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4.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21.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Agendas" sheetId="2" r:id="rId6"/>
    <sheet state="visible" name="Gabinete Itinerante" sheetId="3" r:id="rId7"/>
    <sheet state="visible" name="Indicações" sheetId="4" r:id="rId8"/>
    <sheet state="visible" name="Assessoria de Imprensa" sheetId="5" r:id="rId9"/>
    <sheet state="visible" name="Comunicação Digital" sheetId="6" r:id="rId10"/>
    <sheet state="visible" name="Moções" sheetId="7" r:id="rId11"/>
    <sheet state="visible" name="Medalhas e Títulos" sheetId="8" r:id="rId12"/>
    <sheet state="visible" name="Proposições legislativas" sheetId="9" r:id="rId13"/>
    <sheet state="visible" name="Estudos" sheetId="10" r:id="rId14"/>
    <sheet state="visible" name="Atendimento &amp; Relacionamento" sheetId="11" r:id="rId15"/>
    <sheet state="visible" name="Gestao dos Gels" sheetId="12" r:id="rId16"/>
    <sheet state="visible" name="Apresentações" sheetId="13" r:id="rId17"/>
    <sheet state="visible" name="Tabelas e Gráficos" sheetId="14" r:id="rId18"/>
    <sheet state="visible" name="Dashboard Antigo" sheetId="15" r:id="rId19"/>
  </sheets>
  <definedNames>
    <definedName hidden="1" localSheetId="1" name="_xlnm._FilterDatabase">Agendas!$H$1:$H$2232</definedName>
    <definedName hidden="1" localSheetId="2" name="_xlnm._FilterDatabase">'Gabinete Itinerante'!$A$1:$E$1023</definedName>
    <definedName hidden="1" localSheetId="3" name="_xlnm._FilterDatabase">'Indicações'!$A$1:$E$1162</definedName>
    <definedName hidden="1" localSheetId="4" name="_xlnm._FilterDatabase">'Assessoria de Imprensa'!$A$1:$J$1066</definedName>
    <definedName hidden="1" localSheetId="5" name="_xlnm._FilterDatabase">'Comunicação Digital'!$A$1:$M$1077</definedName>
    <definedName hidden="1" localSheetId="6" name="_xlnm._FilterDatabase">'Moções'!$A$2:$E$420</definedName>
    <definedName hidden="1" localSheetId="8" name="_xlnm._FilterDatabase">'Proposições legislativas'!$A$2:$L$65</definedName>
  </definedNames>
  <calcPr/>
  <pivotCaches>
    <pivotCache cacheId="0" r:id="rId20"/>
    <pivotCache cacheId="1" r:id="rId21"/>
    <pivotCache cacheId="2" r:id="rId22"/>
    <pivotCache cacheId="3" r:id="rId23"/>
  </pivotCaches>
</workbook>
</file>

<file path=xl/sharedStrings.xml><?xml version="1.0" encoding="utf-8"?>
<sst xmlns="http://schemas.openxmlformats.org/spreadsheetml/2006/main" count="15946" uniqueCount="7168">
  <si>
    <t>GABINETE DO VEREADOR FLÁVIO VALLE</t>
  </si>
  <si>
    <t>PAINEL</t>
  </si>
  <si>
    <t>ACERVO</t>
  </si>
  <si>
    <t>Data</t>
  </si>
  <si>
    <t>Agendas Realizadas</t>
  </si>
  <si>
    <t>Indicações Parl. Enviadas</t>
  </si>
  <si>
    <t>Medalhas 2025</t>
  </si>
  <si>
    <t>Projetos Protocolados</t>
  </si>
  <si>
    <t>Total Imprensa</t>
  </si>
  <si>
    <t>Base Contatos</t>
  </si>
  <si>
    <t>MATERIAL GRÁFICO</t>
  </si>
  <si>
    <t>APRESENTAÇÕES</t>
  </si>
  <si>
    <t>PROJETOS</t>
  </si>
  <si>
    <t>LEIS SANCIONADAS</t>
  </si>
  <si>
    <t>ESTUDOS</t>
  </si>
  <si>
    <t>Pedro Ernesto</t>
  </si>
  <si>
    <t>PLACA CARDOSÃO</t>
  </si>
  <si>
    <t>PROJETO VAGA VIVA</t>
  </si>
  <si>
    <t>LEI CORRIDA VERA CRUZ</t>
  </si>
  <si>
    <t>Custo do antissemitismo</t>
  </si>
  <si>
    <t>Chiquinha Gonzaga</t>
  </si>
  <si>
    <t>ESTATUTO DA ORLA</t>
  </si>
  <si>
    <t>PROJETO CARDOSÃO NATUREZA IMATERIAL</t>
  </si>
  <si>
    <t>LEI COMPLEMENTAR INTERVENÇÃO RISCO ESTRUTURAL</t>
  </si>
  <si>
    <t>Relevância da educação para economia</t>
  </si>
  <si>
    <t>São Francisco</t>
  </si>
  <si>
    <t>FEST RIO</t>
  </si>
  <si>
    <t>PROJETO CARDOSÃO INTERESSE CULTURAL</t>
  </si>
  <si>
    <t>LEI PADARIA IPANEMA</t>
  </si>
  <si>
    <t>Nota sobre regulamentação do Airbnb</t>
  </si>
  <si>
    <t>Dias de mandato</t>
  </si>
  <si>
    <t>Gab. Itinerante</t>
  </si>
  <si>
    <t>Moções Entregues</t>
  </si>
  <si>
    <t>Título de Cidadão</t>
  </si>
  <si>
    <t>Leis Sancionadas</t>
  </si>
  <si>
    <t>Posts Instagram</t>
  </si>
  <si>
    <t>Atendimentos</t>
  </si>
  <si>
    <t>ORLA ORDENADA</t>
  </si>
  <si>
    <t>PROJETO CIRCUITO CARIOCA INTERESSE CULTURAL</t>
  </si>
  <si>
    <t>LEI DIA DO COMBATE AO ANTISSEMITISMO</t>
  </si>
  <si>
    <t>Impacto da implementação do BRT</t>
  </si>
  <si>
    <t>Título Esportivo</t>
  </si>
  <si>
    <t>ADESIVO GABINETE</t>
  </si>
  <si>
    <t>PROJETO CIRCUITO CARIOCA NATUREZA IMATERIAL</t>
  </si>
  <si>
    <t>LEI CARDOSÃO NATUREZA IMATERIAL</t>
  </si>
  <si>
    <t>Impacto econômico do turismo no Rio de Janeiro</t>
  </si>
  <si>
    <t>ADESIVOS ORLA</t>
  </si>
  <si>
    <t>PROJETO DEFINIÇÃO ANTISSEMITISMO</t>
  </si>
  <si>
    <t>LEI CARDOSÃO INTERESSE CULTURAL</t>
  </si>
  <si>
    <t>Panorama dos acidentes de trânsito</t>
  </si>
  <si>
    <t>ADESIVOS AIRBNB</t>
  </si>
  <si>
    <t>PROJETO SAMBANTERO CALENDÁRIO DA CIDADE</t>
  </si>
  <si>
    <t>LEI SISTEMA DE ÁREA AZUL DIGITAL</t>
  </si>
  <si>
    <t>Segurança Presente</t>
  </si>
  <si>
    <t>BALCÃO STAND</t>
  </si>
  <si>
    <t>PROJETO SAMBANTERO NATUREZA IMATERIAL</t>
  </si>
  <si>
    <t>LEI CIRCUITO CARIOCA NATUREZA IMATERIAL</t>
  </si>
  <si>
    <t>Cassinos e jogos de azar</t>
  </si>
  <si>
    <t>INDICADORES</t>
  </si>
  <si>
    <t>CADERNETA LIDERA</t>
  </si>
  <si>
    <t>PROJETO DIA DO COMBATE AO ANTISSEMITISMO</t>
  </si>
  <si>
    <t>LEI SAMBANTERO CALENDÁRIO DA CIDADE</t>
  </si>
  <si>
    <t>Corridas de rua</t>
  </si>
  <si>
    <t>AGENDAS</t>
  </si>
  <si>
    <t>ROTEIRO HISTÓRICO CULTURAL JUDAICO</t>
  </si>
  <si>
    <t>PROJETO CAMPANHA MUNICIPAL PARA PROMOÇÃO DE ESTACIONAMENTO REGULAR</t>
  </si>
  <si>
    <t xml:space="preserve">LEI DIA DA AMIZADE BRASIL-ISRAEL NO CALENDÁRIO </t>
  </si>
  <si>
    <t>Custo econômico da violência</t>
  </si>
  <si>
    <t>COLETE</t>
  </si>
  <si>
    <t>PROJETO DECK RIO</t>
  </si>
  <si>
    <t>LEI NOME DO ANDRÉ DO VALLE A UNIDADE DE ENSINO</t>
  </si>
  <si>
    <t>Megaeventos esportivos</t>
  </si>
  <si>
    <t>CORDÃO VERSO</t>
  </si>
  <si>
    <t>PROJETO ISS CONSERVAÇÃO</t>
  </si>
  <si>
    <t>LEI COMLURB PATRIMÔNIO CULTURAL</t>
  </si>
  <si>
    <t>Turismo e capitalidade</t>
  </si>
  <si>
    <t>CORDÃO FRENTE</t>
  </si>
  <si>
    <t>PROJETO TÍTULO DE CIDADÃO HONORÁRIO PAULO HENRIQUE GANSO</t>
  </si>
  <si>
    <t>LEI NOME DE MARIANGELES IBARRA MAIA A LOGRADOURO OU EQUIPAMENTO PÚBLICO</t>
  </si>
  <si>
    <t>Conselhos fiscais</t>
  </si>
  <si>
    <t>DOBRA CARTEIRA</t>
  </si>
  <si>
    <t>PROJETO TÍTULO DE CIDADÃO HONORÁRIO EDUARDO MANEIRA</t>
  </si>
  <si>
    <t>LEI CIDADE SAN SEBASTIAN COMO CIDADE-IRMÃ</t>
  </si>
  <si>
    <t>Motivos para aprovar o empréstimo</t>
  </si>
  <si>
    <t>FLYER MANDATO PARTICIPATIVO</t>
  </si>
  <si>
    <t>PROJETO SERVIÇOS DE ENTREGA</t>
  </si>
  <si>
    <t>LEI DIA DE IEMANJÁ DO ARPOADOR</t>
  </si>
  <si>
    <t>Orçamento 2024 (LDO 2026)</t>
  </si>
  <si>
    <t>ILUSTRADOR CANETA PLÁSTICA</t>
  </si>
  <si>
    <t>PROJETO POLUIÇÃO SONORA</t>
  </si>
  <si>
    <t>LEI DIA DE IEMANJÁ DO ARPOADOR NO CALENDÁRIO</t>
  </si>
  <si>
    <t>VLT/BRT</t>
  </si>
  <si>
    <t>MATEIROS ADESIVOS</t>
  </si>
  <si>
    <t>PROJETO COMERCIALIZAÇÃO DE ANIMAIS</t>
  </si>
  <si>
    <t>LEI VEREADOR JUVENIL</t>
  </si>
  <si>
    <t>PROJETO CONSELHO FISCAL INDEPENDENTE</t>
  </si>
  <si>
    <t>PIRULITO FRENTE</t>
  </si>
  <si>
    <t>PROJETO TOMBAMENTO IMÓVEL FLAMENGO</t>
  </si>
  <si>
    <t>PIRULITO VERSO</t>
  </si>
  <si>
    <t>PROJETO MIRANTE DO PEDRÃO</t>
  </si>
  <si>
    <t>REVISTA A5</t>
  </si>
  <si>
    <t>PROJETO SELO DE RELEVÂNCIA TURÍSTICA</t>
  </si>
  <si>
    <t>REVISTA A5 SEIS MESES</t>
  </si>
  <si>
    <t>PROJETO ESTATUTO DA ORLA</t>
  </si>
  <si>
    <t>SEU VEREADOR CARTÃO</t>
  </si>
  <si>
    <t>PROJETO MUNICIPALIZAÇÃO FLORESTA DA TIJUCA</t>
  </si>
  <si>
    <t>WINDBANNER</t>
  </si>
  <si>
    <t>PROJETO NATURALIZAÇÃO DA LAGOA (PARQUE DOS PATINS)</t>
  </si>
  <si>
    <t>PRODUÇÃO LEGISLATIVA</t>
  </si>
  <si>
    <t>PROJETO NATURALIZAÇÃO LAGOA (PARQUE CANTAGALO)</t>
  </si>
  <si>
    <t>PROJETO ARNALDO QUINTELA INTERESSE TURÍSTICO</t>
  </si>
  <si>
    <t>PROJETO BAIXO LAGOA</t>
  </si>
  <si>
    <t>PROJETO VENDAS E LOCAÇÕES BIKE ELÉTRICA</t>
  </si>
  <si>
    <t>PROJETO PROGRAMA ADOÇÃO CARIOCA</t>
  </si>
  <si>
    <t>PROJETO RIO CELEBRA</t>
  </si>
  <si>
    <t>PROJETO CRISTO REDENTOR</t>
  </si>
  <si>
    <t>PROJETO ENTREGA DE PRODUTOS NA ORLA</t>
  </si>
  <si>
    <t>PROJETO TÍTULO DE CIDADÃO HONORÁRIO ILAN GOLDFAJN</t>
  </si>
  <si>
    <t>PROJETO ARNALDO QUINTELA (HORÁRIO DE FUNCIONAMENTO)</t>
  </si>
  <si>
    <t>PROJETO ROTEIRO TURÍSTICO JUDAICO</t>
  </si>
  <si>
    <t>PROJETO FINANÇAS IDOSOS</t>
  </si>
  <si>
    <t>PROJETO ENSINO SOBRE O HOLOCAUSTO</t>
  </si>
  <si>
    <t>PROJETO DIA DO BARRAQUEIRO DA PRAIA</t>
  </si>
  <si>
    <t>PROJETO BUNKERS</t>
  </si>
  <si>
    <t>PROJETO AEIU E AEIT ARPOADOR</t>
  </si>
  <si>
    <t>PROJETO IPTU HOTÉIS</t>
  </si>
  <si>
    <t>PROJETO CORRIDA VERA CRUZ</t>
  </si>
  <si>
    <t>PROJETO RESTAURANTE AMARELINHO</t>
  </si>
  <si>
    <t>PROJETO RESTAURANTE TRAPIÁ</t>
  </si>
  <si>
    <t>PROJETO PROTEÇÃO ENTIDADES</t>
  </si>
  <si>
    <t>PROJETO PADARIA IPANEMA</t>
  </si>
  <si>
    <t>PROJETO SAMBOTICA</t>
  </si>
  <si>
    <t>INDICAÇÕES PARLAMENTARES</t>
  </si>
  <si>
    <t>IMPRENSA</t>
  </si>
  <si>
    <t xml:space="preserve">REDES SOCIAIS </t>
  </si>
  <si>
    <t>Título</t>
  </si>
  <si>
    <t>Descrição</t>
  </si>
  <si>
    <t>Local</t>
  </si>
  <si>
    <t>Começo</t>
  </si>
  <si>
    <t>Convidados</t>
  </si>
  <si>
    <t>Mês</t>
  </si>
  <si>
    <t>Classificação</t>
  </si>
  <si>
    <t>Pré matrícula mestrado FGV</t>
  </si>
  <si>
    <t>Mestrado</t>
  </si>
  <si>
    <t>Posse do Prefeito, Vice-prefeito e Vereadores</t>
  </si>
  <si>
    <t>*Amigo e amiga*, 
*O convite da POSSE do Prefeito, Vice-prefeito e Vereadores, marcada para o dia 01 de janeiro/2025, às 09h30min, no Plenário Teotônio Villela, com as devidas orientações e as 4 pulseiras para os convidados terem acesso à galeria e ainda as 3 pulseiras para os convidados terem acesso ao Salão Nobre, já estão à disposição na Presidência.*
Verinha à disposição</t>
  </si>
  <si>
    <t>Câmara Municipal do Rio de Janeiro, Praça Floriano - Centro, Rio de Janeiro - RJ, 20031-050, Brasil</t>
  </si>
  <si>
    <t>flaviogvalle@gmail.com</t>
  </si>
  <si>
    <t>Eventos</t>
  </si>
  <si>
    <t>Reunião - Organização GVFV</t>
  </si>
  <si>
    <t>lucasrosa.arq@gmail.com;lfdsbr@gmail.com</t>
  </si>
  <si>
    <t>Reunião Interna/Planejamento</t>
  </si>
  <si>
    <t xml:space="preserve">Reunião Política </t>
  </si>
  <si>
    <t>lucasrosa.arq@gmail.com;flaviogvalle@gmail.com;leomartins.rzs@gmail.com;monteirojpf@gmail.com;gisellygazevedo@gmail.com;lfdsbr@gmail.com</t>
  </si>
  <si>
    <t>Treinamento Wrike</t>
  </si>
  <si>
    <t>Informações Evento
Data: 02/01
Horário: 14:30h
Local: Gabinete 506
Observações: Treinamento Plataforma Wrike
Responsável: Solicitado p/ FV em 29/12</t>
  </si>
  <si>
    <t>lucasrosa.arq@gmail.com;otaviobopp@gmail.com;leonardosolabloise@gmail.com;lauranalbq@gmail.com;viniciusmmg@gmail.com;juliagardel2@gmail.com;pedroangelito22@gmail.com;contato.lucasfajardo@gmail.com;flaviogvalle@gmail.com;andrew.mata.2022@gmail.com;leomartins.rzs@gmail.com;monteirojpf@gmail.com;crislobo@gmail.com;lfdsbr@gmail.com;lima.saramoreira@gmail.com;biarsbz@gmail.com;rafaazamor@gmail.com;matheus.ocn@gmail.com;gisellygazevedo@gmail.com;martinsmt1000@gmail.com</t>
  </si>
  <si>
    <t>Reunião - Marcel Balassiano</t>
  </si>
  <si>
    <t>Informado p/ Léo Fernandes em 01/01.</t>
  </si>
  <si>
    <t>flaviogvalle@gmail.com;lfdsbr@gmail.com;marcel.balassiano@fgv.br</t>
  </si>
  <si>
    <t>Reunião Executivo</t>
  </si>
  <si>
    <t>Reunião - Luiz Murillo Tobias</t>
  </si>
  <si>
    <t>Informado p/ Leo Fernandes em 02/01</t>
  </si>
  <si>
    <t>flaviogvalle@gmail.com;lfdsbr@gmail.com</t>
  </si>
  <si>
    <t xml:space="preserve">Reunião - Bruno Ramos </t>
  </si>
  <si>
    <t>Informações Evento
Data: 03/01
Horário: 10h
Local: Gabinete 506
Observações: Solicitado p/ FV em 02/01</t>
  </si>
  <si>
    <t>flaviogvalle@gmail.com;brfbruno2@gmail.com</t>
  </si>
  <si>
    <t>Entrevista Estagiário - Jiskya</t>
  </si>
  <si>
    <t>torresjiskya@gmail.com;flaviogvalle@gmail.com</t>
  </si>
  <si>
    <t>Entrevista Estagiário - Kelvin</t>
  </si>
  <si>
    <t>kelvinmafra1@gmail.com;flaviogvalle@gmail.com</t>
  </si>
  <si>
    <t>Entrevista Estagiário - Renato</t>
  </si>
  <si>
    <t>leonardo.moog@hotmail.com;flaviogvalle@gmail.com;renato-908070@hotmail.com</t>
  </si>
  <si>
    <t>Reunião - Sec. Lucas Padilha</t>
  </si>
  <si>
    <t>*MARCADO*
Reunião com vereador Flavio Valle, segunda-feira, 6 de jan. · 17:30
Câmara Municipal do Rio de Janeiro, Praça Floriano</t>
  </si>
  <si>
    <t>ce.lopess57@gmail.com;flaviogvalle@gmail.com</t>
  </si>
  <si>
    <t xml:space="preserve">Entrevista Estagiário - Lucas Vidal </t>
  </si>
  <si>
    <t>lucasfvida@gmail.com;leonardo.moog@hotmail.com;flaviogvalle@gmail.com</t>
  </si>
  <si>
    <t>Reunião Diego Vaz + Vereador Flávio Valle</t>
  </si>
  <si>
    <t>Agendado: 
Reunião Diego Vaz + Vereador Flávio Valle
Quarta-feira, 07 de Janeiro de 2025. 18h
Local: Secretaria de Conservação (Rua Maia Lacerda, 167- Estácio - 5° andar)</t>
  </si>
  <si>
    <t>R. Maia de Lacerda, 167 - Estácio, Rio de Janeiro - RJ, 20250-001, Brasil</t>
  </si>
  <si>
    <t>Reunião Jockey e IRPH</t>
  </si>
  <si>
    <t>Informações Evento
Data: 08/01
Horário: 11:30H
Local: Rua Gago Coutinho, n° 52 3º andar - Laranjeiras
Observações: Boa Tarde Lucas! A reunião será no dia 08/01(4ªfeira) às 11h no IRPH (Rua Gago Coutinho, n° 52 3º andar - Laranjeiras.) Att, Ariele
Contato: Enviado p/ FV em 23/12</t>
  </si>
  <si>
    <t>R. Gago Coutinho, 52 - Laranjeiras, Rio de Janeiro - RJ, 22221-070, Brasil</t>
  </si>
  <si>
    <t>Reunião - Edmilson (Educação)</t>
  </si>
  <si>
    <t>Informações Evento
Data: 08/01
Horário: 13:30h
Local: Câmara Municipal do Rio de Janeiro - Gabinete 506
Observações: Pauta relacionada a continuidade do trabalho na Educação 
Contato: +55 21 98155-6601</t>
  </si>
  <si>
    <t>Jantar - Edu Goldenberg + Joyce Trindade + Lucas Padilha</t>
  </si>
  <si>
    <t>Informações Evento
Data: 08/01
Horário: 20h
Local: Casa do Edu Goldenberg Rua Domingos Ferreira 178, apto. 702.
Observações: Levar vinho
Responsável: Léo Fernandes</t>
  </si>
  <si>
    <t>R. Domingos Ferreira, 178 - apto 702 - Copacabana, Rio de Janeiro - RJ, 22050-012, Brasil</t>
  </si>
  <si>
    <t>Compromissos Pessoais FV</t>
  </si>
  <si>
    <t xml:space="preserve">Reunião - Otávio Leite </t>
  </si>
  <si>
    <t>Informações Evento
Data: 09/01
Horário: 09:30h
Local: Marquês de Abrantes, 99/10º Andar. 
Observações: Agenda/bate-papo sobre turismo.
Responsável: Léo Fernandes</t>
  </si>
  <si>
    <t>R. Marquês de Abrantes, 99 - Flamengo, Rio de Janeiro - RJ, 22230-061, Brasil</t>
  </si>
  <si>
    <t>Reunião Atendimento</t>
  </si>
  <si>
    <t>Reunião com Dr Carlos Ivan e Dr Sérgio Werlang</t>
  </si>
  <si>
    <t>Reunião com Dr Carlos Ivan e Dr Sérgio Werlang 
Data : 09/01/2025
Horário : 11h30
Local : FGV sede
Praia de Botafogo, 190 - Botafogo - 12° andar</t>
  </si>
  <si>
    <t>Fundação Getulio Vargas, Praia de Botafogo, 190 - Botafogo, Rio de Janeiro - RJ, 22250-145, Brasil</t>
  </si>
  <si>
    <t xml:space="preserve">Reunião - Fabinho </t>
  </si>
  <si>
    <t>Informações Evento
Data: 09/01
Horário: 16:30h
Local: Gabinete 506
Observações: Solicitado p/ Fabinho para tratar de assuntos pessoais.</t>
  </si>
  <si>
    <t>fabiocampellobjj@gmail.com;flaviogvalle@gmail.com</t>
  </si>
  <si>
    <t xml:space="preserve">Reunião - Ana Ribeiro </t>
  </si>
  <si>
    <t>Informações Evento
Data: 09/01
Horário: 15:30h
Local: Câmara Municipal do Rio de Janeiro, Praça Floriano - Centro
Contato: Solicitado p/ João</t>
  </si>
  <si>
    <t>viniciusmmg@gmail.com;flaviogvalle@gmail.com;leomartins.rzs@gmail.com;monteirojpf@gmail.com</t>
  </si>
  <si>
    <t>Reunião - Rafael Azamor</t>
  </si>
  <si>
    <t>rafaazamor@gmail.com;flaviogvalle@gmail.com</t>
  </si>
  <si>
    <t xml:space="preserve">Evento: Happy Hour Maravalley </t>
  </si>
  <si>
    <t>Informações Evento
Data: 09/01
Horário: 17h
Local: Porto Maravalley, Av. Prof. Pereira Reis, 76 
Observações: Gente, o Marcel Balassiano, subsecretário de desenvolvimento econômico e inovação da Prefeitura, pediu para eu repassar esse convite a vocês, para quem tiver interesse em comparecer amanhã.
Contato:
Responsável: Leonardo Moog</t>
  </si>
  <si>
    <t>Porto Maravalley, Av. Prof. Pereira Reis, 76 - Santo Cristo, Rio de Janeiro - RJ, 20220-800, Brasil</t>
  </si>
  <si>
    <t>leonardo.moog@hotmail.com;flaviogvalle@gmail.com;lfdsbr@gmail.com</t>
  </si>
  <si>
    <t>Jantar</t>
  </si>
  <si>
    <t>Gravação Vídeo Chuvas</t>
  </si>
  <si>
    <t>R. Mena Barreto, 129 - Botafogo, Rio de Janeiro - RJ, 22271-100, Brasil</t>
  </si>
  <si>
    <t>contato.lucasfajardo@gmail.com;flaviogvalle@gmail.com;gisellygazevedo@gmail.com</t>
  </si>
  <si>
    <t>Comunicação/Imprensa</t>
  </si>
  <si>
    <t>Café - Flavio + Andrew</t>
  </si>
  <si>
    <t>diversos locais</t>
  </si>
  <si>
    <t>Cláudio</t>
  </si>
  <si>
    <t>Confeitaria Kurt - Doces e Tortas, R. Gen. Urquiza, 117 B - Leblon, Rio de Janeiro - RJ, 22431-040, Brasil</t>
  </si>
  <si>
    <t>Visita ao Hospital Oftalmológico com Almyr Sabrosa</t>
  </si>
  <si>
    <t>Informações Evento
Data: 10/01
Horário: 14:30h
Local: Rio Vision - Hospital oftalmológico, R. Prudente de Morais, 1276
Observações: Ida ao hospital oftalmológico com Almyr Sabrosa, para agradecimento e conhecer.
Responsável: Bruno Ramos</t>
  </si>
  <si>
    <t>Rio Vision - Hospital oftalmológico, R. Prudente de Morais, 1276 - Ipanema, Rio de Janeiro - RJ, 22420-042, Brasil</t>
  </si>
  <si>
    <t>flaviogvalle@gmail.com;mrpaulobarros@gmail.com;brfbruno2@gmail.com</t>
  </si>
  <si>
    <t>Externa/Rua</t>
  </si>
  <si>
    <t>Celebração da Posse da Nova Diretoria da ARI</t>
  </si>
  <si>
    <t>Informações Evento
Data: 10/01
Horário: A partir das 18h 
Melhor horário: 18:30h 
Local: R. Gen. Severiano, 170 - Botafogo
Observações: A associação Religiosa Israelita - ARI tem a honra de convidas V.Sa. para a Celebração da Posse da Nova Diretoria e do Conselho Diretor para o Biênio 2025/26, no dia 10 de janeiro próximo, a partir das 18h, quando serão comemorados também os 83 anos de fundação da instituição com um Kabalat Shabat especial, seguido de um Lechaim comunitário no Salão Nobre.
Contamos com sua presença para juntos celebrarmos mais este marco em nossa trajetória. Para confirmar sua presença, por favor, entre em contato por e-mail: meireles@aririo.org.br, ou telefones (21) 97650-9039; (21) 97641-6234; (21) 2156-0444, até as 12h de sexta-feira, 10 de janeiro. 
Contato: Recebido do Gabinete do Prefeito em 07/01
Responsável: Rafael Azamor</t>
  </si>
  <si>
    <t>R. Gen. Severiano, 170 - Botafogo, Rio de Janeiro - RJ, 22290-040, Brasil</t>
  </si>
  <si>
    <t>rafaazamor@gmail.com;flaviogvalle@gmail.com;lfdsbr@gmail.com</t>
  </si>
  <si>
    <t>Comunidade Judaica</t>
  </si>
  <si>
    <t>Conversa com a Associação de Moradores da Chácara do Céu</t>
  </si>
  <si>
    <t>Estr. do Vidigal, 555 - Vidigal, Rio de Janeiro - RJ, 22450-230, Brasil</t>
  </si>
  <si>
    <t>lucasjb27@hotmail.com;bernardorubiao@gmail.com;marcosbarato177@gmail.com;gabrielleal1995@gmail.com;joycenani.rio@gmail.com;leonardolopes@llfilm.com.br;flaviogvalle@gmail.com;leomartins.rzs@gmail.com;monteirojpf@gmail.com;mrpaulobarros@gmail.com;subzonasul.imprensa@gmail.com</t>
  </si>
  <si>
    <t>Visita Terreirão do samba c/ associação dos barraqueiros</t>
  </si>
  <si>
    <t>Visita Terreirão do samba c/ associação dos barraqueiros - Chegada do Vereador Flavio Vale (Resp. agenda Marcelinho Doper)
Sábado, 11 de janeiro⋅12:30 até 13:30
Terreirão do Samba Nelson Sargento
R. Benedito Hipólito, 66 - Centro, Rio de Janeiro</t>
  </si>
  <si>
    <t>Terreirão do Samba Nelson Sargento, R. Benedito Hipólito, 66 - Centro, Rio de Janeiro - RJ, 20211-130, Brasil</t>
  </si>
  <si>
    <t>Descoberta da Matzeiva - Bernardo Griner</t>
  </si>
  <si>
    <t>Informações Evento
Data: 12/01
Horário: 11h
Local: Cemitério Israelita de Belford Roxo (Chevra Kadisha), Av. Automóvel Clube, 1921 - Jardim Gláucia, Belford Roxo
Contato: Recebido p/ FV em 10/01</t>
  </si>
  <si>
    <t>Cemitério Israelita de Belford Roxo (Chevra Kadisha), Av. Automóvel Clube, 1921 - Jardim Gláucia, Belford Roxo - RJ, 26196-030, Brasil</t>
  </si>
  <si>
    <t>Reunião Márcio Ribeiro</t>
  </si>
  <si>
    <t>Reunião Legislativo</t>
  </si>
  <si>
    <t>Reunião Semanal - Comunicação e Imprensa</t>
  </si>
  <si>
    <t>contato.lucasfajardo@gmail.com;flaviogvalle@gmail.com;monteirojpf@gmail.com;crislobo@gmail.com;gisellygazevedo@gmail.com;lfdsbr@gmail.com</t>
  </si>
  <si>
    <t xml:space="preserve">Reunião Semanal - Pesquisa e Redação </t>
  </si>
  <si>
    <t>lima.saramoreira@gmail.com;leonardo.moog@hotmail.com;pedroangelito22@gmail.com;flaviogvalle@gmail.com;monteirojpf@gmail.com;lfdsbr@gmail.com</t>
  </si>
  <si>
    <t>Reunião Semanal - Atendimento</t>
  </si>
  <si>
    <t>lauranalbq@gmail.com;flaviogvalle@gmail.com;andrew.mata.2022@gmail.com;monteirojpf@gmail.com;lfdsbr@gmail.com</t>
  </si>
  <si>
    <t>Reunião Semanal - Gabinete</t>
  </si>
  <si>
    <t>lucasrosa.arq@gmail.com;flaviogvalle@gmail.com;monteirojpf@gmail.com;lfdsbr@gmail.com</t>
  </si>
  <si>
    <t>Fotos Equipe GVFV</t>
  </si>
  <si>
    <t>Comunicação irá fazer fotos individuais da equipe no gabinete.</t>
  </si>
  <si>
    <t>otaviobopp@gmail.com;lucasrosa.arq@gmail.com;leonardosolabloise@gmail.com;leonardo.moog@hotmail.com;lauranalbq@gmail.com;viniciusmmg@gmail.com;juliagardel2@gmail.com;pedroangelito22@gmail.com;leonardolopes@llfilm.com.br;contato.lucasfajardo@gmail.com;leomartins.rzs@gmail.com;andrew.mata.2022@gmail.com;monteirojpf@gmail.com;crislobo@gmail.com;lfdsbr@gmail.com;lima.saramoreira@gmail.com;biarsbz@gmail.com;rafaazamor@gmail.com;matheus.ocn@gmail.com;mrpaulobarros@gmail.com;gisellygazevedo@gmail.com;martinsmt1000@gmail.com</t>
  </si>
  <si>
    <t>Reabertura do Museu Nacional de Belas Artes</t>
  </si>
  <si>
    <t>Informações Evento
Data: 13/01
Horário: 14h
Local: Museu Nacional de Belas Artes, Av. Rio Branco, 199 - Centro
Contato: Aline Ribeiro +55 21 99346-8433
em 07/01
Boa tarde, Lucas. Tudo bem? Meu nome é Aline Ribeiro e faço parte da equipe de comunicação do Museu Nacional de Belas Artes enquanto relações institucionais e eventos.
Quem passou seu contato foi João Pedro a fim de convidarmos Flavio Valle para o evento que vamos realizar no próximo dia 13 de janeiro pelo aniversário de 88 anos do Museu.
Como estamos em obras vai ser um soft opening para poucos convidados mas fazemos questão de ter por perto aqueles que sabemos que são de grande valia e importância para esse período de obras e transformações que o Museu vem passando rumo à sua reabertura.</t>
  </si>
  <si>
    <t>Museu Nacional de Belas Artes, Av. Rio Branco, 199 - Centro, Rio de Janeiro - RJ, 20040-008, Brasil</t>
  </si>
  <si>
    <t>Reunião - Adriana Camargo</t>
  </si>
  <si>
    <t>Informações Evento
Data: 13/01
Horário: 15:30h
Local: CASS - 15° andar (Sala de Reunião do Schleder, procurar Laura)  
Contato: 21 98640-1547</t>
  </si>
  <si>
    <t>Centro Administrativo São Sebastião - Cidade Nova, Rio de Janeiro - RJ, Brasil</t>
  </si>
  <si>
    <t>Reunião com Edinho</t>
  </si>
  <si>
    <t>Reunião com Ver. Flávio Valle 
Segunda-feira dia 13 de janeiro de 2025 •
17:00 até 18:00 
Dom Marcos Barbosa, 2 andar</t>
  </si>
  <si>
    <t>Conversa com a Associação de Moradores Morro Azul</t>
  </si>
  <si>
    <t>R. Paulo VI, 62 - Flamengo, Rio de Janeiro - RJ, 22230-080, Brasil</t>
  </si>
  <si>
    <t>lucasjb27@hotmail.com;bernardorubiao@gmail.com;marcosbarato177@gmail.com;joycenani.rio@gmail.com;yagodicarahy@gmail.com;flaviogvalle@gmail.com;leomartins.rzs@gmail.com;monteirojpf@gmail.com;subzonasul.imprensa@gmail.com</t>
  </si>
  <si>
    <t xml:space="preserve">Visita a Obra do Guararapes </t>
  </si>
  <si>
    <t>Informações Evento
Data: 09/01
Horário: 10:30h
Local: Ladeira dos Guararapes - Cosme Velho
Observações: Visita a Obra do Guararapes 
Contato: Agendado diretamente pelo Flávio c/ Fernanda Riourbe</t>
  </si>
  <si>
    <t>Ladeira dos Guararapes - Cosme Velho, Rio de Janeiro - RJ, 22241, Brasil</t>
  </si>
  <si>
    <t>flaviogvalle@gmail.com;leomartins.rzs@gmail.com;yagodicarahy@gmail.com</t>
  </si>
  <si>
    <t>Buscar roupa</t>
  </si>
  <si>
    <t>Almoço c/ Adib + BR</t>
  </si>
  <si>
    <t>Informações Evento
Data: 14/01
Horário: 12h
Local: Restaurante VAMO - Av. Borges de Medeiros, 1111 - Lagoa
Contato: Laura BR +55 21 98210-0622
Responsável: BR</t>
  </si>
  <si>
    <t>Av. Borges de Medeiros, 1111 - Leblon, Rio de Janeiro - RJ, 22430-041, Brasil</t>
  </si>
  <si>
    <t>Reunião - João Marcello Barreto</t>
  </si>
  <si>
    <t>Informações Evento
Data: 14/01
Horário: 14h 
Local: Estr. do Joá, 3336 - Joá (Sede da Orla Rio)
Observações: Apresentar o Subprefeito ao João Marcello do Orla Rio.
Contato: +55 21 99931-6177</t>
  </si>
  <si>
    <t>Estr. do Joá, 3336 - Joá, Rio de Janeiro - RJ, 22611-022, Brasil</t>
  </si>
  <si>
    <t>bernardorubiao@gmail.com;flaviogvalle@gmail.com</t>
  </si>
  <si>
    <t>Café c/ Dr. Rodrigo Lourega (Procurador Geral da Câmara)</t>
  </si>
  <si>
    <t>Informações Evento
Data: 14/01
Horário: 15h30
Local: CMRJ
Observações: Apresentar o Procurador Geral da Câmara (antigo Procurador Geral do Município).
Responsável: Fabinho</t>
  </si>
  <si>
    <t>Ligar Andrew Hancock</t>
  </si>
  <si>
    <t>Reuniao - Coronel Ludogero e Claudio Banda de Ipanema</t>
  </si>
  <si>
    <t>Informações Evento
Data: 14/01
Horário: 17h
Local: 23º Batalhão de Polícia Militar, R. Cap. César de Andrade, 119 - Leblon
Observações: Reunião com Coronel Ludogero e Claudio Banda de Ipanema
Contato: Ludogero +55 21 96477-8687</t>
  </si>
  <si>
    <t>23º Batalhão de Polícia Militar, R. Cap. César de Andrade, 119 - Leblon, Rio de Janeiro - RJ, 22431-010, Brasil</t>
  </si>
  <si>
    <t>Game Night com Lord of the Quiz</t>
  </si>
  <si>
    <t>Informações Evento
Data: 14/01
Horário: 19h 
Local: Hillel Rio de Janeiro, R. Barão de Jaguaripe, 182 - Ipanema
Observações: Além de board gamos à disposição, preparem-se para encarar o desafio do Lord of the Quiz, um game-show incrível com perguntar sobre cultura pop, além de concorrer a diversos prêmios.
Contato: Enviado p/ FV em 09/01</t>
  </si>
  <si>
    <t>Hillel Rio de Janeiro, R. Barão de Jaguaripe, 182 - Ipanema, Rio de Janeiro - RJ, 22421-000, Brasil</t>
  </si>
  <si>
    <t>Conversa com a Associação de Moradores do Vidigal</t>
  </si>
  <si>
    <t>Av. Presidente João Goulart, 735 - Vidigal, Rio de Janeiro - RJ, 22450-244, Brasil</t>
  </si>
  <si>
    <t>lucasjb27@hotmail.com;bernardorubiao@gmail.com;marcosbarato177@gmail.com;gabrielleal1995@gmail.com;joycenani.rio@gmail.com;flaviogvalle@gmail.com;leomartins.rzs@gmail.com;monteirojpf@gmail.com;subzonasul.imprensa@gmail.com</t>
  </si>
  <si>
    <t>Estará acontecendo: Curso E-Câmara – Processo Administrativo</t>
  </si>
  <si>
    <t>Senhoras Vereadoras e Senhores Vereadores
Comunico que a Câmara Municipal realizará o curso E-Câmara – Processo Administrativo – Noções Básicas, dia 15/01 de 10h às 13h, no Auditório, para os novos servidores dos gabinetes. A confirmação das inscrições será através dos ramais 1393 e 1033 ou pelo e-mail eslec@camara.rj.gov.br</t>
  </si>
  <si>
    <t>lucasrosa.arq@gmail.com;flaviogvalle@gmail.com;lfdsbr@gmail.com</t>
  </si>
  <si>
    <t>Visita ao Super Centro Carioca de Saúde</t>
  </si>
  <si>
    <t>Queridos, liguei hoje para o Deputado Dr. Daniel Soranz e fechei com ele na semana que vem uma visita de toda nossa equipe ao Super Centro Carioca de Saúde em Benfica seguido de uma palestra do Daniel sobre nosso sistema de saúde, para que todos conheçam os princípios básicos do SUS e da regulação do sistema.
- Data: 15/01 às 11h
- ⁠Local: Super Centro Carioca de Saúde - Benfica
Conto com a presença de todos vocês.</t>
  </si>
  <si>
    <t>Super Centro Carioca de Saúde, R. Gen. Gustavo Cordeiro de Farias, 545 - Benfica, Rio de Janeiro - RJ, 20910-220, Brasil</t>
  </si>
  <si>
    <t>otaviobopp@gmail.com;lucasrosa.arq@gmail.com;leonardosolabloise@gmail.com;lauranalbq@gmail.com;viniciusmmg@gmail.com;juliagardel2@gmail.com;pedroangelito22@gmail.com;leonardolopes@llfilm.com.br;fabiocampellobjj@gmail.com;contato.lucasfajardo@gmail.com;leomartins.rzs@gmail.com;andrew.mata.2022@gmail.com;flaviogvalle@gmail.com;monteirojpf@gmail.com;crislobo@gmail.com;lfdsbr@gmail.com;lima.saramoreira@gmail.com;biarsbz@gmail.com;matheus.ocn@gmail.com;mrpaulobarros@gmail.com;gisellygazevedo@gmail.com</t>
  </si>
  <si>
    <t>Cerimonia de Colocação da Mezuzá</t>
  </si>
  <si>
    <t>Encontro c/ Leandro Resende (CBN)</t>
  </si>
  <si>
    <t>Informações Evento
Data: 15/01
Horário: 16h
Local: Câmara Municipal do Rio de Janeiro, Praça Floriano - Centro
Observações: Encontro c/ Leandro Resende (CBN)
Contato: Marcado p/ FV em 07/01</t>
  </si>
  <si>
    <t>flaviogvalle@gmail.com;crislobo@gmail.com</t>
  </si>
  <si>
    <t>Sessão de fotos KV</t>
  </si>
  <si>
    <t>Solicitado p/ Comunicação. 
Fotos para peças publicitárias.</t>
  </si>
  <si>
    <t>flaviogvalle@gmail.com;mrpaulobarros@gmail.com;gisellygazevedo@gmail.com</t>
  </si>
  <si>
    <t>Reunião no Jobi</t>
  </si>
  <si>
    <t>Informações Evento
Data: 15/01
Horário: 18h
Local: Jobi, Av. Ataulfo de Paiva, 1166 - Leblon
Observações: Agenda Jobi + Guilherme
Responsável: Bruno Ramos</t>
  </si>
  <si>
    <t>Jobi, Av. Ataulfo de Paiva, 1166 - Leblon, Rio de Janeiro - RJ, 22440-035, Brasil</t>
  </si>
  <si>
    <t>Reunião - Bernardo Rubião</t>
  </si>
  <si>
    <t>Liz Cocktail &amp; Co, Rua Dias Ferreira, 679A - Leblon, Rio de Janeiro - RJ, 22431-050, Brasil</t>
  </si>
  <si>
    <t>Reunião - Beth Yunes</t>
  </si>
  <si>
    <t>Informações Evento
Data: 16/01
Horário: 10h
Local: Gabinete 506
Contato: +55 21 97568-2097</t>
  </si>
  <si>
    <t xml:space="preserve">Visita ao Maravalley </t>
  </si>
  <si>
    <t>lucasrosa.arq@gmail.com;otaviobopp@gmail.com;leonardosolabloise@gmail.com;lauranalbq@gmail.com;leonardo.moog@hotmail.com;viniciusmmg@gmail.com;juliagardel2@gmail.com;pedroangelito22@gmail.com;leonardolopes@llfilm.com.br;contato.lucasfajardo@gmail.com;flaviogvalle@gmail.com;andrew.mata.2022@gmail.com;leomartins.rzs@gmail.com;crislobo@gmail.com;monteirojpf@gmail.com;lfdsbr@gmail.com;lima.saramoreira@gmail.com;biarsbz@gmail.com;matheus.ocn@gmail.com;lorekutwak@gmail.com;mrpaulobarros@gmail.com;gisellygazevedo@gmail.com</t>
  </si>
  <si>
    <t>Almoço no Rancho Portugues com Seu Gabriel e Cesar do Momo</t>
  </si>
  <si>
    <t>Informações Evento
Data: 16/01
Horário: 13h
Local: Rancho Português, R. Maria Quitéria, 136 - Ipanema
Observações: Almoço no Rancho Portugues com Seu Gabriel e Cesar do Momo.
Responsável: Pedro Angelito</t>
  </si>
  <si>
    <t>Rancho Português, R. Maria Quitéria, 136 - Ipanema, Rio de Janeiro - RJ, 22410-040, Brasil</t>
  </si>
  <si>
    <t>bernardorubiao@gmail.com;pedroangelito22@gmail.com;flaviogvalle@gmail.com;lfdsbr@gmail.com</t>
  </si>
  <si>
    <t>Visita ao COR</t>
  </si>
  <si>
    <t>Centro de Operações Rio (COR), Rua Ulysses Guimarães, 300 - Cidade Nova, Rio de Janeiro - RJ, 20211-225, Brasil</t>
  </si>
  <si>
    <t>otaviobopp@gmail.com;lucasrosa.arq@gmail.com;leonardosolabloise@gmail.com;lauranalbq@gmail.com;leonardo.moog@hotmail.com;viniciusmmg@gmail.com;juliagardel2@gmail.com;pedroangelito22@gmail.com;leonardolopes@llfilm.com.br;contato.lucasfajardo@gmail.com;leomartins.rzs@gmail.com;andrew.mata.2022@gmail.com;flaviogvalle@gmail.com;monteirojpf@gmail.com;crislobo@gmail.com;lfdsbr@gmail.com;lima.saramoreira@gmail.com;biarsbz@gmail.com;matheus.ocn@gmail.com;lorekutwak@gmail.com;mrpaulobarros@gmail.com;gisellygazevedo@gmail.com</t>
  </si>
  <si>
    <t>Reunião - Dan Messer</t>
  </si>
  <si>
    <t>Informações Evento
Data: 16/01
Horário: 17:30h
Local: Avenida epitacio pessoa, 318, sala 103, em frente ao jardim de alah
Contato: +55 21 99055-0443</t>
  </si>
  <si>
    <t>Av. Epitácio Pessoa, 318 - Ipanema, Rio de Janeiro - RJ, 22410-090, Brasil</t>
  </si>
  <si>
    <t>Fernando Kaplan</t>
  </si>
  <si>
    <t>SO_Lo, Av. Ataulfo de Paiva, 1120 - Leblon, Rio de Janeiro - RJ, 22440-035, Brasil</t>
  </si>
  <si>
    <t>Churrasco Farm House (Jerson Farofa)</t>
  </si>
  <si>
    <t>Informações Evento&lt;br&gt;&lt;br&gt;Data: 16/01&lt;br&gt;Horário: A partir das 18h &lt;br&gt;Local: R. Voluntários da Pátria, 301/302&lt;br&gt;Observações: Passando para convida-lo para o já tradicional churrasco da House. A partir das 18h. Será uma honra recebê-lo.  &lt;br&gt;Contato: &lt;a target="_blank"&gt;+5521983539780&lt;/a&gt;&lt;br&gt;&lt;br&gt;&lt;br&gt;&lt;span&gt;Responsável: Recebido p/ FV em 13/01.&lt;/span&gt;</t>
  </si>
  <si>
    <t>R. Voluntários da Pátria, 301 - Botafogo, Rio de Janeiro - RJ, 22270-003, Brasil</t>
  </si>
  <si>
    <t>Despedida Elissa</t>
  </si>
  <si>
    <t>Avenida Rodrigo Otavio próximo ao 1003, Gávea, Rio de Janeiro - RJ, 22450-060, Brasil</t>
  </si>
  <si>
    <t>Reunião - Fluxo Sistema "Meu Gabinete"</t>
  </si>
  <si>
    <t>Informações Evento
Data: 17/01
Horário: 10:30h
Local: Instituto 12, Av. Ataulfo de Paiva, 1120 - Leblon
Contato: Marcado p/ FV</t>
  </si>
  <si>
    <t>Instituto 12, Av. Ataulfo de Paiva, 1120 - Leblon, Rio de Janeiro - RJ, 22440-035, Brasil</t>
  </si>
  <si>
    <t>lucasrosa.arq@gmail.com;lauranalbq@gmail.com;viniciusmmg@gmail.com;biarsbz@gmail.com;flaviogvalle@gmail.com;andrew.mata.2022@gmail.com;leomartins.rzs@gmail.com;matheus.ocn@gmail.com;monteirojpf@gmail.com;gisellygazevedo@gmail.com;lfdsbr@gmail.com</t>
  </si>
  <si>
    <t>Almoço Marcelo V3A</t>
  </si>
  <si>
    <t>Informações Evento
Data: 17/01
Horário: 12:30h
Local: Rancho Português, R. Maria Quitéria, 136 - Ipanema
Responsável: Bruno Ramos</t>
  </si>
  <si>
    <t>Reunião com Alexandre + Rubião</t>
  </si>
  <si>
    <t>Copacabana Palace, Av. Atlântica, 1702 - Copacabana, Rio de Janeiro - RJ, 22021-001, Brasil</t>
  </si>
  <si>
    <t>bernardorubiao@gmail.com</t>
  </si>
  <si>
    <t>Escrever artigo</t>
  </si>
  <si>
    <t>Reunião - Osmar Lima + Marcel Balassiano</t>
  </si>
  <si>
    <t>Informações Evento
Data: 17/01
Horário: 17h
Local: CCPAR - Rua Sacadura Cabral, 133, 3o andar
Observações: Companhia Carioca de Parcerias e Investimentos - CCPar, R. Sacadura Cabral, 133 - Saúde
Responsável: Marcel Balassiano
Osmar Lima, secretário de Desenvolvimento Econômico e presidente da CCPAR</t>
  </si>
  <si>
    <t>Companhia Carioca de Parcerias e Investimentos - CCPar, R. Sacadura Cabral, 133 - Saúde, Rio de Janeiro - RJ, 20081-261, Brasil</t>
  </si>
  <si>
    <t>flaviogvalle@gmail.com;marcel.balassiano@fgv.br;lfdsbr@gmail.com</t>
  </si>
  <si>
    <t>(Aguardando + Info) Inauguração Arena LEV</t>
  </si>
  <si>
    <t>Aniversário - Rony (Comunidade Judaica)</t>
  </si>
  <si>
    <t>Informações Evento
Data: 18/01
Horário: 20h
Local: Maraca Pub, Rua da Passagem, 39 - Botafogo
Observações: E aí Flávio, tudo bem? Olá só, faço aniversário dia 19/01 mas vou comemorar dia 18 num Pub em Botafogo, Maraca Pub, queria te convidar. Seria lá pelas 20h.
Vai ter bastante gente que votou em ti, pessoal da comunidade. 
Contato: Rony Comunidade Judaica
Responsável: Recebido p/ FV em 08/01.</t>
  </si>
  <si>
    <t>Maraca Pub, Rua da Passagem, 39 - Botafogo, Rio de Janeiro - RJ, 22290-030, Brasil</t>
  </si>
  <si>
    <t>Corrida de São Sebastião 5km/10km</t>
  </si>
  <si>
    <t>&lt;b&gt;Convite Secretário Guilherme Schleder&lt;/b&gt;&lt;br&gt;&lt;br&gt;Data do evento: 20 de janeiro de 2025&lt;br&gt;Tipo de evento: Corrida de São Sebastião 5km/10km&lt;br&gt;Local: Aterro do Flamengo&lt;br&gt;Largada e chegada: Pórtico no Aterro do Flamengo, entre as Ruas Tucumã e Cruz Lima&lt;br&gt;Horário do evento: 06:00 às 11:00&lt;br&gt;Melhor horário de chegada: 08:45&lt;br&gt;Estimativa de público: 10 mil pessoas&lt;br&gt;Assessor Resp: Nicole Calheiros&lt;br&gt;Programação:&lt;br&gt;Abertura das áreas do Evento: 06:00&lt;br&gt;Largada da prova: 07:00&lt;br&gt;Premiação: 09:00&lt;br&gt;Término da prova: 09:00&lt;br&gt;Encerramento da Arena: 11:00&lt;br&gt;Observação:&lt;br&gt;- A Corrida de São Sebastião convida o Secretário de Esportes e Lazer da Cidade do Rio de Janeiro a comparecer ao evento e prestigiar os nossos atletas.&lt;br&gt;- Esse evento é em homenagem ao Padroeiro de nossa Cidade, que traz ao Rio atletas de todo o mundo para correr e celebrar.&lt;br&gt;- O evento faz parte do calendário oficial da Cidade, conforme Lei Municipal 4.314. Por seu nível técnico, estruturas, reconhecimento internacional e chancelas, nossa prova é certificada e membro da AIMS, órgão máximo em maratonas provas de rua no mundo, e prova nível A da Confederação Brasileira de Atletismo.</t>
  </si>
  <si>
    <t>Boteco Belmonte, Praia do Flamengo, 300 - Loja B - Flamengo, Rio de Janeiro - RJ, 22210-030, Brasil</t>
  </si>
  <si>
    <t>Celebração do Dia de São Sebastião c/ Cavaliere</t>
  </si>
  <si>
    <t>Informado p/ Leo Fernandes
Obs: Vestir vermelho.</t>
  </si>
  <si>
    <t>Basílica Santuário de São Sebastião (Igreja dos Capuchinhos), R. Haddock Lobo, 266 - Tijuca, Rio de Janeiro - RJ, 20260-142, Brasil</t>
  </si>
  <si>
    <t>Visita Colônia de Férias c/ Guilherme Schleder</t>
  </si>
  <si>
    <t>Data do evento: 21 de janeiro de 2025
Tipo de evento: Visita na Vila Olímpica do Vidigal na Abertura da Colônia de Férias 
Local: Vila Olímpica do Vidigal
Endereço: Av. Presidente João Goulart - Vidigal
Melhor horário de chegada: 09:30
Estimativa de público: 30 pessoas
Responsável: Bruno Ramos (Chefe de Gabinete) 
Observação:
- Guilherme será recebido na Vila pelos coordenadores, terá um café da manhã para recepcioná-lo; 
- Cerca de 30 alunos que participam da colônia de férias estarão presentes.</t>
  </si>
  <si>
    <t>Anfiteatro Vila Olímpica, Av. Presidente João Goulart - Vidigal, Rio de Janeiro - RJ, 22452-694, Brasil</t>
  </si>
  <si>
    <t>EA: Ciclo de Treinamento da Câmara - Lei Orgânica do Município (LOM)</t>
  </si>
  <si>
    <t>21/01 - Lei Orgânica do Município (LOM);
22/01 - Noções Gerais de Direito Constitucional;
23/01 - Noções de Regimento Interno da CMRJ e Lei nº 48/2000;
24/01 - Sistema de Assessoramento Legislativo (SAL) e Verse;
27/01 - E-Câmara - Processo Administrativo - Considerações Gerais;
28/01 - Técnicas de Redação - Projetos, Moções, Indicações, Req. Informações;
29/01 - Técnicas de Redação - Ofícios e Requerimentos;
30/01 - Comissões - Permanentes, Especiais e de Inquéritos - Frente Parlamentar;
31/01 - Intranet;
03/02 - Competências do Encarregado de Núcleo;
04/02 - Processo Legislativo na Câmara Municipal do RJ.</t>
  </si>
  <si>
    <t>Reunião - Cris Lobo e Giselly</t>
  </si>
  <si>
    <t>flaviogvalle@gmail.com;crislobo@gmail.com;gisellygazevedo@gmail.com</t>
  </si>
  <si>
    <t>lima.saramoreira@gmail.com;leonardo.moog@hotmail.com;juliagardel2@gmail.com;pedroangelito22@gmail.com;fabiocampellobjj@gmail.com;flaviogvalle@gmail.com;monteirojpf@gmail.com;lfdsbr@gmail.com</t>
  </si>
  <si>
    <t>EA: Encontros Veja Rio de 2025</t>
  </si>
  <si>
    <t>Oi, tudo bem? 
Boa tarde.
Você é nosso convidado para a primeira edição do Encontros Veja Rio de 2025.
Podemos contar com a sua presença? 
Dia 21 de janeiro, às 17h, no SEL d’Ipanema.</t>
  </si>
  <si>
    <t>Sel d'Ipanema Beach Club, Avenida Vieira Souto - R. Maria Quitéria, 00 - Qc 11 e 12 E/f A - Ipanema, Rio de Janeiro - RJ, 22420-002, Brasil</t>
  </si>
  <si>
    <t>Fiscalização c/ João Pires</t>
  </si>
  <si>
    <t>Academia Smart Fit - Bambina, R. Bambina, 146 - Botafogo, Rio de Janeiro - RJ, 22251-050, Brasil</t>
  </si>
  <si>
    <t>Vistorias</t>
  </si>
  <si>
    <t>EA: Ciclo de Treinamento da Câmara - Noções de Regimento Interno da CMRJ e Lei nº 48/2000</t>
  </si>
  <si>
    <t>Reunião - Procuradora Olívia + João Moraes</t>
  </si>
  <si>
    <t>Informações Evento
Data: 22/01
Horário: 10h
Local: Tv. do Ouvidor, 4 - Centro - 4º Andar
Observações: Reunião com Procuradora Olívia + João Moraes
Contato: Marcado p/ FV em 16/01</t>
  </si>
  <si>
    <t>Tv. do Ouvidor, 4 - Centro, Rio de Janeiro - RJ, 20040-040, Brasil</t>
  </si>
  <si>
    <t xml:space="preserve">Despacho Semanal - Rafael Azamor </t>
  </si>
  <si>
    <t>R. Vinícius de Moraes, 149 - Ipanema, Rio de Janeiro - RJ, 22411-010, Brasil</t>
  </si>
  <si>
    <t>Almoço - Ronaldo Gomlevsky</t>
  </si>
  <si>
    <t>Informações Evento
Data: 22/01
Horário: 14h
Local: Restaurante casa mohamed R. Vinícius de Moraes, 149 - Ipanema
Observações: É um ex vereador da comunidade judaica que quer tambem entrevistar ele
Responsável: Rafael Azamor</t>
  </si>
  <si>
    <t>Reunião - Alberto Dawidovitch</t>
  </si>
  <si>
    <t>Informações Evento
Data: 22/01
Horário: 15h
Local: McDonald's, R. Visc. de Pirajá, 338 - Ipanema
Observações: Bate-papo
Contato: +55 21 98604-3495</t>
  </si>
  <si>
    <t>McDonald's, R. Visc. de Pirajá, 338 - Ipanema, Rio de Janeiro - RJ, 22410-000, Brasil</t>
  </si>
  <si>
    <t>Reunião - João Pires</t>
  </si>
  <si>
    <t>Informações Evento
Data: 22/01
Horário: 16:30h
Local: Aristides Lobo, 71/2º andar - Rio Comprido
Observações: Marcado p/ FV em 21/01
Contato: Claudia Argento +55 21 97034-7709</t>
  </si>
  <si>
    <t>R. Aristídes Lôbo, 71 - Rio Comprido, Rio de Janeiro - RJ, 20250-450, Brasil</t>
  </si>
  <si>
    <t>Reunião - Secretário Lucas Padilha</t>
  </si>
  <si>
    <t>MARCADO
Reunião com o Vereador Flavio Valle. Pauta: Equipamentos da SMC na ZS
Quinta-feira, 23 de janeiro⋅13:00 até 14:00
Gabinete SMC, 3 andar - Centro Administrativo São Sebastião - Cidade Nova, Rio de Janeiro - RJ, Brasil</t>
  </si>
  <si>
    <t>Gravar vídeo Plano Estratégico</t>
  </si>
  <si>
    <t>EA: Conversa c/ Moradores do Horto sobre Lixeiras</t>
  </si>
  <si>
    <t>Horto - Jardim Botânico, Rio de Janeiro - State of Rio de Janeiro, 22460-320, Brasil</t>
  </si>
  <si>
    <t>flaviogvalle@gmail.com;leomartins.rzs@gmail.com</t>
  </si>
  <si>
    <t xml:space="preserve">Reunião - Secretária Martha Rocha </t>
  </si>
  <si>
    <t>Informações Evento
Data: 23/01
Horário: 16h
Local: Sala 501 - Centro Administrativo São Sebastião - Cidade Nova
Observações: Solicitado p/ FV. 
Contato: Vinícius +55 21 99989-7221</t>
  </si>
  <si>
    <t>Reunião - Pres. Luiz Eduardo (CET-Rio)</t>
  </si>
  <si>
    <t>Informações Evento
Data: 23/01
Horário: 17h
Local: Rua Ulysses Guimarães, 16 - Cidade Nova (Prédio atrás do CASS)
Observações: Solicitado p/ FV.
Contato: +55 21 98093-5557 Marseille</t>
  </si>
  <si>
    <t>Rua Ulysses Guimarães, 16 - Cidade Nova, Rio de Janeiro - RJ, 20211-225, Brasil</t>
  </si>
  <si>
    <t>Futebol</t>
  </si>
  <si>
    <t>Futebol (quinta-feira) 
Dia:23/01 
Horário:19 hrs 
Local: Campo do Aterro
Responsável: Leonardo Martins</t>
  </si>
  <si>
    <t>Campos de Futebol Society, Praia do Flamengo, 20 - Flamengo, Rio de Janeiro - RJ, 22210-030, Brasil</t>
  </si>
  <si>
    <t>Visita as Obras da GeoRio no Vidigal</t>
  </si>
  <si>
    <t>Sexta-feira, 24 de janeiro
Visita as Obras da GeoRio no Vidigal - Resp. Edinho
Sexta-feira, 24 de janeiro⋅07:00 até 08:00</t>
  </si>
  <si>
    <t>Vidigal, Av. Presidente João Goulart, 464 - Vidigal, Rio de Janeiro - RJ, 22450-242, Brasil</t>
  </si>
  <si>
    <t xml:space="preserve">Gravação Vídeo das Chuvas </t>
  </si>
  <si>
    <t>Praça da Bandeira &gt; Centro de operações &gt; Rua do Catete &gt; Naturalização &gt; Visconde de Albuquerque &gt; Obra de Drenagem em São Conrado</t>
  </si>
  <si>
    <t>Inauguração Novo Hospital Barra D’Or</t>
  </si>
  <si>
    <t>Olá. Tudo bem?Boa tarde! 
Quero te fazer um convite de coração. No dia 24 de janeiro, às 10h, vamos inaugurar o novo Hospital Barra D’Or, e eu adoraria que você estivesse lá. 
Esse hospital não é só sobre tecnologia e inovação – embora tenhamos trazido o que há de melhor nisso. É sobre pessoas, sobre cuidar de cada paciente de um jeito único, com acolhimento e excelência. Acho que você vai gostar de ver como estamos transformando a experiência de saúde na Barra.
Vai ser incrível te encontrar lá! Vou te esperar.
Local: Av. Nelson Mufarrej, 255 – ao lado do Shopping Via Parque
RSVP: barra.dor@qrlist.com.br | (21) 98767-8808
Confirme sua presença aqui
Espero muito que você consiga ir!</t>
  </si>
  <si>
    <t>Av. Nelson Mufarrej Filho, 255 - Barra da Tijuca, Rio de Janeiro - RJ, 22775-002, Brasil</t>
  </si>
  <si>
    <t>EA: Ciclo de Treinamento da Câmara - Sistema de Assessoramento Legislativo (SAL) e Verse</t>
  </si>
  <si>
    <t>Reunião - Sec. Diego Vaz + Guto Índio da Costa</t>
  </si>
  <si>
    <t>Reunião Secretario Conservação Diego Vaz + Vereador Flávio Valle + Guto Índio da Costa 
Pauta: Apresentação do Projeto da Dias Ferreira
Sexta-feira, 24 de Janeiro de 2025. 13h
Local: Secretaria de Conservação ( Rua Maia Lacerda, 167- Estácio - 5° andar)</t>
  </si>
  <si>
    <t>Aniversário do Ami</t>
  </si>
  <si>
    <t>Informações Evento
Data: 24/01
Horário: A partir das 19h
Local: Brewteco Gávea, Praça Santos Dumont, 106 - Gávea
Contato: Recebido p/ FV em 15/01</t>
  </si>
  <si>
    <t>Brewteco Gávea, Praça Santos Dumont, 106 - Gávea, Rio de Janeiro - RJ, 22470-060, Brasil</t>
  </si>
  <si>
    <t>Reunião com a Associação de Moradores do PPG</t>
  </si>
  <si>
    <t>Saint Roman</t>
  </si>
  <si>
    <t>lucasjb27@hotmail.com;bernardorubiao@gmail.com;marcosbarato177@gmail.com;joycenani.rio@gmail.com;flaviogvalle@gmail.com</t>
  </si>
  <si>
    <t>Entrega de Lixeiras no Tabajaras</t>
  </si>
  <si>
    <t>Informações Evento
Data: 25/01
Horário: 10:15
Local: Quadra da Vila Rica - Ladeira dos Tabajaras, 681 - Botafogo
Observações: 16 lixeiras com capacidade de 1200 Litros
Responsável: Leonardo Martins</t>
  </si>
  <si>
    <t>Ladeira dos Tabajaras, 681 - Botafogo, Rio de Janeiro - RJ, 22281-131, Brasil</t>
  </si>
  <si>
    <t xml:space="preserve">Aniversário Vanderval Pascoal (Restaurante Sabu) </t>
  </si>
  <si>
    <t>Informações Evento
Data: 25/01
Horário: a partir das 20h
Local: Restaurante Sabu - R. Maria Quitéria, 68 - Ipanema
Contato: Vanderval +55 21 96470-1498</t>
  </si>
  <si>
    <t>R. Maria Quitéria, 68 - Ipanema, Rio de Janeiro - RJ, 22410-040, Brasil</t>
  </si>
  <si>
    <t>Dia Internacional em Memória das Vítimas do Holocausto</t>
  </si>
  <si>
    <t>CONVITE
DIA INTERNACIONAL EM MEMÓRIA DAS VITIMAS DO HOLOCAUSTO
80 ANOS DA LIBERAÇÃO DE AUSCHWITZ
26/01, às 10h
Palácio da Cidade
RSVP: (21) 99033-4574
APOIO: CONIB e PREFEITURA RIO
REALIZAÇÃO: Fierj</t>
  </si>
  <si>
    <t>Palácio da Cidade, R. São Clemente, 360 - Botafogo, Rio de Janeiro - RJ, 22260-006, Brasil</t>
  </si>
  <si>
    <t>Consulta - Paola Zancani</t>
  </si>
  <si>
    <t>Informações Evento
Data: 27/01
Horário: 09h
Local: Casa FV
Contato: +55 21 97292-7799</t>
  </si>
  <si>
    <t>EA: Ciclo de Treinamento da Câmara - E-Câmara - Processo Administrativo - Considerações Gerais</t>
  </si>
  <si>
    <t xml:space="preserve">Reunião - Sidney Levy </t>
  </si>
  <si>
    <t>Informações Evento
Data: 27/01
Horário: 15h
Local: Companhia Carioca de Parcerias e Investimentos - CCPar, R. Sacadura Cabral, 133 - Saúde
Observações: Solicitado p/ FV
Contato: Fernanda Freire +55 21 98868-1663</t>
  </si>
  <si>
    <t xml:space="preserve">Reunião - Sávio Soares </t>
  </si>
  <si>
    <t>Reunião - Luca Purificação</t>
  </si>
  <si>
    <t xml:space="preserve">Reunião - Gustavo Martins </t>
  </si>
  <si>
    <t>Reunião - Carlos Antônio</t>
  </si>
  <si>
    <t>Reunião - Julinho</t>
  </si>
  <si>
    <t>Reunião - Danilo</t>
  </si>
  <si>
    <t>Reunião - Luizinho</t>
  </si>
  <si>
    <t>Reunião - Gabriel Leal</t>
  </si>
  <si>
    <t>Dia Mundial de Lembrança das Vítimas do Holocausto - Acendimento das Velas + Mesa c/ Participação do Flávio</t>
  </si>
  <si>
    <t>Informações Evento&lt;br&gt;&lt;br&gt;Data: 27/01&lt;br&gt;Horário: 19h30&lt;br&gt;Local: Associação Religiosa Israelita (ARI), R. Gen. Severiano, 170 - Botafogo&lt;br&gt;Observações: Faremos evento ARI, acendimento das velas e uma mesa, sobre a questão do antissemitismo. &lt;b&gt;Gostaríamos de te convidar para uma fala sobre IRHA, e o processo de consolidação na Prefeitura&lt;/b&gt;. Importante e necessário para as questões vivenciadas hoje. &lt;br&gt;&lt;br&gt;Seguido ao ato de acendimento das velas teremos uma mesa - 80 anos do fim da guerra . Impactos! &lt;br&gt;E nosso convite é para o Flávio falar do processo que e da importância que culminou com a assinatura do IHRA na cidade do Rio.&lt;br&gt;&lt;br&gt;&lt;br&gt;Contato: Ana Balassiano +55 21 99988-6575&lt;br&gt;&lt;br&gt;&lt;br&gt;&lt;br&gt;ATO DIA MUNDIAL DE LEMBRANÇA DAS VÍTIMAS DO HOLOCAUSTO&lt;br&gt;SEG 27&lt;br&gt;JAN&lt;br&gt;19H30&lt;br&gt;Local:&lt;br&gt;ARI: Rua Gal. Severiano, 170 - Botafogo Programação:&lt;br&gt;• HOMENAGEM A TODOS OS SEGMENTOS VÍTIMAS DO NAZISMO.&lt;br&gt;• RODA DE CONVERSA: QUE LIÇÕES TIRAR DA SHOÁ NO SÉCULO 21?&lt;br&gt;INSCRIÇÃO: &lt;a href="http://LINKTR.EE/SINAGOGA_ARI" target="_blank"&gt;LINKTR.EE/SINAGOGA_ARI&lt;/a&gt;</t>
  </si>
  <si>
    <t>Associação Religiosa Israelita (ARI), R. Gen. Severiano, 170 - Botafogo, Rio de Janeiro - RJ, 22290-040, Brasil</t>
  </si>
  <si>
    <t>PAGAR PAOLA NUTRI</t>
  </si>
  <si>
    <t>Seminário - Moto no Rio: Rotas de Mobilidade</t>
  </si>
  <si>
    <t>Informações Evento
Data: 28/01
Horário: 9:30h
Local: Hotel Hilton Copacabana, Av. Atlântica, 1020 - Copacabana
Responsável: Enviado p/ FV em 15/01
9h30 - Welcome Coffee
10h - Abertura do Evento: Maína Celidônio
10h15 - Painel 1: Acesso à mobilidade: o impacto socio econômico do transporte de moto por aplicativo no Brasil (Ciro Biderman e Laura Lequain)
11h15 - Painel 2: Segurança para condutores e passageiros: desafios e melhorias urgentes (Paulo Guimarães, Luiz Eduardo Oliveira da Silva e Luís Fernando Meyer.
12h - Painel 3: Transporte sob duas rodas que transforma vidas (Renê Silva, Yasmin Canedo e Wagner Duarte)</t>
  </si>
  <si>
    <t>Hotel Hilton Copacabana, Av. Atlântica, 1020 - Copacabana, Rio de Janeiro - RJ, 22010-000, Brasil</t>
  </si>
  <si>
    <t>EA: Ciclo de Treinamento da Câmara - Técnicas de Redação - Projetos, Moções, Indicações, Req. Informações</t>
  </si>
  <si>
    <t>Bruno Aquino - Camisas Sob Medida</t>
  </si>
  <si>
    <t>Informações Evento
Data: 28/01
Horário: 14h
Local: Gabinete 506
Observações: Solicitado p/ FV</t>
  </si>
  <si>
    <t xml:space="preserve">Reunião - Jerson Farofa </t>
  </si>
  <si>
    <t>Informações Evento
Data: 23/01
Horário: 15h
Local: Gabinete 506
Observações: Horário para apresentar 2 projetos ao Vereador. 
Contato: +55 21 98353-9780</t>
  </si>
  <si>
    <t>Reunião - Jorge Melo</t>
  </si>
  <si>
    <t>Informações Evento
Data: 23/01
Horário: 16h
Local: Gabinete 506
Observações: Manutenção de uma quadra de areia.
Contato: +55 21 98028-8793</t>
  </si>
  <si>
    <t>Sessão de Fotos - Materiais de Comunicação</t>
  </si>
  <si>
    <t>Material para peças estáticas.</t>
  </si>
  <si>
    <t>EA: Reunião da ALMA (Abílio Tozini)</t>
  </si>
  <si>
    <t>Informações Evento
Data: 28/01
Horário: 20h-22h
Local: Rua Marechal Ramon Castilla, 265 - Botafogo
Observações: abilio convidou flavio para reuniao da ALMA - 28/01 as 20hrs as 22h marechal ramon castilla 265
Contato: +55 21 99650-1898
Responsável: Recebido p/ Laura em 22/01</t>
  </si>
  <si>
    <t>Rua Marechal Ramon Castilla, 265 - Botafogo, Rio de Janeiro - RJ, 22290-175, Brasil</t>
  </si>
  <si>
    <t>EA: Ciclo de Treinamento da Câmara - Técnicas de Redação - Ofícios e Requerimentos</t>
  </si>
  <si>
    <t>Almoço - Guilherme Knabb e Flávio Valle</t>
  </si>
  <si>
    <t>Informações Evento
Data: 29/01
Horário: 13h
Local: SO_Lo, Av. Ataulfo de Paiva, 1120
Contato: +55 21 99982-8106</t>
  </si>
  <si>
    <t>Sushi Leblon, Rua Dias Ferreira, 256 - Leblon, Rio de Janeiro - RJ, 22431-050, Brasil</t>
  </si>
  <si>
    <t>guilhermeknabb@capribr.com;flaviogvalle@gmail.com</t>
  </si>
  <si>
    <t>EA: Reunião de Conscientização sobre Lixo - Rocinha</t>
  </si>
  <si>
    <t>Reunião de conscientização sobre lixo
Convidamos os moradores para no dia 30/01/25, na localidade da Pracinha da Vila Vermelha às 8:30h para uma reunião de conscientização sobre o lixo jogado em locais inapropriados. Em apoio com a Equipe das Guardiãs das matas (frente Rua 1, 199 e Vila Cruzado), Agentes Comunitários de Saúde do CMS Dr. Albert Sabin e órgãos competentes.
Sua presença é muito importante!</t>
  </si>
  <si>
    <t>Rocinha, Rio de Janeiro - RJ, Brasil</t>
  </si>
  <si>
    <t>EA: Ciclo de Treinamento da Câmara - Comissões - Permanentes, Especiais e de Inquéritos - Frente Parlamentar</t>
  </si>
  <si>
    <t>Reunião - Secretário Brenno Carnevale + Samba da Antero</t>
  </si>
  <si>
    <t>Informações Evento
Data: 30/01
Horário: 11h
Local: CASS - Sala 742</t>
  </si>
  <si>
    <t>Consulta Dra. Luciana Morais</t>
  </si>
  <si>
    <t>Av. Rio Branco, 156 - Centro
Sala 2108</t>
  </si>
  <si>
    <t>Av. Rio Branco, 156 - Centro, Rio de Janeiro - RJ, 20040-003, Brasil</t>
  </si>
  <si>
    <t>Reunião c/ Mansur Miranda</t>
  </si>
  <si>
    <t>flaviogvalle@gmail.com;mansurmiranda55@gmail.com</t>
  </si>
  <si>
    <t>Live com Ronaldo Gomlevsky</t>
  </si>
  <si>
    <t>Informações Evento
Data: 30/01
Horário: 18h - chegar 15 minutos antes
Local: R. Prof. Álvaro Rodrigues, 352 - Botafogo
Observações: Só temas atuais noticiados sobre Israel. 7 de outubro, frentes da guerra, reféns, barbarismo do Hamas, ações do Mossad etc. 
Vou propor os assuntos para que ele comente como político, como judeu e como ser humano.
Responsável: Rafael Azamor</t>
  </si>
  <si>
    <t>R. Prof. Álvaro Rodrigues, 352 - Botafogo, Rio de Janeiro - RJ, 22280-040, Brasil</t>
  </si>
  <si>
    <t>Open Day - Mestrado Profissional em Administração Pública</t>
  </si>
  <si>
    <t>&lt;table&gt;&lt;tbody&gt;&lt;tr&gt;&lt;td&gt;&lt;p&gt;Prezado(a),&lt;br&gt;&lt;br&gt;É um prazer entrar em contato com você, futuro(a) estudante do &lt;strong&gt;Mestrado Profissional em Administração Pública&lt;/strong&gt;. Gostaria de convidá-lo(a) para participar do Open Day comigo. Trata-se de uma sessão de esclarecimento de dúvidas com os coordenadores do curso. Será um espaço aberto para que você possa fazer perguntas sobre a metodologia de pesquisa, o processo seletivo, as disciplinas e outros aspectos que considere relevantes.&lt;br&gt;&lt;br&gt;Escolha o melhor dia e horário.&lt;/p&gt;&lt;/td&gt;&lt;td&gt;&lt;/td&gt;&lt;/tr&gt;&lt;tr&gt;&lt;td&gt;&lt;/td&gt;&lt;td&gt;&lt;/td&gt;&lt;td&gt;&lt;/td&gt;&lt;/tr&gt;&lt;tr&gt;&lt;td&gt;&lt;/td&gt;&lt;td&gt;&lt;p&gt;&lt;strong&gt;PARTICIPE&lt;/strong&gt;&lt;/p&gt;&lt;/td&gt;&lt;td&gt;&lt;/td&gt;&lt;/tr&gt;&lt;tr&gt;&lt;td&gt;&lt;/td&gt;&lt;td&gt;&lt;/td&gt;&lt;td&gt;&lt;/td&gt;&lt;/tr&gt;&lt;tr&gt;&lt;td&gt;&lt;/td&gt;&lt;td&gt;&lt;/td&gt;&lt;td&gt;&lt;/td&gt;&lt;/tr&gt;&lt;/tbody&gt;&lt;/table&gt;&lt;table&gt;&lt;tbody&gt;&lt;tr&gt;&lt;td&gt;&lt;/td&gt;&lt;td&gt;&lt;p&gt;&lt;strong&gt;&lt;a href="https://click.e.fgv.br/?qs=7051cd42b13d4097f3195ef85ea782340e6f4a6f303a5f1baebf5995c191563f88a52fba24b57688c8cc2347339907940c633142f6608f53" target="_blank"&gt;29/01, quarta | 19h&lt;/a&gt;&lt;/strong&gt;&lt;/p&gt;&lt;/td&gt;&lt;td&gt;&lt;/td&gt;&lt;td&gt;&lt;p&gt;&lt;strong&gt;&lt;a href="https://click.e.fgv.br/?qs=7051cd42b13d4097d3ae3dcde4cdf674131c2def5fb62c4273b01117d41c754b1935b7b13c8b2a9012499ba189b0d2fb3d5a3c05ebacc304" target="_blank"&gt;14/02, sexta | 9h&lt;/a&gt;&lt;/strong&gt;&lt;/p&gt;&lt;/td&gt;&lt;td&gt;&lt;/td&gt;&lt;/tr&gt;&lt;tr&gt;&lt;td&gt;&lt;/td&gt;&lt;td&gt;&lt;/td&gt;&lt;td&gt;&lt;/td&gt;&lt;td&gt;&lt;/td&gt;&lt;td&gt;&lt;/td&gt;&lt;/tr&gt;&lt;tr&gt;&lt;td&gt;&lt;/td&gt;&lt;td&gt;&lt;p&gt;&lt;strong&gt;Meeting ID:&lt;/strong&gt; 940 9442 9240&lt;br&gt;&lt;strong&gt;Passcode:&lt;/strong&gt; 513345&lt;/p&gt;&lt;/td&gt;&lt;td&gt;&lt;/td&gt;&lt;td&gt;&lt;p&gt;&lt;strong&gt;Meeting ID:&lt;/strong&gt; 942 6267 5817&lt;br&gt;&lt;strong&gt;Passcode:&lt;/strong&gt; 255222&lt;/p&gt;&lt;/td&gt;&lt;td&gt;&lt;/td&gt;&lt;/tr&gt;&lt;tr&gt;&lt;td&gt;&lt;/td&gt;&lt;td&gt;&lt;/td&gt;&lt;td&gt;&lt;/td&gt;&lt;td&gt;&lt;/td&gt;&lt;td&gt;&lt;/td&gt;&lt;/tr&gt;&lt;/tbody&gt;&lt;/table&gt;&lt;table&gt;&lt;tbody&gt;&lt;tr&gt;&lt;td&gt;&lt;/td&gt;&lt;td&gt;&lt;p&gt;&lt;strong&gt;&lt;a href="https://click.e.fgv.br/?qs=7051cd42b13d40977408f2ebe3738111ff8fce7725367f77fabaab645dfc92eec4c10db5d9682f13fa87c839e2963e650826b44504eb57ee" target="_blank"&gt;19/02, quarta | 19h&lt;/a&gt;&lt;/strong&gt;&lt;/p&gt;&lt;/td&gt;&lt;td&gt;&lt;/td&gt;&lt;/tr&gt;&lt;tr&gt;&lt;td&gt;&lt;/td&gt;&lt;td&gt;&lt;/td&gt;&lt;td&gt;&lt;/td&gt;&lt;/tr&gt;&lt;tr&gt;&lt;td&gt;&lt;/td&gt;&lt;td&gt;&lt;p&gt;&lt;strong&gt;Meeting ID:&lt;/strong&gt; 980 4944 0457&lt;br&gt;&lt;strong&gt;Passcode:&lt;/strong&gt; 678929&lt;/p&gt;&lt;/td&gt;&lt;/tr&gt;&lt;/tbody&gt;&lt;/table&gt;</t>
  </si>
  <si>
    <t>Apresentação do Projeto e Início das Obras do Hospital Cardoso Fontes</t>
  </si>
  <si>
    <t>A Prefeitura da Cidade do Rio de Janeiro e a Secretaria Municipal de Saúde convidam para a APRESENTAÇÃO DO PROJETO E INÍCIO DAS OBRAS DA REFORMA DO HOSPITAL CARDOSO FONTES
31 de janeiro • 8 horas
Av. Menezes Cortes, 3.245 - Jacarepaguá</t>
  </si>
  <si>
    <t>Av. Menezes Cortes, 3245 - Jacarepaguá, Rio de Janeiro - RJ, 22745, Brasil</t>
  </si>
  <si>
    <t>EA: Conversa c/ Renato (Seguir em Frente)</t>
  </si>
  <si>
    <t>monteirojpf@gmail.com;lfdsbr@gmail.com</t>
  </si>
  <si>
    <t xml:space="preserve">Reunião - Claudio André Castro </t>
  </si>
  <si>
    <t>Informações Evento
Data: 31/01
Horário: 11h
Local: Sérgio Castro - R. da Assembléia, 40 - Centro
Observações: Alinhado direto pelo Flávio</t>
  </si>
  <si>
    <t>R. da Assembléia, 40 - Centro, Rio de Janeiro - RJ, 20011-000, Brasil</t>
  </si>
  <si>
    <t>EA: Conversa c/ Denis (Largo do Viaduto)</t>
  </si>
  <si>
    <t>EA: Conversa c/ Danilão</t>
  </si>
  <si>
    <t>Reunião - Secretária Dani Maia</t>
  </si>
  <si>
    <t>15:00 - Vereador Flavio Vale&lt;br&gt;31 de jan.  •  15:00 – 16:00  •  SMTUR - RIO:   Rua Dom Marcos Barbosa n° 2 - 2° andar  - Cidade Nova  CEP: 20211-178  •  Confira os detalhes e confirme sua presença &lt;a href="https://calendar.app.google/cF9Fb6xCxgLMqiLX6"&gt;https://calendar.app.google/cF9Fb6xCxgLMqiLX6&lt;/a&gt;</t>
  </si>
  <si>
    <t>R. Dom Marcos Barbosa, 2 - Cidade Nova, Rio de Janeiro - RJ, 20211-178, Brasil</t>
  </si>
  <si>
    <t xml:space="preserve">Reunião - Leandro Matieli </t>
  </si>
  <si>
    <t>Informações Evento
Data: 31/01
Horário: 16h
Local: Cass - 15º andar - gabinete da Casa Civil
Observações: Pauta inicial Relação Câmara e Prefeitura + Ofícios de cessão (já superados)</t>
  </si>
  <si>
    <t>Sinagoga</t>
  </si>
  <si>
    <t>EA: Circuito de Vinhos Naturais Latinos - Prosa na Cozinha</t>
  </si>
  <si>
    <t>Queridos, nessa sexta feira vai ter um evento bem lindo no prosa e aberto ao público! Um circuito de vinhos latinos e naturais, idealizado pela galera da Soler que estão sempre presente nos nossos eventos!
Vai ser uma noite de “Vino e Vinilos” ao ritmo de músicas latinas! 
Comidinhas serão vendidas no local e bebidinhas by the glass e garrafa também! 
Vamos espelhar a palavra por aí?! Conto com vcs e nos vemos na sexta! 
Das 18 às 22h
Rua Alberto Ribeiro, 26
Prosa na Cozinha</t>
  </si>
  <si>
    <t>R. Alberto Ribeiro, 26 - Jardim Botânico, Rio de Janeiro - RJ, 22460-250, Brasil</t>
  </si>
  <si>
    <t>Samba Antero</t>
  </si>
  <si>
    <t>Bsq</t>
  </si>
  <si>
    <t>Dia do Acolhimento 2025 - Evento SME</t>
  </si>
  <si>
    <t>Dia do acolhimento 2025 | 01/02/25
9h 
EM Pedro Ernesto | 2ª CRE
Rua Professor Abelardo Lobo, 5, Lagoa.
Dia de acolhimento da família e entrega dos kits
Boas-vindas a alunos, responsáveis, professores e funcionários, e para promover a integração deles com a unidade de ensino.
Presença do Prefeito e Secretário. 
Contato: Karina</t>
  </si>
  <si>
    <t>R. Prof. Abelardo Lóbo, 5 - Lagoa, Rio de Janeiro - RJ, 22470-240, Brasil</t>
  </si>
  <si>
    <t>viniciusmmg@gmail.com;flaviogvalle@gmail.com</t>
  </si>
  <si>
    <t>Aniversário Paola</t>
  </si>
  <si>
    <t>Informações Evento
Data: 01/02
Horário: A partir das 17:30h
Local: Pato com Laranja - Barra, Av. do Pepê, 780 - Barra da Tijuca
Observações: Recebido p/ FV em 28/01</t>
  </si>
  <si>
    <t>Pato com Laranja - Barra, Av. do Pepê, 780 - Barra da Tijuca, Rio de Janeiro - RJ, 22620-171, Brasil</t>
  </si>
  <si>
    <t xml:space="preserve">Evento - Dia de Iemanjá no Arpoador </t>
  </si>
  <si>
    <t>&lt;b&gt;Convite do Marcos André, produtor do evento. &lt;/b&gt;&lt;br&gt;+5521996493823&lt;b&gt;&lt;/b&gt;&lt;br&gt;&lt;br&gt;Programação resumida: &lt;br&gt;&lt;br&gt;&lt;b&gt;8h - Concentração do Cortejo na Estátua do Tom Jobim &lt;/b&gt; cortejo - padilha + joyce + anille estarão presentes&lt;br&gt;&lt;br&gt;9h - Cortejo com flores e oferendas biodegradáveis.&lt;br&gt;&lt;br&gt;10h - Roda de Candomblé. &lt;br&gt;&lt;br&gt;15h - Festival de Curimbas. (Pontos de umbanda) &lt;br&gt;&lt;br&gt;15h - Roda de Afoxé e Roda de Jongo com Jongo do Vale do Café.&lt;br&gt;&lt;br&gt;17h - Oferendas de flores no mar pelos surfistas.&lt;br&gt;&lt;br&gt;17h às 21h - Giras de Umbanda na areia da praia com 10 terreiros.&lt;br&gt;&lt;br&gt;18h e 30 - Roda de Umbanda com Tião Casemiro&lt;br&gt;&lt;br&gt;19h - Show com Samba de Caboclo. &lt;br&gt;&lt;br&gt;Participação especial: Pretinho da Serrinha.&lt;br&gt;&lt;br&gt;22h - Encerramento&lt;br&gt;&lt;br&gt;Patrocínio: Secretaria Municipal de Cultura/ Prefeitura do Rio de Janeiro e Hotel Arpoador.&lt;br&gt;&lt;br&gt;Apoio: Coordenadoria de Diversidade Religiosa, Coordenadoria de Igualdade Racial da Prefeitura do Rio, Secretaria de Políticas para Mulheres e Cuidados, Secretaria do Meio Ambiente, Subprefeitura da Zona Sul, Pedra do Arpoador Conservação e Projeto Ondas Arpoador.&lt;br&gt;&lt;br&gt;Em 2024 a celebração atraiu cerca de 20.000 pessoas ao longo do dia e mais de 90 matérias de veículos de impressa do mundo todo.&lt;br&gt;&lt;br&gt;Demonstrou  o forte potencial cultural e turístico de um evento de matriz afrocarioca com produção e infraestrutura de excelência.&lt;br&gt;&lt;br&gt;O evento recebe todos os anos cerca de 500 líderes religiosos de casas centenárias de Candomblé e Umbanda da capital e de todo o estado.</t>
  </si>
  <si>
    <t>Praia do Arpoador, Rio de Janeiro - RJ, Brasil</t>
  </si>
  <si>
    <t>Caminhada na Orla de Ipanema c/ Gabriel Leal</t>
  </si>
  <si>
    <t>Informações Evento
Data: 02/02
Horário: 09h30
Local: Orla de Ipanema
Observações:  Tendo como principal pauta a vistoria (Conservação) + Abordagem + Conscientização (bicicletas e motos na área de lazer).
Será uma caminhada com o intuito de abordar a população para demonstrar presença e carinho por parte do vereador com a área e que um dos pleitos que está sendo feito é a manutenção dos bancos da Orla de Ipanema que são usados nos momentos de lazer.
A ação de conscientização está sendo organizada, mas gostaríamos da confirmação da presença do Flávio para dar continuidade.
Responsável: Gabriel Leal</t>
  </si>
  <si>
    <t>Ipanema, Rio de Janeiro - RJ, Brasil</t>
  </si>
  <si>
    <t>gabrielleal1995@gmail.com;viniciusmmg@gmail.com;flaviogvalle@gmail.com</t>
  </si>
  <si>
    <t xml:space="preserve">Festa Surpresa do Rafa </t>
  </si>
  <si>
    <t>Recebido p/ FV em 29/01</t>
  </si>
  <si>
    <t>Marinho Atlântica, Av. Atlântica, 4206 - Copacabana, Rio de Janeiro - RJ, 22070-002, Brasil</t>
  </si>
  <si>
    <t xml:space="preserve">EA: Sorteio de Ordem das Solenidades </t>
  </si>
  <si>
    <t>juliagardel2@gmail.com;flaviogvalle@gmail.com</t>
  </si>
  <si>
    <t>Rav Benjamin</t>
  </si>
  <si>
    <t xml:space="preserve">Reunião - Guto Índio da Costa </t>
  </si>
  <si>
    <t>Informações Evento
Data: 03/02
Horário: 17h
Local: Escritório Índio da Costa AUDT - R. Pinheiro Guimarães, 101 - Botafogo
Observações: Apresentação Projeto Praia.
Contato: Guto +55 21 98168-0008</t>
  </si>
  <si>
    <t>R. Pinheiro Guimarães, 101 - Botafogo, Rio de Janeiro - RJ, 22281-080, Brasil</t>
  </si>
  <si>
    <t>Mestrado - Políticas Públicas</t>
  </si>
  <si>
    <t>Mestrado Profissional em Administração Pública
1º Trimestre 2025
Disciplina: Políticas Públicas
Dr. Cesar Zucco Jr. 
Sala 005
03, 10, 17, 24 de Fevereiro
10, 24, 31 de Março
07, 11 e 14 de Abril</t>
  </si>
  <si>
    <t>FGV EBAPE – Escola Brasileira de Administração Pública e de Empresas, Edifício Roberto Campos - R. Jorn. Orlando Dantas, 30 - Botafogo, Rio de Janeiro - RJ, 22231-010, Brasil</t>
  </si>
  <si>
    <t>Visita ao CIEP Bento Rubião com Sec. Renan Ferreirinha</t>
  </si>
  <si>
    <t>Visita | CIEP Bento Rubião, terça-feira, 4 de fev. · 08:45h
Contato: Karina +55 21 97887-9494</t>
  </si>
  <si>
    <t>Ciep Doutor Bento Rubião, Estr. da Gávea, 522 - Rocinha, Rio de Janeiro - RJ, 22451-272, Brasil</t>
  </si>
  <si>
    <t>Café c/ João Paulo Saconi (Assessor Lauro Jardim)</t>
  </si>
  <si>
    <t>Informações Evento
Data: 04/02
Horário: 10h
Local: Gabinete 506
Observações: Café c/ João Paulo Saconi (Assessor Lauro Jardim)
Contato: Através Cris Lobo</t>
  </si>
  <si>
    <t>Gravação Vídeo Galeão</t>
  </si>
  <si>
    <t>flaviogvalle@gmail.com;gisellygazevedo@gmail.com</t>
  </si>
  <si>
    <t>Call c/ Katia Nishiyama</t>
  </si>
  <si>
    <t>leonardo.moog@hotmail.com;flaviogvalle@gmail.com;katia.nishiyama@fgv.br</t>
  </si>
  <si>
    <t>EA: Reunião de Apresentação Dinâmica COR para Novos Gestores</t>
  </si>
  <si>
    <t>Reunião de Apresentação Dinâmica COR para Novos Gestores, terça-feira, 4 de fev. · 14:30
(Estamos convidando os antigos  gestores também ok!?)
Enviado p/ Claudia Rocha</t>
  </si>
  <si>
    <t>Rosemary</t>
  </si>
  <si>
    <t>Reunião - Sec. Ferreirinha + Karina + Joelma</t>
  </si>
  <si>
    <t>Informações Evento
Data: 04/02
Horário: 16h 
Local: CASS - Gabinete 301
Observações: Ferreirinha + Karina + Joelma
Contato: Karina</t>
  </si>
  <si>
    <t>flaviogvalle@gmail.com;monteirojpf@gmail.com</t>
  </si>
  <si>
    <t>Reunião com Wanderson InfraRio</t>
  </si>
  <si>
    <t>Pauta: Projeto Revitaliza Ipanema</t>
  </si>
  <si>
    <t>Secretaria Municipal de Infraestrutura do Rio de Janeiro - SMI, R. Afonso Cavalcanti, 455 - 9° andar - Cidade Nova, Rio de Janeiro - RJ, 20211-110, Brasil</t>
  </si>
  <si>
    <t>Mestrado - Governo, Estado e Sociedade</t>
  </si>
  <si>
    <t>Mestrado Profissional em Administração Pública
1º Trimestre 2025
Disciplina: Governo, Estado e Sociedade
Dr. Octavio Amorim Neto
Sala 005
04, 11, 18, 25 de Fevereiro
11, 18, 25 de Março
01, 08, 15 de Abril</t>
  </si>
  <si>
    <t>Curso Mastership Hillel Rio: Antissemitismo e Suas Raízes Históricas</t>
  </si>
  <si>
    <t>Parabéns!
Você foi aprovado no curso Mastership Hillel Rio: Antissemitismo e Suas Raízes Históricas com a professora Daphne Klajman, que começa dia 04/02 as 20h no Hillel Rio.
São 8 semanas de curso e as aulas vão ocorrer toda terça-feira pontualmente às 20h.
O valor do curso é de R$ 180,00 e o pagamento é antecipado.
PIX: 21 97973-0706
Assim que fizer o pagamento, envia pra gente o comprovante, por favor :)
Qualquer dúvida, estamos aqui.</t>
  </si>
  <si>
    <t>lucasrosa.arq@gmail.com;flaviogvalle@gmail.com</t>
  </si>
  <si>
    <t>Treino com Bruno Fernandes</t>
  </si>
  <si>
    <t>Reunião - Cooperação Técnica Rio-Israel</t>
  </si>
  <si>
    <t xml:space="preserve">Cerimônia de Posse dos Gestores Executivos Locais </t>
  </si>
  <si>
    <t>Informações Evento
Data: 05/02
Horário: 10:30h
Local: Palácio da Cidade, R. São Clemente, 360 - Botafogo
Observações: O Prefeito da Cidade do Rio de Janeiro e o Secretário de Coordenação Governamental convidam para a Cerimônia de Posse dos Gestores Executivos Locais.</t>
  </si>
  <si>
    <t>Reunião - Vinícius Concha (Fecomércio)</t>
  </si>
  <si>
    <t>Informações Evento
Data: 05/02
Horário: 13h
Local: CMRJ - Gabinete 506 
Observações: Vinícius Concha - Diretor Fecomércio
Pautas: Projeto SESC Sustentabilidade 
Biblioteca / fanfarani  - fanfinha
Contato: +55 21 98091-7877</t>
  </si>
  <si>
    <t>Reunião Semanal - Política</t>
  </si>
  <si>
    <t>Informações Evento
Data: 05/02
Horário: 14h
Local: Gabinete 506
Observações: Reunião Política Semanal</t>
  </si>
  <si>
    <t>flaviogvalle@gmail.com;monteirojpf@gmail.com;brfbruno2@gmail.com</t>
  </si>
  <si>
    <t>Visita Claudia Valle</t>
  </si>
  <si>
    <t>Reunião - Karla Maria (Circuito Carioca)</t>
  </si>
  <si>
    <t>Informações Evento
Data: 05/02
Horário: 16h
Local: CMRJ - Gabinete 506 
Contato: +55 21 99225-8546</t>
  </si>
  <si>
    <t>Rabino Benjamin BAIT (por telefone)</t>
  </si>
  <si>
    <t>Mestrado - Economia Política na América Latina</t>
  </si>
  <si>
    <t>Mestrado Profissional em Administração Pública
1º Trimestre 2025
Disciplina: Economia Política na América Latina
Dr. Daniela Campello da Costa Ribeiro 
Sala 005
05, 12, 19, 26 de Fevereiro
12, 19, 26, 28 de Março
02 e 09 de Abril</t>
  </si>
  <si>
    <t>Inauguração Hospital de Bonsucesso</t>
  </si>
  <si>
    <t>11h - O prefeito Eduardo Paes, ao lado do presidente da República, Luiz Inácio Lula da Silva, participa da reabertura da emergência do Hospital Federal de Bonsucesso. A entrega marca a retomada plena da capacidade total do hospital. O serviço faz parte da rede de urgência e emergência da capital e do estado do Rio, atendendo usuários em estado grave ou que exijam cuidados especializados. Fechada desde 2020, a nova emergência conta com 50 leitos em dois espaços: adulto e pediátrico.</t>
  </si>
  <si>
    <t>Hospital Federal de Bonsucesso, Av. Londres, 616 - Bonsucesso, Rio de Janeiro - RJ, 21041-020, Brasil</t>
  </si>
  <si>
    <t>DESLOCAMENTO</t>
  </si>
  <si>
    <t>Almoço c/ Raphael Nigri</t>
  </si>
  <si>
    <t>Informações Evento
Data: 06/02
Horário: 13h
Local: Baduk Café &amp; Bar
Observações: Solicitado p/ FV
Contato: +55 21 99691-0007</t>
  </si>
  <si>
    <t>Baduk Café &amp; Bar, R. Rainha Guilhermina, 95 - Leblon, Rio de Janeiro - RJ, 22441-120, Brasil</t>
  </si>
  <si>
    <t>EA: Encontro Cris Lobo + Moscatelli + Gabriel Leal + Francesco do Aldeia</t>
  </si>
  <si>
    <t>agenda com o moscatelli + Gel Lagoa (Gabriel Leal) + Francesco do Aldeia</t>
  </si>
  <si>
    <t>EA: Sorteio Solenidades</t>
  </si>
  <si>
    <t>Responsáveis: Julia e Fabinho</t>
  </si>
  <si>
    <t>juliagardel2@gmail.com;fabiocampellobjj@gmail.com;flaviogvalle@gmail.com</t>
  </si>
  <si>
    <t>EA: Evento - Casabloco</t>
  </si>
  <si>
    <t>Você é meu convidado para a Casabloco 2025!&lt;br&gt;&lt;br&gt;Esse ano a festa vai ser no Jockey e já está chegando! Confirme sua presença com Flávia Cerqueira (21) 98860-3451&lt;br&gt;&lt;br&gt;&lt;h2&gt;&lt;span style="font-weight: normal;"&gt;SHOWS – Jockey Club – 16h às 1h&lt;/span&gt;&lt;/h2&gt;&lt;h2&gt;&lt;span style="font-weight: normal;"&gt;PALCO 1&lt;/span&gt;&lt;/h2&gt;&lt;h2&gt;&lt;span style="font-weight: normal;"&gt;16h – DJ Pepe Jordão&lt;/span&gt;&lt;/h2&gt;&lt;h2&gt;&lt;span style="font-weight: normal;"&gt;17h – Orquestra Voadora&lt;/span&gt;&lt;/h2&gt;&lt;h2&gt;&lt;span style="font-weight: normal;"&gt;17h50 – DJ JP&lt;/span&gt;&lt;/h2&gt;&lt;h2&gt;&lt;span style="font-weight: normal;"&gt;18h30 – Roberta Sá&lt;/span&gt;&lt;/h2&gt;&lt;h2&gt;&lt;span style="font-weight: normal;"&gt;20h – DJ Pepe Jordão&lt;/span&gt;&lt;/h2&gt;&lt;h2&gt;&lt;span style="font-weight: normal;"&gt;20h30 – Diogo Nogueira&lt;/span&gt;&lt;/h2&gt;&lt;h2&gt;&lt;span style="font-weight: normal;"&gt; &lt;/span&gt;&lt;/h2&gt;&lt;h2&gt;&lt;span style="font-weight: normal;"&gt;PALCO 2 – TRIBUNA C&lt;/span&gt;&lt;/h2&gt;&lt;h2&gt;&lt;span style="font-weight: normal;"&gt;22h30 – Mart’nália&lt;/span&gt;&lt;/h2&gt;&lt;h2&gt;&lt;span style="font-weight: normal;"&gt;0h – DJ Pepe Jordão&lt;/span&gt;&lt;/h2&gt;&lt;h2&gt;&lt;span style="font-weight: normal;"&gt; &lt;/span&gt;&lt;/h2&gt;&lt;h2&gt;&lt;span style="font-weight: normal;"&gt;PERFORMANCE COM RAQUEL POTÍ &amp;amp; PERNAS DE PAU (RJ)&lt;/span&gt;&lt;/h2&gt;&lt;h2&gt;&lt;span style="font-weight: normal;"&gt; &lt;/span&gt;&lt;/h2&gt;&lt;h2&gt;&lt;span style="font-weight: normal;"&gt;FEIRAS&lt;/span&gt;&lt;/h2&gt;&lt;h2&gt;&lt;span style="font-weight: normal;"&gt;16h às 0h – Feira “A Rua é Nossa” (moda, acessórios e mais)&lt;/span&gt;&lt;/h2&gt;&lt;h2&gt;&lt;span style="font-weight: normal;"&gt;16h às 1h – Feira Junta Local (Gastronomia)&lt;/span&gt;&lt;/h2&gt;</t>
  </si>
  <si>
    <t>Jockey Club Brasileiro, Praça Santos Dumont, 31 - Gávea, Rio de Janeiro - RJ, 22470-060, Brasil</t>
  </si>
  <si>
    <t xml:space="preserve">EA: Inauguração Ferreirinha Burger </t>
  </si>
  <si>
    <t>Informações Evento
Data: 06/02
Horário: A partir das 18h 
Local: Em frente ao Ferreirinha da Dias Ferreira
Observações: Inauguração Ferreirinha Burger - Rafael Licks
Responsável: Léo Fernandes</t>
  </si>
  <si>
    <t>Ferreirinha - Leblon, Rua Dias Ferreira, 521 - loja b - Leblon, Rio de Janeiro - RJ, 22431-050, Brasil</t>
  </si>
  <si>
    <t>bernardorubiao@gmail.com;flaviogvalle@gmail.com;monteirojpf@gmail.com;lfdsbr@gmail.com</t>
  </si>
  <si>
    <t>Futebol c/ Pedro Duarte</t>
  </si>
  <si>
    <t>Informado p/ FV em 29/01</t>
  </si>
  <si>
    <t>Aterro do Flamengo, Av. Infante Dom Henrique, 187 - Flamengo, Rio de Janeiro - RJ, 20021-140, Brasil</t>
  </si>
  <si>
    <t>Você é meu convidado para a Casabloco 2025!&lt;br&gt;&lt;br&gt;Esse ano a festa vai ser no Jockey e já está chegando! Confirme sua presença com Flávia Cerqueira (21) 98860-3451&lt;br&gt;&lt;br&gt;&lt;h2&gt;SHOWS –&lt;b&gt; Jockey Club – 16h às 2h&lt;/b&gt;&lt;/h2&gt;&lt;h2&gt;PALCO 1&lt;/h2&gt;&lt;h2&gt;16h – DJ Pepe Jordão&lt;/h2&gt;&lt;h2&gt;17h – Bloco da Terreirada&lt;/h2&gt;&lt;h2&gt;17h50 – DJ Pepe Jordão&lt;/h2&gt;&lt;h2&gt;18h30 – Mariana Aydar &amp;amp; Bloco Forrozin&lt;/h2&gt;&lt;h2&gt;20h – DJ Pepe Jordão&lt;/h2&gt;&lt;h2&gt;20h30 – Elba Ramalho convida Chico César &lt;/h2&gt;&lt;h2&gt; &lt;/h2&gt;&lt;h2&gt;PALCO 2 – TRIBUNA C&lt;/h2&gt;&lt;h2&gt;22h – DJ Lala K&lt;/h2&gt;&lt;h2&gt;22h30 – Baile do Monobloco&lt;/h2&gt;&lt;h2&gt;0h – DJ Lala K&lt;/h2&gt;&lt;h2&gt; &lt;/h2&gt;&lt;h2&gt;PERFORMANCE COM RAQUEL POTÍ &amp;amp; PERNAS DE PAU (RJ)&lt;/h2&gt;&lt;h2&gt;&lt;p&gt; &lt;/p&gt;&lt;/h2&gt;&lt;h2&gt;FEIRAS&lt;/h2&gt;&lt;h2&gt;16h às 0h – Feira “A Rua é Nossa” (moda, acessórios e mais)&lt;/h2&gt;&lt;h2&gt;16h às 2h – Feira Junta Local (Gastronomia)&lt;/h2&gt;</t>
  </si>
  <si>
    <t xml:space="preserve">Shabat </t>
  </si>
  <si>
    <t>Shabat do vereador + Rafael
07/02 sinagoga de Ipanema
14/02 ARI
21/02 Lubavitch Leblon</t>
  </si>
  <si>
    <t>Sinagoga Edmond Jacob Safra - Ipanema, R. Nascimento Silva, 115 - Ipanema, Rio de Janeiro - RJ, 22421-020, Brasil</t>
  </si>
  <si>
    <t>EA: Evento - Formatura IBCE Profissionalização em Capoeira</t>
  </si>
  <si>
    <t>Convite do Palô:
Formatura IBCE Profissionalização em Capoeira
Melhor horário 11h - Temos essa formatura dos alunos desse projeto que atende crianças e adolescentes. Projeto premiado e que será levado pra Europa!
Informado p/ João</t>
  </si>
  <si>
    <t>Clube Israelita Brasileiro - CIB, R. Barata Ribeiro, 489 - Copacabana, Rio de Janeiro - RJ, 22040-001, Brasil</t>
  </si>
  <si>
    <t>flaviogvalle@gmail.com;carlos.subzonasul@gmail.com</t>
  </si>
  <si>
    <t>Você é meu convidado para a Casabloco 2025!&lt;br&gt;&lt;br&gt;Esse ano a festa vai ser no Jockey e já está chegando! Confirme sua presença com Flávia Cerqueira (21) 98860-3451&lt;br&gt;&lt;br&gt;&lt;h2&gt;SHOWS – Jockey Club – 16h às 2h&lt;/h2&gt;&lt;h2&gt;PALCO 1&lt;/h2&gt;&lt;h2&gt;16h – DJ Pepe Jordão&lt;/h2&gt;&lt;h2&gt;17h – Agytoê&lt;/h2&gt;&lt;h2&gt;17h50 – Tropicals&lt;/h2&gt;&lt;h2&gt;18h30 – Vanessa da Mata&lt;/h2&gt;&lt;h2&gt;20h – Tropicals&lt;/h2&gt;&lt;h2&gt;20h30 – Cassino do Chacrinha: Fogo &amp;amp; Paixão, Sidney Magal, Gretchen e Natasha Falcão, Milton Cunha &amp;amp; Chacretes&lt;/h2&gt;&lt;h2&gt; &lt;/h2&gt;&lt;h2&gt;PALCO 2 – TRIBUNA C&lt;/h2&gt;&lt;h2&gt;22h – Tropicals&lt;/h2&gt;&lt;h2&gt;22h30 – Mãeana canta JG&lt;/h2&gt;&lt;h2&gt;0h – Carnageralda&lt;/h2&gt;&lt;h2&gt; &lt;/h2&gt;&lt;h2&gt;PERFORMANCE COM RAQUEL POTÍ &amp;amp; PERNAS DE PAU (RJ)&lt;/h2&gt;&lt;h2&gt;PERFORMANCES COM BATE-BOLAS (RJ)&lt;/h2&gt;&lt;h2&gt;&lt;p&gt; &lt;/p&gt;&lt;/h2&gt;&lt;h2&gt;FEIRAS&lt;/h2&gt;&lt;h2&gt;16h às 0h – Feira “A Rua é Nossa” (moda, acessórios e mais)&lt;/h2&gt;&lt;h2&gt;16h às 2h – Feira Junta Local (Gastronomia)&lt;/h2&gt;</t>
  </si>
  <si>
    <t>Aniversário Lucas Prata</t>
  </si>
  <si>
    <t>Amigos, dia 08/02, a partir de 16h, vou fazer meu niver no Tinta Kafé, ao lado do Bar do Geraldinho, na Ladeira da Conceição, no Centro. O lugar é absurdo, seguro e de fácil acesso. Vai rolar um samba na rua e DJ nos intervalos. Venham me dar um abraço! &lt;br&gt;&lt;br&gt;Endereço: Ladeira do João Homem, 56 - Saúde, Rio de Janeiro - RJ, 20081-100, Brasil&lt;br&gt;&lt;br&gt;Segue um vídeo de lá:&lt;br&gt;&lt;a href="https://www.instagram.com/reel/DFS_i3mJRPr/?igsh=MWVscmhvazM4cHQzYQ=="&gt;https://www.instagram.com/reel/DFS_i3mJRPr/?igsh=MWVscmhvazM4cHQzYQ==&lt;/a&gt;&lt;br&gt;&lt;br&gt;Espero vocês!</t>
  </si>
  <si>
    <t>Tinta Kafé, Ladeira do João Homem, 56 - Saúde, Rio de Janeiro - RJ, 20081-100, Brasil</t>
  </si>
  <si>
    <t>Jogo Fluminense</t>
  </si>
  <si>
    <t>Samba Julinho</t>
  </si>
  <si>
    <t>Morro do Pasmado - Botafogo, Rio de Janeiro - RJ, 22290, Brasil</t>
  </si>
  <si>
    <t>Aniversário Gabi Zusman</t>
  </si>
  <si>
    <t>Oi genteee, meu aniv está chegando e decidi comemorar dia &lt;b&gt;08/02 as 21h&lt;/b&gt; lá em casa!!&lt;br&gt;&lt;b&gt;Rua Itaipava 124 apto 101&lt;/b&gt; - jardim botanico&lt;br&gt;Teremos open bar com os melhores drinks e open tapioca pra ninguém passar vontade.&lt;br&gt;Todos namoradxs sao muito bem vindoss, vou comecar uma listinha e é só add o nome para eu ter uma noção de quem vemm</t>
  </si>
  <si>
    <t>R. Itaipava, 124 - Jardim Botânico, Rio de Janeiro - RJ, 22461-030, Brasil</t>
  </si>
  <si>
    <t>Ald</t>
  </si>
  <si>
    <t>Ação de Conscientização na Orla – Área de Lazer</t>
  </si>
  <si>
    <t>AGENDA DOMINGO 09/02
- Evento Ação de Conscientização na Orla – Área de Lazer.
Horário: 9:30 até 12:00
Constituintes: F.V. + CET Rio + Zeca (Rio em Ordem) + Gabriel Leal (Gel Lagoa)</t>
  </si>
  <si>
    <t>Posto 11, Av. Delfim Moreira, s/n - Leblon, Rio de Janeiro - RJ, 22441-000, Brasil</t>
  </si>
  <si>
    <t>viniciusmmg@gmail.com;gabrielleal1995@gmail.com;flaviogvalle@gmail.com;leomartins.rzs@gmail.com</t>
  </si>
  <si>
    <t>Evento Judaico - Tu Bishvat</t>
  </si>
  <si>
    <t>Venha celebrar conosco e mostrar a força da comunidade e a conexão com a natureza em Tu Bishvat, o “Ano-Novo das Árvores”!
📅 Data: 09 de fevereiro (DOMINGO)
⏰ Horário: 10h
Melhor horário: 11h 
📍 Local: Parque Garota de Ipanema
Tu Bishvat é uma festividade do calendário judaico que marca a renovação da natureza e a importância das árvores para a vida e o meio ambiente. É um momento de reflexão sobre sustentabilidade, crescimento e o nosso papel na preservação do planeta.
Juntos, vamos comemorar esse dia especial fortalecendo nossos laços comunitários e valorizando o meio ambiente. Traga sua família e amigos para um encontro cheio de significado!
Esperamos vocês! 🌳
Realização KKL + Hillel + FIERJ</t>
  </si>
  <si>
    <t>Parque Garota de Ipanema, Av. Francisco Bhering, 2-224 - Arpoador, Rio de Janeiro - RJ, 22080-050, Brasil</t>
  </si>
  <si>
    <t>Pedro Benoliel</t>
  </si>
  <si>
    <t>Gabinete 506</t>
  </si>
  <si>
    <t>pedrobenoliel@gmail.com</t>
  </si>
  <si>
    <t>Gravação Galeão</t>
  </si>
  <si>
    <t>EA: Ação de Fiscalização e Ordenamento - GEL Lagoa</t>
  </si>
  <si>
    <t>Ação de fiscalização e ordenamento de filas duplas ao longo da Ataulfo de Paiva e Visconde de Pirajá 
Órgãos: Gel Lagoa e Rio em Ordem
Hoje e quarta
(10/02 e 12/02)
16:30 às 18:30
Resp: Gabriel Leal</t>
  </si>
  <si>
    <t>Avenida Ataulfo de Paiva, Av. Ataulfo de Paiva - Leblon, Rio de Janeiro - RJ, Brasil</t>
  </si>
  <si>
    <t>gabrielleal1995@gmail.com;flaviogvalle@gmail.com</t>
  </si>
  <si>
    <t>Ação de Ordenamento - Rocinha</t>
  </si>
  <si>
    <t>Informações Evento
Data: 11/02
Horário: 08h
Local: Embaixo do Viaduto - Ponto de ref: Metrô
Observações: Ação de ordenamento com o Rio em Ordem no Viaduto da Rocinha. 
Contato: Zeca Cunha</t>
  </si>
  <si>
    <t>Metrô São Conrado / Rocinha (Saída A), R. Gen. Olímpio Mourão Filho, 320 - São Conrado, Rio de Janeiro - RJ, 22610-020, Brasil</t>
  </si>
  <si>
    <t>Reunião c/ Elizeu (Presidente do Arquivo da Cidade)</t>
  </si>
  <si>
    <t>Informações Evento
Data: 11/02
Horário: 11h
Local: Arquivo Geral do Município do Rio de Janeiro, R. Amoroso Lima, 15 - Cidade Nova
Observações: Visita ao Arquivo da Cidade e estreitamento de relação com o Presidente. 
Contato: Lucinéa +55 21 97680-4967
Responsável: Léo Fernandes</t>
  </si>
  <si>
    <t>Arquivo Geral do Município do Rio de Janeiro, R. Amoroso Lima, 15 - Cidade Nova, Rio de Janeiro - RJ, 20211-120, Brasil</t>
  </si>
  <si>
    <t>Reunião - Ana Nunes e Léo Neves</t>
  </si>
  <si>
    <t>Informações Evento
Data: 11/02
Horário: 14h
Local: Gabinete 506
Observações: Solicitado p/ FV em 05/02 após reunião com Bruno Ramos 
Contato: Ana Nunes</t>
  </si>
  <si>
    <t>Reunião - João Victor Proetti e Dep. Tacimar Hoendel</t>
  </si>
  <si>
    <t>Informações Evento
Data: 11/02
Horário: 15h
Local: Gabinete 506 
Observações: Gostaria de fazer uma visita ao gabinete e outra pra levar um amigo suplente de deputado estadual (Tacimar Hoendel) 
Contato: +55 21 98638-0118</t>
  </si>
  <si>
    <t>Aniversário - Leandro</t>
  </si>
  <si>
    <t>Senhores do conselho, meu aniversário será dia 11/02 e irei fazer uma bagunça no Ferreirinha do Jardim Botanico a partir das 18h com música ao vivo e o chef Rafa fazendo entreveiro!!! Espero todos vcs lá!!!
Recebido p/ FV em 10/02</t>
  </si>
  <si>
    <t>Bar Ferreirinha, R. Jardim Botânico, 650 - Jardim Botânico, Rio de Janeiro - RJ, 20511-120, Brasil</t>
  </si>
  <si>
    <t>Visita a Escolinha de SURF c/ Andréia Lopes Local: Andrea Lopes Surfschool</t>
  </si>
  <si>
    <t>AGENDA DIA 12.02.2025 QUARTA-FEIRA&lt;br&gt;&lt;br&gt;07:30 Visita a Escolinha de SURF c/ Andréia Lopes&lt;br&gt;Local: Andrea Lopes Surfschool, Av. Lúcio Costa, 1976 - Barra da Tijuca - REF.: Fica entre o Posto 2 e 3, em frente ao restaurante conversa fiada.&lt;br&gt;&lt;br&gt;&lt;b&gt;AG com Secretário Guilherme Schleder&lt;/b&gt;&lt;br&gt;Acho importante. Flávio esteve lá na campanha</t>
  </si>
  <si>
    <t>Posto 2, Av. do Pepê, 2 - Barra da Tijuca, Rio de Janeiro - RJ, 22620, Brasil</t>
  </si>
  <si>
    <t>EA: Posse dos Novos Membros - Núcleo de Relações Internacionais do Rio de Janeiro</t>
  </si>
  <si>
    <t>Prezado(a) Senhor(a),
O Núcleo de Relações Internacionais do Rio de Janeiro - NuriRJ, coordenado pelo Deputado Danniel Librelon, tem a honra de convidá-lo(a) para a solenidade de posse dos novos membros, que acontecerá no próximo dia 12 de fevereiro de 2025, às 10h, no Auditório do 21º andar da Assembleia Legislativa do Estado do Rio de Janeiro (ALERJ).
Este evento marca um importante momento para o fortalecimento das relações e o alinhamento das ações em prol do nosso estado. Sua presença será motivo de grande alegria e contribuirá para o êxito desta solenidade.
Contamos com sua participação e pedimos a gentileza de confirmar presença pelo e-mail apsaguiar@alerj.rj.gov.br</t>
  </si>
  <si>
    <t>Assembleia Legislativa do Estado do Rio de Janeiro, R. da Ajuda, 5 - Centro, Rio de Janeiro - RJ, 20040-000, Brasil</t>
  </si>
  <si>
    <t xml:space="preserve">Reunião - Guilherme Paiva (Head de Políticas Públicas do Ifood) </t>
  </si>
  <si>
    <t>Reunião com Guilherme Paiva (head de políticas públicas do Ifood)
Horário: 10hrs
Local: Maravalley (Av. Prof. Pereira Reis, 76 - Santo Cristo, Rio de Janeiro - RJ, 20220-800).
Participantes: equipe de pesquisa, eu, fabinho, povo do ifood 
Contatos:
Guilherme Paiva - através da Julia</t>
  </si>
  <si>
    <t>lima.saramoreira@gmail.com;otaviobopp@gmail.com;leonardo.moog@hotmail.com;juliagardel2@gmail.com;pedroangelito22@gmail.com;fabiocampellobjj@gmail.com;flaviogvalle@gmail.com;luiz.tobias@prefeitura.rio</t>
  </si>
  <si>
    <t>Ana luiza pisa</t>
  </si>
  <si>
    <t xml:space="preserve">Reunião Política Semanal </t>
  </si>
  <si>
    <t>Reunião - Time Legislativo</t>
  </si>
  <si>
    <t>Pauta: Discussão sobre projetos de lei que serão protocolados na próxima segunda feira.</t>
  </si>
  <si>
    <t>lima.saramoreira@gmail.com;juliagardel2@gmail.com;pedroangelito22@gmail.com;fabiocampellobjj@gmail.com;flaviogvalle@gmail.com;lfdsbr@gmail.com</t>
  </si>
  <si>
    <t>Video Chamada - Pauta: Minhocão</t>
  </si>
  <si>
    <t>flaviogvalle@gmail.com;leomartins.rzs@gmail.com;monteirojpf@gmail.com</t>
  </si>
  <si>
    <t>Tênis com Fernandinho GBG</t>
  </si>
  <si>
    <t>Clube dos Caiçaras, Av. Epitácio Pessoa, s/n - Ipanema, Rio de Janeiro - RJ, 22410, Brasil</t>
  </si>
  <si>
    <t>contato.lucasfajardo@gmail.com</t>
  </si>
  <si>
    <t>Dário Bialer</t>
  </si>
  <si>
    <t>R. Gen. Urquiza, 263 - Leblon, Rio de Janeiro - RJ, 22431-040, Brasil</t>
  </si>
  <si>
    <t>Talk Show: A Importância do Pan-Americano 2031 para o Desenvolvimento do Rio, Niterói e Região Metropolitana</t>
  </si>
  <si>
    <t>O Presidente da Associação Comercial do Rio de Janeiro - ACRJ, Josier Vilar convida para
TALK SHOW: A IMPORTÂNCIA DO PAN-AMERICANO 2031 PARA O DESENVOLVIMENTO DO RIO, NITERÓI E A REGIÃO METROPOLITANA
JOSIER VILAR
Presidente da ACRJ
RODRIGO NEVES
Prefeito de Niterói
13 DE FEVEREIRO DE 2025, QUINTA-FEIRA, DAS 11H ÀS 12H
SEDE DA ASSOCIAÇÃO COMERCIAL DO RIO DE JANEIRO
Rua Candelária, 9 - 12° andar
Auditório Ruy Barreto
INSCRIÇÃO GRATUITA COM PRIORIDADE PARA ASSOCIADOS DA ACRJ
Informações: (21) 2514-1280 / 1206 / 1268 | eventos@acrj.org.br
Ao se inscrever neste evento você autoriza o direito de uso da sua imagem, de acordo com a LGPD.
Caso não concorde enviar email para eventos@acrj.org.br.</t>
  </si>
  <si>
    <t>R. Candelária, 9 - Centro, Rio de Janeiro - RJ, 20091-020, Brasil</t>
  </si>
  <si>
    <t>Reunião - André (Contrato Carro)</t>
  </si>
  <si>
    <t>flaviogvalle@gmail.com;martinsmt1000@gmail.com</t>
  </si>
  <si>
    <t xml:space="preserve">Reunião - Rodrigo Costa </t>
  </si>
  <si>
    <t>flaviogvalle@gmail.com;rcosta101@gmail.com</t>
  </si>
  <si>
    <t>Reunião - Mariana Vergueiro e Lu Botelho</t>
  </si>
  <si>
    <t xml:space="preserve">Reunião - Rafael Azamor </t>
  </si>
  <si>
    <t>Aniversário do Zé do Mãe Joana</t>
  </si>
  <si>
    <t>Queridos! 😃
Vou dar um Salve para o meu niver no dia 13/2 a partir das 18h no Mãe com muito samba e música boa!
Conto com a presença de TODOS! 🙏🏻😘
Recebido p/ FV em 10/02.</t>
  </si>
  <si>
    <t>Mãe Joana, R. Rodrigo de Brito, 14 A - Botafogo, Rio de Janeiro - RJ, 22280-100, Brasil</t>
  </si>
  <si>
    <t>Exposição "EU AMO IPANEMA"</t>
  </si>
  <si>
    <t>FORUM DE IPANEMA e PEDRO GARRIDO&lt;br&gt;Convidam&lt;br&gt;Para a abertura da exposição&lt;br&gt;"EU AMO IPANEMA"&lt;br&gt;com os retratos das personalidades e personagens do bairro mais charmoso do Rio de Janeiro&lt;br&gt;Na ocasião também serão exibidos os vídeos&lt;br&gt;1 MINUTIN PLUS&lt;br&gt;de Pedro Garrido e Rick Werneck com as declarações de amor à Ipanema que fizeram parte da campanha para celebrar os 130 anos do bairro.&lt;br&gt;Quinta-feira | 13-02-25 | 18:30h às 21h&lt;br&gt;Exposição: 13/02 a 01/03 nos corredores do Forum de Ipanema - Piso Térreo&lt;br&gt;R.S.V.P Toni Oliveira | 21 98108 7170&lt;br&gt;&lt;br&gt;Fotografados “Eu amo Ipanema” &lt;br&gt;&lt;br&gt;Ivo Sternick - Cirurgião Plástico &lt;br&gt;Cinthya Howllet - Nutricionista &lt;br&gt;Manu Howllet - Estudante, esportista e lifestyle carioca &lt;br&gt;Luis Gonçalo de Oliveira - Pipoqueiro &lt;br&gt;Henrique Brandão - Fundador Simpatia &lt;br&gt;Luiz Secco - Consultor Varejo &lt;br&gt;Daniel Gorin - Empresario e Hoteleiro &lt;br&gt;&lt;b&gt;Flávio Valle - Economista e vereador &lt;/b&gt;&lt;br&gt;Ira Etz - Artista plástica&lt;br&gt;Rick Stern - empresário e restauranter &lt;br&gt;Padre Jorjão &lt;br&gt;Carlos Monjardim - Presidente AMAI e SPCP Rio &lt;br&gt;Júlio Adler - Empresario e surfista &lt;br&gt;Dora Vergueiro - Atriz e cantora &lt;br&gt;George Israel - Musico e Saxofonista&lt;br&gt;Joaquim Ferreira da Silveira - jornalista &lt;br&gt;Felipe Veloso - Stylist &lt;br&gt;Alexandre Pretão - Empresario, surfista e professor de Surf  &lt;br&gt;Lenny Niemeyer - Empresária e estilista &lt;br&gt;Alexandre Accioly - Empresário</t>
  </si>
  <si>
    <t>Forum Ipanema, R. Visc. de Pirajá, 351 - Ipanema, Rio de Janeiro - RJ, 22410-003, Brasil</t>
  </si>
  <si>
    <t>flaviogvalle@gmail.com;subzs.iury@gmail.com</t>
  </si>
  <si>
    <t>EA: Reunião com Barraqueiros de São Conrado</t>
  </si>
  <si>
    <t>@⁨Lucas Rosa⁩ estara acontecendo reuniao com abreaqueiros amanhã as 9:30h
Leo estara nos representando
No quiosque mirante da rocinha ali na praia
É para falarmos sobre algumas irregularidades q eles vêm fazendo
Tipo material aberto e barracas ficando na praia sem desmontar
E tbm sobre o lixo na praia
Av.prefeito Mendes de Morais
Quiosque mirante da rocinha.
Mirante Da Rocinha Pé Na Areia
https://foursquare.com/v/622f98fd1a6eff5d8919e497</t>
  </si>
  <si>
    <t>Mirante Rocinha Pé na Areia, Área de Proteção Ambiental Orla Marítima - Av. Pref. Mendes de Morais, 125 - Quiosque 03 - São Conrado, Rio de Janeiro - RJ, 22610-095, Brasil</t>
  </si>
  <si>
    <t>Reunião com Cavaliere + Daniel Floming + Fernando Goldenberg</t>
  </si>
  <si>
    <t>Sobre a solicitação de agenda com Vice Cavaliere, segue agendamento:
Reunião com Flavio Valle + Daniel Floming + Fernando Goldenberg - Pauta: Evento da educação
Sexta-feira, 14 de fevereiro⋅10:00 até 10:30
Palácio da Cidade
Contato: Re Mallet</t>
  </si>
  <si>
    <t>Velório Liliana Syrkis (Avó Syrkis)</t>
  </si>
  <si>
    <t>Nota de Falecimento
Queridos amigos, bom dia,
Compartilho a notícia de que minha amada e inspiradora avó, Liliana Syrkis, nossa querida Lila, mãe do meu saudoso pai, Alfredo Sirkis, viveu até hoje dia 13 de fevereiro de 2025 às 2:35am da madrugada. Ela fez sua passagem de forma tranquila dormindo, em casa com cuidados paliativos, cercada pelo carinho de seus três netos e sobrinhos, aos 101 anos, após uma vida plena e extraordinária. Faremos o enterro dela amanhã dia 14 de fevereiro, sexta-feira, às 10h até 11h30 no Cemitério Comunal Israelita do Rio de Janeiro, Rua Monsenhor Manoel Gomes,
311 - Caju.</t>
  </si>
  <si>
    <t>Cemitério Comunal Israelita do Rio de Janeiro (Antigo), R. Monsenhor Manuel Gomes, 311 - Caju, Rio de Janeiro - RJ, 20931-673, Brasil</t>
  </si>
  <si>
    <t>Reunião na AMASCO com Maria Edna Portinari sobre São Conrado e Rocinha</t>
  </si>
  <si>
    <t>ALTERAÇÃO DE DATA E HORÁRIO
Seria Quinta-feira 13 de fevereiro às 09:00
Reunião na AMA São Conrado com Maria Edna Portinari sobre São Conrado e Rocinha (21 98145-2639) + Flavio Valle e Bernardo Rubião
Sexta-feira, 14 de fevereiro⋅10:30 até 11:30
CASS 15º andar</t>
  </si>
  <si>
    <t>Reunião c/ Representantes da Uber sobre Transporte de Passageiros</t>
  </si>
  <si>
    <t>Informações Evento
Data: 14/02
Horário: 11h
Local: Rua México 3, 17º andar
Observações: Reunião c/ Representantes da Uber sobre Transporte de Passageiros
Contato: Octávio +55 21 99385-9669
Responsável: Julia Gardel</t>
  </si>
  <si>
    <t>R. México, 3 - 17o andar - Centro, Rio de Janeiro - RJ, 20031-144, Brasil</t>
  </si>
  <si>
    <t>otaviobopp@gmail.com;lima.saramoreira@gmail.com;leonardo.moog@hotmail.com;juliagardel2@gmail.com;pedroangelito22@gmail.com;fabiocampellobjj@gmail.com;flaviogvalle@gmail.com;luiz.tobias@prefeitura.rio</t>
  </si>
  <si>
    <t>Reunião - Rubião + Léo Fernandes + João + Iury</t>
  </si>
  <si>
    <t>Subprefeitura da Zona Sul, R. Francisco Otaviano, 125 - Ipanema, Rio de Janeiro - RJ, 22080-046, Brasil</t>
  </si>
  <si>
    <t>bernardorubiao@gmail.com;flaviogvalle@gmail.com;monteirojpf@gmail.com;lfdsbr@gmail.com;subzs.iury@gmail.com</t>
  </si>
  <si>
    <t>Início Sessão Plenária</t>
  </si>
  <si>
    <t>Sessão Plenária</t>
  </si>
  <si>
    <t>EA: Reunião - Vinícius Wu</t>
  </si>
  <si>
    <t>Vinícius WU
Dono da empresa que está fazendo a obra no Mirante do Pedrão
O Léo Fernandes já conversou sobre essa agenda com o Rubião</t>
  </si>
  <si>
    <t>Evento: Caminhos do Rio - O Futuro sobre Trilhos</t>
  </si>
  <si>
    <t>&lt;b&gt;Informações Evento&lt;br&gt;&lt;/b&gt;&lt;br&gt;Data: 18/02&lt;br&gt;Horário: 9:30h&lt;br&gt;Local: Auditório da Editora Globo&lt;br&gt;Observações: Caminhos do Rio, o futuro sobre trilhos. Convidados: Washington Reis (Secretário Estadual de Transporte e Mobilidade Urbana), Guilherme Ramalho (Presidente do MetrôRio), Marcus Quintella (Diretor FGV Transportes), Adolpho Konder (Presidente Agetransp), Joubert Flores (Presidente do Conselho Administrativo da ANPTrilhos), Edmar de Almeida (Professor do Instituto de Energia da PUC-Rio), Osmar Lima (Secretário Municipal de Desenvolvimento Econômico e CCPar) e mediação Rafael Galdo (Editor da Editoria Rio do Globo). &lt;br&gt;Inscrições: &lt;a href="https://oglobo.globo.com/projetos/caminhosdorio/"&gt;https://oglobo.globo.com/projetos/caminhosdorio/&lt;/a&gt;&lt;br&gt;Contato: Enviado p/ FV em 18/02.</t>
  </si>
  <si>
    <t>R. Marquês de Pombal, 25 - Centro, Rio de Janeiro - RJ, 20230-240, Brasil</t>
  </si>
  <si>
    <t>otaviobopp@gmail.com;lucasrosa.arq@gmail.com;lima.saramoreira@gmail.com;lucasfvida@gmail.com;leonardo.moog@hotmail.com;juliagardel2@gmail.com;pedroangelito22@gmail.com;flaviogvalle@gmail.com</t>
  </si>
  <si>
    <t>Reunião Política - Bruno Ramos</t>
  </si>
  <si>
    <t>Despachos políticos semanais. 
Local: Gabinete 506.</t>
  </si>
  <si>
    <t>Reunião Semanal - Assessoria Parlamentar</t>
  </si>
  <si>
    <t>juliagardel2@gmail.com;fabiocampellobjj@gmail.com;flaviogvalle@gmail.com;lfdsbr@gmail.com</t>
  </si>
  <si>
    <t>Sessão Plenária - Discursos</t>
  </si>
  <si>
    <t>juliagardel2@gmail.com;flaviogvalle@gmail.com;lfdsbr@gmail.com</t>
  </si>
  <si>
    <t>Gravação Indo para o Plenário</t>
  </si>
  <si>
    <t>Sessão Plenária - Votações</t>
  </si>
  <si>
    <t>Vernissage da Exposição do Caio Trucci</t>
  </si>
  <si>
    <t>Informações Evento
Data: 18/02
Horário: das 19:00 às 22:00.
Local: Galeria da Casa de Cultura Laura Alvim, Av. Vieira Souto, 176 - Ipanema
Observações: Primo, te esperamos na vernissage da exposição do Caio na galeria da Casa Laura Alvim.  Dia 18/02, das 19:00 às 22:00.
Contato: Recebido p/ FV em 11/02</t>
  </si>
  <si>
    <t>Casa de Cultura Laura Alvim, Av. Vieira Souto, 176 - Ipanema, Rio de Janeiro - RJ, 22420-004, Brasil</t>
  </si>
  <si>
    <t>Remo com Silvia Pontes</t>
  </si>
  <si>
    <t>EA: Reunião com Moradores do Arpoador</t>
  </si>
  <si>
    <t>Reunião com Moradores do Arpoador 
Pauta: Ordenamento na Orla na parte da noite 
AV; Francisco Bhering 17 - Play
dia 19/2 as 11:00h</t>
  </si>
  <si>
    <t>Av. Francisco Bhering, 17 - Ipanema, Rio de Janeiro - RJ, 22080-050, Brasil</t>
  </si>
  <si>
    <t>viniciusmmg@gmail.com;monteirojpf@gmail.com</t>
  </si>
  <si>
    <t xml:space="preserve">Reunião - Ricardo Manela </t>
  </si>
  <si>
    <t>Informações Evento
Data: 19/02
Horário: 11h
Local: Gabinete 506
Observações: Gostaria de conversar com o Flávio sobre assunto que gostaria de levar ao Cavaliere. 
Contato: Enviado p/ FV em 17/02.</t>
  </si>
  <si>
    <t>Despachos com João</t>
  </si>
  <si>
    <t xml:space="preserve">Gravação Vídeo Sezerdelo + Ar Condicionado </t>
  </si>
  <si>
    <t>Praça Serzedelo Corrêa - Copacabana, Rio de Janeiro - RJ, 22031-072, Brasil</t>
  </si>
  <si>
    <t>flaviogvalle@gmail.com;gisellygazevedo@gmail.com;subzonasul.bruno@gmail.com</t>
  </si>
  <si>
    <t>EA: Lançamento do Livro "Pra Tudo se Acabar na Quarta-Feira" (Miguel Pinto Guimarães)</t>
  </si>
  <si>
    <t>Informações Evento
Data: 19/02
Horário: A partir das 17h
Local: Livraria da Travessa, Av. Afrânio de Melo Franco, 290 - Store 205 A - Leblon
Observações: Editora Capivara convida para o lançamento do livro "Pra Tudo se Acabar na Quarta-Feira"
Bate-papo dos organizadores Luiza Duarte e Miguel Pinto Guimarães com o carnavalesco Leandro Vieira e autora Helena Theodoro. 
Contato: Recebido p/ FV em 11/02</t>
  </si>
  <si>
    <t>Livraria da Travessa, Av. Afrânio de Melo Franco, 290 - Store 205 A - Leblon, Rio de Janeiro - RJ, 22430-060, Brasil</t>
  </si>
  <si>
    <t>Tenis com Pedro Rogar</t>
  </si>
  <si>
    <t>Leme Tênis Clube, R. Gustavo Sampaio, 74 - Leme, Rio de Janeiro - RJ, 22010-010, Brasil</t>
  </si>
  <si>
    <t>Podemos marcar para o dia 20 quinta às 9h00
+55 21 98458-6337</t>
  </si>
  <si>
    <t>Reunião - Silvio Loureiro</t>
  </si>
  <si>
    <t>Informações Evento&lt;br&gt;&lt;br&gt;Data: 20/02&lt;br&gt;Horário: 11h&lt;br&gt;Local: Gabinete 506 &lt;br&gt;Observações: &lt;span&gt;“Esse ano iniciarei projetos e deveres humanos como pioneiro nesse processo de desenvolvimento do projeto spa nas praias, gostaria do seu apoio e também agendar uma reunião com você para tomar um café e conversarmos.”&lt;/span&gt;&lt;br&gt;Contato: +55 21 96555-7511</t>
  </si>
  <si>
    <t>Bate-papo c/ Camila do Valor Econômico</t>
  </si>
  <si>
    <t>Informações Evento
Data: 20/02
Horário:  11:30h
Local: Gabinete 506 
Observações: Marcado quinta, dia 20, as 11:30h, com Camila do Valor Econômico
Responsável: Cris Lobo</t>
  </si>
  <si>
    <t>Reunião Híbrida de Instalação da Comissão de Finanças, Orçamento e Fiscalização Financeira</t>
  </si>
  <si>
    <t>EDITAL DE CONVOCAÇÃO&lt;br&gt;&lt;br&gt;O PRESIDENTE DA CÂMARA MUNICIPAL DO RIO DE &lt;span&gt;JANEIRO, no uso de suas atribuições regimentais, em atendimento ao &lt;/span&gt;&lt;span&gt;contido no Ofício CFOFF nº 04/2025, convoca os Senhores Vereadores &lt;/span&gt;&lt;span&gt;ROSA FERNANDES, WELINGTON DIAS e FLÁVIO DO VALLE&lt;/span&gt;&lt;span&gt;, &lt;/span&gt;&lt;span&gt;membros da Comissão Permanente de Finanças, Orçamento e Fiscalização &lt;/span&gt;&lt;span&gt;Financeira, para participarem da reunião híbrida de instalação da respec&lt;/span&gt;&lt;span&gt;tiva Comissão, a realizar-se no dia 20 de fevereiro de 2025, quinta-feira, &lt;/span&gt;&lt;span&gt;às 13h, no Cerimonial desta Casa de Leis.&lt;/span&gt;&lt;br&gt;&lt;br&gt;Gabinete da Presidência, 18 de fevereiro de 2025&lt;br&gt;Vereador CARLO CAIADO&lt;br&gt;Presidente</t>
  </si>
  <si>
    <t>Reunião com Sec. Edson Menezes + Ver. Flavio Valle</t>
  </si>
  <si>
    <t>Olá, boa noite!
*AGENDADO*
Reunião com Sec. Edson Menezes + Ver. Flavio Valle 
Quinta-feira, 20 de Fevereiro • 13:00 até 13:30
Rua Dom Marcos, 2 2º andar - Cidade Nova</t>
  </si>
  <si>
    <t>Evento Hillel - Ação Especial em Homenagem aos Reféns</t>
  </si>
  <si>
    <t>Informações Evento
Data: 20/02
Horário: 19h/19h30
Local: Hillel Rio de Janeiro, R. Barão de Jaguaripe, 182 - Ipanema
Contato: Informado p/ Lorena
Observações:
COMUNICADO HILLEL RIO
Diante da tragédia que nos abala profundamente, o Hillel Rio abre suas portas como um espaço de acolhimento para todos os jovens que precisarem.
Hoje, além do evento planejado, realizaremos uma ação especial a partir das 19h30 em homenagem aos reféns que não retornam para suas famílias, preservando suas memórias e reafirmando nosso compromisso com a solidariedade e o apoio mútuo.
Seguimos juntos, oferecendo conforto e força à nossa comunidade em um momento tão difícil.</t>
  </si>
  <si>
    <t>Evento: Sustentabilidade 25 - Celebrando a Cooperação entre Reino Unido e Brasil</t>
  </si>
  <si>
    <t>Informações Evento
Data: 20/02
Horário: 19:30h às 21:30h
Local: R. Barão de Jaguaripe, 604 - Cobertura 2
Observações: O Cônsul-Geral do Reino Unido no Rio de Janeiro, Anjoum Noorani, e Michael McLean têm a honra de convidar para a recepção: Sustentabilidade 25  - Celebrando a Cooperação entre Reino Unido e Brasil.
Contato: Recebido p/ FV em 18/02.</t>
  </si>
  <si>
    <t>R. Barão de Jaguaripe, 604 - Ipanema, Rio de Janeiro - RJ, 22421-000, Brasil</t>
  </si>
  <si>
    <t>Remo</t>
  </si>
  <si>
    <t>Evento: Bate-papo c/ Gustavo Kuerten - Instituto 12</t>
  </si>
  <si>
    <t>Informações Evento
Data: 21/02
Horário: 09h
Local: Av. Ataulfo de Paiva, 1120 - Leblon
Observações: Você é nosso convidado para um bate-papo exclusivo com Gustavo Kuerten. Venha celebrar os 25 anos da conquista do número 1 do mundo. 
Contato: Recebido p/ FV em 18/02</t>
  </si>
  <si>
    <t>Av. Ataulfo de Paiva, 1120 - Leblon, Rio de Janeiro - RJ, 22440-035, Brasil</t>
  </si>
  <si>
    <t>DDP + Boa Praça</t>
  </si>
  <si>
    <t>Boteco Boa Praça, Rua Dias Ferreira, 12 - Leblon, Rio de Janeiro - RJ, 22431-050, Brasil</t>
  </si>
  <si>
    <t>CABALAT SHABAT</t>
  </si>
  <si>
    <t>CABALAT SHABAT&lt;br&gt;EM ELEVAÇÃO DAS ALMAS&lt;br&gt;VAMOS RECITAR SALMOS EM ELEVAÇÃO DAS ALMAS DOS NOSSOS IRMÃOS&lt;br&gt;SHIRI, ARIEL, KFIR BIBAS E ODED LIFSHITZ Z"L&lt;br&gt;Acendimento das velas 18h08&lt;br&gt;&lt;span&gt;SEXTA-FEIRA - 21/02 - 19h&lt;/span&gt;</t>
  </si>
  <si>
    <t>Beit Lubavitch Rio| Chabad Leblon (Sinagoga e Centro Cultural Edmond Safra), R. Gen. Venâncio Flores, 221 - Leblon, Rio de Janeiro - RJ, 22441-090, Brasil</t>
  </si>
  <si>
    <t>Terreirão com Antônio Pedro</t>
  </si>
  <si>
    <t>Bloco Leblon</t>
  </si>
  <si>
    <t>Festa de Aniversário da Silvia do Beach Tennis</t>
  </si>
  <si>
    <t>Convite 
Data do evento: 22 de fevereiro de 2025
Tipo de evento: Festa de aniversário da Silvia do Beach Tennis
Local: BTS Beach Tennis
Endereço: Rua Vieira Souto, em frente ao Jardim de Alah
Horário do evento: 9:00 às 18:00
Melhor horário de chegada: 11:00
Assessor resp.: Gabriel Leal</t>
  </si>
  <si>
    <t>Jardim de Alah / Leblon, Leblon, Rio de Janeiro - RJ, 22430-041, Brasil</t>
  </si>
  <si>
    <t>Aniversário Didi Vaz</t>
  </si>
  <si>
    <t>Informações Evento
Data: 22/02
Horário: A partir de 12h
Local: Praça Itapevi, 11 - Engenho de Dentro
Responsável: Leonardo Martins</t>
  </si>
  <si>
    <t>Praça Itapevi, 11 - Engenho de Dentro, Rio de Janeiro - RJ, 20730-090, Brasil</t>
  </si>
  <si>
    <t>Almoço família</t>
  </si>
  <si>
    <t>lima.saramoreira@gmail.com;lucasfvida@gmail.com;leonardo.moog@hotmail.com;juliagardel2@gmail.com;pedroangelito22@gmail.com;fabiocampellobjj@gmail.com;flaviogvalle@gmail.com;monteirojpf@gmail.com;lfdsbr@gmail.com</t>
  </si>
  <si>
    <t xml:space="preserve">Reunião Remota - Comissão de Orçamento </t>
  </si>
  <si>
    <t>Reunião comissão de orçamento Segunda 13 horas no zoom. ( Geralmente leva 30 minutos ) eu devo receber o link alguns instantes antes ou ele.  
terça 14 horas presencial CMRJ ( provavelmente vai ser na sala de comissões. ) 
Eu estarei com ele.</t>
  </si>
  <si>
    <t>EA: Reinauguração da Histórica Cabina na Urca</t>
  </si>
  <si>
    <t>SECRETARIA DE ESTADO DE POLÍCIA MILITAR
POLÍCIA MILITAR DO ESTADO DO RIO DE JANEIRO
SEGUNDO BATALHÃO DE POLÍCIA MILITAR
CONVITE
• Comandante do Segundo Batalhão de Polícia Militar, Tenente-Coronel Sergio Domingos da Cunha Bonato Junior, tem a honra de convidar Vossa Senhoria para a reinauguração da histórica cabina na Urca.
Data: 24 de fevereiro de 2025 (segunda-feira)
Hora: 14h
Local: Avenida Marechal Cantuária com Avenida
Portugal (em frente ao número 8)
UNIFORMES E TRAJES:
Oficiais e Praças: 5° RUPMERJ
Outras forças: O correspondente
Demais convidados: Esporte fino
SERGIO DOMINGOS DA CUNHA BONATO JUNIOR - TEN CEL
COMANDANTE DO 2° BATALHÃO</t>
  </si>
  <si>
    <t>R. Mal. Cantuária, 8 - Urca, Rio de Janeiro - RJ, 22291-060, Brasil</t>
  </si>
  <si>
    <t>viniciusmmg@gmail.com;flaviogvalle@gmail.com;monteirojpf@gmail.com</t>
  </si>
  <si>
    <t>Gravação Pintura Mureta do Leme</t>
  </si>
  <si>
    <t>Mureta do Leme, ql15 A - Av. Atlântica - Leme, Rio de Janeiro - RJ, 22010-020, Brasil</t>
  </si>
  <si>
    <t>contato.lucasfajardo@gmail.com;flaviogvalle@gmail.com;gisellygazevedo@gmail.com;subzonasul.bruno@gmail.com</t>
  </si>
  <si>
    <t>Reunião - Chicago Summit</t>
  </si>
  <si>
    <t>Enviado p/ FV em 12/02</t>
  </si>
  <si>
    <t>Aniversário - Leo Martins</t>
  </si>
  <si>
    <t>Informações Evento
Data: 24/02
Horário: 19h
Local: Temakeria - Barra, Av. Olegário Maciel, 373 - Barra da Tijuca</t>
  </si>
  <si>
    <t>Temakeria - Barra, Av. Olegário Maciel, 373 - Barra da Tijuca, Rio de Janeiro - RJ, 22621-200, Brasil</t>
  </si>
  <si>
    <t>Café da Manhã c/ o Prefeito e Vereadores da Base</t>
  </si>
  <si>
    <t>Informações Evento
Data: 25/02
Horário: 09:30h
Local: Palácio da Cidade, R. São Clemente, 360 - Botafogo
Observações: Informado p/ FV em 19/02.</t>
  </si>
  <si>
    <t>Reunião de Diretoria HotéisRio</t>
  </si>
  <si>
    <t>Convite Thereza Jansen:
Prezado Sr. Flavio Valle,
O SINDICATO DE HOTÉIS E MEIOS DE HOSPEDAGEM DO MUNICIPIO DO RIO DE JANEIRO –HOTÉISRIO tem a satisfação de convidá-lo para sua REUNIÃO DE DIRETORIA:
Data:
25 de fevereiro de 2025 – 3ªfeira
Horário: 10h às 12h
Local: Arena Copacabana Hotel - Av. Atlântica, 2064 - Copacabana.
Aguardamos sua confirmação de presença pelo e-mail: julio.correa@hoteisrio.com.br.
Atenciosamente,
Alfredo Lopes
Presidente</t>
  </si>
  <si>
    <t>Arena Copacabana Hotel, Av. Atlântica, 2064 - Copacabana, Rio de Janeiro - RJ, 22021-001, Brasil</t>
  </si>
  <si>
    <t>flaviogvalle@gmail.com;monteirojpf@gmail.com;lfdsbr@gmail.com</t>
  </si>
  <si>
    <t>EA: Encontro Comunitário no Parque Bondinho</t>
  </si>
  <si>
    <t>Encontro Comunitário
25 de Fevereiro, às 14 h.
Local: Mezanino do Parque Bondinho Pão de Açúcar®
O Parque Bondinho Pão de Açúcar® convida representantes da comunidade local para uma reunião de apresentação dos resultados do estudo conduzido pela COPPE/UFRJ sobre o impacto da operação do Parque no tráfego do bairro da Urca.
Olá, você é nosso(a) convidado(a) para o Encontro Comunitário que realizaremos no Parque Bondinho. Para se inscrever, basta preencher o formulário https://abrir.link/KCIPD ou enviar um e-mail para relacionamentocomunitario@bondinho.com.br, até o dia 20/02 (você receberá um e-mail de confirmação). Como as vagas são limitadas, sugerimos a participação de até duas pessoas por instituição. Contamos com sua participação! Até lá!</t>
  </si>
  <si>
    <t>Parque Bondinho Pão de Açúcar, Av. Pasteur, 520 - Urca, Rio de Janeiro - RJ, 22290-240, Brasil</t>
  </si>
  <si>
    <t>otaviobopp@gmail.com;lima.saramoreira@gmail.com;lucasfvida@gmail.com;leonardo.moog@hotmail.com;pedroangelito22@gmail.com;flaviogvalle@gmail.com</t>
  </si>
  <si>
    <t>Reunião Presencial - Comissão de Orçamento</t>
  </si>
  <si>
    <t>Prof. Layla FGV</t>
  </si>
  <si>
    <t xml:space="preserve">EA: Conselho de Segurança Copacabana e Leme </t>
  </si>
  <si>
    <t>19º Batalhão de Polícia Militar, Rua Figueiredo de Magalhães, 555 - Copacabana, Rio de Janeiro - RJ, 22031-011, Brasil</t>
  </si>
  <si>
    <t>viniciusmmg@gmail.com;leomartins.rzs@gmail.com</t>
  </si>
  <si>
    <t>EA: Evento - Encontros Veja Rio</t>
  </si>
  <si>
    <t>Informações Evento
Data: 25/01
Horário: 17h às 20h
Local: Casa Horto, Rua Pacheco Leão, 696
Contato: Enviado p/ FV em 19/02
Observações:
Na próxima terça-feira, dia 25, teremos mais uma edição do Encontros Veja Rio!
A publicação virá recheada de confete e serpentina, celebrando uma grande novidade: em breve, a revista mais amada do Rio voltará a circular semanalmente.
Dessa vez, o encontro será na Casa Horto, no Jardim Botânico.
Podemos contar com a sua presença?</t>
  </si>
  <si>
    <t>Casa Horto, Rua Pacheco Leão, 696 - Jardim Botânico, Rio de Janeiro - RJ, 22460-030, Brasil</t>
  </si>
  <si>
    <t>futevôlei</t>
  </si>
  <si>
    <t>Posto 9, Av. Vieira Souto, S/N - Ipanema, Rio de Janeiro - RJ, 22420-004, Brasil</t>
  </si>
  <si>
    <t>Reunião - Secretária Maria Silvia</t>
  </si>
  <si>
    <t>Informações Evento
Data: 26/02
Horário: 11:30h 
Local: Rua Ulisses Guimaraes 16, Torre B, 2º andar. Secretaria Esp. de Grandes Projetos.( SEGP)
Observações: Aproximação com os Secretários. 
Contato: Suzane +55 21 99855-8029</t>
  </si>
  <si>
    <t>Reunião - Ver. Armelau e Szafran</t>
  </si>
  <si>
    <t>Despacho Rafael Azamor</t>
  </si>
  <si>
    <t>rafaazamor@gmail.com</t>
  </si>
  <si>
    <t>Reunião c/ Secretário Diego Vaz + Paulo Vidal (IPHAN) + Julinho (Parque do Flamengo)</t>
  </si>
  <si>
    <t>Reunião Secretario Diego Vaz+Vereador Flavio Valle + Paulo Vidal (Iphan)
Quarta-feira, 26 de Fevereiro de 2025. 17h
Local: Secretaria de Conservação ( Rua Maia Lacerda, 167- Estácio - 5° andar)
Contato: Thatiana +55 21 99896-0535</t>
  </si>
  <si>
    <t>Visita do Prefeito aos Barracões da Cidade do Samba</t>
  </si>
  <si>
    <t>Agenda do prefeito Eduardo Paes
Quarta-feira (26/02)
Prefeito visita barracões da Cidade do Samba
17h - O prefeito do Rio, Eduardo Paes, visita os barracões da Cidade do Samba, ao lado do presidente da Riotur, Bernardo Fellows, e da diretoria da Liesa. O prefeito vai conferir os últimos preparativos das escolas de samba do Grupo Especial do Rio para o Carnaval 2025.
Local : Cidade do Samba - Rua Rivadávia Correa, 60, Gamboa</t>
  </si>
  <si>
    <t>R. Rivadávia Corrêa, 60 - Santo Cristo, Rio de Janeiro - RJ, 20220-290, Brasil</t>
  </si>
  <si>
    <t>A CONFIRMAR Gravação Obra de Asfalto Liso</t>
  </si>
  <si>
    <t>Agenda: Obra de asfalto Liso 
Endereço: Avenida Rodrigo Otávio e Rua Arthur Araripe ( Gavea )
Melhor dia : Hoje ou amanhã 
Horário: 00 hrs 
Obs: Acompanhar e fazer vídeo sobre a obra de asfalto liso, obra pedida pelo Flávio. 🚧</t>
  </si>
  <si>
    <t>Avenida Rodrigo Otávio, Av. Rodrigo Otávio - Gávea, Rio de Janeiro - RJ, 22450-060, Brasil</t>
  </si>
  <si>
    <t>Tênis com Rogar e RAF</t>
  </si>
  <si>
    <t>Gravação Aniversário do Rio e Carnaval</t>
  </si>
  <si>
    <t>Encontrar com Fajardo no Quiosque para gravar os 2 vídeos.</t>
  </si>
  <si>
    <t>Quiosque Tatuí Praia, QL1 e QL2 Em frente a - Av. Atlântica - Leme, Rio de Janeiro - RJ, 22070-000, Brasil</t>
  </si>
  <si>
    <t>Inauguração da Quadra da Lagoa</t>
  </si>
  <si>
    <t>27/02
09h - Inauguração da Quadra da Lagoa - Parque dos Patins
10h - Inauguração da Praça Serzedelo Correia - Copacabana</t>
  </si>
  <si>
    <t>Parque dos Patins, Av. Borges de Medeiros, s/n - Lagoa, Rio de Janeiro - RJ, 22470-002, Brasil</t>
  </si>
  <si>
    <t>CALL TURMA MESTRADO</t>
  </si>
  <si>
    <t>Voo SDU - GRU</t>
  </si>
  <si>
    <t>QUINTA-FEIRA 27 FEV 
AZUL LINHAS AEREAS
S.A
AD 4311</t>
  </si>
  <si>
    <t>Aeroporto Santos Dumont, Praça Sen. Salgado Filho, s/n - Centro, Rio de Janeiro - RJ, 20021-340, Brasil</t>
  </si>
  <si>
    <t>Voo GRU - ORD</t>
  </si>
  <si>
    <t>QUINTA-FEIRA 27 FEV CHEGADA: SEXTA-FEIRA 28 FEV
UNITED AIRLINES
UA 0844
Duração:
10hr(s) 40min(s)</t>
  </si>
  <si>
    <t>Aeroporto Internacional de São Paulo/Guarulhos–Governador André Franco Montoro, Rod. Hélio Smidt, s/nº - Aeroporto, Guarulhos - SP, 07190-100, Brasil</t>
  </si>
  <si>
    <t>Hillel International Israel Summit 2025</t>
  </si>
  <si>
    <t>🌍 Join the Hillel International Israel Summit 2025!
📅 Dates: March 2-4, 2025
📍 Location: Hyatt Regency, Chicago, IL
⏰ Start Time: 2 PM (local time) - Sunday, March 2
💡 What is the Hillel International Israel Summit?
For the first time, the Hillel International Israel Summit will welcome participants from Latin America! This exclusive event is designed for young adults aged 18-24 and gathers over 1,000 Jewish college students from top American universities to discuss Israel, foster meaningful connections, and develop leadership skills in a global environment.
Over three days, you’ll engage in advanced workshops, hear from world-class experts, and explore new perspectives on Israel and student leadership.
🎉 And there’s more!:
Yallapalooza: An unforgettable concert featuring Matisyahu, Netta, DJ Sasi, Yonatan Cohen (from the Nova Music Festival), and other special guests.
Chicago Sightseeing: Enjoy free time to explore one of the most vibrant cities in the U.S., famous for its architecture, museums, and unique culture.
💰 Investment:
USD 450 per person, including:
✔ Round-trip airfare (arrival: 02/28/2025, departure: 03/04/2025)
✔ Hotel accommodation for the entire period
✔ Meals during the conference
Additional costs for flight changes are the responsibility of the participant.
Important: If you choose to arrive earlier or stay longer, you must be at the venue two hours before the official start time.
📌 Limited spots available! Participation in the Mastership course, hosted by your local Hillel, will be an advantage during the selection process.
🔗 Register now and be part of this unique experience!
🌐 Reach out to your local Hillel for more information.</t>
  </si>
  <si>
    <t>Hyatt Regency Chicago, 151 E Wacker Dr, Chicago, IL 60601, EUA</t>
  </si>
  <si>
    <t>Voo ORD - GRU</t>
  </si>
  <si>
    <t>SAÍDA: TERÇA-FEIRA 04 MAR CHEGADA: QUARTA-FEIRA 05 MAR
Por favor, verifique o horário da decolagem dos
voos.
UNITED AIRLINES
UA 0845
Duração:
10hr(s) 15min(s)</t>
  </si>
  <si>
    <t>Chicago O' Hare Airport Terminal 5, Departures - Terminal 5, Chicago, IL 60666, EUA</t>
  </si>
  <si>
    <t>Voo GRU - GIG</t>
  </si>
  <si>
    <t>QUARTA-FEIRA 05 MAR Por favor, verifique o horário da decolagem dos
voos.
LATAM AIRLINES
GROUP
LA 3698
Operado por:
LATAM AIRLINES BRASIL
Duração:
1hr(s) 0min(s)</t>
  </si>
  <si>
    <t>Cerimônia de Início das Atividades do Escritório da ONU Turismo para a América Latina e Caribe</t>
  </si>
  <si>
    <t>CONVITE
O Ministro de Estado do Turismo e Presidente do
Conselho Executivo da ONU Turismo, Celso Sabino convida para a cerimônia de início das atividades do Escritório da ONU
Turismo para a América Latina e Caribe.
Data: sexta-feira, 07 de março de 2025.
Horário: 14h00
Local: Casa Brasil França.
R. Visc. de Itaboraí, 78 - Centro, Rio de Janeiro - RJ.
Traje: Passeio
Clique aqui e confirme sua presença!
Celso Sabino 
Ministro do Turismo do Brasil
Informado p/ Leo Fernades</t>
  </si>
  <si>
    <t>Casa França-Brasil, R. Visc. de Itaboraí, 78 - Centro, Rio de Janeiro - RJ, 20010-060, Brasil</t>
  </si>
  <si>
    <t>Baile de Máscaras - Jardim Tropical</t>
  </si>
  <si>
    <t>Informações Evento
Data: 07/03
Horário: 22h - 04h
Local: Fairmont Rio de Janeiro Copacabana, Av. Atlântica, 4240 - Copacabana
Observações: Baile de Máscaras - Show exclusivo da Iza. 
Contato: Recebido p/ FV.</t>
  </si>
  <si>
    <t>Fairmont Rio de Janeiro Copacabana, Av. Atlântica, 4240 - Copacabana, Rio de Janeiro - RJ, 22070-002, Brasil</t>
  </si>
  <si>
    <t>Cerimônia no Cristo Redentor em Homenagem ao Kaio Cabral</t>
  </si>
  <si>
    <t>&lt;p&gt;Prezado Flávio Valle,&lt;/p&gt;&lt;p&gt;É com grande honra e alegria que venho comunicar que, em virtude da conquista de dois prêmios internacionais de fotografia, ambos obtidos pela imagem capturada no Cristo Redentor, serei homenageado em um evento/missa a ser realizado no dia &lt;strong&gt;08 de março de 2025&lt;/strong&gt;, às &lt;strong&gt;16h30&lt;/strong&gt;, no Cristo Redentor.&lt;/p&gt;&lt;p&gt;Este reconhecimento é um marco significativo tanto para minha trajetória pessoal e profissional, quanto para a cidade do Rio de Janeiro, que sempre foi fonte de inspiração para o meu trabalho fotográfico.&lt;/p&gt;&lt;p&gt;Gostaria de contar com a presença de Vossa Excelência, juntamente com o chefe de gabinete, Sr. Leonardo Fernandes, para prestigiar esse evento, que representa um feito de grande relevância para todos nós. A sua presença, sem dúvida, tornará essa ocasião ainda mais especial.&lt;/p&gt;&lt;p&gt;Para fins de organização, peço a gentileza de confirmar sua presença até o dia &lt;strong&gt;14 de fevereiro de 2025&lt;/strong&gt;.&lt;/p&gt;&lt;p&gt;Fico à disposição para qualquer dúvida ou informação adicional e agradeço antecipadamente pela atenção e consideração.&lt;/p&gt;&lt;p&gt;Atenciosamente,&lt;br&gt;Kaio Cabral&lt;/p&gt;</t>
  </si>
  <si>
    <t>Cristo Redentor, Parque Nacional da Tijuca - Alto da Boa Vista, Rio de Janeiro - RJ, 22261, Brasil</t>
  </si>
  <si>
    <t>Havdala Jovens</t>
  </si>
  <si>
    <t>Café da Manhã c/ Embaixador de Israel</t>
  </si>
  <si>
    <t>Ritz Copacabana Hotel, R. Xavier da Silveira, 13 - Copacabana, Rio de Janeiro - RJ, 22061-010, Brasil</t>
  </si>
  <si>
    <t>Workshop Internacional Antissemitismo e Contra-Ação</t>
  </si>
  <si>
    <t>Convidamos você para um workshop exclusivo com o Prof. Uriya Shavit, especialista&lt;br&gt;do Instituto Irwin Cotler, da Universidade de Tel Aviv, que compartilhará percepções&lt;br&gt;e estratégias essenciais para enfrentar essa questão.&lt;br&gt;📌 Conteúdo do workshop:&lt;br&gt;1. A definição de antissemitismo da IHRA&lt;br&gt;2.Aspectos educacionais da luta contra o antissemitismo&lt;br&gt;3.Estudos de caso do antissemitismo contemporâneo&lt;br&gt;4.Orientação prática&lt;br&gt;📅 Data: 10 de março de 2025&lt;br&gt;🕒 Horário: 10:00 - 12:00&lt;br&gt;📍Local: Teatro Oi Casa Grande&lt;br&gt;Av. Afrânio de Melo Franco, 290 - a -&lt;br&gt;Leblon, Rio de Janeiro - RJ, 22430-060&lt;br&gt;📜 Certificação Internacional: Este evento contará com certificado de 5h/a expedido&lt;br&gt;pela Tel Aviv University.&lt;br&gt;Não perca essa oportunidade de aprofundar seu conhecimento e fortalecer sua&lt;br&gt;atuação contra o antissemitismo.&lt;br&gt;WORKSHOP INTERNACIONAL ANTISSEMITISMO E CONTRA-AÇÃO&lt;br&gt;CONVITE&lt;br&gt;Inscrição Gratuita pelo link: &lt;a href="https://forms.gle/HKsZpMXP1YpAdYKg8"&gt;https://forms.gle/HKsZpMXP1YpAdYKg8&lt;/a&gt;</t>
  </si>
  <si>
    <t>Teatro Casa Grande, Av. Afrânio de Melo Franco, 290 - a - Leblon, Rio de Janeiro - RJ, 22430-060, Brasil</t>
  </si>
  <si>
    <t>rafaazamor@gmail.com;flaviogvalle@gmail.com;henriquemdau@gmail.com</t>
  </si>
  <si>
    <t>Reunião Virtual Comissão de Finanças</t>
  </si>
  <si>
    <t>lucasfvida@gmail.com;lima.saramoreira@gmail.com;leonardo.moog@hotmail.com;juliagardel2@gmail.com;pedroangelito22@gmail.com;fabiocampellobjj@gmail.com;flaviogvalle@gmail.com;monteirojpf@gmail.com;lfdsbr@gmail.com</t>
  </si>
  <si>
    <t>cortar o cabelo</t>
  </si>
  <si>
    <t>Thiago Lyra</t>
  </si>
  <si>
    <t xml:space="preserve">
+55 21 98458-6337</t>
  </si>
  <si>
    <t>Almoço com Bruno Ramos Paizão</t>
  </si>
  <si>
    <t>Restaurante Mosteiro, R. São Bento, 13 - Centro, Rio de Janeiro - RJ, 20090-010, Brasil</t>
  </si>
  <si>
    <t>monteirojpf@gmail.com</t>
  </si>
  <si>
    <t>Reunião Presencial Comissão de Finanças</t>
  </si>
  <si>
    <t>Comissão Turismo - Canela + Rocal</t>
  </si>
  <si>
    <t>fabiocampellobjj@gmail.com</t>
  </si>
  <si>
    <t>Visita ao Clube Guanabara c/ Léo Neves</t>
  </si>
  <si>
    <t>Informações Evento
Data: 12/03
Horário: 09h
Local: Clube de Regatas Guanabara, Av. Repórter Nestor Moreira, 42 - Urca
Observações: Agenda solicitada após reunião com o Léo Neves.   
Contato: Léo Neves +55 21 99931-1501</t>
  </si>
  <si>
    <t>Clube de Regatas Guanabara, Av. Reporter Nestor Moreira, 42 - Urca, Rio de Janeiro - RJ, 22290-210, Brasil</t>
  </si>
  <si>
    <t>Gustavo Coelho Patrimônio</t>
  </si>
  <si>
    <t>Reunião Mensal AMAHU</t>
  </si>
  <si>
    <t>Reunião Mensal AMAHU
MARÇO
Pauta
• Apresentação dos índices estatísticos de segurança
• Ordem Pública e Conservação
• Assuntos Gerais.
Convidados
• Ten.Cel Sérgio Bonato - Comandante do 2° BPM
• Ten.Cel Fábio Lima - Comandante do 1° GBM
Grupamento Bombeiro Militar do Humaitá
• Inspetor Daniel - Guarda Municipal
• Yago D'Icaray - GEL VII Gerência Executiva Local da
Prefeitura
• Dr. Maurício Luciano - Delegado Substituto da 10ªDP
• Thereza de Cássio Genoveva - Encarregada 1
Botafogo da COMLURB
Dia: 12/03/2024, quarta-feira
Local: Instituto Pro Saber, Largo dos Leões, 70 - Humaitá
Horário: 19h30 até as 21h30</t>
  </si>
  <si>
    <t>Largo dos Leões, 70 - Humaitá, Rio de Janeiro - RJ, 22260-210, Brasil</t>
  </si>
  <si>
    <t>Operação Fechamento do Terreno (SEOP, PM)</t>
  </si>
  <si>
    <t>R. Visc. de Silva, 38 - Botafogo, Rio de Janeiro - RJ, 22271-092, Brasil</t>
  </si>
  <si>
    <t>Treinar Dário Bialer</t>
  </si>
  <si>
    <t>Gravação Rotatória da Gávea</t>
  </si>
  <si>
    <t>Gávea, Rio de Janeiro - RJ, Brasil</t>
  </si>
  <si>
    <t>contato.lucasfajardo@gmail.com;flaviogvalle@gmail.com;leomartins.rzs@gmail.com;gisellygazevedo@gmail.com</t>
  </si>
  <si>
    <t>Gravação Vídeo Airbnb</t>
  </si>
  <si>
    <t>Rua Dias Ferreira, 116 - Leblon, Rio de Janeiro - RJ, 22431-050, Brasil</t>
  </si>
  <si>
    <t>contato.lucasfajardo@gmail.com;flaviogvalle@gmail.com;gisellygazevedo@gmail.com;lfdsbr@gmail.com</t>
  </si>
  <si>
    <t xml:space="preserve">Celebração de Purim </t>
  </si>
  <si>
    <t>Informado p/ Rafael Azamor</t>
  </si>
  <si>
    <t>Celebração Purim Residência Guili e Tati Chor</t>
  </si>
  <si>
    <t>🎭 PURIM MAGIA! 🎩✨
Chega mais pra uma noite épica de Purim! Venha ouvir a Meguilá, curtir um show de ilusionismo insano e ainda se deliciar com Pokes incríveis enquanto resenha com a galera!🔥
📅 13 de março
⏰ 20h45
📍 Cobertura em Ipanema – Rua Barão de Jaguaripe, 390. Residência Guili e Tati Chor
⚠ Vagas Limitadas!
Vem fantasiado, vem animado, só não pode perder! 🎉🔥
*Confirma sua presença com um ✅ !!</t>
  </si>
  <si>
    <t>R. Barão de Jaguaripe, 390 - Ipanema, Rio de Janeiro - RJ, 22421-000, Brasil</t>
  </si>
  <si>
    <t>Corrida com Bruno Fernandes</t>
  </si>
  <si>
    <t>Reunião Política</t>
  </si>
  <si>
    <t>Parque Garota de Ipanema, Ipanema, Rio de Janeiro - RJ, 22080-046, Brasil</t>
  </si>
  <si>
    <t>CMRJ</t>
  </si>
  <si>
    <t xml:space="preserve">Shabat Musical + Rodízio Japonês no Hillel </t>
  </si>
  <si>
    <t>Informações Evento
Data: 14/03
Horário: 19h
Local: Hillel Rio de Janeiro, R. Barão de Jaguaripe, 182
Observações: Shabat Musical + Rodízio Japonês no Hillel c/ Rabino Dario Bialer
Contato: Recebido p/ FV em 10/03</t>
  </si>
  <si>
    <t>Shabat</t>
  </si>
  <si>
    <t>Missa de 70 anos do Colégio La Salle Abel</t>
  </si>
  <si>
    <t>Confira seus ingresos na Sympla.
- Acesse o menu "Ingressos" no site ou aplicativo da Sympla e crie uma conta ou faça login utilizando o seu email.
https://www.sympla.com.br/meus-ingressos
- Para mais informações sobre o evento acesse:
https://www.sympla.com.br/evento/missa-de-70-anos-do-colegio-la-salle-abel/2859777</t>
  </si>
  <si>
    <t>Rua Mario Alves, 2, Niterói RJ, BRASIL</t>
  </si>
  <si>
    <t>Entrega das Premiações - Sports Resenha</t>
  </si>
  <si>
    <t>&lt;br&gt;Informações Evento&lt;br&gt;&lt;br&gt;Data: 15 e 16/03&lt;br&gt;Horário: 14h&lt;br&gt;Local: Av. Atlântica - Em frente ao hotel marriot&lt;br&gt;Contato: Pedrinho Sports Resenha&lt;br&gt;Responsável: Recebido p/ João &lt;br&gt;&lt;br&gt;Observações:&lt;br&gt;&lt;br&gt;&lt;span&gt;Sou Pedrinho do Sports Resenha, tive um prazer enorme de participar como voluntário da campanha do vereador Flavio.&lt;/span&gt;&lt;br&gt;&lt;br&gt;Nos dias 15 e 16 de março teremos um torneio de futevôlei aqui na praia de Copacabana onde temos uma escolinha. &lt;br&gt;&lt;br&gt;Gostaríamos de convidar o Flavio para realizar a entrega das premiações para campeões, até como uma forma de agradecimento por toda ajuda que ele nos forneceu, e por tudo o que ele vem fazendo pela galera da praia, da Zona Sul, e com toda certeza vai fazer pelo nosso Município.&lt;br&gt;&lt;br&gt;No meu caso a parte, Flávio devolveu a esperança de acreditar na Politica Publica e sou muito grato por isso.&lt;br&gt;&lt;br&gt;Abraço</t>
  </si>
  <si>
    <t>Av. Atlântica, 2600 - Copacabana, Rio de Janeiro - RJ, 22041-001, Brasil</t>
  </si>
  <si>
    <t>Comemoração Noivado Anne e Eduardo</t>
  </si>
  <si>
    <t>Fala Flavinho! Dia 15/03 a Anne e eu vamos fazer uma comemoração de noivado lá na casa dos meus pais, com drinks e dj, vai ser bem legal. Vamos adorar se vc puderem vir. 
Recebido p/ FV em 07/03</t>
  </si>
  <si>
    <t>R. Codajás, 91 - Leblon, Rio de Janeiro - RJ, 22450-100, Brasil</t>
  </si>
  <si>
    <t>EA: Instalação da Comissão Especial – Combate à Intolerância Religiosa</t>
  </si>
  <si>
    <t>Comissão Especial – Combate à Intolerância Religiosa
Membros convocados: Átila Nunes, Flávio Valle e Inaldo Silva.
Instalação: 17 de março de 2025, às 12h, ambiente virtual.
Apenas pro forma.</t>
  </si>
  <si>
    <t>Reunião Virtual Comissão de Orçamento</t>
  </si>
  <si>
    <t>Toda segunda 13 horas 
On line Reunião comissão de orçamento. 
Informado p/ Fabinho</t>
  </si>
  <si>
    <t>Reunião - Ferreirinha + Sofia Levy</t>
  </si>
  <si>
    <t>Informações Evento
Data: 17/03
Horário: 18h
Local: CASS - Gabinete Ferreirinha 301
Observações: Solicitado p/ FV em 11/03 
Contato: Karina</t>
  </si>
  <si>
    <t>Documentário "Eternamente 7 de Outubro"</t>
  </si>
  <si>
    <t>Lançamento Imperdível! 🎬  &lt;br&gt;No dia 17 de março, às 19h30, o Teatro das Artes será palco da estreia do documentário "Eternamente 7 de Outubro", dirigido por Ronaldo Gomlevski  &lt;br&gt;&lt;br&gt;Um filme impactante, que vai além dos noticiários para revelar histórias marcantes e reflexões profundas.  &lt;br&gt;&lt;br&gt;Após a exibição, teremos uma mesa de debate exclusiva com:  &lt;br&gt;🎙Roberto Motta - Jornalista&lt;br&gt;🎙 Flavio Valle - Vereador&lt;br&gt;🎙Daniel Bialski - Advogado&lt;br&gt;🎙 Ronaldo Gomlevski-  diretor do filme  &lt;br&gt;&lt;br&gt; Garanta seu lugar!  &lt;br&gt;&lt;br&gt;LINK DE VENDA - R$ 90,00 por pessoa.&lt;br&gt;&lt;br&gt;&lt;a href="https://divertix.com.br/teatro/eternamente-7-de-outubro."&gt;https://divertix.com.br/teatro/eternamente-7-de-outubro.&lt;/a&gt;  &lt;br&gt;&lt;br&gt;Não fique de fora dessa noite de consciência, memória e diálogo.  &lt;br&gt;&lt;br&gt;#Eternamente7deOutubro #FIERJ</t>
  </si>
  <si>
    <t>Shopping da Gávea, R. Marquês de São Vicente, 52 - Gávea, Rio de Janeiro - RJ, 22451-040, Brasil</t>
  </si>
  <si>
    <t>Reunião com o Novo Presidente da Comissão de Turismo da Câmara Municipal Flávio Valle</t>
  </si>
  <si>
    <t>Prezados, boa tarde!
O Visit Rio convida para a apresentação do novo Presidente da Comissão de Turismo da Câmara Municipal, o vereador Flavio Valle. A reunião será no dia 18 de março, às 09h30, no hotel Prodigy.
Solicitamos que confirme sua presença através do email comercial1@visitrio.com.br, até o dia 14 de março, sexta-feira.
Contamos com sua participação.
Equipe Visit Rio</t>
  </si>
  <si>
    <t>Prodigy Santos Dumont by Wish, Av. Alm. Silvio de Noronha, 365 - Centro, Rio de Janeiro - RJ, 20021-901, Brasil</t>
  </si>
  <si>
    <t>viniciusmmg@gmail.com;pedroangelito22@gmail.com;flaviogvalle@gmail.com;leomartins.rzs@gmail.com;lfdsbr@gmail.com</t>
  </si>
  <si>
    <t>Debate Vereadores - Força de Segurança Municipal</t>
  </si>
  <si>
    <t>Amigos e amigas,&lt;br&gt;&lt;br&gt;Boa noite. &lt;br&gt;Conforme acordado no colégio de líderes, faremos dois encontros para discutir o projeto da Força de Segurança Municipal.&lt;br&gt;&lt;br&gt;O primeiro será uma &lt;b&gt;reunião técnica com o Executivo no dia 18, terça, às 11 h &lt;/b&gt;, na sala das Comissões, apenas para Vereadores(as).&lt;br&gt;&lt;br&gt;O segundo será uma Audiência Pública conjunta das Comissões de Segurança Pública e de Administração e Assuntos Ligados ao Servidor Público no dia 19, quarta, às 10h, no Plenário. &lt;br&gt;&lt;br&gt;Contamos com a presença de vocês&lt;br&gt;&lt;br&gt;Obrigado</t>
  </si>
  <si>
    <t>Reunião Presencial Comissão de Orçamento</t>
  </si>
  <si>
    <t>Toda terça 14 horas. 
Reunião presencial comissão de orçamento.</t>
  </si>
  <si>
    <t>Reunião - Thomas Weber</t>
  </si>
  <si>
    <t>Secretário de Turismo de Búzios
Pauta: Airbnb</t>
  </si>
  <si>
    <t>(Apresentação de Trabalho) Mestrado - Governo, Estado e Sociedade</t>
  </si>
  <si>
    <t>Evento Hillel + RenovaBR</t>
  </si>
  <si>
    <t>Informações Evento
Data: 18/03
Horário: 21h
Local: Sinagoga Edmond Jacob Safra - Ipanema, R. Nascimento Silva, 115 - Ipanema
Observações: FV ficou de comparecer ao evento após a aula mesmo que fique tarde. 
Responsável: Azamor</t>
  </si>
  <si>
    <t xml:space="preserve">Café da Manhã - Vila Olímpica do Vidigal </t>
  </si>
  <si>
    <t>Data do evento: 19 de março de 2025
Horário do evento: 08:00
Tipo de evento: Visita a Vila Olímpica do Vidigal com Vereador Flávio Valle.
Local: Vila Olímpica do Vidigal
Endereço: Av. Presidente João Goulart - Vidigal, Rio de Janeiro - RJ, 22452-694, Brasil</t>
  </si>
  <si>
    <t>Visita ao Projeto Espaço Onix com Schleder + Adriana Camargo (Yoga)</t>
  </si>
  <si>
    <t>Data do evento: 19 de março de 2025
Horário do evento: 09:00
Tipo de evento: Visita ao Projeto Espaço Onix com Vereador Flávio Valle + Adriana Camargo (Yoga) 
Local: Projeto Espaço Onix
Endereço: Avenida Borges de Medeiros, s/nº - Lagoa
Ponto de referência: Na Lagoa em frente ao Jardim de Alah, e ao Clube Monte Líbano, perto do estacionamento.</t>
  </si>
  <si>
    <t>Clube Monte Líbano, Av. Borges de Medeiros, 701 - Lagoa, Rio de Janeiro - RJ, 22430-041, Brasil</t>
  </si>
  <si>
    <t>Audiência Pública das Comissões de Segurança Pública e de Administração e Assuntos Ligados ao Servidor Público</t>
  </si>
  <si>
    <t>Amigos e amigas,&lt;br&gt;&lt;br&gt;Boa noite. &lt;br&gt;Conforme acordado no colégio de líderes, faremos dois encontros para discutir o projeto da Força de Segurança Municipal.&lt;br&gt;&lt;br&gt;O primeiro será uma reunião técnica com o Executivo no dia 18, terça, às 11 h&lt;b&gt; &lt;/b&gt;, na sala das Comissões, apenas para Vereadores(as).&lt;br&gt;&lt;br&gt;O segundo será uma &lt;b&gt;Audiência Pública conjunta das Comissões de Segurança Pública e de Administração e Assuntos Ligados ao Servidor Público no dia 19, quarta, às 10h, no Plenário. &lt;br&gt;&lt;/b&gt;&lt;br&gt;Contamos com a presença de vocês&lt;br&gt;&lt;br&gt;Obrigado</t>
  </si>
  <si>
    <t>EA: 35ª Super Rio Expofood</t>
  </si>
  <si>
    <t>Caro Vereador Flávio Valle,&lt;br&gt;&lt;br&gt;A Associação Brasileira de Bares e Restaurantes (ABRASEL), dando prosseguimento ao nosso intuito de estreitar laços com o Poder Legislativo e enxergando em Vossa Excelência um parlamentar alinhado ao nosso setor, gostaria de convidá-lo para participar da 35ª Super Rio Expofood (SRE), a melhor feira de alimentação e varejo das Américas, realizada pela ASSERJ, que em 2024 gerou 4,2 bilhões de reais em negócios e recebeu 68 mil visitantes, estando dentro do calendário oficial de eventos do Rio.&lt;br&gt;&lt;br&gt;Neste ano de 2025, a SRE terá também, dentro do encontro, a Convenção das Américas, braço de conteúdo e conhecimento sobre vendas e negócios do evento, aulas ministradas por grandes chefs de cozinha na Gourmet Show Arena, Espaço Agro, SRE Square e o SRE Cast. Por isso, neste ano a feira ganhou mais espaço e ocupará 50 mil m2 nos pavilhões 3 e 4 do Riocentro.&lt;br&gt;&lt;br&gt;A ABRASEL RJ terá um dos maiores stands do evento, além de um lounge exclusivo para convidados onde poderão ser feitas reuniões e diálogos, no qual contamos com sua presença.&lt;br&gt;&lt;br&gt;O evento ocorrerá nos dias 18, 19 e 20 de Março e contará com a presença de personalidades como a medalhista olímpica Rebeca Andrade, renomados gestores, palestrantes, entre outros.&lt;br&gt;&lt;br&gt;Solicitamos encarecidamente que confirme sua presença (informando data e horário aproximado de sua chegada e telefone para contato) respondendo a este e-mail para que possamos lhe providenciar, sem filas e transtornos, sua inscrição prévia e gratuita, que dará acesso ao evento por toda a sua duração. Para isso, precisamos também dos seguintes dados: nome completo, nome que deseja que esteja na credencial, data de nascimento, CPF, número de celular para cadastro (pode ser de membros da equipe) e email para cadastro (pode ser de membros da equipe).&lt;br&gt;&lt;br&gt;Estamos à disposição para maiores esclarecimentos e mais detalhes sobre a SRE e a ABRASEL RJ podem ser encontrados em &lt;a href="https://sretradeshow.com.br/"&gt;https://sretradeshow.com.br/&lt;/a&gt; e &lt;a href="https://rj.abrasel.com.br/."&gt;https://rj.abrasel.com.br/.&lt;/a&gt;&lt;br&gt;&lt;br&gt;Att,&lt;br&gt;&lt;br&gt;Bruno Kazuhiro - Relações Institucionais ABRASEL RJ&lt;br&gt;relacoesinstitucionaisrj@abrasel.com.br &lt;br&gt;&lt;br&gt;&lt;br&gt;&lt;h3&gt;Quando&lt;/h3&gt;&lt;p&gt;18/03/2025: das 14h às 22h&lt;br&gt;19/03/2025: das 14h às 22h&lt;br&gt;20/03/2025: das 14h às 21h&lt;/p&gt;&lt;p&gt;&lt;br&gt;&lt;/p&gt;&lt;h3&gt;Onde&lt;/h3&gt;&lt;p&gt;Riocentro - Av. Salvador Allende, 6555 - Rio de Janeiro&lt;/p&gt;</t>
  </si>
  <si>
    <t>Rio Centro Pavilhão 2 - Doca, Av. Salvador Allende, 6555 - Jacarepaguá, Rio de Janeiro - RJ, 22780-160, Brasil</t>
  </si>
  <si>
    <t>Reunião - Marcel Balassiano | Assunto: IFI</t>
  </si>
  <si>
    <t>Informações Evento
Data: 20/03
Horário: 09:30h
Local: Gabinete 506
Observações: Apresentação de um PL do Marcel - IFI (Instituição Fiscal Independente) 
Contato: Marcel Balassiano 
Responsável: Léo Fernandes</t>
  </si>
  <si>
    <t>Reunião - Davi Abreu (RenovaBR)</t>
  </si>
  <si>
    <t>Informações Evento
Data: 20/03
Horário: 10:30h
Local: Câmara Municipal do Rio de Janeiro, Praça Floriano - Centro
Observações: Solicitado p/ FV em 24/02.</t>
  </si>
  <si>
    <t>Bate-papo c/ Vitor - Tempo Real (Coluna da Berenice)</t>
  </si>
  <si>
    <t>Informações Evento
Data: 20/03
Horário:  11:30h
Local: Gabinete 506 
Observações: @Lucas Rosa marcado com Vitor - Tempo Real, Berenice - na próxima terça, dia 25, as 11:30h, para um café com o vereador no gabinete
Responsável: Cris Lobo</t>
  </si>
  <si>
    <t>Almoço c/ Álvaro Jorge + Head de Policy do Airbnb</t>
  </si>
  <si>
    <t>Alinhado diretamente p/ FV. 
Pauta: Airbnb.
Salve Flavio. Tudo bem? Não sei se vai lembrar de mim, mas nós nos encontramos (ainda na campanha) na Majórica com o Gustavo Schmidt. Eu sou advogado do Airbnb e vi  a sua postagem sobre o tema da regulamentação. A Head de policy da empresa vai estar aqui no Rio na quinta e a gente gostaria de ver se conseguia uma agenda contigo para bater um papo sobre o tema. Vimos também que esta rolando o PL 107/2024 do Salvino Oliveira.
Você teria algum tempo na agenda? Abs</t>
  </si>
  <si>
    <t>Windsor Asturias Hotel, R. Sen. Dantas, 14 - Centro, Rio de Janeiro - RJ, 20031-204, Brasil</t>
  </si>
  <si>
    <t>pedroangelito22@gmail.com;flaviogvalle@gmail.com</t>
  </si>
  <si>
    <t xml:space="preserve">Reunião - Omar Farhat </t>
  </si>
  <si>
    <t>Informações Evento
Data: 20/03
Horário: 13h30
Local: Câmara Municipal do Rio de Janeiro, Praça Floriano - Centro
Observações: Representante do ABLT Associação Brasileira de Locação por Temporada
Contato: Solicitado p/ FV em 12/03</t>
  </si>
  <si>
    <t xml:space="preserve">Café com Átila Nunes </t>
  </si>
  <si>
    <t>Informado p/ Léo Fernandes
Horário reservado, FV precisa ligar para alinhar o local com o Átila.</t>
  </si>
  <si>
    <t>TDB</t>
  </si>
  <si>
    <t>EA: Maravalley - Startup Pitch Night</t>
  </si>
  <si>
    <t>STARTUP PITCH NIGHT&lt;br&gt;&lt;br&gt;Estou vindo aqui hoje convidar você para nosso Pitch Night! O evento acontecerá dia 20/03, quinta feira, a partir das 17h, no hub Porto Maravalley.&lt;br&gt;&lt;br&gt;Reuniremos startups, investidores, empreendedores e entusiastas da inovação em uma noite de apresentações curtas, avaliações do público e muito networking.&lt;br&gt;&lt;br&gt;Logo na sequência temos nosso clássico happy hour. &lt;br&gt;E ai, nos vemos quinta feira?&lt;br&gt;&lt;br&gt;Inscreva-se em: &lt;a href="https://lu.ma/8wrhczbs?tk=KLUtNh"&gt;https://lu.ma/8wrhczbs?tk=KLUtNh&lt;/a&gt;</t>
  </si>
  <si>
    <t>Futebol com Ferreirinha</t>
  </si>
  <si>
    <t>Campo 6, quinta-feira (20/03), das 19h às 21h.
Alinhado com Paulo Ubaldino +55 21 99997-1912</t>
  </si>
  <si>
    <t>Evento - Encontro Comunidade RenovaBR</t>
  </si>
  <si>
    <t>Informações Evento
Data: 20/03
Horário: A partir das 20h 
Local: Bar Kalango, R. Arnaldo Quintela, 44 - Botafogo
Observações: Convite feito pelo ~Davi Abreu RenovaBR +55 11 97016-8011 em 24/02</t>
  </si>
  <si>
    <t>Bar Kalango, R. Arnaldo Quintela, 44 - Botafogo, Rio de Janeiro - RJ, 22280-070, Brasil</t>
  </si>
  <si>
    <t>Evento: Notícias da Guerra com Henrique Cymerman e Leila Sterenberg</t>
  </si>
  <si>
    <t>Informações Evento
Data: 20/03
Horário: 21h
Local: Teatro Clara Nunes, R. Marquês de São Vicente, 52 - Gávea
Observações: Evento Notícias da Guerra com Henrique Cymerman e Leila Sterenberg
Responsável: Rafael Azamor</t>
  </si>
  <si>
    <t>Teatro Clara Nunes, R. Marquês de São Vicente, 52 - Gávea, Rio de Janeiro - RJ, 22451-040, Brasil</t>
  </si>
  <si>
    <t>Café com Pretao</t>
  </si>
  <si>
    <t>Reunião - Ana Ribeiro</t>
  </si>
  <si>
    <t>Bibi Sucos, R. Santa Clara, 36 - Copacabana, Rio de Janeiro - RJ, 22041-011, Brasil</t>
  </si>
  <si>
    <t>Participação na Aula de Comunicação Organizacional (EBAPE) Prof. Carla Soares</t>
  </si>
  <si>
    <t>Informações Evento&lt;br&gt;&lt;br&gt;Data: 21/03&lt;br&gt;Horário: 14h&lt;br&gt;Local: FGV EBAPE – Escola Brasileira de Administração Pública e de Empresas, Edifício Roberto Campos - R. Jorn. Orlando Dantas, 30 - Botafogo&lt;br&gt;Observações: Eu queria te fazer um convite, não sei como é que está a sua agenda semana que vem. E&lt;b&gt;u vou ministrar a segunda parte da disciplina comunicação organizacional e na semana que vem eu vou falar com os alunos sobre a importância das redes sociais no empoderamento do cidadão, na aproximação do Estado com o cidadão, essas coisas assim.&lt;/b&gt; E aí uma aluna sugeriu que eu convidasse você para falar um pouco de como você estabelece a sua &lt;b&gt;estratégia de comunicação com os cidadãos&lt;/b&gt;, com os seus eleitores e tudo mais. &lt;br&gt;Contato: Carla Soares +55 21 98121-1719</t>
  </si>
  <si>
    <t>Dani Maia</t>
  </si>
  <si>
    <t>FGV Direito Rio – Escola de Direito do Rio de Janeiro, 13º Andar - Luiz Simões Lopes - Praia de Botafogo, 190 - Botafogo, Rio de Janeiro - RJ, 22250-900, Brasil</t>
  </si>
  <si>
    <t>Shabat com Rabino Dario Bialer</t>
  </si>
  <si>
    <t>SAVE THE DATE  Shabat com Rabino Dario Bialer  🗓 21/03  📍Leblon   Para participar faça sua inscrição no link abaixo:   &lt;a href="https://forms.gle/ULLN5Zsxof4HhN8q9"&gt;https://forms.gle/ULLN5Zsxof4HhN8q9&lt;/a&gt;&lt;br&gt;&lt;br&gt;Enviado p/ FV em 10/03</t>
  </si>
  <si>
    <t>Shabat no Instituto 12</t>
  </si>
  <si>
    <t>Amigos do Rabino Dario convidam para Kabalah Shabat no Leblon
19h - 21/03
Av. Ataulfo de Paiva, 1120
Instituto 12 - Entrada pelo Restaurante Solo
Shabat Neshamá
Um Shabat voltado para a alma.</t>
  </si>
  <si>
    <t>Lançamento do Livro "Caminho Japonês" de Martin Vidal</t>
  </si>
  <si>
    <t>Editora Senac Rio e Livraria da Travessa convidam para o lançamento do livro de MARTIN VIDAL:
CAMINHO JAPONES
da culinária à cultura milenar
21/3 ÀS 19H
LIVRARIA DA TRAVESSA - SHOPPING LEBLON
AV. AFRÂNIO DE MELO FRANCO, 290 - LOJA 205 A
LEBLON, RIO DE JANEIRO
Enviado p/ FV em 13/03.</t>
  </si>
  <si>
    <t>Livraria da Travessa, R. Voluntários da Pátria, 97 - Botafogo, Rio de Janeiro - RJ, 22270-000, Brasil</t>
  </si>
  <si>
    <t>Inauguração da Pista de Skate do Santo Amaro</t>
  </si>
  <si>
    <t>Agenda: Inauguração da Pista de Skate 
Local: Santo Amaro 
Horário: 10 horas
Dia: Sábado amanhã</t>
  </si>
  <si>
    <t>Rua Santo Amaro, R. Santo Amaro - Glória, Rio de Janeiro - RJ, 22211-225, Brasil</t>
  </si>
  <si>
    <t>Vila Olímpica do Vidigal c/ Sec. Guilherme Schleder</t>
  </si>
  <si>
    <t>Data do evento: 22 de março de 2025
Tipo de evento: Copa Zico
Local: Vila Olímpica do Vidigal
Endereço: Av. Presidente João Goulart - Vidigal, Rio de Janeiro - RJ, 22451-264
Horário do evento: 08:00 às 17:00
Melhor horário de chegada: 10:30</t>
  </si>
  <si>
    <t>Bar Mitzvah - Bernardo Raunheitti Danan</t>
  </si>
  <si>
    <t>Informações Evento&lt;br&gt;&lt;br&gt;Data: 22/03&lt;br&gt;Horário: 17:30h&lt;br&gt;Local: Sigagoga cda CJB - Rua Corréa de Araújo 99&lt;br&gt;Observações: Convidamos para a cerimônia de Bar-Mitzvah, que se realizará no dia 22 de março de 2025, sábado, às 17:30 na Sigagoga da CJB. Rua Corréa de Araújo, 99 - Barra da Tijuca - RJ; &lt;b&gt;Cerimônia seguida de recepção no Espaço Lamartine, Estrada da Barra da Tijuca, 3068, Itanhangá - RJ.&lt;/b&gt;&lt;br&gt;Contato: Recebido no gabinete em 18/02.</t>
  </si>
  <si>
    <t>Congregação Judaica do Brasil, R. Corréa de Araújo, 99 - Barra da Tijuca, Rio de Janeiro - RJ, 22611-070, Brasil</t>
  </si>
  <si>
    <t>Entrega do Prêmio Adolpho Bloch ao Dr. Daniel Bialaki</t>
  </si>
  <si>
    <t>C. C. E. I. Adolpho Bloch e Macabi Rio&lt;br&gt;&lt;br&gt;Por iniciativa do Conselho Deliberativo e Diretoria Executiva do Centro Cultural Esportivo&lt;br&gt;Israelita Adolpho Bloch e pela Diretoria Executiva da Macabi Rio, temos a honra de convidar para solenidade de entrega do Prêmio Adolpho Bloch, ao Dr. Daniel Bialaki, em reconhecimento ao incansável trabalho de valorização da cultura e identidade Judaica no Brasil.&lt;br&gt;&lt;br&gt;A ser realizado no dia 23 de março de 2025.&lt;br&gt;&lt;br&gt;Rua Sylvio da Rocha Pollis 523, Barra da Tijuca&lt;br&gt;&lt;br&gt;&lt;b&gt;Início do almoço ás 12:30&lt;br&gt;Homenagem pontualmente ás 14:30&lt;/b&gt;&lt;br&gt;&lt;br&gt;Local: Salão Nobre&lt;br&gt;&lt;br&gt;&lt;br&gt;Recebido p/ FV em 20/03</t>
  </si>
  <si>
    <t>Rua Sylvio da Rocha Pollis, 523 - Barra da Tijuca, Rio de Janeiro - RJ, 22793-395, Brasil</t>
  </si>
  <si>
    <t>EA: Reunião Aluguéis de Apartamentos por Curtos Períodos (Salvino)</t>
  </si>
  <si>
    <t>Senhor Presidente,
Com meus cordiais cumprimentos, dirijo-me a Vossa Excelência para solicitar que sejam adotadas as providências neces-sárias, na forma regimental, para publicar Edital de Convocação dos Senhores Vereadores SALVINO OLIVEIRA, JUNIOR DA LUCINHA, DEANGELES PERCY, PEDRO DUARTE e TALITA GALHARDO, designados para compor a Comissão Especial instituída pela Resolução n° 1.643/2025, "COM A FINALIDADE DE PESQUISAR E DISCUTIR PROGRAMAS E POLÍTICAS PÚBLICAS REFERENTES AO ALUGUEL DE APARTAMENTOS POR PERÍODOS CURTOS PELAS PLATAFORMAS DIGITAIS", para a 1ª reunião, a realizar-se no dia 24 de março de 2025, às 10 ho-ras, na Sala das Comissões da Câmara Municipal dos Vereadores, com Sindicato Patronal de Meios de Hospedagens do Município do Rio de Janeiro (Hotéis Rio); Secretaria Municipal de Turismo
- SMTUR-RIO.
Certo de contar com o Vosso acolhimento, renovo protestos de
elevada estima e consideração.
Vereador SALVINO OLIVEIRA</t>
  </si>
  <si>
    <t>Reunião - Léo Haus</t>
  </si>
  <si>
    <t>Informações Evento
Data: 24/03 
Horário: 15h
Local: Gabinete 506
Observações: Calçada da fama Teatro Casa Grande
Responsável: João Monteiro</t>
  </si>
  <si>
    <t>Reunião - Bruno Mendes e André Moura CET-Rio + Cândido COR</t>
  </si>
  <si>
    <t>Informações Evento
Data: 24/03
Horário: 16h
Local: Centro de Operações Rio (COR), Rua Ulysses Guimarães, 300
Observações: Projeto melhoria mobilidade utilizando evidências e inteligência semafórica.
Contato: Solicitado p/ FV.
Bruno Mendes +55 21 96504-8885
André Moura +55 21 99207-9881
Cândido +55 21 98383-0644
Rubens Borborema</t>
  </si>
  <si>
    <t>otaviobopp@gmail.com;leonardo.moog@hotmail.com;flaviogvalle@gmail.com</t>
  </si>
  <si>
    <t>Audiência Pública sobre Regulamentação das Plataformas de Aluguel de Curta Temporada</t>
  </si>
  <si>
    <t>Dia 25/03 audiência publica sobre regulamentação das plataformas de aluguel de curta temporada</t>
  </si>
  <si>
    <t>viniciusmmg@gmail.com;juliagardel2@gmail.com;fabiocampellobjj@gmail.com;flaviogvalle@gmail.com;leomartins.rzs@gmail.com</t>
  </si>
  <si>
    <t>Reunião Colégio de Líderes</t>
  </si>
  <si>
    <t>REUNIÃO COLÉGIO DE LÍDERES
Amanhã, às 12h, na sala da presidência.</t>
  </si>
  <si>
    <t>Reunião c/ Marcelo Monfort</t>
  </si>
  <si>
    <t>Informações Evento
Data: 26/03
Horário: 11h
Local: R. da Glória, 290/14 andar - Secretaria de Turismo do Estado
Observações: Despachado e marcado c/ FV em 20/03
Contato: +55 21 97532-9889</t>
  </si>
  <si>
    <t>R. da Glória, 290 - Glória, Rio de Janeiro - RJ, 20241-180, Brasil</t>
  </si>
  <si>
    <t>EA: Reunião c/ Carlos Lederman</t>
  </si>
  <si>
    <t xml:space="preserve">
+55 21 98808-8276</t>
  </si>
  <si>
    <t>Reunião com Sec. Lucas Padilha + Sofia Levy + Suzana Bennesby + Israel Blajberg.</t>
  </si>
  <si>
    <t>16h Reunião com Ver. Flavio Valle + Sofia Levy + Suzana Bennesby + Israel Blajberg. 
Pauta: Contribuições do povo do livro no ano do livro.
16h30 Reunião com Steffen (Dellarte) 
Pauta: Projeto Festival Piano para Todos 2025.
17h Reunião com Fabiana (Projeto Casa Carnaval)
Pauta: Embaixada Literária 
17h30 Reunião c/ Ana Luiza Piza + Heitor Wegmann
Pauta: Revitalização da Praça Nossa Senhora da Paz</t>
  </si>
  <si>
    <t>Reunião com Steffen (Dellarte) + Sec. Lucas Padilha</t>
  </si>
  <si>
    <t>Reunião com Fabiana (Projeto Casa Carnaval)</t>
  </si>
  <si>
    <t>Reunião c/ Ana Luiza Piza + Heitor Wegmann</t>
  </si>
  <si>
    <t xml:space="preserve">Evento: Rodas da Imigração Judaica </t>
  </si>
  <si>
    <t>Informações Evento
Data: 26/03
Horário: 19h
Local: Associação Religiosa Israelita (ARI), R. Gen. Severiano, 170 - Botafogo
Observações: Rodas da Imigração Judaica - Vamos celebrar juntos o dia da imigração judaica. 
História de vidas - contadas por imigrantes da Alemanha, Polônia, Republica Tcheca, Egito, Argentina e Israel
Trajetória e arte- com a artista plástica Anna Bella Geiger, a cineasta Iafa Britz, e o ator Isio Ghelman. 
Harkadá do Kineret - Vamos Celebrar. 
Responsável: Azamor</t>
  </si>
  <si>
    <t xml:space="preserve">Bate-papo com Mika Engelbert </t>
  </si>
  <si>
    <t>Informações Evento
Data: 26/03
Horário: 19h30
Local: Hillel Rio
Observações: Bate-papo com refém libertada Mika Engelbert c/ participação de Karina e Yuval (filhas)</t>
  </si>
  <si>
    <t>Visita à Obra na Escadaria ABJB</t>
  </si>
  <si>
    <t>Visita à Obra na Escadaria entre as  ruas Caio de Melo Franco e Engenheiro Alfredo Duarte.
Gravar vídeo com Marcinho e Tereza da ABJB.
Responsável: Leo Martins</t>
  </si>
  <si>
    <t>Rua Caio de Melo Franco, R. Caio de Melo Franco - Jardim Botânico, Rio de Janeiro - RJ, 22461-190, Brasil</t>
  </si>
  <si>
    <t>contato.lucasfajardo@gmail.com;flaviogvalle@gmail.com;leomartins.rzs@gmail.com</t>
  </si>
  <si>
    <t>Reunião CMRJ</t>
  </si>
  <si>
    <t>Conversa c/ Proprietário do Restaurante Novo Visual</t>
  </si>
  <si>
    <t>Conversa c/ Proprietário do Restaurante Novo Visual
Pauta: Possibilidades turísticas na Comunidade. 
Responsável: Leo Martins</t>
  </si>
  <si>
    <t>Novo Visual Restaurante - Rocinha, R. Maria do Carmo, 10 - Rocinha, Rio de Janeiro - RJ, 22451-267, Brasil</t>
  </si>
  <si>
    <t>Almoço Maneira</t>
  </si>
  <si>
    <t>BR Marinas - Marina da Glória, Av. Infante Dom Henrique, S/N - Glória, Rio de Janeiro - RJ, 20021-140, Brasil</t>
  </si>
  <si>
    <t>Fisioterapeuta Luana</t>
  </si>
  <si>
    <t>PRAÇA SAENZ PEÑA, 33/ SALA 302, PRÓXIMO A RUA CARLOS DE VASCONCELOS.</t>
  </si>
  <si>
    <t>Pr. Saenz Peña, 33 - Tijuca, Rio de Janeiro - RJ, 20520-090, Brasil</t>
  </si>
  <si>
    <t>Gravação Projeto Municipalização da Tijuca</t>
  </si>
  <si>
    <t>Apresentação Orla</t>
  </si>
  <si>
    <t>Solenidade CMRJ</t>
  </si>
  <si>
    <t>Data sorteada.</t>
  </si>
  <si>
    <t>Evento - Museu Eva Klabin 30 Anos</t>
  </si>
  <si>
    <t>Olá Flávio, aqui é a Vanderlea Paiva, Diretora da Casa Museu Eva Klabin. Gostaríamos de convidá-lo para o evento que marcará os 30 anos de abertura da Casa Museu e também o lançamento de nossa nova logomarca. Sua presença será muito bem vinda, não apenas para a comunidade judaica, mas também para a comunidade cultural do Rio de Janeiro nesta casa cuja fundadora teve o sonho de compartilhar com todos as belezas que reuniu durante sua vida! Caso possa vir, por favor, confirme por aqui mesmo, ok? Abs, Vanderlea Paiva</t>
  </si>
  <si>
    <t>Casa Museu Eva Klabin, Av. Epitácio Pessoa, 2480 - Lagoa, Rio de Janeiro - RJ, 22471-003, Brasil</t>
  </si>
  <si>
    <t xml:space="preserve">EA: Evento - Roda da Imigração </t>
  </si>
  <si>
    <t>Azamor indicou para incluir na agenda só para constar.</t>
  </si>
  <si>
    <t>Lançamento Livro "História Econômica da Cidade do Rio de Janeiro</t>
  </si>
  <si>
    <t>LANÇAMENTO
HISTÓRIA ECONÔMICA DA CIDADE DO RIO DE JANEIRO
Da fundação ao século XXI
André Arruda Villela
Dia 27 de março, quinta, às 19h
Livraria da Travessa | Ipanema I FGV EDITORA
Enviado p/ FV 13/03</t>
  </si>
  <si>
    <t>Livraria da Travessa - Ipanema, R. Visc. de Pirajá, 572 - Ipanema, Rio de Janeiro - RJ, 22410-002, Brasil</t>
  </si>
  <si>
    <t>EA: Lançamento do Calendário do Centenário da 1ª Imagem de Fátima fora de Portugal no Mundo</t>
  </si>
  <si>
    <t>Prezado Ver. Flavio Valle e equipe, bom dia.
O Visit Rio e Tarde com Maria convidam para o lançamento do calendário do Centenário da 1ª Imagem de Fátima fora de Portugal no Mundo, que se realizará no dia 01/04/2025, das 09h30 às 11h30, no Santuário de Nossa Senhora de Fátima, localizado na Av. Alfredo Balthazar da Silveira, 900 - Recreio dos Bandeirantes.
O objetivo deste encontro é consolidar o Rio de Janeiro como destino potencial do Turismo de Fé e fomentar este segmento em nosso destino.
Uma importante ação da nossa campanha RIO, CIDADE ABENÇOADA. 
Segue abaixo a programação e o convite: 
09h30 - Welcome Coffee
10h00 - Abertura e Boas-vindas com Roberta Werner, Diretora Executiva Visit Rio e Berthaldo Soares, Diretor do Santuário de Nossa Senhora de Fátima
10h30 - Apresentação do Diretor do Departamento de Estudos do Santuário de Fátima em Portugal, o Sr. Marco Daniel Duarte
11h00 - Missa com o Pe. Carlos Cabecinhas, do Santuário de Fátima em Portugal
11h30 - Encerramento
Solicitamos que confirme sua presença, em resposta a esta mensagem, até o dia 28 de março.
Sua presença é muito importante para nós!
Um abraço, 
Equipe Visit Rio</t>
  </si>
  <si>
    <t>Av. Alfredo Balthazar da Silveira, 900 - Recreio dos Bandeirantes, Rio de Janeiro - RJ, 22790-710, Brasil</t>
  </si>
  <si>
    <t>Dra Claudia Joaquim</t>
  </si>
  <si>
    <t>Reunião - Magno SEOP</t>
  </si>
  <si>
    <t>Futebol do Palô com o Ferreirinha</t>
  </si>
  <si>
    <t>Informações Evento
Data: 29/03
Horário: 08h-9:30h
Local: Forte Duque de Caxias, Praça Alm. Júlio de Noronha, s/n - Leme
Observações: Futebol do Palô com o Ferreirinha
Responsável: Palô</t>
  </si>
  <si>
    <t>Forte Duque de Caxias, Praça Alm. Júlio de Noronha, s/n - Leme, Rio de Janeiro - RJ, 22010-020, Brasil</t>
  </si>
  <si>
    <t>Café da Manhã com Mães no Projeto Social no Vidigal c/ Ferreirinha</t>
  </si>
  <si>
    <t>Informações Evento
Data: 29/03
Horário: 10h
Local: Vidigal (prédio em cima da lotérica) 
Observações:Café da manhã com mães no projeto social Joelma no Vidigal
Contato: Joelma 
Responsável: Leo Martins</t>
  </si>
  <si>
    <t>Praça do Vidigal, Vidigal, Rio de Janeiro - RJ, 22450-241, Brasil</t>
  </si>
  <si>
    <t>Call Léo Fernandes Curso RenovaBR</t>
  </si>
  <si>
    <t>Durante a imersão, um dos nossos principais objetivos será construir um planejamento estratégico sólido para o seu mandato. Para garantir que esse planejamento esteja alinhado com a realidade do seu mandato, consideramos essencial que ele passe por uma validação com seu/sua parlamentar.
Por isso, reservamos um horário no sábado, das 11h45 às 12h30 (último dia da imersão), para que você possa compartilhar as propostas desenvolvidas, ouvir feedbacks e validar as diretrizes que construiremos juntos ao longo dos próximos dias.
Pedimos que se possível, já combine esse momento com seu/sua parlamentar para que essa etapa seja produtiva e bem aproveitada, ela pode ser feita por ligação mesmo!</t>
  </si>
  <si>
    <t>Convite - Samba Faz o Bem</t>
  </si>
  <si>
    <t>Informações Evento
Data: 29/03
Horário: 16h
Local: Quilombo Sacopã
Observações: No dia 29 de março, a partir das 14h, o Quilombo Sacopã será palco de uma roda de samba cheia de alegria e solidariedade! 
O Samba Faz o Bem é um projeto sociocultural que apoia iniciativas como @gastromotiva, @projetoruas, @casangoma e @hortonatureza. 100% do lucro do evento será revertido para esses projetos. Venha conhecer, celebrar e fazer parte dessa corrente do bem! 
Programação:
14h - Feijoada e roda de capoeira
16h - Roda de Samba da Dida
19h - Samba do Francesco
Contato: Recebido no Wpp do atendimento do Saulo Araújo +5521999975067</t>
  </si>
  <si>
    <t>Quilombo de Sacopã, Rua Sacopã - Lagoa, Rio de Janeiro - RJ, 22471-180, Brasil</t>
  </si>
  <si>
    <t>Evento Karatê Pestana</t>
  </si>
  <si>
    <t>Almoço + Apresentação e Discussão de Planejamento Estratégico do Mandato</t>
  </si>
  <si>
    <t>Chef Avishay Argentaro no Baixo Bebê</t>
  </si>
  <si>
    <t>CONVITE
Chef Avishay Argentaro
Venha degustar as delícias da culinária israelense com o Chef Argentaro, sobrevivente do ataque de 7 de Outubro, no kibutz de Kar Aza.
Quiosque Geneal Baixo Bebê
Praia do Leblon - Posto 12
30.03.25 17:00h
ENTRADA FRANCA
Traga seus filhos vestidos de Batman e venha com uma peça de roupa laranja para uma homenagem à Família Bibas
APOIO
Fierj
sempre juntos
IS2AEL
Embaixada de Israel
BRASÍLIA</t>
  </si>
  <si>
    <t>Posto 12, Av. Delfim Moreira, S/N - Leblon, Rio de Janeiro - RJ, 22441-000, Brasil</t>
  </si>
  <si>
    <t xml:space="preserve">Almoço - Flavio Sarahyba + Gustavo Mariath + Ver. Flávio Valle + Bernardo Rubião </t>
  </si>
  <si>
    <t>Nino Cucina, R. Barão da Torre, 490 - Ipanema, Rio de Janeiro - RJ, 22411-002, Brasil</t>
  </si>
  <si>
    <t>bernardorubiao@gmail.com;gustavo.mariath@alifegroup.com.br;flaviogvalle@gmail.com;flavio.sarahyba@alifegroup.com.br</t>
  </si>
  <si>
    <t>Recepção das Reféns Resgatadas Carina, Mika e Yuval Engelbart</t>
  </si>
  <si>
    <t>Informações Evento
Data: 31/03
Horário: 14:30h
Local: Camara Municipal
Observações: Recepção da família (mãe + 2 filhas) Carina, Mika e Yuval Engelbart, ex-reféns do 07 de outubro. 
Responsável: Rafael Azamor</t>
  </si>
  <si>
    <t>call c/ maria silvia</t>
  </si>
  <si>
    <t xml:space="preserve">Aniversário - Aurimar </t>
  </si>
  <si>
    <t>Informações Evento
Data: 31/03
Horário: 17:30h
Local: Flutuante Rio, em frente ao 338 - Av. João Luiz Alves - Urca
Responsável: Léo Martins</t>
  </si>
  <si>
    <t>Flutuante Rio, em frente ao 338 - Av. João Luiz Alves - Urca, Rio de Janeiro - RJ, 22291-190, Brasil</t>
  </si>
  <si>
    <t>flaviogvalle@gmail.com;leomartins.rzs@gmail.com;lfdsbr@gmail.com</t>
  </si>
  <si>
    <t>Menu Degustação Kosher com Chef Avishay Argentaro</t>
  </si>
  <si>
    <t>CONVITE MENU DEGUSTAÇÃO KOSHER COM Chef Avishay Argentaro
Venha degustar as delícias da culinária israelense com o Chef Argentaro, sobrevivente do ataque de 7 de Outubro, no kibutz de Kfar Aza.
Sinagoga de Ipanema
R. Nascimento Silva, 115
31.03.25 19:30h
LUGARES LIMITADOS
INGRESSOS R$ 150,00 (INDIV.)
PAGUE PELO PIX
34.161.869/0001-30
ENVIE SEU COMPROVANTE PARA
© (21) 99033.4574</t>
  </si>
  <si>
    <t>Gravação Cesar Maia</t>
  </si>
  <si>
    <t>Reunião CMRJ - Pauta: Empréstimo</t>
  </si>
  <si>
    <t>Local: Sala de Comissões</t>
  </si>
  <si>
    <t>Local: Cerimonial.</t>
  </si>
  <si>
    <t>Reunião com Equipe do Salvino - Airbnb</t>
  </si>
  <si>
    <t>Gabinete 506.</t>
  </si>
  <si>
    <t>lima.saramoreira@gmail.com;pedroangelito22@gmail.com;fabiocampellobjj@gmail.com;flaviogvalle@gmail.com;lfdsbr@gmail.com</t>
  </si>
  <si>
    <t>Sessão Extraordinária</t>
  </si>
  <si>
    <t>Gravação Vídeo Antissemitismo UFRJ</t>
  </si>
  <si>
    <t>Evento: Hillel Neuer</t>
  </si>
  <si>
    <t>Reunião c/ Elias Jabbour (Presidente IPP)</t>
  </si>
  <si>
    <t>Informações Evento
Data: 02/04
Horário: 08h30
Local: Atualizando o local da reunião:
Rua Gago Coutinho, 52 - Laranjeiras 
6º andar - Presidência
Observações: Reunião c/ Elias Jabbour (Presidente IPP)
Contato: Alexsandra +55 21 97627-9239
Responsável: Tobias</t>
  </si>
  <si>
    <t>luiz.tobias@prefeitura.rio;flaviogvalle@gmail.com;lfdsbr@gmail.com</t>
  </si>
  <si>
    <t>Café c/ Álvaro Jorge</t>
  </si>
  <si>
    <t>SDU - CGH</t>
  </si>
  <si>
    <t>&lt;b&gt;Rio de Janeiro (SDU) para São Paulo (CGH)&lt;br&gt;qua., 2 de abr. · 12h50 - qua., 2 de abr. · 13h55&lt;/b&gt;&lt;br&gt;Direto · 1h 05m · Econômica&lt;br&gt;Azul Brazilian Airlines · AD6055&lt;br&gt;Referência da reserva:&lt;br&gt;KQ8ESH</t>
  </si>
  <si>
    <t>São Paulo</t>
  </si>
  <si>
    <t>&lt;b&gt;Rio de Janeiro (SDU) para São Paulo (CGH)&lt;br&gt;qua., 2 de abr. · 12h50 - qua., 2 de abr. · 13h55&lt;/b&gt;&lt;br&gt;Direto · 1h 05m · Econômica&lt;br&gt;Azul Brazilian Airlines · AD6055&lt;br&gt;Referência da reserva:&lt;br&gt;KQ8ESH&lt;br&gt;&lt;br&gt;&lt;br&gt;&lt;b&gt;São Paulo (CGH) para Rio de Janeiro (SDU)&lt;br&gt;qui., 3 de abr. · 12h20 - qui., 3 de abr. · 13h20&lt;/b&gt;&lt;br&gt;Direto · 1h · Econômica&lt;br&gt;Azul Brazilian Airlines · AD2782&lt;br&gt;Referência da reserva:&lt;br&gt;KQ8ESH</t>
  </si>
  <si>
    <t>Medalha Pedro Ernesto - Renato Rodrigues COMLURB</t>
  </si>
  <si>
    <t>O Exmo. Sr. Presidente da Câmara Municipal do Rio de Janeiro, Vereador Carlo Caiado, por incentivo do Exmo. Vereador Márcio Ribeiro, tem a honra de convidar Vossa Senhoria para a solenidade de entrega Medalhas de Mérito Pedro Ernesto ao senhor Renato Rodrigues, Diretor de Serviços Urbanos da COMLURB, a ser realizada no dia 02 abril de 2025, às 19h.</t>
  </si>
  <si>
    <t>bernardorubiao@gmail.com;gabrielleal1995@gmail.com;viniciusmmg@gmail.com;flaviogvalle@gmail.com;leomartins.rzs@gmail.com;yagodicarahy@gmail.com;monteirojpf@gmail.com;subzonasul.bruno@gmail.com;lfdsbr@gmail.com;subzs.iury@gmail.com</t>
  </si>
  <si>
    <t xml:space="preserve">Lançamento Hillel SP </t>
  </si>
  <si>
    <t>&lt;br&gt;&lt;p&gt;Sexta, 21 Março 2025 | &lt;a href="https://conib.org.br/component/zoo/category/agenda-2.html"&gt;Agenda&lt;/a&gt;&lt;/p&gt;&lt;h3&gt;Hillel SP terá lançamento na Hebraica com palestra de Hillel Neuer&lt;/h3&gt;&lt;br&gt;&lt;p&gt;O Hillel São Paulo terá lançamento no dia 2 de abril, às 19h, no Teatro Arthur Rubinstein, no clube A Hebraica, com palestra de Hillel Neuer.&lt;/p&gt;&lt;p&gt;Advogado de direitos humanos e ativista internacional, Hillel Neuer é reconhecido por sua liderança e postura crítica frente às práticas globais em direitos humanos. Foi responsável por revelar e combater as práticas terroristas da UNRWA.&lt;/p&gt;</t>
  </si>
  <si>
    <t>Teatro Arthur Rubinstein, R. Hungria, 1000 - Pinheiros, São Paulo - SP, 01455-000, Brasil</t>
  </si>
  <si>
    <t>contato.lucasfajardo@gmail.com;flaviogvalle@gmail.com</t>
  </si>
  <si>
    <t>EA: Audiência Pública - Legado Olímpico Rio 2016</t>
  </si>
  <si>
    <t>Solicito a Vossa Excelência, com fulcro no Regimento Interno, providências no sentido de publicar o Edital de Convocação dos Senhores Vereadores ÁTILA NUNES &amp; ZICO, membros da Comissão de Assuntos Urbanos, para Audiência Pública a fim de discutir o PLC n. 169/2024, que "INSTITUI A OPERAÇÃO URBANA CONSORCIADA DO PARQUE DO LEGADO OLIMPICO RIO 2016, ESTABELECE DIRETRIZES URBANÍSTICAS PARA A ÁREA DE ABRAN-GENCIA DELIMITADA NA REFERIDA OPERAÇÃO, PERMITE A TRANSFERÊNCIA DO DIREITO DE CONSTRUIR E O POTENCIAL CONSTRUTIVO, INSTITUI CONSELHO CONSULTIVO E DA OUTRAS PROVIDENCIAS.", a realizar-se no dia 03 de abril de 2025, às 10h, no Plenário Teotônio Villela em formato híbrido, com participação via Zoom e transmissão pelo canal da Câmara dos Vereadores no Youtube.</t>
  </si>
  <si>
    <t>CGH - SDU</t>
  </si>
  <si>
    <t>&lt;b&gt;São Paulo (CGH) para Rio de Janeiro (SDU)&lt;br&gt;qui., 3 de abr. · 12h20 - qui., 3 de abr. · 13h20&lt;/b&gt;&lt;br&gt;Direto · 1h · Econômica&lt;br&gt;Azul Brazilian Airlines · AD2782&lt;br&gt;Referência da reserva:&lt;br&gt;KQ8ESH</t>
  </si>
  <si>
    <t>Aeroporto de São Paulo/Congonhas–Deputado Freitas Nobre, Av. Washington Luís, s/n - Campo Belo, São Paulo - SP, 04626-911, Brasil</t>
  </si>
  <si>
    <t>EA: Visita ao Super Centro Carioca de Saúde do Rio de Janeiro (Ministro Alexandre Padilha)</t>
  </si>
  <si>
    <t>Prezado(a) Parlamentar,
Comunico a Vossa Excelência que o Ministro de Estado da Saúde, Alexandre Padilha, cumprirá as agendas abaixo descritas, na cidade do Rio de Janeiro/RJ.
Dia: 03/04/2025 – quinta-feira
17h00 – Visita ao Super Centro Carioca de Saúde do Rio de Janeiro
Local: Estacionamento, entrada pelo Centro Carioca de Especialidades (CCE)
End: R. Gen. Gustavo Cordeiro de Farias, 545 – Benfica
17h15 – Ato de Vacinação - Ministro Padilha vacina Tia Surica
Local: Prédio do Centro Carioca do Olho (CCO).
Início da Visita/locais:
Dia: 04/04/2025 – sexta-feira
10h00 – Cerimônia de Posse do Presidente da Fundação Oswaldo Cruz- Dr. Mário Moreira
Local: Praça Pasteur, próxima ao Castelo Mourisco da Fundação Oswaldo Cruz
End: Fundação Oswaldo Cruz, Avenida Brasil, 4.365, Rio de Janeiro/RJ
Favor confirmar presença pelos telefones (61) 3315-2390 ou e-mail: cerimonialgabinete@saude.gov.br</t>
  </si>
  <si>
    <t xml:space="preserve">Aniversário Aline </t>
  </si>
  <si>
    <t>Informações Evento
Data: 03/04
Horário: 19h
Local: Rio Scenarium
Contato: Recebido p/ FV em 01/04</t>
  </si>
  <si>
    <t>R. do Lavradio, 20 - Centro, Rio de Janeiro - RJ, 20230-070, Brasil</t>
  </si>
  <si>
    <t>Futebol - Treino Equipe FV</t>
  </si>
  <si>
    <t>Natação no Flamengo c/ Cris Lobo</t>
  </si>
  <si>
    <t>EA: Reunião Virtual - Secretaria Nacional de Periferias (Pauta: Programa de CEP em Comunidades)</t>
  </si>
  <si>
    <t>Informações Evento
Data: 04/04
Horário: 09h
Local: Virtual
Observações: Secretaria Nacional de Periferias (Pauta: Programa de CEP em Comunidades)
Responsável: Léo Fernandes</t>
  </si>
  <si>
    <t>EA: Cerimônia de Posse do Presidente da Fundação Oswaldo Cruz- Dr. Mário Moreira</t>
  </si>
  <si>
    <t>Prezado(a) Parlamentar,
Comunico a Vossa Excelência que o Ministro de Estado da Saúde, Alexandre Padilha, cumprirá as agendas abaixo descritas, na cidade do Rio de Janeiro/RJ.
Dia: 03/04/2025 – quinta-feira
17h00 – Visita ao Super Centro Carioca de Saúde do Rio de Janeiro
Local: Estacionamento, entrada pelo Centro Carioca de Especialidades (CCE)
End: R. Gen. Gustavo Cordeiro de Farias, 545 – Benfica
17h15 – Ato de Vacinação - Ministro Padilha vacina Tia Surica
Local: Prédio do Centro Carioca do Olho (CCO).
Início da Visita/locais:
Dia: 04/04/2025 – sexta-feira
10h00 – Cerimônia de Posse do Presidente da Fundação Oswaldo Cruz- Dr. Mário Moreira
Local: Praça Pasteur, próxima ao Castelo Mourisco da Fundação Oswaldo Cruz
End: Fundação Oswaldo Cruz, Avenida Brasil, 4.365, Rio de Janeiro/RJ
Favor confirmar presença pelos telefones (61) 3315-2390 ou e-mail: &lt;a href="mailto:cerimonialgabinete@saude.gov.br" target="_blank"&gt;cerimonialgabinete@saude.gov.br&lt;/a&gt;</t>
  </si>
  <si>
    <t>Av. Brasil, 4365 - Manguinhos, Rio de Janeiro - RJ, 21040-360, Brasil</t>
  </si>
  <si>
    <t>Encontro Estadual do PSD Rio</t>
  </si>
  <si>
    <t>O Presidente Estadual do Partido Social Democrático Deputado Pedro Paulo e o Prefeito Eduardo Paes, tem a satisfação de convidá-lo(a) para participar do encontro estadual do PSD Rio de janeiro, a ser realizado em 04 de abril de 2025, sexta-feira, com início as 10h no Hotel Fairmont, na Av. Atlântica nº 4240 - Copacabana - Rio de Janeiro.
Att.
Convite pessoal e intransferível - Favor confirmar presença via e-mail: psdrjadm@gmail.com 
Enviado p/ FV em 17/03</t>
  </si>
  <si>
    <t>Hotel Fairmont Rio de Janeiro Copacabana Golf Course, Av. Atlântica, 4240 - Copacabana, Rio de Janeiro - RJ, 22070-002, Brasil</t>
  </si>
  <si>
    <t>Almoço - Silvia Albuquerque</t>
  </si>
  <si>
    <t>Informações Evento
Data: 04/04
Horário: 13:30
Local: Marinho Atlântica, Av. Atlântica, 4206
Observações: Marcado após contato c/ FV.
Contato: +55 21 97510-8943</t>
  </si>
  <si>
    <t>Entrega Moções Equipe Hillel</t>
  </si>
  <si>
    <t>juliagardel2@gmail.com;rafaazamor@gmail.com;flaviogvalle@gmail.com;lfdsbr@gmail.com</t>
  </si>
  <si>
    <t>Evento: Van 1746</t>
  </si>
  <si>
    <t>AGENDA
- Evento: Van 1746.
- Data: Sábado 05/04.
- Horário de início: 9:00.
- Horário de término: 15:00.
- MELHOR HORA DE CHEGADA: 11:00
- Local: Praça Nossa Senhora da Paz - Ipanema. 
- Convite: Gabriel Leal.</t>
  </si>
  <si>
    <t>Praça Nossa Senhora da Paz - Ipanema, Rio de Janeiro - RJ, Brasil</t>
  </si>
  <si>
    <t>Evento - Samba da Alvorada</t>
  </si>
  <si>
    <t>Informações Evento
Data: 05/04
Horário: A partir das 16h 
Local: Praça Compositor Mauro Duarte - Botafogo
Contato: Recebido p/ FV em 01/04</t>
  </si>
  <si>
    <t>Praça Compositor Mauro Duarte - Botafogo, Rio de Janeiro - RJ, 22280-004, Brasil</t>
  </si>
  <si>
    <t>Evento - Torneio de Beach Tennis World Tour BT400</t>
  </si>
  <si>
    <t>Bom dia Lucas, tudo bem? O Gabriel pediu para lhe encaminhar este evento!
- TORNEIO BEACH TENNIS WORLD TOUR BT400
Melhor data: 5/04
Melhor horário de chegada: 19:00
Local: Av. Atlântica 1456 - Copacabana.
Contato: +55 21 99196-0642
Responsável: Gabriel Leal</t>
  </si>
  <si>
    <t>Av. Atlântica, 1456 - Copacabana, Rio de Janeiro - RJ, 22021-000, Brasil</t>
  </si>
  <si>
    <t>Aniversário - Pedro Bonelli</t>
  </si>
  <si>
    <t>Comemorar meu aniversário quem me conhece sabe que é algo que gosto muito! E se vc esta recebendo esse convite é pq faço questão de ter você comigo! 
Dia 31 (faço 42 anos) quero parabéns no dia certo! 
Mas a bagunça será no dia 5, das 18h30 as 22h, no Bosque Bar! Nesse horário vai rolar um OPEN BAR para os amigos mais próximos.
E depois seguimos com a farra na minha festa a ELAIÁ, até as 4h da manhã lá no Bosque, tudo em casa!</t>
  </si>
  <si>
    <t>Bosque Bar, Av. Bartolomeu Mitre, 1314 - Gávea, Rio de Janeiro - RJ, 22431-008, Brasil</t>
  </si>
  <si>
    <t>Roda de Samba - Bar do David</t>
  </si>
  <si>
    <t>Informações Evento
Data: 06/04
Horário: 16h às 22h
Local: Bar do David, Chapéu Mangueira - Ladeira Ary Barroso, loja 03 - Leme
Contato: Recebido p/ FV em 02/04</t>
  </si>
  <si>
    <t>Bar do David, Chapéu Mangueira - Ladeira Ary Barroso, loja 03 - Leme, Rio de Janeiro - RJ, 22010-060, Brasil</t>
  </si>
  <si>
    <t>Natação c Cris</t>
  </si>
  <si>
    <t>Reunião Comissão Especial Aluguel de Apartamentos por Períodos Curtos</t>
  </si>
  <si>
    <t xml:space="preserve">
Com Seop e Secretaria Municipal de Fazenda</t>
  </si>
  <si>
    <t>Vistoria de Passeio Público no Leme</t>
  </si>
  <si>
    <t>Vistoria de passeio público. Ação de fiscalização com o objetivo de verificar se as calçadas estão em condições de tráfego. Caso sejam encontradas irregularidades, a secretaria de conservação notificará o responsável, estabelecendo prazo para o devido reparo.
Amanhã 07/04, iniciando as 13hs.
Ponto de encontro: Belmonte do Leme
Participantes: Ricardo Aragão (Vizinhos do leme), Rodolfo (Conservação), Bruno Santos, Luciana Botelho e Vinicius Montenegro</t>
  </si>
  <si>
    <t>Boteco Belmonte, Av. Atlântica, 514 - Leme, Rio de Janeiro - RJ, 22010-010, Brasil</t>
  </si>
  <si>
    <t>EA: PREC - Inauguração do Campo do Guararapes</t>
  </si>
  <si>
    <t>Olá, boa tarde! 
PREC - Inauguração do Campo do Guararapes com Ver. Flávio Vale.  
Terça-Feira, 8 de abril ⋅09:00 até 09:30
P.E  Rua conselheiro Lampreia, 581. - Cosme Velho</t>
  </si>
  <si>
    <t>R. Conselheiro Lampreia, 581 - Cosme Velho, Rio de Janeiro - RJ, 22241-230, Brasil</t>
  </si>
  <si>
    <t>Audiência Pública - Demonstração e Avaliação das Metas Ficais</t>
  </si>
  <si>
    <t>Reunião da COJOVE</t>
  </si>
  <si>
    <t>Oii, boa tarde! Tudo bem? 
Aqui é a Brenda, assessora da Bia Bogossian. 
Estou entrando em contato para confirmar sua presença na reunião da COJOVE que acontecerá amanhã na câmara municipal de Niterói, às 10h.
Tudo certo?
O endereço da câmara é 
Av. Ernani do Amaral Peixoto, 625 - Centro, Niterói - RJ, 24020-075</t>
  </si>
  <si>
    <t>Av. Ernani do Amaral Peixoto, 625 - Centro, Niterói - RJ, 24020-073, Brasil</t>
  </si>
  <si>
    <t>Reunião - IRPH c/ Laura di Blasi + Alberto Dawidovitch</t>
  </si>
  <si>
    <t>Informações Evento
Data: 08/04
Horário: 10:30h
Local:Rua Gago Coutinho, 52 3º andar
Observações: Temos a disponibilidade para o dia 08/04(3ªfeira) às 11h no IRPH- Rua Gago Coutinho, 52 3º andar- Laranjeiras.
Podemos agendar?
Processo EIS-PRO-2024/21237
Contato: Ariele +55 21 99393-7567</t>
  </si>
  <si>
    <t>Audiência Pública Apresentação de Relatório do 3° Quadrimestre de 2024</t>
  </si>
  <si>
    <t>EA: Evento - 23º BPM</t>
  </si>
  <si>
    <t>Convite
- Celebração do mês de conscientização do autismo, promovido pela Projeto Melhores Amigos;
- Inauguração do alojamento de Sargento/Subtenente;
- Homenagem aos policiais que mais se destacaram no trimestre.</t>
  </si>
  <si>
    <t>R. Cap. César de Andrade, 119 - Leblon, Rio de Janeiro - RJ, 22431-010, Brasil</t>
  </si>
  <si>
    <t>Reunião - Flávio Datz</t>
  </si>
  <si>
    <t>Informações Evento&lt;br&gt;&lt;br&gt;Data: 08/04&lt;br&gt;Horário: 14:30h&lt;br&gt;Local: Gabinete 506&lt;br&gt;Observações:&lt;br&gt;1- projeto social do Guararapes, te levar pra conhecer e vermos o potencial de transformar a comunidade.&lt;br&gt;2- quiosque , possível licença para eventos .&lt;br&gt;3- jornaleiro :  preciso comprar ou mudar de local o jornaleiro em frente a minha loja mas estou percebendo que há uma política municipal em relação aos jornaleiros ocorrendo.&lt;br&gt;4- sugestão para Boulevard 28 de setembro na Vila Isabel nos moldes da rua carioca.&lt;br&gt;&lt;br&gt;&lt;span&gt;5- comunidade do Jb na rua senador Simonsen que colocou um portão irregular na rua para fazer expansão na mata&lt;/span&gt;&lt;br&gt;  &lt;br&gt;Contato: +55 21 98554-8869&lt;br&gt;Responsável: João</t>
  </si>
  <si>
    <t>Reunião com Associações de Moradores</t>
  </si>
  <si>
    <t>Fundação Planetário da Cidade do Rio de Janeiro, R. Vice-Governador Rúbens Berardo, 100 - Gávea, Rio de Janeiro - RJ, 22451-070, Brasil</t>
  </si>
  <si>
    <t>bernardorubiao@gmail.com;viniciusmmg@gmail.com;flaviogvalle@gmail.com;leomartins.rzs@gmail.com;monteirojpf@gmail.com;lfdsbr@gmail.com</t>
  </si>
  <si>
    <t>Lançamento do Livro "Morro Azul 90 Anos de História Minhas Memórias"</t>
  </si>
  <si>
    <t>Sr. VEREADOR FLAVIO VALLE,&lt;br&gt;Gostaria de lhe convidar para o Lançamento do Livro "Morro Azul 90 Anos de História Minhas Memórias" de minha autoria.&lt;br&gt;O Morro Azul é um símbolo de identidade, comunidade e história viva! Este livro traz: um resgate poderoso e emocionante de 90 anos de história, visto pelos olhos e pela alma de quem fez e faz parte dessa caminhada. E você está convidado(a) para esse momento único!&lt;br&gt;📅 Data: 09/04/2025&lt;br&gt;📍UNIFACHA – Rua Muniz Barreto, 51 - Botafogo&lt;br&gt;⏰ Horário:19h&lt;br&gt;👉 Coloque em sua agenda: &lt;a href="https://calendar.app.google/bj4HVCtm4HhKWBzf8"&gt;https://calendar.app.google/bj4HVCtm4HhKWBzf8&lt;/a&gt;&lt;br&gt;🙎🏿‍*Autora:* &lt;a href="https://www.instagram.com/jackelinenascimento.rio"&gt;https://www.instagram.com/jackelinenascimento.rio&lt;/a&gt;</t>
  </si>
  <si>
    <t>R. Muniz Barreto, 51 - Botafogo, Rio de Janeiro - RJ, 22251-090, Brasil</t>
  </si>
  <si>
    <t>ce.lopess57@gmail.com;flaviogvalle@gmail.com;yagodicarahy@gmail.com</t>
  </si>
  <si>
    <t>Inauguração de Iluminação do Parque do Flamengo com RioLuz</t>
  </si>
  <si>
    <t>Inauguração de Iluminação do Parque do Flamengo com RioLuz 
Quarta-feira, 9 de abril⋅19h
Parque do Flamengo - Flamengo
Ponto de Encontro: base do segurança presente no parque</t>
  </si>
  <si>
    <t>Parque do Flamengo - Flamengo, Rio de Janeiro - RJ, Brasil</t>
  </si>
  <si>
    <t>Conselho da Cidade</t>
  </si>
  <si>
    <t>Visita a Praça Radial Sul com Secretário Lucas Padilha</t>
  </si>
  <si>
    <t>&lt;p&gt;Marcar visita com Lucas Padilha na Praça Radial Sul + Cecília (pedir pra chamar a turma que cuida da praça)&lt;/p&gt;&lt;p&gt;&lt;br&gt;&lt;/p&gt;&lt;p&gt;MARCADO&lt;br&gt;Visita a Praça Radial Sul com o Vereador Flávio Valle&lt;br&gt;Quinta-feira, 10 de abril&lt;b&gt;⋅&lt;/b&gt;10:00 – 11:00&lt;br&gt;Praça Radial Sul&lt;br&gt;Praça Radial Sul - Botafogo, Rio de Janeiro - RJ, 22260-070, Brasil&lt;/p&gt;&lt;p&gt;&lt;br&gt;&lt;/p&gt;&lt;p&gt;Contato: Letícia +55 21 97062-3737&lt;/p&gt;</t>
  </si>
  <si>
    <t>Praça Radial Sul - Botafogo, Rio de Janeiro - RJ, 22260-070, Brasil</t>
  </si>
  <si>
    <t>EA: Retomada das Obras da Estação do Metrô da Gávea</t>
  </si>
  <si>
    <t>Prezado(a) Senhor(a),
Encaminhamos convite do Governador do Estado do Rio de Janeiro, Cláudio Castro, COM NOVA DATA ,  para a Retomada das Obras da Estação do Metrô da Gávea. 
Data: 10 de abril, quinta-feira
Hora: 11h
Local: Av. Padre Leonel Franca, 480 - Gávea/RJ
Cerimonial do Governo do Estado do Rio de Janeiro
2334-3160/3609</t>
  </si>
  <si>
    <t>Av. Padre Leonel Franca, 480 - Gávea, Rio de Janeiro - RJ, 22451-000, Brasil</t>
  </si>
  <si>
    <t xml:space="preserve">Gravação Maternidade Rocinha + Dona Neusa </t>
  </si>
  <si>
    <t>Reunião Geral - Equipe Flávio Valle</t>
  </si>
  <si>
    <t>Auditório.</t>
  </si>
  <si>
    <t>lucasrosa.arq@gmail.com;lucasfvida@gmail.com;jadson.bruno.jb50@gmail.com;leonardo.moog@hotmail.com;lauranalbq@gmail.com;viniciusmmg@gmail.com;rio.julioazevedo@gmail.com;leonardolopes@llfilm.com.br;andrew.mata.2022@gmail.com;flaviogvalle@gmail.com;luiz.tobias@prefeitura.rio;monteirojpf@gmail.com;lfdsbr@gmail.com;viiigelcopa@gmail.com;gabrielleal1995@gmail.com;biarsbz@gmail.com;lorekutwak@gmail.com;matheus.ocn@gmail.com;flaviodeoliveira09@gmail.com;martinsmt1000@gmail.com;otaviobopp@gmail.com;leonardosolabloise@gmail.com;juliagardel2@gmail.com;ce.lopess57@gmail.com;pedroangelito22@gmail.com;fabiocampellobjj@gmail.com;contato.lucasfajardo@gmail.com;leomartins.rzs@gmail.com;crislobo@gmail.com;lucaamaral.ic@gmail.com;subzs.iury@gmail.com;lima.saramoreira@gmail.com;bernardorubiao@gmail.com;rafaazamor@gmail.com;yagodicarahy@gmail.com;mrpaulobarros@gmail.com;gisellygazevedo@gmail.com</t>
  </si>
  <si>
    <t>Reunião Trabalho MAP</t>
  </si>
  <si>
    <t>Pre Seder de Pessach do Lar da Criança</t>
  </si>
  <si>
    <t>Informações Evento
Data: 10/04
Horário: 19-21h
Local: Clube Israelita Brasileiro - CIB, R. Barata Ribeiro, 489 - Copacabana
Contato: Patricia Manela +55 21 98223-0603
Responsável: Rafael Azamor 
Observações:
Oi, Flavio, td bem?  Quero te convidar a participar do Pre Seder de Pessach do Lar da Criança!
Seria uma oportunidade de vc conhecer a nossa Diretoria, as crianças e famílias apoiadas pelo Lar.
Serão aproximadamente 90-100 pessoas, no CIB, no dia 10/abril, 19-21 hs
DIRETORIA DO LAR DA CRIANÇA
CONVIDA PARA O JANTAR DE PRE SEDER
PESSACH
10/04
QUINTA - 19H
CLUBE CIB
RUA BARATA RIBEIRO 489 COPACABANA
FAVOR CONFIRMAR PRESENÇA ATE 03/04</t>
  </si>
  <si>
    <t>Pré Seder Hillel</t>
  </si>
  <si>
    <t>EA: Premiere dos Docs - San: Arte e Dedicação &amp; Fogo e Cultura</t>
  </si>
  <si>
    <t>Evento enviado p/ FV em 08/04</t>
  </si>
  <si>
    <t>Estação NET Gávea, Shopping da Gávea - R. Marquês de São Vicente, 52 - Gávea, Rio de Janeiro - RJ, 22451-040, Brasil</t>
  </si>
  <si>
    <t>EA: Reunião c/ Wilson Guedes AMAG</t>
  </si>
  <si>
    <t>Pauta: Projeto Feira da Glória
+55 21 98846-1958</t>
  </si>
  <si>
    <t>Fazer apresentação Mestrado MAP</t>
  </si>
  <si>
    <t>EA: Reunião c/ Silvia Blumberg</t>
  </si>
  <si>
    <t>Pauta: Projetos que envolvem Cultura / Economia Criativa: 
Possibilidades de parcerias e ações: 
Educação Ambiental 
Tecnologia 
Empreendedorismo
+55 21 99987-8974</t>
  </si>
  <si>
    <t>Almoço c/ Rubião e Fellows</t>
  </si>
  <si>
    <t>CT Boucherie, Rua Dias Ferreira, 636 - Leblon, Rio de Janeiro - RJ, 22431-050, Brasil</t>
  </si>
  <si>
    <t>Shabat da ARI no Instituto 12</t>
  </si>
  <si>
    <t>Essa sexta tem shabat da ARI no instituto 12 no Leblon 19:00</t>
  </si>
  <si>
    <t>Comemoração Aniversário Luiz Murilo Tobias</t>
  </si>
  <si>
    <t>O Léo me pediu para te passar para agenda. Será 1 ano do projeto e celebração do meu aniversário.</t>
  </si>
  <si>
    <t>Teatro Brigitte Blair, R. Miguel Lemos, 51 - h - Copacabana, Rio de Janeiro - RJ, 22071-000, Brasil</t>
  </si>
  <si>
    <t>luiz.tobias@prefeitura.rio;flaviogvalle@gmail.com</t>
  </si>
  <si>
    <t xml:space="preserve">Vestir Roupa da Foto p/ agenda do Guararapes </t>
  </si>
  <si>
    <t>Inauguração da Obra do Guararapes</t>
  </si>
  <si>
    <t>contato.lucasfajardo@gmail.com;flaviogvalle@gmail.com;leomartins.rzs@gmail.com;yagodicarahy@gmail.com;monteirojpf@gmail.com</t>
  </si>
  <si>
    <t>Projeto Parque Vivo - Celebração de Páscoa</t>
  </si>
  <si>
    <t>Informações Evento
Data: 12/04
Horário: 09:30h até 12h
Local: Estr. da Gávea, 16 - Gávea
Contato: Recebido p/ FV em 09/04
Responsável: Leo Martins</t>
  </si>
  <si>
    <t>Estr. da Gávea, 16 - Gávea, Rio de Janeiro - RJ, 22451-263, Brasil</t>
  </si>
  <si>
    <t xml:space="preserve">EA: Evento - O Fuxico </t>
  </si>
  <si>
    <t>Informações Evento
Data: 12/04
Horário: 15h
Local: Praça Nossa Senhora da Paz - Ipanema
Observações: 15h Harmonia Carioca 18h Trio Marape
Contato: Eliane ("Lili")
Responsável: João</t>
  </si>
  <si>
    <t>Praça Nossa Senhora da Paz - Ipanema, Rio de Janeiro - RJ, 22420-030, Brasil</t>
  </si>
  <si>
    <t>Seder Pessach Jose Luis Messer</t>
  </si>
  <si>
    <t>Seder Tati Pines</t>
  </si>
  <si>
    <t>Aulão de 3 anos da Impulse Treinamentos</t>
  </si>
  <si>
    <t>SUGESTÃO DE AGENDA
- AULÃO DE 3 ANOS DA IMPULSE TREINAMENTOS.
Data: 13 de Abril, Domingo
Horário: 06h30 
Melhor horário para chegar: entre 8h e 8h30
Local: E/f Av Vieira Souto, 324. 
Ref.: Posto 9
Anfitrião: Lucas Rodrigues
Estimativa de público 100 pessoas</t>
  </si>
  <si>
    <t>Av. Vieira Souto, 324 - Ipanema, Rio de Janeiro - RJ, 22420-004, Brasil</t>
  </si>
  <si>
    <t>barco com bernardo</t>
  </si>
  <si>
    <t>Evento - Festival do Bacalhau</t>
  </si>
  <si>
    <t>Informações Evento
Data: 13/04
Horário: 12:30h
Local: Praça Paris - Glória
Observações: Evento indicado pelo chefe de gabinete.
Responsável: Leonardo Fernandes</t>
  </si>
  <si>
    <t>Praça Paris - Glória, Rio de Janeiro - RJ, 20230, Brasil</t>
  </si>
  <si>
    <t>bernardorubiao@gmail.com;ce.lopess57@gmail.com;flaviogvalle@gmail.com;monteirojpf@gmail.com;lfdsbr@gmail.com</t>
  </si>
  <si>
    <t>Informações Evento
Data: 12/04
Horário: 15h
Local: Praça Nossa Senhora da Paz - Ipanema
Observações: 15h Cassiano Cardoso 18h Betta
Contato: Eliane ("Lili")
Responsável: João</t>
  </si>
  <si>
    <t>Ação Prestação de Contas 100 dias de Mandato</t>
  </si>
  <si>
    <t>Hospital Municipal Miguel Couto, Rua Mario Ribeiro, 117 - Gávea, Rio de Janeiro - RJ, 22430-160, Brasil</t>
  </si>
  <si>
    <t>viniciusmmg@gmail.com;flaviogvalle@gmail.com;leomartins.rzs@gmail.com;monteirojpf@gmail.com;gisellygazevedo@gmail.com</t>
  </si>
  <si>
    <t>Marquinho</t>
  </si>
  <si>
    <t xml:space="preserve">Inauguração Nova Sede da Câmara Comunitária da Barra </t>
  </si>
  <si>
    <t>Informações Evento&lt;br&gt;&lt;br&gt;Data: 14/04&lt;br&gt;Horário: 19:30h&lt;br&gt;Local: Av. Jorn. Ricardo Marinho, 360 sala 301/317&lt;br&gt;Observações: Inauguração Nova Sede da Câmara Comunitária da Barra, com presença do Prefeito.&lt;br&gt;Convite feito pelo Delair Dumbrovsky, presidente da Câmara Comunitária da Barra, através do Tobias.&lt;br&gt;Responsável: Tobias&lt;br&gt;Contato: Delair &lt;span&gt;Dumbrovsky 21 99989-2064&lt;/span&gt;</t>
  </si>
  <si>
    <t>Av. Jorn. Ricardo Marinho, 360 - Barra da Tijuca, Rio de Janeiro - RJ, 22631-350, Brasil</t>
  </si>
  <si>
    <t>Visitação FGV Brasília</t>
  </si>
  <si>
    <t>Verificar + info.</t>
  </si>
  <si>
    <t>Reunião do Conselho Empresarial do Parque da Orla</t>
  </si>
  <si>
    <t>Oi Lucas, boa tarde. Ele receberam o convite formal da Associação Comercia. Mas è uma reunião do Conselho Empresarial do Parque da Orla, dia 15, às 9 da manhã. A Pauta é o comércio de praia, ordenamento, desafios e o turismo de maneira geral. O Conselho é formado por 30 membros, todo ligados ao comércio de praia, desde os quiosques, barracas de praia, escolinhas de esporte e vendedores de mate&lt;br&gt;&lt;br&gt;Contato: Léo Maciel Orla Rio +55 21 98258-0661&lt;br&gt;&lt;br&gt;&lt;br&gt;REUNIÃO DO CONSELHO EMPRESARIAL DO PARQUE DA ORLA&lt;br&gt;&lt;br&gt;PAUTA&lt;br&gt;&lt;br&gt;1 - Propostas para o desenvolvimento do turismo na Cidade do Rio de Janeiro, notadamente da Orla da Cidade&lt;br&gt;2 - Ordenamento público na Orla da Cidade do Rio de Janeiro&lt;br&gt;3 - Atividades comerciais da Orla: A limpeza das praias e a destinação adequada dos resíduos gerados&lt;br&gt;&lt;br&gt;Convidados:&lt;br&gt;&lt;b&gt;Presidente da Comissão de Turismo da Câmara Municipal do Rio de Janeiro, Vereador Flávio Guimarães Bittencourt do Valle&lt;/b&gt;&lt;br&gt;Subprefeito da Zona Sul, Bernardo Murilo Graça Rubião&lt;br&gt;Subprefeito da Barra da Tijuca, Leandro Marques &lt;br&gt;&lt;br&gt;15 de abril de 2025, terça-feira, às 09 horas&lt;br&gt;SEDE DA ASSOCIAÇÃO COMERCIAL DO RIO DE JANEIRO&lt;br&gt;Rua Candelária, 9 - 12° andar&lt;br&gt;Sala RGA&lt;br&gt;Informações: (21) 2514-1203 | cecilia@acrj.org.br</t>
  </si>
  <si>
    <t>Esquenta WebSummit Rio</t>
  </si>
  <si>
    <t>Convite Especial!
Dia 15/04 teremos no Maravalley o Esquenta WebSummit Rio.
O evento está previsto para iniciar às 18h.
Nesse dia anunciaremos 10 startups que irão se apresentar no Websummit e que farão parte da nossa 1a turma de aceleração. 
Em breve mais informações!
Contamos com a sua presença.
Abs,</t>
  </si>
  <si>
    <t>Evento: Rooftop Hour - FarmHouse</t>
  </si>
  <si>
    <t>Convite recebido pela Giselly, estendendo ao restante da equipe.</t>
  </si>
  <si>
    <t>flaviogvalle@gmail.com;monteirojpf@gmail.com;gisellygazevedo@gmail.com</t>
  </si>
  <si>
    <t>EA: Evento -  Inauguração Quiosque Coisas de Bamba</t>
  </si>
  <si>
    <t>Oi meu vereador predileto!!!
Sei que sua agenda é muito cheia, mas passo pra te fazer um convite. Nesta terça meu irmão e Bruno de Paula ( Samba Social Clube) embarcam em mais uma empreitada e inauguram o quiosque Coisas de Bamba, na praia de Copacabana. Será um prazer recebê-lo lá.</t>
  </si>
  <si>
    <t>Av. Atlântica, 2964 - Copacabana, Rio de Janeiro - RJ, 22070-000, Brasil</t>
  </si>
  <si>
    <t xml:space="preserve">Reunião c/ Alfredo Lopes da HotéisRio </t>
  </si>
  <si>
    <t>Informações Evento
Data: 16/04
Horário: 11h
Local: Miramar Hotel by Windsor Copacabana, Av. Atlântica, 3668 - Copacabana
Observações: Reunião de reaproximação do grupo da HotéisRio. 
Responsável: Ana Ribeiro</t>
  </si>
  <si>
    <t>Miramar Hotel by Windsor Copacabana, Av. Atlântica, 3668 - Copacabana, Rio de Janeiro - RJ, 22070-001, Brasil</t>
  </si>
  <si>
    <t>Evento de Páscoa Projeto Parque Vivo</t>
  </si>
  <si>
    <t>Evento de Páscoa Projeto Parque Vivo
Estr. da Gávea, 512 - Gávea  
Quarta-feira 16/04 - 14:30
Leonardo Martins</t>
  </si>
  <si>
    <t>Estr. da Gávea, 512 - Gávea, Rio de Janeiro - RJ, 22451-265, Brasil</t>
  </si>
  <si>
    <t>Evento - Sergio Castro convida: Concerto de Páscoa</t>
  </si>
  <si>
    <t>Vamos comemorar juntos a Páscoa do Senhor e a Reabertura definitiva da Igreja de Nossa Senhora do Bonsucesso, a mais antiga igreja do Centro do Rio?
A Sérgio Castro e a Santa Casa convidam você para o espetacular Concerto de Páscoa na Igreja da Irmandade da Misericórdia! 
Teremos o belíssimo Coral e a Orquestra Sinfônica da UFRJ numa apresentação única homenageando a Semana Santa, com um repertório que é uma verdadeira pérola!
Não perca! Amanhã, 18h, com entrada Franca  e farto estacionamento na Rua Santa Luzia 206. A Santa Casa te espera!</t>
  </si>
  <si>
    <t>Igreja de Nossa Senhora do Bonsucesso, Largo da Misericórdia, s/n - Centro, Rio de Janeiro - RJ, 20020-020, Brasil</t>
  </si>
  <si>
    <t>Jantar com Ferreirinha</t>
  </si>
  <si>
    <t>Cobrar parecer Comissão de Educação</t>
  </si>
  <si>
    <t>Futebol - GVFV x João Pires</t>
  </si>
  <si>
    <t>Corrida com Manu Cit</t>
  </si>
  <si>
    <t xml:space="preserve">Evento - Samba que Elas Querem </t>
  </si>
  <si>
    <t>Convite recebido p/ FV em 15/04
Horário: 16h às 21h</t>
  </si>
  <si>
    <t>Rua Sacopã, 250 - Lagoa, Rio de Janeiro - RJ, 22471-180, Brasil</t>
  </si>
  <si>
    <t>EA: Missa e Procissão na Urca (Convite Aurimar)</t>
  </si>
  <si>
    <t>Missa e Procissão na Urca (Convite Aurimar)
Solenidade do Senhor morto na Sexta-Feira santa.
18/04 - 18h
Av. Portugal, 772 - Urca</t>
  </si>
  <si>
    <t>Av. Portugal, 772 - Urca, Rio de Janeiro - RJ, 22291-060, Brasil</t>
  </si>
  <si>
    <t>Prova - Disciplina: Governo, Estado e Sociedade</t>
  </si>
  <si>
    <t>Boa tarde, tudo bem? Aqui é a Vitória, monitora da disciplina do professor Octavio. Enviei essa mensagem para vocês no grupo e preciso da sua confirmação para falar com o professor Octavio
“Boa tarde! Gostaria de já definir com vocês a data da prova, para que vocês possam se organizar e se preparar. 
O professor Octavio e eu pensamos no dia 22/04 das 19h00 às 20h30, assim vocês tem uma semana após o final das aulas para relerem e revisarem os assuntos do começo do curso, e o final de semana e feriado para estudar caso estejam muito atolados no trabalho. Pensei nesse horário para vocês terem tempo de voltar do trabalho
A prova é online e sem consulta. São 16 itens de verdadeiro ou falso sobre os textos de leitura obrigatória e vocês podem fazer a prova de forma remota.
Peço por favor que todos respondam (ou reajam a essa mensagem) dizendo se estão de acordo com esta data e horário para que eu possa confirmar com os demais alunos que não entraram no grupo de Whatsapp”
Por enquanto tive 25 respostas positivas. Gostaria de saber se tudo certo por você (data e horário)</t>
  </si>
  <si>
    <t>Lançamento da Rio Capital Mundial do Livro</t>
  </si>
  <si>
    <t>Lançamento da Rio Capital Mundial do Livro
Amanhã 10:30 da manhã no Teatro Carlos Gomes
Enviado por Léo Fernandes</t>
  </si>
  <si>
    <t>Teatro Municipal Carlos Gomes, Prç. Tiradentes, s/n° - Centro, Rio de Janeiro - RJ, 20060-080, Brasil</t>
  </si>
  <si>
    <t>Audiência Pública - Imóveis Abandonados</t>
  </si>
  <si>
    <t>Lançamento do Calendário de Eventos 2025</t>
  </si>
  <si>
    <t>Bom dia! 
A pedido do Presidente da Riotur, Sr. Bernardo Fellows, encaminhamos o convite para o LANÇAMENTO DO CALENDÁRIO DE EVENTOS 2025.
Para confirmar sua presença é preciso que você nos envie o seu  nome completo e endereço de e-mail para o contato RSPV
21 98394‑2203‬
A sua presença é muito importante!</t>
  </si>
  <si>
    <t>Roxy Dinner Show, R. Bolívar, 45 - Copacabana, Rio de Janeiro - RJ, 22061-020, Brasil</t>
  </si>
  <si>
    <t>Reunião Brain Storm (Ocupação das Praias do Rio) com Cavaliere + Osmar Lima + Rubião + Flavio Valle + Leandrinho + Raphael Lima + Brenno + Schleder + Maria Silvia</t>
  </si>
  <si>
    <t>ALTERAÇÃO DE DATA E HORÁRIO
Seria dia 17 de abril, às 11:00
Almoço Brain Storm (Ocupação das Praias do Rio) com Cavaliere + Osmar Lima + Rubião + Flavio Valle + Leandrinho + Raphael Lima + Brenno + Schleder + Maria Silvia
Quinta-feira, 24 de abril⋅12:30 – 14:00
CASS</t>
  </si>
  <si>
    <t>Prefeitura Rio - Centro Administrativo Municipal São Sebastião, R. Afonso Cavalcanti, 455 - Cidade Nova, Rio de Janeiro - RJ, 20211-110, Brasil</t>
  </si>
  <si>
    <t>Ben Hur</t>
  </si>
  <si>
    <t xml:space="preserve">Reunião c/ Raquel (Assessora do Manoel Carlos) + Bernardo Rubião </t>
  </si>
  <si>
    <t>rapha aldeia</t>
  </si>
  <si>
    <t xml:space="preserve">Call c/ Léo Zonenschein </t>
  </si>
  <si>
    <t>O Léo enviará o link para chamada.</t>
  </si>
  <si>
    <t>Almoço Hermolin</t>
  </si>
  <si>
    <t>Clan BBQ, Rua Dias Ferreira, 233 - Loja B - Leblon, Rio de Janeiro - RJ, 22431-050, Brasil</t>
  </si>
  <si>
    <t>Bodas de Ouro - Dulce e Horácio</t>
  </si>
  <si>
    <t>Informações Evento
Data: 25/04
Horário: 19:30h
Local: RIO CRICKET E ASSOCIACAO ATLETICA, R. Fagundes Varela, 637 - Ingá
Observações: Bodas de Ouro - Dulce e Horácio
Contato: Recebido p/ FV em 09/04</t>
  </si>
  <si>
    <t>RIO CRICKET E ASSOCIACAO ATLETICA, R. Fagundes Varela, 637 - Ingá, Niterói - RJ, 24210-520, Brasil</t>
  </si>
  <si>
    <t xml:space="preserve"> Treinão de Triathlon do Parque Radical de Deodoro</t>
  </si>
  <si>
    <t>&lt;br&gt;Rio, 04/04/25&lt;br&gt;&lt;br&gt;Olá Triatletas, &lt;br&gt;&lt;br&gt;O TREINÃO DE TRIATHLON programado para amanhã Sábado dia 05/04 foi adiado para Sábado dia 26/04. &lt;br&gt;&lt;br&gt;Motivos: &lt;br&gt;&lt;br&gt;1°) Mesmo que fosse mantido o TREINÃO para amanhã dia 05/04, haveria alteração de TRIATHLON para DUATHLON uma vez que, infelizmente, ainda não foi possível a conclusão das obras de reparo no Lago do Parque Radical de Deodoro onde seria realizada a etapa de natação. &lt;br&gt;&lt;br&gt;2°) Previsão de chuvas e ventos fortes acima do previsto para todo o mês de Abril para esse próximo final de semana.&lt;br&gt;&lt;br&gt;Observações importantes: &lt;br&gt;&lt;br&gt;1°) Apenas o TREINÃO foi adiado, porém a APTT Parque Deodoro (Área de Proteção ao Treinamento de Triathlon) esta funcionando normalmente todos os Domingos das 6am às 9am (com exceção do Lago que se encontra em manutenção).&lt;br&gt;&lt;br&gt;2°) A APCC Deodoro (Área de Proteção ao Ciclismo de Competição) também está funcionando normalmente todas às 3°, 5° e Sábados das 6am às 8:30am exclusivamente para os treinamentos de ciclismo. &lt;br&gt;&lt;br&gt;3°) Para participar do TREINÃO DE TRIATHLON no Sábado dia 26/04 entre para o grupo de WhatsApp através do link na Bio dos perfis da @apccrj e da @apccprd e @apttprd &lt;br&gt;&lt;br&gt;Bons treinos &lt;br&gt;Um excelente final de semana 😉&lt;br&gt;                    &lt;a href="https://www.instagram.com/p/DIBqOoUOvGs/?igsh=ZjE5cDR2ZTd1bWxo"&gt;https://www.instagram.com/p/DIBqOoUOvGs/?igsh=ZjE5cDR2ZTd1bWxo&lt;/a&gt;&lt;br&gt;&lt;br&gt;Olá triatletas, &lt;br&gt;&lt;br&gt;No Sábado dia 05 de Abril as principais Assessorias Esportivas de Triathlon do RJ estarão presentes, junto com seus alunos, no Treinão de Triathlon do Parque Radical de Deodoro. &lt;br&gt;&lt;br&gt;Venha participar desse super treino! &lt;br&gt;Serão 750m de natação 🏊‍♂ + 20km de ciclismo 🚴‍♂ + 5km de corrida 🏃‍♂ &lt;br&gt;&lt;br&gt;Entre no Grupo de WhatsApp do treinão de Triatlo na APTT Parque Radical de Deodoro para ficar por dentro das informações 😉&lt;br&gt;&lt;br&gt;Link: &lt;a href="https://chat.whatsapp.com/HpPybGKbkCdFL8v5lQcLOv" target="_blank"&gt;https://chat.whatsapp.com/HpPybGKbkCdFL8v5lQcLOv&lt;/a&gt;&lt;br&gt;&lt;br&gt;Data: 05/04 (Sáb)&lt;br&gt;&lt;br&gt;Cronograma:&lt;br&gt;Solenidade de início: 6:00h&lt;br&gt;início da Natação: 6:30h&lt;br&gt;término da Natação: 7:25h&lt;br&gt;início do ciclismo: 7:30h&lt;br&gt;término do ciclismo: 8:25h&lt;br&gt;início da corrida: 8:30h&lt;br&gt;término da corrida: 9:30h&lt;br&gt;Solenidade de encerramento: 10:00h&lt;br&gt;&lt;br&gt;Inscrição: 2 caixas de bombons que serão doadas na páscoa para as crianças alunas das atividades do Parque Radical.&lt;br&gt;&lt;br&gt;Compartilhe essa postagem em seus grupos.&lt;br&gt;&lt;br&gt;Pratique Triathlon no Parque Radical de Deodoro e conheça a infraestrutura da 1° Área de Proteção do Treinamento de Triathlon (APTT) do Brasil 🏊‍♂🚴‍♂🏃‍♂&lt;br&gt;&lt;br&gt;Bons treinos e nos vemos lá &lt;br&gt;@apttprd &lt;br&gt;@apccprd&lt;br&gt;@comissaosegurancaciclismo.rio &lt;br&gt;@apccrj&lt;br&gt;&lt;br&gt;&lt;br&gt;Enviado p/ FV em 13/03</t>
  </si>
  <si>
    <t>Parque Radical de Deodoro, Parque Olímpico de Deodoro - Estr. Mal. Alencastro, 1357 - Ricardo de Albuquerque, Rio de Janeiro - RJ, 21616, Brasil</t>
  </si>
  <si>
    <t>Evento: Aniversário 50 anos André Ramos</t>
  </si>
  <si>
    <t>Traje: Smoking
Recebido p/ FV em 15/04</t>
  </si>
  <si>
    <t>R. João Borges, 164 - Gávea, Rio de Janeiro - RJ, 22451-100, Brasil</t>
  </si>
  <si>
    <t>Rio Half Marathon - Time Flávio Valle</t>
  </si>
  <si>
    <t>Aterro do Flamengo - Glória, Rio de Janeiro - RJ, Brasil</t>
  </si>
  <si>
    <t>lucasrosa.arq@gmail.com;lima.saramoreira@gmail.com;leonardosolabloise@gmail.com;matheus.ocn@gmail.com;flaviogvalle@gmail.com</t>
  </si>
  <si>
    <t>EA: Reunião Comissão Especial Aluguel de Temporada</t>
  </si>
  <si>
    <t>Data: 28/04/2025 (Segunda)
Evento: REUNIÃO da Comissão Especial instituída pela Resolução n° 1.643/2025, XCOM A FINALIDADE DE PESQUISAR E DISCUTIR PROGRAMAS E POLÍTICAS PÚBLICAS REFERENTES AO ALUGUEL DE APARTAMENTOS POR PERÍODOS CURTOS PELAS PLATAFORMAS DIGITAIS"; com os Operadores e Agências de Turismo;
Representante da Associação Brasileira de Indústria de Hotéis - ABIH Nacional; e, Representante da Associação Brasileira de Locação por Temporada - ABLT.
Horário: 10h
Local: Sala das Comissões Vereador Ary Barroso 16B
Iniciativa: Ver. Salvino Oliveira</t>
  </si>
  <si>
    <t>leonardosolabloise@gmail.com;contato.lucasfajardo@gmail.com;flaviogvalle@gmail.com;lorekutwak@gmail.com;monteirojpf@gmail.com;crislobo@gmail.com;gisellygazevedo@gmail.com;lfdsbr@gmail.com</t>
  </si>
  <si>
    <t>Reunião c/ Padre Omar</t>
  </si>
  <si>
    <t>Rua Corcovado, 213, Jardim Botânico, esquina com a Rua Von Martius.
Contato: +55 21 99622-9944 (Assessoria Padre Omar)</t>
  </si>
  <si>
    <t>R. Corcovado, 213 - Jardim Botânico, Rio de Janeiro - RJ, 22460-050, Brasil</t>
  </si>
  <si>
    <t>Prova do Mestrado: Governo, Estado e Sociedade</t>
  </si>
  <si>
    <t>EA: Missa de Sétimo Dia em Memória do Papa Francisco</t>
  </si>
  <si>
    <t>Prezado(a)  Senhor(a)
Transmitimos convite do Governador do Estado do Rio de Janeiro, Cláudio Castro, para  Missa de Sétimo Dia em Memória do Papa Francisco.
Data: 28 de abril de 2025, segunda-feira
Hora: 18h - abertura dos Portões 17h
Local: Theatro Municipal do Rio de Janeiro -  Praça Floriano, s/n- Centro, Rio de Janeiro
Confirme sua presença através do link contido no convite em anexo.
Atenciosamente,
Cerimonial do Governo do Estado do Rio de Janeiro
2334-3160/3609
Recebido por e-mail.</t>
  </si>
  <si>
    <t>Theatro Municipal do Rio de Janeiro, Praça Floriano, S/N - Centro, Rio de Janeiro - RJ, 20031-050, Brasil</t>
  </si>
  <si>
    <t>Mesa-redonda - Combate ao antissemitismo - Ações e Perspectivas</t>
  </si>
  <si>
    <t>&lt;a href="https://forms.gle/wX6etVpbJtEXWQ9b6"&gt;https://forms.gle/wX6etVpbJtEXWQ9b6&lt;/a&gt;&lt;br&gt;&lt;br&gt;Temos o prazer de te convidar para "Mesa-redonda - Combate ao antissemitismo - Ações  e perspectivas"&lt;br&gt;&lt;br&gt;O evento ocorrerá na Sinagoga Lubavitch Leblon.&lt;br&gt;Rua Venâncio Flores, 221/ 3° Andar - Leblon&lt;br&gt;&lt;br&gt;Teremos a presença de representantes da Federação Israelita do Rio de Janeiro. &lt;br&gt;Compondo a mesa:&lt;br&gt;&lt;br&gt;Dra Rachel Glatt&lt;br&gt;Advogada criminal.&lt;br&gt;Mestranda em Ciências Criminais da Universidade de Lisboa. Autora de livros. Conselheira da OAB/RJ. Diretora Jurídica da Federação Israelita do Rio de Janeiro .&lt;br&gt;&lt;br&gt;Dr. Gustavo Setton Mizrahi&lt;br&gt;Advogado, mestre em Direito Cívil, Universidade de Coimbra, Portugal. Presidente do Conselho Deliberativo da Federação Israelita do Rio de Janeiro. Diretor Juridico da Sinagoga Edmond J. Safra&lt;br&gt;&lt;br&gt;E como moderador:&lt;br&gt;Dr Samuel Max Gabbay&lt;br&gt;Professor de Direito e Advogado, doutor em Direito Econômico, Universidade de Lisboa, Portugal. Mestre em Direito, Universidade Federal do  Rio Grande do Norte. Ex pŕesidente do Centro Israelita do Rio Grande do Norte. Ativista  comunitário.&lt;br&gt;&lt;br&gt;Inscreva-se!!</t>
  </si>
  <si>
    <t>R. Gen. Venâncio Flores, 221 - Leblon, Rio de Janeiro - RJ, 22441-090, Brasil</t>
  </si>
  <si>
    <t>Reunião - AmeSanta (Associação de turismo e Gastronomia de Santa Teresa)</t>
  </si>
  <si>
    <t>Informações Evento
Data: 29/04
Horário: 9h30
Local: Parque Glória Maria (Parque das Ruínas), R. Murtinho Nobre, 169
Observações: Associação de turismo e gastronomia de Santa Teresa, o AmeSanta 
Responsável: Cecília</t>
  </si>
  <si>
    <t>Parque Glória Maria (Parque das Ruínas), R. Murtinho Nobre, 169 - Santa Teresa, Rio de Janeiro - RJ, 20241-050, Brasil</t>
  </si>
  <si>
    <t>Ação de Fiscalização c/ João Pires - Loja Bike Elétrica</t>
  </si>
  <si>
    <t>Alinhado com Cláudia Argento em 17/04.
+55 21 97034-7709
Loja Moto Chefe Ipanema
R. Farme de Amoedo, 56 - Ipanema, Rio de Janeiro - RJ, 25025-260</t>
  </si>
  <si>
    <t>MotoChefe Ipanema, R. Farme de Amoedo, 56 - Ipanema, Rio de Janeiro - RJ, 25025-260, Brasil</t>
  </si>
  <si>
    <t>Mestrado - Metodologia de Pesquisa</t>
  </si>
  <si>
    <t>Dr. Hélio Arthur Reis Irigaray</t>
  </si>
  <si>
    <t>Café da Manhã c/ Bruno Ramos</t>
  </si>
  <si>
    <t>Le Dépanneur - Botafogo, R. Voluntários da Pátria, 86 - Loja A/B - Botafogo, Rio de Janeiro - RJ, 22270-010, Brasil</t>
  </si>
  <si>
    <t>Reunião - Alinhamento Subprefeitura e GVFV</t>
  </si>
  <si>
    <t>Solicitado p/ Leo Fernandes.</t>
  </si>
  <si>
    <t>Mestrado - Segurança Pública Informada por Evidências</t>
  </si>
  <si>
    <t>Dra. Joana da Costa Martins Monteiro</t>
  </si>
  <si>
    <t>Medalha Pedro Ernesto - Moacyr da Luz Silva</t>
  </si>
  <si>
    <t>Jantar com Leo Zonenschein (Dimona) e Pedro Benoliel + Convidados + Flavio Valle</t>
  </si>
  <si>
    <t>AGENDADO
Jantar com Leo Zonenschein (Dimona) e Pedro Benoliel + Convidados + Flavio Valle
Quarta-feira, 30 de abril⋅19:00 – 20:00
Praia de Botafogo, 384 - 1002 apt 
Botafogo</t>
  </si>
  <si>
    <t>Praia de Botafogo, 384 - Botafogo, Rio de Janeiro - RJ, 22250-040, Brasil</t>
  </si>
  <si>
    <t>EA: Samba no Mirante do Pedrão</t>
  </si>
  <si>
    <t>Informações Evento
Data: 30/04
Horário: 19:30h
Local: Mirante do Pedrão, Rua Oswaldo Seabra, 357 - Laranjeiras
Observações: 
Responsável: Léo Martins</t>
  </si>
  <si>
    <t>Mirante do Pedrão, Rua Oswaldo Seabra, 357 - Laranjeiras, Rio de Janeiro - RJ, 22245-010, Brasil</t>
  </si>
  <si>
    <t>corrida lagoa</t>
  </si>
  <si>
    <t>Velório - Luiz Antônio de Farias Mello</t>
  </si>
  <si>
    <t>Com pesar informamos que a despedida do Luiz Antônio de Farias Mello está marcada para o dia 01 de maio de 2025, com início às 13:15h e encerramento às 15:15h, na capela 4 do
Cemitério Parque da Colina,
Estrada Francisco da Cruz Nunes 987, Pendotiba, Niterói RJ.
18/02/1955 † 30/04/2025 
"Combati o bom combate, completei a carreira, guardei a fé" Santa Casa de Niterói
Assistencial e Coroas Florais
(21) 99766-7813</t>
  </si>
  <si>
    <t>Auto Park - Estacionamento Cemitério Parque da Colina, Estr. Francisco da Cruz Nunes, 987 - Pendotiba, Niterói - RJ, 24310-340, Brasil</t>
  </si>
  <si>
    <t>Celebração do Yom HaAtzmaut da FIERJ</t>
  </si>
  <si>
    <t>Faltam só 3 dias para a grande celebração do Yom HaAtzmaut da FIERJ! 🇮🇱
Ainda dá tempo de garantir sua inscrição. E o melhor: é totalmente gratuita! É só acessar o link:
https://forms.gle/wEAcB9KBEB3EjFZN7
Vem viver essa comemoração incrível com a gente. Esperamos você lá!
📍 Hebraica Rio
📅 01 de maio - a partir das 14:00h
Horário Flávio: 17h
#YomHaatzmautFIERJ #FIERJ #ComunidadeJudaica #HebraicaRio</t>
  </si>
  <si>
    <t>Sociedade Cultural, Esportiva e Recreativa Hebraica, R. das Laranjeiras, 346 - Laranjeiras, Rio de Janeiro - RJ, 22240-003, Brasil</t>
  </si>
  <si>
    <t>Gravação Palco Lady Gaga</t>
  </si>
  <si>
    <t>Coisas de Bamba, Avenida Atlantica, 00 QC29 - QC 30 - Copacabana, Rio de Janeiro - RJ, 22070-000, Brasil</t>
  </si>
  <si>
    <t>Evento: Street Games – 10º etapa</t>
  </si>
  <si>
    <t>Boa tarde Lucas,
Agenda de amanhã na zona sul mudou de horário, segue agenda *atualizada*
*AGENDA DIA 03.05.2025 SÁBADO*
*13:00* Evento: Street Games – 9º etapa
Horário do evento: 10:00 às 17:00 
Melhor horário de chegada: 13:00 às 14:00
Programação: 
- 10:00: Basquete 3x3 - Quadra 1; 
- 10:00: Área de Massoterapia; 
- 11:00: Altinha Street - Quadra 2; 
- 12:00: Graffiti - Área em Anexo 2 - Recreação infantil e pintura facial: Pipoca e Picolé para Crianças - Área em Anexo 3 e 4; 
- 13:00: Breaking Competição e Oficina - Quadra 1; 13:00: Tecido Acrobático - Recreação e Apresentação; 
- 14:00: BMX apresentação - Quadra 2; 
- 14:00: Slackline Competição - Área em Anexo 1; 
- 15:00: Parkour Oficina - Quadra 2;
Convite Paulo Ricart 
Observação:
- Guilherme receberá uma homenagem do Presidente da SUDERJ; 
- Com show “Mc Estudante”.
Local: Arena Leve Lagoa - Av. Epitácio Pessoa, 2760 - Lagoa, Rio de Janeiro - RJ, 22471-006 - Ponto de encontro: Ao lado de duas quadras de basquete - REF.: Próximo ao Corte Catangalo;</t>
  </si>
  <si>
    <t>Arena Leve Lagoa, Av. Epitácio Pessoa, 2760 - Lagoa, Rio de Janeiro - RJ, 22471-006, Brasil</t>
  </si>
  <si>
    <t>Aniversário João</t>
  </si>
  <si>
    <t>Celebração de Yom Haatzmaut</t>
  </si>
  <si>
    <t>Celebração de Yom Haatzmaut
Dia 05 de maio 
Local: TTH Barilan - quadra do térreo
Horário: 8:30h
Fala do Vereador: 2 a 5 minutos.
Excelentíssimo Senhor Deputado Flávio Valle,
A Direção do colégio TTH Barilan tem a honra de convidar Vossa Excelência para a Cerimônia de Comemoração aos 77 Anos da Independência do Estado de
Israel, a ser realizada em nossa instituição, no Rio de Janeiro.
Neste dia, gostaríamos de contar com a sua participação em um momento muito especial e simbólico da cerimônia: o acendimento da Tocha Memorial, uma homenagem à resiliência do povo judeu e um tributo à memória e à esperança.
Será uma honra tê-lo como protagonista deste ato de luz e significado.
Data: Segunda-feira, 5 de maio de 2025
Horário: 8h30
Local: TTH Barilan - Rua Pompeu Loureiro, 48, Copacabana.
Rio de Janeiro - RJ
O evento contará com a presença de alunos, famílias, lideranças comunitárias e educadores, celebrando a história, a cultura e os valores que unem o Brasil e Israel.
Neste momento tão delicado para a comunidade judaica, marcado pelo crescimento do antissemitismo, pelo preconceito e pela dor da espera pelo retorno dos 59 sequestrados ainda em poder do grupo terrorista Hamas, sentiremos imensa honra em receber Vossa Excelência. Sua presença será um gesto de solidariedade e apoio profundamente significativo para todos nós.
Ao final da cerimônia, teremos o prazer de apresentar um show especial do cantor Micha Gamerman, vindo especialmente de São Paulo para essa ocasião tão significativa. Será um momento marcante e inesquecível poder comemorar com a família TTH Barilan.
Contamos com sua presença neste ato de união, esperança e resistência.
Atenciosamente,</t>
  </si>
  <si>
    <t>TTH Barilan, Rua Pompeu Loureiro, 48 - Copacabana, Rio de Janeiro - RJ, 22061-000, Brasil</t>
  </si>
  <si>
    <t>contato.lucasfajardo@gmail.com;flaviogvalle@gmail.com;lorekutwak@gmail.com;monteirojpf@gmail.com;crislobo@gmail.com;gisellygazevedo@gmail.com;lfdsbr@gmail.com</t>
  </si>
  <si>
    <t>Gravação Lidera Rio</t>
  </si>
  <si>
    <t>Coloca na agenda amanhã “Gravação Lidera Rio”</t>
  </si>
  <si>
    <t>Gravação RJ2 Fiscalização Loja de Bike</t>
  </si>
  <si>
    <t>flaviogvalle@gmail.com;leomartins.rzs@gmail.com;crislobo@gmail.com</t>
  </si>
  <si>
    <t xml:space="preserve">Despacho c/ Bruno Ramos </t>
  </si>
  <si>
    <t>Solenidade em Alusão ao Mês Nacional de Combate ao Abuso e à Exploração Sexual de Crianças e Adolescentes</t>
  </si>
  <si>
    <t>O Exmo. Sr. Presidente da Câmara Municipal do Rio de Janeiro, Vereador Carlo Caiado, por iniciativa do Sr. Vereador Leniel Borel, Presidente da Comissão Especial de Combate à Violência Infantil, tem a honra de convidar para a solenidade em alusão ao mês nacional de combate ao abuso e à exploração sexual de crianças e adolescentes, a ser realizada no dia 05 de maio de 2025, segunda-feira, às 18h30.</t>
  </si>
  <si>
    <t>Madrid - 2º Foro Transformaciones - Un Mundo en Ebullición</t>
  </si>
  <si>
    <t>2º Foro Transformaciones - Un Mundo en Ebullición&lt;br&gt;&lt;br&gt;Excelentíssimo Señor Dr. Flávio Guimarães Tenemos el honor de invitarle al seminario “ 2º Foro Transformaciones - Un Mundo en Ebullición ", organizado por el Foro de Integración Brasil Europa – FIBE, que tendrá lugar el 8 y 9 de mayo de 2025, en la Fundación MAPFRE, P.º de Recoletos nº 23, Madrid, España . Hemos presenciado cambios profundos en los gobiernos en los últimos años, lo que ha llevado a un inicio de 2025 con el mundo en ebullición, marcado por transformaciones rápidas e intensas en gobernanza, políticas públicas, economía y cultura social. El FIBE, como un catalizador de debates y cooperación, llamando la atención sobre las oportunidades de integración en este 2025 de transformaciones, volverá a estar en el centro del debate con un Foro atento a las sacudidas de este mundo, para analizar el nuevo panorama mundial y el papel de Brasil y Europa en general en este complejo tablero de la nueva orden mundial. Consideramos su participación fundamental para enriquecer el debate. Por ello, nos complace enormemente invitarle a acompañar nuestros círculos de discusión. Puede encontrar un programa detallado del Foro en &lt;a href="https://forumbrasileuropa.org/2o-foro-transformaciones/"&gt;https://forumbrasileuropa.org/2o-foro-transformaciones/&lt;/a&gt; No dude en contactarnos para obtener más información en eventos@fibe.pt . RSVP: Solicitamos encarecidamente que se confirme su presencia hasta el 30.04.2025 Con los mejores saludos,</t>
  </si>
  <si>
    <t>EA: Reunião Presencial Comissão de Orçamento</t>
  </si>
  <si>
    <t>Voo GIG - FCO</t>
  </si>
  <si>
    <t>RIO DE JANEIRO GALEAO A.C
JOBIM INTL
Terminal / Terminal: 2
ROME FIUMICINO
Terminal / Terminal: 3
AZ673 14:25
06May2025
06:40
07May2025</t>
  </si>
  <si>
    <t>Aeroporto Internacional do Rio de Janeiro - Galeão – Antonio Carlos Jobim, Av. Vinte de Janeiro, s/nº - Ilha do Governador, Rio de Janeiro - RJ, 21941-900, Brasil</t>
  </si>
  <si>
    <t>EA: Inauguração Oficial da Exposição “80 Anos Depois: Soldados-Cidadãos do Brasil na Segunda Guerra Mundial”</t>
  </si>
  <si>
    <t>Prezado Vereador Flávio Valle,&lt;br&gt;&lt;br&gt;Ficaremos honrados em contar com sua presença, no dia 06 de maio de 2025, às 17h, no Forte de Copacabana, na inauguração oficial da&lt;br&gt;exposição “80 Anos Depois: Soldados-Cidadãos do Brasil na Segunda Guerra Mundial”- uma homenagem aos brasileiros que ajudaram a derrotar o nazifascismo, contribuindo para a vitória dos Aliados e o fim do Holocausto, organizada pelo Museu Judaico do Rio de Janeiro, Associação&lt;br&gt;Nacional dos Veteranos da Força Expedicionária Brasileira (ANVFEB),&lt;br&gt;Museu Histórico do Exército e Forte de Copacabana.&lt;br&gt;A cerimônia contará com a participação do Coral Israelita Brasileiro.&lt;br&gt;Para ter seu nome na lista na porta, favor confirmar até o dia 02 de&lt;br&gt;maio no link abaixo:&lt;br&gt;&lt;a href="https://bit.ly/abertura80anosdepois"&gt;https://bit.ly/abertura80anosdepois&lt;/a&gt;&lt;br&gt;&lt;br&gt;Até breve,&lt;br&gt;&lt;br&gt;Charles Goldenzon      Israel Blajberg&lt;br&gt;Museu Judaico do Rio de Janeiro        ANVFEB</t>
  </si>
  <si>
    <t>Forte de Copacabana (Museu Histórico do Exército e Forte de Copacabana), Praça Cel. Eugênio Franco, 1, Posto 6 - Copacabana, Rio de Janeiro - RJ, 22070-020, Brasil</t>
  </si>
  <si>
    <t>Voo FIU - MAD</t>
  </si>
  <si>
    <t>ROME FIUMICINO
Terminal / Terminal: 1
MADRID ADOLFO SUAREZ
BARAJAS
Terminal / Terminal: 2
AZ58 08:10
07May2025
10:45
07May2025</t>
  </si>
  <si>
    <t>Visita a la Exposición Latina</t>
  </si>
  <si>
    <t>2º Foro Transformaciones
Un Mundo em Ebullición 
Local: Casa de América 
Horário: 19h</t>
  </si>
  <si>
    <t>Plaza Cibeles, 2, Salamanca, 28001 Madrid, Espanha</t>
  </si>
  <si>
    <t>EA: Celebração 80 anos do fim da Segunda Guerra Mundial</t>
  </si>
  <si>
    <t>Ilmo. Sr.
Vereador Flavio Valle
flavio.valle@camara.rj.gov.br
Rio de Janeiro, 16 de abril de 2025
Prezado Vereador,
Vimos pela presente convidá-lo para o evento que a Associação Religiosa Israelita do Rio de Janeiro vai realizar por ocasião dos 80 anos do fim da Segunda Guerra Mundial, no dia 7 de maio de 2025, às 19h, em sua Sinagoga, à rua General Severiano nº 170, em Botafogo.
O evento terá um curto ato litúrgico seguido de mesa de debate com mediação da jornalista Leila Sterenberg e composta por Cristiana Facchinetti, Daphne Klajman, Diana Lacs Sichel e Mônica Herz. O evento será presencial e com transmissão online. Serão convidados representantes consulares das nações que à época constituíram as Forças Aliadas, bem como da Alemanha, da Polônia e de Israel, e das nações europeias onde houve significante perda de população judia.
Além de celebrar a Paz e a liberação dos povos do horror nazista, queremos enfatizar os avanços em termos de Direitos Humanos e as mudanças e conquistas na área de política internacional no mundo. Trata-se de data sensível, uma vez que os fundadores da ARI eram, em sua maioria, judeus alemães refugiados do regime nazista. Muitos sofreram perseguição direta, tanto pela violação de seus direitos humanos e pela exclusão de atividades sociais, econômicas, civis e educativas, como foram vítimas de deportação a campos de concentração e de trabalho forçado. Gostaríamos também de discutir e conversar sobre os impactos daqueles eventos hoje, dado o avanço do populismo e da extrema-direita, e quais os ensinamentos que podemos tirar para a construção de uma sociedade mais plural, em que se respeite a diversidade e a igualdade entre os seres humanos.
Gostaria de agradecer antecipadamente sua presença e pedir confirmação da sua presença, bem como de mais enviados de sua representação, pelo e-mail adriana@aririo.org.br ou pelo telefone com Adriana Costa pelo (21) 2156-0444 no horário comercial, até quarta-feira, 30 de abril.
Nosso cordial Shalom,
Victor Salomon Goldstein
Presidente da ARI</t>
  </si>
  <si>
    <t>Medalha Pedro - Fernando Ribeiro Pessanha</t>
  </si>
  <si>
    <t>Convite físico recebido no Gabinete em 15/04.</t>
  </si>
  <si>
    <t>EA: Gabinete Itinerante</t>
  </si>
  <si>
    <t>Praça Nelson Mandela - Botafogo, Rio de Janeiro - RJ, 21645-396, Brasil</t>
  </si>
  <si>
    <t>viniciusmmg@gmail.com;yagodicarahy@gmail.com;leomartins.rzs@gmail.com;monteirojpf@gmail.com</t>
  </si>
  <si>
    <t>Mestrado - Estratégia de Ensino</t>
  </si>
  <si>
    <t>Dra. Fátima Bayma de Oliveira</t>
  </si>
  <si>
    <t>EA: Aulão de Yoga comemorativo do Dia das Mães com a Professora Livia Lobo</t>
  </si>
  <si>
    <t>AGENDA SÁBADO 10/05
- Aulão de Yoga comemorativo do Dia das Mães com a Professora Livia Lobo
Data: 10/05
Horário: 8:30
Local: Largo da Memória 
(Av Bartolomeu Mitre - Largo Sérgio Vieira de Mello)</t>
  </si>
  <si>
    <t>Avenida Bartolomeu Mitre, Av. Bartolomeu Mitre - Leblon, Rio de Janeiro - RJ, Brasil</t>
  </si>
  <si>
    <t>Voo MAD - FCO</t>
  </si>
  <si>
    <t>MADRID ADOLFO SUAREZ
BARAJAS
Terminal / Terminal: 2
ROME FIUMICINO
Terminal / Terminal: 1
AZ63 18:05
11May2025
20:30
11May2025</t>
  </si>
  <si>
    <t>Aeroporto de Madrid Adolfo Suarez-Barajas, Av de la Hispanidad, s/n, 28042 Madrid, Espanha</t>
  </si>
  <si>
    <t>Voo FIU - GIG</t>
  </si>
  <si>
    <t>ROME FIUMICINO
Terminal / Terminal: 1
RIO DE JANEIRO GALEAO A.C
JOBIM INTL
Terminal / Terminal: 2
AZ672 21:55
11May2025
04:55
12May2025</t>
  </si>
  <si>
    <t>Aeroporto Internacional de Roma, 00054 Fiumicino, Roma, Itália</t>
  </si>
  <si>
    <t>Reunião sobre Prêmio One Young World</t>
  </si>
  <si>
    <t>🏆 Prêmio One Young World – Jovens Políticos do Ano&lt;br&gt;&lt;br&gt;Reconhece jovens líderes (18 a 35 anos) que atuam na política e estão fazendo a diferença!&lt;br&gt;&lt;br&gt;Quem pode participar?&lt;br&gt;&lt;br&gt;✅ Pessoas entre 18 e 35 anos.&lt;br&gt;&lt;br&gt;✅ Eleitos (municipal, estadual ou federal).&lt;br&gt;&lt;br&gt;✅ Estão criando mudanças reais e positivas.&lt;br&gt;&lt;br&gt;Saiba mais:&lt;br&gt;&lt;a href="https://www.oneyoungworld.com/oyw-politician-year-award"&gt;https://www.oneyoungworld.com/oyw-politician-year-award&lt;/a&gt;&lt;br&gt;&lt;br&gt;- SHORT BIOGRAPHY: PLEASE PROVIDE A SHORT DESCRIPTION OF YOURSELF, YOUR CURRENT ROLE, ACHIEVEMENTS IN 2023 AND 2024, AND YOUR ASPIRATIONS FOR THE FUTURE (250word)&lt;br&gt;&lt;br&gt;- WHAT ISSUES ARE YOU PASSIONATE ABOUT AND WHY ARE THEY RELEVANT TODAY? (200words)&lt;br&gt;&lt;br&gt;- HOW HAVE YOU MADE A POSITIVE IMPACT IN YOUR COMMUNITY OR COUNTRY IN THE PAST COUPLE OF YEARS? PLEASE PROVIDE STATISTICS WHERE POSSIBLE (200words)&lt;br&gt;&lt;br&gt;- WHY DID YOU GET INTO POLITICS?(200words)&lt;br&gt;&lt;br&gt;- WHAT ARE THE POLITICAL CHALLENGES YOU CURRENTLY FACE? (200words)&lt;br&gt;&lt;br&gt;- WHY DO YOU BELIEVE YOU SHOULD WIN THE ONE YOUNG WORLD POLITICIAN OF THE YEAR AWARD FOR 2025?&lt;br&gt;&lt;br&gt;- PLEASE PROVIDE ANY LINKS TO WEBSITES, BLOGS OR SOCIAL MEDIA ACCOUNTS THAT YOU BELIEVE ARE RELEVANT TO YOUR APPLICATION. IF YOU HAVE RECEIVED ANY AWARDS, PLEASE PROVIDE THE LINKS TO THESE BELOW</t>
  </si>
  <si>
    <t>flaviogvalle@gmail.com;gisellygazevedo@gmail.com;lfdsbr@gmail.com</t>
  </si>
  <si>
    <t>Gravação Evento Praça da Cidadania</t>
  </si>
  <si>
    <t>Cinelândia - Centro, Rio de Janeiro - RJ, Brasil</t>
  </si>
  <si>
    <t>Evento - Praça da Cidadania</t>
  </si>
  <si>
    <t>A Cinelândia volta a ser palco do evento “Praça da Cidadania”, promovido pelo Grupo Band com apoio da Câmara Municipal do Rio, nos próximos dias 13 e 14 de maio, das 9h às 17h. A ideia é permitir que a população carioca tire dúvidas e faça sugestões diretamente para parlamentares e servidores que integram as Comissões Permanentes da Casa. A fim de atender os cidadãos da melhor forma possível, na próxima terça-feira (06/05), das 10h às 12h, no auditório do Palácio Pedro Ernesto, será oferecido um treinamento para quem atuará no evento. A capacitação será ministrada pelas Diretorias de Comissões e de Comunicação e pela Escola do Legislativo Carioca.
“A primeira edição trouxe resultados muito positivos. Levar as comissões para a Cinelândia é uma maneira de mostrarmos aos nossos cidadãos o trabalho que a Câmara desempenha para melhorar a vida no Rio de Janeiro, de estarmos perto dos cariocas e de escutar suas demandas”, diz o presidente do Poder Legislativo, o vereador Carlo Caiado (PSD).
Participação popular
Muitos cidadãos passaram pela Cinelândia para participar da primeira edição do evento “Praça da Cidadania” e conversar com vereadores e servidores, ano passado. Uma das comissões mais procuradas foi a de Assistência Social, além da de Transportes e Trânsito. Já a então recém-criada Comissão de Combate ao Racismo pôde apresentar um pouco mais do seu trabalho para a população. Ao todo, foram 392 atendimentos.
Na última edição, também houve vacinação contra os vírus da Influenza e Covid, realizada pela Secretaria Municipal de Saúde, e fornecimento de água pela Cedae, vinculada ao Governo do Estado.</t>
  </si>
  <si>
    <t>juliagardel2@gmail.com;fabiocampellobjj@gmail.com;flaviogvalle@gmail.com;crislobo@gmail.com</t>
  </si>
  <si>
    <t>Cobertura Band - Praça da Cidadania</t>
  </si>
  <si>
    <t>Reunião c/ Sec. Lucas Padilha + Farofa</t>
  </si>
  <si>
    <t>Pauta: Projeto pra Rio Capital Mundial do Livro e demanda da Orquestra Petrobras
Gabiente SMC, 3 andar - Centro Administrativo São Sebastião</t>
  </si>
  <si>
    <t>Prefeitura Municipal do Rio de Janeiro - Centro Administrativo Municipal São Sebastião, R. Afonso Cavalcanti, 455 - Cidade Nova, Rio de Janeiro - RJ, 20211-110, Brasil</t>
  </si>
  <si>
    <t>EA: Encontro Híbrido 2ª Mesa Redonda sobre Revitalização do Centro da Cidade do Rio de Janeiro</t>
  </si>
  <si>
    <t>A Comissão de Gestão e Administração Profissional de Edificações do CRA-RJ tem o prazer de convidar você para a 2ª Mesa Redonda sobre Revitalização do Centro da Cidade do Rio de Janeiro, um evento imperdível que explorará um tema de extrema relevância: “A importância da Regularização Fundiária Urbana e a Necessidade de Segurança das Vias Públicas e Edificações no Centro da Cidade do Rio de Janeiro” . O encontro é híbrido e acontecerá no dia 13 de maio (terça-feira), a partir das 10h30.
Este encontro reunirá especialistas renomados para uma discussão aprofundada sobre os aspectos legais, técnicos e sociais que impactam a revitalização de uma área tão vital para a história e a economia do Rio de Janeiro. Teremos a honra de receber:
CONVIDADOS
O evento será ao vivo na sede do CRA-RJ e com transmissão ao vivo no nosso canal do Youtube.
Venha compreender os desafios e as perspectivas para a revitalização do Centro do Rio e interagir com especialistas e outros profissionais da área.
As vagas são limitadas! Garanta já o seu lugar!
Esperamos por você!
Rua Professor Gabizo, 197 - Rio de Janeiro - Rio de Janeiro - Brasil
https://www.youtube.com/user/CRARJ</t>
  </si>
  <si>
    <t>Rua Professor Gabizo, 197 - Maracanã, Rio de Janeiro - RJ, 20271-064, Brasil</t>
  </si>
  <si>
    <t>MÁRCIO RIBEIRO FALAR</t>
  </si>
  <si>
    <t>EA: Reunião com o Arquiteto da FPJ + Representante Aldeia</t>
  </si>
  <si>
    <t>@Lucas Rosa 
EA Reunião com o arquiteto do parques e jardins e Aldeia.
Assunto: adoção de decks e jardins.   
13/05 as 12:00hs
Parque dos Patins - Lagoa</t>
  </si>
  <si>
    <t>bernardorubiao@gmail.com;viniciusmmg@gmail.com;flaviogvalle@gmail.com</t>
  </si>
  <si>
    <t>Reunião Virtual Comissão de Orçamento (Parecer do PL da Força Municipal)</t>
  </si>
  <si>
    <t>Dia 13 às 12 horas. 
Reunião comissão de finanças. (Vai ter presencial o parecer do PL da força municipal)</t>
  </si>
  <si>
    <t>Fazer atividade do mestrado</t>
  </si>
  <si>
    <t>EA: Espetáculo Haddad e Borghi: Cantam o Teatro, Livres em Cena</t>
  </si>
  <si>
    <t>Prezado Flávio Valle, 
Tenho a honra de convidá-lo(a) para a sessão do espetáculo Haddad e Borghi: Cantam o Teatro, Livres em Cena, que celebra os 88 anos de dois mestres do teatro brasileiro, Amir Haddad e Renato Borghi, e seus 70 anos de amizade e trajetória artística. 
A apresentação acontecerá no dia 13 de maio (terça-feira), às 20h, no Teatro Adolpho Bloch, Rua do Russel 804 / Aterro do Flamengo – um encontro de gerações, memórias e liberdade cênica, com direção minha e roteiro construído a partir da escuta viva desses grandes nomes. 
Sua presença será motivo de grande alegria para toda a equipe envolvida neste tributo à cultura brasileira. 
Convite válido para 02 pessoas. 
Aguardamos sua confirmação respondendo a este e-mail ou pelo whatsapp 21 997732750 (Bruno). 
Atenciosamente, 
Eduardo Barata</t>
  </si>
  <si>
    <t>Teatro Adolpho Bloch, R. do Russel, 804 - Glória, Rio de Janeiro - RJ, 22210-010, Brasil</t>
  </si>
  <si>
    <t>Gravação Adote Rio + Estatuto da Orla</t>
  </si>
  <si>
    <t>Praça Atahualpa - Leblon, Rio de Janeiro - RJ, 22441-130, Brasil</t>
  </si>
  <si>
    <t>Encontro c/ Shay Salomon e a Nurit (Combat Antisemitism Movement)</t>
  </si>
  <si>
    <t>Receber no gabinete o Shay Salomon e a Nurit, representantes do combat antisemitism Movement.</t>
  </si>
  <si>
    <t xml:space="preserve">Reunião Call - Secretária Maria Sílvia </t>
  </si>
  <si>
    <t>Pauta: GT Orla</t>
  </si>
  <si>
    <t>Virtual</t>
  </si>
  <si>
    <t>Almoço com o Prefeito Rodrigo Neves</t>
  </si>
  <si>
    <t>Almoço com o Prefeito Rodrigo Neves
Convidamos vc para conhecer o projeto de revitalização do Centro, quando será sancionada a lei 39/2025 que cria o FUNDO DE DESENVOLVIMENTO IMOBILIÁRIO DO CENTRO DE NITERÓI. 
🗓 14 de maio de 2025 (quarta-feira)
⏰ 12:30
📍 Mocellin Churrascaria
Av. Quintino Bocaiúva, 151 - São Francisco
Felipe Peixoto
Secretário Executivo
Fabiano Gonçalves
Secretário Municipal de Desenvolvimento Econômico e Revitalização do Centro
Este convite é pessoal e intransferível
Favor, confirmar recebimento e presença
Obs.:
1. O almoço será por adesão (R$200,00 - Rodízio com duas bebidas e sobremesa)</t>
  </si>
  <si>
    <t>Mocellin Churrascaria, Av. Quintino Bocaiúva, 151 - São Francisco, Niterói - RJ, 24360-022, Brasil</t>
  </si>
  <si>
    <t>Reunião c/ Raphael Pazos + Integrantes da CSC-RJ</t>
  </si>
  <si>
    <t>Pauta: 
Agendado em 08/05
Contato: +55 21 99913-6298</t>
  </si>
  <si>
    <t>Reunião c/ Marcinho e Paulo Joarez</t>
  </si>
  <si>
    <t>Alinhado p/ João em 13/05</t>
  </si>
  <si>
    <t>viniciusmmg@gmail.com;flaviogvalle@gmail.com;monteirojpf@gmail.com;lfdsbr@gmail.com</t>
  </si>
  <si>
    <t>CREB</t>
  </si>
  <si>
    <t>Comemoração 50 anos Comlurb</t>
  </si>
  <si>
    <t>Comemoração 50 anos Comlurb
15/05 às 9h
Local: Palácio da Cidade</t>
  </si>
  <si>
    <t xml:space="preserve">Entrega Medalha Chiquinha Gonzaga - Liliana Sirkis (in memorian) </t>
  </si>
  <si>
    <t>Cerimônia - Medalha Chiquinha Gonzaga - Liliana Sirkis (in memorian) - Data: 15/05/2025 - 9:30h (Salão Nobre)</t>
  </si>
  <si>
    <t>lucasrosa.arq@gmail.com;juliagardel2@gmail.com;rafaazamor@gmail.com;fabiocampellobjj@gmail.com;flaviogvalle@gmail.com</t>
  </si>
  <si>
    <t>Reunião - Gabriel Guimarães e Mônica Medeiros (Festival das Cataratas)</t>
  </si>
  <si>
    <t>Informações Evento
Data: 15/05
Horário: 11:00h
Local: Gabinete 506
Contato: +55 21 96509-1489
Trata-se do Festival das Cataratas. É uma feira de turismo que acontece há 20 anos no Paraná.
O grupo me contratou para viabilizar a vinda deles ao Rio de Janeiro a partir de 2026. 
Sugeri que deveríamos procurar o Flávio e convidá-lo, com todas as despesas pagas, para o festival que vai acontecer esse ano no Paraná para que ele tivesse uma dimensão do evento - o Ministro do Turismo costuma estar presente assim como o Governador. 
O objetivo da reunião é apresentar o festival, convidá-lo formalmente e solicitar ajuda para viabilizarmos ele aqui no Rio ano que vem. 
Vou mandar o PDF do convite.</t>
  </si>
  <si>
    <t xml:space="preserve">Despacho Rafael Azamor </t>
  </si>
  <si>
    <t xml:space="preserve">Reunião de Alinhamento Equipe PCRJ </t>
  </si>
  <si>
    <t>gusttavo.subzonasul@gmail.com;viiigelcopa@gmail.com;marcosbarato177@gmail.com;viniciusmmg@gmail.com;yagodicarahy@gmail.com;flaviogvalle@gmail.com;leomartins.rzs@gmail.com;lucaamaral.ic@gmail.com;monteirojpf@gmail.com;subzs.iury@gmail.com</t>
  </si>
  <si>
    <t>Reunião Devolutiva sobre Prêmio One Young World</t>
  </si>
  <si>
    <t>flaviogvalle@gmail.com;crislobo@gmail.com;gisellygazevedo@gmail.com;lfdsbr@gmail.com</t>
  </si>
  <si>
    <t>Evento: Farm House - Roof Top Hour</t>
  </si>
  <si>
    <t>Convite da assessoria do Farofa
15/05 a partir das 18h
R. Voluntários da Pátria, 301/302</t>
  </si>
  <si>
    <t>Save the Date - Rodrigo Fux 4.2</t>
  </si>
  <si>
    <t>Vídeo de Save the Date em 27/01.</t>
  </si>
  <si>
    <t>Reunião de Alinhamento c/ Quiosques e Barraqueiros das Orlas da Zona Sul</t>
  </si>
  <si>
    <t>CONVITE
A Subprefeitura da Zona Sul, convida os donos dos quiosques e barraqueiros das Orlas da Zona Sul para uma reunião de alinhamento de regras gerais, com a presença do Prefeito Eduardo Paes, do Subprefeito da Zona Sul Bernardo Rubião, do Secretário de Ordem Pública Brenno Carnevale e do Presidente da Comissão de Turismo, Vereador Flávio Valle.
Teatro Ipanema - Rua
Prudente de Morais, 824 - Ipanema
Sexta, 16/05, às 7h30</t>
  </si>
  <si>
    <t>R. Prudente de Morais, 824 - Ipanema, Rio de Janeiro - RJ, 22420-040, Brasil</t>
  </si>
  <si>
    <t>viniciusmmg@gmail.com;flaviogvalle@gmail.com;leomartins.rzs@gmail.com;lfdsbr@gmail.com</t>
  </si>
  <si>
    <t>Medalha Pedro Ernesto Rafael Danan</t>
  </si>
  <si>
    <t>Gabinete Itinerante</t>
  </si>
  <si>
    <t>Almoço c/ Renan (Mirante da Rocinha) + Guias Turísticos da Rocinha</t>
  </si>
  <si>
    <t>Agendado com a Ana Ribeiro em 14/05.
Almoço c/ Renan (Mirante da Rocinha) + Guias turísticos da Rocinha
Sexta-feira, 16 de maio - 12:30h
Nordestino da Rocinha, Estr. da Gávea, 307 - Rocinha, Rio de Janeiro</t>
  </si>
  <si>
    <t>Nordestino da Rocinha, Estr. da Gávea, 307 - Rocinha, Rio de Janeiro - RJ, 22451-264, Brasil</t>
  </si>
  <si>
    <t>flaviogvalle@gmail.com;leomartins.rzs@gmail.com;monteirojpf@gmail.com;lfdsbr@gmail.com</t>
  </si>
  <si>
    <t xml:space="preserve">Seminário FGV: Direito Eleitoral Desafios e Perspectivas da Nova Era Digital </t>
  </si>
  <si>
    <t>Seminário FGV: Direito Eleitoral Desafios e Perspectivas da Nova Era Digital 
Local: Hall 8º andar - FGV Direito - Praia de Botafogo 190
Eduardo Paes, Silvana Batini, Walber Agra, Cláudio Mello, Manoela Rodrigues e Leonardo Santos.
16/05 às 14h.</t>
  </si>
  <si>
    <t>Praia de Botafogo, 190 - Botafogo, Rio de Janeiro - RJ, 22250-145, Brasil</t>
  </si>
  <si>
    <t>Reunião com Maria Silvia e Gustavo Guerrante CDURP</t>
  </si>
  <si>
    <t>Evento - Kabalah Shabat com Rabino Dario</t>
  </si>
  <si>
    <t>Niver fux</t>
  </si>
  <si>
    <t>Soft Open Gloria</t>
  </si>
  <si>
    <t>Evento: Chá da Mabê</t>
  </si>
  <si>
    <t>Chá da Mabê - 17 de Maio às 17:00
Local: Gávea Pequena - Estrada da Gávea Pequena 1004 - 1386. Rio de Janeiro, RJ.</t>
  </si>
  <si>
    <t>Estr. da Gávea Pequena, 1004 - Alto da Boa Vista, Rio de Janeiro - RJ, 20531-420, Brasil</t>
  </si>
  <si>
    <t>Aniversário Sarah e Gabriel</t>
  </si>
  <si>
    <t>Recebido p/ FV em 14/05</t>
  </si>
  <si>
    <t>R. Martins Ferreira, 48 - Botafogo, Rio de Janeiro - RJ, 22271-010, Brasil</t>
  </si>
  <si>
    <t>Aniversário Cloé</t>
  </si>
  <si>
    <t>Chegou o melhor momento do ano,  meu aniversário 🎉🎉🎉🥳🥳🥳
Esse ano, finalmente, no Vian!! 
Espero vocês no sábado, 17/05, a partir das 20h! 
End: Rua Visconde de Silva, 21
Cônjuges, namorados, ficantes e conversantes são bem vindos!
Espero vocês lá!
P.S.: Confirmem presença até 10/05, please!</t>
  </si>
  <si>
    <t>R. Visc. de Silva, 21 - Botafogo, Rio de Janeiro - RJ, 22271-091, Brasil</t>
  </si>
  <si>
    <t>Trilha na Rocinha</t>
  </si>
  <si>
    <t>Domingo agenda trilha na rocinha
Renan do Mirante rocinha, juntos com os Guias da Rocinha
9 hrs 
Ponto de encontro 
Estrada da Gávea 522
Clínica da Família Rua 1</t>
  </si>
  <si>
    <t>Estr. da Gávea, 522 - Rocinha, Rio de Janeiro - RJ, 22451-272, Brasil</t>
  </si>
  <si>
    <t>Visit Brasil Summit</t>
  </si>
  <si>
    <t>Prezado,&lt;br&gt;&lt;br&gt;O Presidente da Agência Brasileira de Promoção Internacional do Turismo - Embratur, Marcelo Freixo, tem o prazer de convidá-la para a primeira edição do Visit Brasil Summit. O evento será realizado nos dias 19 e 20 de maio de 2025, no Museu do Amanhã, no Rio de Janeiro.&lt;br&gt;&lt;br&gt;Contamos com sua presença e solicitamos a gentileza de confirmar a participação através do link &lt;a href="https://visitbrasilsummit.com.br/person-invitation"&gt;https://visitbrasilsummit.com.br/person-invitation&lt;/a&gt;&lt;br&gt;&lt;br&gt;&lt;br&gt;Cordialmente,</t>
  </si>
  <si>
    <t>Museu do Amanhã, Praça Mauá, 1 - Centro, Rio de Janeiro - RJ, 20081-240, Brasil</t>
  </si>
  <si>
    <t>Exposição "O Rio Judaico através de Samuel Malamoud"</t>
  </si>
  <si>
    <t xml:space="preserve">Abertura Summit Visit Brasil </t>
  </si>
  <si>
    <t>Segunda feira temos a abertura do evento de lançamento do plano de marketing internacional. O Summit Visit brasil. Que terá programação também na tarde de segunda e manha de terça.
O Flavio gostaria de ir à abertura? 
Estamos com o local completamente lotado. A entrada pra abertura seria só pro vereador mesmo.
Mas seria ótimo se ele pudesse ir. 
Na abertura vai ter a presença de ministros, o prefeito vai também.
Tiago Prata +55 21 99299-8209</t>
  </si>
  <si>
    <t>EA: Mesa de Debate "os impactos das altas jornadas de trabalho na saúde do trabalhador"</t>
  </si>
  <si>
    <t>Câmara Municipal do Rio de Janeiro
O Exmo. Ir. Presidente da Câmara Municipal do Rio de Janeiro,
Vereador Carlo Caiado, por iniciativa do Sr. Vereados Rick Azevedo, tem a honra de convidar para a mesa de debate "os impactos das altas jornadas de trabalho na saúde do trabalhador", a realizar-se no dia 19 de maio, segunda feira, às 09h30.
Local: Salão Nobre</t>
  </si>
  <si>
    <t xml:space="preserve">Lançamento do Lidera Rio </t>
  </si>
  <si>
    <t>Local: Auditório 
Presença do Pedro Paulo e Luiz Paulo.</t>
  </si>
  <si>
    <t>flaviogvalle@gmail.com;monteirojpf@gmail.com;gisellygazevedo@gmail.com;lfdsbr@gmail.com</t>
  </si>
  <si>
    <t>EA: Reunião Virtual Comissão de Orçamento</t>
  </si>
  <si>
    <t>Lançamento Exposição "O Rio Judaico através de Samuel Malamoud"</t>
  </si>
  <si>
    <t>Audiência Pública - O Rio e suas orlas: um patrimônio turístico em discussão</t>
  </si>
  <si>
    <t xml:space="preserve">Velório Lourenço </t>
  </si>
  <si>
    <t>Crematório e Cemitério Jardim da Saudade - Sulacap, Av. Carlos Pontes, 500 - Jardim Sulacap, Rio de Janeiro - RJ, 21741-340, Brasil</t>
  </si>
  <si>
    <t>Reunião do Colégio de Líderes</t>
  </si>
  <si>
    <t>Amanhã , às 12h, Reunião do colégio de líderes.</t>
  </si>
  <si>
    <t>EA: Reunião com Wagner Coordenador SEOP</t>
  </si>
  <si>
    <t>EA 
Reunião com Wagner Coordenador SEOP.
Assunto: Feiras 
20/05/25 as 14:00hs
Rua Hélio Beltrão, 50 - Estácio.</t>
  </si>
  <si>
    <t>Rua Hélio Beltrão, 50 - Estácio, Rio de Janeiro - RJ, 20211-240, Brasil</t>
  </si>
  <si>
    <t>Aniversário do Ricardo</t>
  </si>
  <si>
    <t>Meus kiriiidos,  
Próxima terça feira, dia 20/05, a partir das 18h, espero todos vocês para brindar meu aniversário.
Quem ainda não conhece a casa TLTP em Botafogo, meu bar de vinhos, já é uma ótima desculpa rs. Beijos e abraços e nos vemos lá 😉</t>
  </si>
  <si>
    <t>R. Fernandes Guimarães, 93 - Botafogo, Rio de Janeiro - RJ, 22290-000, Brasil</t>
  </si>
  <si>
    <t>Dr Rodrigo Kaz</t>
  </si>
  <si>
    <t>CREB | Botafogo, R. Voluntários da Pátria, 408 - Botafogo, Rio de Janeiro - RJ, 22270-010, Brasil</t>
  </si>
  <si>
    <t>Entrevista Natalia Furtado da CBN</t>
  </si>
  <si>
    <t>oii! 10:30h Flavio vai falar por telefone com a reporter Natalia Furtado da CBN. ja alinhei com ele</t>
  </si>
  <si>
    <t>Reunião com Marinho</t>
  </si>
  <si>
    <t>Gravar vídeo para Medalha Pedro Ernesto Amazonas</t>
  </si>
  <si>
    <t>biarsbz@gmail.com;contato.lucasfajardo@gmail.com</t>
  </si>
  <si>
    <t>EA: Reunião no Aldeia</t>
  </si>
  <si>
    <t>EA
Reunião no Aldeia - Parque dos Patins. Lagoa Rodrigo de Freitas. 21/05 as 11:00hs am
Pauta: Apresentação de ideias e pedido de sugestões das lideranças locais sobre a revitalizacao do entorno.
. Comlurb (novo  parquinho, podas, papeleiras e novos bancos); 
. Implantação de nova  iluminação (Rio Luz); 
. Adoção de jardins e decks por parte do Aldeia. 
Participantes 
lideranças: Cristina Rebelo, Moscatelli, Heitor Wegmann, Tereza Condé e Márcio Baltazar.
Órgãos: Renato e Walace (Comlurb), Rubião, Alamir (Rio Luz) 
Gabinete: Vinícius, João e @❗️Cris Lobo (caso queira e possa</t>
  </si>
  <si>
    <t>Reunião Virtual - Consulado dos EUA</t>
  </si>
  <si>
    <t>Seria uma reunião virtual em inglês para falar sobre um programa de intercâmbio de duas semanas nos EUA.&lt;br&gt;&lt;br&gt;É um programa com duração de 2 a 3 semanas financiado pelo governo americano. Nós fazemos a nomeação para programas que se encaixem no perfil do candidato e, se selecionado, ele terá a oportunidade de conhecer organizações nos EUA que tenham o perfil do programa em questão. Todas as despesas são pagas por nós.&lt;br&gt;&lt;br&gt;&lt;b&gt;Reunião é para falar sobre atividades exercidas, projetos em andamento e para o futuro è possibilidade de nomeação para o programa de intercâmbio.&lt;/b&gt; Será em inglês, teria problema?&lt;br&gt;&lt;br&gt;+55 21 99947-8941&lt;br&gt;~Rosane Brandão</t>
  </si>
  <si>
    <t>Gravar vídeo sobre Estatuto da Orla</t>
  </si>
  <si>
    <t>Quero ouvir você? Como você pensa a orla? Acesse o link xxxx e responda.</t>
  </si>
  <si>
    <t>Prêmio Político do Ano - Cris + Bia + Giselly</t>
  </si>
  <si>
    <t>biarsbz@gmail.com;crislobo@gmail.com</t>
  </si>
  <si>
    <t>EA: Encontro de Devolutiva do Plano de Marketing Turístico</t>
  </si>
  <si>
    <t>Embratur e Sebrae convidam:
Encontro de Devolutiva do Plano de Marketing Turístico Internacional do Brasil
Chegou a vez do Rio de Janeiro receber o Encontro de Devolutiva do Plano Brasis!
Neste encontro, vamos apresentar as diretrizes da nova Estratégia de Marketing Turístico Internacional do Brasil e o documento orientador com as sugestões para Promoção Internacional do Rio de Janeiro, com ênfase nos diferenciais e nas potencialidades do estado.
Será uma excelente oportunidade para dialogar com os principais atores do trade turístico local, com o objetivo de promover maior alinhamento entre a estratégia de promoção internacional do Brasil e as ações desenvolvidas no estado.
Sua participação é fundamental para consolidar o Brasil e o estado do Rio de Janeiro como destinos internacionais ainda mais competitivos!
Data: 21 de maio de 2025 | 14h às 17h30
Local: Sede do Sebrae Rio - Av. Marechal Câmara, 171
9° andar, Centro, Rio de Janeiro
Confirme sua presença aqui</t>
  </si>
  <si>
    <t>Sebrae Rio, Av. Mal. Câmara, 171 - Centro, Rio de Janeiro - RJ, 20020-080, Brasil</t>
  </si>
  <si>
    <t>ESTAUTO DA ORLA - Pesquisa e Leis</t>
  </si>
  <si>
    <t>lima.saramoreira@gmail.com;juliagardel2@gmail.com;pedroangelito22@gmail.com;flaviogvalle@gmail.com</t>
  </si>
  <si>
    <t>Conversa com músicos dos quiosques da orla + Julinho + Leo Martins</t>
  </si>
  <si>
    <t>Conversa com musicos dos quiosque das orlas + Julinho + Leo Martins
16h na camara
Ja alinhei com FV</t>
  </si>
  <si>
    <t>rio.julioazevedo@gmail.com;flaviogvalle@gmail.com;leomartins.rzs@gmail.com;monteirojpf@gmail.com</t>
  </si>
  <si>
    <t>EA: Celebração do 30° dia de Falecimento do Papa Francisco</t>
  </si>
  <si>
    <t>A Comunidade Jesuita da Igreja de Santo Inácio e o Diálogo Católico-judaico do Rio (DCJ-RIO) convidam para a celebração do 30° dia de falecimento do Papa Francisco.  
Quarta-feira 21 de maio, a partir das 17h15, à Rua São Clemente 226 - Botafogo.* 
Sua presença é de fundamental importância para o fortalecimento do diálogo inter-religioso e o estreitamento dos laços fraternos que nos devem unir. RSVP: comissaodialogoari@gmail.com *Estacionamento na Cultura Inglesa, em frente à rua Sorocaba
Convite da Ana Luísa Balassiano</t>
  </si>
  <si>
    <t>R. São Clemente, 226 - Botafogo, Rio de Janeiro - RJ, 22260-004, Brasil</t>
  </si>
  <si>
    <t>Medalha Pedro Ernesto - Roberto Amazonas</t>
  </si>
  <si>
    <t>Festa Surpresa André Valle</t>
  </si>
  <si>
    <t>Tenore Churrascaria, Av. Jorn. Alberto Francisco Torres, 521 - Icaraí, Niterói - RJ, 24230-009, Brasil</t>
  </si>
  <si>
    <t xml:space="preserve">EA: Audiência Pública - Força Municipal  de Segurança </t>
  </si>
  <si>
    <t>Workshop Lidera - Atividade Legislativa</t>
  </si>
  <si>
    <t>Local: Sala de Comissão.</t>
  </si>
  <si>
    <t>leonardo.moog@hotmail.com;juliagardel2@gmail.com;fabiocampellobjj@gmail.com;flaviogvalle@gmail.com</t>
  </si>
  <si>
    <t>EA: Entrega de Moção para ABRAP (50 Anos)</t>
  </si>
  <si>
    <t>XLV Exposição Nacional de Pintura sobre Porcelana
50 anos da ABRAP
22 a 24 de maio de 2025
Av. Atlântica 2964, Copacabana - RJ
Agenda informada p/ Luiz Murilo Tobias</t>
  </si>
  <si>
    <t>juliagardel2@gmail.com;luiz.tobias@prefeitura.rio;flaviogvalle@gmail.com;lfdsbr@gmail.com</t>
  </si>
  <si>
    <t>Patrick Aldeia</t>
  </si>
  <si>
    <t>Palestra IRPF CMRJ</t>
  </si>
  <si>
    <t>O Exmo. Sr. Presidente da Câmara Municipal do Rio de Janeiro, Vereador Carlo Caiado, tem a honra de convidar Vossa Senhoria para participar da palestra promovida pela Escola do Legislativo Carioca sobre Exposição dos principais aspectos legais e operacionais do Imposto de Renda da Pessoa Física, abordando: &lt;br&gt;&lt;br&gt;-Fundamentos normativos e obrigações acessórias; &lt;br&gt;-Impactos das recentes reformas tributárias e digitalização dos processos;&lt;br&gt;-Mecanismo de fiscalização e garantia de direito dos contribuintes, ministrada pela Dra. Andréa Duek, auditora fiscal aposentada da Receita Federal do Brasil.&lt;br&gt;&lt;br&gt;&lt;b&gt;O evento será realizado no dia 22 de maio de 2025, às 14h. &lt;/b&gt;&lt;br&gt;&lt;b&gt;&lt;br&gt;&lt;/b&gt;&lt;br&gt;&lt;b&gt;Local: Salão Nobre&lt;/b&gt;</t>
  </si>
  <si>
    <t>Reunião c/ Nicolle Calheiros</t>
  </si>
  <si>
    <t>Pauta: Reunião com produtores de corridas da zona sul.</t>
  </si>
  <si>
    <t>Despachos Azamor</t>
  </si>
  <si>
    <t>EA: 2ª Corrida de Confraternização dos Atletas Kids da Escola Municipal Estácio de Sá</t>
  </si>
  <si>
    <t>IIª CORRIDA DE CONFRATERNIZAÇÃO DOS ATLETAS KIDS DA ESCOLA MUNICIPAL ESTÁCIO DE SÁ
DATA: Dia 23 de Maio de 2025 (Sexta-Feira).
LOCAL: Escola de Educação Física do Exército  - Fortaleza de São João  - Urca.
INICIO EVENTO: 08:00 horas
COFFE  BREAK:  09:30 horas
CONVIDADOS:   60 Pessoas</t>
  </si>
  <si>
    <t>Escola Municipal Estácio de Sá, Pça. Tenente-Coronel Siqueira, 22 - Urca, Rio de Janeiro - RJ, 22291-160, Brasil</t>
  </si>
  <si>
    <t>Reunião c/ Carol Sampaio</t>
  </si>
  <si>
    <t>Rua barão da torre 175/casa 14</t>
  </si>
  <si>
    <t>R. Barão da Torre, 175 - Ipanema, Rio de Janeiro - RJ, 22411-001, Brasil</t>
  </si>
  <si>
    <t>Reunião c Davi Carreiro + Léo Moog</t>
  </si>
  <si>
    <t>leonardo.moog@hotmail.com;flaviogvalle@gmail.com</t>
  </si>
  <si>
    <t>Reunião Ajustes Decreto Orla</t>
  </si>
  <si>
    <t>REUNIÃO: sexta-feira 23/05
Às 15 hs
- Todos Músicos, Cantores, produtores, DJs , dançarinos, artistas 
- ⁠Donos de quiosque 
- ⁠Imprensa ( band, RJTV)
- ⁠Representante Orla Rio
- ⁠Representante de moradores de Copacabana 
- ⁠Representante da Prefeitura 
- ⁠Autoridades municipais e estaduais (Vereadores e Deputados)
Local: Quiosque amoR
Tema: Ajustes Decreto Orla Rio de Janeiro</t>
  </si>
  <si>
    <t>Amor Quiosque, Av. Atlântica, S/N - Copacabana, Rio de Janeiro - RJ, 22021-001, Brasil</t>
  </si>
  <si>
    <t xml:space="preserve">Jantar de Premiação com Diretoria da ABRAP </t>
  </si>
  <si>
    <t>Agenda Evento ABRAP:
23/Maio (19h30)-  jantar de premiação  com Diretoria
no próprio hotel com entrega das moções individuais.
Agenda informada p/ Luiz Murilo Tobias</t>
  </si>
  <si>
    <t>Aniversário Giulia</t>
  </si>
  <si>
    <t>Enviado p/ FV em 08/05</t>
  </si>
  <si>
    <t>rufi.bar, Praça Santos Dumont, 106 rooftop - Gávea, Rio de Janeiro - RJ, 22470-100, Brasil</t>
  </si>
  <si>
    <t>Aniversário Nanda</t>
  </si>
  <si>
    <t>Av. Epitácio Pessoa, 1254 - Ap 501</t>
  </si>
  <si>
    <t>Av. Epitácio Pessoa, 1254 - Lagoa, Rio de Janeiro - RJ, 22410-090, Brasil</t>
  </si>
  <si>
    <t>Corrida Rio Antigo c/ Caiado</t>
  </si>
  <si>
    <t>Arcos da Lapa | Aqueduto da Carioca, Lapa, Rio de Janeiro - RJ, 20031-040, Brasil</t>
  </si>
  <si>
    <t>contato.lucasfajardo@gmail.com;flaviogvalle@gmail.com;andrew.mata.2022@gmail.com</t>
  </si>
  <si>
    <t xml:space="preserve">EA: Caminhada "Um Encontro de Amor, Diálogo, Diversidade e Respeito", </t>
  </si>
  <si>
    <t>25 MAIO | 8H | SÃO JOÃO DE MERITI
CONVITE
Convidamos representantes de todas as tradições religiosas, movimentos sociais, instituições públicas, coletivos culturais e cidadãos engajados na promoção dos direitos humanos a se vestirem de branco ou utilizarem trajes que expressem sua fé e identidade espiritual.
Sob o lema "Um Encontro de Amor, Diálogo, Diversidade e Respeito", a caminhada se apresenta como um ato público, pacífico e afirmativo em defesa da liberdade religiosa, do respeito às múltiplas expressões de fé e do fortalecimento da convivência harmônica entre os povos, crenças e tradições espirituais.
Data: 25 de maio | Concentração a partir das 8h na Av Presidente Lincoln 1321 Jardim Meriti
(Em frente ao Caçula de Vilar dos Teles)
Realização: Comissão de Direitos Humanos da OAB Meriti e Rede de Direitos Humanos e Saúde de Meriti | Apoio: redes de insituições sociais e religiosas.
Apoio comunicação:
Virtuo Comunica e PortalC3.net</t>
  </si>
  <si>
    <t>Av. Presidente Lincoln, 1321 - Vilar dos Teles, São João de Meriti - RJ, 25555-201, Brasil</t>
  </si>
  <si>
    <t>Ação “Orla que Queremos”</t>
  </si>
  <si>
    <t>Boa tarde, amades. 
Estamos programando uma mega ação nesse domingo para divulgar nosso movimento “Orla que Queremos”, para ouvirmos a população na construção do Estatuto da Orla na Câmara.
Seria muito importante a presença de cada um de vocês desse grupo, incluindo os que trabalham na Prefeitura (o que é permitido pois domingo não é dia de expediente).
A ideia é nos dividirmos em duplas ao longos das praias:
- Flamengo 
- ⁠Botafogo
- ⁠Leme
- ⁠Copacabana I
- ⁠Copacabana II
- ⁠Arpoador
- ⁠Ipanema
- ⁠Leblon
- ⁠Barra
Posso contar com a ajuda de vocês? de 9h às 12h</t>
  </si>
  <si>
    <t>jadson.bruno.jb50@gmail.com;viniciusmmg@gmail.com;gabrielleal1995@gmail.com;yagodicarahy@gmail.com;flaviogvalle@gmail.com;leomartins.rzs@gmail.com;monteirojpf@gmail.com</t>
  </si>
  <si>
    <t>EA: Campanha de Adoção - Bonifácio e Berenice</t>
  </si>
  <si>
    <t>Enviado p/ João em 21/05
Horário: 11h às 15h</t>
  </si>
  <si>
    <t>Bonifácio &amp; Berenice, R. Rainha Guilhermina, 95 - Loja D - Leblon, Rio de Janeiro - RJ, 22441-120, Brasil</t>
  </si>
  <si>
    <t>Visita PPG c/ Sávio</t>
  </si>
  <si>
    <t>monteirojpf@gmail.com;iholp04404@gmail.com</t>
  </si>
  <si>
    <t>Márcio Ribeiro</t>
  </si>
  <si>
    <t>Visitação Guiada CMRJ Escola ORT</t>
  </si>
  <si>
    <t>Já vou marcar na agenda, dia 26/05 às 15hrs, alunos da escola ORT
Informado p/ Léo Fernandes em 15/05</t>
  </si>
  <si>
    <t>EA: Entrega Medalha Pedro Ernesto - Quintino Gomes Freire</t>
  </si>
  <si>
    <t>Chopp c/ Schleder + Bruno Ramos + Leo Edde</t>
  </si>
  <si>
    <t>1°Pedido de agenda (Chefe de gabinete Bruno Ramos)
Tipo de agenda: Tomar um chopp 
Data: 26/05/2025
Horário: 19:00
Participantes 
- Bruno Ramos
- Flávio Valle
- Leo Edde (Presidente da Rio Filmes) 
Local: Jobi, Av. Ataulfo de Paiva, 1166   - Leblon, Rio de Janeiro - RJ, 22440-035, Brasil</t>
  </si>
  <si>
    <t>Av. Ataulfo de Paiva, 1166 - Leblon, Rio de Janeiro - RJ, 22440-035, Brasil</t>
  </si>
  <si>
    <t>Palestra Avraham Infeld</t>
  </si>
  <si>
    <t>Festa de Abertura Rio2C</t>
  </si>
  <si>
    <t>Recebido por e-mail em 14/05
Convite
Festa de abertura 2025
Você é nosso convidado especial para a festa de abertura do Encontro de Criatividade da América Latina.
26 de Maio 20h
Casa Horto - Rua Pacheco Leão, 696
Jardim Botânico, Rio de Janeiro
Confirme aqui sua presença</t>
  </si>
  <si>
    <t>Rua Pacheco Leão, 696 - Jardim Botânico, Rio de Janeiro - RJ, 22460-030, Brasil</t>
  </si>
  <si>
    <t>Reunião com Prefeito + Barraqueiros</t>
  </si>
  <si>
    <t>*AGENDADO*
Reunião com Barraqueiros + Flavio Valle
Terça-feira, 27 de maio⋅09:00 – 09:30
CASS</t>
  </si>
  <si>
    <t>Workshop de Guias Turísticos</t>
  </si>
  <si>
    <t>Conforme falamos, envio este e-mail para formalizar o convite ao Flavio Valle para ser um dos palestrantes na programação do Workshop de Guias que será realizado no dia 27/05, no Parque Bondinho.&lt;br&gt; &lt;br&gt;Dados da participação:&lt;br&gt;&lt;br&gt;Painel 1&lt;br&gt;&lt;br&gt;Data: 27/05/2025&lt;br&gt;&lt;br&gt;Horário: 09:30 às 11:00 (estimado)&lt;br&gt;&lt;br&gt;Local: Anfiteatro - Parque Bondinho&lt;br&gt;&lt;br&gt;Tema: Conjuntura do Turismo na cidade do Rio de Janeiro&lt;br&gt;&lt;br&gt;Participantes: Paulo Gontijo (Diretor de Relações Institucionais - Parque Bondinho);  Gustavo Maciel (Gerente Geral do Parque Bondinho); Mauricio Werner (Rio Soul Connection); Ronaldo Porto (Visit Rio) e &lt;b&gt;Flavio Valle&lt;/b&gt; (Vereador e presidente da Comissão de Turismo da Câmara Municipal do Rio).&lt;br&gt;&lt;br&gt;Dinâmica: Exposições de 10 minutos de cada participante seguidas de perguntas e respostas da plateia.&lt;br&gt;&lt;br&gt;Nossa ideia é discutir sobre o cenário do turismo na cidade, incluindo os resultados, desafios e perspectivas. Além de abordar sobre impactos econômicos, oportunidades e tendências.&lt;br&gt; &lt;br&gt;&lt;br&gt;Observações:&lt;br&gt;&lt;br&gt;- Estamos marcando a concentração para esse painel para às 08:30h, em frente ao Anfiteatro, para nos organizarmos.&lt;br&gt;- Peço favor nos enviar seus dados para emitirmos o bilhete de acesso.&lt;br&gt;- Para a apresentação de 10 min, não é obrigatória a utilização de material a ser apresentado, mas caso tenha interesse, nossa sugestão é que tenham poucos textos e mais imagens, para deixar o conteúdo mais fluído, de acordo com o formato do evento. Além disso, precisaremos receber a apresentação até o dia 16/05, por favor. Poderá nos enviar por aqui mesmo, via e-mail. &lt;br&gt;&lt;br&gt;Mais uma vez, agradecemos muitíssimo a disponibilidade e parceria!!!&lt;br&gt;&lt;br&gt;Até breve!&lt;br&gt;&lt;br&gt;Abraços.</t>
  </si>
  <si>
    <t>Reunião com Prefeito + Quiosqueiros + Renato Moura</t>
  </si>
  <si>
    <t>*AGENDADO*
Reunião com Quiosqueiros + Renato Moura + Flavio Valle
Terça-feira, 27 de maio⋅09:30 – 10:30
CASS</t>
  </si>
  <si>
    <t>EA: Audiência Pública Híbrida LDO - SMAS + SMH</t>
  </si>
  <si>
    <t>&lt;table&gt;&lt;tbody&gt;&lt;tr&gt;&lt;td&gt;&lt;br&gt;Audiência Pública Hibrida para discussão do Projeto de Lei que "DISPÕE SOBRE AS DIRETRIZES ORÇAMENTÁRIAS PARA O EXERCÍCIO FINANCEIRO DE 2026 E DÁ OUTRAS PROVIDÊNCIAS", com a presença da Secretaria Municipal de Assistência Social - SMAS e Secretaria Municipal de Habitação - SMH.&lt;/td&gt;&lt;/tr&gt;&lt;/tbody&gt;&lt;/table&gt;&lt;br&gt;&lt;br&gt;&lt;br&gt;&lt;b&gt;27/05&lt;br&gt;10h - 13h&lt;br&gt;Secretaria Municipal de Assistência Social - SMAS; Secretaria Municipal de Habitação&lt;br&gt;- SMH.&lt;/b&gt;&lt;br&gt;&lt;br&gt;28/05&lt;br&gt;10h - 15h&lt;br&gt;Secretaria Municipal de Cultura - SMC;&lt;br&gt;Secretaria Municipal de Educação - SME&lt;br&gt;&lt;br&gt;29/05&lt;br&gt;10h - 13h&lt;br&gt;Secretaria Municipal de Infraestrutura - SMI;&lt;br&gt;Secretaria Municipal de Conservação - SECONSERVA; Companhia Municipal de Limpeza Urbana - COMLURB&lt;br&gt;&lt;br&gt;03/06&lt;br&gt;10h - 13h&lt;br&gt;Secretaria de Ambiente e Clima - SMAC;&lt;br&gt;Fundação Parques e Jardins - FPJ; Secretaria Municipal de Esportes - SMEL&lt;br&gt;&lt;br&gt;&lt;br&gt;04/06&lt;br&gt;10h - 13h&lt;br&gt;Secretaria Municipal de Saúde - SMS e&lt;br&gt;Empresa Pública de Saúde do Rio de Janeiro -&lt;br&gt;RIOSAÚDE&lt;br&gt;&lt;br&gt;&lt;br&gt;05/06&lt;br&gt;10h - 13h&lt;br&gt;RIOTUR - Empresa de Turismo Mun. do Rio de Janeiro; Secretaria Municipal de Transportes - SMTR e CET-Rio</t>
  </si>
  <si>
    <t>Gravação - Comissão de Orçamento</t>
  </si>
  <si>
    <t>biarsbz@gmail.com;contato.lucasfajardo@gmail.com;flaviogvalle@gmail.com</t>
  </si>
  <si>
    <t>Reunião Bancada PSD</t>
  </si>
  <si>
    <t>Discussão de Pautas da Cidade. 
Edifício Serrador 23º Andar.</t>
  </si>
  <si>
    <t>Edificio Francisco Serrador, Rua Álvaro Alvim, 14 - Centro, Rio de Janeiro - RJ, 20031-204, Brasil</t>
  </si>
  <si>
    <t>Comemoração 44 anos AMASCO + Transição de Diretoria</t>
  </si>
  <si>
    <t>CONVITE ESPECIAL
A AMASCO convida você para uma noite especial de celebração, renovação e música, em comemoração aos seus 44 anos de história.
Vamos juntos marcar a transição da presidência e da nova diretoria, celebrando, o início de um novo ciclo com uma apresentação vibrante da cantora Izabella Bicalho.
TERÇA-FEIRA, 27 DE MAIO, ÁS 19H30, TEATRO FASHION MALL
Contamos com a sua presença para dar início a essa nova etapa com participação, acolhimento e espírito de comunidade.
AMASCO</t>
  </si>
  <si>
    <t>Teatro Fashion Mall, Estr. da Gávea, 899 - São Conrado, Rio de Janeiro - RJ, 22610-001, Brasil</t>
  </si>
  <si>
    <t>EA: Reunião com Empresas de Formatura</t>
  </si>
  <si>
    <t>Informado p/ Joyce Nani</t>
  </si>
  <si>
    <t>gravação lagoa</t>
  </si>
  <si>
    <t>Audiência Pública Híbrida LDO - SMC + SME</t>
  </si>
  <si>
    <t>&lt;table&gt;&lt;tbody&gt;&lt;tr&gt;&lt;td&gt;&lt;table&gt;&lt;tbody&gt;&lt;tr&gt;&lt;td&gt;Audiência Pública Hibrida para discussão do Projeto de Lei que "DISPÕE SOBRE AS DIRETRIZES ORÇAMENTÁRIAS PARA O EXERCÍCIO FINANCEIRO DE 2026 E DÁ OUTRAS PROVIDÊNCIAS", com a presença da Secretaria Municipal de Cultura - SMC e Secretaria Municipal de Educação - SME.&lt;/td&gt;&lt;td&gt;&lt;/td&gt;&lt;/tr&gt;&lt;/tbody&gt;&lt;/table&gt;&lt;br&gt;&lt;/td&gt;&lt;/tr&gt;&lt;/tbody&gt;&lt;/table&gt;&lt;br&gt;&lt;br&gt;27/05&lt;br&gt;10h - 13h&lt;br&gt;Secretaria Municipal de Assistência Social - SMAS; Secretaria Municipal de Habitação&lt;br&gt;- SMH.&lt;br&gt;&lt;br&gt;&lt;b&gt;28/05&lt;br&gt;10h - 15h&lt;br&gt;Secretaria Municipal de Cultura - SMC;&lt;br&gt;Secretaria Municipal de Educação - SME&lt;/b&gt;&lt;br&gt;&lt;br&gt;29/05&lt;br&gt;10h - 13h&lt;br&gt;Secretaria Municipal de Infraestrutura - SMI;&lt;br&gt;Secretaria Municipal de Conservação - SECONSERVA; Companhia Municipal de Limpeza Urbana - COMLURB&lt;br&gt;&lt;br&gt;03/06&lt;br&gt;10h - 13h&lt;br&gt;Secretaria de Ambiente e Clima - SMAC;&lt;br&gt;Fundação Parques e Jardins - FPJ; Secretaria Municipal de Esportes - SMEL&lt;br&gt;&lt;br&gt;&lt;br&gt;04/06&lt;br&gt;10h - 13h&lt;br&gt;Secretaria Municipal de Saúde - SMS e&lt;br&gt;Empresa Pública de Saúde do Rio de Janeiro -&lt;br&gt;RIOSAÚDE&lt;br&gt;&lt;br&gt;&lt;br&gt;05/06&lt;br&gt;10h - 13h&lt;br&gt;RIOTUR - Empresa de Turismo Mun. do Rio de Janeiro; Secretaria Municipal de Transportes - SMTR e CET-Rio</t>
  </si>
  <si>
    <t>Visitação Guiada CMRJ Barilan</t>
  </si>
  <si>
    <t>Visitação guiada colégio judaico
TTH Barilan - São 35 alunos, de 8º e 9º ano mais os profissionais da escola que acompanharão, 28/05, 10:00, quarta-feira da semana que vem.</t>
  </si>
  <si>
    <t>EA: Celebração dos 77 anos do Estado de Israel</t>
  </si>
  <si>
    <t>Embaixador de Israel Sr. Daniel Zonshine e a Sra. Liora Zonshine
têm a honra de convidar
Ao Exmo. Senhor Flavio Valle,
para a celebração dos 77 anos do Estado de Israel,
no dia 28 de Maio de 2025, quarta-feira, às 19h00.
SES – Av. Das Nações, Quadra 809, Lote 38.
Traje: passeio completo ou uniforme correspondente.
Obs.: usar calçado adequado para gramado.
É necessário confirmar sua presença clicando
no link abaixo até 21 de Maio de 2025.
Após preencher o formulário de inscrição, você receberá um e-mail com a confirmação da sua presença, um QR code personalizado e todas as informações sobre o protocolo de entrada.
Atenção! Este convite é pessoal e intransferível.</t>
  </si>
  <si>
    <t>Embaixada de Israel, Av. das Nações, s/n - Lote 38 - Asa Sul, Brasília - DF, 70424-900, Brasil</t>
  </si>
  <si>
    <t xml:space="preserve">EA: Visita a Academia do Arpoador </t>
  </si>
  <si>
    <t>Pauta: Conhecer os responsáveis pela academia e entender a dinâmica e necessidades do local.</t>
  </si>
  <si>
    <t>Arpoador, R. Francisco Otaviano - Copacabana, Rio de Janeiro - RJ, 22080-046, Brasil</t>
  </si>
  <si>
    <t>viniciusmmg@gmail.com;leonardolopes@llfilm.com.br;flaviogvalle@gmail.com</t>
  </si>
  <si>
    <t>Audiência Pública Híbrida LDO - SMI + SECONSERVA + COMLURB</t>
  </si>
  <si>
    <t>Audiência Pública Hibrida para discussão do Projeto de Lei que "DISPÕE SOBRE AS DIRETRIZES ORÇAMENTÁRIAS PARA O EXERCÍCIO FINANCEIRO DE 2026 E DÁ OUTRAS PROVIDÊNCIAS", com a presença da Secretaria Municipal de Infraestrutura - SMI; Secretaria Municipal de Conservação - SECONSERVA e Companhia Municipal de Limpeza Urbana - COMLURB.&lt;table&gt;&lt;tbody&gt;&lt;tr&gt;&lt;td&gt;&lt;table&gt;&lt;tbody&gt;&lt;/tbody&gt;&lt;/table&gt;&lt;br&gt;&lt;/td&gt;&lt;/tr&gt;&lt;/tbody&gt;&lt;/table&gt;&lt;br&gt;&lt;br&gt;27/05&lt;br&gt;10h - 13h&lt;br&gt;Secretaria Municipal de Assistência Social - SMAS; Secretaria Municipal de Habitação&lt;br&gt;- SMH.&lt;br&gt;&lt;br&gt;28/05&lt;br&gt;10h - 15h&lt;br&gt;Secretaria Municipal de Cultura - SMC;&lt;br&gt;Secretaria Municipal de Educação - SME&lt;br&gt;&lt;br&gt;&lt;b&gt;29/05&lt;br&gt;10h - 13h&lt;br&gt;Secretaria Municipal de Infraestrutura - SMI;&lt;br&gt;Secretaria Municipal de Conservação - SECONSERVA; Companhia Municipal de Limpeza Urbana - COMLURB&lt;/b&gt;&lt;br&gt;&lt;br&gt;03/06&lt;br&gt;10h - 13h&lt;br&gt;Secretaria de Ambiente e Clima - SMAC;&lt;br&gt;Fundação Parques e Jardins - FPJ; Secretaria Municipal de Esportes - SMEL&lt;br&gt;&lt;br&gt;&lt;br&gt;04/06&lt;br&gt;10h - 13h&lt;br&gt;Secretaria Municipal de Saúde - SMS e&lt;br&gt;Empresa Pública de Saúde do Rio de Janeiro -&lt;br&gt;RIOSAÚDE&lt;br&gt;&lt;br&gt;&lt;br&gt;05/06&lt;br&gt;10h - 13h&lt;br&gt;RIOTUR - Empresa de Turismo Mun. do Rio de Janeiro; Secretaria Municipal de Transportes - SMTR e CET-Rio</t>
  </si>
  <si>
    <t>Evento - 1º Almoço Empresarial Protagonistas do Brasil</t>
  </si>
  <si>
    <t>Evento - 1º Almoço Empresarial Protagonistas do Brasil
Luis Justo - Rock in Rio
Tadeu Lockermann - Grupo Protagonista do Brasil
Luiz Calainho - Blue Note
Alexandre Accioly - Roxy/Bodytech
Local: Blue Note Rio</t>
  </si>
  <si>
    <t>Blue Note Rio de Janeiro, Av. Atlântica, 1910 - Copacabana, Rio de Janeiro - RJ, 22021-001, Brasil</t>
  </si>
  <si>
    <t>Reunião da Comissão da Reforma Tributária</t>
  </si>
  <si>
    <t>&lt;table&gt;&lt;tbody&gt;&lt;tr&gt;&lt;td&gt;Reunião da Comissão especial Res. 1636/25 sobre os impactos da Reforma Tributária , com a presença do Auditor Chefe da Receita Municipal, o Senhor Ricardo de Azevedo Martins.&lt;br&gt;&lt;br&gt;Ver. Rafael Aloisio Freitas&lt;br&gt;&lt;br&gt;Local: Auditório CMRJ&lt;/td&gt;&lt;td&gt;&lt;br&gt;&lt;/td&gt;&lt;/tr&gt;&lt;/tbody&gt;&lt;/table&gt;</t>
  </si>
  <si>
    <t>Operação Ciclovia de Laranjeiras</t>
  </si>
  <si>
    <t>Operação Ciclovia de Laranjeiras 
Quinta-feira 29 de maio 
18hrs às 20 hrs</t>
  </si>
  <si>
    <t>Laranjeiras, Rio de Janeiro - RJ, Brasil</t>
  </si>
  <si>
    <t>lucasjb27@hotmail.com;contato.lucasfajardo@gmail.com;flaviogvalle@gmail.com;leomartins.rzs@gmail.com;yagodicarahy@gmail.com</t>
  </si>
  <si>
    <t>Encontro Orla no Tom (Mudanças no Decreto)</t>
  </si>
  <si>
    <t>Amigos operadores,
Sexta agora (30/05), às 9h, no Teatro Fashion Mall, temos o encontro Orla no Tom pra falar sobre as mudanças no decreto — incluindo música ao vivo e garrafas de vidro — e as novas regras que vamos seguir juntos.
Vai estar lá a Comissão dos Vereadores, os subprefeitos e o Secretário de Ordem Pública.
A presença de todos os quiosques é obrigatória!
Juntos somos mais fortes ! 
Bora juntos fazer a orla continuar no ritmo certo!</t>
  </si>
  <si>
    <t>Almoço c/ Direitoria AMA São Conrado</t>
  </si>
  <si>
    <t>Gurumê Fashion Mall: Restaurante Japonês Contemporâneo, Estr. da Gávea, 889 - São Conrado, Rio de Janeiro - RJ, 22610-001, Brasil</t>
  </si>
  <si>
    <t>Projeto Parque Vivo - Entrega de Brinquedos</t>
  </si>
  <si>
    <t>Est. Santa Marinha, 512 - Gávea, Rio de Janeiro - RJ, 22451-240, Brasil</t>
  </si>
  <si>
    <t xml:space="preserve">Reunião c/ Secretário de Guilherme Schleder + Thierry Figueira  </t>
  </si>
  <si>
    <t>Reunião c/ Secretário de Esporte Guilherme Schleder
Data: 30/05/2025
Horário: 16:00
Participantes: 
- Vereador Flávio Valle 
- Thierry Figueira  
Pauta: Projeto Areia.
Local: Prefeitura da Cidade do Rio de Janeiro – Rua Afonso Cavalcanti, 455 – 13º andar – (Gabinete SMEL) – Cidade Nova</t>
  </si>
  <si>
    <t>R. Afonso Cavalcanti, 455 - Cidade Nova, Rio de Janeiro - RJ, 20211-110, Brasil</t>
  </si>
  <si>
    <t>Kabalat Shabat</t>
  </si>
  <si>
    <t>Amigos e amigas, חברים וחברות!&lt;br&gt; &lt;br&gt;A ARI irá promover mais um Kabalat Shabat no Leblon!&lt;br&gt;&lt;br&gt;No dia 30 de maio, véspera de Shavuot, celebraremos a chegada da Torah.&lt;br&gt;&lt;br&gt;As vagas são limitadas! O link para inscrição segue abaixo.&lt;br&gt;&lt;br&gt;&lt;a href="https://forms.gle/wqjr62nbqmqHPiRx8"&gt;https://forms.gle/wqjr62nbqmqHPiRx8&lt;/a&gt;&lt;br&gt;&lt;br&gt;Seria maravilhoso ter vocês por lá com toda a família!</t>
  </si>
  <si>
    <t>Aniversário Elissa Griner</t>
  </si>
  <si>
    <t>ANIVERSÁRIO🎈/DESPEDIDA/ NOVAMENTE-NAO-DEU-TEMPO-DE-VER-TODO-MUNDO DA ELI 👯‍♀
Amigos, mais uma mini temporada de Eli no Brasil chega ao fim 💔, mas dessa vez em clima de festa 💫
Nessa sexta (30/05) eu faço 28 anos e tô muito feliz em poder comemorar com vocês às 21h no BG. 🍻🍸🍹
Animada pra matar ao vivo a saudade de todos 🫂 e de poder beber na rua sem ser presa 🙏🏼 
Espero vocês na frente do Ferreirinha!
Obs:
Entre 23h30 e 00h estarei partindo pra algum after com quem mais animar (ainda será definido/aceito sugestões) 🪩
❤</t>
  </si>
  <si>
    <t>Entrevista ao Vivo para CBN por Telefone</t>
  </si>
  <si>
    <t>Sábado, 31-05, as 10:20h - Entrevista ao vivo para CBN pelo telefone, repórter Lais Vieira vai entrar em contato. Esclarecer pontos do decreto e falar sobre o estatuto da orla @Lucas Rosa @Flávio Valle</t>
  </si>
  <si>
    <t>Corrida Comlurb</t>
  </si>
  <si>
    <t>Posto 2, Av. Atlântica, S/N - Copacabana, Rio de Janeiro - RJ, 22021-000, Brasil</t>
  </si>
  <si>
    <t>SUBMISSÃO TEMA TCC</t>
  </si>
  <si>
    <t>Detalhamento de Tema - MAP</t>
  </si>
  <si>
    <t>EA: Palestra  Lei de Diretrizes Orçamentárias CMRJ</t>
  </si>
  <si>
    <t>🏛️ *Escola do Legislativo promove palestra sobre a Lei de Diretrizes Orçamentárias*
📊💰Para incentivar a capacitação contínua dos vereadores e seus assessores, a Câmara do Rio, por meio da Escola do Legislativo Carioca, vai promover, no dia 02 de junho, uma palestra sobre a Lei de Diretrizes Orçamentárias (LDO). Aberto ao público, o evento acontece das 10h às 13h no auditório da Casa.
📝 Inscreva-se aqui: https://tinyurl.com/3jxs5crd</t>
  </si>
  <si>
    <t>lima.saramoreira@gmail.com;lucasfvida@gmail.com;otaviobopp@gmail.com;leonardo.moog@hotmail.com;juliagardel2@gmail.com;pedroangelito22@gmail.com;fabiocampellobjj@gmail.com;flaviogvalle@gmail.com</t>
  </si>
  <si>
    <t>Lançamento da Escola Municipal Senador Correa</t>
  </si>
  <si>
    <t>Lançamento EM Senador Correa
Terça-feira, 3 de junho⋅09:00 – 10:00
*Verifica, por gentileza, se Flavio Valle pode</t>
  </si>
  <si>
    <t>Escola Municipal Senador Corrêa, R. Esteves Júnior, 42 - Laranjeiras, Rio de Janeiro - RJ, 22231-160, Brasil</t>
  </si>
  <si>
    <t>Evento: Comemoração Aniversário 23º BPM</t>
  </si>
  <si>
    <t>Convite
Comemoração Aniversário 23º BPM
37 Anos 
É com muita alegria que convidamos para participar da nossa pelada em comemoração ao aniversário do 23º BPM!
Após a partida, teremos uma deliciosa feijoada no batalhão para celebrarmos juntos essa data especial.
03 de Junho de 2025 - 09h
Borges de Medeiros. 997 - Gávea</t>
  </si>
  <si>
    <t>Museu Flamengo, Av. Borges de Medeiros, 997 - Lagoa, Rio de Janeiro - RJ, 22430-041, Brasil</t>
  </si>
  <si>
    <t>EA: Lidera Rio - História Política da Cidade do Rio de Janeiro</t>
  </si>
  <si>
    <t>*História Política da Cidade do Rio de Janeiro -  03/06*
Horário: 09h - 12h
Local: Arquivo da Cidade
Resp: Léo Fernandes</t>
  </si>
  <si>
    <t>biarsbz@gmail.com;contato.lucasfajardo@gmail.com;flaviogvalle@gmail.com;lfdsbr@gmail.com</t>
  </si>
  <si>
    <t>Audiência Pública Híbrida LDO - SMAC + FPJ + SMEL + SMC</t>
  </si>
  <si>
    <t>&lt;table&gt;&lt;tbody&gt;&lt;tr&gt;&lt;td&gt;Audiência Pública Hibrida para discussão do Projeto de Lei que "DISPÕE SOBRE AS DIRETRIZES ORÇAMENTÁRIAS PARA O EXERCÍCIO FINANCEIRO DE 2026 E DÁ OUTRAS PROVIDÊNCIAS", com a presença da Secretaria de Ambiente e Clima - SMAC; Fundação Parques e Jardins - FPJ e Secretaria Municipal de Esportes - SMEL.&lt;/td&gt;&lt;td&gt;&lt;/td&gt;&lt;/tr&gt;&lt;/tbody&gt;&lt;/table&gt;&lt;br&gt;&lt;table&gt;&lt;tbody&gt;&lt;tr&gt;&lt;td&gt;&lt;table&gt;&lt;tbody&gt;&lt;/tbody&gt;&lt;/table&gt;&lt;br&gt;&lt;/td&gt;&lt;/tr&gt;&lt;/tbody&gt;&lt;/table&gt;&lt;br&gt;&lt;br&gt;27/05&lt;br&gt;10h - 13h&lt;br&gt;Secretaria Municipal de Assistência Social - SMAS; Secretaria Municipal de Habitação&lt;br&gt;- SMH.&lt;br&gt;&lt;br&gt;28/05&lt;br&gt;10h - 15h&lt;br&gt;Secretaria Municipal de Cultura - SMC;&lt;br&gt;Secretaria Municipal de Educação - SME&lt;br&gt;&lt;br&gt;29/05&lt;br&gt;10h - 13h&lt;br&gt;Secretaria Municipal de Infraestrutura - SMI;&lt;br&gt;Secretaria Municipal de Conservação - SECONSERVA; Companhia Municipal de Limpeza Urbana - COMLURB&lt;br&gt;&lt;br&gt;&lt;b&gt;03/06&lt;br&gt;10h - 13h&lt;br&gt;Secretaria de Ambiente e Clima - SMAC;&lt;br&gt;Fundação Parques e Jardins - FPJ; Secretaria Municipal de Esportes - SMEL&lt;/b&gt;&lt;br&gt;&lt;br&gt;&lt;br&gt;04/06&lt;br&gt;10h - 13h&lt;br&gt;Secretaria Municipal de Saúde - SMS e&lt;br&gt;Empresa Pública de Saúde do Rio de Janeiro -&lt;br&gt;RIOSAÚDE&lt;br&gt;&lt;br&gt;&lt;br&gt;05/06&lt;br&gt;10h - 13h&lt;br&gt;RIOTUR - Empresa de Turismo Mun. do Rio de Janeiro; Secretaria Municipal de Transportes - SMTR e CET-Rio</t>
  </si>
  <si>
    <t>Evento: Aniversário 23º BPM</t>
  </si>
  <si>
    <t>Convite
Aniversário 23º BPM
37 Anos 
O 23º Batalhão tem a honra de convidá-lo para a solenidade de entrega da Nova Rumb e do Auditório.
03 de Junho de 2025 - 13h
R. Cap. César de Andrade, 119 - Leblon</t>
  </si>
  <si>
    <t>EA: Desocupação da Clínica São Sebastião</t>
  </si>
  <si>
    <t>Desocupação da clínica São Sebastião
Bento Lisboa 160</t>
  </si>
  <si>
    <t>R. Bento Lisboa, 160 - Catete, Rio de Janeiro - RJ, 22221-011, Brasil</t>
  </si>
  <si>
    <t>Audiência Pública Híbrida LDO - SMS + RioSaúde</t>
  </si>
  <si>
    <t>&lt;table&gt;&lt;tbody&gt;&lt;tr&gt;&lt;td&gt;&lt;table&gt;&lt;tbody&gt;&lt;tr&gt;&lt;td&gt;Audiência Pública Hibrida para discussão do Projeto de Lei que "DISPÕE SOBRE AS DIRETRIZES ORÇAMENTÁRIAS PARA O EXERCÍCIO FINANCEIRO DE 2026 E DÁ OUTRAS PROVIDÊNCIAS", com a presença da Secretaria Municipal de Saúde - SMS e Empresa Pública de Saúde do Rio de Janeiro - RIOSAÚDE.&lt;/td&gt;&lt;td&gt;&lt;/td&gt;&lt;/tr&gt;&lt;/tbody&gt;&lt;/table&gt;&lt;br&gt;&lt;/td&gt;&lt;td&gt;&lt;br&gt;&lt;/td&gt;&lt;/tr&gt;&lt;/tbody&gt;&lt;/table&gt;&lt;br&gt;&lt;table&gt;&lt;tbody&gt;&lt;tr&gt;&lt;td&gt;&lt;table&gt;&lt;tbody&gt;&lt;/tbody&gt;&lt;/table&gt;&lt;br&gt;&lt;/td&gt;&lt;/tr&gt;&lt;/tbody&gt;&lt;/table&gt;&lt;br&gt;&lt;br&gt;27/05&lt;br&gt;10h - 13h&lt;br&gt;Secretaria Municipal de Assistência Social - SMAS; Secretaria Municipal de Habitação&lt;br&gt;- SMH.&lt;br&gt;&lt;br&gt;28/05&lt;br&gt;10h - 15h&lt;br&gt;Secretaria Municipal de Cultura - SMC;&lt;br&gt;Secretaria Municipal de Educação - SME&lt;br&gt;&lt;br&gt;29/05&lt;br&gt;10h - 13h&lt;br&gt;Secretaria Municipal de Infraestrutura - SMI;&lt;br&gt;Secretaria Municipal de Conservação - SECONSERVA; Companhia Municipal de Limpeza Urbana - COMLURB&lt;br&gt;&lt;br&gt;03/06&lt;br&gt;10h - 13h&lt;br&gt;Secretaria de Ambiente e Clima - SMAC;&lt;br&gt;Fundação Parques e Jardins - FPJ; Secretaria Municipal de Esportes - SMEL&lt;br&gt;&lt;br&gt;&lt;br&gt;&lt;b&gt;04/06&lt;br&gt;10h - 13h&lt;br&gt;Secretaria Municipal de Saúde - SMS e&lt;br&gt;Empresa Pública de Saúde do Rio de Janeiro -&lt;br&gt;RIOSAÚDE&lt;br&gt;&lt;/b&gt;&lt;br&gt;&lt;br&gt;05/06&lt;br&gt;10h - 13h&lt;br&gt;RIOTUR - Empresa de Turismo Mun. do Rio de Janeiro; Secretaria Municipal de Transportes - SMTR e CET-Rio</t>
  </si>
  <si>
    <t>Gravação Nova Área Naturalização Lagoa</t>
  </si>
  <si>
    <t>Reunião c/ Wanderson Rio-Águas</t>
  </si>
  <si>
    <t>Solicitado p/ FV em 20/05.
Rua Afonso Cavalcanti, 455, sala 901, Cidade Nova
CASS
Contato: Branca</t>
  </si>
  <si>
    <t>Gravação Mentiras X Verdades sobre a FSM</t>
  </si>
  <si>
    <t>biarsbz@gmail.com;flaviogvalle@gmail.com</t>
  </si>
  <si>
    <t>Israel</t>
  </si>
  <si>
    <t>Bom dia, Lucas Rosa. Como vai? A viagem está se aproximando e estamos trabalhando para finalizar todos os preparativos. 
Tenho algumas atualizações, ontem realizamos uma simulação de orçamento para todos os trechos, com saída de São Paulo, e o Ministério está, neste momento, avaliando e autorizando o orçamento.
O embarque está previsto para o dia 8 de junho, com chegada em Israel no dia 9 de junho. A programação terá início no dia 10 de junho, e o retorno está marcado para o dia 20 de junho, com chegada ao Brasil no dia 21 de junho.
Assim que recebermos a autorização orçamentária, concluiremos a compra das passagens, o que deve ocorrer na quarta-feira, dia 4 de junho, em razão do feriado judaico de Shavuot, que acontece na segunda e na terça-feira.
Fico à disposição em caso de dúvidas!</t>
  </si>
  <si>
    <t>Gravação TAF FSM</t>
  </si>
  <si>
    <t>EA: Evento CREA AQUI - O Maior Encontro da Engenharia, Agronomia e Geociências do Rio de Janeiro</t>
  </si>
  <si>
    <t>Exmo. (a)  Senhor (a) Vereador(a),
O CREA-RJ vem gerando resultados em sua trajetória de evolução e inovação tecnológica, progresso e construção de pontes, que impactam na melhoria da vida da sociedade. Nesse contexto, o Conselho Regional de Engenharia e Agronomia do Rio de Janeiro – CREA-RJ tem a honra de convidá-lo(a) a participar do evento CREA Aqui, no dia 5 de junho de 2025, na capital do Rio de Janeiro, conforme Ofício nº 04077/2025 - CREA-RJ e Programação em anexo.
Cordialmente
Miguel Alvarenga Fernández y Fernández
Engenheiro Civil
Presidente do Crea-RJ</t>
  </si>
  <si>
    <t>EA: Workshop de Produção Legislativa</t>
  </si>
  <si>
    <t>otaviobopp@gmail.com;lucasfvida@gmail.com;lima.saramoreira@gmail.com;leonardo.moog@hotmail.com;juliagardel2@gmail.com;pedroangelito22@gmail.com;fabiocampellobjj@gmail.com;flaviogvalle@gmail.com</t>
  </si>
  <si>
    <t>Audiência Pública Híbrida LDO - RioTur + SMTR + Turismo + CetRio</t>
  </si>
  <si>
    <t>&lt;table&gt;&lt;tbody&gt;&lt;tr&gt;&lt;td&gt;&lt;table&gt;&lt;tbody&gt;&lt;tr&gt;&lt;td&gt;&lt;table&gt;&lt;tbody&gt;&lt;tr&gt;&lt;td&gt;Audiência Pública Hibrida para discussão do Projeto de Lei que "DISPÕE SOBRE AS DIRETRIZES ORÇAMENTÁRIAS PARA O EXERCÍCIO FINANCEIRO DE 2026 E DÁ OUTRAS PROVIDÊNCIAS", com a presença da RIOTUR - Empresa de Turismo Municipal do Rio de Janeiro e Secretaria Municipal de Transportes - SMTR e CET-RIO.&lt;/td&gt;&lt;td&gt;&lt;/td&gt;&lt;/tr&gt;&lt;/tbody&gt;&lt;/table&gt;&lt;br&gt;&lt;/td&gt;&lt;td&gt;&lt;br&gt;&lt;/td&gt;&lt;/tr&gt;&lt;/tbody&gt;&lt;/table&gt;&lt;br&gt;&lt;/td&gt;&lt;td&gt;&lt;br&gt;&lt;/td&gt;&lt;/tr&gt;&lt;/tbody&gt;&lt;/table&gt;&lt;br&gt;&lt;table&gt;&lt;tbody&gt;&lt;tr&gt;&lt;td&gt;&lt;table&gt;&lt;tbody&gt;&lt;/tbody&gt;&lt;/table&gt;&lt;br&gt;&lt;/td&gt;&lt;/tr&gt;&lt;/tbody&gt;&lt;/table&gt;&lt;br&gt;&lt;br&gt;27/05&lt;br&gt;10h - 13h&lt;br&gt;Secretaria Municipal de Assistência Social - SMAS; Secretaria Municipal de Habitação&lt;br&gt;- SMH.&lt;br&gt;&lt;br&gt;28/05&lt;br&gt;10h - 15h&lt;br&gt;Secretaria Municipal de Cultura - SMC;&lt;br&gt;Secretaria Municipal de Educação - SME&lt;br&gt;&lt;br&gt;29/05&lt;br&gt;10h - 13h&lt;br&gt;Secretaria Municipal de Infraestrutura - SMI;&lt;br&gt;Secretaria Municipal de Conservação - SECONSERVA; Companhia Municipal de Limpeza Urbana - COMLURB&lt;br&gt;&lt;br&gt;03/06&lt;br&gt;10h - 13h&lt;br&gt;Secretaria de Ambiente e Clima - SMAC;&lt;br&gt;Fundação Parques e Jardins - FPJ; Secretaria Municipal de Esportes - SMEL&lt;br&gt;&lt;br&gt;&lt;br&gt;04/06&lt;br&gt;10h - 13h&lt;br&gt;Secretaria Municipal de Saúde - SMS e&lt;br&gt;Empresa Pública de Saúde do Rio de Janeiro -&lt;br&gt;RIOSAÚDE&lt;br&gt;&lt;br&gt;&lt;br&gt;&lt;b&gt;05/06&lt;br&gt;10h - 13h&lt;br&gt;RIOTUR - Empresa de Turismo Mun. do Rio de Janeiro; Secretaria Municipal de Transportes - SMTR e CET-Rio&lt;/b&gt;</t>
  </si>
  <si>
    <t>Almoço com Diego Vaz e Balassiano Construtora</t>
  </si>
  <si>
    <t>Pauta: Sem pauta/relacionamento.
Quinta-feira, 05 de Junho de 2025. 12h
Local: Restaurante File de Ouro ( R. Jardim Botânico, 731 - Jardim Botânico)</t>
  </si>
  <si>
    <t>Filé de Ouro, R. Jardim Botânico, 731 - Jardim Botânico, Rio de Janeiro - RJ, 22470-030, Brasil</t>
  </si>
  <si>
    <t>Cerimônia de Entrega do Selo Rio Digital Influencer 2025</t>
  </si>
  <si>
    <t>Save the Date Evento I &lt;3 Prio</t>
  </si>
  <si>
    <t>Enviado p/ FV em 29/05
Local: Rooftop Prio - Praia de Botafogo, 370 - Botafogo</t>
  </si>
  <si>
    <t>Praia de Botafogo, 370 - Botafogo, Rio de Janeiro - RJ, 22250-040, Brasil</t>
  </si>
  <si>
    <t>Largo dos Leões - Humaitá, Rio de Janeiro - RJ, 22260-210, Brasil</t>
  </si>
  <si>
    <t>Bate-Papo c/ Alunos de Análise de Políticas Públicas IBMEC</t>
  </si>
  <si>
    <t>Parceria&lt;br&gt;Nome: Prof. Bernardo Torres&lt;br&gt;Contato: 24 98170-0666&lt;br&gt;Relato:&lt;br&gt;  &lt;br&gt;Bernardo Torres é professor do IBMEC-Rio (ministra a matéria de Análise de Políticas Públicas para alunos do 3º período) e também trabalha na Secretaria de Relações Internacionais da Prefeitura de SP.&lt;br&gt;&lt;br&gt;Solicitação:&lt;br&gt;&lt;br&gt;Entrou em contato com o Gabinete e &lt;b&gt;sugeriu que o vereador Flávio Valle recebesse os 25 alunos da turma dele, que elaboraram um projeto ao longo do semestre: um guia com sugestões de melhorias em políticas públicas que muitas vezes passam despercebidas.&lt;/b&gt;&lt;br&gt;&lt;br&gt;A entrega do projeto pode ser feita em um encontro antes do encerramento do semestre, em 06/06/25 na CMRJ.&lt;br&gt;&lt;br&gt;&lt;b&gt;Perguntou se era possível entrega de Moção para os alunos.&lt;br&gt;&lt;/b&gt;&lt;br&gt;Ele mencionou que consegue divulgar esse momento tanto nas redes sociais do IBMEC e na imprensa.&lt;br&gt;&lt;br&gt;Os temas trabalhados pelos alunos foram:&lt;br&gt;&lt;br&gt;🌱 Meio Ambiente: Educação Ambiental&lt;br&gt;📚 Suporte Educacional&lt;br&gt;🏅 Esportes&lt;br&gt;&lt;br&gt;Comentei com ele sobre o Lidera-Rio. Ele disse que o auditório do IBMEC está disponível pra receber o grupo é só falar diretamente com ele, como professor consegue fazer essa ponte.&lt;br&gt;&lt;br&gt;Link:: &lt;a href="https://www.gabineteonline1.com.br/flaviovalle/cadastroclientes_protocolo.php?id=17435&amp;amp;res=1"&gt;https://www.gabineteonline1.com.br/flaviovalle/cadastroclientes_protocolo.php?id=17435&amp;amp;res=1&lt;/a&gt;</t>
  </si>
  <si>
    <t>flaviogvalle@gmail.com;andrew.mata.2022@gmail.com;monteirojpf@gmail.com;lfdsbr@gmail.com</t>
  </si>
  <si>
    <t>EA: Audiência Pública - “A Orla Carioca é Cultura Popular”</t>
  </si>
  <si>
    <t>EDITAL DE CONVOCAÇÃOO PRESIDENTE EM EXERCÍCIO DA CÂMARA MUNICIPAL DO RIO DE JANEIRO, no uso de suas atribuições regimentais, em atendimento ao contido no OFÍCIO GVMB Nº 048/2025, convoca os Senhores Vereadores MONICA BENICIO, MAÍRA DO MST e RENATO MOURA, membros da Comissão Permanente de Cultura, para participarem da Audiência Pública híbrida com o tema “A Orla Carioca é Cultura Popular”, a realizar-se no dia 6 de junho de 2025, sexta-feira, às 10h, no Salão Nobre desta Casa de Leis, com transmissão no Youtube pelo canal da Rio TV Câmara.</t>
  </si>
  <si>
    <t>Plantio de Árvores c/ ABJB</t>
  </si>
  <si>
    <t>Alinhado em reunião c/ Tereza e Márcio Balthazar em 27/05.
Plantio das mudas junto com os alunos da Escola Municipal Pedro Ernesto
Local: Praça Marcos Tamoyo,  na pista de patinação ou, como chamamos, Redondo</t>
  </si>
  <si>
    <t>Praça Marcos Tamoyo - Lagoa, Rio de Janeiro - RJ, 22471-330, Brasil</t>
  </si>
  <si>
    <t>gabrielleal1995@gmail.com;flaviogvalle@gmail.com;leomartins.rzs@gmail.com;monteirojpf@gmail.com;lfdsbr@gmail.com</t>
  </si>
  <si>
    <t>Aula Reposição MAP - Joana</t>
  </si>
  <si>
    <t>Evento - Arraiá Bia Bogossian</t>
  </si>
  <si>
    <t>Save the date é lá na gringa aqui é o seguinte: salva logo na sua agenda ou acabou a amizade! Rs
Jajá o tradicional arraiá de aniversário da verê tá na área! 
Batcaverna de sempre, no sítio, em Ericeira. Nessa edição com menos cadeira quebrada na dança das cadeiras (isabella agradece) 👀 e nossa quadrilha animada de sempre! 💃🏼
Te espero por aqui!! 
Anarriê ⚡</t>
  </si>
  <si>
    <t>Feira da Vinhos Manu Zappa</t>
  </si>
  <si>
    <t>Informado p/ João em 14/05</t>
  </si>
  <si>
    <t>Prosa na Cozinha, R. Alberto Ribeiro, 26 - Jardim Botânico, Rio de Janeiro - RJ, 22460-012, Brasil</t>
  </si>
  <si>
    <t>GIG - DXB</t>
  </si>
  <si>
    <t>Rio De Janeiro, Galeao Inti APT, BR, (GIG)
Sun, 08 Jun 25 03:05
Terminal 2
Dubai, AE, (DXB)
Mon,09 Jun 25 00:30
Terminal 3
14h 25m
Flight #: EK248
BOEING 777-300ER
Economy (B)
Baggage: 2 PC
Purchased from: ECOFLEX
Update Seats 2 Update Meals</t>
  </si>
  <si>
    <t>Evento - Dia do Abraço de São Conrado</t>
  </si>
  <si>
    <t>Abraço de São Conrado
Do canto esquerdo ao canto direito, vamos abraçar a Praia de São Conrado!
08 de Junho de 2025 / 9h
No dia Mundial dos Oceanos, data criada no Rio de Janeiro durante a Eco-92.</t>
  </si>
  <si>
    <t>Praia de São Conrado, Rio de Janeiro, Brasil</t>
  </si>
  <si>
    <t>DBX - TLV</t>
  </si>
  <si>
    <t>Dubai, AE, (DXB)
Mon,09 Jun 25 07:05
Terminal 3
Tel Aviv, Ben Gurion APT, IL, (TLV) 3h 30m
Mon,09 Jun 25 09:35
Terminal 3
Flight #: EK2369
7M8
Economy (B)
Baggage: 2 PC
Purchased from: ECOFLEX
Update Seats Update Meals</t>
  </si>
  <si>
    <t>Dubai International Airport, Dubai - Emirados Árabes Unidos</t>
  </si>
  <si>
    <t>EA: Reunião Extraordinária Hibrida - Comissão de Finanças LDO 2026</t>
  </si>
  <si>
    <t>A Comissão de Finanças, Orçamento e Fiscalização Financeira vem pelo presente solicitar a publicação de Edital informando aos Senhores Vereadores da Reunião Extraordinária Hibrida para debater as emendas apresentadas pelos Senhores Vereadores ao Projeto de Lei n° 392/2025, que "Dispõe sobre as Diretrizes Orçamentárias para o exercício financeiro de 2026 e dá outras providências", no dia 11 de junho do corrente, às
10h, na Sala das Comissões desta Casa de Leis.
Renovamos protestos de distinta consideração.
Veradora ROSA FERNANDES</t>
  </si>
  <si>
    <t xml:space="preserve">EA: Audiência Pública - Prédio IBM/Prevent Senior </t>
  </si>
  <si>
    <t>&lt;table&gt;&lt;tbody&gt;&lt;tr&gt;&lt;td&gt;Audiência Pública híbrida com a finalidade de discutir o PLC nº 187/2024, que "DISPÕE SOBRE A AUTORIZAÇÃO PARA IMPLEMENTAÇÃO DE UNIDADE DE SAÚDE COM INTERNAÇÃO NOS LOTES QUE COMPREENDEM A EDIFICAÇÃO LOCALIZADA NA AVENIDA PASTEUR Nº 138 E 146 E DÁ OUTRAS PROVIDENCIAS.”&lt;/td&gt;&lt;td&gt;&lt;/td&gt;&lt;/tr&gt;&lt;/tbody&gt;&lt;/table&gt;</t>
  </si>
  <si>
    <t>EA: Feijoada do Vereador Marcio Santos</t>
  </si>
  <si>
    <t>Feijoada do Vereador Marcio Santos
Domingo, 15 de junho - 12h</t>
  </si>
  <si>
    <t>Av. Cônego Vasconcelos, 549 - Bangu, Rio de Janeiro - RJ, 21810-010, Brasil</t>
  </si>
  <si>
    <t>Save the Date: Evento Fundo Comunitário - Entrevista Exclusiva com Daniel Hagari, ex-porta-voz das Forças de Defesa de Israel</t>
  </si>
  <si>
    <t>Temos o prazer de convidar você para uma noite especial que acontecerá na terça-feira, 17/06.
Receberemos o renomado jornalista e comentarista militar israelense Yoav Limor, que conduzirá uma entrevista exclusiva com Daniel Hagari, ex-porta-voz das Forças de Defesa de Israel (FDI).
Um encontro inspirador e de profunda relevância para toda a nossa comunidade. Esperamos por você! Em breve maiores informações. 
Convite pessoal e intransferível, favor não compartilhar!</t>
  </si>
  <si>
    <t>EA: Homenagem aos 80 anos do Vereador César Maia</t>
  </si>
  <si>
    <t>O Exmo. Sr. Presidente da Câmara Municipal do Rio de Janeiro, Vereador Carlo Caiado, tem a honra de convidar Vossa Senhoria para a Sessão Solene em Homenagem aos 80 anos do Vereador César Maia, emérito prefeito de nossa Cidade.
A realizar-se no dia 18 de junho de 2025, às 09h30min.</t>
  </si>
  <si>
    <t>Cerimônia Bar Mitzva do David Oksenberg</t>
  </si>
  <si>
    <t>Queridos,
Anotem na agenda. 
Bar Mitzva do David Oksenberg.
Sinagoga Edmond Jacob Safra - Ipanema, R. Nascimento Silva, 115 
19 de junho às 09:30h  
Contamos com a presença de vocês!
Obrigado.
Família Oksenberg
Roberto Cohen Cerimonial</t>
  </si>
  <si>
    <t>Bar Mitzva do David Oksenberg</t>
  </si>
  <si>
    <t>Queridos,
Anotem na agenda. 
Bar Mitzva do David Oksenberg.
Exc Rio, R. Jardim Botânico, 1011 - Jardim Botânico
19 de junho após Cerimônia Religiosa. 
Contamos com a presença de vocês!
Obrigado.
Família Oksenberg
Roberto Cohen Cerimonial</t>
  </si>
  <si>
    <t>Exc Rio, R. Jardim Botânico, 1011 - Jardim Botânico, Rio de Janeiro - RJ, 22470-051, Brasil</t>
  </si>
  <si>
    <t xml:space="preserve">10Km Meia Maratona </t>
  </si>
  <si>
    <t>Sugestão: Inauguração da escola de Vela VelejarLagoa</t>
  </si>
  <si>
    <t>SUGESTÃO DE AGENDA
- Inauguração da escola de Vela VelejarLagoa
- Data: 22/06
- Horário de início: 9 horas
- Horário de encerramento: 12 horas
- Melhor horário de chegada: 8:30
- Local: Av. Epitácio Pessoa 2480, Lagoa.</t>
  </si>
  <si>
    <t>Av. Epitácio Pessoa, 2480 - Lagoa, Rio de Janeiro - RJ, 22471-003, Brasil</t>
  </si>
  <si>
    <t>Evento Externo de Comissões CMRJ</t>
  </si>
  <si>
    <t>Na ocasião os assessores irão colher demandas, ouvir sugestões e/ou reclamações, conforme ocorreu no Evento da Praça da Cidadania.
Evento externo, em parceria com a Rádio Tupí, das 10h às 14h.
23/06 - Terminal Recreio, próximo ao BRT Salvador Allende
24/06 - Largo da Carioca
25/06 - Praça Nossa Senhora da Apresentação, Irajá
26/06 - Largo do Machado
27/06 - Calçadão de Campo Grande</t>
  </si>
  <si>
    <t>Desafios da Reforma Tributária: como se preparar para as novas regras</t>
  </si>
  <si>
    <t>A Reforma Tributária foi aprovada e o país se prepara para se adequar à nova regulamentação. Mas você conhece todos os pontos dessa importante transição?&lt;br&gt;&lt;br&gt;Neste evento da Firjan e da Editora Globo, vamos reunir autoridades e especialistas para debater a implementação do novo sistema, a configuração do principal novo tributo, o IVA, e os impactos para diferentes agentes.&lt;br&gt;&lt;br&gt;🗓️ Dia: 23/6&lt;br&gt;🕒 Horário: 9h&lt;br&gt;📍 Sede da Firjan - Avenida Graça Aranha, 1 – 4º andar – Centro&lt;br&gt;🔗 Inscreva-se: &lt;a href="https://bit.ly/3G3zxj7"&gt;https://bit.ly/3G3zxj7&lt;/a&gt;</t>
  </si>
  <si>
    <t>Firjan - Federação das Indústrias do Estado do Rio de Janeiro, Av. Graça Aranha, 1 - Centro, Rio de Janeiro - RJ, 20030-002, Brasil</t>
  </si>
  <si>
    <t>otaviobopp@gmail.com;leonardo.moog@hotmail.com;flaviogvalle@gmail.com;lfdsbr@gmail.com</t>
  </si>
  <si>
    <t>lucasrosa.arq@gmail.com;matheus.ocn@gmail.com;flaviogvalle@gmail.com;monteirojpf@gmail.com;lfdsbr@gmail.com</t>
  </si>
  <si>
    <t>biarsbz@gmail.com;contato.lucasfajardo@gmail.com;lorekutwak@gmail.com;flaviogvalle@gmail.com;monteirojpf@gmail.com;crislobo@gmail.com;gisellygazevedo@gmail.com;lfdsbr@gmail.com</t>
  </si>
  <si>
    <t>Despachos c/ Azamor</t>
  </si>
  <si>
    <t>Reunião Semanal - Pesquisa e Redação</t>
  </si>
  <si>
    <t>Almoço c/ Chef Kátia Barbosa</t>
  </si>
  <si>
    <t>24/06 - 12h
Almoço com a Chef Kátia Barbosa
Aconchego Carioca – R. Barão de Iguatemi, 245, Praça da Bandeira
Pauta: Aproximação institucional
Público-alvo: Chef Kátia Barbosa
Responsável: Alinhado com Léo Fernandes</t>
  </si>
  <si>
    <t>R. Barão de Iguatemi, 257 - Praça da Bandeira, Rio de Janeiro - RJ, 20270-060, Brasil</t>
  </si>
  <si>
    <t>Bate-papo: A importância e participação dos judeus na política carioca</t>
  </si>
  <si>
    <t>24/06 - 20h30
Bate-papo: A importância e participação dos judeus na política carioca
Rua General Artigas, 352/101 – Casa da Marta Fain
Pauta: Workshop interativo com fala de 40 a 50 minutos do Vereador Flávio Valle sobre a atuação política da comunidade judaica no Rio de Janeiro, sua vivência e experiência em Israel, seguido de perguntas do público
Público-alvo: Mulheres da comunidade, em sua maioria entre 60 e 70 anos
Responsável: Frances Goldberg
~Frances Goldberg +55 21 99955-2002</t>
  </si>
  <si>
    <t>R. Gen. Artigas, 352 - Leblon, Rio de Janeiro - RJ, 22441-140, Brasil</t>
  </si>
  <si>
    <t>Reunião com Adriana Camargo</t>
  </si>
  <si>
    <t>&lt;strong&gt;25/06 - 11h&lt;/strong&gt;&lt;br&gt;&lt;strong&gt;Reunião com Adriana Camargo&lt;/strong&gt;&lt;br&gt;&lt;strong&gt;Local:&lt;/strong&gt; Câmara Municipal do Rio de Janeiro (CMRJ) - Gabinete 506&lt;br&gt;&lt;strong&gt;Pauta: &lt;/strong&gt;A pauta será atividade física e turismo no Rio de Janeiro. Ok? Sou presidente da comissão zona sul do CREF do Rio de Janeiro.&lt;br&gt;&lt;strong&gt;Responsável:&lt;/strong&gt; Adriana Camargo – +55 21 98640-1547</t>
  </si>
  <si>
    <t>Reunião com Felipe Pires + Ricardinho FPJ</t>
  </si>
  <si>
    <t>pires_ml@hotmail.com</t>
  </si>
  <si>
    <t>Podcast Observatório de Políticas do IBMEC</t>
  </si>
  <si>
    <t>&lt;strong&gt;25/06 - 14h&lt;/strong&gt;&lt;br&gt;&lt;strong&gt;Podcast Observatório de Políticas do IBMEC&lt;/strong&gt;&lt;br&gt;&lt;strong&gt;Unidade Ibmec – Av. Pres. Wilson, 118, Centro&lt;/strong&gt;&lt;br&gt;&lt;strong&gt;Pauta:&lt;/strong&gt; Gravação de episódio sobre o papel dos jovens na construção de políticas públicas e a importância de iniciativas como o Lidera Rio. A pauta será aberta e flexível.&lt;br&gt;&lt;strong&gt;Público-alvo:&lt;/strong&gt; Ouvintes do Observatório de Políticas e comunidade acadêmica do Ibmec&lt;br&gt;&lt;strong&gt;Responsável:&lt;/strong&gt; Maria Zeferino – +55 21 98168-9135</t>
  </si>
  <si>
    <t>Unidade Ibmec, Av. Pres. Wilson, 118 - Centro, Rio de Janeiro - RJ, 20030-020, Brasil</t>
  </si>
  <si>
    <t>APRESENTAÇÃO TRABALHO JOANA</t>
  </si>
  <si>
    <t>Escola sem Muros | EDI Júlia Kubitschek</t>
  </si>
  <si>
    <t>26/06 - 08:00
Escola sem Muros | EDI Júlia Kubitschek
Local: Espaço de Desenvolvimento Infantil Júlia Kubitschek
Rua Pacheco Leão, 1235 – Jardim Botânico, Rio de Janeiro – RJ
Pauta: Visita institucional à unidade escolar, a pedido do secretário
Responsável: William Carnevale</t>
  </si>
  <si>
    <t>Espaço de Desenvolvimento Infantil Júlia Kubitschek, Rua Pacheco Leão, 1235 - Jardim Botânico, Rio de Janeiro - RJ, 22460-030, Brasil</t>
  </si>
  <si>
    <t>Gravação com Diego Vaz</t>
  </si>
  <si>
    <t>biarsbz@gmail.com;flaviogvalle@gmail.com;leomartins.rzs@gmail.com</t>
  </si>
  <si>
    <t>Evento O Povo Pergunta – Participação no Largo do Machado</t>
  </si>
  <si>
    <t>&lt;strong&gt;26/06 - 11h30&lt;/strong&gt;&lt;br&gt;&lt;strong&gt;O Povo Pergunta – Participação no Largo do Machado&lt;/strong&gt;&lt;br&gt;&lt;strong&gt;Largo do Machado, Rio de Janeiro – RJ&lt;/strong&gt;&lt;br&gt;&lt;strong&gt;Pauta:&lt;/strong&gt; Presença do Vereador Flávio Valle no evento "O Povo Pergunta", promovido pela Câmara Municipal em parceria com a Rádio Tupi e o programa SIGA&lt;br&gt;&lt;strong&gt;Público-alvo:&lt;/strong&gt; Moradores e transeuntes da região em contato direto com o legislativo&lt;br&gt;&lt;strong&gt;Responsável:&lt;/strong&gt; Coordenação do evento – contato: +55 21 97954-1309</t>
  </si>
  <si>
    <t>Largo do Machado - Catete, Rio de Janeiro - RJ, Brasil</t>
  </si>
  <si>
    <t>Sessão de Fisioterapia</t>
  </si>
  <si>
    <t>26/06 - 13h
Sessão de fisioterapia com Luana Queres
Local: Praça Saenz Peña, 33 – Sala 302 (próximo à Rua Carlos de Vasconcelos)
Pauta: Atendimento fisioterapêutico
Responsável: Luana Queres</t>
  </si>
  <si>
    <t xml:space="preserve">Reunião Política GP </t>
  </si>
  <si>
    <t>Palestra de Abertura da Macabi 2025</t>
  </si>
  <si>
    <t>26/06 - 19h
Fala do Flávio inicia 19:40
Palestra de Abertura da Macabi 2025
Teatro Prio – Jockey Club 
Pauta: Evento com participação do Vereador Flávio Valle, que compartilhará sua vivência e experiência em Israel. A palestrante principal será Andrea Schwarz
Público-alvo: Participantes e apoiadores da delegação Macabi Rio 2025
Responsável: Rafael Azamor</t>
  </si>
  <si>
    <t>Teatro PRIO, Jockey Club Brasileiro - Av. Bartolomeu Mitre, 1110 - Lagoa, Rio de Janeiro - RJ, 22431-004, Brasil</t>
  </si>
  <si>
    <t>Bate-papo com Alunos do Liessin</t>
  </si>
  <si>
    <t xml:space="preserve">
27/06 - 07h
Bate-papo com Alunos do Liessin
Rua Sorocaba, 80
Pauta: Abertura com o Vereador Flávio Valle compartilhando sua vivência e experiência em Israel
Público-alvo: Alunos da Escola Liessin
Responsável: Rafael Azamor</t>
  </si>
  <si>
    <t>R. Sorocaba, 80 - Botafogo, Rio de Janeiro - RJ, 22271-110, Brasil</t>
  </si>
  <si>
    <t>Aula para Alunos da Escola Eliezer Max</t>
  </si>
  <si>
    <t>Bom dia
Me chamo Eduardo Sperandio, sou coordenador de Ensino Médio da Escola Eliezer Max.
Entro em contato por indicação do presidente da nossa escola, Daniel Orlean, para formalizar um convite feito ao Flávio Valle para ministrar uma aula para nossos alunos de 9º ano que estão se preparando para um estudo de campo em Brasília, que acontecerá em Setembro.
O objetivo da aula é explicar o processo de arrecadação de dinheiro público,  falar sobre Lei de Diretrizes Orçamentárias, elaboração e aprovação de orçamento e prestação de contas. Por fim, tentar problematizar: por que existe corrupção? Por que existem brechas?
Meu cenário ideal é que seja uma sexta-feira, às 8h40. É o horário que tenho dois professores que eu gostaria que acompanhassem a palestra
quanto à data, minhas sugestões são: 27/06; 04/07
~Eduardo Sperandio +55 21 98013-2837</t>
  </si>
  <si>
    <t>Escola Eliezer Max, R. das Laranjeiras, 401 - Laranjeiras, Rio de Janeiro - RJ, 22240-005, Brasil</t>
  </si>
  <si>
    <t>Lidera Rio - Projetos Selecionados</t>
  </si>
  <si>
    <t>📣 Alô, Lideres! 
Amanhã, 27, vamos fazer uma call especial para anunciar os projetos selecionados pelo Gabinete para desenvolvimento de leis junto ao nosso mandato!
Foi difícil escolher entre tantas ideias boas! 💡💚
🗓 Data: 27/06
⏰ Horário: 10h00
📍 Link da call: meet.google.com/gyx-vfcr-ahd
Bora transformar boas ideias em políticas públicas de verdade!</t>
  </si>
  <si>
    <t>lucasrosa.arq@gmail.com;juliagardel2@gmail.com;pedroangelito22@gmail.com;flaviogvalle@gmail.com;monteirojpf@gmail.com;gisellygazevedo@gmail.com;lfdsbr@gmail.com</t>
  </si>
  <si>
    <t>Talk Show 65 ANOS DA TRANSFERÊNCIA DA CAPITAL, 50 ANOS DA FUSÃO</t>
  </si>
  <si>
    <t>Talk Show&lt;br&gt;65 ANOS DA TRANSFERÊNCIA DA CAPITAL, 50 ANOS DA FUSÃO: Erros, acertos, dilemas e desafios para o Rio de Janeiro&lt;br&gt;&lt;br&gt;Debatedores&lt;br&gt;&lt;br&gt;Luiz Simas&lt;br&gt;Historiador&lt;br&gt;&lt;br&gt;Maria Silvia Marques&lt;br&gt;Economista e Secretária de Projetos Especiais do Rio&lt;br&gt;&lt;br&gt;Mauro Osorio&lt;br&gt;Economista e Professor da UFRJ&lt;br&gt;&lt;br&gt;Miro Teixeira&lt;br&gt;Deputado Constituinte&lt;br&gt;&lt;br&gt;Moderador&lt;br&gt;Josier Vilar&lt;br&gt;Presidente da ACRJ&lt;br&gt;&lt;br&gt;&lt;b&gt;27 DE JUNHO DE 2025, SEXTA-FEIRA, DAS 10H ÀS 12H&lt;br&gt;SEDE DA ASSOCIAÇÃO COMERCIAL DO RIO DE JANEIRO&lt;/b&gt;&lt;br&gt;&lt;br&gt;Rua Candelária, 9 - 12° andar&lt;br&gt;Auditório Ruy Barreto&lt;br&gt;&lt;br&gt;Informações: (21) 2514-1280 / 1206 / 1268 | eventos@acrj.org.br&lt;br&gt;&lt;br&gt;Ao se inscrever neste evento você autoriza o direito de uso da sua imagem, de acordo com a LGPD.&lt;br&gt;Caso não concorde enviar email para eventos@acrj.org.br.</t>
  </si>
  <si>
    <t>gabrielleal1995@gmail.com;flaviogvalle@gmail.com;leomartins.rzs@gmail.com;monteirojpf@gmail.com</t>
  </si>
  <si>
    <t>Gravação Início das Obras Jardim de Alah</t>
  </si>
  <si>
    <t>Jardim de Alá, Ipanema - Leblon, Rio de Janeiro - RJ, 22430, Brasil</t>
  </si>
  <si>
    <t>Almoço c/ Fernando Fine Foods</t>
  </si>
  <si>
    <t>27/06 - 13h
Almoço com Fernando – Fine Foods
Local: Gurumê – Rio Design Leblon (2º piso)
Pauta: A confirmar
Responsável: Angelito</t>
  </si>
  <si>
    <t>Rio Design Leblon, Av. Ataulfo de Paiva, 270 - Leblon, Rio de Janeiro - RJ, 22440-033, Brasil</t>
  </si>
  <si>
    <t>ARI</t>
  </si>
  <si>
    <t>EA: Entrega de Medalha Pedro Ernesto - Sr. Lauro Rabha</t>
  </si>
  <si>
    <t>Entrega de Medalha Pedro Ernesto para Lauro Vinícius Ramos Rabha.</t>
  </si>
  <si>
    <t>Happy Hour de Aniversário do Lucas da Band</t>
  </si>
  <si>
    <t>&lt;strong&gt;27/06 - 20h&lt;/strong&gt;&lt;br&gt;&lt;strong&gt;Happy Hour de Aniversário do Lucas da Band&lt;/strong&gt;&lt;br&gt;&lt;strong&gt;Local:&lt;/strong&gt; Bar “Fala” – Rua Oliveira Fausto, 29 – Botafogo&lt;br&gt;&lt;strong&gt;Pauta:&lt;/strong&gt; Encontro informal para comemorar o aniversário de Lucas da Band e o início das suas férias</t>
  </si>
  <si>
    <t>R. Oliveira Fausto, 29 - Botafogo, Rio de Janeiro - RJ, 22280-090, Brasil</t>
  </si>
  <si>
    <t xml:space="preserve">Van 1746 - Parque do Flamengo </t>
  </si>
  <si>
    <t>&lt;b&gt;28/06 - 9h às 14h&lt;/b&gt;&lt;br&gt;&lt;strong&gt;Van 1746 – A Prefeitura na sua porta&lt;/strong&gt;&lt;br&gt;&lt;strong&gt;Local:&lt;/strong&gt; Posto 2 – Parque do Flamengo (em frente à Rua Buarque de Macedo)&lt;br&gt;&lt;strong&gt;Pauta:&lt;/strong&gt; Ações da Prefeitura do Rio com atendimento à população via Van 1746, serviços do Procon Carioca, Saúde Pública e Políticas para Mulheres e Cuidados&lt;br&gt;&lt;strong&gt;Responsável:&lt;/strong&gt; Júlio Azevedo (Gestor do Parque do Flamengo)</t>
  </si>
  <si>
    <t>Posto 2 - Praia do Flamengo, Praia do Flamengo - Flamengo, Rio de Janeiro - RJ, 22210-065, Brasil</t>
  </si>
  <si>
    <t>night run</t>
  </si>
  <si>
    <t>EA: Encontro dos Núcleos de Atletas do Projeto Talentos em Corrida</t>
  </si>
  <si>
    <t>&lt;strong&gt;29/06 - 10h&lt;/strong&gt;&lt;br&gt;&lt;strong&gt;Encontro dos Núcleos de Atletas do Projeto Talentos em Corrida&lt;/strong&gt;&lt;br&gt;&lt;strong&gt;Local:&lt;/strong&gt; Pista de Atletismo da Escola de Educação Física do Exército (CCFEX) – Urca&lt;br&gt;&lt;strong&gt;Pauta:&lt;/strong&gt; Encontro dos atletas dos núcleos de treinamento das cidades de Búzios, Cabo Frio, Teresópolis e Rio de Janeiro, promovido pelo Instituto Correr Pela Vida e a Escola Municipal Estácio de Sá&lt;br&gt;&lt;strong&gt;Presença confirmada:&lt;/strong&gt; Secretário Ferreirinha (chegada prevista entre 10h30 e 11h)&lt;br&gt;&lt;strong&gt;Responsável:&lt;/strong&gt; Instituto Correr Pela Vida&lt;br&gt;&lt;strong&gt;Informação repassada por:&lt;/strong&gt; Palô</t>
  </si>
  <si>
    <t>CCFEx, Urca, Rio de Janeiro - RJ, Brasil</t>
  </si>
  <si>
    <t>Churrasco Lidera</t>
  </si>
  <si>
    <t>Coquetel de 10 anos da Sociedade de Debates da UFRJ</t>
  </si>
  <si>
    <t>&lt;strong&gt;29/06 - 14h30&lt;/strong&gt;&lt;br&gt;&lt;strong&gt;Coquetel de 10 anos da Sociedade de Debates da UFRJ&lt;/strong&gt;&lt;br&gt;&lt;strong&gt;Local:&lt;/strong&gt; Parque Glória Maria – Santa Teresa&lt;br&gt;&lt;strong&gt;Pauta:&lt;/strong&gt; Celebração da primeira década da Sociedade de Debates da UFRJ, com breve cerimônia às 14h30, referências às conquistas e homenagens a membros relevantes&lt;br&gt;&lt;strong&gt;Responsável:&lt;/strong&gt; Pedro José</t>
  </si>
  <si>
    <t>Reunião Equipe</t>
  </si>
  <si>
    <t>Sala 302</t>
  </si>
  <si>
    <t>jadson.bruno.jb50@gmail.com;lucasrosa.arq@gmail.com;gusttavo.subzonasul@gmail.com;marcosbarato177@gmail.com;viniciusmmg@gmail.com;rio.julioazevedo@gmail.com;leomartins.rzs@gmail.com;lucaamaral.ic@gmail.com;iholp04404@gmail.com;bernardorubiao@gmail.com;gabrielleal1995@gmail.com;joycenani.rio@gmail.com;yagodicarahy@gmail.com</t>
  </si>
  <si>
    <t xml:space="preserve">Jantar Aspásia Camargo + Leo </t>
  </si>
  <si>
    <t>na casa da Aspásia</t>
  </si>
  <si>
    <t>Bate-papo com Alunos da Escola TTH Barilan</t>
  </si>
  <si>
    <t>&lt;p&gt;&lt;strong&gt;01/07 - 10h&lt;/strong&gt;&lt;br&gt;&lt;strong&gt;Bate-papo com Alunos da Escola TTH Barilan&lt;/strong&gt;&lt;br&gt;&lt;strong&gt;Local:&lt;/strong&gt; Rua Pompeu Loureiro, 48 – Copacabana&lt;br&gt;&lt;strong&gt;Pauta:&lt;/strong&gt; Vereador Flávio Valle compartilhando sua vivência e experiência em Israel&lt;br&gt;&lt;strong&gt;Público-alvo:&lt;/strong&gt; Alunos da Escola TTH Barilan&lt;br&gt;&lt;strong&gt;Responsável:&lt;/strong&gt; Rafael Azamor (Leonardo Wenna BARILAN +55 21 99811-2164)&lt;/p&gt;</t>
  </si>
  <si>
    <t>Reunião sobre Revitalização da Praça General Osório</t>
  </si>
  <si>
    <t>&lt;p&gt;&lt;strong&gt;01/07 - 11h&lt;/strong&gt;&lt;br&gt;&lt;strong&gt;Reunião sobre Revitalização da Praça General Osório&lt;/strong&gt;&lt;br&gt;&lt;strong&gt;Local:&lt;/strong&gt; Praça General Osório – Ipanema&lt;br&gt;&lt;strong&gt;Pauta:&lt;/strong&gt; Revitalização da praça e articulação entre moradores e poder público&lt;br&gt;&lt;strong&gt;Presentes:&lt;/strong&gt;&lt;/p&gt;&lt;ul&gt;&lt;li&gt;&lt;p&gt;&lt;strong&gt;Comlurb:&lt;/strong&gt; Walace, Brasil (novo gerente de praças, será apresentado), Renato (a confirmar)&lt;/p&gt;&lt;/li&gt;&lt;li&gt;&lt;p&gt;&lt;strong&gt;Conservação:&lt;/strong&gt; Fábio&lt;/p&gt;&lt;/li&gt;&lt;li&gt;&lt;p&gt;&lt;strong&gt;Moradora e eleitora da região:&lt;/strong&gt; Vanessa&lt;/p&gt;&lt;/li&gt;&lt;li&gt;&lt;p&gt;&lt;strong&gt;Gabinete:&lt;/strong&gt; Vinícius / João&lt;strong&gt;&lt;br&gt;&lt;/strong&gt;&lt;/p&gt;&lt;/li&gt;&lt;/ul&gt;</t>
  </si>
  <si>
    <t>Praça General Osório, R. Prudente de Morais, 123 - Ipanema, Rio de Janeiro - RJ, 22420-041, Brasil</t>
  </si>
  <si>
    <t>Reunião com Ver. Flavio Valle + Comissão da Rocinha – Garis Comunitários + Comlurb Arraes</t>
  </si>
  <si>
    <t>&lt;strong&gt;01/07 - 15h às 16h&lt;/strong&gt;&lt;br&gt;&lt;strong&gt;Reunião com Ver. Flavio Valle + Comissão da Rocinha – Garis Comunitários + Comlurb Arraes&lt;/strong&gt;&lt;br&gt;&lt;strong&gt;Local:&lt;/strong&gt; Av. Afonso Cavalcanti, 455 – 15º andar – Sala 1501 (Sala de reunião SMCG)&lt;br&gt;&lt;strong&gt;Pauta:&lt;/strong&gt; Retomada do programa de Garis Comunitários na Rocinha&lt;br&gt;&lt;strong&gt;Responsável:&lt;/strong&gt; Informado p/ FV em 28/06</t>
  </si>
  <si>
    <t>Corrida na Pista da Adidas e Visita ao Stand</t>
  </si>
  <si>
    <t>&lt;strong&gt;03/07 - 07h&lt;/strong&gt;&lt;br&gt;&lt;strong&gt;Corrida na Pista da Adidas e Visita ao Stand&lt;/strong&gt;&lt;br&gt;&lt;strong&gt;Local:&lt;/strong&gt; Parque das Figueiras – Lagoa&lt;br&gt;&lt;strong&gt;Pauta:&lt;/strong&gt; Participação em atividade esportiva e visita institucional ao stand da Adidas&lt;br&gt;&lt;strong&gt;Responsável:&lt;/strong&gt; João Monteiro&lt;br&gt;&lt;strong&gt;Observação:&lt;/strong&gt; Alinhado com a equipe da Adidas</t>
  </si>
  <si>
    <t>Parque das Figueiras, Av. Borges de Medeiros, 1426 - Lagoa, Rio de Janeiro - RJ, 22470-003, Brasil</t>
  </si>
  <si>
    <t xml:space="preserve">
Dra. Luciana Morais 
+55 21 98458-6337</t>
  </si>
  <si>
    <t>Reunião com Rene Hasenclever - Presidente Amagavea + Flavio Valle</t>
  </si>
  <si>
    <t>AGENDADO
Reunião com Rene Hasenclever - Presidente Amagavea + Flavio Valle
Quarta-feira, 2 de julho⋅15:30 
CASS</t>
  </si>
  <si>
    <t>Reunião c/ Sec. Diego Vaz + Mário Moscatelli + Fábio 3ª GC + Bruno CET-Rio</t>
  </si>
  <si>
    <t>02/07 – 16h
Reunião com Sec. Diego Vaz + Mário Moscatelli + Fábio (3ª GC) + Bruno (CET-Rio)
Local: Secretaria Municipal de Conservação (Rua Maia Lacerda, 167 – Estácio – 5º andar)
Pauta: 3ª etapa do projeto de naturalização da Lagoa
Contato: Tathiana Gomes – (21) 99896-0535
Pendências com o Secretário de Conservação Diego Vaz
•⁠  ⁠Material para concretagem Praça Av. Niemeyer e Piso Academia dos Flintstones
•⁠  ⁠⁠Vagas do Leme
•⁠  ⁠⁠Asfalto Tabajaras 
•⁠  ⁠⁠Pitocos da Praça Mauro Duarte</t>
  </si>
  <si>
    <t>Reunião com Juninho da Comunicação</t>
  </si>
  <si>
    <t>&lt;strong&gt;03/07 - 15h&lt;/strong&gt;&lt;br&gt;&lt;strong&gt;Reunião com Juninho da Comunicação&lt;/strong&gt;&lt;br&gt;&lt;strong&gt;Local:&lt;/strong&gt; Centro Administrativo São Sebastião&lt;br&gt;&lt;strong&gt;Pauta:&lt;/strong&gt; Projeto Rocinha Alerta&lt;br&gt;&lt;strong&gt;Responsável:&lt;/strong&gt; João&lt;br&gt;&lt;strong&gt;Observação:&lt;/strong&gt; Marcado diretamente pelo Flávio; João está ciente do assunto</t>
  </si>
  <si>
    <t>Semana de Extensão da Graduação da EPGE</t>
  </si>
  <si>
    <t>O evento é a "Semana de Extensão da Graduação da EPGE"&lt;br&gt;&lt;br&gt;Ele seria um dos convidados no dia da minha disciplina (que os alunos em teoria estão trabalhando em parceria com o gabinete).&lt;br&gt;&lt;br&gt;O evento será das 9 ~ 12h&lt;br&gt;&lt;br&gt;Começa com uma pequena fala dos convidados, depois os alunos apresentam os projetos.&lt;br&gt;&lt;br&gt;&lt;b&gt;Fala de 15 minutos sobre o trabalho de vocês com política pública.&lt;br&gt;&lt;br&gt;Nos primeiros 30 ~ 40 min que iríamos encaixar uns 15 min de fala dele (eu vou conversar com ele certinho depois, se ele puder estar disponível) pra explicar =)&lt;/b&gt;&lt;br&gt;&lt;br&gt;~Katia Nishiyama +55 21 99509-9440</t>
  </si>
  <si>
    <t>FGV EPGE – Escola Brasileira de Economia e Finanças, Edifício Luiz Simões Lopes (Sede - Praia de Botafogo, 190 - 11º Andar - Botafogo, Rio de Janeiro - RJ, 22250-900, Brasil</t>
  </si>
  <si>
    <t>Bate-papo com Alunos da Escola ORT</t>
  </si>
  <si>
    <t>&lt;strong&gt;03/07 - 12h10 às 13h25&lt;/strong&gt;&lt;br&gt;&lt;strong&gt;Bate-papo com Alunos da Escola ORT&lt;/strong&gt;&lt;br&gt;&lt;strong&gt;Local:&lt;/strong&gt; Rua Dona Mariana, 213 – Botafogo&lt;br&gt;&lt;strong&gt;Pauta:&lt;/strong&gt; Vereador Flávio Valle compartilhando sua vivência e experiência em Israel&lt;br&gt;&lt;strong&gt;Público-alvo:&lt;/strong&gt; Alunos da Escola ORT&lt;br&gt;&lt;strong&gt;Responsável:&lt;/strong&gt; Rafael Azamor (Diretor Vitor_ORT +55 21 99757-7974)</t>
  </si>
  <si>
    <t>Rua Dona Mariana, 213 - Botafogo, Rio de Janeiro - RJ, 22280-020, Brasil</t>
  </si>
  <si>
    <t>Reunião com Maria Fernanda Cebrian</t>
  </si>
  <si>
    <t>03/07 - 14h
Reunião com Maria Fernanda Cebrian
Local: Rua Ulysses Guimarães, 16 – 2º andar
Pauta: Projeto de Ipanema
Responsável: Maria Fernanda Cebrian +55 21 99237-8815</t>
  </si>
  <si>
    <t>Schleder</t>
  </si>
  <si>
    <t>Visita à Exposição no Pão de Açúcar c/ Fábio Szwarcwald e o Presidente do Bondinho</t>
  </si>
  <si>
    <t>03/07 - 16h
Visita à Exposição no Pão de Açúcar c/ Fábio Szwarcwald e o Presidente do Bondinho
Local: Av. Pasteur, 520 - Urca
Pauta: Visita institucional à exposição sobre turismo
Participantes: Vereador Flávio Valle, Fábio Szwarcwald, presidente do Bondinho
Observação: Agendado para 16h devido ao horário da última subida do bondinho
Responsável: Rafael Azamor</t>
  </si>
  <si>
    <t>Av. Pasteur, 520 - Urca, Rio de Janeiro - RJ, 22290-255, Brasil</t>
  </si>
  <si>
    <t>Coquetel de Lançamento da Academia XN Leblon</t>
  </si>
  <si>
    <t>03/07 - 19h
Coquetel de Lançamento da Academia XN Leblon
Local: Rua Juquiá, 61 – Leblon (Acesso pela Av. Bartolomeu Mitre)
Pauta: Inauguração da academia XN Leblon com DJs Camilla Brunetta e Jota, show do Sambotica, buffet do Chef Daniel Pinho e drinks Don Julio Tequila
Responsável: Bruna Britto / RSVP: Pedro Bonelli Produção e Eventos
Confirmação de presença: https://forms.gle/FmndTHf3izZSXHfg9</t>
  </si>
  <si>
    <t>R. Juquiá, 61 - Leblon, Rio de Janeiro - RJ, 22441-080, Brasil</t>
  </si>
  <si>
    <t>Projeto Barraqueiros na CCPAR</t>
  </si>
  <si>
    <t>Modernização da Iluminação da Quadra do Cerro-Corá</t>
  </si>
  <si>
    <t>*AGENDADO*
04/07 - 12h
Modernização da Iluminação da Quadra do Cerro-Corá
Local: Ladeira dos Guararapes, 1
Pauta: Verificação da iluminação recém-instalada na quadra
Responsável: Leo Martins</t>
  </si>
  <si>
    <t>Reunião c/ Fernando Fine Foods</t>
  </si>
  <si>
    <t>04/07 - 13h
Reunião com Fernando – Fine Foods
Local: Gurumê – Rio Design Leblon (2º piso)
Pauta: De conhecimento do Angelito 
Responsável: Angelito</t>
  </si>
  <si>
    <t>JOGO DO FLU</t>
  </si>
  <si>
    <t>Aula Magna e Solenidade de Abertura do Doutorado em Políticas Públicas da UNIRIO</t>
  </si>
  <si>
    <t>&lt;strong&gt;04/07 - 16h às 20h&lt;/strong&gt;&lt;br&gt;&lt;strong&gt;Aula Magna e Solenidade de Abertura do Doutorado em Políticas Públicas da UNIRIO&lt;/strong&gt;&lt;br&gt;&lt;strong&gt;Local:&lt;/strong&gt; Auditório do CCJP – UNIRIO&lt;br&gt;&lt;strong&gt;Pauta:&lt;/strong&gt; Palestra com representante da CAPES e solenidade institucional de comemoração à abertura do curso de Doutorado Acadêmico do PPGD/UNIRIO – primeiro doutorado em políticas públicas do Sudeste&lt;br&gt;&lt;strong&gt;Responsável:&lt;/strong&gt; Coordenação do PPGD/UNIRIO&lt;br&gt;&lt;strong&gt;Convite recebido por:&lt;/strong&gt; Michele (+55 21 96503-3565), integrante do grupo de pesquisa do Professor Doutor responsável pelo doutorado</t>
  </si>
  <si>
    <t>R. Voluntários da Pátria, 107 - Botafogo, Rio de Janeiro - RJ, 22270-000, Brasil</t>
  </si>
  <si>
    <t>Shabat + Rodízio Japonês no Hillel</t>
  </si>
  <si>
    <t>&lt;p&gt;04/07 - 19h&lt;br&gt;Shabat + Rodízio Japonês no Hillel&lt;br&gt;Local: Hillel Rio&lt;br&gt;Pauta: Celebração de Shabat com dois serviços religiosos:&lt;/p&gt;&lt;ul&gt;&lt;li&gt;&lt;p&gt;Serviço Liberal com o Rabino Dario Bialer&lt;/p&gt;&lt;/li&gt;&lt;li&gt;&lt;p&gt;Serviço Tradicional com Lucca Bacal&lt;/p&gt;&lt;/li&gt;&lt;/ul&gt;&lt;p&gt;Observação: Evento aberto com link para inscrição na bio do Instagram @hillelrio&lt;/p&gt;Responsável: Hillel Rio</t>
  </si>
  <si>
    <t>Treinão na Lagoa com Marun – Corrida PRIO</t>
  </si>
  <si>
    <t>05/07 - 07h
Treinão na Lagoa com Marun – Corrida PRIO
Local: Quiosque Vidah!, Lagoa (Av. Epitácio Pessoa, Quiosque 6 – altura do Corte Cantagalo)
Pauta: Treinão de corrida seguido de After Run com café e música boa
Responsável: Equipe Corrida PRIO / Marun</t>
  </si>
  <si>
    <t>Corte do Cantagalo, Lagoa, Rio de Janeiro - RJ, 22061-030, Brasil</t>
  </si>
  <si>
    <t>EA: Feira “O Fuxico”</t>
  </si>
  <si>
    <t>&lt;strong&gt;05 e 06/07 - &lt;/strong&gt;A partir das 15h&lt;br&gt;&lt;strong&gt;Feira “O Fuxico”&lt;/strong&gt;&lt;br&gt;&lt;strong&gt;Local:&lt;/strong&gt; Praça Nossa Senhora da Paz – Ipanema&lt;br&gt;&lt;strong&gt;Pauta:&lt;/strong&gt; Visita à feira de moda, arte e cultura&lt;br&gt;&lt;strong&gt;Contato:&lt;/strong&gt; Lili Valentin</t>
  </si>
  <si>
    <t>Festa Junina no Parque Glória Maria</t>
  </si>
  <si>
    <t>&lt;strong&gt;Sábado e Domingo, 05 e 06 de julho – 10h às 20h (Melhor horário 17h)&lt;/strong&gt;&lt;br&gt;&lt;strong&gt;Festa Junina no Parque&lt;/strong&gt;&lt;br&gt;&lt;strong&gt;Local:&lt;/strong&gt; Parque Glória Maria&lt;br&gt;&lt;strong&gt;Pauta:&lt;/strong&gt; Participação na Festa Junina organizada no parque&lt;br&gt;&lt;strong&gt;Responsável:&lt;/strong&gt; Cecília Lopes</t>
  </si>
  <si>
    <t>ce.lopess57@gmail.com;flaviogvalle@gmail.com;lfdsbr@gmail.com</t>
  </si>
  <si>
    <t>Aniversário da Ana Beatriz</t>
  </si>
  <si>
    <t>&lt;strong&gt;05/07 - a partir das 19h/19h30&lt;/strong&gt;&lt;br&gt;&lt;strong&gt;Aniversário da Ana Beatriz&lt;/strong&gt;&lt;br&gt;&lt;strong&gt;Local:&lt;/strong&gt; Rua Sorocaba, 601 – Botafogo&lt;br&gt;&lt;strong&gt;Pauta:&lt;/strong&gt; Celebração de aniversário (chegada livre, sem horário fixo)&lt;br&gt;&lt;strong&gt;Responsável:&lt;/strong&gt; Ana Beatriz</t>
  </si>
  <si>
    <t>R. Sorocaba, 601 - Botafogo, Rio de Janeiro - RJ, 22271-110, Brasil</t>
  </si>
  <si>
    <t>111º Aniversário do Leme Tênis Clube</t>
  </si>
  <si>
    <t>05/07 - 21h às 02h
111º Aniversário do Leme Tênis Clube
Local: Sede Social do Leme Tênis Clube – Rua Gustavo Sampaio, 74
Pauta: Celebração dos 111 anos do clube, com noite de música, celebração e confraternização
Responsável: Moisés Serour (Presidente)
Confirmação de presença: (21) 2543-1089 / WhatsApp (21) 96708-2477 / ltc@ltc.com.br</t>
  </si>
  <si>
    <t>Apresentação dos novos garis da Rocinha e do Vidigal</t>
  </si>
  <si>
    <t>08/07 – 07h
Apresentação dos novos garis da Rocinha e do Vidigal
Local: Gerência da Comlurb em São Conrado
Pauta: Apresentação oficial dos novos garis das comunidades da Rocinha e do Vidigal
Responsável: Leo Martins e João (marcado com Alexandre da Comlurb)</t>
  </si>
  <si>
    <t>Av. Aquarela do Brasil, 600 - São Conrado, Rio de Janeiro - RJ, 22610-010, Brasil</t>
  </si>
  <si>
    <t>a jogo fluminense</t>
  </si>
  <si>
    <t>iPhone</t>
  </si>
  <si>
    <t>Operação de Ordenamento</t>
  </si>
  <si>
    <t>&lt;strong&gt;Segunda-feira, 08 de julho – 22h&lt;/strong&gt;&lt;br&gt;&lt;strong&gt;Operação de Ordenamento&lt;/strong&gt;&lt;br&gt;&lt;strong&gt;Local:&lt;/strong&gt; Ponto de Encontro – Subprefeitura&lt;br&gt;&lt;strong&gt;Pauta:&lt;/strong&gt; Ação de ordenamento urbano coordenada pela Subprefeitura&lt;br&gt;&lt;strong&gt;Responsável:&lt;/strong&gt; Leonardo</t>
  </si>
  <si>
    <t>viniciusmmg@gmail.com;flaviogvalle@gmail.com;leomartins.rzs@gmail.com</t>
  </si>
  <si>
    <t>Café da manhã com A</t>
  </si>
  <si>
    <t>Visita à Praça Pedro Américo</t>
  </si>
  <si>
    <t>Terça-feira, 09 de julho – 10h
Visita à Praça Pedro Américo
Local: Praça Pedro Américo
Pauta: Visita ao projeto das idosas
Responsável: Yago</t>
  </si>
  <si>
    <t>Rua Pedro Américo, R. Pedro Américo - Catete, Rio de Janeiro - RJ, 22211-200, Brasil</t>
  </si>
  <si>
    <t>yagodicarahy@gmail.com;flaviogvalle@gmail.com;leomartins.rzs@gmail.com;monteirojpf@gmail.com</t>
  </si>
  <si>
    <t>EA: Acompanhamento de Asfalto no Tabajaras</t>
  </si>
  <si>
    <t>Quarta-feira, 10 de julho – 10h às 12h
Acompanhamento de Asfalto no Tabajaras
Local: Rua Vila Rica, 25 – Tabajaras
Pauta: Acompanhamento das obras de asfalto na comunidade
Responsável: Leo Martins</t>
  </si>
  <si>
    <t>R. Vila Rica, 25 - Botafogo, Rio de Janeiro - RJ, 22281-120, Brasil</t>
  </si>
  <si>
    <t>Margareth</t>
  </si>
  <si>
    <t>Assador, Av. Infante Dom Henrique, s/n - Flamengo, Rio de Janeiro - RJ, 20021-140, Brasil</t>
  </si>
  <si>
    <t>Almoço com Ricardo Stern</t>
  </si>
  <si>
    <t>09/07/2025 – 12h30
Almoço com Ricardo Stern
Local: Viasete
Pauta: Comemoração pelas licenças da Garcia D’Ávila
Responsável: Ricardo Stern</t>
  </si>
  <si>
    <t>ViaSete - Ipanema, Rua Garcia d'Avila, 125 - Ipanema, Rio de Janeiro - RJ, 22421-010, Brasil</t>
  </si>
  <si>
    <t>EA: Reunião c/ Leonardo Lupi SMAS - Acolhimento GEL Botafogo e Aterro</t>
  </si>
  <si>
    <t>09/07 - 14h
Reunião sobre ações de acolhimento na área da GEL Botafogo e Aterro
Local: CASS – Prédio principal, 5º andar, sala 514
Pauta: Estruturação do calendário de ações de acolhimento com suporte da GEL e do Parque do Aterro do Flamengo
Responsável: Leonardo Fernandes
Presentes: Leonardo Lupi, Valnei, Leonardo Fernandes, Yago (Gestor Executivo de Botafogo), Julinho (Gestor do Parque do Aterro do Flamengo)</t>
  </si>
  <si>
    <t>rio.julioazevedo@gmail.com;yagodicarahy@gmail.com;flaviogvalle@gmail.com;monteirojpf@gmail.com;lfdsbr@gmail.com</t>
  </si>
  <si>
    <t>Reunião com Procurador Daniel Bucar</t>
  </si>
  <si>
    <t>&lt;strong&gt;09/07 - 15h30&lt;/strong&gt;&lt;br&gt;&lt;strong&gt;Reunião com Procurador Daniel Bucar&lt;/strong&gt;&lt;br&gt;Local: Travessa do Ouvidor, 4, 23º andar, Centro&lt;br&gt;Pauta: Desapropriação e leilão por hasta pública de imóveis na Zona Sul&lt;br&gt;Responsável: Daniel Bucar</t>
  </si>
  <si>
    <t>Debate: Guerra Israel-Irã – Os reflexos para a comunidade judaica em Israel e no mundo</t>
  </si>
  <si>
    <t>09/07 - 19h&lt;br&gt;Debate: Guerra Israel-Irã – Os reflexos para a comunidade judaica em Israel e no mundo&lt;br&gt;Local: Teatro das Artes – Shopping da Gávea&lt;br&gt;Pauta: Debate com Flávio Valle, Daphne Klajman e André Lajst sobre os impactos do conflito Israel-Irã na comunidade judaica global&lt;br&gt;Responsável: Federação Israelita do Rio de Janeiro (FIERJ) / StandWithUs Brasil&lt;br&gt;&lt;br&gt;&lt;br&gt;&lt;br&gt;O conflito entre Israel e Irã tem impactos profundos no Oriente Médio e na comunidade judaica global. Para discutir esse cenário, FIERJ, StandWithUs Brasil e Hillel Rio, com apoio do Fundo Comunitário, convidam para um debate com Flávio Valle, Daphne Klajman e André Lajst.&lt;br&gt;&lt;br&gt;🗓 09/07 | 🕜 19h | 📍 Teatro das Artes – Shopping da Gávea&lt;br&gt;&lt;br&gt;Este é um evento solidário, com toda a arrecadação destinada a instituições de apoio a Israel. Para participar, preencha o formulário e faça a contribuição mínima de R$36,00. &lt;br&gt;&lt;br&gt;🔑 Pix: 34.161.869/0001-30&lt;br&gt;🏫 Federação Israelita do Rio de Janeiro&lt;br&gt;&lt;br&gt;Anexe o comprovante no final do forms. Inscreva-se: &lt;a href="https://bit.ly/DebateIsraelXIr"&gt;https://bit.ly/DebateIsraelXIr&lt;/a&gt;ã&lt;br&gt;&lt;br&gt;Te esperamos nesse encontro fundamental! 🇮🇱💙</t>
  </si>
  <si>
    <t>Teatro das Artes - (Shopping da Gávea), R. Marquês de São Vicente, 52 - 2º Piso - Loja: 264 - Gávea, Rio de Janeiro - RJ, 22451-901, Brasil</t>
  </si>
  <si>
    <t>Vistoria nas áreas naturalizadas da Lagoa Rodrigo de Freitas</t>
  </si>
  <si>
    <t>10/07 - 09h
Vistoria nas áreas naturalizadas da Lagoa Rodrigo de Freitas
Local: Área 1 – Parque do Cantagalo (09h) / Área 2 – Parque dos Patins (em seguida)
Pauta: Vistoria das áreas naturalizadas para planejamento e execução da 3ª etapa do projeto de naturalização da lagoa
Presentes: Vereador Flávio Valle, Secretário Diego Vaz, Mário Moscatelli e Fábio (3ª GC)
Responsável: João Monteiro e Cris Lobo</t>
  </si>
  <si>
    <t>Parque do Cantagalo, Rio de Janeiro - RJ, Brasil</t>
  </si>
  <si>
    <t>gabrielleal1995@gmail.com;viniciusmmg@gmail.com;flaviogvalle@gmail.com;leomartins.rzs@gmail.com;monteirojpf@gmail.com;crislobo@gmail.com</t>
  </si>
  <si>
    <t>Visita à obra do campo do Piraquê</t>
  </si>
  <si>
    <t>gabrielleal1995@gmail.com;viniciusmmg@gmail.com;flaviogvalle@gmail.com;leomartins.rzs@gmail.com;monteirojpf@gmail.com</t>
  </si>
  <si>
    <t>EA: Reunião com a turma dos brinquedos da Lagoa</t>
  </si>
  <si>
    <t>10/07 - 10h30
Reunião com a turma dos brinquedos da Lagoa
Local: Aldeia do Parque dos Patins – Lagoa Rodrigo de Freitas
Pauta: Ordenamento e licenças pendentes
Responsável: Vinicius Montenegro e João</t>
  </si>
  <si>
    <t>viniciusmmg@gmail.com;gabrielleal1995@gmail.com;flaviogvalle@gmail.com;monteirojpf@gmail.com</t>
  </si>
  <si>
    <t>Gravação - Entrega do Mercadinho São José</t>
  </si>
  <si>
    <t>Quinta-feira, 10 de julho – 11h30
Gravação: Entrega do Mercadinho São José
Local: Mercadinho São José – Rua das Laranjeiras, nº 90
Pauta: Registro em vídeo da entrega do espaço
Responsável: Comunicação e Vinícius</t>
  </si>
  <si>
    <t>R. das Laranjeiras, 90 - Laranjeiras, Rio de Janeiro - RJ, 22240-000, Brasil</t>
  </si>
  <si>
    <t>viniciusmmg@gmail.com;biarsbz@gmail.com;flaviogvalle@gmail.com</t>
  </si>
  <si>
    <t>Sávio</t>
  </si>
  <si>
    <t>PSD - Partido Social Democrático - Estadual - RJ, Grupo 301 - R. da Quitanda, 3 - 3° Andar - Centro, Rio de Janeiro - RJ, 20031-004, Brasil</t>
  </si>
  <si>
    <t>EA: Vistoria Técnica na Urca com Comlurb</t>
  </si>
  <si>
    <t>10/07 - 13h
Vistoria Técnica na Urca
Local: Urca
Pauta: Vistoria técnica com participação da Comlurb (podas), Aurimar, João e Vinícius
Responsável: Vinicius Montenegro</t>
  </si>
  <si>
    <t>Urca, Rio de Janeiro - RJ, Brasil</t>
  </si>
  <si>
    <t>Café com Moradores da Vila Maria (Leo Lindoso)</t>
  </si>
  <si>
    <t>&lt;strong&gt;Quinta-feira, 10 de julho – 14h30&lt;/strong&gt;&lt;br&gt;&lt;strong&gt;Café com Moradores da Vila Maria&lt;/strong&gt;&lt;br&gt;&lt;strong&gt;Local:&lt;/strong&gt; Vila Maria, R. Real Grandeza, 358 – Botafogo&lt;br&gt;&lt;strong&gt;Pauta:&lt;/strong&gt; Encontro com moradores para diálogo sobre demandas locais&lt;br&gt;&lt;strong&gt;Responsável:&lt;/strong&gt; Julinho e Vinicius</t>
  </si>
  <si>
    <t>R. Real Grandeza, 358 - Botafogo, Rio de Janeiro - RJ, 22281-032, Brasil</t>
  </si>
  <si>
    <t>viniciusmmg@gmail.com;rio.julioazevedo@gmail.com;flaviogvalle@gmail.com;leomartins.rzs@gmail.com</t>
  </si>
  <si>
    <t>Jantar com Habib Nascif e Claudio Pracownik - Projeto Conexões</t>
  </si>
  <si>
    <t>&lt;strong&gt;10/07/2025 – 19h30&lt;/strong&gt;&lt;br&gt;&lt;strong&gt;Projeto Conexões – Jantar com Habib Nascif e Claudio Pracownik&lt;/strong&gt;&lt;br&gt;&lt;strong&gt;Local:&lt;/strong&gt; Restaurante Quinta da Henriqueta, Rua Lopes Quintas, 165 – Jardim Botânico&lt;br&gt;&lt;strong&gt;Pauta:&lt;/strong&gt; Conversa com Habib Nascif (Nikos Investimentos, ex-CEO da Órama) e Claudio Pracownik (CEO da Base Exchange – nova Bolsa do Rio fundada pelo Mubadala)&lt;br&gt;&lt;strong&gt;Responsável:&lt;/strong&gt; Organização Projeto Conexões</t>
  </si>
  <si>
    <t>R. Lopes Quintas, 165 - Jardim Botânico, Rio de Janeiro - RJ, 22460-010, Brasil</t>
  </si>
  <si>
    <t>Vistoria dos brinquedos da Lagoa</t>
  </si>
  <si>
    <t>&lt;strong&gt;Quinta-feira, 10 de julho - 20h30&lt;/strong&gt;&lt;br&gt;&lt;strong&gt;Vistoria dos brinquedos da Lagoa&lt;/strong&gt;&lt;br&gt;&lt;strong&gt;Local:&lt;/strong&gt; Parque dos Patins&lt;br&gt;&lt;strong&gt;Pauta:&lt;/strong&gt; Avaliação das condições e organização dos brinquedos da Lagoa&lt;br&gt;&lt;strong&gt;Responsável:&lt;/strong&gt; Vinicius Montenegro</t>
  </si>
  <si>
    <t>viniciusmmg@gmail.com;gabrielleal1995@gmail.com;flaviogvalle@gmail.com;leomartins.rzs@gmail.com;monteirojpf@gmail.com</t>
  </si>
  <si>
    <t>Gabinete Itinerante do Vereador Flávio Valle</t>
  </si>
  <si>
    <t>&lt;strong&gt;Sexta-feira, 12 de julho – 9h às 12h&lt;/strong&gt;&lt;br&gt;&lt;strong&gt;Gabinete Itinerante do Vereador Flávio Valle&lt;/strong&gt;&lt;br&gt;&lt;strong&gt;Local:&lt;/strong&gt; Bairro Peixoto – Copacabana&lt;br&gt;&lt;strong&gt;Pauta:&lt;/strong&gt; Atividades do gabinete itinerante com atendimento à população local&lt;br&gt;&lt;strong&gt;Responsável:&lt;/strong&gt; Leo Martins ou Vinicius</t>
  </si>
  <si>
    <t>Praça Edmundo Bitencourt - Copacabana, Rio de Janeiro - RJ, 22041, Brasil</t>
  </si>
  <si>
    <t>Parcão do Bairro Peixoto</t>
  </si>
  <si>
    <t>Demanda: Parcão do Bairro Peixoto, seguinte o Subprefeito Rubião, vai sair. Então, já podemos faturar. 
Elogios e agradecimentos pela revitalização da Praça.
11/07 Bairro Peixoto, café da manhã às 10:30.</t>
  </si>
  <si>
    <t>Peixoto - Copacabana, Rio de Janeiro - RJ, Brasil</t>
  </si>
  <si>
    <t>jadson.bruno.jb50@gmail.com;flaviogvalle@gmail.com;monteirojpf@gmail.com</t>
  </si>
  <si>
    <t>Almoço com Secretário Guilherme Schleder e João Traven</t>
  </si>
  <si>
    <t>Sexta-feira, 11 de julho - 13h
Almoço com Secretário de Esporte Guilherme Schleder
Local: Restaurante Quinta da Boa Vista - Parque Quinta Boa Vista, s/nº - São Cristóvão
Pauta: Almoço entre o Secretário de Esporte Guilherme Schleder, o Vereador Flávio Valle e João Traven
Responsável: —</t>
  </si>
  <si>
    <t>Restaurante Quinta da Boa Vista, Parque Quinta Boa Vista, s/nº - São Cristóvão, Rio de Janeiro - RJ, 20940-040, Brasil</t>
  </si>
  <si>
    <t>Reunião com Moradores do Leme</t>
  </si>
  <si>
    <t>Sexta-feira, 11 de julho – 19h
Reunião com Moradores do Leme
Local: Leme Tênis Clube
Pauta: Alteração das vagas de estacionamento
Responsável: Bruno Japonês</t>
  </si>
  <si>
    <t>jadson.bruno.jb50@gmail.com;viniciusmmg@gmail.com;flaviogvalle@gmail.com;leomartins.rzs@gmail.com</t>
  </si>
  <si>
    <t>Wellness Day Fairmont SPA com Adriana Camargo</t>
  </si>
  <si>
    <t>&lt;p&gt;&lt;strong&gt;Sábado, 12 de julho – 8h às 12h30&lt;/strong&gt;&lt;br&gt;&lt;strong&gt;Wellness Day Fairmont SPA com Adriana Camargo&lt;/strong&gt;&lt;br&gt;&lt;strong&gt;Local:&lt;/strong&gt; Fairmont Rio – Copacabana, Rio de Janeiro&lt;br&gt;&lt;strong&gt;Pauta:&lt;/strong&gt;&lt;br&gt;Manhã de autocuidado com atividades de bem-estar, incluindo:&lt;/p&gt;&lt;ul&gt;&lt;li&gt;&lt;p&gt;Aula de yoga com Adriana Camargo&lt;/p&gt;&lt;/li&gt;&lt;li&gt;&lt;p&gt;Meditação guiada com Ricardo Raposo&lt;/p&gt;&lt;/li&gt;&lt;li&gt;&lt;p&gt;Sound healing com Somtuário&lt;/p&gt;&lt;/li&gt;&lt;li&gt;&lt;p&gt;Leitura de tarô&lt;/p&gt;&lt;/li&gt;&lt;li&gt;&lt;p&gt;Massoterapia do Fairmont SPA&lt;/p&gt;&lt;/li&gt;&lt;li&gt;&lt;p&gt;Exposição de produtos e marcas de bem-estar&lt;/p&gt;&lt;/li&gt;&lt;li&gt;&lt;p&gt;Set especial com DJ&lt;/p&gt;&lt;/li&gt;&lt;li&gt;&lt;p&gt;Healthy brunch&lt;/p&gt;&lt;/li&gt;&lt;/ul&gt;&lt;p&gt;&lt;strong&gt;Responsável:&lt;/strong&gt; Fairmont SPA&lt;/p&gt;</t>
  </si>
  <si>
    <t>Evento - Feira Francesa</t>
  </si>
  <si>
    <t>Sábado, 12 de julho e Domingo, 13 de julho – 10h às 18h
Feira Francesa – Dia Nacional da França com a Junta Local
Local: Praça Nossa Senhora da Paz – Ipanema
Pauta: Evento comemorativo ao Dia Nacional da França, com feira organizada em parceria com a Junta Local, incluindo gastronomia, cultura e programação especial.
Responsável: Consulado Geral da França no Rio de Janeiro / Junta Local</t>
  </si>
  <si>
    <t>Evento - Flor do Samba</t>
  </si>
  <si>
    <t>Sábado, 12 de julho – 17h
Flor do Samba
Local: Rua Sérgio Porto, 46 – Gávea
Pauta: Apresentação do grupo Flor do Samba e confraternização com churrasco (cada um leva sua bebida e carne)
Responsável: recebido p/ FV</t>
  </si>
  <si>
    <t>R. Sérgio Porto, 46 - Leblon, Rio de Janeiro - RJ, 22451-430, Brasil</t>
  </si>
  <si>
    <t>Casamento Maria Victória e José Victor - Cerimônia Religiosa</t>
  </si>
  <si>
    <t>&lt;p&gt;&lt;strong&gt;Sábado, 12 de julho – 17h30&lt;/strong&gt;&lt;br&gt;&lt;strong&gt;Casamento Maria Victória e José Victor&lt;/strong&gt;&lt;br&gt;&lt;strong&gt;Local:&lt;/strong&gt; Igreja de Nossa Senhora da Candelária – Praça Pio X, s/n – Centro, Rio de Janeiro, RJ&lt;br&gt;&lt;strong&gt;Pauta:&lt;/strong&gt; Cerimônia de casamento em um dos marcos históricos mais emblemáticos da cidade&lt;br&gt;&lt;strong&gt;Responsável:&lt;/strong&gt; Maria Victória e José Victor&lt;/p&gt;&lt;p&gt;&lt;strong&gt;Observação:&lt;/strong&gt; Recomenda-se chegar com antecedência para garantir lugar.&lt;br&gt;&lt;strong&gt;Traje sugerido:&lt;/strong&gt; Passeio completo.&lt;/p&gt;&lt;p&gt;&lt;br&gt;&lt;/p&gt;&lt;p&gt;&lt;br&gt;&lt;/p&gt;&lt;p&gt;&lt;strong&gt;&lt;b&gt;Cerimônia&lt;/b&gt;&lt;/strong&gt;&lt;/p&gt;&lt;p&gt;&lt;strong&gt;&lt;b&gt;Igreja de Nossa Senhora da Candelária&lt;/b&gt;&lt;/strong&gt;&lt;/p&gt;&lt;p&gt;12 de julho de 2025 às 17h30&lt;br&gt;&lt;/p&gt;&lt;p&gt;Nossa união será abençoada na Igreja de Nossa Senhora da Candelária, um dos marcos mais emblemáticos do Rio de Janeiro. &lt;/p&gt;&lt;p&gt;Com sua imponência e beleza histórica, este será o cenário perfeito para compartilharmos esse momento especial com aqueles que amamos.&lt;/p&gt;&lt;p&gt;Praça Pio X, s/n – Centro, Rio de Janeiro, RJ &lt;/p&gt;&lt;p&gt;Informações Importantes&lt;/p&gt;&lt;p&gt;Recomendamos chegar à igreja com antecedência para garantir seu lugar.&lt;/p&gt;&lt;p&gt;&lt;strong&gt;&lt;b&gt;Traje sugerido: passeio completo.&lt;/b&gt;&lt;/strong&gt;&lt;/p&gt;</t>
  </si>
  <si>
    <t>Igreja de Nossa Senhora da Candelária, Praça Pio X, s/n - Centro, Rio de Janeiro - RJ, 20040-020, Brasil</t>
  </si>
  <si>
    <t>Celebração Cardosão como Patrimônio Material</t>
  </si>
  <si>
    <t>&lt;strong&gt;Sábado, 13 de julho – 19h&lt;/strong&gt;&lt;br&gt;&lt;strong&gt;Celebração Cardosão como Patrimônio Material&lt;/strong&gt;&lt;br&gt;&lt;strong&gt;Local:&lt;/strong&gt; Quadra do Cardosão&lt;br&gt;&lt;strong&gt;Pauta:&lt;/strong&gt; Evento em comemoração à sanção da lei que reconhece o Cardosão como patrimônio cultural material&lt;br&gt;&lt;strong&gt;Responsável:&lt;/strong&gt; Luca</t>
  </si>
  <si>
    <t>Quadra do Cardosão, R. Cardoso Júnior, 420 - Laranjeiras, Rio de Janeiro - RJ, 22245-000, Brasil</t>
  </si>
  <si>
    <t>Recepção do Casamento Maria Victória e José Victor</t>
  </si>
  <si>
    <t>&lt;strong&gt;Sábado, 12 de julho – Após a cerimônia&lt;/strong&gt;&lt;br&gt;&lt;strong&gt;Recepção do Casamento Maria Victória e José Victor&lt;/strong&gt;&lt;br&gt;&lt;strong&gt;Local:&lt;/strong&gt; Gávea Golf and Country Club – Estrada da Gávea, 800 – São Conrado, Rio de Janeiro, RJ&lt;br&gt;&lt;br&gt;&lt;br&gt;&lt;br&gt;&lt;br&gt;&lt;p&gt;&lt;strong&gt;&lt;b&gt;Recepção&lt;/b&gt;&lt;/strong&gt;&lt;/p&gt;&lt;p&gt;&lt;strong&gt;&lt;b&gt;Gávea Golf and Country Club&lt;/b&gt;&lt;/strong&gt;&lt;/p&gt;&lt;p&gt;12 de julho de 2025 | &lt;/p&gt;&lt;p&gt;Após a cerimônia, nos reuniremos para celebrar no Gávea Golf and Country Club, um espaço cercado pela natureza e com uma vista deslumbrante. &lt;/p&gt;&lt;p&gt;Será uma noite de alegria, boa música e momentos inesquecíveis.&lt;/p&gt;&lt;p&gt;Estrada da Gávea, 800 – São Conrado, Rio de Janeiro, RJ&lt;/p&gt;</t>
  </si>
  <si>
    <t>Gavea Golf and Country Club, Estr. da Gávea, 800 - São Conrado, Rio de Janeiro - RJ, 22610-002, Brasil</t>
  </si>
  <si>
    <t>Circuito Rio Antigo - 10km</t>
  </si>
  <si>
    <t>[PREFEITO] Entrega de 130 TRMs no Piraquê com Ver. Carlo Caiado + Dep. Cláudio Caiado + Dep. PP - Resp. Edinho</t>
  </si>
  <si>
    <t>[PREFEITO] Entrega de 130 TRMs no Piraquê com Ver. Carlo Caiado + Dep. Cláudio Caiado + Dep. PP - Resp. Edinho
Domingo, 13 de julho⋅09:00 – 10:00
Local: Estrada da Matriz, 3002 - Guaratiba</t>
  </si>
  <si>
    <t>Estr. da Matriz, 3022 - Guaratiba, Rio de Janeiro - RJ, 23020-715, Brasil</t>
  </si>
  <si>
    <t>Cavaliere</t>
  </si>
  <si>
    <t>Aniversário de Copacabana</t>
  </si>
  <si>
    <t>Agendas FV - GEL COPACABANA 
13/07 - Aniversário de Copacabana das 9:00 as 13:00. (Bolo, diversas apresentações, saúde com vacinação, Procon carioca, atendimento ao público, banda da guarda e colocamos também a bateria da Vila Rica pra próximo as 12:00 chegar e animar.)  Avenida Atlântica, entre Figueiredo e Santa Clara, canteiro central.</t>
  </si>
  <si>
    <t>Avenida Atlântica, Av. Atlântica - Copacabana, Rio de Janeiro - RJ, Brasil</t>
  </si>
  <si>
    <t xml:space="preserve">[PREFEITO] Entrega no Aço (3 Blocos com 48 Unidades) </t>
  </si>
  <si>
    <t>[PREFEITO] Entrega no Aço (3 Blocos com 48 Unidades) - Resp. Edinho
Domingo, 13 de julho⋅11:00 – 12:00
Local: Rua Massapê, s/n - Ref.: Entrada e/f a Creche Maria Hele</t>
  </si>
  <si>
    <t>Rua Massapê, R. Massapê - Santa Cruz, Rio de Janeiro - RJ, Brasil</t>
  </si>
  <si>
    <t>Inauguração Restaurante Elia Schramm</t>
  </si>
  <si>
    <t>Chá de Bebê Joyce</t>
  </si>
  <si>
    <t>Olá família e amigos, por motivos pessoais, iremos remarcar nossa festa de celebração da vida do nosso bebê 💚💜&lt;br&gt;&lt;br&gt;Nosso Charraiá será no dia 13 de Julho às 14h no Recanto Tropical (Penha Circular). &lt;br&gt;&lt;br&gt;Será uma festa com muita celebração, forró, comida típica e claro, brincadeiras para toda a família. 🎉🔥🌽🌻&lt;br&gt;&lt;br&gt;Pedimos desculpa pela mudança e sinta-se a vontade para rever sua confirmação e presente no site, para aqueles que fizeram por lá: &lt;a href="https://cha.ifraldas.com.br/arraiadobebe"&gt;https://cha.ifraldas.com.br/arraiadobebe&lt;/a&gt;&lt;br&gt;&lt;br&gt;Obs: Evento do dia 08 de junho cancelado ❌&lt;br&gt;&lt;br&gt;NOVA DATA DO CHARRAIÁ DO BEBÊ: &lt;br&gt;&lt;br&gt;🗓 Dia: 13/07/24 (domingo)&lt;br&gt;&lt;br&gt;⏰ Horário: 14h &lt;br&gt;&lt;br&gt;📍Local: Recanto Tropical (Rua Acaraú, 37 - Penha Circular) &lt;br&gt;&lt;br&gt;&lt;a href="https://www.instagram.com/msrecantotropical?igsh=eDZpeHNlbmtod3Aw"&gt;https://www.instagram.com/msrecantotropical?igsh=eDZpeHNlbmtod3Aw&lt;/a&gt;</t>
  </si>
  <si>
    <t>Recanto Tropical MS, R. Acaraú, 37 - Penha Circular, Rio de Janeiro - RJ, 21210-480, Brasil</t>
  </si>
  <si>
    <t>Festival Eita no Lido</t>
  </si>
  <si>
    <t>Domingo, 13 de julho – 18h
Festival Eita no Lido
Local: Praça do Lido
Pauta: Participação no evento de Festa Junina do Fernando dos Imortais como uma das perso.
Responsável: Bruno Japonês</t>
  </si>
  <si>
    <t>Praça do Lido s/n - Copacabana, Rio de Janeiro - RJ, 22020-030, Brasil</t>
  </si>
  <si>
    <t>jadson.bruno.jb50@gmail.com;flaviogvalle@gmail.com</t>
  </si>
  <si>
    <t>Reunião Gabinete</t>
  </si>
  <si>
    <t>Videoconferência com ACT Auditoria</t>
  </si>
  <si>
    <t>O Sr. Flávio receberá um link da nossa certificadora QUALITYCERT cerca de 10 minutos antes do horário agendado. Esse link será enviado por e-mail (flaviogvalle@gmail.com) ou WhatsApp (21 98207-0405).
É importante que ele esteja com o cartão do CNPJ da empresa em mãos no momento do atendimento.</t>
  </si>
  <si>
    <t>Almoço c/ Seu Adão Itahy</t>
  </si>
  <si>
    <t>Segunda-feira, 14 de julho – 12:30h
Almoço com Seu Adão Itahy
Local: Restaurante Itahy – R. Barão da Torre, 334 – Ipanema
Pauta: Encontro com Seu Adão
Responsável: Iury</t>
  </si>
  <si>
    <t>Itahy, R. Barão da Torre, 334 - Ipanema, Rio de Janeiro - RJ, 22421-030, Brasil</t>
  </si>
  <si>
    <t>flaviogvalle@gmail.com;iholp04404@gmail.com</t>
  </si>
  <si>
    <t>EA: Reunião com Osmar Lima e Marcel Balassiano</t>
  </si>
  <si>
    <t>&lt;strong&gt;14/07 - 15h&lt;/strong&gt;&lt;br&gt;&lt;strong&gt;EA - Reunião sobre Projeto do Bairro Planejado Nova Caldwell (Praça Onze) com Osmar e Balassiano&lt;/strong&gt;&lt;br&gt;Local: Sacadura Cabral, 133, 3º andar&lt;br&gt;Pauta: Projeto do Bairro Planejado Nova Caldwell (Praça Onze)&lt;br&gt;Responsável: Leo Fernandes</t>
  </si>
  <si>
    <t>R. Sacadura Cabral, 133 - Saúde, Rio de Janeiro - RJ, 20081-261, Brasil</t>
  </si>
  <si>
    <t>Vistoria na Rua Raul Pompéia com Francisco Otaviano</t>
  </si>
  <si>
    <t>Segunda-feira, 14 de julho – 18h
Vistoria na Rua Raul Pompéia com Francisco Otaviano
Local: Copacabana
Pauta: Verificação de denúncias sobre desordem causada por ponto de ônibus: fila dupla, bloqueio de garagens, barulho, poluição e comportamento inadequado de motoristas
Responsável: Vinicius Montenegro e Maxwell (SMTR)</t>
  </si>
  <si>
    <t>Rua Francisco Otaviano, R. Francisco Otaviano - Copacabana, Rio de Janeiro - RJ, Brasil</t>
  </si>
  <si>
    <t>Celebração da Festa Nacional Francesa</t>
  </si>
  <si>
    <t>&lt;strong&gt;Segunda-feira, 14 de julho – 19h às 22h&lt;/strong&gt;&lt;br&gt;&lt;strong&gt;Recepção – Festa Nacional Francesa&lt;/strong&gt;&lt;br&gt;&lt;strong&gt;Local:&lt;/strong&gt; Palácio da Cidade – Rua São Clemente, 360, Botafogo&lt;br&gt;&lt;strong&gt;Pauta:&lt;/strong&gt; Celebração da Festa Nacional Francesa a convite do Cônsul-Geral Gérard Maréchal&lt;br&gt;&lt;strong&gt;Responsável:&lt;/strong&gt; Consulado Geral da França no Rio de Janeiro</t>
  </si>
  <si>
    <t>Gravação para Inauguração da Chai School</t>
  </si>
  <si>
    <t>Terça-feira, 15/07 - 11h
Gravação para Inauguração da Chai School
Local: Mena Barreto, 129 – Botafogo
Pauta: Gravação institucional para inauguração da escola
Responsável: Bia e Fajard</t>
  </si>
  <si>
    <t>Almoço com João Uruhary</t>
  </si>
  <si>
    <t>Terça-feira, 15/07 - 12h30
Almoço com João Uruhary
Local: Rudá Rua Garcia d'Avila, 118 - Ipanema
Pauta: (não informada)
Responsável: Vinicius Montenegro</t>
  </si>
  <si>
    <t>Rua Garcia d'Avila, 118 - Ipanema, Rio de Janeiro - RJ, 22421-010, Brasil</t>
  </si>
  <si>
    <t xml:space="preserve">Gravação de Podcast - Escola Israelita Brasileira Salomão Guelmann </t>
  </si>
  <si>
    <t>&lt;strong&gt;15/07 - 14h&lt;/strong&gt;&lt;br&gt;&lt;strong&gt;Gravação de Podcast – Escola Israelita Brasileira Salomão Guelmann (Curitiba)&lt;/strong&gt;&lt;br&gt;&lt;strong&gt;Local:&lt;/strong&gt; Virtual&lt;br&gt;&lt;strong&gt;Pauta:&lt;/strong&gt; Conversa sobre a experiência do vereador Flávio Valle em Israel, especialmente durante o período dos ataques do Irã&lt;br&gt;&lt;strong&gt;Responsável:&lt;/strong&gt; Gabriel Borges ‪+55 21 98601‑1509‬</t>
  </si>
  <si>
    <t>Reunião com Ticiana Szapiro, Marinho e Desire</t>
  </si>
  <si>
    <t>&lt;strong&gt;Terça-feira, 15 de julho – 19h&lt;/strong&gt;&lt;br&gt;&lt;strong&gt;Reunião com Ticiana, Marinho e Desire&lt;/strong&gt;&lt;br&gt;&lt;strong&gt;Local:&lt;/strong&gt; Rua Raul Pompéia, 29/401 – Copacabana&lt;br&gt;&lt;strong&gt;Pauta:&lt;/strong&gt; Conversa sobre medidas envolvendo os ônibus&lt;br&gt;&lt;strong&gt;Responsável:&lt;/strong&gt; Ticiana Szapiro</t>
  </si>
  <si>
    <t>R. Raul Pompéia, 29 - Copacabana, Rio de Janeiro - RJ, 22080-001, Brasil</t>
  </si>
  <si>
    <t>Corredores de Excelência</t>
  </si>
  <si>
    <t>&lt;strong&gt;EA: Corredores de Excelência&lt;/strong&gt;&lt;br&gt;&lt;strong&gt;Quarta-feira, 16 de julho – 9h30&lt;/strong&gt;&lt;br&gt;&lt;strong&gt;Local:&lt;/strong&gt; Rua Júlio de Castilhos – Copacabana&lt;br&gt;&lt;strong&gt;Pauta:&lt;/strong&gt; Execução de serviços de zeladoria&lt;br&gt;&lt;strong&gt;Responsável:&lt;/strong&gt; Bruno Santos, João e Vinícius</t>
  </si>
  <si>
    <t>Rua Júlio de Castilhos, R. Júlio de Castilhos - Copacabana, Rio de Janeiro - RJ, 22081-025, Brasil</t>
  </si>
  <si>
    <t>Vistoria na Escola Djalma Maranhão e na passarela do 314</t>
  </si>
  <si>
    <t>&lt;strong&gt;Quarta-feira, 16/07 - 10h&lt;/strong&gt;&lt;br&gt;&lt;strong&gt;Vistoria na Escola Djalma Maranhão e na passarela do 314&lt;/strong&gt;&lt;br&gt;&lt;strong&gt;Local:&lt;/strong&gt; Praça do Vidigal&lt;br&gt;&lt;strong&gt;Pauta:&lt;/strong&gt; Avaliação de demandas da escola e da passarela&lt;br&gt;&lt;strong&gt;Responsável:&lt;/strong&gt; Leo Martins</t>
  </si>
  <si>
    <t xml:space="preserve">Curso de Capacitação da IVISA-Rio para Mateiros + Entrega de TUAP </t>
  </si>
  <si>
    <t>Quarta-feira, 16 de julho – 14h às 16h
Curso de Capacitação da IVISA-Rio para Mateiros
Local: Teatro Ipanema
Pauta: Capacitação promovida pela IVISA-Rio para os vendedores de mate da praia
Responsável: João</t>
  </si>
  <si>
    <t>Teatro Ipanema, R. Prudente de Morais, 824 - Ipanema, Rio de Janeiro - RJ, 22420-040, Brasil</t>
  </si>
  <si>
    <t>Renan Coelho</t>
  </si>
  <si>
    <t>Conversa com a vendedora do cachorro-quente do Bosque Bar</t>
  </si>
  <si>
    <t>&lt;strong&gt;Quarta-feira, 17/07 - 22h&lt;/strong&gt;&lt;br&gt;&lt;strong&gt;Conversa com a vendedora do cachorro-quente do Bosque Bar&lt;/strong&gt;&lt;br&gt;&lt;strong&gt;Local:&lt;/strong&gt; Av. Bartolomeu Mitre, 1314 – Bosque Bar&lt;br&gt;&lt;strong&gt;Pauta:&lt;/strong&gt; Diálogo com a comerciante local sobre demandas e contexto de trabalho&lt;br&gt;&lt;strong&gt;Responsável:&lt;/strong&gt; Leo Martins</t>
  </si>
  <si>
    <t>Av. Bartolomeu Mitre, 1314 - Leblon, Rio de Janeiro - RJ, 22431-008, Brasil</t>
  </si>
  <si>
    <t>Corredores Cariocas - Limpeza Urbana</t>
  </si>
  <si>
    <t>*Ações Diretoria de Limpeza Urbana*
*Zona Sul / Centro*
*Quinta-feira 17/07*
*Lagoa Rodrigo de Freitas*
* Corredores Cariocas - Operação de Limpeza Integrada com mais de 100 garis trabalhando com roçada, capina, limpeza hidráulica + instalação dos novos containers de alta capacidade + Instalação de Papeleiras + limpeza e pintura de postes e placas de sinalização + limpeza náutica (sistema lagunar)
*Ponto de encontro: Pedalinho Corte do Cantagalo*
*Horário: 8h*</t>
  </si>
  <si>
    <t>EA: Vistoria Rio-Urbe nas Quadras da Zona Sul</t>
  </si>
  <si>
    <t>Quinta-feira, 17/07/2025 - 09h
Vistoria Rio-Urbe nas Quadras da Zona Sul
Local: Ponto de encontro na Ladeira dos Guararapes, nº 1
Pauta: Acompanhamento das intervenções nas quadras com a equipe da Rio-Urbe
Responsável: Leo Martins</t>
  </si>
  <si>
    <t>Visita ao Parcão da Lagoa com Janildo</t>
  </si>
  <si>
    <t>&lt;strong&gt;17/07 – 10h&lt;/strong&gt;&lt;br&gt;&lt;strong&gt;Parcão da Lagoa – com Janildo&lt;/strong&gt;&lt;br&gt;&lt;strong&gt;Local:&lt;/strong&gt; Parcão da Lagoa&lt;br&gt;&lt;strong&gt;Pauta:&lt;/strong&gt; Pendência: ação de microchipagem e serviços no local. &lt;br&gt;&lt;strong&gt;Responsável:&lt;/strong&gt; Gabriel Leal</t>
  </si>
  <si>
    <t>ParCão da Lagoa, Av. Epitácio Pessoa - Lagoa, Rio de Janeiro - RJ, 22411-072, Brasil</t>
  </si>
  <si>
    <t>gabrielleal1995@gmail.com;flaviogvalle@gmail.com;monteirojpf@gmail.com;brfbruno2@gmail.com</t>
  </si>
  <si>
    <t>Café com Inspetor Ricardo</t>
  </si>
  <si>
    <t>&lt;strong&gt;Quinta-feira, 17/07 – 11h&lt;/strong&gt;&lt;br&gt;&lt;strong&gt;Reunião com Inspetor Ricardo&lt;/strong&gt;&lt;br&gt;&lt;strong&gt;Local:&lt;/strong&gt; Café da Carol&lt;br&gt;&lt;strong&gt;Pauta:&lt;/strong&gt; Assuntos da GM</t>
  </si>
  <si>
    <t>Café da Carol, R. Custódio Serrão, 62 - Lagoa, Rio de Janeiro - RJ, 22470-230, Brasil</t>
  </si>
  <si>
    <t>Visita à Comunidade Pedro Américo com a Associação de Moradores</t>
  </si>
  <si>
    <t>&lt;strong&gt;Quinta-feira, 17 de julho – 14h30&lt;/strong&gt;&lt;br&gt;&lt;strong&gt;Visita à Comunidade Pedro Américo com a Associação de Moradores&lt;/strong&gt;&lt;br&gt;&lt;strong&gt;Local:&lt;/strong&gt; Rua Pedro Américo, 715&lt;br&gt;&lt;strong&gt;Pauta:&lt;/strong&gt; Acompanhamento de demandas locais com a associação de moradores&lt;br&gt;&lt;strong&gt;Responsável:&lt;/strong&gt; Yago</t>
  </si>
  <si>
    <t>R. Pedro Américo, 715 - Catete, Rio de Janeiro - RJ, 22211-200, Brasil</t>
  </si>
  <si>
    <t>viniciusmmg@gmail.com;yagodicarahy@gmail.com;flaviogvalle@gmail.com;leomartins.rzs@gmail.com;monteirojpf@gmail.com</t>
  </si>
  <si>
    <t>Vistoria com o gerente da Comlurb no Morro Azul</t>
  </si>
  <si>
    <t>&lt;strong&gt;Quinta-feira, 17 de julho – 15h30&lt;/strong&gt;&lt;br&gt;&lt;strong&gt;Vistoria com o gerente da Comlurb no Morro Azul&lt;/strong&gt;&lt;br&gt;&lt;strong&gt;Local:&lt;/strong&gt; Morro Azul&lt;br&gt;&lt;strong&gt;Pauta:&lt;/strong&gt; Levantamento de demandas de limpeza e manutenção&lt;br&gt;&lt;strong&gt;Responsável:&lt;/strong&gt; Yago</t>
  </si>
  <si>
    <t>Rua Paulo VI, R. Paulo VI - Flamengo, Rio de Janeiro - RJ, 22230-080, Brasil</t>
  </si>
  <si>
    <t>Vistoria com CET-Rio no Leme</t>
  </si>
  <si>
    <t>Quinta-feira, 17/07 - 09h
Vistoria com CET-Rio no Leme
Local: Esquina do Arena Leme Hotel
Pauta: Avaliação de ordenamento viário com equipe técnica
Responsável: Pepê CET-Rio</t>
  </si>
  <si>
    <t>Arena Leme Hotel, Av. Atlântica, 324 - Leme, Rio de Janeiro - RJ, 22010-000, Brasil</t>
  </si>
  <si>
    <t>Reunião com os Barraqueiros</t>
  </si>
  <si>
    <t>Sexta-feira, 18/07 - 10h
Reunião com os Barraqueiros
Local: Zona Sul do Leme
Pauta: (não informada)
Responsável: João</t>
  </si>
  <si>
    <t>Zona Sul Supermercado Leme, Av. Atlântica, 866 - Leme, Rio de Janeiro - RJ, 22010-000, Brasil</t>
  </si>
  <si>
    <t>festa junina 2a CRE</t>
  </si>
  <si>
    <t>Escola Municipal Pedro Ernesto, R. Fonte da Saudade - Lagoa, Rio de Janeiro - RJ, 22471-210, Brasil</t>
  </si>
  <si>
    <t xml:space="preserve">Gabinete Itinerante </t>
  </si>
  <si>
    <t>Rua Saint Roman, R. Saint Roman - Copacabana, Rio de Janeiro - RJ, 22071-060, Brasil</t>
  </si>
  <si>
    <t>Almoço no Bar da Curva (Expedito)</t>
  </si>
  <si>
    <t>&lt;strong&gt;Sexta-feira, 19/07 - 12h&lt;/strong&gt;&lt;br&gt;&lt;strong&gt;Almoço no Bar da Curva (Expedito)&lt;/strong&gt;&lt;br&gt;&lt;strong&gt;Local:&lt;/strong&gt; Bar da Curva&lt;br&gt;&lt;strong&gt;Pauta:&lt;/strong&gt; (não informada)&lt;br&gt;&lt;strong&gt;Responsável:&lt;/strong&gt; Leo Martins</t>
  </si>
  <si>
    <t>EA: Reunião com Vitor Hugo da SME e Sofia Levy</t>
  </si>
  <si>
    <t>Sexta-feira, 18 de julho – 14h
Reunião com Vitor Hugo da SME e Sofia Levy
Local: CASS
Pauta: Entregas da Sofia na SME
Responsável: Leo Fernandes</t>
  </si>
  <si>
    <t>Estúdio</t>
  </si>
  <si>
    <t>EA: Arraiá da Gurilândia</t>
  </si>
  <si>
    <t>&lt;strong&gt;Sexta-feira, 18 de julho – 17h às 00h (MH: 19h)&lt;/strong&gt;&lt;br&gt;&lt;strong&gt;EA: Arraiá da Gurilândia&lt;/strong&gt;&lt;br&gt;&lt;strong&gt;Local:&lt;/strong&gt; Gurilândia Clube – Rua São Clemente, 408 – Botafogo&lt;br&gt;&lt;strong&gt;Pauta:&lt;/strong&gt; Festa julina da Gurilândia&lt;br&gt;&lt;strong&gt;Responsável:&lt;/strong&gt; Julinho</t>
  </si>
  <si>
    <t>Gurilândia Clube Infantil, R. São Clemente, 408 - Botafogo, Rio de Janeiro - RJ, 22260-000, Brasil</t>
  </si>
  <si>
    <t>Yoga na Lagoa</t>
  </si>
  <si>
    <t xml:space="preserve">Evento: Arraia da BTS Beach Tennis </t>
  </si>
  <si>
    <t>AGENDA DIA 19.07.2025 SÁBADO
12:00 Evento: Arraia da BTS Beach Tennis 
Data do evento: 19 de julho de 2025 
Horário do evento: 09:00 às 12:00 
Melhor horário de chegada: 10:30
Convite Silvia BTS
Resp: Gabriel Leal
Local: Av. Vieira Souto, e/f ao 706, faixa de areia – Ipanema;</t>
  </si>
  <si>
    <t>Avenida Vieira Souto, Av. Vieira Souto - Ipanema, Rio de Janeiro - RJ, Brasil</t>
  </si>
  <si>
    <t>(Prefeito) Início das Obras do Controle de Enchentes de Realengo</t>
  </si>
  <si>
    <t>Sábado - 19/07/2025, às 10h
Início das Obras do Controle de Enchentes de Realengo
Rua Prof. Carlos Wenceslau, 963 – Castelo Branco, Realengo
Pauta: Abertura oficial das obras de controle de enchentes na região</t>
  </si>
  <si>
    <t>R. Prof. Carlos Wenceslau, 963 - Realengo, Rio de Janeiro - RJ, 21715-000, Brasil</t>
  </si>
  <si>
    <t>(PREFEITO) Placa de Patrimônio da Casa Clipper</t>
  </si>
  <si>
    <t>AGENDA EP 
Placa de Patrimônio da Casa Clipper 
Resp. Felipe Quintans
Local: Rua Carlos Góis, 263 - Leblon
sábado, 19 de jul. • 14:00 - 15:00</t>
  </si>
  <si>
    <t>Rua Carlos Góis, 263 - Leblon, Rio de Janeiro - RJ, 22440-040, Brasil</t>
  </si>
  <si>
    <t>Evento - Bazar e Brechó da Urca</t>
  </si>
  <si>
    <t>&lt;strong&gt;Sábado, 19 de julho – 15h às 22h&lt;/strong&gt;&lt;br&gt;&lt;strong&gt;Bazar e Brechó da Urca – Especial Festa Julina&lt;/strong&gt;&lt;br&gt;&lt;strong&gt;Local:&lt;/strong&gt; Praça Tenente Gil Guilherme – Urca&lt;br&gt;&lt;strong&gt;Pauta:&lt;/strong&gt; Evento comunitário com venda de roupas, objetos e comidas típicas juninas&lt;br&gt;&lt;strong&gt;Responsável:&lt;/strong&gt; Aurimar</t>
  </si>
  <si>
    <t>Praça Tenente Gil Guilherme, Praça Ten. Gil Guilherme - Urca, Rio de Janeiro - RJ, 22291-180, Brasil</t>
  </si>
  <si>
    <t>Cardosão</t>
  </si>
  <si>
    <t>Uphill Cristo</t>
  </si>
  <si>
    <t>24 anos do Circuito Carioca de Artes e Culturas</t>
  </si>
  <si>
    <t>&lt;strong&gt;Domingo, 20/07 - 10h às 18h (melhor horário: 16h)&lt;/strong&gt;&lt;br&gt;&lt;strong&gt;24 anos do Circuito Carioca de Artes e Culturas&lt;/strong&gt;&lt;br&gt;&lt;strong&gt;Local:&lt;/strong&gt; Praça Nelson Mandela&lt;br&gt;&lt;strong&gt;Pauta:&lt;/strong&gt; Celebração de aniversário do Circuito&lt;br&gt;&lt;strong&gt;Responsável:&lt;/strong&gt; Leo Martins</t>
  </si>
  <si>
    <t>EA: Palestra - A Presidência do Supremo Tribunal Federal: essa outra desconhecida</t>
  </si>
  <si>
    <t>Segunda-feira, 21 de julho – 11h às 13h
A Presidência do Supremo Tribunal Federal: essa outra desconhecida
Local: ESA – Plenário Sylvio Capanema
Avenida Marechal Câmara, 210 – 8º andar – Centro, Rio de Janeiro
Pauta:
Palestra do Ministro Marco Aurélio de Mello sobre a Presidência do STF, seguida da posse da Comissão de Estudos Institucionais do Supremo Tribunal Federal.
Programação:
	•	Abertura:
	•	Ana Tereza Basílio – presidente da OABRJ
	•	Alvaro Palma de Jorge – presidente da Comissão de Estudos Institucionais do STF
	•	Posse da Comissão de Estudos Institucionais do Supremo Tribunal Federal
	•	Diretoria da OABRJ:
	•	Ana Tereza Basílio – presidente
	•	Sylvia Drumond – vice-presidente
	•	Rafael Borges – secretário-geral
	•	Sérgio Antunes – secretário-adjunto
	•	Fábio Nogueira – tesoureiro
Responsável: recebido p/ FV</t>
  </si>
  <si>
    <t>Av. Mal. Câmara, 210 - Centro, Rio de Janeiro - RJ, 20021-340, Brasil</t>
  </si>
  <si>
    <t>Noite Portuguesa no Chez Claude</t>
  </si>
  <si>
    <t>21/07 - 18h30
Noite Portuguesa no Chez Claude
Local: Chez Claude – Rio de Janeiro
Pauta: Evento gastronômico com participação do Chef Alexandre Henriques e Dona Henriqueta, promovendo a culinária portuguesa
Responsável: Recebido p/ FV em 11/07</t>
  </si>
  <si>
    <t>Chez Claude, Rua Conde de Bernadotte 26 loja Q e R - Leblon, Rio de Janeiro - RJ, 22430-200, Brasil</t>
  </si>
  <si>
    <t>EA: Reunião da ACLAMA</t>
  </si>
  <si>
    <t>&lt;strong&gt;22/07 - 09h&lt;/strong&gt;&lt;br&gt;Reunião da ACLAMA&lt;br&gt;&lt;strong&gt;Local:&lt;/strong&gt; Palácio do Catete&lt;br&gt;&lt;strong&gt;Pauta:&lt;/strong&gt; Reunião periódica  da ACLAMA&lt;br&gt;&lt;strong&gt;Responsável:&lt;/strong&gt; Leonardo Martins</t>
  </si>
  <si>
    <t>Museu da República (Palácio do Catete), R. do Catete, 153 - Catete, Rio de Janeiro - RJ, 22220-000, Brasil</t>
  </si>
  <si>
    <t>Reunião com Moradores do Condomínio Casa Alta</t>
  </si>
  <si>
    <t>&lt;strong&gt;EA: Reunião com Moradores do Condomínio Casa Alta&lt;/strong&gt;&lt;br&gt;&lt;strong&gt;Terça-feira, 22 de julho – 19h&lt;/strong&gt;&lt;br&gt;&lt;strong&gt;Local:&lt;/strong&gt; Alameda Embaixador Sanchez Grafito, 138&lt;br&gt;&lt;strong&gt;Pauta:&lt;/strong&gt; Apresentação de proposta de adoção do Mirante do Pasmado, por parte do condomínio&lt;br&gt;&lt;strong&gt;Responsável:&lt;/strong&gt; João e Vinícius</t>
  </si>
  <si>
    <t>Al. Embaixador Sanchez Gavito, 138 - Botafogo, Rio de Janeiro - RJ, Brasil</t>
  </si>
  <si>
    <t>viniciusmmg@gmail.com;joycenani.rio@gmail.com;flaviogvalle@gmail.com;leomartins.rzs@gmail.com;yagodicarahy@gmail.com;monteirojpf@gmail.com;lfdsbr@gmail.com</t>
  </si>
  <si>
    <t>Reunião com Flávio Napoleão</t>
  </si>
  <si>
    <t>&lt;strong&gt;Quarta-feira, 23/07 – 16h&lt;/strong&gt;&lt;br&gt;&lt;strong&gt;Reunião com Flávio Napoleão&lt;/strong&gt;&lt;br&gt;&lt;strong&gt;Local:&lt;/strong&gt; Subprefeitura da Zona Sul&lt;br&gt;&lt;strong&gt;Pauta:&lt;/strong&gt; Renovação da solicitação de restrição de liberação de alvará para o imóvel na Rua Frei Leandro, nº 21.&lt;br&gt;– Encerramento do Depósito Delivery&lt;br&gt;– Prevenção de concessão de novo alvará para bar&lt;br&gt;– Imóvel registrado como garagem no RGI&lt;br&gt;– Garantia da ordem e adequação urbana no local&lt;br&gt;&lt;strong&gt;Responsável:&lt;/strong&gt; Vinicius Montenegro</t>
  </si>
  <si>
    <t>Visita ao Projeto REF Diana (Boxe Feminino)</t>
  </si>
  <si>
    <t>&lt;strong&gt;Quarta-feira, 23/07 – 17h00&lt;/strong&gt;&lt;br&gt;&lt;strong&gt;Projeto REF Diana – PPG Copacabana (Boxe Feminino)&lt;/strong&gt;&lt;br&gt;&lt;strong&gt;Local:&lt;/strong&gt; Praça das Violetas - R. Sá Ferreira, próx. ao 80 - Copacabana&lt;br&gt;&lt;strong&gt;Pauta:&lt;/strong&gt;&lt;br&gt;•⁠ ⁠Instalação de saco de boxe&lt;br&gt;•⁠ ⁠Nivelamento do piso da praça&lt;br&gt;•⁠ ⁠Limpeza da encosta&lt;br&gt;•⁠ ⁠Remoção de bicicletas abandonadas&lt;br&gt;&lt;strong&gt;Observação:&lt;/strong&gt; Projeto previsto entre 17h30 e 18h, ou em horário previamente combinado com Diana.&lt;br&gt;&lt;strong&gt;Responsável:&lt;/strong&gt; (não informado)&lt;br&gt;&lt;strong&gt;Nota:&lt;/strong&gt; Diana é parceira política e as demandas estão pendentes desde a campanha.</t>
  </si>
  <si>
    <t>Praça das Violetas, R. Sá Ferreira, próx ao 80 - Copacabana, Rio de Janeiro - RJ, 22071-101, Brasil</t>
  </si>
  <si>
    <t>gabrielleal1995@gmail.com;flaviogvalle@gmail.com;leomartins.rzs@gmail.com;brfbruno2@gmail.com</t>
  </si>
  <si>
    <t>Reinauguração do Bar Vinícius</t>
  </si>
  <si>
    <t>&lt;strong&gt;Quarta-feira, 23/07 – 20h&lt;/strong&gt;&lt;br&gt;&lt;strong&gt;Reinauguração do Bar Vinícius&lt;/strong&gt;&lt;br&gt;&lt;strong&gt;Local:&lt;/strong&gt; R. Vinícius de Moraes, 39 – Ipanema&lt;br&gt;&lt;strong&gt;Pauta:&lt;/strong&gt; Reinauguração do tradicional bar&lt;br&gt;&lt;strong&gt;Responsáveis:&lt;/strong&gt; Leo Fernandes e Débora Mattos</t>
  </si>
  <si>
    <t>R. Vinícius de Moraes, 39 - Ipanema, Rio de Janeiro - RJ, 22411-010, Brasil</t>
  </si>
  <si>
    <t>flaviogvalle@gmail.com;gisellygazevedo@gmail.com;iholp04404@gmail.com;lfdsbr@gmail.com</t>
  </si>
  <si>
    <t>Gincana da Família e Escola – 2ª CRE</t>
  </si>
  <si>
    <t>&lt;strong&gt;Quinta-feira, 24/07 – 9h30&lt;/strong&gt;&lt;br&gt;&lt;strong&gt;Gincana da Família e Escola – 2ª CRE&lt;/strong&gt;&lt;br&gt;&lt;strong&gt;Local:&lt;/strong&gt; CIEP Presidente Agostinho Neto – Humaitá&lt;br&gt;&lt;strong&gt;Pauta:&lt;/strong&gt; Gincana esportiva com circuito de atividades (corre, pega cone, pula pneu, etc.), promovendo integração entre alunos e responsáveis. Estimada presença de 100 responsáveis e 150 crianças. Brindes serão distribuídos.&lt;br&gt;&lt;strong&gt;Responsável:&lt;/strong&gt; Secretaria Municipal de Educação – 2ª CRE</t>
  </si>
  <si>
    <t>Ciep Presidente Agostinho Neto, R. Visc. de Silva, S/N - Humaitá, Rio de Janeiro - RJ, 22271-090, Brasil</t>
  </si>
  <si>
    <t>Vistoria Técnica com a FPJ - Ipanema</t>
  </si>
  <si>
    <t>&lt;strong&gt;22/07 – 11h&lt;/strong&gt;&lt;br&gt;&lt;strong&gt;Vistoria Técnica com a FPJ&lt;/strong&gt;&lt;br&gt;&lt;strong&gt;Local:&lt;/strong&gt; Rua Barão da Torre, 152 – Ipanema&lt;br&gt;&lt;strong&gt;Pauta:&lt;/strong&gt; Vistoria técnica com a Fundação Parques e Jardins&lt;br&gt;&lt;strong&gt;Responsável:&lt;/strong&gt; Gabriel Leal</t>
  </si>
  <si>
    <t>R. Barão da Torre, 152 - Ipanema, Rio de Janeiro - RJ, 22411-000, Brasil</t>
  </si>
  <si>
    <t>Vistoria Técnica com a FPJ - Leblon</t>
  </si>
  <si>
    <t>&lt;strong&gt;22/07 – 11h30&lt;/strong&gt;&lt;br&gt;&lt;strong&gt;Vistoria Técnica com a FPJ&lt;/strong&gt;&lt;br&gt;&lt;strong&gt;Local:&lt;/strong&gt; Rua Cupertino Durão, 96 – Leblon&lt;br&gt;&lt;strong&gt;Pauta:&lt;/strong&gt; Vistoria técnica com a Fundação Parques e Jardins&lt;br&gt;&lt;strong&gt;Responsável:&lt;/strong&gt; Gabriel Leal</t>
  </si>
  <si>
    <t>R. Cupertino Durão, 96 - Leblon, Rio de Janeiro - RJ, 22441-030, Brasil</t>
  </si>
  <si>
    <t>&lt;strong&gt;22/07 – 12h&lt;/strong&gt;&lt;br&gt;&lt;strong&gt;Vistoria Técnica com a FPJ&lt;/strong&gt;&lt;br&gt;&lt;strong&gt;Local:&lt;/strong&gt; Rua João Lira, 84 – Leblon&lt;br&gt;&lt;strong&gt;Pauta:&lt;/strong&gt; Vistoria técnica com a Fundação Parques e Jardins&lt;br&gt;&lt;strong&gt;Responsável:&lt;/strong&gt; Gabriel Leal</t>
  </si>
  <si>
    <t>R. João Líra, 84 - Leblon, Rio de Janeiro - RJ, 22430-210, Brasil</t>
  </si>
  <si>
    <t>Almoço com Ana Ribeiro e Renan (App Turismo Rocinha)</t>
  </si>
  <si>
    <t>*AGENDADO* - Alteração de data 
24/07 - 13h
Almoço com Ana Ribeiro e Renan – App Turismo Rocinha
Local: Mercearia da Praça - Rua Jangadeiros, 28 - Ipanema 
Pauta: Conversa sobre o aplicativo de turismo na Rocinha
Responsável: Ana Ribeiro</t>
  </si>
  <si>
    <t>Mercearia da Praça, R. Jangadeiros, 28 - Ipanema, Rio de Janeiro - RJ, 22420-010, Brasil</t>
  </si>
  <si>
    <t>Despacho com Rafael Azamor</t>
  </si>
  <si>
    <t>viniciusmmg@gmail.com;flaviogvalle@gmail.com;leomartins.rzs@gmail.com;andrew.mata.2022@gmail.com;monteirojpf@gmail.com</t>
  </si>
  <si>
    <t>Almoço do Empresário – ACRJ</t>
  </si>
  <si>
    <t>Sexta-feira, 25/07 – 12h30
Almoço do Empresário – ACRJ
Participação do governador Ratinho Junior
Tema: A experiência do Paraná em inovação e melhoria do ambiente de negócios
📍 Sede da ACRJ – Rua Candelária, 9 – Salão Nobre – 13º andar – Centro, RJ
🔗 Adesão: forms.gle/32gN4exHgfP5dJ5E9
📞 Informações: (21) 2514-1206 / 1280 | eventos@acrj.org.br
Responsável: ACRJ</t>
  </si>
  <si>
    <t>EA: Arraiá da Sub</t>
  </si>
  <si>
    <t>&lt;strong&gt;Sexta-feira, 25/07 – 17h&lt;/strong&gt;&lt;br&gt;&lt;strong&gt;EA: &lt;/strong&gt;&lt;strong&gt;Arraiá da Sub&lt;/strong&gt;&lt;br&gt;&lt;strong&gt;Local:&lt;/strong&gt; Parque Garota de Ipanema – Subprefeitura da Zona Sul&lt;br&gt;&lt;strong&gt;Pauta:&lt;/strong&gt; Festa junina da Subprefeitura com comidas típicas, dança e diversão para colaboradores</t>
  </si>
  <si>
    <t>Casamento Civil Áurea &amp; João Pedro</t>
  </si>
  <si>
    <t>&lt;strong&gt;Sexta-feira, 25/07 – 18h30&lt;/strong&gt;&lt;br&gt;&lt;strong&gt;Comemoração do Casamento Civil de Áurea &amp;amp; João Pedro&lt;/strong&gt;&lt;br&gt;&lt;strong&gt;Local:&lt;/strong&gt; Ferreirinha Jardim Botânico – Rua Jardim Botânico, 650&lt;br&gt;&lt;strong&gt;Pauta:&lt;/strong&gt; Celebração especial do casamento civil do casal&lt;br&gt;&lt;strong&gt;Observação:&lt;/strong&gt; Evento aberto — pode levar quem quiser!</t>
  </si>
  <si>
    <t>Ferreirinha Jardim Botânico, R. Jardim Botânico, 650 - Jardim Botânico, Rio de Janeiro - RJ, 20511-120, Brasil</t>
  </si>
  <si>
    <t>Comemoração Casamento Áurea e João</t>
  </si>
  <si>
    <t>Áurea e João,
Convidam para a comemoração do seu casamento civil, a realizar-se às 13h do dia 26 de julho de 2025, no Leme Tênis Clube.
R. Gustavo Sampaio, 74 - Leme</t>
  </si>
  <si>
    <t>R. Gustavo Sampaio, 74 - Leme, Rio de Janeiro - RJ, 22010-010, Brasil</t>
  </si>
  <si>
    <t>Almoço Corrida Ponte</t>
  </si>
  <si>
    <t>Albamar Restaurante e Eventos, Praça Mal. Âncora, 184 - Centro, Rio de Janeiro - RJ, 20021-200, Brasil</t>
  </si>
  <si>
    <t>Reunião com Isaac</t>
  </si>
  <si>
    <t>*AGENDADO* 
Segunda-feira, 28/07 – 17h
Reunião com Isaac
Local: Rua Carlos Góes, 196 – Leblon
Pauta: Reunião com Isaac (Mozak); também convidados Marinho e Hermolin
Responsável: Fernanda (Mozak)</t>
  </si>
  <si>
    <t>Rua Carlos Góis, 196 - Leblon, Rio de Janeiro - RJ, 22440-040, Brasil</t>
  </si>
  <si>
    <t>Vistoria com Rafael Thompson - Pasmado</t>
  </si>
  <si>
    <t>viniciusmmg@gmail.com;flaviogvalle@gmail.com;yagodicarahy@gmail.com</t>
  </si>
  <si>
    <t>Reunião no CCU c/ Sidney Diniz e Barraqueiros</t>
  </si>
  <si>
    <t>&lt;strong&gt;Terça-feira, 29/07 – 09h&lt;/strong&gt;&lt;br&gt;&lt;strong&gt;Reunião no CCU sobre Barracas de Praia&lt;/strong&gt;&lt;br&gt;&lt;strong&gt;Local:&lt;/strong&gt; CCU – Coordenação de Controle Urbano&lt;br&gt;&lt;strong&gt;Pauta:&lt;/strong&gt; Organização e regulamentação das barracas de praia&lt;br&gt;&lt;strong&gt;Responsável:&lt;/strong&gt; Vinícius Montenegro</t>
  </si>
  <si>
    <t>Controle Urbano, Rua Hélio Beltrão, 50 - Estácio, Rio de Janeiro - RJ, 20211-240, Brasil</t>
  </si>
  <si>
    <t>Serginho SMEL - Receber camisa</t>
  </si>
  <si>
    <t>Reunião com Ricardo Pinheiro (Presidente da Fundação Parques e Jardins)</t>
  </si>
  <si>
    <t>&lt;strong&gt;Terça-feira, 29/07 – 10:30h&lt;/strong&gt;&lt;br&gt;&lt;strong&gt;Reunião com Presidente da Fundação Parques e Jardins – Sr. Ricardo Pinheiro&lt;/strong&gt;&lt;br&gt;&lt;strong&gt;Local:&lt;/strong&gt; Praça da República, s/n – Campo de Santana – Presidência da Fundação Parques e Jardins, 2º andar&lt;br&gt;Ponto de referência: Entrada pela Faculdade de Direito da UFRJ&lt;br&gt;&lt;strong&gt;Pauta:&lt;/strong&gt; Novo projeto de lei do programa Adote.Rio&lt;br&gt;&lt;strong&gt;Responsável:&lt;/strong&gt; Presidencia FPJ ‪+55 21 98909‑2424‬</t>
  </si>
  <si>
    <t>Praça da República - Campo de Santana, Centro, Rio de Janeiro - RJ, 20061, Brasil</t>
  </si>
  <si>
    <t>pedroangelito22@gmail.com;flaviogvalle@gmail.com;lfdsbr@gmail.com</t>
  </si>
  <si>
    <t>Marco Sassiano</t>
  </si>
  <si>
    <t>Francese Brasserie, R. Barão da Torre, 472 - Ipanema, Rio de Janeiro - RJ, 22411-003, Brasil</t>
  </si>
  <si>
    <t>César Momo</t>
  </si>
  <si>
    <t>Momo Gelato Ipanema, Rua Garcia d'Avila, 83 - Ipanema, Rio de Janeiro - RJ, 22421-010, Brasil</t>
  </si>
  <si>
    <t>Mestrado - Desafios Contemporâneos em Finanças Públicas e Orçamento</t>
  </si>
  <si>
    <t>&lt;strong&gt;TERÇA&lt;/strong&gt;&lt;br&gt;&lt;strong&gt;Desafios Contemporâneos em Finanças Públicas e Orçamento&lt;/strong&gt;&lt;br&gt;&lt;strong&gt;ELET&lt;/strong&gt; | &lt;strong&gt;30H&lt;/strong&gt;&lt;br&gt;&lt;b&gt;&lt;br&gt;&lt;/b&gt;&lt;strong&gt;Dr. Paolo de Renzio&lt;/strong&gt;&lt;br&gt;&lt;b&gt;&lt;br&gt;&lt;/b&gt;&lt;strong&gt;MESES&lt;/strong&gt; | &lt;strong&gt;SALA 004&lt;/strong&gt;&lt;br&gt;&lt;b&gt;&lt;br&gt;&lt;/b&gt;&lt;strong&gt;JULHO&lt;/strong&gt;: 29&lt;br&gt;&lt;strong&gt;AGOSTO&lt;/strong&gt;: 05 | 12 | 19 | 22 | 26 | 29&lt;br&gt;&lt;strong&gt;SETEMBRO&lt;/strong&gt;: 02 | 09 | 16 &lt;br&gt;&lt;strong&gt;OUTUBRO&lt;/strong&gt;: X</t>
  </si>
  <si>
    <t>&lt;strong&gt;TERÇA&lt;/strong&gt;&lt;br&gt;&lt;strong&gt;Desafios Contemporâneos em Finanças Públicas e Orçamento&lt;/strong&gt;&lt;br&gt;&lt;strong&gt;ELET&lt;/strong&gt; | &lt;strong&gt;30H&lt;/strong&gt;&lt;br&gt;&lt;b&gt;&lt;br&gt;&lt;/b&gt;&lt;strong&gt;Dr. Paolo de Renzio&lt;/strong&gt;&lt;br&gt;&lt;b&gt;&lt;br&gt;&lt;/b&gt;&lt;strong&gt;MESES&lt;/strong&gt; | &lt;strong&gt;SALA 004&lt;/strong&gt;&lt;br&gt;&lt;b&gt;&lt;br&gt;&lt;/b&gt;&lt;strong&gt;JULHO&lt;/strong&gt;: 29&lt;br&gt;&lt;strong&gt;AGOSTO&lt;/strong&gt;: 05 | 12 | 19 | 26&lt;br&gt;&lt;strong&gt;SETEMBRO&lt;/strong&gt;: 02 | 09 | 16 | 23 | 30&lt;br&gt;&lt;strong&gt;OUTUBRO&lt;/strong&gt;: X</t>
  </si>
  <si>
    <t>Lançamento do livro “Vocês da Imprensa” (João Paulo Saconi - Lauro Jardim)</t>
  </si>
  <si>
    <t>29/07 - 19h
Lançamento do livro “Vocês da Imprensa”
Local: Livraria Travessa do Leblon – Shopping Leblon, Av. Afrânio de Melo Franco, 290, Piso 2
Pauta: Lançamento oficial do livro de João Paulo Saconi sobre violência contra jornalistas brasileiros, com base em pesquisa de mestrado e entrevistas com mais de 200 jornalistas
Responsável: João Paulo Saconi</t>
  </si>
  <si>
    <t>Livraria da Travessa - Leblon, Av. Afrânio de Melo Franco, 290 - Store 205 A - Leblon, Rio de Janeiro - RJ, 22430-060, Brasil</t>
  </si>
  <si>
    <t>Inauguração do Mural da Educação Carioca</t>
  </si>
  <si>
    <t>Terça-feira, 30/07 – 8h
Inauguração do Mural da Educação Carioca
Local: CIEP Presidente Agostinho Neto
Pauta: Visita ao CIEP para inauguração do mural junto ao Secretário Municipal de Educação, Renan Ferreirinha</t>
  </si>
  <si>
    <t>Visita proprietário Riservato</t>
  </si>
  <si>
    <t>EA: Reunião do Conselho Municipal de Turismo</t>
  </si>
  <si>
    <t>&lt;strong&gt;Quarta-feira, 30/07 – 9h&lt;/strong&gt;&lt;br&gt;&lt;strong&gt;Reunião do Conselho Municipal de Turismo&lt;/strong&gt;&lt;br&gt;&lt;strong&gt;Local:&lt;/strong&gt; FECOMÉRCIO RJ – Rua Marquês de Abrantes, 99 – 1º andar, Sala dos Conselhos – Flamengo&lt;br&gt;&lt;strong&gt;Pauta:&lt;/strong&gt; Reunião do Conselho Municipal de Turismo convocada pela Secretária de Turismo Daniela Maia&lt;br&gt;&lt;strong&gt;Responsável:&lt;/strong&gt; Secretaria Municipal de Turismo&lt;br&gt;&lt;strong&gt;Confirmação de presença:&lt;/strong&gt; &lt;a&gt;turismocerimonial.rio@gmail.com&lt;/a&gt;</t>
  </si>
  <si>
    <t>lfdsbr@gmail.com</t>
  </si>
  <si>
    <t>LIGAR VEREADORES - IHRA</t>
  </si>
  <si>
    <t>Aniversário Jojo Bistrô</t>
  </si>
  <si>
    <t>Convite Especial
Esperamos você nesta quarta-feira, 30 de julho, às 18h, para brindar aos 14 anos do nosso mais amado do Horto.
Vai ter paz, amor, sossego, carinho, respeito, amizade
e, claro, muita comida e bebida boa – como sempre foi e sempre será.
Que venham muitos e muitos longos anos juntos!
Jojo Bistrô – Horto</t>
  </si>
  <si>
    <t>Jojo Café Bistrô, Rua Pacheco Leão, 812 - Jardim Botânico, Rio de Janeiro - RJ, 22460-030, Brasil</t>
  </si>
  <si>
    <t>Mestrado - Análise de Organizações e Políticas Públicas – AOPP</t>
  </si>
  <si>
    <t>&lt;p&gt;&lt;strong&gt;QUARTA&lt;/strong&gt;&lt;br&gt;&lt;strong&gt;Análise de Organizações e Políticas Públicas – AOPP&lt;/strong&gt;&lt;br&gt;&lt;strong&gt;I&lt;/strong&gt; | &lt;strong&gt;30H&lt;/strong&gt;&lt;br&gt;&lt;strong&gt;Dr. Roberto da Costa Pimenta&lt;/strong&gt;&lt;/p&gt;&lt;p&gt;&lt;strong&gt;MESES&lt;/strong&gt; | &lt;strong&gt;SALA 003&lt;/strong&gt;&lt;br&gt;&lt;strong&gt;JULHO&lt;/strong&gt;: 30&lt;br&gt;&lt;strong&gt;AGOSTO&lt;/strong&gt;: 06 | 13 | 20 | 27&lt;br&gt;&lt;strong&gt;SETEMBRO&lt;/strong&gt;: 03 | 10 | 17 | 24&lt;br&gt;&lt;strong&gt;OUTUBRO&lt;/strong&gt;: 01&lt;/p&gt;</t>
  </si>
  <si>
    <t>Encontro da Academia Política Konrad Adenauer Stiftung do Legisla Brasil - Imersão em Porto Seguro</t>
  </si>
  <si>
    <t>&lt;p&gt;&lt;strong&gt;Quarta-feira, 31/07 a Sexta-feira, 02/08&lt;/strong&gt;&lt;/p&gt;&lt;p&gt;&lt;strong&gt;1º Encontro – Imersão em Porto Seguro / BA&lt;/strong&gt;&lt;/p&gt;&lt;p&gt;&lt;strong&gt;Local:&lt;/strong&gt; Porto Seguro, Bahia&lt;br&gt;&lt;strong&gt;Pauta:&lt;/strong&gt;&lt;/p&gt;&lt;ul&gt;&lt;li&gt;&lt;p&gt;Encontro da Academia Política Konrad Adenauer Stiftung do Legisla Brasil&lt;/p&gt;&lt;/li&gt;&lt;li&gt;&lt;p&gt;Módulo 1: Valores democráticos e gestão pública&lt;/p&gt;&lt;/li&gt;&lt;li&gt;&lt;p&gt;Módulo 2: O papel das lideranças nos partidos e fundações políticas.&lt;/p&gt;&lt;/li&gt;&lt;/ul&gt;</t>
  </si>
  <si>
    <t>Porto Seguro, BA, 45810-000, Brasil</t>
  </si>
  <si>
    <t>SDU (Rio de Janeiro – Santos Dumont) → VCP (Campinas – Viracopos)</t>
  </si>
  <si>
    <t>Quinta-feira, 31/07 – 9h50
SDU (Rio de Janeiro – Santos Dumont) → VCP (Campinas – Viracopos)
Local: Aeroporto Santos Dumont
Pauta: Deslocamento para Porto Seguro – Voo AD 2898
Responsável: Flavio Valle</t>
  </si>
  <si>
    <t>VCP (Campinas – Viracopos) → BPS (Porto Seguro)</t>
  </si>
  <si>
    <t>Quinta-feira, 31/07 – 12h55
VCP (Campinas – Viracopos) → BPS (Porto Seguro)
Local: Aeroporto de Viracopos
Pauta: Chegada em Porto Seguro – Voo AD 4930
Responsável: Flavio Valle</t>
  </si>
  <si>
    <t>Aeroporto Internacional de Viracopos, Rod. Santos Dumont, km 66 - Parque Universitario de Viracopos, Campinas - SP, 13055-900, Brasil</t>
  </si>
  <si>
    <t xml:space="preserve">Conselho da Cidade do Rio de Janeiro </t>
  </si>
  <si>
    <t>Conselho da Cidade do Rio de Janeiro &lt;conselhodacidade@prefeitura.rio&gt;
Anexos
14:49 (há 40 minutos)
para Conselho, Cco:mim
Prezada(o),
Agradecemos por confirmar sua presença na Reunião do Conselho da Cidade, que será realizada no próximo sábado, 02 de agosto, no Velódromo do Parque Olímpico da Barra da Tijuca.
Para os servidores, seguem abaixo as orientações logísticas:
🚗 Estacionamento gratuito disponível: haverá amplo estacionamento gratuito no local para todos os participantes.
📍 Referência para aplicativos de GPS ou transporte (Taxi.Rio, Uber, etc.):
GEO Isabel Salgado – Parque Olímpico da Barra da Tijuca
(Av. Embaixador Abelardo Bueno, s/nº – Barra da Tijuca)
➡ Ao chegar, o acesso ao Velódromo estará localizado à direita do GEO Isabel Salgado.
🚍 Transporte público – principais opções:
•⁠  ⁠BRT (Transcarioca ou Transolímpica): desembarque na Estação Rio 2, a cerca de 5 minutos a pé do Velódromo.
•⁠  ⁠Há também linhas de ônibus que passam pela Av. Embaixador Abelardo Bueno, com pontos próximos à entrada do Parque Olímpico.
📌 O credenciamento para os servidores da Prefeitura terá início às 9h30, com início da reunião previsto para 10h.</t>
  </si>
  <si>
    <t>Velódromo Olímpico do Rio de Janeiro, Av. Embaixador Abelardo Bueno - Barra da Tijuca, Rio de Janeiro - RJ, 22775-039, Brasil</t>
  </si>
  <si>
    <t>Feijuca do Gui na Serra</t>
  </si>
  <si>
    <t>&lt;p&gt;&lt;strong&gt;02/08 - 12h30&lt;/strong&gt;&lt;br&gt;&lt;strong&gt;Feijuca do Gui na Serra&lt;/strong&gt;&lt;br&gt;&lt;strong&gt;Local:&lt;/strong&gt; Rua Doutor Agostinho Goulão, 1558 – Corrêas&lt;br&gt;&lt;strong&gt;Pauta:&lt;/strong&gt; Almoço com feijoada. Festa surpresa.&lt;br&gt;&lt;strong&gt;Responsável:&lt;/strong&gt; (não informado)&lt;/p&gt;&lt;p&gt;&lt;strong&gt;Observação:&lt;/strong&gt;&lt;br&gt;Atenção! A festa é surpresa.&lt;/p&gt;&lt;p&gt;&lt;strong&gt;Pousadas próximas:&lt;/strong&gt;&lt;/p&gt;&lt;ul&gt;&lt;li&gt;&lt;p&gt;Pousada Alcobaça – (24) 98839-7144&lt;/p&gt;&lt;/li&gt;&lt;li&gt;&lt;p&gt;Casa Marambaia – (24) 99207-3666&lt;/p&gt;&lt;/li&gt;&lt;li&gt;&lt;p&gt;Villa Itaipava – (24) 2236-4000&lt;/p&gt;&lt;/li&gt;&lt;/ul&gt;</t>
  </si>
  <si>
    <t>R. Dr. Agostinho Goulão, 1558 - Corrêas, Petrópolis - RJ, 25730-050, Brasil</t>
  </si>
  <si>
    <t>BPS (Porto Seguro) → VCP (Campinas – Viracopos)</t>
  </si>
  <si>
    <t>Sábado, 02/08 – 15h00
BPS (Porto Seguro) → VCP (Campinas – Viracopos)
Local: Aeroporto de Porto Seguro
Pauta: Retorno de Porto Seguro – Voo AD 2409
Responsável: Flavio Valle</t>
  </si>
  <si>
    <t>Aeroporto de Porto Seguro, Estr. do Aeroporto, S/N - Cidade Alta, Porto Seguro - BA, 45810-000, Brasil</t>
  </si>
  <si>
    <t>VCP (Campinas – Viracopos) → SDU (Rio de Janeiro – Santos Dumont)</t>
  </si>
  <si>
    <t>Sábado, 02/08 – 18h15
VCP (Campinas – Viracopos) → SDU (Rio de Janeiro – Santos Dumont)
Local: Aeroporto de Viracopos
Pauta: Retorno ao Rio de Janeiro – Voo AD 2629
Responsável: Flavio Valle</t>
  </si>
  <si>
    <t>Aniversário do Jerson Farofa</t>
  </si>
  <si>
    <t>Sábado, 02/08 – a partir das 16h
Aniversário do Jerson Farofa
Local: Destilaria Maravilha – Rua do Senado, 53 – Centro, Rio de Janeiro
Pauta: Comemoração dos 42 anos do Jerson, com alegria e celebração entre amigos
Responsável: Jerson (Farofa)</t>
  </si>
  <si>
    <t>Destilaria Maravilha, R. do Senado, 53 - Centro, Rio de Janeiro - RJ, 20231-000, Brasil</t>
  </si>
  <si>
    <t>RJ Run - 10km</t>
  </si>
  <si>
    <t>Monumento Nacional aos Mortos da Segunda Guerra Mundial, Avenida Infante Dom Henrique, 75 - Glória - Glória, Rio de Janeiro - RJ, 20021-140, Brasil</t>
  </si>
  <si>
    <t>(Prefeito) Inauguração do Rio Museu Olímpico</t>
  </si>
  <si>
    <t>&lt;strong&gt;Sábado, 03/08 – 10h&lt;/strong&gt;&lt;br&gt;&lt;strong&gt;Inauguração do Rio Museu Olímpico&lt;/strong&gt;&lt;br&gt;&lt;strong&gt;Local:&lt;/strong&gt; Av. Embaixador Abelardo Bueno – Velódromo do Parque Olímpico da Barra da Tijuca&lt;br&gt;&lt;strong&gt;Pauta:&lt;/strong&gt; Cerimônia de inauguração do novo museu olímpico da cidade&lt;br&gt;&lt;strong&gt;Convite:&lt;/strong&gt; Prefeito Eduardo Paes e Vice-Prefeito Eduardo Cavaliere</t>
  </si>
  <si>
    <t>Feira O Fuxico</t>
  </si>
  <si>
    <t>&lt;strong&gt;Feira O Fuxico&lt;/strong&gt;&lt;br&gt;&lt;strong&gt;Quinta-feira, 07/08 – a partir das 12h&lt;/strong&gt;&lt;br&gt;&lt;strong&gt;Local:&lt;/strong&gt; Praça Nossa Senhora da Paz&lt;br&gt;&lt;strong&gt;Pauta:&lt;/strong&gt; Evento promovido pela apoiadora Lili Valentin&lt;br&gt;&lt;strong&gt;Responsável:&lt;/strong&gt; Lili Valentin – (21) 98076-7055</t>
  </si>
  <si>
    <t xml:space="preserve">Aniversário &amp; Samba do Leo Lupi </t>
  </si>
  <si>
    <t>🎉 Convite Especial – Aniversário &amp; Samba do Leo Lupi 🎶
Oi, minha gente querida!
No dia 03 de agosto, a partir das 14h,  quero muito celebrar mais um ano de vida com vocês. A festa vai rolar no Antonella Bar, na Lapa – RJ, e vai ter tudo que eu amo: samba, alegria, afeto, reencontros e muita celebração! 🌹
Vai ser uma tarde para brindar juntos, dançar, sorrir e celebrar o que a vida tem de mais bonito: estar com quem a gente gosta. 
O bar vende cerveja, drinks e comidinhas 🍻
A entrada é gratuita, mas é preciso retirar o ingresso:
👉 sympla.com.br/evento/aniversario-do-leo-lupi/3042173
Tô preparando esse momento com muito carinho e vai ser muito bom ter você comigo lá!</t>
  </si>
  <si>
    <t>Antonella Bar &amp; Lounge, Av. Mem de Sá, 104 - Lapa, Rio de Janeiro - RJ, 20230-152, Brasil</t>
  </si>
  <si>
    <t>VOLTA ÀS AULAS | EM LUIZ DELFINO (2ª CRE)</t>
  </si>
  <si>
    <t>Boaa noiteee, Lucas. tudo bem? 
Acabou de entrar uma agenda amanhã (7h)…. O Flavinho consegue ir?? Mandei pro João tbm, mas não sei quem vai ver..
👉🏼 VOLTA ÀS AULAS | *EM LUIZ DELFINO (2ª CRE)*
📆 Segunda-feira, 4 de ago. · 07:00 
Podemos contar com a participação dele?
Obrigadaa!! Aguardo seu retorno.. 
Qualquer dúvida, fico à disposição. 🥰</t>
  </si>
  <si>
    <t>Escola Municipal Luiz Delfino, R. Marquês de São Vicente, 238 - Gávea, Rio de Janeiro - RJ, 22451-090, Brasil</t>
  </si>
  <si>
    <t>Almoço com Prefeito e Vereadores</t>
  </si>
  <si>
    <t>O nosso Prefeito nos convidou para um almoço no dia 04/08 (segunda-feira), às 12h, no Palácio da Cidade pra falar um pouco sobre o novo semestre que está começando. Posso confirmar a sua presença? 😊</t>
  </si>
  <si>
    <t>Sugestão: Curso de Extensão Turismo e Meio Ambiente na Babilônia e Chapéu Mangueira</t>
  </si>
  <si>
    <t>&lt;strong&gt;Sugestão de Agenda&lt;/strong&gt;&lt;br&gt;&lt;strong&gt;Segunda-feira, 04/08 – 18h&lt;/strong&gt;&lt;br&gt;&lt;strong&gt;Curso de Extensão: Turismo e Meio Ambiente na Babilônia e Chapéu Mangueira&lt;/strong&gt;&lt;br&gt;&lt;strong&gt;Local:&lt;/strong&gt; Quadra da Babilônia&lt;br&gt;&lt;strong&gt;Pauta:&lt;/strong&gt; Aula inaugural e inscrições do curso promovido pela CoopBabilônia, Cooperativa Solar Percília e Lúcio, e UNIRIO, com foco em turismo e meio ambiente nas comunidades da Babilônia e Chapéu Mangueira&lt;br&gt;&lt;strong&gt;Responsável:&lt;/strong&gt; Palô</t>
  </si>
  <si>
    <t>Ladeira Ary Barroso - Leme, Rio de Janeiro - RJ, 22010, Brasil</t>
  </si>
  <si>
    <t>Tênis com Fernandinho Goldemberg</t>
  </si>
  <si>
    <t>Início das Obras Base de Força - Leblon</t>
  </si>
  <si>
    <t>&lt;strong&gt;Início das Obras Base de Força - Leblon&lt;/strong&gt;&lt;br&gt;&lt;strong&gt;Terça-feira, 05/08/2025 – 7h às 8h&lt;/strong&gt;&lt;br&gt;Rua Dr. Marques Canário – Praça Nossa Senhora Auxiliadora – Leblon (Em frente ao Restaurante Rufino)&lt;br&gt;&lt;strong&gt;Pauta&lt;/strong&gt;: Início das obras da nova base de força no Leblon&lt;br&gt;&lt;strong&gt;Responsável&lt;/strong&gt;: Prefeitura do Rio / Gabinete do Prefeito Eduardo Paes e Vice-Prefeito Eduardo Cavaliere</t>
  </si>
  <si>
    <t>Praça Nossa Senhora Auxiliadora, Praça Nossa Sra. Auxiliadora - Leblon, Rio de Janeiro - RJ, 22441-050, Brasil</t>
  </si>
  <si>
    <t>Gabriel Simple Gym</t>
  </si>
  <si>
    <t>The Simple Gym, Rua General Góis Monteiro, 155 - Botafogo, Rio de Janeiro - RJ, 22290-080, Brasil</t>
  </si>
  <si>
    <t>Gravação no CCU Barraqueiros</t>
  </si>
  <si>
    <t>Pauta: Gravação cadastro segundo auxiliar.</t>
  </si>
  <si>
    <t>Rua Hélio Beltrão - Cidade Nova, Rio de Janeiro - RJ, 20210, Brasil</t>
  </si>
  <si>
    <t xml:space="preserve">Gravação Jaé </t>
  </si>
  <si>
    <t>Reunião com Guilherme Schleder</t>
  </si>
  <si>
    <t xml:space="preserve">Kidush de agradecimento ao Embaixador Daniel Zonshine e Pré Lançamento do Roteiro Judaico </t>
  </si>
  <si>
    <t>&lt;strong&gt;05/08 – 17h30&lt;/strong&gt;&lt;br&gt;&lt;strong&gt;Kidush de agradecimento ao Embaixador Daniel Zonshine&lt;/strong&gt;&lt;br&gt;&lt;strong&gt;Local:&lt;/strong&gt; Sinagoga Edmond J. Safra – R. Nascimento e Silva, 115 – Ipanema&lt;br&gt;&lt;strong&gt;Pauta:&lt;/strong&gt; Homenagem e despedida ao Embaixador Daniel Zonshine e sua esposa Liora, e Pré Lançamento do Roteiro Judaico&lt;br&gt;&lt;strong&gt;Responsável:&lt;/strong&gt; Marcella Suisso – Diretora Executiva da FIERJ</t>
  </si>
  <si>
    <t>R. Nascimento Silva, 115 - Ipanema, Rio de Janeiro - RJ, 22421-025, Brasil</t>
  </si>
  <si>
    <t>Almoço – Ana Ribeiro + Ana Paula</t>
  </si>
  <si>
    <t>Quarta-feira, 06/08 – 12h30
Almoço – Ana Ribeiro + Ana Paula (Despachante Eventos)
Local: Assador
Pauta: Encontro com representantes do setor de eventos
Responsável: Ana Ribeiro</t>
  </si>
  <si>
    <t>Inauguração do Ecoponto Rua do Valão – Rocinha</t>
  </si>
  <si>
    <t>Inauguração do Ecoponto Rua do Valão – Rocinha
Quinta-feira, 07/08 – 8h00
Rua do Valão – Rocinha
Pauta: Inauguração do Ecoponto com instalação de 1 caixa compactadora de 15m³ e 2 caixas adicionais
Responsável: Vereador Flávio Valle</t>
  </si>
  <si>
    <t>Reunião com Presidente da CET-RIO Luiz Eduardo Guerra</t>
  </si>
  <si>
    <t>&lt;strong&gt;Reunião de despachos com Presidente da CET-RIO Luiz Eduardo Guerra&lt;/strong&gt;&lt;br&gt;&lt;strong&gt;Quinta-feira, 07/08 – 09h às 10h&lt;/strong&gt;&lt;br&gt;CET-RIO – Rua Ulysses Guimarães, 16, 3º andar – Cidade Nova&lt;br&gt;&lt;strong&gt;Pauta:&lt;/strong&gt; Despacho projeto vaga viga&lt;br&gt;&lt;strong&gt;Responsável: &lt;/strong&gt;Marseille Dhianne +55 21 98093-5557</t>
  </si>
  <si>
    <t>Bazar RioInclui</t>
  </si>
  <si>
    <t>Reunião com Ferreirinha + Desembargadora Denise Levy + Sofia Levi</t>
  </si>
  <si>
    <t>&lt;strong&gt;07/08 – 16h&lt;/strong&gt;&lt;br&gt;&lt;strong&gt;Reunião com Desembargadora Denise Levy&lt;/strong&gt;&lt;br&gt;&lt;strong&gt;Local:&lt;/strong&gt; Gabinete da SME&lt;br&gt;&lt;strong&gt;Pauta:&lt;/strong&gt; Jornada do Holocausto a ser realizada no próximo mês de agosto&lt;br&gt;&lt;strong&gt;Responsável:&lt;/strong&gt; Liliane (SME) – (21) 99716-4117</t>
  </si>
  <si>
    <t>Lançamento do livro "Avaliação de Impacto Legislativo" – Prof. Dr. Carlos André Coutinho Teles</t>
  </si>
  <si>
    <t>&lt;strong&gt;Lançamento do livro "Avaliação de Impacto Legislativo" – Prof. Dr. Carlos André Coutinho Teles&lt;/strong&gt;&lt;br&gt;&lt;strong&gt;Quinta-feira, 07/08 – 17h às 19h&lt;/strong&gt;&lt;br&gt;Livraria da Travessa – Av. Graça Aranha, 296 – Centro, Rio de Janeiro&lt;br&gt;&lt;strong&gt;Pauta:&lt;/strong&gt; Lançamento da obra que apresenta fundamentos teóricos, experiências internacionais e propostas legislativas para a institucionalização da Avaliação de Impacto Legislativo no Brasil&lt;br&gt;&lt;strong&gt;Responsável:&lt;/strong&gt; Prof. Dr. Carlos André Coutinho Teles – &lt;a href="http://www.coutinhoteles.com/"&gt;www.coutinhoteles.com&lt;/a&gt; | +55 22 9 8813-0383</t>
  </si>
  <si>
    <t>Livraria da Travessa - Centro (Travessa da Graça), Av. Graça Aranha, 296 - Centro, Rio de Janeiro - RJ, 20030-003, Brasil</t>
  </si>
  <si>
    <t>Abertura da nova unidade do Jappa da Quitanda</t>
  </si>
  <si>
    <t>Abertura da nova unidade do Jappa da Quitanda
Quinta-feira, 07/08 – 19h
Empreendimento Vogue Square, nível Américas, próximo ao hotel
Pauta: Inauguração da nova unidade do restaurante
Responsável: Jappa da Quitanda</t>
  </si>
  <si>
    <t>Vogue Square, Av. das Américas, 8585 - Barra da Tijuca, Rio de Janeiro - RJ, 22793-081, Brasil</t>
  </si>
  <si>
    <t>BLOQUEADO</t>
  </si>
  <si>
    <t>Reunião sobre o Projeto Estacionatur Rio</t>
  </si>
  <si>
    <t>&lt;strong&gt;Reunião sobre o Projeto Estacionatur Rio&lt;/strong&gt;&lt;br&gt;&lt;strong&gt;Sexta-feira, 08/08 – 10h&lt;/strong&gt;&lt;br&gt;Centro de Operações Rio – Praça Cristiano Otoni, s/nº – Cidade Nova, Rio de Janeiro&lt;br&gt;&lt;strong&gt;Pauta:&lt;/strong&gt; Alinhamento de ações conjuntas para implantação do Estacionatur Rio, projeto voltado à organização do fluxo e estacionamento de ônibus de turismo na cidade&lt;br&gt;&lt;strong&gt;Responsável:&lt;/strong&gt; Secretária Municipal de Turismo, Daniela Maia&lt;br&gt;&lt;br&gt;Estão convidados representantes da CCPAR, CET-RIO, SMDE, SEOP, GM-RIO, Subprefeituras do Centro, Zona Sul e Barra, SMAC, CIVITAS, SMTR e IplanRio.</t>
  </si>
  <si>
    <t>Open House João Sampaio</t>
  </si>
  <si>
    <t>R. Gen. Urquiza, 44 - Leblon, Rio de Janeiro - RJ, 22431-040, Brasil</t>
  </si>
  <si>
    <t>Save the Date - Juliana e Gustavo</t>
  </si>
  <si>
    <t>🎉 Save the Date! 💍
Estamos muito felizes em compartilhar com você um momento especial que está por vir!
Reserve essa data: 09/08/2025
Vai ser um dia inesquecível, e não seria o mesmo sem você lá com a gente! 💖
Em breve enviaremos o link do site com mais informações e confirmação!
Com carinho,
Juliana &amp; Gustavo</t>
  </si>
  <si>
    <t>Niterói, RJ, Brasil</t>
  </si>
  <si>
    <t>Treinão Triatlo APPT</t>
  </si>
  <si>
    <t>Gravação Conteúdo Dia dos Pais</t>
  </si>
  <si>
    <t>leonardolopes@llfilm.com.br;flaviogvalle@gmail.com</t>
  </si>
  <si>
    <t>João Paulo (Lauro Jardim)</t>
  </si>
  <si>
    <t>Casamento Juliana e Gustavo</t>
  </si>
  <si>
    <t>Olá, Flávio!&lt;br&gt;&lt;br&gt;O nosso tão esperado dia está se aproximando, e é com muito carinho que enviamos este convite especial.&lt;br&gt;&lt;br&gt;A sua presença será uma verdadeira alegria para nós, e ficaremos imensamente felizes em dividir esse momento inesquecível ao seu lado.&lt;br&gt;&lt;br&gt;O casamento acontecerá no Espaço Garden Eventos, em Niterói, às 16:30, no dia 09 de agosto de 2025.&lt;br&gt;&lt;br&gt;Abaixo deixaremos o link para o site do nosso casamento:&lt;br&gt;&lt;br&gt;&lt;a href="https://www.julianagustavo.com.br/"&gt;https://www.julianagustavo.com.br/&lt;/a&gt;&lt;br&gt;&lt;br&gt;Nele, é possível confirmar sua presença (o que é muito importante para a organização), verificar o endereço do local do casamento e também acessar nossa lista de presentes. &lt;br&gt;&lt;br&gt;Pedimos, por gentileza, que a confirmação seja feita até o dia 19/07.&lt;br&gt;&lt;br&gt;Esperamos muito contar com a sua presença para celebrar esse dia único ao nosso lado!&lt;br&gt;Com carinho,&lt;br&gt;&lt;br&gt;Juliana e Gustavo</t>
  </si>
  <si>
    <t>Salão para eventos Espaço Garden Eventos, Estr. Caetano Monteiro, 4036 - Matapaca, Niterói - RJ, 24320-570, Brasil</t>
  </si>
  <si>
    <t>Entrega de Moção - Escola de Samba Estácio de Sá</t>
  </si>
  <si>
    <t>09/08 - 19h
Moção - Escola de Samba Estácio de Sá
Durante evento de Feijoada na Quadra da Escola. 
~Marcel Grillo Balassiano
+55 21 99764-4889</t>
  </si>
  <si>
    <t>G.R.E.S. Estácio de Sá, Av. Salvador de Sá, 206-208 - Cidade Nova, Rio de Janeiro - RJ, 20211-260, Brasil</t>
  </si>
  <si>
    <t>Eclipse</t>
  </si>
  <si>
    <t>Corrida Quinta da Boa Vista</t>
  </si>
  <si>
    <t>Quinta da Boa Vista, Parque Quinta da Boa Vista - Imperial de São Cristóvão, Rio de Janeiro - RJ, 20940-040, Brasil</t>
  </si>
  <si>
    <t>Reunião Comunicação - Slides</t>
  </si>
  <si>
    <t>leonardosolabloise@gmail.com;biarsbz@gmail.com;contato.lucasfajardo@gmail.com;flaviogvalle@gmail.com;crislobo@gmail.com;gisellygazevedo@gmail.com</t>
  </si>
  <si>
    <t>Reunião Lidera RJ</t>
  </si>
  <si>
    <t>Reunião Angelito + Giselly</t>
  </si>
  <si>
    <t>Pauta: Projeto Vaga Viva</t>
  </si>
  <si>
    <t>pedroangelito22@gmail.com;flaviogvalle@gmail.com;gisellygazevedo@gmail.com</t>
  </si>
  <si>
    <t>Reunião Subprefeitura+Cet Rio+Yago</t>
  </si>
  <si>
    <t>bernardorubiao@gmail.com;yagodicarahy@gmail.com;flaviogvalle@gmail.com;monteirojpf@gmail.com</t>
  </si>
  <si>
    <t>Reunião com Produtores de Feiras – Zona Sul</t>
  </si>
  <si>
    <t>&lt;strong&gt;Reunião com Produtores de Feiras – Zona Sul&lt;/strong&gt;&lt;br&gt;&lt;strong&gt;Terça-feira, 12/08 – 10h30&lt;/strong&gt;&lt;br&gt;Planetário da Gávea – Sala Galileu Galilei&lt;br&gt;R. Vice-Governador Rúbens Berardo, 100 – Gávea&lt;br&gt;&lt;strong&gt;Pauta:&lt;/strong&gt; Alinhamento de regras gerais para feiras de artesanato, moda criativa e eventos em espaço público da Zona Sul.&lt;br&gt;&lt;strong&gt;Observação:&lt;/strong&gt; Levar 1 kg de alimento não perecível.&lt;br&gt;&lt;strong&gt;Responsável:&lt;/strong&gt; Subprefeitura da Zona Sul</t>
  </si>
  <si>
    <t>Cerimônia de Abertura – Rio Innovation Week 2025</t>
  </si>
  <si>
    <t>&lt;p&gt;&lt;strong&gt;Cerimônia de Abertura – Rio Innovation Week 2025&lt;/strong&gt;&lt;br&gt;&lt;strong&gt;Terça-feira, 12/08 – 13h&lt;/strong&gt;&lt;br&gt;Plenária RIW, Armazém Kobra – Pier Mauá, Rio de Janeiro&lt;br&gt;&lt;strong&gt;Pauta:&lt;/strong&gt; Cerimônia de abertura do Rio Innovation Week 2025&lt;br&gt;&lt;strong&gt;Responsável:&lt;/strong&gt; Organização RIW&lt;/p&gt;&lt;blockquote&gt;&lt;p&gt;&lt;strong&gt;Observação:&lt;/strong&gt; Credenciamento a partir das 9h no pilotis do Museu de Arte do Rio (MAR)&lt;/p&gt;&lt;/blockquote&gt;</t>
  </si>
  <si>
    <t>Pier Mauá, Av. Rodrigues Alves, 10 - Saúde, Rio de Janeiro - RJ, 20081-250, Brasil</t>
  </si>
  <si>
    <t xml:space="preserve">Cortar Cabelo </t>
  </si>
  <si>
    <t>eCornell – Defining Democracy</t>
  </si>
  <si>
    <t>&lt;strong&gt;eCornell – Democratic Dialogue and Civic Skill-Building&lt;/strong&gt;&lt;br&gt;&lt;strong&gt;&lt;br&gt;&lt;/strong&gt;&lt;br&gt;&lt;strong&gt;Defining Democracy&lt;/strong&gt;&lt;br&gt;📅 De 13 a 26 de agosto de 2025</t>
  </si>
  <si>
    <t>Gravação pro BDRJ – Denúncia venda de barraca</t>
  </si>
  <si>
    <t>&lt;strong&gt;Gravação pro BDRJ – denúncia venda de barraca&lt;/strong&gt;&lt;br&gt;Quarta-feira, 13/08 - 9h30&lt;br&gt;Local: quiosque la carioca cevicheria, av Delfim Moreira 117, leblon&lt;br&gt;Pauta: Gravação de conteúdo para o BDRJ sobre denúncia de venda de barraca&lt;br&gt;Responsável: Cris Lobo</t>
  </si>
  <si>
    <t>La Carioca en La Playa, Av. Delfim Moreira, 117 - Leblon, Rio de Janeiro - RJ, 22441-000, Brasil</t>
  </si>
  <si>
    <t>Visita Projeto da Patrícia Secco</t>
  </si>
  <si>
    <t>13/08 - 15h30
Visita ao Projeto da Patrícia Secco
Local: Vidigal
Pauta: Projeto de Arte Visual com as Crianças da Comunidade
Responsável: Leo Martins</t>
  </si>
  <si>
    <t>Vidigal, Rio de Janeiro - RJ, Brasil</t>
  </si>
  <si>
    <t>Reunião com Eduardo Cavaliere</t>
  </si>
  <si>
    <t>Boa noite!
Segue agenda solicitada com Vice-Prefeito Cavaliere
Reunião c/ Ver. Flávio Valle - Despachos sobre Zona Sul
Quarta-feira, 13 de agosto⋅16:00 
CASS - 13º andar - Vice-Prefeitura</t>
  </si>
  <si>
    <t>Vistoria no Chafariz da Praça Santos Dumont</t>
  </si>
  <si>
    <t>&lt;strong&gt;Vistoria no Chafariz da Praça Santos Dumont&lt;/strong&gt;&lt;br&gt;Quinta-feira, 14/08 – 9h&lt;br&gt;Local: Praça Santos Dumont&lt;br&gt;Pauta: Avaliação de demandas e definição de ações para o chafariz da praça&lt;br&gt;Responsável: Leo Martins</t>
  </si>
  <si>
    <t>Praça Santos Dumont - Gávea, Rio de Janeiro - RJ, 22470-051, Brasil</t>
  </si>
  <si>
    <t>Reunião Organização Política</t>
  </si>
  <si>
    <t>lucasrosa.arq@gmail.com;flaviogvalle@gmail.com;leomartins.rzs@gmail.com;monteirojpf@gmail.com</t>
  </si>
  <si>
    <t>Cerimônia de Transmissão de Comando da Guarda Municipal GM-Rio</t>
  </si>
  <si>
    <t>&lt;strong&gt;Transmissão de Comando da Guarda Municipal GM-Rio&lt;/strong&gt;&lt;br&gt;Quinta-feira, 14/08 – 12h&lt;br&gt;Local: Sede da GM-Rio – Avenida Pedro II, 111 – São Cristóvão&lt;br&gt;Pauta: Passagem de comando da GM-Rio, com transmissão do cargo para o Inspetor Itaharassi</t>
  </si>
  <si>
    <t>Av. Pedro II, 111 - Imperial de São Cristóvão, Rio de Janeiro - RJ, 20941-070, Brasil</t>
  </si>
  <si>
    <t>Reunião com Secretário Belchior</t>
  </si>
  <si>
    <t>Reunião na SEOP
Quinta-feira, 14/08 – 14h
Local: Gabinete da SEOP, CASS – 7º andar
Pauta: Demandas gerais Zona Sul; denúncia venda de barracas de praia; operação Rio em Ordem
Responsável: Claudia Rocha</t>
  </si>
  <si>
    <t>Visita ao Projeto Visão Esperança na E.M. Pedro Ernesto</t>
  </si>
  <si>
    <t>&lt;strong&gt;Visita ao Projeto Visão Esperança na E.M. Pedro Ernesto&lt;/strong&gt;&lt;br&gt;Sexta-feira, 15/08 – 7h30&lt;br&gt;Local: Escola Municipal Pedro Ernesto&lt;br&gt;Pauta: Visita ao projeto Visão Esperança com participação de Renan Ferreirinha, Secretário Municipal de Educação do Rio de Janeiro&lt;br&gt;Responsável: Thays Merchioratto (SME)</t>
  </si>
  <si>
    <t>Estudar Cornell</t>
  </si>
  <si>
    <t xml:space="preserve">Reunião AMAFLA + RJZ </t>
  </si>
  <si>
    <t>Reunião Iury + Chineses</t>
  </si>
  <si>
    <t>Praça Antero de Quental - Leblon, Rio de Janeiro - RJ, 22440-032, Brasil</t>
  </si>
  <si>
    <t>RIW</t>
  </si>
  <si>
    <t>Rubião</t>
  </si>
  <si>
    <t>The Climate Reality Project com Al Gore e Phyllis Cuttino</t>
  </si>
  <si>
    <t>&lt;strong&gt;Recepção do The Climate Reality Project com Al Gore e Phyllis Cuttino&lt;/strong&gt;&lt;br&gt;&lt;strong&gt;Sexta-feira, 15/08 – 18h30 às 20h&lt;/strong&gt;&lt;br&gt;&lt;strong&gt;Local:&lt;/strong&gt; A ser informado após confirmação&lt;br&gt;&lt;strong&gt;Pauta:&lt;/strong&gt; Recepção oficial do The Climate Reality Project com a presença do fundador Al Gore e da presidente Phyllis Cuttino&lt;br&gt;&lt;strong&gt;Responsável:&lt;/strong&gt; Organização do The Climate Reality Project</t>
  </si>
  <si>
    <t>R. Martinho de Mesquita, 129 - Barra da Tijuca, Rio de Janeiro - RJ, 22620-220, Brasil</t>
  </si>
  <si>
    <t>Show Orquestra Lá Salle</t>
  </si>
  <si>
    <t>Teatro Abel, R. Mario Alves, 2 - Icaraí, Niterói - RJ, 24220-270, Brasil</t>
  </si>
  <si>
    <t>Voo: Rio de Janeiro (Galeão) → Brasília</t>
  </si>
  <si>
    <t>&lt;strong&gt;Voo: Rio de Janeiro (Galeão) → Brasília&lt;/strong&gt;&lt;br&gt;Sábado, 16/08/2025 - 06h00&lt;br&gt;Local: Aeroporto Internacional do Galeão – Rio de Janeiro&lt;br&gt;Pauta: Embarque no voo JJ 3791 (LATAM) com destino a Brasília – chegada prevista às 07h50</t>
  </si>
  <si>
    <t>Galeão, Rio de Janeiro - RJ, Brasil</t>
  </si>
  <si>
    <t>Evento Fest Rio Beer</t>
  </si>
  <si>
    <t>&lt;strong&gt;Sábado e Domingo, 16 e 17 de agosto&lt;/strong&gt;&lt;br&gt;&lt;strong&gt;Fest Rio Beer – Festival de Cerveja Artesanal do Rio&lt;/strong&gt;&lt;br&gt;&lt;strong&gt;Local:&lt;/strong&gt; Aterro do Flamengo – Posto 3&lt;br&gt;&lt;strong&gt;Pauta:&lt;/strong&gt; Festival de cerveja artesanal em comemoração aos 8 anos de amor ao Rio&lt;br&gt;&lt;strong&gt;Responsável:&lt;/strong&gt; Tobias</t>
  </si>
  <si>
    <t>Posto 3 - Praia do Flamengo, Praia do Flamengo - Flamengo, Rio de Janeiro - RJ, 22210-065, Brasil</t>
  </si>
  <si>
    <t>Aniversário de João Dantas &amp; Daniel Leão</t>
  </si>
  <si>
    <t>&lt;strong&gt;Sábado, 16 de agosto – 17h &lt;/strong&gt;&lt;br&gt;&lt;strong&gt;Aniversário de João Dantas &amp;amp; Daniel Leão&lt;/strong&gt;&lt;br&gt;&lt;strong&gt;Local:&lt;/strong&gt; Rua Professor Julio Lohman, casa 321 – Condomínio Joatinga, Joá&lt;br&gt;&lt;strong&gt;Pauta:&lt;/strong&gt; Celebração conjunta de aniversário ao entardecer&lt;br&gt;&lt;strong&gt;Responsáveis:&lt;/strong&gt; João Dantas &amp;amp; Daniel Leão&lt;br&gt;&lt;strong&gt;RSVP:&lt;/strong&gt; (21) 99524-6314</t>
  </si>
  <si>
    <t>R. Prof. Júlio Lohman, 321 - Joá, Rio de Janeiro - RJ, 22611-170, Brasil</t>
  </si>
  <si>
    <t>Voo: Brasília → Rio de Janeiro (Galeão)</t>
  </si>
  <si>
    <t>&lt;strong&gt;Voo: Brasília → Rio de Janeiro (Galeão)&lt;/strong&gt;&lt;br&gt;Domingo, 17/08/2025 - 17h40&lt;br&gt;Local: Aeroporto Internacional de Brasília – Juscelino Kubitschek&lt;br&gt;Pauta: Embarque no voo JJ 3026 (LATAM) com destino ao Rio de Janeiro – chegada prevista às 19h25</t>
  </si>
  <si>
    <t>Aeroporto Internacional de Brasília - Presidente Juscelino Kubitschek, Lago Sul, Brasília - DF, 71608-900, Brasil</t>
  </si>
  <si>
    <t>Reinauguração da sala de leitura do CIEP DR. Bento Rubião</t>
  </si>
  <si>
    <t>lucasjb27@hotmail.com;bernardorubiao@gmail.com;joycenani.rio@gmail.com;flaviogvalle@gmail.com</t>
  </si>
  <si>
    <t>Estudar Cornell + MAP</t>
  </si>
  <si>
    <t>Marcelo Maywald</t>
  </si>
  <si>
    <t>BARIO Cafés Especiais, Rua General Góis Monteiro, 155 - Loja U - Botafogo, Rio de Janeiro - RJ, 22290-080, Brasil</t>
  </si>
  <si>
    <t xml:space="preserve">Almoço com Dhaniel Cohen e Marcel Balassiano </t>
  </si>
  <si>
    <t>&lt;strong&gt;Almoço com Dhaniel Cohen e &lt;/strong&gt;&lt;strong&gt;Marcel Balassiano &lt;/strong&gt;&lt;br&gt;Segunda-feira, 18/08 – 12h30&lt;br&gt;Local: Fluminense&lt;br&gt;Pauta: (não informado)&lt;br&gt;Responsável: Marcel Grillo Balassiano</t>
  </si>
  <si>
    <t>Fluminense Football Club, R. Álvaro Chaves, 41 - Laranjeiras, Rio de Janeiro - RJ, 22231-220, Brasil</t>
  </si>
  <si>
    <t>flaviogvalle@gmail.com;marcel.balassiano@fgv.br</t>
  </si>
  <si>
    <t>Reunião Comunicação - Slides Atendimento</t>
  </si>
  <si>
    <t>lucasrosa.arq@gmail.com;biarsbz@gmail.com;leonardolopes@llfilm.com.br;contato.lucasfajardo@gmail.com;flaviogvalle@gmail.com;andrew.mata.2022@gmail.com;monteirojpf@gmail.com;crislobo@gmail.com;mrpaulobarros@gmail.com;gisellygazevedo@gmail.com</t>
  </si>
  <si>
    <t xml:space="preserve">Reunião Angelito + Giselly </t>
  </si>
  <si>
    <t>Pauta: Projeto Vaga Viga.</t>
  </si>
  <si>
    <t>i12 Talks apresenta: Segurança em Foco</t>
  </si>
  <si>
    <t>Get up-to-date information at: &lt;a href="https://www.google.com/url?q=https://lu.ma/e/evt-kmHE7Sgcz9r3t1J?pk%3Dg-fFlEkRyG06Hsk7r&amp;amp;sa=D&amp;amp;source=calendar&amp;amp;usd=2&amp;amp;usg=AOvVaw2-duzYvHPFnj_d8ghtgLNl" target="_blank"&gt;https://lu.ma/e/evt-kmHE7Sgcz9r3t1J?pk=g-fFlEkRyG06Hsk7r&lt;/a&gt;
Address:
Instituto 12
Rio de Janeiro, Rio de Janeiro
Brazil
Crime Organizado Violento: o que o Rio de Janeiro pode aprender com as experiências de Medellín e San Salvador
O Instituto 12 e o Leme - Laboratório para Redução da Violência recebem quatro das maiores referências mundiais no estudo do crime organizado e políticas de segurança pública na América Latina.
No dia 18 de agosto, Joana Monteiro - Diretora do Leme - entrevistará Chris Blattman (Universidade de Chicago), Benjamin Lessing (Universidade de Chicago), e Carlos Schmidt-Padilla (UC Berkeley), especialistas reconhecidos internacionalmente por suas pesquisas sobre violência, crime…
Hosted by Instituto 12</t>
  </si>
  <si>
    <t>Instituto 12, Av. Ataulfo de Paiva, 1120 - Leblon, Rio de Janeiro - RJ, 22440-035, Brazil</t>
  </si>
  <si>
    <t>EA: Rodada de Promoção Econômica e Comercial de Liangshan</t>
  </si>
  <si>
    <t>&lt;strong&gt;Rodada de Promoção Econômica e Comercial de Liangshan – Província de Sichuan, China&lt;/strong&gt;&lt;br&gt;Terça-feira, 19/08 – 14h às 16h&lt;br&gt;Local: R. Sérgio Buarque de Holanda, 605 – Jacarepaguá, Rio de Janeiro – RJ, 22775-031&lt;br&gt;Pauta: Rodada de promoção econômica e comercial&lt;br&gt;Responsável: (não informado)</t>
  </si>
  <si>
    <t>R. Sérgio Buarque de Holanda, 605 - Barra Olímpica, Rio de Janeiro - RJ, 22775-031, Brasil</t>
  </si>
  <si>
    <t>Ferreirinha</t>
  </si>
  <si>
    <t>XVIII Jornada Interdisciplinar para o Ensino do Holocausto e Direitos Humanos</t>
  </si>
  <si>
    <t>&lt;strong&gt;XVIII Jornada Interdisciplinar para o Ensino do Holocausto e Direitos Humanos – Abertura&lt;/strong&gt;&lt;br&gt;Quarta-feira, 20/08 – 9h&lt;br&gt;Local: Tribunal de Justiça do Estado do Rio de Janeiro – Lâmina 1, Auditório Antônio Carlos Amorim, Rua Erasmo Braga, 115 – 4º andar, Centro – Rio de Janeiro/RJ&lt;br&gt;Pauta: Abertura oficial da XVIII Jornada Interdisciplinar para o Ensino do Holocausto e Direitos Humanos&lt;br&gt;Responsável: Rafael Azamor&lt;br&gt;&lt;br&gt;&lt;br&gt;&lt;b&gt;Convite da Desembargadora Denise Levy Tredler&lt;/b&gt;</t>
  </si>
  <si>
    <t>Av. Erasmo Braga, 115 - Centro, Rio de Janeiro - RJ, 20020-000, Brasil</t>
  </si>
  <si>
    <t>Reunião com Bruno Ramos</t>
  </si>
  <si>
    <t>Ir na GM com F. Silva</t>
  </si>
  <si>
    <t>Matieli</t>
  </si>
  <si>
    <t>César Villares</t>
  </si>
  <si>
    <t>Evento “Eu Rio na Lagoa” – Primeiro Beach Club da Lagoa</t>
  </si>
  <si>
    <t>Evento “Eu Rio na Lagoa” – Primeiro Beach Club da Lagoa
Quarta-feira, 20/08 – 17h
Local: Lagoa Rodrigo de Freitas – Av. Epitácio Pessoa, s/n – Parque do Cantagalo
Pauta: Lançamento do primeiro Beach Club da Lagoa
Responsável: Laura Paes</t>
  </si>
  <si>
    <t>Entrega de Título de Cidadão Honorário p/ Ilan Goldfajn + Medalha Chiquinha Gonzaga p/ Maria Sílvia.</t>
  </si>
  <si>
    <t>&lt;strong&gt;Evento: Homenagem Dia do Economista + Entrega de Título e Medalha&lt;/strong&gt;&lt;br&gt;Quarta-feira, 20/08/2025 - 18h00&lt;br&gt;Local: Centro Cultural da FGV&lt;br&gt;Pauta: Homenagem ao Dia do Economista, entrega de título de Cidadão Honorário para Ilan Goldfajn e medalha Chiquinha Gonzaga para Maria Sílvia. &lt;br&gt;Ponto Focal: Cris Lobo</t>
  </si>
  <si>
    <t>Recepção em celebração ao título de Cidadão Honorário a Ilan Goldfajn</t>
  </si>
  <si>
    <t>&lt;strong&gt;Recepção em celebração ao título de Cidadão Honorário a Ilan Goldfajn&lt;/strong&gt;&lt;br&gt;Quarta-feira, 20/08 - 19h30&lt;br&gt;Local: Praia do Flamengo, 268/502 - Flamengo, Rio de Janeiro&lt;br&gt;Pauta: Celebração pela concessão do título de Cidadão Honorário da Cidade do Rio de Janeiro a Ilan Goldfajn&lt;br&gt;Responsável: Eduardo e Karla Loyo</t>
  </si>
  <si>
    <t>Praia do Flamengo, 268 - Flamengo, Rio de Janeiro - RJ, 22210-065, Brasil</t>
  </si>
  <si>
    <t>EA: Lançamento do Livro “Dona Izabel – anos da Mestra do Vale do Jequitinhonha”</t>
  </si>
  <si>
    <t>&lt;strong&gt;EA: Lançamento do Livro “Dona Izabel – 100 anos da Mestra do Vale do Jequitinhonha”&lt;/strong&gt;&lt;br&gt;Quinta-feira, 21/08 – 10h às 17h &lt;br&gt;Local: Centro Sebrae de Referência do Artesanato Brasileiro (CRAB), Cinelândia – Rio de Janeiro/RJ&lt;br&gt;Pauta: Homenagem ao centenário de Dona Izabel e valorização da cultura artesanal brasileira&lt;br&gt;Responsável: Sebrae Rio (Diretor Sérgio Malta)</t>
  </si>
  <si>
    <t>CRAB Sebrae - Centro de Referência do Artesanato Brasileiro, Prç. Tiradentes, 69 - Centro, Rio de Janeiro - RJ, 20060-070, Brasil</t>
  </si>
  <si>
    <t>Chácara do Céu- Asfalto</t>
  </si>
  <si>
    <t>Solenidade de 60 anos da E.M. Camilo Castelo Branco</t>
  </si>
  <si>
    <t>&lt;strong&gt;Solenidade de 60 anos da E.M. Camilo Castelo Branco&lt;/strong&gt;&lt;br&gt;Quinta-feira, 21/08 – 10h&lt;br&gt;Local: E.M. Camilo Castelo Branco&lt;br&gt;Pauta: Celebração dos 60 anos da escola com participação da comunidade escolar, ex-alunos e parceiros&lt;br&gt;Responsável: Leo Fernandes</t>
  </si>
  <si>
    <t>Escola Municipal Camilo Castelo Branco, R. Joaquim Campos Porto - Jardim Botânico, Rio de Janeiro - RJ, 22460-190, Brasil</t>
  </si>
  <si>
    <t>Nutricionista</t>
  </si>
  <si>
    <t>&lt;strong&gt;Nutricionista&lt;/strong&gt;&lt;br&gt;Quinta-feira, 21/08 – 11h&lt;br&gt;Local: Rua Visconde de Pirajá, 550 – sala 1014, Clínica Guilherme Cravo&lt;br&gt;Responsável: Paola Zancani</t>
  </si>
  <si>
    <t>R. Visc. de Pirajá, 550 - Ipanema, Rio de Janeiro - RJ, 22410-902, Brasil</t>
  </si>
  <si>
    <t>Gravação Imóveis Abandonados</t>
  </si>
  <si>
    <t>R. Mena Barreto, 90 - Botafogo, Rio de Janeiro - RJ, 22271-100, Brasil</t>
  </si>
  <si>
    <t>Almoço com Leandro SU</t>
  </si>
  <si>
    <t>China Town, R. Afonso Pena, 13 - Tijuca, Rio de Janeiro - RJ, 20270-243, Brasil</t>
  </si>
  <si>
    <t>iholp04404@gmail.com;iury_hainfellner@hotmail.com</t>
  </si>
  <si>
    <t>Reunião SMDU +Mozak+Ver. Flávio Valle</t>
  </si>
  <si>
    <t>Pauta:
Otimização do proc de licenciamento de gradil
Construtura Mozak</t>
  </si>
  <si>
    <t>Rua Afonso Cavalcanti	455	Bloco I - 11º Andar - Sala 1101</t>
  </si>
  <si>
    <t>Hillel Latam Israel Summit</t>
  </si>
  <si>
    <t>Hillel Latam Israel Summit
📍 Local: Barra da Tijuca, Rio de Janeiro
📅 Data: 22 a 24 de agosto
👥 Participantes esperados: 125 jovens 
🤝 Organizações envolvidas: Hillel Rio de Janeiro, Hillel São Paulo, Hillel Buenos Aires, Hillel Córdoba e Hillel Montevidéu
🔎 Descrição do programa
* Palestras principais:
Gabriel Ben Tasgal (jornalista e escritor, especialista em Oriente Médio) — em espanhol
-Major Rafael Rozenszajn (ex-porta-voz do IDF em português) — em português e Daphne Klajman (mestre em diplomacia e conflito) - em inglês. 
* Workshops sobre comunicação digital, combate ao discurso antissemita e desenvolvimento de liderança, com convidados especialistas em advocacy digital e habilidades de liderança.
* Kabalat Shabat pluralista, com serviços Reformista e Tradicional, seguido de jantar comunitário.
•	Festa com DJ, aberta também para jovens judeus locais.
💰 Custos e contribuições
* Participantes do Hillel contribuirão com R$180,00 de inscrição.
📜 Certificado
Todos os participantes receberão certificado de conclusão, reconhecendo sua participação nas atividades de hazbará e liderança.
Link de inscrição: bit.ly/InscriçãolatamsummitRIO</t>
  </si>
  <si>
    <t>Barra da Tijuca, Rio de Janeiro - RJ, Brasil</t>
  </si>
  <si>
    <t>Encontro c/ David Hauben</t>
  </si>
  <si>
    <t>&lt;strong&gt;Encontro com David Hauben&lt;/strong&gt;&lt;br&gt;Quinta-feira, 21/08 – 9h&lt;br&gt;Local: Café da Carol, R. Custódio Serrão, 62 – Lagoa, Rio de Janeiro – RJ&lt;br&gt;Pauta: (não informado)&lt;br&gt;Responsável: ‪+55 21 98285‑5060‬</t>
  </si>
  <si>
    <t>Bate-papo com Roberto Maehler</t>
  </si>
  <si>
    <t>AGENDADO
Bate-papo com Roberto Maehler (Presidente da Federação de Canoagem do Estado do Rio de Janeiro)
Sexta-feira, 22/08 – 10h
Local: Parque Tom Jobim na Lagoa, Especificamente no Espaço Convivência Sustentável
Pauta: Apresentar o cenário da canoagem e o que estão desenvolvendo
Contato: ‪+55 21 99927‑1332‬</t>
  </si>
  <si>
    <t>Shabat 80 anos do Liessin na ARI</t>
  </si>
  <si>
    <t>&lt;strong&gt;Shabat 80 anos do Liessin na ARI&lt;/strong&gt;&lt;br&gt;Sexta-feira, 22/08 – 18h (cafezinho) / 19h (serviço religioso)&lt;br&gt;Local: Sinagoga ARI – também transmitido no YouTube e Facebook&lt;br&gt;Pauta: Celebração dos 80 anos da Escola Liessin no Kabalat Shabat Especial&lt;br&gt;Responsável: Rafael Azamor</t>
  </si>
  <si>
    <t>Aniversário da Joyce Nani</t>
  </si>
  <si>
    <t>&lt;strong&gt;Aniversário da Joyce Nani&lt;/strong&gt;&lt;br&gt;Sábado, 23/08 – 19h&lt;br&gt;Local: Three Monkeys – Rua Real Grandeza, 129 – Botafogo&lt;br&gt;Pauta: Celebração de aniversário&lt;br&gt;Responsável: Joyce Nani</t>
  </si>
  <si>
    <t>R. Real Grandeza, 129 - Botafogo, Rio de Janeiro - RJ, 22281-033, Brasil</t>
  </si>
  <si>
    <t>EA: Vistoria no Leblon com Subprefeitura e CET-Rio</t>
  </si>
  <si>
    <t>Vistoria no Leblon com Subprefeitura e CET-Rio
Domingo, 25/08 – 10h30
Local: Leblon
Pauta: Vistoria com o vereador Flávio Valle, Subprefeitura da Zona Sul (Rubião) e CET-Rio
Responsável: João</t>
  </si>
  <si>
    <t>Leblon, Rio de Janeiro - RJ, Brasil</t>
  </si>
  <si>
    <t>Despachos Gabinete</t>
  </si>
  <si>
    <t>lucasrosa.arq@gmail.com;flaviogvalle@gmail.com;monteirojpf@gmail.com</t>
  </si>
  <si>
    <t>biarsbz@gmail.com;leonardolopes@llfilm.com.br;flaviogvalle@gmail.com</t>
  </si>
  <si>
    <t>EA: Inauguração da Associação de Música da FGV</t>
  </si>
  <si>
    <t>Inauguração da Associação de Música da FGV
Segunda-feira, 25/08 – 16h
Local: FGV – Prédio Sede, Auditório 1429 (14º andar)
Pauta: Lançamento da Associação de Música com apresentações musicais e homenagem ao maestro Ruy Wanderley
Responsável: Otávio Bopp</t>
  </si>
  <si>
    <t>otaviobopp@gmail.com;flaviogvalle@gmail.com</t>
  </si>
  <si>
    <t>Gravação COMPSTAT/FSM</t>
  </si>
  <si>
    <t>lucasrosa.arq@gmail.com;biarsbz@gmail.com;leonardolopes@llfilm.com.br;flaviogvalle@gmail.com</t>
  </si>
  <si>
    <t>EA: Dia da Família no EDI Marechal Hermes</t>
  </si>
  <si>
    <t>&lt;strong&gt;Dia da Família no EDI Marechal Hermes&lt;/strong&gt;&lt;br&gt;Terça-feira, 26/08/2025 - 8h45&lt;br&gt;Local: EDI Marechal Hermes – R. Capistrano de Abreu, 1 – Botafogo&lt;br&gt;Pauta: Evento comunitário do Dia da Família&lt;br&gt;Responsável: Secretaria Municipal de Educação / Renan Ferreirinha&lt;br&gt;Contato: Thays Merchioratto SME +55 21 99509-1010</t>
  </si>
  <si>
    <t>Espaço de Desenvolvimento Infantil Marechal Hermes, R. Capistrano de Abreu, 1 - Botafogo, Rio de Janeiro - RJ, 22271-000, Brasil</t>
  </si>
  <si>
    <t>Apresentação do Estudo do Segurança Presente</t>
  </si>
  <si>
    <t>&lt;b&gt;Apresentação do Estudo do Segurança Presente&lt;/b&gt;&lt;br&gt;Terça-feira, 26/08 – 10h&lt;br&gt;Local: Sala de Comissões da Câmara Municipal do Rio de Janeiro&lt;br&gt;Pauta: Apresentar o estudo do programa Segurança Presente ao time de comunicação&lt;br&gt;Responsável: Pedro Angelito&lt;br&gt;&lt;br&gt;&lt;br&gt;Marcar reunião na próxima semana com time de pesquisa para apresentar o estudo do segurança presente para o time de comunicação. Duração de 40 minutos. Pedir sala de comissões da camara</t>
  </si>
  <si>
    <t>otaviobopp@gmail.com;lucasrosa.arq@gmail.com;lima.saramoreira@gmail.com;leonardo.moog@hotmail.com;biarsbz@gmail.com;pedroangelito22@gmail.com;contato.lucasfajardo@gmail.com;fabiocampellobjj@gmail.com;flaviogvalle@gmail.com;monteirojpf@gmail.com;crislobo@gmail.com;gisellygazevedo@gmail.com</t>
  </si>
  <si>
    <t xml:space="preserve">Apresentação Atendimento + Comunicação </t>
  </si>
  <si>
    <t>Apresentação periódica do time de Atendimento.</t>
  </si>
  <si>
    <t>lucasrosa.arq@gmail.com;biarsbz@gmail.com;flaviogvalle@gmail.com;laurabaptistapm@gmail.com;andrew.mata.2022@gmail.com;monteirojpf@gmail.com;crislobo@gmail.com;gisellygazevedo@gmail.com</t>
  </si>
  <si>
    <t>Reunião c/ Guilherme Schleder e ⁠Virgílio Castilho</t>
  </si>
  <si>
    <t>Reunião c/ Secretário de Esporte Guilherme Schleder
Data: 26 de agosto de agosto de 2025
Horário: 11:30
Participante: 
•⁠  ⁠Virgílio Castilho  
•⁠  ⁠Vereador Flávio Valle
Local: Agenda de amanha as 11:30 - Segue o endereço atualizado: Sede do COB – Comite Olímpico Brasileiro - Av. José Wilker, 605 - bloco 1D - 8º andar - Jacarepaguá, Rio de Janeiro - Ref.: Fica dentro do Centro Metropolitano da Barra</t>
  </si>
  <si>
    <t>Av. José Wilker, 605 - Barra da Tijuca, Rio de Janeiro - RJ, 22775-040, Brasil</t>
  </si>
  <si>
    <t>Lançamento do livro "Rica de Propósito" – Michele Bouvier Sollack</t>
  </si>
  <si>
    <t>&lt;strong&gt;Quarta-feira, 27/08 – Horário a confirmar&lt;/strong&gt;&lt;br&gt;&lt;strong&gt;Lançamento do livro "Rica de Propósito" – Michele Bouvier Sollack&lt;/strong&gt;&lt;br&gt;&lt;strong&gt;Local:&lt;/strong&gt; A definir&lt;br&gt;&lt;strong&gt;Pauta:&lt;/strong&gt; Evento de lançamento do livro “Rica de Propósito”, sobre produtividade assertiva e inteligência emocional&lt;br&gt;&lt;strong&gt;Responsável:&lt;/strong&gt; A confirmar</t>
  </si>
  <si>
    <t>Implantação de 75 conteineres de alta capacidade na Orla de Copacabana</t>
  </si>
  <si>
    <t>Implantação de 75 conteineres de alta capacidade na Orla de Copacabana
Entrega de 200 conteineres de 240l
Início da Ação: 27/08 às 10:30h
Ponto de encontro: Av Atlântica (posto 6)</t>
  </si>
  <si>
    <t>Copacabana, Rio de Janeiro - RJ, Brasil</t>
  </si>
  <si>
    <t>Tereza Bergher</t>
  </si>
  <si>
    <t>SO_Lo Café, Rua Garcia d'Avila, 147 - loja b - Ipanema, Rio de Janeiro - RJ, 22421-010, Brasil</t>
  </si>
  <si>
    <t>Orientação Mestrado JOANA</t>
  </si>
  <si>
    <t>Lançamento do livro "Rica de Propósito"</t>
  </si>
  <si>
    <t>&lt;strong&gt;Lançamento do livro "Rica de Propósito"&lt;/strong&gt;&lt;br&gt;Quarta-feira, 27/08 - 19h&lt;br&gt;Local: Livraria da Travessa - Barra Shopping, Av. das Américas, 4666 - Barra da Tijuca, RJ&lt;br&gt;Pauta: Evento de lançamento do livro &lt;em&gt;Rica de Propósito&lt;/em&gt;, de Michele Bouvier Sollack&lt;br&gt;Responsável: (não informado)</t>
  </si>
  <si>
    <t>Barra Shopping, Av. das Américas, 4666 - Barra da Tijuca, Rio de Janeiro - RJ, 22640-102, Brasil</t>
  </si>
  <si>
    <t>Celebração dos 80 anos da Escola Liessin</t>
  </si>
  <si>
    <t>&lt;strong&gt;27/08 - 19h&lt;/strong&gt;&lt;br&gt;&lt;strong&gt;Celebração dos 80 anos da Escola Liessin&lt;/strong&gt;&lt;br&gt;&lt;strong&gt;Local:&lt;/strong&gt; Jockey Club&lt;br&gt;&lt;strong&gt;Pauta:&lt;/strong&gt; Festa comemorativa pelos 80 anos da Escola Liessin, com homenagens, reencontros e celebração da trajetória educacional da instituição&lt;br&gt;&lt;strong&gt;Observação:&lt;/strong&gt; Confirmação de presença até 30/06 pelo e-mail &lt;a&gt;relacionamento@liessin.com.br&lt;/a&gt; ou telefone (21) 97627-7270&lt;br&gt;&lt;strong&gt;Responsável:&lt;/strong&gt; Escola Liessin</t>
  </si>
  <si>
    <t xml:space="preserve">EA: Audiencia Pública Cartão Jaé </t>
  </si>
  <si>
    <t>Despachos com Rafael Azamor</t>
  </si>
  <si>
    <t xml:space="preserve">Reunião c/ Russo </t>
  </si>
  <si>
    <t>Pauta: Política.</t>
  </si>
  <si>
    <t>Reunião com Fábio Nahoum e Márcio Milech (ABLT)</t>
  </si>
  <si>
    <t>&lt;strong&gt;Reunião com Fábio Nahoum e Márcio Milech &lt;/strong&gt;&lt;br&gt;Quinta-feira, 28/08/2025 - 11h30&lt;br&gt;Local: Câmara Municipal – Gabinete 506&lt;br&gt;Pauta: Encontro institucional com representantes da ABLT&lt;br&gt;Responsável: (não informado)</t>
  </si>
  <si>
    <t xml:space="preserve">Bate-papo com Vereador Helton Júnior </t>
  </si>
  <si>
    <t>&lt;strong&gt;Quinta-feira, 28 de agosto – 13h&lt;/strong&gt;&lt;br&gt;&lt;strong&gt;Bate-papo com Vereador Helton Júnior (BH)&lt;/strong&gt;&lt;br&gt;&lt;strong&gt;Local:&lt;/strong&gt; Gabinete do Vereador Flávio Valle&lt;br&gt;&lt;strong&gt;Pauta:&lt;/strong&gt; Encontro com o vereador de Belo Horizonte em intercâmbio no Rio de Janeiro, interessado em conhecer projetos da cidade&lt;br&gt;&lt;strong&gt;Responsável:&lt;/strong&gt; Leo Fernandes</t>
  </si>
  <si>
    <t>David RenovaBr</t>
  </si>
  <si>
    <t>Reunião com João Victor Proetti e Sylvio</t>
  </si>
  <si>
    <t>&lt;strong&gt;Reunião com João Proetti e Sylvio&lt;/strong&gt;&lt;br&gt;Quinta-feira, 28/08/2025 - 15h00&lt;br&gt;Local: Câmara Municipal – Cerimonial&lt;br&gt;Pauta: Apresentação do Sylvio, vereador de Niterói e irmão do Joaozinho do PT&lt;br&gt;Responsável: (não informado)</t>
  </si>
  <si>
    <t>Entrega do Título de Cidadão Honorário ao Sr. Francisco Siemsen Bulhões Carvalho da Fonseca</t>
  </si>
  <si>
    <t>&lt;strong&gt;Entrega do Título de Cidadão Honorário ao Sr. Francisco Siemsen Bulhões Carvalho da Fonseca&lt;/strong&gt;&lt;br&gt;Quinta-feira, 28/09/2025 - 18:30h&lt;br&gt;Local: Plenário da Câmara Municipal – Praça Floriano, s/nº, Palácio Pedro Ernesto, Cinelândia – RJ&lt;br&gt;Pauta: Solenidade de concessão da Medalha Pedro Ernesto</t>
  </si>
  <si>
    <t>Surf com Amanda</t>
  </si>
  <si>
    <t>Praia do Arpoador - Ipanema, Rio de Janeiro - RJ, Brasil</t>
  </si>
  <si>
    <t>Encontro com Bebel Franklin e Gabriela (Construtora)</t>
  </si>
  <si>
    <t>&lt;strong&gt;Encontro com Bebel Franklin e Gabriela (Construtora)&lt;/strong&gt;&lt;br&gt;Sexta-feira, 29/08/2025 - 9h30&lt;br&gt;Local: Praça José de Alencar - Flamengo&lt;br&gt;Pauta: (não informado)&lt;br&gt;Responsável: (não informado)</t>
  </si>
  <si>
    <t>Praça José de Alencar - Flamengo, Rio de Janeiro - RJ, 22220-001, Brasil</t>
  </si>
  <si>
    <t>10 anos da Sinagoga de Ipanema</t>
  </si>
  <si>
    <t>10 anos da Sinagoga de Ipanema
Sexta-feira, 29/08 – 19h
Local: Sinagoga de Ipanema
Pauta: Celebração de 10 anos da sinagoga
Responsável: Rafael Azamor</t>
  </si>
  <si>
    <t>Aniversário de Nicole Fux</t>
  </si>
  <si>
    <t>&lt;p&gt;Sábado, 31/08 – 15h&lt;/p&gt;&lt;p&gt;Aniversário de Nicole Fux&lt;/p&gt;&lt;p&gt;Local: Iate Clube Armação de Búzios – Praia dos Ossos, s/n, Armação dos Búzios – RJ&lt;/p&gt;&lt;p&gt;Pauta: Comemoração de aniversário&lt;/p&gt;&lt;p&gt;Traje: Esporte&lt;/p&gt;&lt;p&gt;RSVP: rsvp@cohencerimonial.com.br&lt;/p&gt;&lt;p&gt;Responsável: Nicole Fux&lt;/p&gt;</t>
  </si>
  <si>
    <t>Iate Clube Armação de Búzios - ICAB, Praia dos Ossos, s/n, Armação dos Búzios - RJ, 28950-176, Brasil</t>
  </si>
  <si>
    <t>Despedida da Vivi Engelender</t>
  </si>
  <si>
    <t>&lt;strong&gt;Despedida da Vivi&lt;/strong&gt;&lt;br&gt;Sábado, 30/08 – 17h&lt;br&gt;Local: Galeto Sats – Botafogo&lt;br&gt;Pauta: Reunião de amigos para despedida antes da mudança para São Paulo&lt;br&gt;Responsável: Vivi Engelender</t>
  </si>
  <si>
    <t>Galeto Sat's, R. Real Grandeza, 212 - Botafogo, Rio de Janeiro - RJ, 22281-036, Brasil</t>
  </si>
  <si>
    <t>Reunião com Diretor da FGV Comunicação</t>
  </si>
  <si>
    <t>Recepção do Consul Geral da Polônia Sr. Wojciech Baczynski</t>
  </si>
  <si>
    <t>Cônsul Geral da Polônia em Curitiba, Sr. Wojciech Baczynski</t>
  </si>
  <si>
    <t>Abertura da Festa de N. S. da Lapa dos Mercadores – Missa Solene</t>
  </si>
  <si>
    <t>&lt;strong&gt;Abertura da Festa de N. S. da Lapa dos Mercadores – Missa Solene&lt;/strong&gt;&lt;br&gt;Segunda-feira, 01/09/2025 - 12h00&lt;br&gt;Local: Igreja N. S. da Lapa dos Mercadores – Rua do Ouvidor, 35 – Centro&lt;br&gt;Pauta: Celebração dos 275 anos da igreja, Missa Solene com Coral &amp;amp; Grande Orquestra, presidida por Dom Orani João Tempesta&lt;br&gt;Responsável: Arquidiocese do Rio de Janeiro</t>
  </si>
  <si>
    <t>R. do Ouvidor, 35 - Centro, Rio de Janeiro - RJ, 20010-150, Brasil</t>
  </si>
  <si>
    <t>Despacho com Angelito - Pauta: Bets</t>
  </si>
  <si>
    <t>Organização para reunião com Schleder.</t>
  </si>
  <si>
    <t>Reunião c/ Secretário de Esporte Guilherme Schleder</t>
  </si>
  <si>
    <t>NOVO LOCAL
Reunião c/ Secretário de Esporte Guilherme Schleder
Data: 01 de setembro de 2025
Horário: 20:00
Participante: 
•⁠  ⁠Vereador Flávio Valle
•⁠  ⁠Chefe de Gabinete Bruno Ramos 
 Pauta: Eleições 2026 (divisão ações e territórios)
Local: Nido Ristorante, Av. Gen. San Martin, 1011 - Leblon, Rio de Janeiro - RJ, 22441-015, Brasil;</t>
  </si>
  <si>
    <t>Nido Ristorante, Av. Gen. San Martin, 1011 - Leblon, Rio de Janeiro - RJ, 22441-015, Brasil</t>
  </si>
  <si>
    <t>Gravação para documentário de 70 anos do La Salle Abel</t>
  </si>
  <si>
    <t>&lt;strong&gt;Gravação para documentário de 70 anos do La Salle Abel&lt;/strong&gt;&lt;br&gt;Terça-feira, 02/09/2025 - 9h00&lt;br&gt;Local: La Salle Abel - Av. Roberto Silveira, nº 29.&lt;br&gt;Pauta: Registro de depoimento do vereador Flávio Valle para documentário comemorativo dos 70 anos do La Salle Abel, com o Vereador de Niterói Raphael Costa.&lt;br&gt;Responsável: Equipe de Comunicação La Salle Abel</t>
  </si>
  <si>
    <t>La Salle Abel - Unidade Niterói - Rio de Janeiro, Av. Roberto Silveira, nº 29 - Icaraí, Niterói - RJ, 24230-150, Brasil</t>
  </si>
  <si>
    <t>Cerimônia de Ingresso no Curso de Formação da Primeira Turma da Divisão de Elite da GM-Rio - Força Municipal</t>
  </si>
  <si>
    <t>Prezado(a) Vereador(a),
Segue o convite da *inauguração e cerimônia de ingresso no curso de formação da primeira turma da Divisão de Elite da GM-Rio - Força Municipal*, no dia *2/09/2025*, às *11 horas*, na Superintendência da Polícia Rodoviária Federal do Rio de Janeiro.
*Caso seja de seu interesse, é importante _confirmar até o dia 29/08, próxima sexta-feira_.*
Att,
Equipe do Cerimonial
Prefeito Eduardo Paes</t>
  </si>
  <si>
    <t>Av. Brasil, 13760 - Parada de Lucas, Rio de Janeiro - RJ, 21010-076, Brasil</t>
  </si>
  <si>
    <t>Gravação Segurança Presente</t>
  </si>
  <si>
    <t>Carioca / Centro, Centro, Rio de Janeiro - RJ, 20031, Brasil</t>
  </si>
  <si>
    <t>lima.saramoreira@gmail.com;flaviogvalle@gmail.com;lfdsbr@gmail.com</t>
  </si>
  <si>
    <t xml:space="preserve">Despacho com João </t>
  </si>
  <si>
    <t>Pauta: Levantamento de Reformas na Zona Sul</t>
  </si>
  <si>
    <t>Entrega da Medalha Pedro Ernesto ao Miguel Pinto Guimarães</t>
  </si>
  <si>
    <t>&lt;strong&gt;Entrega da Medalha Pedro Ernesto ao Miguel Pinto Guimarães&lt;/strong&gt;&lt;br&gt;Quarta-feira, 02/09/2025 - 18:30h&lt;br&gt;Local: Plenário da Câmara Municipal – Praça Floriano, s/nº, Palácio Pedro Ernesto, Cinelândia – RJ&lt;br&gt;Pauta: Solenidade de concessão da Medalha Pedro Ernesto&lt;br&gt;Responsável: Vereador Carlo Caiado</t>
  </si>
  <si>
    <t>Lançamento do livro “Formação do Pensamento Internacional Brasileiro” – Elizeu Santiago</t>
  </si>
  <si>
    <t>&lt;strong&gt;Lançamento do livro “Formação do Pensamento Internacional Brasileiro” – Elizeu Santiago&lt;/strong&gt;&lt;br&gt;Terça-feira, 02/09/2025 - 19h00&lt;br&gt;Local: Livraria da Travessa Ipanema – R. Visconde de Pirajá, 572&lt;br&gt;Pauta: Lançamento e sessão de autógrafos do livro de Elizeu Santiago&lt;br&gt;Responsável: Leo Fernandes</t>
  </si>
  <si>
    <t>(Prefeito) Encontro com Jovens do Programa Lidera RJ com Flavio Valle</t>
  </si>
  <si>
    <t xml:space="preserve">
Seria às 09:00
Encontro com Jovens do Programa Lidera RJ com Flavio Valle
Quarta-feira, 3 de setembro⋅08:30 – 09:00
CASS</t>
  </si>
  <si>
    <t>(Prefeito) Encontro com Rabino Goldman e Flavio Valle</t>
  </si>
  <si>
    <t xml:space="preserve">
Seria às 09:30
Encontro com Rabino Goldman e Flavio Valle
Quarta-feira, 3 de setembro⋅09:00 – 09:30
CASS</t>
  </si>
  <si>
    <t>Gravação 2a Parte Segurança Presente</t>
  </si>
  <si>
    <t>Evento: Sabores da Orla 2025 - A Revelação das Celebridades da Orla</t>
  </si>
  <si>
    <t>&lt;p&gt;&lt;strong&gt;AGENDADO&lt;/strong&gt;&lt;br&gt;&lt;strong&gt;A Revelação das Celebridades da Orla – Sabores da Orla 2025&lt;/strong&gt;&lt;br&gt;Quinta-feira, 04/09 - 12h&lt;br&gt;Local: Roxy Dinner Show – Rua Bolívar, 45, Copacabana&lt;br&gt;Pauta: Cerimônia de revelação dos 3 vencedores de cada categoria do festival Sabores da Orla, celebrando talento, criatividade e a energia da orla carioca.&lt;br&gt;Responsável: (não informado)&lt;/p&gt;&lt;p&gt;🔗 &lt;a href="https://runrun.it/share/form/6w9OVRiIWpX2-tYZ?utm_source=chatgpt.com"&gt;Confirmação de presença&lt;/a&gt;&lt;/p&gt;</t>
  </si>
  <si>
    <t>Reunião com a Firjan – PL da Cosip</t>
  </si>
  <si>
    <t>AGENDADO
Reunião com a Firjan – PL da Cosip
Quinta-feira, 04/09 – 14h00
Local: Sala da Presidência
Pauta: Discussão do PL da Cosip</t>
  </si>
  <si>
    <t>Sonora para TV Câmara sobre a exposição Mar Morto</t>
  </si>
  <si>
    <t>04/09 – 15:30 - Sonora para TV Câmara sobre a exposição Mar Morto
Estamos com pedido para gravar essa sonora amanhã com o vereador</t>
  </si>
  <si>
    <t>Entrevista SBT - Estudo Segurança Presente</t>
  </si>
  <si>
    <t>EA: Happy Hour Haganá Business – Corrientes 348</t>
  </si>
  <si>
    <t>&lt;strong&gt;AGENDADO&lt;/strong&gt;&lt;br&gt;&lt;strong&gt;Happy Hour Haganá Business – Corrientes 348&lt;/strong&gt;&lt;br&gt;Quinta-feira, 04/09 - 17h&lt;br&gt;Local: Corrientes 348 – Av. Infante Dom Henrique, s/n – Marina da Glória&lt;br&gt;Pauta: Happy Hour organizado pela Haganá Business, empresa de segurança de locais judaicos, com objetivo de fortalecer relacionamentos, trocar experiências e explorar novas possibilidades em ambiente descontraído&lt;br&gt;Responsável: Haganá Business</t>
  </si>
  <si>
    <t>Corrientes 348, Av. Infante Dom Henrique, s/n - Glória, Rio de Janeiro - RJ, 20021-140, Brasil</t>
  </si>
  <si>
    <t>Reunião com Ilan Cuperstein</t>
  </si>
  <si>
    <t>&lt;strong&gt;AGENDADO&lt;/strong&gt;&lt;br&gt;&lt;strong&gt;Reunião com Ilan Cuperstein&lt;/strong&gt;&lt;br&gt;Quinta-feira, 04/09/2025 - 17h30&lt;br&gt;Local: Palácio da Cidade&lt;br&gt;Pauta: Detalhes do evento de outubro no Morro da Urca e Casa Grande &lt;br&gt;Responsável: Rafael Azamor</t>
  </si>
  <si>
    <t>Visita ao Hillel Rio com Nurit e Shay</t>
  </si>
  <si>
    <t>&lt;strong&gt;AGENDADO&lt;/strong&gt;&lt;br&gt;&lt;strong&gt;Visita ao Hillel Rio com Nurit e Shay&lt;/strong&gt;&lt;br&gt;Quinta-feira, 04/09/2025 - 18h30&lt;br&gt;Local: Hillel Rio&lt;br&gt;Pauta: Visita institucional com os convidados Nurit e Shay&lt;br&gt;Responsável: Rafael Azamor</t>
  </si>
  <si>
    <t>EA: Lançamento do livro “Barra da Tijuca pelo olhar e obra de Slomo Wenkert”</t>
  </si>
  <si>
    <t>&lt;strong&gt;ESTARÁ ACONTECENDO&lt;/strong&gt;&lt;br&gt;&lt;strong&gt;Lançamento do livro “Barra da Tijuca pelo olhar e obra de Slomo Wenkert”&lt;/strong&gt;&lt;br&gt;Quinta-feira, 04/09 - 18h&lt;br&gt;Local: Livraria Argumento – Leblon&lt;br&gt;Pauta: Convite encaminhado por Alexandre Wenkert (via WhatsApp atendimento) para a noite de autógrafos do arquiteto Slomo Wenkert, reunindo familiares, empresários, autoridades e admiradores de sua trajetória</t>
  </si>
  <si>
    <t>Argumento, Rua Dias Ferreira, 417 - Leblon, Rio de Janeiro - RJ, 22431-080, Brasil</t>
  </si>
  <si>
    <t>Palestra Matheus Alexandre</t>
  </si>
  <si>
    <t>Reinauguração da Escola Municipal Educandário Romão de Mattos Duarte</t>
  </si>
  <si>
    <t>&lt;strong&gt;AGENDADO&lt;/strong&gt;&lt;br&gt;&lt;strong&gt;Reinauguração da Escola Municipal Educandário Romão de Mattos Duarte&lt;/strong&gt;&lt;br&gt;Sexta-feira, 05/09 - 8h&lt;br&gt;Local: R. Paulo VI, 60 - Flamengo&lt;br&gt;Pauta: Reinauguração da escola junto com o Secretário Municipal de Educação, Renan Ferreirinha&lt;br&gt;Responsável: Assessoria Renan Ferreirinha</t>
  </si>
  <si>
    <t>Educandário Romão de Mattos Duarte, R. Paulo VI, 60 - Flamengo, Rio de Janeiro - RJ, 22230-080, Brasil</t>
  </si>
  <si>
    <t>yagodicarahy@gmail.com;flaviogvalle@gmail.com;leomartins.rzs@gmail.com</t>
  </si>
  <si>
    <t>Adriana Camargo - Corrida Renova</t>
  </si>
  <si>
    <t>The Slow Bakery, R. Gen. Polidoro, 25 - Botafogo, Rio de Janeiro - RJ, 22280-004, Brasil</t>
  </si>
  <si>
    <t>Felipinho - Despachos Gerais</t>
  </si>
  <si>
    <t>almoço c joão</t>
  </si>
  <si>
    <t>Rudä Restaurante, Rua Garcia d'Avila, 118 - Ipanema, Rio de Janeiro - RJ, 22421-010, Brasil</t>
  </si>
  <si>
    <t>Shabat + Ação Distribuição do Guia Judaico</t>
  </si>
  <si>
    <t>Encontro João Marcelo Barreto sobre Demonstração de Sensores de ruido na Praia de Copacabana</t>
  </si>
  <si>
    <t>Encontro João Marcelo Barreto sobre Demonstração de Sensores de ruido na Praia de Copacabana
Sábado, 6 de setembro⋅08:00 – 09:00
Amor Quiosque - Av. Atlântica, S/N - Copacabana (entre siqueira Campos e Hilario de Gouveia)</t>
  </si>
  <si>
    <t xml:space="preserve">Reinauguração do Campo do Piraquê </t>
  </si>
  <si>
    <t>Data do evento: 06 de setembro de 2025
Tipo de evento: Reinauguração do Campo do Piraquê 
Pauta: após nova obra, os campos estão prontos e faremos uma celebração com os responsáveis dos times e com o projeto social do Antônio Linguiça 
Local: Av. Borges de Medeiros, 2002 - próximo ao Heliponto da Lagoa
Horário: 10h às 13h
Melhor horário 11h
Estimativa de público: 30 a 50 pessoas 
Responsável: Guilherme Schleder / Bruno Ramos / Gabriel Leal (Gel Lagoa) / Julinho (Adm Parque do Flamengo)</t>
  </si>
  <si>
    <t>Av. Borges de Medeiros, 2002 - Lagoa, Rio de Janeiro - RJ, 22470-003, Brasil</t>
  </si>
  <si>
    <t>Bate-papo: Antissionismo e Antissemitismo nas Esquerdas Contemporâneas do Brasil</t>
  </si>
  <si>
    <t>&lt;strong&gt;Bate-papo: Antissionismo e Antissemitismo nas Esquerdas Contemporâneas do Brasil&lt;/strong&gt;&lt;br&gt;Sábado, 06/09 – 19h&lt;br&gt;Local: Salão da CJB – Barra da Tijuca&lt;br&gt;Pauta: Conversa com o prof. Matheus Alexandre sobre antissionismo, antissemitismo e geopolítica contemporânea&lt;br&gt;Responsável: (não informado)</t>
  </si>
  <si>
    <t>CORRIDA RioS21k - Meia Maratona</t>
  </si>
  <si>
    <t>almoço com minha mãe</t>
  </si>
  <si>
    <t>Aniversário do Allan Chor</t>
  </si>
  <si>
    <t>&lt;strong&gt;AGENDADO&lt;/strong&gt;&lt;br&gt;&lt;strong&gt;Aniversário do Allan – Churrasco em Família&lt;/strong&gt;&lt;br&gt;Domingo, 07/09/2025 - 14h00&lt;br&gt;Local: Rua Kobe, 310 – Condomínio Nova Ipanema, Barra da Tijuca&lt;br&gt;Pauta: Comemoração de aniversário do Allan com churrasco em família&lt;br&gt;Responsável: (não informado)</t>
  </si>
  <si>
    <t>R. Kobe, 310 - Barra da Tijuca, Rio de Janeiro - RJ, 22631-410, Brasil</t>
  </si>
  <si>
    <t>Despacho Ilan Cuperstein com Prefeito - Evento CAM</t>
  </si>
  <si>
    <t>Reunião da Comissão Especial – Políticas Públicas Referentes às BETs</t>
  </si>
  <si>
    <t>&lt;strong&gt;Reunião da Comissão Especial – Políticas Públicas Referentes às BETs&lt;/strong&gt;&lt;br&gt;Segunda-feira, 08/09/2025 - 10h00&lt;br&gt;Local: Sala das Comissões da Câmara Municipal do Rio de Janeiro (com transmissão pelo YouTube da Rio TV Câmara)&lt;br&gt;Pauta: Reunião híbrida para discutir programas e políticas públicas referentes às BETs, com participação do Secretário Municipal de Saúde Daniel Soranz e do Secretário Municipal de Educação Renan Ferreirinha&lt;br&gt;Responsável: Comissão Especial da Câmara Municipal do Rio de Janeiro</t>
  </si>
  <si>
    <t>lima.saramoreira@gmail.com;fabiocampellobjj@gmail.com;flaviogvalle@gmail.com</t>
  </si>
  <si>
    <t xml:space="preserve">Almoço com Marcel Balassiano e Gabriel Leal de Barros </t>
  </si>
  <si>
    <t>&lt;strong&gt;Almoço com Gabriel Leal de Barros e Marcel Balassiano&lt;/strong&gt;&lt;br&gt;Segunda-feira, 08/09 – 12h00&lt;br&gt;Local: Choperia Cotovelo - (Centro, RJ), Rua da Carioca, 17 - Centro&lt;br&gt;Pauta: Encontro com Gabriel Leal de Barros (economista-chefe da ARX e ex-diretor da Instituição Fiscal Independente do Senado Federal) e Marcel Balassiano. Gabriel recebeu moção ontem.&lt;br&gt;Responsável: Leo Fernandes</t>
  </si>
  <si>
    <t>Choperia Cotovelo - (Centro, RJ), Rua da Carioca, 17 - Centro, Rio de Janeiro - RJ, 20050-008, Brasil</t>
  </si>
  <si>
    <t>Abertura Solene da Exposição “Cores do Mar Morto” – Fotógrafo Moshe Bernstein</t>
  </si>
  <si>
    <t>&lt;strong&gt;AGENDADO&lt;/strong&gt;&lt;br&gt;&lt;strong&gt;Abertura Solene da Exposição “Cores do Mar Morto” – Fotógrafo Moshe Bernstein&lt;/strong&gt;&lt;br&gt;Segunda-feira, 08/09/2025 - 14h00 (Abertura Solene)&lt;br&gt;Local: Câmara Municipal do Rio de Janeiro&lt;br&gt;Pauta: Abertura da exposição promovida pela Embaixada de Israel no Brasil e FIERJ, em parceria com o Gabinete do Vereador Flávio Valle. A mostra estará aberta ao público de 02 a 11/09/2025, das 10h às 17h.&lt;br&gt;Responsável: FIERJ</t>
  </si>
  <si>
    <t>Reunião com Líderes da Base e Bancada do PSD – Projeto COSIP</t>
  </si>
  <si>
    <t>AGENDADO
Bate-papo com Líderes da Base e Bancada do PSD – Projeto COSIP
Segunda-feira, 08/09 - 14h30
Local: Palácio – Rua São Clemente, 360
Pauta: Reunião conduzida pelo presidente Carlo Caiado para apresentar alterações já aprovadas no projeto da COSIP, esclarecer dúvidas e alinhar narrativas com líderes da base e bancada do PSD, visando avanço do projeto ainda nesta semana
Boa tarde, amigos.
Conforme já combinado com a maioria por telefone, amanhã à tarde, eu e nosso presidente Carlo Caiado realizaremos um bate-papo com os líderes da base e com a bancada do PSD para tratar da COSIP.
A ideia é apresentar as alterações solicitadas pelos vereadores que já foram aprovadas, além de esclarecer eventuais dúvidas que ainda restam, garantindo que todos tenham suas narrativas alinhadas para suas bases. Assim, poderemos avançar com esse projeto importante ainda nesta semana.
 Nosso encontro será no Palácio, às 14h30, na Rua São Clemente, 360.</t>
  </si>
  <si>
    <t>Audiência Pública – Plano Estratégico da Cidade do Rio de Janeiro 2025-2028 (Zona Sul)</t>
  </si>
  <si>
    <t>&lt;strong&gt;AGENDADO&lt;/strong&gt;&lt;br&gt;&lt;strong&gt;Audiência Pública – Plano Estratégico da Cidade do Rio de Janeiro 2025-2028 (Zona Sul)&lt;/strong&gt;&lt;br&gt;Segunda-feira, 08/09 - 15h às 18h&lt;br&gt;Local: Planetário – Rua Vice-Gov. Rúbens Berardo, 100 – Gávea&lt;br&gt;Pauta: Discussão com a sociedade civil das diretrizes e iniciativas previstas para o ciclo 2025-2028, promovendo transparência e controle social no processo de planejamento público&lt;br&gt;Responsável: Prefeitura do Rio de Janeiro – Casa Civil / SUBPAR / Coordenação Governamental</t>
  </si>
  <si>
    <t>Posse do Novo Presidente do Fundo Comunitário do RJ</t>
  </si>
  <si>
    <t>&lt;p&gt;Posse do Novo Presidente do Fundo Comunitário do RJ&lt;br&gt;&lt;/p&gt;&lt;p&gt;Quinta-feira, 04/09 - 19h às 19h30&lt;/p&gt;&lt;p&gt;Local: I12 Leblon&lt;/p&gt;&lt;p&gt;Pauta: Participação do vereador Flávio Valle na posse do novo presidente do Fundo Comunitário do RJ.&lt;/p&gt;&lt;p&gt;Responsável: Rafael Azamor&lt;/p&gt;</t>
  </si>
  <si>
    <t>Inauguração do Ecoponto Vitória Régia</t>
  </si>
  <si>
    <t>&lt;strong&gt;AGENDADO&lt;/strong&gt;&lt;br&gt;&lt;strong&gt;Inauguração do Ecoponto Vitória Régia&lt;/strong&gt;&lt;br&gt;Terça-feira, 09/09 - 9h&lt;br&gt;Local: Rua Vitória Régia, 787 - Lagoa&lt;br&gt;Pauta: Inauguração do Ecoponto Vitória Régia na Zona Sul&lt;br&gt;Responsável: (não informado)</t>
  </si>
  <si>
    <t>R. Vitória Régia, 787 - Lagoa, Rio de Janeiro - RJ, 22471-190, Brasil</t>
  </si>
  <si>
    <t>jadson.bruno.jb50@gmail.com;gabrielleal1995@gmail.com;flaviogvalle@gmail.com;leomartins.rzs@gmail.com</t>
  </si>
  <si>
    <t>EA: Reunião Colégio de Líderes</t>
  </si>
  <si>
    <t>eCornell – Responsible Citizenship in Modern Democracies</t>
  </si>
  <si>
    <t>&lt;strong&gt;eCornell – Democratic Dialogue and Civic Skill-Building&lt;/strong&gt;&lt;br&gt;&lt;strong&gt;&lt;br&gt;&lt;/strong&gt;&lt;br&gt;&lt;strong&gt;Responsible Citizenship in Modern Democracies&lt;/strong&gt;&lt;br&gt;📅 De 10 a 23 de setembro de 2025</t>
  </si>
  <si>
    <t>EA: Masterclass – Comunicação, Cultura e Responsabilidade Sociodigital</t>
  </si>
  <si>
    <t>Masterclass – Comunicação, Cultura e Responsabilidade Sociodigital
Quinta-feira, 11/09/2025 - 9h00 às 12h00
Local: Centro Cultural FGV – Praia de Botafogo, 186
Pauta: Masterclass da Escola de Comunicação da FGV em parceria com a Fundação Itaú e a Aberje, com foco em comunicação digital, cultura de dados e responsabilidade sociodigital.
Responsável: FGV Comunicação / Fundação Itaú / Aberje
🔗 Inscrições gratuitas: Clique aqui</t>
  </si>
  <si>
    <t>Centro Cultural FGV, Acesso pelo Edifício Sede da FGV - Praia de Botafogo, 186 - nº 190 - Botafogo, Rio de Janeiro - RJ, 22250-900, Brasil</t>
  </si>
  <si>
    <t>Reunião com Carlo Caiado, Tenório (Fluminense), Vereador Flávio Valle e Rafael Viola</t>
  </si>
  <si>
    <t>&lt;strong&gt;ALTERAÇÃO DE DATA – Seria 08/09&lt;/strong&gt;&lt;br&gt;&lt;b&gt;Carlo Caiado + Tenório do Fluminese + Vereador Flávio Valle + Sérgio Dias + Ronaldo França + Rafael Viola&lt;br&gt;&lt;/b&gt;Quinta-feira, 11/09 - 09:30h&lt;br&gt;Local: CASS – Gabinete da SMDU (11º andar, sala 1101)&lt;br&gt;Pauta: Reunião remarcada com Carlo Caiado, Tenório do Fluminense, Vereador Flávio Valle e Rafael Viola&lt;br&gt;Responsável: Fernanda Braga Agenda Caiado</t>
  </si>
  <si>
    <t>Reza em Homenagem a André Bittencourt do Valle</t>
  </si>
  <si>
    <t>&lt;strong&gt;AGENDADO&lt;/strong&gt;&lt;br&gt;&lt;strong&gt;Reza em Homenagem a André Bittencourt do Valle Z’L&lt;/strong&gt;&lt;br&gt;Quinta-feira, 11/09 - 19h&lt;br&gt;Local: Sinagoga ARI - R. Gen. Severiano, 170&lt;br&gt;Pauta: Celebração religiosa em memória de André Bittencourt do Valle Z’L, pai do vereador Flávio Valle, reunindo familiares, amigos e a comunidade judaica&lt;br&gt;Responsável: Rafael Azamor&lt;br&gt;&lt;br&gt;&lt;br&gt;É com profundo pesar que informamos o falecimento de André Bittencourt do Valle Z’L, pai de nosso querido amigo e vereador Flávio Valle.&lt;br&gt;&lt;br&gt;Na quinta-feira, 11/09, às 19h, Flávio estará presente na reza da sinagoga ARI para homenagear a memória de seu pai e se fortalecer junto aos amigos da comunidade judaica.&lt;br&gt;&lt;br&gt;Que possamos todos estar unidos neste momento difícil, oferecendo nossa presença e apoio. 🖤&lt;br&gt;ברוך דיין אמת</t>
  </si>
  <si>
    <t>Aniversário da Julia Brand</t>
  </si>
  <si>
    <t>&lt;strong&gt;AGENDADO&lt;/strong&gt;&lt;br&gt;&lt;strong&gt;Aniversário de 26 anos da Julinha&lt;/strong&gt;&lt;br&gt;Sexta-feira, 12/09/2025 - 18h00&lt;br&gt;Local: Eleninha – Rua Pacheco Leão, 780&lt;br&gt;Pauta: Comemoração de aniversário da Julinha, aberta para amigos, namorados e namoradas&lt;br&gt;Responsável: Julinha</t>
  </si>
  <si>
    <t>Eleninha, Rua Pacheco Leão, 780 - Jardim Botânico, Rio de Janeiro - RJ, 22460-036, Brasil</t>
  </si>
  <si>
    <t>Aniversário de 1 ano do Raul (Davi Carreiro)</t>
  </si>
  <si>
    <t>&lt;strong&gt;Aniversário de 1 ano do Raul&lt;/strong&gt;&lt;br&gt;Sábado, 13/09 – 18h&lt;br&gt;Local: Vilarejo Kids – Estr. Cel. Pedro Corrêa, 1175 – Barra Olímpica&lt;br&gt;Pauta: Comemoração do primeiro aniversário do Raul&lt;br&gt;Responsável: Davi Carreiro (SMAC)</t>
  </si>
  <si>
    <t>Vilarejo Kids Casa de Festas, Estr. Cel. Pedro Corrêa, 1175 - Barra Olímpica, Rio de Janeiro - RJ, 22775-090, Brasil</t>
  </si>
  <si>
    <t>Lançamento do livro "Tax Free" – Otavio Leite</t>
  </si>
  <si>
    <t>&lt;strong&gt;AGENDADO&lt;/strong&gt;&lt;br&gt;&lt;strong&gt;Lançamento do livro “Tax Free” – Otavio Leite&lt;/strong&gt;&lt;br&gt;Sexta-feira, 12/09/2025 - 18h00 às 22h00 (com cerimônia de diplomação às 19h30)&lt;br&gt;Local: Clube dos Marimbás – Praça Cel. Eugênio Franco, 2 – Posto 6, Copacabana&lt;br&gt;Pauta: Lançamento do livro &lt;em&gt;Tax Free: Efeitos no consumo, na atratividade turística e no desenvolvimento econômico de um destino&lt;/em&gt; e cerimônia de diplomação de Otavio Leite como Doutor em Turismo&lt;br&gt;&lt;br&gt;Responsável: Rose Ferreira – (21) 98821-1784&lt;br&gt;&lt;br&gt;&lt;a href="https://bit.ly/Lancamento_Tax-Free_Otavio-Leite" target="_blank"&gt;https://bit.ly/Lancamento_Tax-Free_Otavio-Leite&lt;/a&gt;</t>
  </si>
  <si>
    <t>Clube dos Marimbás, 2 Posto 6 - Praça Cel. Eugênio Franco - Copacabana, Rio de Janeiro - RJ, 22070-020, Brasil</t>
  </si>
  <si>
    <t>Circuito Light Rio Antigo</t>
  </si>
  <si>
    <t>lucasrosa.arq@gmail.com;lima.saramoreira@gmail.com;leonardo.moog@hotmail.com;biarsbz@gmail.com;pedroangelito22@gmail.com;fabiocampellobjj@gmail.com;flaviogvalle@gmail.com;monteirojpf@gmail.com;crislobo@gmail.com;gisellygazevedo@gmail.com</t>
  </si>
  <si>
    <t>Aniversário do Dr. Gilberto</t>
  </si>
  <si>
    <t>&lt;strong&gt;AGENDADO&lt;/strong&gt;&lt;br&gt;&lt;strong&gt;Aniversário do Dr. Gilberto&lt;/strong&gt;&lt;br&gt;Segunda-feira, 15/09/2025 - 18h00&lt;br&gt;Local: Pontal Garden – Estrada do Pontal, 1395-A – Recreio dos Bandeirantes&lt;br&gt;Pauta: Comemoração de aniversário do Dr. Gilberto&lt;br&gt;Responsável: (não informado)</t>
  </si>
  <si>
    <t>Pontal Garden, Estr. do Pontal, 1395 - A - Recreio dos Bandeirantes, Rio de Janeiro - RJ, 22790-877, Brasil</t>
  </si>
  <si>
    <t>Vistoria no Projeto Parque Vivo</t>
  </si>
  <si>
    <t>Audiência Pública “AirBnb”</t>
  </si>
  <si>
    <t>AGENDADO
Audiência Pública “AirBnb”
Terça-feira, 16 de Setembro – 10h
Local: Plenário da Câmara Municipal do Rio de Janeiro
Pauta: Discussão do Projeto de Lei nº 372/2025 que regulamenta no âmbito do Município do Rio de Janeiro a atividade de hospedagem em imóveis residenciais de curta duração, realizada diretamente ou por meio de corretores, agentes, sites eletrônicos, aplicativos ou plataformas digitais, em caráter empresarial.
Responsável: Vereador Junior da Lucinha (pela Comissão de Administração e Servidor Público)</t>
  </si>
  <si>
    <t>lima.saramoreira@gmail.com;leonardo.moog@hotmail.com;pedroangelito22@gmail.com;fabiocampellobjj@gmail.com;flaviogvalle@gmail.com</t>
  </si>
  <si>
    <t>Yoga com Adriana Camargo</t>
  </si>
  <si>
    <t>Reunião com Lelé</t>
  </si>
  <si>
    <t>EA: Entrega da Medalha Pedro Ernesto ao Sr. Bruno Fernandes</t>
  </si>
  <si>
    <t>&lt;p&gt;&lt;strong&gt;Entrega da Medalha Pedro Ernesto ao Sr. Bruno Fernandes&lt;/strong&gt;&lt;br&gt;Quarta-feira, 17/09/2025 - 10h&lt;br&gt;Local: Plenário da Câmara Municipal – Praça Floriano, s/nº, Palácio Pedro Ernesto, Cinelândia – RJ&lt;br&gt;Pauta: Solenidade de concessão da Medalha Pedro Ernesto&lt;br&gt;Responsável: Vereador Salvino Oliveira&lt;/p&gt;</t>
  </si>
  <si>
    <t>Reunião c/ Maria Antônia Chady</t>
  </si>
  <si>
    <t>La Bicyclette, Rua Pacheco Leão, 320 - Loja D - Jardim Botânico, Rio de Janeiro - RJ, 22460-030, Brasil</t>
  </si>
  <si>
    <t xml:space="preserve">Reunião com Virgílio - Renova Run </t>
  </si>
  <si>
    <t>pedroangelito22@gmail.com;flaviogvalle@gmail.com;monteirojpf@gmail.com;gisellygazevedo@gmail.com</t>
  </si>
  <si>
    <t>Reunião com Rosana STRAVA</t>
  </si>
  <si>
    <t xml:space="preserve">Flávio Valle está convidando você para uma reunião Zoom agendada.
Ingressar na reunião Zoom
https://us04web.zoom.us/j/75185739198?pwd=njNguhVBIYZGqaa5bbkDYbpVP0IwNr.1
ID da reunião: 751 8573 9198
Senha: C2BRNq
</t>
  </si>
  <si>
    <t>https://us04web.zoom.us/j/75185739198?pwd=njNguhVBIYZGqaa5bbkDYbpVP0IwNr.1</t>
  </si>
  <si>
    <t>rfortes@strava.com;flaviogvalle@gmail.com</t>
  </si>
  <si>
    <t>Reunião Máfia - Field FGV EBAPE</t>
  </si>
  <si>
    <t>Fundação Getúlio Vargas, Centro Empresarial Mario Henrique Simonsen - Condomínio do Edifício Pedra Grande - Av. das Américas, 3434 - 1º Andar - Barra da Tijuca, Rio de Janeiro - RJ, 22640-102, Brasil</t>
  </si>
  <si>
    <t>candrepc9@gmail.com;apocalypsecaio@gmail.com;joaoguilhermecastro83@gmail.com;flaviogvalle@gmail.com;enzo.balbino@gmail.com</t>
  </si>
  <si>
    <t>Reunião com Armed</t>
  </si>
  <si>
    <t>Av. Belisário Leite de Andrade Neto, 80 - Barra da Tijuca, Rio de Janeiro - RJ, 22621-270, Brasil</t>
  </si>
  <si>
    <t>Vistoria Arnaldo Quintela – Comlurb, Rio Luz</t>
  </si>
  <si>
    <t>AGENDADO
Vistoria Arnaldo Quintela – Comlurb, Rio Luz
Quinta-feira, 18/09 – 9h00
Local: Rua Arnaldo Quintela
Pauta: Vistoria técnica com equipes da Comlurb e Rio Luz
Responsável: Julia Gardel</t>
  </si>
  <si>
    <t>Rua Arnaldo Quintela, R. Arnaldo Quintela - Botafogo, Rio de Janeiro - RJ, 22280-070, Brasil</t>
  </si>
  <si>
    <t>juliagardel2@gmail.com;flaviogvalle@gmail.com;monteirojpf@gmail.com</t>
  </si>
  <si>
    <t xml:space="preserve">Bate-Papo com Turma de Políticas Públicas do IBMEC </t>
  </si>
  <si>
    <t>&lt;strong&gt;AGENDADO&lt;/strong&gt;&lt;br&gt;&lt;b&gt;&lt;br&gt;&lt;/b&gt;&lt;strong&gt;Bate-Papo com a Turma de Políticas Públicas do IBMEC&lt;/strong&gt;&lt;br&gt;Quinta-feira, 18/09 - 10h&lt;br&gt;Local: Sala de Comissões&lt;br&gt;Pauta: Conversa com a turma de Políticas Públicas do IBMEC, com participação de Flávio, Angelito e Leo Fernandes.&lt;br&gt;Responsável: Leo Fernandes</t>
  </si>
  <si>
    <t>lima.saramoreira@gmail.com;pedroangelito22@gmail.com;flaviogvalle@gmail.com;lfdsbr@gmail.com</t>
  </si>
  <si>
    <t>Vistoria Largo do Machado – CCU, Comlurb, FPJ, RioLuz</t>
  </si>
  <si>
    <t>AGENDADO
Vistoria Largo do Machado – CCU, Comlurb, FPJ, RioLuz
Quinta-feira, 18/09 – 10h00
Local: Largo do Machado
Pauta: Vistoria técnica com participação de CCU, Comlurb, FPJ e RioLuz
Responsável: Julia Gardel</t>
  </si>
  <si>
    <t>EA: Reunião com os Senhores Agentes Comunitários de Saúde do Rio de Janeiro</t>
  </si>
  <si>
    <t>Data: 19/09/2025 (Sexta)
Evento: Reunião com os Senhores Agentes Comunitários de Saúde do Rio de Janeiro, para tratar de assuntos referentes à PEC 014/2021 
(_x0093_Altera o art. 198 da Constituição Federal para estabelecer o Sistema de Proteção Social e Valorização dos Agentes Comunitários de Saúde e Agentes de Combate às Endemias, a aposentadoria especial e exclusiva, e fixar a responsabilidade do gestor local do SUS pela regularidade do vínculo empregatício desses profissionais_x0094_.)
Horário: 10h
Local: Plenário hibrido com transmissão no Youtube da Rio TV Câmara
Iniciativa: Ver.CARLO CAIADO</t>
  </si>
  <si>
    <t>Cerimônia Entrega Pedro Ernesto Volney Pitombo</t>
  </si>
  <si>
    <t>Shabat Lubavitch</t>
  </si>
  <si>
    <t>EA: Mutirão de Limpeza do Arpoador – Dia Mundial da Limpeza de Praias</t>
  </si>
  <si>
    <t>&lt;strong&gt;Mutirão de Limpeza do Arpoador – Dia Mundial da Limpeza de Praias&lt;/strong&gt;&lt;br&gt;Sábado, 20/09 – 10h30&lt;br&gt;Local: Em frente ao Posto 7, Arpoador (ponto de encontro: tendas do ASC e da Parley Brasil)&lt;br&gt;Pauta: Ação comunitária de limpeza da praia, promovida pelo Arpoador Surf Club em parceria com a Parley Brasil e a FESERJ, com sorteio de brindes para os participantes.&lt;br&gt;Responsável: Vinícius</t>
  </si>
  <si>
    <t>Aniversário de 60 anos do Guillermo Rubiano</t>
  </si>
  <si>
    <t>&lt;strong&gt;Aniversário de 60 anos do Guillermo Rubiano&lt;/strong&gt;&lt;br&gt;Sábado, 20/09/2025 - 18h00&lt;br&gt;Local: Clube Piraquê – Salão Chalana&lt;br&gt;Pauta: Comemoração de aniversário de 60 anos&lt;br&gt;Responsável: Guillermo Rubiano</t>
  </si>
  <si>
    <t>Clube Naval Piraquê, Av. Borges de Medeiros, 2364 - Lagoa, Rio de Janeiro - RJ, 22470-003, Brasil</t>
  </si>
  <si>
    <t>Circuito das Estações - Primavera</t>
  </si>
  <si>
    <t>(Prefeito) Inauguração do Mercadinho de São José</t>
  </si>
  <si>
    <t>AGENDADO
Inauguração do Mercadinho de São José
Domingo, 21/09 - 11h
Local: Rua das Laranjeiras, 90 – Laranjeiras
Pauta: Inauguração do Mercadinho de São José em Laranjeiras, com presença do Prefeito.</t>
  </si>
  <si>
    <t>Almoço Didi</t>
  </si>
  <si>
    <t>Festival de Dança na Hebraica – Show de Encerramento</t>
  </si>
  <si>
    <t>AGENDADO
Festival de Dança na Hebraica – Show de Encerramento
Domingo, 21/09 - 19h45
Local: Hebraica – Rua das Laranjeiras, 346 – Laranjeiras
Pauta: Último e principal show do Festival de Dança na Hebraica
Responsável: Rafael Azamor</t>
  </si>
  <si>
    <t>R. das Laranjeiras, 346 - Laranjeiras, Rio de Janeiro - RJ, 22240-003, Brasil</t>
  </si>
  <si>
    <t>Rosh Hashaná</t>
  </si>
  <si>
    <t>Reunião Guilherme Corona</t>
  </si>
  <si>
    <t>R. São Cristóvão, 1221 - Imperial de São Cristóvão, Rio de Janeiro - RJ, 20940-001, Brasil</t>
  </si>
  <si>
    <t>Antônio Pedro - HEINEKEN</t>
  </si>
  <si>
    <t>Início do Rosh Hashaná na ARI</t>
  </si>
  <si>
    <t>AGENDADO
Início do Rosh Hashaná na ARI
Segunda-feira, 22/09 - 19h
Local: Associação Religiosa Israelita (ARI) – Rua General Severiano, 170 – Botafogo
Pauta: Participação na celebração de abertura do Rosh Hashaná na ARI
Responsável: Rafael Azamor</t>
  </si>
  <si>
    <t xml:space="preserve">Rua General Severiano, 170 </t>
  </si>
  <si>
    <t xml:space="preserve">Rosh Hashaná - Visita à Sinagoga CJB </t>
  </si>
  <si>
    <t>AGENDADO
Visita à Sinagoga CJB – Rosh Hashaná
Terça-feira, 23/09 - 10h
Local: Sheraton - Av. Niemeyer, 121 - Leblon
Pauta: Visita à Congregação Judaica do Brasil (CJB) durante o Rosh Hashaná
Responsável: Rafael Azamor</t>
  </si>
  <si>
    <t>Sheraton Grand Rio Hotel &amp; Resort, Av. Niemeyer, 121 - Leblon, Rio de Janeiro - RJ, 22450-220, Brasil</t>
  </si>
  <si>
    <t>Rosh Hashaná - Visita à Sinagoga de Ipanema</t>
  </si>
  <si>
    <t>AGENDADO
Visita à Sinagoga de Ipanema – Rosh Hashaná
Terça-feira, 23/09 - 11:30h
Local: Rua Nascimento Silva, 115 – Ipanema
Pauta: Visita à Sinagoga de Ipanema durante o Rosh Hashaná
Responsável: Rafael Azamor</t>
  </si>
  <si>
    <t>EA: Reunião Angelito + Nathalia Bahury</t>
  </si>
  <si>
    <t xml:space="preserve">Rio Construção Summit </t>
  </si>
  <si>
    <t>Convidamos você para a cerimônia de abertura do Rio Construção Summit 2025, o maior evento do setor já promovido no Brasil.
Com realização do Sinduscon Rio, apresentação da Firjan e parceria estratégica da CBIC, do Sinicon, da CNI e da FIIC, o encontro irá conectar o Rio, o Brasil e o mundo em uma nova experiência exclusiva de negócios, conteúdos e inovação da indústria da construção. 
Autoridades convidadas para a abertura do evento:
•⁠  ⁠Cláudio Castro | Governador do estado do Rio de Janeiro
•⁠  ⁠Eduardo Paes | Prefeito da cidade do Rio de Janeiro
•⁠  ⁠Autoridades estaduais, federais, lideranças, especialistas e os principais players da indústria da construção.
De 24 a 26 de setembro | Das 9 às 19h
Pier Mauá | Rio de Janeiro
Abertura do evento: 24/9 | 9h30</t>
  </si>
  <si>
    <t xml:space="preserve">Gravação Divulgação Renova Run </t>
  </si>
  <si>
    <t>Vidah Gastro Lounge, Av. Epitácio Pessoa, quiosque 7 - Lagoa, Rio de Janeiro - RJ, 22471-003, Brasil</t>
  </si>
  <si>
    <t>Cerimônia de Rosh Hashaná na ARI – Abertura do Aron Hakodesh</t>
  </si>
  <si>
    <t>AGENDADO
Cerimônia de Rosh Hashaná na ARI – Abertura do Aron Hakodesh
Quarta-feira, 24/09 - 10h
Local: Associação Religiosa Israelita (ARI) – Rua General Severiano, 170 – Botafogo
Pauta: Participação na cerimônia de Rosh Hashaná, com subida ao púlpito para abertura do Aron Hakodesh
Responsável: Rafael Azamor</t>
  </si>
  <si>
    <t>Encontro da Academia Política Konrad Adenauer Stiftung do Legisla Brasil - Imersão em Foz do Iguaçu</t>
  </si>
  <si>
    <t>&lt;p&gt;&lt;strong&gt;Quarta-feira, 25/09 a Sexta-feira, 27/09&lt;/strong&gt;&lt;br&gt;&lt;strong&gt;2º Encontro – Imersão em Foz do Iguaçu / PR&lt;/strong&gt;&lt;br&gt;&lt;strong&gt;Local:&lt;/strong&gt; Foz do Iguaçu, Paraná&lt;br&gt;&lt;strong&gt;Pauta:&lt;/strong&gt;&lt;/p&gt;&lt;ul&gt;&lt;li&gt;&lt;p&gt;Encontro da Academia Política Konrad Adenauer Stiftung do Legisla Brasil&lt;/p&gt;&lt;/li&gt;&lt;li&gt;&lt;p&gt;Módulo 3: Governança e políticas públicas&lt;/p&gt;&lt;/li&gt;&lt;li&gt;&lt;p&gt;Módulo 4: Economia e desenvolvimento sustentável&lt;br&gt;&lt;strong&gt;Responsável:&lt;/strong&gt; Academia Política / Fundação Konrad Adenauer&lt;/p&gt;&lt;/li&gt;&lt;/ul&gt;</t>
  </si>
  <si>
    <t>Foz do Iguaçu, PR, Brasil</t>
  </si>
  <si>
    <t>Voo: Rio de Janeiro (Galeão) → Foz do Iguaçu</t>
  </si>
  <si>
    <t>&lt;strong&gt;Voo: Rio de Janeiro (Galeão) → Foz do Iguaçu&lt;/strong&gt;&lt;br&gt;Quinta-feira, 25/09/2025 - 11h15&lt;br&gt;Local: Aeroporto Internacional do Galeão – Rio de Janeiro&lt;br&gt;&lt;br&gt;LA 3290 (LATAM)</t>
  </si>
  <si>
    <t>Aniversário do Edmilson (Educação)</t>
  </si>
  <si>
    <t>&lt;strong&gt;AGENDADO&lt;/strong&gt;&lt;br&gt;&lt;strong&gt;Aniversário de 60 anos&lt;/strong&gt;&lt;br&gt;Sexta-feira, 26/09/2025 - 17h30 às 22h30&lt;br&gt;Local: Restaurante Bota – Marina da Glória&lt;br&gt;Pauta: Comemoração de aniversário de 60 anos com música, dança e confraternização (consumação mínima de R$100,00)&lt;br&gt;Responsável: (não informado)</t>
  </si>
  <si>
    <t>Bota Restaurante, Av. Infante Dom Henrique - Glória, Rio de Janeiro - RJ, 20020-140, Brasil</t>
  </si>
  <si>
    <t>Voo: Foz do Iguaçu → Rio de Janeiro (Galeão)</t>
  </si>
  <si>
    <t>&lt;strong&gt;Voo: Foz do Iguaçu → Rio de Janeiro (Galeão)&lt;/strong&gt;&lt;br&gt;Sábado, 27/09/2025 - 14h20&lt;br&gt;Local: Aeroporto Internacional de Foz do Iguaçu&lt;br&gt;&lt;br&gt;LA 3685 (LATAM)</t>
  </si>
  <si>
    <t>Aeroporto Internacional de Foz do Iguaçu/Cataratas, Rod. BR 469, Kms 16,5 - s/n - Aeroporto, Foz do Iguaçu - PR, 85863-900, Brasil</t>
  </si>
  <si>
    <t>Despedida Gabi Zusman</t>
  </si>
  <si>
    <t>Av. Delfim Moreira, 117 - Leblon, Rio de Janeiro - RJ, 22441-000, Brasil</t>
  </si>
  <si>
    <t>Corrida Bota pra Correr</t>
  </si>
  <si>
    <t>EA: Reunião Electreon + Sidney Levy e Marcel Balassiano</t>
  </si>
  <si>
    <t>AGENDADO
Reunião Electreon com Sidney Levy e Marcel Balassiano
Segunda-feira, 29/09 - 15h30
Local: Virtual
Pauta: Empresa Israelense apresentação de sistema elétrico para o BRT
Responsável: Leo Fernandes</t>
  </si>
  <si>
    <t>Lançamento do Livro “Israel Klabin: Sem Fronteiras”</t>
  </si>
  <si>
    <t>&lt;strong&gt;AGENDADO&lt;/strong&gt;&lt;br&gt;&lt;strong&gt;Lançamento do Livro “Israel Klabin: Sem Fronteiras”&lt;/strong&gt;&lt;br&gt;Segunda-feira, 29/09 - 19h&lt;br&gt;Local: Livraria da Travessa – Shopping Leblon, Av. Afrânio de Melo Franco, 290 / Loja 205A&lt;br&gt;Pauta: Lançamento do livro &lt;em&gt;Israel Klabin: Sem Fronteiras&lt;/em&gt;, com apresentação dos organizadores Adelina Novaes e Cruz e Américo Freire, e participação do ex-ministro Celso Lafer, autor do prefácio&lt;br&gt;Responsável: Editora FGV</t>
  </si>
  <si>
    <t>Formatura de Turma EJA c/ Ferreirinha</t>
  </si>
  <si>
    <t>Responsável: João</t>
  </si>
  <si>
    <t>2ª Coordenadoria Regional de Educação, Praça Gen. Alcio Souto, s/n - Lagoa, Rio de Janeiro - RJ, 22471-240, Brasil</t>
  </si>
  <si>
    <t>Reunião com Rodrigo (LEV)</t>
  </si>
  <si>
    <t>rodrigo@golev.com.br;flaviogvalle@gmail.com</t>
  </si>
  <si>
    <t>Antônio Pedro + Laura Paes</t>
  </si>
  <si>
    <t>Classico Club Lagoa, Av. Epitácio Pessoa, 3300 - Lagoa, Rio de Janeiro - RJ, 22421, Brasil</t>
  </si>
  <si>
    <t>Fernando</t>
  </si>
  <si>
    <t>bruno cet rio</t>
  </si>
  <si>
    <t>PACTO - Prestação de Contas Zona Sul</t>
  </si>
  <si>
    <t>Pacto
Quarta-feira, 01/10 às 9:30hrs
Local: Teatro Ipanema (Prudente de Moraes, 824)
Pauta: prestação de contas das secretarias aos moradores da zona sul</t>
  </si>
  <si>
    <t>Moscatelli</t>
  </si>
  <si>
    <t>Pickleball Court, Av. Epitácio Pessoa, 1009 - Lagoa, Rio de Janeiro - RJ, 22410-090, Brasil</t>
  </si>
  <si>
    <t>Almoço com Alfredo Lopes, José Bouzon e Tereza Jansen (ABIH e HotéisRio)</t>
  </si>
  <si>
    <t>*AGENDADO*
Almoço com Alfredo Lopes, José Bouzon e Tereza Jansen (ABIH e HotéisRio)
Quarta-feira, 01/10 - 12h30
Local: Hotel Arena Ipanema
Pauta: Ofício recebido do projeto de lei de hospedagem de curta duração (Airbnb) e apresentação projeto de lei de incentivo fiscal para hotéis.</t>
  </si>
  <si>
    <t>Arena Ipanema Hotel, R. Francisco Otaviano, 131 - Ipanema, Rio de Janeiro - RJ, 22080-040, Brasil</t>
  </si>
  <si>
    <t>Iom Kipur – Roteiro de Visita às Sinagogas</t>
  </si>
  <si>
    <t>AGENDADO
Iom Kipur – Roteiro de Visita às Sinagogas
Quinta-feira, 02/10 - 10h às 12h
Local: CJB – Av. Niemeyer, 121 - Leblon | Lubavitch - R. Gen. Venâncio Flores, 221 | Sinagoga de Ipanema – Rua Nascimento Silva, 115 – Ipanema
Pauta: Visitas às sinagogas durante o período da manhã de Iom Kipur
Responsável: Rafael Azamor</t>
  </si>
  <si>
    <t>Sessão Solene de Entrega da Medalha Tiradentes à Deputada Federal Laura Carneiro</t>
  </si>
  <si>
    <t>&lt;strong&gt;AGENDADO&lt;/strong&gt;&lt;br&gt;&lt;strong&gt;Sessão Solene de Entrega da Medalha Tiradentes à Deputada Federal Maria Laura Monteza de Souza Carneiro&lt;/strong&gt;&lt;br&gt;Quinta-feira, 02/10 - 18h&lt;br&gt;Local: Plenário do Edifício Lúcio Costa – Rua da Ajuda, 5 – 1º Subsolo – Centro, Rio de Janeiro&lt;br&gt;Pauta: Sessão solene da ALERJ para entrega da Medalha Tiradentes e respectivo diploma, por iniciativa dos Deputados Estaduais Munir Neto e Sergio Fernandes&lt;br&gt;Responsável: Deputados Estaduais Munir Neto e Sergio Fernandes</t>
  </si>
  <si>
    <t>Rua da Ajuda, R. da Ajuda - Centro, Rio de Janeiro - RJ, 20040-002, Brasil</t>
  </si>
  <si>
    <t>Iom Kipur – Cerimônia na ARI</t>
  </si>
  <si>
    <t>AGENDADO
Iom Kipur – Cerimônia na ARI
Quinta-feira, 02/10 - 18h
Local: ARI – Associação Religiosa Israelita (Salão) – Rua General Severiano, 170 – Botafogo
Pauta: Participação na cerimônia de Iom Kipur na ARI
Responsável: Rafael Azamor</t>
  </si>
  <si>
    <t>Reunião com Secretário Belchior sobre Projeto do Estatuto da Orla</t>
  </si>
  <si>
    <t>*AGENDADO*
Reunião com Secretário Belchior sobre Projeto do Estatuto da Orla
Sexta-feira, 03/10 - 10h
Local: Centro Administrativo São Sebastião - Gabinete SEOP, 7o andar. 
Pauta: Apresentação do Projeto do Estatuto da Orla</t>
  </si>
  <si>
    <t>lima.saramoreira@gmail.com;pedroangelito22@gmail.com;flaviogvalle@gmail.com;monteirojpf@gmail.com;gisellygazevedo@gmail.com</t>
  </si>
  <si>
    <t>EA: Vistoria na Rua Arnaldo Quintela com a Comlurb</t>
  </si>
  <si>
    <t>&lt;hr /&gt;&lt;p&gt;&lt;strong&gt;ESTARÁ ACONTECENDO&lt;/strong&gt;&lt;br&gt;&lt;strong&gt;Vistoria na Rua Arnaldo Quintela com a Comlurb&lt;/strong&gt;&lt;br&gt;Sexta-feira, 03/10 - 10h&lt;br&gt;Local: Rua Arnaldo Quintela&lt;br&gt;Pauta: Vistoria para implantação de contêiner em parceria com a Comlurb&lt;br&gt;Responsável: Lucas Rosa&lt;/p&gt;</t>
  </si>
  <si>
    <t>8ª Edição do FestRio Judaico</t>
  </si>
  <si>
    <t>&lt;p&gt;&lt;strong&gt;AGENDADO&lt;/strong&gt;&lt;br&gt;&lt;strong&gt;8ª Edição do FestRio Judaico&lt;/strong&gt;&lt;br&gt;Domingo, 05/10 - 10h às 17h&lt;br&gt;Local: Praça Nossa Senhora da Paz – Ipanema&lt;br&gt;Pauta:&lt;/p&gt;&lt;ul&gt;&lt;li&gt;&lt;p&gt;&lt;strong&gt;10h00&lt;/strong&gt; – Abertura da 8ª edição do FestRio Judaico&lt;/p&gt;&lt;/li&gt;&lt;li&gt;&lt;p&gt;&lt;strong&gt;10h30&lt;/strong&gt; – Apresentação: Leaká Barilan&lt;/p&gt;&lt;/li&gt;&lt;li&gt;&lt;p&gt;&lt;strong&gt;11h00&lt;/strong&gt; – Apresentação: Banda do Liessin&lt;/p&gt;&lt;/li&gt;&lt;li&gt;&lt;p&gt;&lt;strong&gt;11h20&lt;/strong&gt; – Apresentação: Leaká do Liessin&lt;/p&gt;&lt;/li&gt;&lt;li&gt;&lt;p&gt;&lt;strong&gt;11h40&lt;/strong&gt; – Apresentação: Krav Magá&lt;/p&gt;&lt;/li&gt;&lt;li&gt;&lt;p&gt;&lt;strong&gt;12h00&lt;/strong&gt; – Apresentação: Coral Barilan&lt;/p&gt;&lt;/li&gt;&lt;li&gt;&lt;p&gt;&lt;strong&gt;12h20&lt;/strong&gt; – Apresentação: Grupo de dança Kineret&lt;/p&gt;&lt;/li&gt;&lt;li&gt;&lt;p&gt;&lt;strong&gt;12h40&lt;/strong&gt; – Apresentação: Banda do Eliezer&lt;/p&gt;&lt;/li&gt;&lt;li&gt;&lt;p&gt;&lt;strong&gt;13h00&lt;/strong&gt; – Apresentação: Leaká do Eliezer&lt;/p&gt;&lt;/li&gt;&lt;li&gt;&lt;p&gt;&lt;strong&gt;13h20&lt;/strong&gt; – Apresentação: Banda do Bnei Akivah&lt;/p&gt;&lt;/li&gt;&lt;li&gt;&lt;p&gt;&lt;strong&gt;14h20&lt;/strong&gt; – Apresentação: Banda do Betar&lt;/p&gt;&lt;/li&gt;&lt;li&gt;&lt;p&gt;&lt;strong&gt;14h40&lt;/strong&gt; – Apresentação: Leaká da Chazit&lt;/p&gt;&lt;/li&gt;&lt;li&gt;&lt;p&gt;&lt;strong&gt;15h00&lt;/strong&gt; – Show “Tributo a todas as mulheres” – Grupo Primeiro Amor&lt;/p&gt;&lt;/li&gt;&lt;li&gt;&lt;p&gt;&lt;strong&gt;15h40&lt;/strong&gt; – Apresentação: Banda da ORT&lt;/p&gt;&lt;/li&gt;&lt;li&gt;&lt;p&gt;&lt;strong&gt;16h00&lt;/strong&gt; – Apresentação: Grupo SSD Gipsy Down&lt;/p&gt;&lt;/li&gt;&lt;li&gt;&lt;p&gt;&lt;strong&gt;16h20&lt;/strong&gt; – Apresentação: Karatê Shotokan com Hannah Paskin, Marcia e Alberto&lt;/p&gt;&lt;/li&gt;&lt;li&gt;&lt;p&gt;&lt;strong&gt;17h00&lt;/strong&gt; – Show “Música Pela Vida” com Dani Flomin e convidados especiais&lt;/p&gt;&lt;/li&gt;&lt;li&gt;&lt;p&gt;&lt;strong&gt;18h00&lt;/strong&gt; – Show: George Israel e sua banda&lt;/p&gt;&lt;/li&gt;&lt;/ul&gt;&lt;p&gt;Responsável: Rafael Azamor&lt;/p&gt;</t>
  </si>
  <si>
    <t>FestRio: Fala do Flávio no Palco Principal</t>
  </si>
  <si>
    <t>Despachos e Reuniões CMRJ</t>
  </si>
  <si>
    <t>Rafael PUC</t>
  </si>
  <si>
    <t>EA: Ação de Conscientização na Ciclovia</t>
  </si>
  <si>
    <t>&lt;strong&gt;ESTARÁ ACONTECENDO&lt;/strong&gt;&lt;br&gt;&lt;strong&gt;Ação de Conscientização na Ciclovia&lt;/strong&gt;&lt;br&gt;Segunda-feira, 06/10 - 13h30&lt;br&gt;Local: Rua Maria Quitéria&lt;br&gt;Pauta: Ação de conscientização na ciclovia com participação da CET-Rio, Rio em Ordem e GEL Lagoa&lt;br&gt;Responsável: Julia Gardel</t>
  </si>
  <si>
    <t>Rua Maria Quitéria, R. Maria Quitéria - Ipanema, Rio de Janeiro - RJ, 22410-040, Brasil</t>
  </si>
  <si>
    <t>Cerimônia na ALERJ em Memória das Vítimas do Massacre</t>
  </si>
  <si>
    <t>&lt;strong&gt;AGENDADO&lt;/strong&gt;&lt;br&gt;&lt;strong&gt;Cerimônia em Memória das Vítimas do Massacre ao Povo de Israel&lt;/strong&gt;&lt;br&gt;Segunda-feira, 06/10 - 14h&lt;br&gt;Local: Plenário do Edifício Lúcio Costa – Rua da Ajuda, 5 – 1º Subsolo – Centro, Rio de Janeiro&lt;br&gt;Pauta: Ato solene organizado pelo Cerimonial da ALERJ, por convite do Deputado Átila Nunes com apoio da FIERJ, em homenagem e solidariedade às vítimas, reafirmando o compromisso com a vida, a dignidade humana e o combate ao terrorismo e ao ódio. RSVP até 03/10 pelo telefone 99033-4574.&lt;br&gt;Responsável: Deputado Átila Nunes (com apoio da FIERJ)&lt;br&gt;&lt;br&gt;&lt;br&gt;O Deputado Átila Nunes, com o apoio da FIERJ, convida para a Cerimônia em Memória das Vítimas do Massacre ao Povo de Israel pelo grupo terrorista Hamas, organizada pelo Cerimonial da Assembleia Legislativa do Rio de Janeiro.&lt;br&gt;&lt;br&gt;O ato será realizado no dia 6 de outubro de 2025, às 14h, na Rua da Ajuda, n° 5 - 1° Subsolo - Plenário do Edifício Lúcio Costa&lt;br&gt;&lt;br&gt;Este é um momento de reflexão, homenagem e solidariedade às vítimas, em que reafirmamos nosso compromisso com a vida, a dignidade humana e a luta contra o terrorismo e o ódio.&lt;br&gt;&lt;br&gt;RSVP até dia 03/10 pelo telefone: 99033-4574</t>
  </si>
  <si>
    <t>R. da Ajuda, 5 - Centro, Rio de Janeiro - RJ, 20040-000, Brasil</t>
  </si>
  <si>
    <t xml:space="preserve">Reunião da Comissão Especial para monitorar o Consórcio Smart Luz </t>
  </si>
  <si>
    <t>&lt;p&gt;&lt;strong&gt;AGENDADO&lt;/strong&gt;&lt;br&gt;&lt;strong&gt;Reunião da Comissão Especial para Monitorar o Consórcio Smart Luz&lt;/strong&gt;&lt;br&gt;Terça-feira, 07/10 - 13h30&lt;br&gt;Local: Câmara Municipal do Rio de Janeiro – Auditório&lt;br&gt;Pauta: Reunião da Comissão Especial destinada ao monitoramento do Consórcio Smart Luz&lt;br&gt;Responsável: Convite Rafael Thompson &lt;/p&gt;</t>
  </si>
  <si>
    <t>EA: Inauguração do Complexo de Desenvolvimento de Capacidades Aquática CCFEx</t>
  </si>
  <si>
    <t>Prezado Sr. Flávio Guimarães Bittencourt do Valle,
Tenho a honra de encaminhar, por incumbência do Chefe do Centro de Capacitação Física do Exército, Gen Bda Ricardo Augusto MONTELLA de Carvalho, o convite para a inauguração do Complexo de Desenvolvimento de Capacidades Aquáticas (CDCA), que será realizada no Centro de Capacitação Física do Exército (CCFEx), às 15h30 do dia 7 de outubro de 2025, no bairro da Urca, Rio de Janeiro.
O convite digital segue anexo para sua apreciação.
Respeitosamente,
THIAGO FELIPE DE SOUZA MATTOS - Maj Art</t>
  </si>
  <si>
    <t>Voo GIG - SCL</t>
  </si>
  <si>
    <t xml:space="preserve">Galeão, Rio de Janeiro - RJ, Brasil </t>
  </si>
  <si>
    <t>Viagem Chile Pan-Americano</t>
  </si>
  <si>
    <t>Santiago, Chile</t>
  </si>
  <si>
    <t>eCornell – Cultivating Democratic Community</t>
  </si>
  <si>
    <t>&lt;strong&gt;eCornell – Democratic Dialogue and Civic Skill-Building&lt;/strong&gt;&lt;br&gt;&lt;strong&gt;&lt;br&gt;&lt;/strong&gt;&lt;br&gt;&lt;strong&gt;Cultivating Democratic Community&lt;/strong&gt;&lt;br&gt;📅 De 8 a 21 de outubro de 2025</t>
  </si>
  <si>
    <t>EA: Recepção no Consulado Geral da Alemanha</t>
  </si>
  <si>
    <t>Cônsul-Geral da República Federal da Alemanha,
Sr. Jan Freigang,
tem a honra de convidar a/o
Sr. Flávio Valle e acompanhante.
_____________________________________________
Encontre abaixo o convite para a recepção, a realizar-se no dia 9 de outubro de 2025, das 18h00 às 21h00,
na residência do Consulado Geral da Alemanha em Santa Teresa, Rua Cândido Mendes, 784.</t>
  </si>
  <si>
    <t>R. Cândido Mendes, 784 - Glória, Rio de Janeiro - RJ, 20241-220, Brasil</t>
  </si>
  <si>
    <t>Sucá do Diálogo Católico-Judaico (DCJ) na PUC</t>
  </si>
  <si>
    <t>&lt;strong&gt;AGENDADO&lt;/strong&gt;&lt;br&gt;&lt;strong&gt;Sucá do Diálogo Católico-Judaico (DCJ) na PUC&lt;/strong&gt;&lt;br&gt;Sexta-feira, 10/10 - 11h&lt;br&gt;Local: PUC – Jardim próximo ao Pilotis&lt;br&gt;Pauta: Celebração de Sucot na Sucá da ARI na PUC, com presença do Rabino Sergio Margulies e do Reitor Padre Anderson, promovendo o diálogo católico-judaico&lt;br&gt;Responsável: Ana Luiza Balassiano</t>
  </si>
  <si>
    <t>Pontifícia Universidade Católica do Rio de Janeiro (PUC-Rio), Gávea, Rio de Janeiro - RJ, 22451, Brasil</t>
  </si>
  <si>
    <t>EA: 3º Encontro de Amigos da UFRJ – Geração +30 anos (1988-2025)</t>
  </si>
  <si>
    <t>&lt;strong&gt;ESTARÁ ACONTECENDO&lt;/strong&gt;&lt;br&gt;&lt;strong&gt;3º Encontro de Amigos da UFRJ – Geração +30 anos (1988-2025)&lt;/strong&gt;&lt;br&gt;Sexta-feira, 10/10 - 14h&lt;br&gt;Local: Grêmio da COPPE – UFRJ (Av. Moniz de Aragão, Cidade Universitária – Ilha do Fundão)&lt;br&gt;Pauta: Reencontro e confraternização dos ex-alunos da UFRJ, celebração de 30 anos de convivência e trajetória marcada pela autonomia universitária e fortalecimento dos laços institucionais&lt;br&gt;Responsável: Convite de Rosangela M. Medeiros Gambine (via WhatsApp atendimento)</t>
  </si>
  <si>
    <t>Rua Moniz de Aragão, R. Moniz de Aragão - Cidade Universitária, Rio de Janeiro - RJ, 21941, Brasil</t>
  </si>
  <si>
    <t>EA: Recepção e Entrega de Moções aos Alunos da FND/UFRJ</t>
  </si>
  <si>
    <t>AGENDADO
Recepção e Entrega de Moções aos Alunos da FND/UFRJ
Sexta-feira, 10/10 - 14h30
Local: Câmara Municipal do Rio de Janeiro
Pauta: Entrega de moções de reconhecimento aos alunos da Faculdade Nacional de Direito da UFRJ
Responsável: Leonardo Fernandes</t>
  </si>
  <si>
    <t>EA: Festa das Crianças - Parque Vivo</t>
  </si>
  <si>
    <t>Parque Natural Municipal da Cidade, Est. Santa Marinha, 505 - Gávea, Rio de Janeiro - RJ, 22451-240, Brasil</t>
  </si>
  <si>
    <t>Voo SCL - GIG</t>
  </si>
  <si>
    <t>Arturo Merino Benitez International Airport, Av. Armando Cortínez Ote. 1704, Pudahuel, Región Metropolitana, Chile</t>
  </si>
  <si>
    <t xml:space="preserve">Evento: Torneiro das Crianças - Projeto Futuros Craques </t>
  </si>
  <si>
    <t>SUGESTÃO DE AGENDA
Evento: Torneiro das Crianças - Projeto Futuros Craques 
Data: 11 de outubro
Horário de início: 16h
Horário de encerramento: 17h
Melhor horário de chegada: 16h
Local: Campo do Piraque
Referência: Av. Borges de Medeiros, 2002
Convite: Antonio Linguiça 
Pauta: Torneio do projeto Futuros Craques, que tem mais de 10 anos no local
Responsável: Gabriel Leal</t>
  </si>
  <si>
    <t>Evento de 2 anos do 07 de Outubro da FIERJ</t>
  </si>
  <si>
    <t>&lt;b&gt;AGENDADO&lt;br&gt;&lt;/b&gt;Evento de 2 anos do 07 de Outubro da FIERJ&lt;br&gt;Sábado, 11/10 - 19h30/19h45&lt;br&gt;Local: Sheraton Leblon&lt;br&gt;Pauta: Participação no evento de 2 anos do 07 de Outubro da FIERJ&lt;br&gt;Responsável: Rafael Azamor</t>
  </si>
  <si>
    <t>Jantar de boas-vindas e abertura do V Fórum Latino-Americano contra o Antissemitismo</t>
  </si>
  <si>
    <t>Na sequência, às 21h15, o senhor é nosso convidado especial para o Jantar exclusivo de boas-vindas e abertura do V Fórum Latino-Americano contra o Antissemitismo, que será realizado no Casarão Restaurante, dentro do Sheraton.</t>
  </si>
  <si>
    <t>Disney Magic Run 2025</t>
  </si>
  <si>
    <t>&lt;p&gt;&lt;strong&gt;Data:&lt;/strong&gt; 12 de outubro de 2025.&lt;/p&gt;&lt;p&gt;&lt;strong&gt;Local:&lt;/strong&gt; Aterro do Flamengo&lt;br&gt;Av. Infante Dom Henrique, 75 - Glória - RJ.&lt;/p&gt;&lt;p&gt;&lt;strong&gt;Distâncias:&lt;/strong&gt;&lt;/p&gt;&lt;p&gt;Corrida: 8km.&lt;br&gt;&lt;small&gt;* Indicada para corredores de todos os níveis.&lt;/small&gt;&lt;/p&gt;&lt;p&gt;Caminhada: 2Km.&lt;br&gt;&lt;small&gt;* Indicada para toda família.&lt;/small&gt;&lt;/p&gt;&lt;p&gt;&lt;strong&gt;Programação&lt;/strong&gt;&lt;/p&gt;&lt;p&gt;&lt;strong&gt;Abertura:&lt;/strong&gt; 06h00&lt;/p&gt;&lt;p&gt;&lt;strong&gt;Aquecimento Corrida:&lt;/strong&gt; 06h40&lt;/p&gt;&lt;p&gt;&lt;strong&gt;Corrida:&lt;/strong&gt; 07h00&lt;/p&gt;&lt;p&gt;&lt;strong&gt;Aquecimento Caminhada:&lt;/strong&gt; 07h40&lt;/p&gt;&lt;p&gt;&lt;strong&gt;Caminhada:&lt;/strong&gt; 08h00&lt;/p&gt;&lt;p&gt;&lt;strong&gt;Premiação:&lt;/strong&gt; 09h15&lt;/p&gt;&lt;p&gt;&lt;strong&gt;Show Gabi Melim:&lt;/strong&gt; 10h00&lt;/p&gt;</t>
  </si>
  <si>
    <t>Av. Infante Dom Henrique, 75 - Glória, Rio de Janeiro - RJ, 20021-140, Brasil</t>
  </si>
  <si>
    <t>V Fórum Latinoamérica contra o Antissemitismo – Presidindo a Mesa</t>
  </si>
  <si>
    <t>&lt;b&gt;AGENDADO&lt;br&gt;&lt;/b&gt;V Fórum Latinoamérica contra o Antissemitismo – Presidência da Mesa&lt;br&gt;Domingo, 12/10 - 8h30 às 13h&lt;br&gt;Local: Morro da Urca&lt;br&gt;Pauta: Flávio como presidente da mesa no V Fórum Latinoamérica contra o Antissemitismo&lt;br&gt;Responsável: Rafael Azamor</t>
  </si>
  <si>
    <t>Morro da Urca - Urca, Rio de Janeiro - RJ, Brasil</t>
  </si>
  <si>
    <t>EA: Lançamento da Pracinha de São Conrado – Programa Adote Rio</t>
  </si>
  <si>
    <t>EA: Lançamento da Pracinha de São Conrado – Programa Adote Rio
Domingo, 12/10 - 10h às 13h
Local: Praça de São Conrado
Pauta: Cerimônia de inauguração da Pracinha de São Conrado, projeto realizado em parceria com o programa Adote Rio, em celebração à revitalização e entrega do novo espaço público à comunidade
Responsável: Vinicius Montenegro</t>
  </si>
  <si>
    <t>São Conrado, Rio de Janeiro - RJ, Brasil</t>
  </si>
  <si>
    <t>Jantar de Gala do V Fórum Latinoamérica contra o Antissemitismo</t>
  </si>
  <si>
    <t>&lt;b&gt;AGENDADO&lt;br&gt;&lt;/b&gt;Jantar de Gala do V Fórum Latinoamérica contra o Antissemitismo&lt;br&gt;Domingo, 12/10 - 19h30&lt;br&gt;Local: (não informado)&lt;br&gt;Pauta: Flávio, junto com o Prefeito, recebe convidados no jantar de gala do V Fórum Latinoamérica contra o Antissemitismo&lt;br&gt;Responsável: Rafael Azamor</t>
  </si>
  <si>
    <t>Encontro c/ Gabriel Leal</t>
  </si>
  <si>
    <t>Assinatura do Acordo Coletivo – Permanência dos Moradores do Horto</t>
  </si>
  <si>
    <t>&lt;strong&gt;AGENDADO&lt;/strong&gt;&lt;br&gt;&lt;strong&gt;Assinatura do Acordo Coletivo – Permanência dos Moradores do Horto&lt;/strong&gt;&lt;br&gt;Segunda-feira, 13/10 - 10h&lt;br&gt;Local: Solar da Imperatriz – Rua Pacheco Leão, 2040 – Horto&lt;br&gt;Pauta: Cerimônia de assinatura do Acordo Coletivo que garante a permanência dos moradores do Horto; celebração da conquista coletiva com presença de autoridades e comunidade local&lt;br&gt;Responsável: Leo Martins</t>
  </si>
  <si>
    <t>Solar da Imperatriz - Rua Pacheco Leão, 2040 - Jardim Botânico, Rio de Janeiro - RJ, 22460-036, Brasil</t>
  </si>
  <si>
    <t>Almoço de Confraternização ADEMI – Encerramento de Gestão</t>
  </si>
  <si>
    <t>&lt;strong&gt;AGENDADO&lt;/strong&gt;&lt;br&gt;&lt;strong&gt;Almoço de Confraternização ADEMI – Encerramento de Gestão&lt;/strong&gt;&lt;br&gt;Segunda-feira, 13/10 - 12h às 14h&lt;br&gt;Local: Restaurante Bota – Marina da Glória, Av. Infante Dom Henrique, s/n – Glória, Rio de Janeiro&lt;br&gt;Pauta: Almoço de confraternização da ADEMI em celebração ao encerramento da gestão de Marcos Saceanu&lt;br&gt;Responsável: Marinho</t>
  </si>
  <si>
    <t>BOTA - Cucina Italiana &amp; Mediterrânea | Marina da Glória, Av. Infante Dom Henrique - Glória, Rio de Janeiro - RJ, 20020-140, Brasil</t>
  </si>
  <si>
    <t>Reunião Conjunta dos PLCs 56 e 66/25</t>
  </si>
  <si>
    <t>Mediador DTI está convidando você para uma reunião Zoom agendada.&lt;br&gt;&lt;br&gt;Tópico: Reunião Conjunta&lt;br&gt;Horário: 13 out. 2025 14:00 São Paulo&lt;br&gt;Ingressar na reunião Zoom&lt;br&gt;&lt;a href="https://camara-rj-gov-br.zoom.us/j/86878901805?pwd=NpXzTxonVvt2bNmv2XpYypzgsHUOH3.1"&gt;https://camara-rj-gov-br.zoom.us/j/86878901805?pwd=NpXzTxonVvt2bNmv2XpYypzgsHUOH3.1&lt;/a&gt;&lt;br&gt;&lt;br&gt;ID da reunião: 868 7890 1805&lt;br&gt;Senha: %8@zu&amp;amp;XR&lt;br&gt;&lt;br&gt;Instruções de adesão&lt;br&gt;&lt;a href="https://camara-rj-gov-br.zoom.us/meetings/86878901805/invitations?signature=ECY0Ai5zXYx1YP9-aLNZNwAyWnShN1fG7CLfOKanQJ0"&gt;https://camara-rj-gov-br.zoom.us/meetings/86878901805/invitations?signature=ECY0Ai5zXYx1YP9-aLNZNwAyWnShN1fG7CLfOKanQJ0&lt;/a&gt;</t>
  </si>
  <si>
    <t>Debate da Comissão Permanente de Segurança Alimentar</t>
  </si>
  <si>
    <t>&lt;strong&gt;AGENDADO&lt;/strong&gt;&lt;br&gt;&lt;strong&gt;Debate da Comissão Permanente de Segurança Alimentar&lt;/strong&gt;&lt;br&gt;Segunda-feira, 13/10 - 14h&lt;br&gt;Local: (não informado)&lt;br&gt;Pauta: Debate da Comissão Permanente de Segurança Alimentar; presença necessária para garantir quórum&lt;br&gt;Responsável: Fabinho</t>
  </si>
  <si>
    <t>V Fórum Latinoamérica contra o Antissemitismo – Participação Geral</t>
  </si>
  <si>
    <t>AGENDADO
V Fórum Latinoamérica contra o Antissemitismo – Participação Geral
Segunda-feira, 13/10 - 8h30 às 9h30 e após 16h30
Local: Hotel Casa Grande (não informado cidade/bairro)
Pauta: Participação de Flávio em dois períodos no V Fórum Latinoamérica contra o Antissemitismo
Responsável: Rafael Azamor</t>
  </si>
  <si>
    <t>Entrega da Medalha Tiradentes a Patricia Proetti</t>
  </si>
  <si>
    <t>&lt;strong&gt;AGENDADO&lt;/strong&gt;&lt;br&gt;&lt;strong&gt;Sessão Solene de Entrega da Medalha Tiradentes a Patricia Proetti&lt;/strong&gt;&lt;br&gt;Segunda-feira, 13/10 - 17h30&lt;br&gt;Local: Plenário do Edifício Lúcio Costa – Rua da Ajuda, 5 – 1º subsolo – Centro, Rio de Janeiro&lt;br&gt;Pauta: Sessão solene da ALERJ, presidida pela Deputada Estadual Franciane Motta, para entrega da Medalha Tiradentes e respectivo diploma à advogada Patricia Proetti&lt;br&gt;Responsável: Proetti</t>
  </si>
  <si>
    <t>Comemoração do Acordo Coletivo – Moradores do Horto</t>
  </si>
  <si>
    <t>&lt;strong&gt;AGENDADO&lt;/strong&gt;&lt;br&gt;&lt;strong&gt;Comemoração do Acordo Coletivo – Moradores do Horto&lt;/strong&gt;&lt;br&gt;Segunda-feira, 13/10 - 18h30&lt;br&gt;Local: Largo das Pedras – Rua Pacheco Leão, 1235 – Horto&lt;br&gt;Pauta: Evento comemorativo com participação dos moradores em celebração à assinatura do Acordo Coletivo pela permanência no Horto&lt;br&gt;Responsável: Leo Martins</t>
  </si>
  <si>
    <t>Rua Pacheco Leão, 1235 - Jardim Botânico, Rio de Janeiro - RJ, 22460-035, Brasil</t>
  </si>
  <si>
    <t>EA: Inauguração do Muro GEO Martin Luther King</t>
  </si>
  <si>
    <t>AGENDADO
Inauguração do Muro GEO Martin Luther King
Terça-feira, 14/10 - 15h
Local: CE Reverendo Martin Luther King – Rua Joaquim Palhares, 648 – Praça da Bandeira
Pauta: Inauguração do Muro GEO Martin Luther King com a presença do Secretário de Educação Renan Ferreirinha e autoridades da 2ª CRE
Responsável: (não informado)</t>
  </si>
  <si>
    <t>Reunião com Nathan - FIELD EBAPE</t>
  </si>
  <si>
    <t>Apresentação de Campanha e Projetos – Presidente Mattheus Montenegro e Vice Ricardo Tenório</t>
  </si>
  <si>
    <t>&lt;strong&gt;AGENDADO&lt;/strong&gt;&lt;br&gt;&lt;strong&gt;Apresentação de Campanha e Projetos – Presidente Mattheus Montenegro e Vice Ricardo Tenório&lt;/strong&gt;&lt;br&gt;Terça-feira, 14/10 - 19h&lt;br&gt;Local: Salão Nobre do Fluminense Football Club&lt;br&gt;Pauta: Apresentação da campanha e projetos da presidência de Mattheus Montenegro e vice-presidência de Ricardo Tenório&lt;br&gt;Responsável: Recebido p/ FV</t>
  </si>
  <si>
    <t>Simchat Torá No Bnei Akiva</t>
  </si>
  <si>
    <t>SIMCHAT TORÁ NO BNEI AKIVA🎉
Venha dançar e se alegrar com a Torá no nosso sivuv, mostrando com orgulho a força do nosso povo e da nossa Kehilá!💪🏻💙
📅 Terça-feira | 14/10
🕔 17:30 – Leilão + Hakafot
🕗 20:00 – Sivuv
🕙 22:00 – Jantar pós-sivuv com Fish and Chips
💰 Valor simbólico do jantar: R$20,00
Pix do Bnei (CNPJ): 07040129000172
Após dois anos de pausa, o tradicional e tão esperado Sivuv está de volta! 🙌🏻
Para garantir a segurança e tranquilidade de todos, o trajeto será adaptado e contará com escolta policial e apoio da equipe de segurança.
NÃO FIQUE DE FORA DESSA!
Esperamos por todos vocês!😇
Am Israel Chai!🇮🇱</t>
  </si>
  <si>
    <t>Bnei Akiva Rio, Rua Pompeu Loureiro, 48 - Copacabana, Rio de Janeiro - RJ, 22061-000, Brasil</t>
  </si>
  <si>
    <t>Rua Álvaro Ramos, R. Álvaro Ramos - Botafogo, Rio de Janeiro - RJ, 22280-110, Brasil</t>
  </si>
  <si>
    <t>Gravação Ponto de Apoio Entregadores</t>
  </si>
  <si>
    <t>Viaduto Pedro Álvares Cabral - Botafogo, Rio de Janeiro - RJ, 22251, Brasil</t>
  </si>
  <si>
    <t>Café com Patrick Sklarcz</t>
  </si>
  <si>
    <t>Ação de Conscientização para motoqueiros não circularem na ciclofaixa + Luiz Eduardo (CET RIO) + Bernardo Rubião + Flavio Valle (à confirmar)</t>
  </si>
  <si>
    <t>SUGESTÃO DE AGENDA
•⁠  ⁠Ação de Conscientização para motoqueiros não circularem na ciclofaixa + Luiz Eduardo (CET RIO) + Bernardo Rubião + Flavio Valle (à confirmar).
Data 15/10 quarta-feira 
Horário 13:30 às 15:30
Local Rua Maria Quiteria, Ref n° 99 próximo a Nossa Senhora da Paz.
Responsável Gabriel Leal</t>
  </si>
  <si>
    <t>Política Pública Informada por Evidencia</t>
  </si>
  <si>
    <t>PROGRAMAÇÃO DETALHADA
Encontro 1 - 15/10/2025
Processo científico e evidências científicas; Pirâmides de evidências/força de evidências; Definição de política pública informada por evidências e origem da abordagem; Uso de evidência ao longo do ciclo da política pública e tipos de avaliação;
Uso de experimentos para avaliar programas públicos.
Encontro 2 - 22/10/2025
Fontes de dados; Teoria da Mudança; Desenho de política.
Encontro 3 - 29/10/2025
Monitoramento de políticas; Erros comuns na interpretação dos dados; Seleção de indicadores; Gestão baseada em Informação; Sistema de Gestão por Resultados
Encontro 4 - 05/11/2025
Atribuição de impacto e contrafactual; Viés de seleção; Experimentos para avaliar políticas públicas (experimentos aleatorizados controlados e experimentos naturais);
Validade externa e interna de avaliações.
Encontro 5 - 12/11/2025
Métodos de avaliação de impacto não experimental.
Encontro 6 - 19/11/2025 (ONLINE)
Saúde; Problema em debate: Fixação de médicos em áreas remotas.
Encontro 7 - 26/11/2025
Segurança Pública; Problema em debate: Furto/roubo em ambiente público.
Encontro 8 - 03/12/2025 (ONLINE)
Educação; Problema em debate: Evasão no Ensino Médio.
Encontro 9 - 10/12/2025
Assistência Social; Problema em debate: Focalização de programas de transferência de renda.
Encontro 10 - 17/12/2025
Meio ambiente; Problema em debate: Desenvolvimento de mercado de carbono</t>
  </si>
  <si>
    <t>Live ABLT – Debate sobre o Projeto de Lei das Locações por Aplicativo de Hospedagem</t>
  </si>
  <si>
    <t>EVENTO ABLT
LIVE COM OS VEREADORES PEDRO DUARTE, JUNIOR DA LUCINHA E FLAVIO VALLE
DEBATE SOBRE O PROJETO DE LEI QUE PRETENDE REGULAMENTAR AS LOCAÇÕES POR APLICATIVO DE HOSPEDAGEM NO RIO DE JANEIRO
DIA 15 DE OUTUBRO, 19 H 
VIA ZOOM 
INSCRIÇÕES PELO LINK
PARTICIPAÇÃO GRATUIITA
FORMATO 
•⁠  ⁠VIA ZOOM
•⁠  ⁠DURAÇÃO – APROXIMADAMENTE 50 MINUTOS
•⁠  ⁠APRESENTAÇÃO DA ABLT ( 5 MINUTOS)
•⁠  ⁠EXPOSIÇÃO DE CADA PARTICIPANTE ( 5 A 7 MINUTOS CADA) PODENDO USAR MATERIAL PARA EXPOSIÇÃO 
•⁠  ⁠ABERTURA PARA PERGUNTAS DO PUBLICO -5 A 7 MINUTOS
•⁠  ⁠CONSIDERAÇÕES FINAIS – ( 3  a 5 MINUTOS ) 
•⁠  ⁠ENCERRAMENTO 
PUBLICO ESTIMADO – ASSOCIADOS DA ABLT,  TENDO O ÚLTIMO EVENTO SIDO REALIZADO COM MÉDIA DE 200 PARTICIPANTES 
MEDIAÇÃO PELA DIRETORIA JURIDICA DA ABLT</t>
  </si>
  <si>
    <t>(Prefeito) Inauguração do Ponto de Apoio para Motociclistas de Aplicativo</t>
  </si>
  <si>
    <t>*AGENDADO*
Inauguração do Ponto de Apoio para Motociclistas de Aplicativo (Prefeito) 
Quinta-feira, 16/10 - 10h
Local: Final da Rua Voluntários da Pátria, sob o Viaduto Pedro Álvares Cabral – antigo bolsão de estacionamento
Pauta: Inauguração do novo ponto de apoio destinado a motociclistas de aplicativo, localizado sob o viaduto Pedro Álvares Cabral, em Botafogo
Responsável: Julia Gardel</t>
  </si>
  <si>
    <t>juliagardel2@gmail.com;flaviogvalle@gmail.com;crislobo@gmail.com</t>
  </si>
  <si>
    <t>Painel Prof. Joana Monteiro - “Ferramentas para a Gestão da Segurança a Nível Local: A Experiência do Rio de Janeiro”</t>
  </si>
  <si>
    <t>&lt;hr /&gt;&lt;p&gt;&lt;strong&gt;AGENDADO&lt;/strong&gt;&lt;br&gt;&lt;strong&gt;Discussão “Ferramentas para a Gestão da Segurança a Nível Local: A Experiência do Rio de Janeiro”&lt;/strong&gt;&lt;br&gt;Quinta-feira, 16/10 - 11h45&lt;br&gt;Local: Hotel Windsor Leme – Av. Atlântica, 656, Leme&lt;br&gt;Pauta: Participação como ouvinte na discussão sobre ferramentas para a gestão da segurança local, apresentando a experiência do Rio de Janeiro&lt;br&gt;Responsável: (não informado)&lt;/p&gt;&lt;p&gt;&lt;br&gt;&lt;/p&gt;&lt;p&gt;Esperando que se encuentre muy bien, le escribo en nombre de la Fundación Konrad Adenauer - Oficina Chile, y de su representante, &lt;b&gt;Olaf Jacob&lt;/b&gt;, para invitarlo a participar del encuentro de la &lt;b&gt;&lt;i&gt;Red de Ciudades Sostenibles y Alcaldías para la Democracia &lt;/i&gt;&lt;/b&gt;que se llevará a cabo el &lt;b&gt;jueves 16 de octubre en el hotel Windsor Leme&lt;/b&gt;, en la ciudad de Río de Janeiro. Al encuentro asistirán alcaldes de Argentina, Chile y Costa Rica, además de representantes de la ciudad de Río de Janeiro, y expertos en temas de seguridad, planificación urbana y medio ambiente.&lt;br&gt;&lt;/p&gt;</t>
  </si>
  <si>
    <t>Windsor Leme Hotel, Av. Atlântica, 656 - Leme, Rio de Janeiro - RJ, 22010-000, Brasil</t>
  </si>
  <si>
    <t>futebol vereadores</t>
  </si>
  <si>
    <t>Orçamento no Setor Público: A Perspectiva Gerencial</t>
  </si>
  <si>
    <t>MAP | Mestrado Profissional em Administração Pública
Orçamento no Setor Público: A Perspectiva Gerencial
TRIMESTRE
Turma Regular - 4°Trimestre 2025
PROFESSOR
Armando Santos Moreira da Cunha
E-MAIL
armando.cunha@fgv.br
HORÁRIO
18h:30 às 21h:45
PERÍODO DO CURSO
Outubro: 16, 23 e 30
Novembro: 06, 13, 17 e 28
Dezembro: 04, 11 e 18</t>
  </si>
  <si>
    <t>EA: Ação de fiscalização – Parque dos Patins (Lagoa)</t>
  </si>
  <si>
    <t>&lt;strong&gt;EA: Ação de fiscalização – Parque dos Patins (Lagoa)&lt;/strong&gt;&lt;br&gt;Quarta-feira, 16/10 - 20h30&lt;br&gt;Local: Parque dos Patins – Lagoa&lt;br&gt;Pauta: Fiscalização dos estabelecimentos com foco em bebidas adulteradas&lt;br&gt;Responsável: Júlia Gardel</t>
  </si>
  <si>
    <t>Reunião Grupo FV</t>
  </si>
  <si>
    <t>lucasrosa.arq@gmail.com;leonardo.moog@hotmail.com;viniciusmmg@gmail.com;leonardolopes@llfilm.com.br;flaviogvalle@gmail.com;andrew.mata.2022@gmail.com;monteirojpf@gmail.com;lfdsbr@gmail.com;biarsbz@gmail.com;matheus.ocn@gmail.com;martinsmt1000@gmail.com;otaviobopp@gmail.com;leonardosolabloise@gmail.com;pedroangelito22@gmail.com;contato.lucasfajardo@gmail.com;fabiocampellobjj@gmail.com;leomartins.rzs@gmail.com;crislobo@gmail.com;iholp04404@gmail.com;lima.saramoreira@gmail.com;bernardorubiao@gmail.com;natfonseca04@gmail.com;rafaazamor@gmail.com;albuquerque.lauran@gmail.com;gisellygazevedo@gmail.com</t>
  </si>
  <si>
    <t>Visita aos feirantes da Praça Mauro Duarte (realocação Mercado Mix)</t>
  </si>
  <si>
    <t>&lt;strong&gt;Sugestão de Agenda&lt;/strong&gt;&lt;br&gt;&lt;strong&gt;Visita aos feirantes da Praça Mauro Duarte (realocação Mercado Mix)&lt;/strong&gt;&lt;br&gt;Sexta-feira, 17/10 - 9h às 18h&lt;br&gt;Local: Praça Mauro Duarte – Botafogo&lt;br&gt;Pauta: Acompanhamento da realocação dos feirantes do Mercado Mix&lt;br&gt;Responsável: Vinícius Montenegro</t>
  </si>
  <si>
    <t>Reunião ASSERJ</t>
  </si>
  <si>
    <t>Av. Portugal, 466 - Urca, Rio de Janeiro - RJ, 22291-050, Brasil</t>
  </si>
  <si>
    <t>reunião Field</t>
  </si>
  <si>
    <t>Celebração do Jubileu dos 170 anos da Construção da Igreja Nossa Senhora da Conceição</t>
  </si>
  <si>
    <t>Celebração do Jubileu dos 170 anos da Construção da Igreja Nossa Senhora da Conceição - Gávea
Os fiéis da Paróquia de Nossa Senhora da Conceição - Gávea convidam para Solene Missa a ser celebrada por sua Eminência Reverendíssima Dom Orani João, Cardeal Tempesta, O. Cist.
Dia 17 de Outubro de 2025, às 18h
Rua Marquês de São Vicente, 19 - Gávea</t>
  </si>
  <si>
    <t>Paróquia Nossa Senhora da Conceição - Gávea, R. Marquês de São Vicente, 19 - Gávea, Rio de Janeiro - RJ, 22451-040, Brasil</t>
  </si>
  <si>
    <t>Evento “Caminhos da Renovação” – RenovaBR</t>
  </si>
  <si>
    <t>&lt;strong&gt;AGENDADO&lt;/strong&gt;&lt;br&gt;&lt;strong&gt;Evento “Caminhos da Renovação” – RenovaBR&lt;/strong&gt;&lt;br&gt;Sexta-feira, 17/10 - 19h&lt;br&gt;Local: Parque Bondinho Pão de Açúcar – Av. Pasteur, 520, Urca, Rio de Janeiro&lt;br&gt;Pauta: Abertura do evento “Caminhos da Renovação”, promovido pelo RenovaBR, com lideranças e representantes públicos&lt;br&gt;Responsável: (não informado)</t>
  </si>
  <si>
    <t xml:space="preserve">Treinão Renova Run </t>
  </si>
  <si>
    <t>lima.saramoreira@gmail.com;lucasrosa.arq@gmail.com;leonardosolabloise@gmail.com;leonardo.moog@hotmail.com;biarsbz@gmail.com;andrew.mata.2022@gmail.com;leomartins.rzs@gmail.com;flaviogvalle@gmail.com;crislobo@gmail.com;monteirojpf@gmail.com;gisellygazevedo@gmail.com</t>
  </si>
  <si>
    <t>Simple Gym Gávea – Soft Opening</t>
  </si>
  <si>
    <t>&lt;strong&gt;AGENDADO&lt;/strong&gt;&lt;br&gt;&lt;strong&gt;Simple Gym Gávea – Soft Opening&lt;/strong&gt;&lt;br&gt;Sábado, 18/10 - 9h&lt;br&gt;Local: Rua Marquês de São Vicente, 30 – Gávea&lt;br&gt;Pauta: Evento de inauguração (soft opening) da nova unidade da Simple Gym na Gávea&lt;br&gt;Responsável: (não informado)</t>
  </si>
  <si>
    <t>R. Marquês de São Vicente, 30 - Gávea, Rio de Janeiro - RJ, 22451-040, Brasil</t>
  </si>
  <si>
    <t>Evento “Caminhos da Renovação” – RenovaBR (continuação)</t>
  </si>
  <si>
    <t>&lt;strong&gt;AGENDADO&lt;/strong&gt;&lt;br&gt;&lt;strong&gt;Evento “Caminhos da Renovação” – RenovaBR (continuação)&lt;/strong&gt;&lt;br&gt;Sábado, 18/10 - 9h&lt;br&gt;Local: Windsor Florida Hotel – Rua Ferreira Viana, 81, Flamengo, Rio de Janeiro&lt;br&gt;Pauta: Painéis e atividades do segundo dia do evento “Caminhos da Renovação”, promovido pelo RenovaBR&lt;br&gt;Responsável: (não informado)</t>
  </si>
  <si>
    <t>Windsor Florida Hotel, R. Ferreira Viana, 81 - Flamengo, Rio de Janeiro - RJ, 22210-040, Brasil</t>
  </si>
  <si>
    <t>Antônio + BR</t>
  </si>
  <si>
    <t>Festa Hillel</t>
  </si>
  <si>
    <t>Aniversário do Fred - Caza Lagoa</t>
  </si>
  <si>
    <t>*🎉ANIVERSÁRIO DO FRED — CAZA LAGOA*
*🗓Data:* sábado, *18/10*, a partir das *21h*
*🎶Atração:* show do *Fica Comigo*
*📍Local: Caza Lagoa* (perfil: @cazalagoa)
Vai ser uma noite especial para celebrar a vida cercado de amigos, música boa e clima de Lagoa.🌅✨
🔔 *Confirme presença* para organização da *lista de convidados.*
📲 *RSVP (até 17h):*
Envie *NOME COMPLETO* (e do acompanhante, se houver) para o meu WhatsApp 21-980502332</t>
  </si>
  <si>
    <t>CAZA LAGOA, Parque dos Patins - Av. Borges de Medeiros, 1518 - Lagoa, Rio de Janeiro - RJ, 22470-003, Brasil</t>
  </si>
  <si>
    <t>Meia Maratona do Rio</t>
  </si>
  <si>
    <t>Reunião Equipe GVFV</t>
  </si>
  <si>
    <t>otaviobopp@gmail.com;lucasrosa.arq@gmail.com;leonardosolabloise@gmail.com;leonardo.moog@hotmail.com;pedroangelito22@gmail.com;leonardolopes@llfilm.com.br;contato.lucasfajardo@gmail.com;andrew.mata.2022@gmail.com;flaviogvalle@gmail.com;monteirojpf@gmail.com;crislobo@gmail.com;iholp04404@gmail.com;lfdsbr@gmail.com;lima.saramoreira@gmail.com;natfonseca04@gmail.com;biarsbz@gmail.com;rafaazamor@gmail.com;matheus.ocn@gmail.com;albuquerque.lauran@gmail.com;gisellygazevedo@gmail.com</t>
  </si>
  <si>
    <t>Reunião Corrida Renova Run</t>
  </si>
  <si>
    <t>Travado FV, Iury e Leo F.</t>
  </si>
  <si>
    <t>flaviogvalle@gmail.com;iholp04404@gmail.com;lfdsbr@gmail.com</t>
  </si>
  <si>
    <t>Instalação ATI do Tabajaras</t>
  </si>
  <si>
    <t>Abrigo de Ônibus</t>
  </si>
  <si>
    <t>R. Figueiredo de Magalhães, 394 - Copacabana, Rio de Janeiro - RJ, 22031-012, Brasil</t>
  </si>
  <si>
    <t>bernardorubiao@gmail.com;juliagardel2@gmail.com;flaviogvalle@gmail.com;monteirojpf@gmail.com</t>
  </si>
  <si>
    <t>Toda terça  13 horas 
On line Reunião comissão de orçamento. 
Informado p/ Fabinho</t>
  </si>
  <si>
    <t>Encontro Expositores Circuito Carioca</t>
  </si>
  <si>
    <t>Põe na agenda como reunião importante:
Dia 21 de Outubro 
3ª feira - às 13h
Em Botafogo 
Mas trás o Engov... 🍺
(Sem desculpas)</t>
  </si>
  <si>
    <t>Eco som, R. Real Grandeza, 170 - Botafogo, Rio de Janeiro - RJ, 22281-036, Brasil</t>
  </si>
  <si>
    <t>Audiência de Conciliação – Caso de Antissemitismo</t>
  </si>
  <si>
    <t>&lt;strong&gt;AGENDADO&lt;/strong&gt;&lt;br&gt;&lt;strong&gt;Audiência de Conciliação – Caso de Antissemitismo (vídeo com Marcos Dias)&lt;/strong&gt;&lt;br&gt;Terça-feira, 21/10 - 14h30&lt;br&gt;Local: Juizado Especial Criminal do Leblon&lt;br&gt;Pauta: Audiência de conciliação referente ao caso de antissemitismo envolvendo o vídeo do vereador Flávio Valle e Marcos Dias&lt;br&gt;Responsável: Leonardo Fernandes</t>
  </si>
  <si>
    <t>IV Juizado Especial Criminal do Leblon, R. Humberto de Campos, 315 - Leblon, Rio de Janeiro - RJ, 22430-190, Brasil</t>
  </si>
  <si>
    <t>lima.saramoreira@gmail.com;fabiocampellobjj@gmail.com;flaviogvalle@gmail.com;lfdsbr@gmail.com</t>
  </si>
  <si>
    <t>EA: Jantar Anual de Líderes da Legisla Brasil</t>
  </si>
  <si>
    <t>Cumprimentando-o cordialmente, venho, por meio deste, solicitar a emissão de passagens aéreas, bem como as respectivas diárias, para viabilizar a participação deste parlamentar no Jantar Anual de Líderes da Legisla Brasil, a ser realizado na cidade de Brasília, em 21 de outubro de 2025, às 19h.
A participação ocorrerá a convite da organização Legisla Brasil, entidade que tem se destacado nacionalmente no fortalecimento do Poder Legislativo e na qualificação de mandatos parlamentares por meio da formação técnica, apoio institucional e articulação entre lideranças políticas, servidores e parceiros do setor público e da sociedade civil.
O evento tem como objetivo reunir parlamentares, especialistas e organizações parceiras em um ambiente de diálogo e celebração das conquistas democráticas, consolidando redes de cooperação e reforçando o papel estratégico do Legislativo na construção de políticas públicas sustentáveis, participativas e baseadas em evidências.
Na condição de Vereador da Câmara Municipal do Rio de Janeiro, a presença nesta agenda institucional permitirá o aprofundamento do relacionamento com entidades comprometidas com a inovação legislativa, além de possibilitar a troca de experiências sobre iniciativas em andamento na cidade do Rio de Janeiro — especialmente nas áreas de transparência, governança urbana, turismo e participação cidadã.
Solicita-se, portanto, a emissão de passagens aéreas e o custeio das diárias em período compatível com a realização do evento, de modo a garantir a participação deste parlamentar na atividade prevista.
Segue, em anexo, carta-convite encaminhada pela organização do evento.</t>
  </si>
  <si>
    <t>Brasília - Plano Piloto, Brasília - DF, Brasil</t>
  </si>
  <si>
    <t>Encontro com Dan Messer</t>
  </si>
  <si>
    <t>*AGENDADO*
Encontro com Dan Messer
Quarta-feira, 22/10 - 9h
Local: Restaurante Solo – Av. Ataulfo de Paiva, 1120, Leblon
Pauta: (não informado)
Responsável: Rafael Azamor</t>
  </si>
  <si>
    <t>Reunião com Rubião, Julia e João – Rio em Ordem</t>
  </si>
  <si>
    <t>AGENDADO
Reunião com Rubião, Julia e João – Rio em Ordem
Quarta-feira, 23/10 - 15:30h
Local: Subprefeitura da Zona Sul
Pauta: Programa Rio em Ordem
Responsável: Julia Gardel</t>
  </si>
  <si>
    <t>Audiência Pública da LOA – SMI, GEO-RIO, RIO-ÁGUAS, RIO LUZ E RIO URBE</t>
  </si>
  <si>
    <t>&lt;strong&gt;ESTARÁ ACONTECENDO &lt;/strong&gt;&lt;br&gt;&lt;strong&gt;Audiência Pública da LOA – SMI, GEO-RIO, RIO-ÁGUAS, RIO LUZ E RIO URBE&lt;/strong&gt;&lt;br&gt;Quinta-feira, 22/10 - 10h às 13h&lt;br&gt;Local: Plenário da Câmara Municipal do Rio de Janeiro&lt;br&gt;Pauta: Apresentação e discussão das previsões orçamentárias.&lt;br&gt;Responsável: Fabinho</t>
  </si>
  <si>
    <t>lima.saramoreira@gmail.com;leonardo.moog@hotmail.com;fabiocampellobjj@gmail.com;flaviogvalle@gmail.com</t>
  </si>
  <si>
    <t>Vistoria no imóvel demolido na Real Grandeza com Marcão</t>
  </si>
  <si>
    <t>CASS c/ Rubião</t>
  </si>
  <si>
    <t>Cerimônia de concessão de título de Professor Emérito – FGV EPGE</t>
  </si>
  <si>
    <t>&lt;strong&gt;AGENDADO&lt;/strong&gt;&lt;br&gt;&lt;strong&gt;Cerimônia de concessão de título de Professor Emérito – FGV EPGE&lt;/strong&gt;&lt;br&gt;Quarta-feira, 22/10 - 17h30&lt;br&gt;Local: Fundação Getulio Vargas – Edifício Sede, 11º andar&lt;br&gt;Endereço: Praia de Botafogo, Rio de Janeiro&lt;br&gt;Pauta: Entrega do título de Professor Emérito aos professores Clovis José Daudt Lyra Darrigue de Faro e Fernando de Holanda Barbosa&lt;br&gt;Responsável: (não informado)</t>
  </si>
  <si>
    <t xml:space="preserve">EA: Inauguração do GET | Ciep Nação Rubro-Negra </t>
  </si>
  <si>
    <t>Gostaríamos de convidar o Flavinho para a Inauguração do GET | Ciep Nação Rubro-Negra junto com o Renan Ferreirinha.
🗓️ Quinta-feira, 23/10 | 9h
📍Praça Nossa Senhora Auxiliadora, S/N — Leblon
Podemos contar com a presença dele?</t>
  </si>
  <si>
    <t>Call c/ Tal Bar-on Morali, Gerente Global de Relações Públicas e Porta-voz da Masa Israel Journey</t>
  </si>
  <si>
    <t>Call amanhã 09h c/ a Tal, Gerente Global de Relações Públicas e Porta-voz da Masa Israel Journey.
Entrevista para a nova edição da lista “Masa’s Changemakers” — uma seleção especial que destaca ex-participantes da Masa que estão gerando impactos significativos ao redor do mundo.</t>
  </si>
  <si>
    <t>Visita dos Alunos do IBMEC ao Arquivo da Cidade</t>
  </si>
  <si>
    <t>AGENDADO
Visita dos Alunos do IBMEC ao Arquivo da Cidade
Quinta-feira, 23/10 - 10h
Local: Arquivo da Cidade
Pauta: Visita institucional dos alunos do IBMEC ao Arquivo da Cidade para conhecer o acervo e as iniciativas de preservação da memória urbana
Responsável: Léo Fernandes</t>
  </si>
  <si>
    <t>Reunião c/ Vice-Prefeito Cavaliere - Vaga Viva</t>
  </si>
  <si>
    <t>Segue agenda solicitada com Vice-Prefeito Cavaliere
Reunião c/ Ver. Flavio Valle + João Ramos - Pauta: Apresentação do Projeto Vaga Viva
Quinta-feira, 23 de outubro⋅14:00 
CASS - 13° andar - Vice-Prefeitura
Favor confirmar.</t>
  </si>
  <si>
    <t>Reunião c Hermolin - Mais Valia e Mais Valerá</t>
  </si>
  <si>
    <t>Confeitaria Kurt, R. Gen. Urquiza, 117 B - Leblon, Rio de Janeiro - RJ, 22431-040, Brasil</t>
  </si>
  <si>
    <t>Lançamento da 2ª turma das “Princesinhas do Copa” - Futuro bom</t>
  </si>
  <si>
    <t>Querido Flavio, boa tarde! Tudo bem?
Quero convidar você para o lançamento da segunda turma das “Princesinhas do Copa”. Um projeto somente para meninas no Copacabana Palace. 
Dia 23 de outubro, nossas atletas, professoras e monitoras terão um dia de princesa, divididas em duas suítes do Copacabana Palace, elas farão cabelo, maquiagem, e terão uma modelo profissional para ensinar a desfilar com o novo uniforme feito pela coordenadora de design da Maria Filó, exclusivamente para elas. 
Nosso coquetel acontecerá na quadra de tênis do hotel, das 19:30 às 21:30, sendo o desfile às 20 horas, com direito a tapete vermelho, DJ e muita alegria.  
Gostaria muito da presença de vocês
Ahhh. Nossa segunda turma são meninas com idades de 10 e 11 anos.
Como resultado da primeira turma, 3 meninas estão trabalhando com carteira assinada no Instituto Futuro Bom, e recebem bolsa integral para cursar Educação Física na Universidade Estácio. Um verdadeiro case de sucesso.</t>
  </si>
  <si>
    <t>Copacabana Palace, A Belmond Hotel, Av. Atlântica, 1702 - Copacabana, Rio de Janeiro - RJ, 22021-001, Brasil</t>
  </si>
  <si>
    <t>Corredores de Excelência c/ Rubião</t>
  </si>
  <si>
    <t>Rua Farme de Amoedo, R. Farme de Amoedo - Ipanema, Rio de Janeiro - RJ, 22420-020, Brasil</t>
  </si>
  <si>
    <t>bernardorubiao@gmail.com;gabrielleal1995@gmail.com;viniciusmmg@gmail.com;flaviogvalle@gmail.com</t>
  </si>
  <si>
    <t>Inauguração do Trecho Asfaltado da Chácara do Céu</t>
  </si>
  <si>
    <t>&lt;strong&gt;AGENDADO&lt;/strong&gt;&lt;br&gt;&lt;strong&gt;Inauguração do Trecho Asfaltado da Chácara do Céu&lt;/strong&gt;&lt;br&gt;Sexta-feira, 24/10 - 11h30&lt;br&gt;Local: Chácara do Céu&lt;br&gt;Pauta: Entrega do novo trecho asfaltado, com presença de lideranças locais e equipe da Subprefeitura.&lt;br&gt;Responsável: Leo Martins</t>
  </si>
  <si>
    <t>Praça Chácara do Céu, Estr. do Vidigal, 553 - Vidigal, Rio de Janeiro - RJ, 22450-230, Brasil</t>
  </si>
  <si>
    <t>Visita vila Olímpica Vidigal</t>
  </si>
  <si>
    <t>Sessão Solene de Entrega do Título de Cidadão Carioca a Elias Jabour</t>
  </si>
  <si>
    <t>&lt;strong&gt;AGENDADO&lt;/strong&gt;&lt;br&gt;&lt;strong&gt;Sessão Solene de Entrega do Título de Cidadão Carioca a Elias Jabour&lt;/strong&gt;&lt;br&gt;Sexta-feira, 24/10 - 18h30&lt;br&gt;Local: Câmara Municipal do Rio de Janeiro&lt;br&gt;Pauta: Sessão solene de entrega do Título de Cidadão Carioca ao professor e pesquisador Elias Jabour, com convite estendido ao vereador Flávio Valle&lt;br&gt;Responsável: Luiz Murilo Tobias</t>
  </si>
  <si>
    <t>Corrida Renova Run</t>
  </si>
  <si>
    <t>Lagoa Rodrigo de Freitas - Lagoa, Rio de Janeiro - RJ, Brasil</t>
  </si>
  <si>
    <t>Chá de Bebê - Renan Ferreirinha</t>
  </si>
  <si>
    <t>Convite para um evento muito especial⭐ ✨
No dia 26/10 haverá uma festa de aniversário surpresa para o nosso querido Renan Ferreirinha + Chá de Bebê.👼🏻
Vai ser uma combinação especial em que você está convidadíssimo(a) para fazer parte desse momento único na vida dele, e também para celebrar a vinda do Rafael, que está prestes a chegar.🐣
Data: Domingo, 26/10
Horário: 15h
Local: Espaço Corcovado
Endereço: Rua Conselheiro Lampreia, 169 - Cosme Velho, Rio de Janeiro
RSVP: Confirme sua presença respondendo esta mensagem até terça.
Nos vemos lá🌟
P.S. Não esqueça de manter segredo pois a festa é surpresa. 🤫</t>
  </si>
  <si>
    <t>Espaço Corcovado, R. Conselheiro Lampreia, 169 - Cosme Velho, Rio de Janeiro - RJ, 22241-230, Brasil</t>
  </si>
  <si>
    <t>Congresso Confarad – Homenagem a Flávio Valle</t>
  </si>
  <si>
    <t>&lt;strong&gt;AGENDADO&lt;/strong&gt;&lt;br&gt;&lt;strong&gt;Congresso Confarad – Homenagem a Flávio Valle&lt;/strong&gt;&lt;br&gt;Domingo, 26/10 - 16h (horário sujeito a confirmação)&lt;br&gt;Local: Sinagoga ARI – Rua General Severiano, 170 – Botafogo&lt;br&gt;Pauta: Congresso Confarad, tradição da comunidade judaica no Rio de Janeiro, que seleciona personalidades de destaque por serviços prestados; homenagem ao vereador Flávio Valle&lt;br&gt;Responsável: Leonardo Fernandes&lt;strong&gt;&lt;br&gt;&lt;/strong&gt;</t>
  </si>
  <si>
    <t>Maravalley em Dados: O Futuro da Inovação no Rio</t>
  </si>
  <si>
    <t>&lt;strong&gt;AGENDADO&lt;/strong&gt;&lt;br&gt;&lt;strong&gt;Maravalley em Dados: O Futuro da Inovação no Rio&lt;/strong&gt;&lt;br&gt;Segunda-feira, 27/10 - 9h às 11h30&lt;br&gt;Local: Porto Maravalley – Rua Equador, 335 – Santo Cristo&lt;br&gt;Pauta: Apresentação dos resultados e impactos da política pública de inovação desenvolvida pela Prefeitura do Rio, SMDE, SMCT e Porto Maravalley&lt;br&gt;Responsável: (não informado)</t>
  </si>
  <si>
    <t>Porto Maravalley, R. Equador, 335 - Santo Cristo, Rio de Janeiro - RJ, 20220-410, Brasil</t>
  </si>
  <si>
    <t>Inauguração da Nova Pintura da Quadra de Tênis – Flamengo</t>
  </si>
  <si>
    <t>AGENDADO
Inauguração da Nova Pintura da Quadra de Tênis – Flamengo
Segunda-feira, 27/10 - 9h
Local: Praia do Flamengo, 200 – Flamengo
Pauta: Inauguração da nova pintura da quadra de tênis localizada na Praia do Flamengo
Responsável: Júlia Gardel</t>
  </si>
  <si>
    <t>Praia do Flamengo, 200 - Flamengo, Rio de Janeiro - RJ, 22210-065, Brasil</t>
  </si>
  <si>
    <t>Reunião c/ Osmar Lima + Juliana TemBici</t>
  </si>
  <si>
    <t>27/10, às 15h, na Rua Sacadura Cabral,  133 - Saúde.
Pauta: a respeito linhas de fomento da Invest.Rio para implantação de um parque.</t>
  </si>
  <si>
    <t>Evento Hillel Rio – Encontro com Rodrigo Fux</t>
  </si>
  <si>
    <t>&lt;strong&gt;AGENDADO&lt;/strong&gt;&lt;br&gt;&lt;strong&gt;Liga de Direito – Encontro com Rodrigo Fux&lt;/strong&gt;&lt;br&gt;Segunda-feira, 27/10 - 20h&lt;br&gt;Local: Hillel Rio&lt;br&gt;Pauta: Conversa com Rodrigo Fux sobre Direito Processual e Análise Econômica do Direito&lt;br&gt;Responsável: (não informado)</t>
  </si>
  <si>
    <t>Retirada do Tablado do Espetto Carioca</t>
  </si>
  <si>
    <t>matrezende11@gmail.com;bernardorubiao@gmail.com;gabrielleal1995@gmail.com;juliagardel2@gmail.com;flaviogvalle@gmail.com</t>
  </si>
  <si>
    <t>Reunião c/ Diretoria do Fluminense + Sec. Guerrante + Caiado</t>
  </si>
  <si>
    <t>&lt;strong&gt;AGENDADO&lt;/strong&gt;&lt;br&gt;&lt;strong&gt;Reunião com a Diretoria do Fluminense e o Secretário Guerrante&lt;/strong&gt;&lt;br&gt;Terça-feira, 28/10 - 9h&lt;br&gt;Local: CASS – Secretaria Municipal de Urbanismo, Bloco I, 11º andar, Sala 1101&lt;br&gt;Pauta: Discussão de pautas institucionais entre o Fluminense Football Club e a Secretaria de Urbanismo.&lt;br&gt;Responsável: Fernanda (Secretária do Presidente&lt;br&gt;&lt;br&gt;oi Lucas, td bem? bom dia! ainda estou confirmando aqui, mas possivelmente amanhã teremos aquela agenda com a Diretoria do Fluminense + Sec. Guerrante no CASS as 09:00.&lt;br&gt;&lt;br&gt;&lt;b&gt;&lt;br&gt;&lt;/b&gt;&lt;br&gt;&lt;b&gt;Sec. de Urbanismo - Bloco I - 11º Andar - Sala 1101&lt;/b&gt;</t>
  </si>
  <si>
    <t>EA: Audiência Pública da LOA – SME, MultiRio, SMC</t>
  </si>
  <si>
    <t>&lt;strong&gt;ESTARÁ ACONTECENDO &lt;/strong&gt;&lt;br&gt;&lt;strong&gt;Audiência Pública da LOA – SME, MultiRio, SMC&lt;/strong&gt;&lt;br&gt;Terça-feira, 28/10 - 10h às 13h&lt;br&gt;Local: Plenário da Câmara Municipal do Rio de Janeiro&lt;br&gt;Pauta: Apresentação e discussão das previsões orçamentárias.&lt;br&gt;Responsável: Fabinho</t>
  </si>
  <si>
    <t>Reunião com Helena vieira</t>
  </si>
  <si>
    <t>EA: Corredores de Excelência</t>
  </si>
  <si>
    <t>Corredores Conselheiro Lafaiete do 32 ao 118.
*Da Joaquim Nabuco até Francisco Sá.*
Fluxo de carros é pequeno, morador da pra entrar e quem não for, da a volta pela Rua Canning com Joaquim Nabuco. 
Joaquim Nabuco x Rainha Elizabeth - 1 quarteirão 
Rainha Elizabeth x Júlio de Castilhos - 2° quarteirão 
Júlio de Castilhos x Francisco Sá - 3° quarteirão</t>
  </si>
  <si>
    <t>R. Conselheiro Lafaiete, 32 - Copacabana, Rio de Janeiro - RJ, 22081-020, Brasil</t>
  </si>
  <si>
    <t>EA: Audiência Pública da LOA – SMS e Rio Saúde</t>
  </si>
  <si>
    <t>&lt;strong&gt;ESTARÁ ACONTECENDO &lt;/strong&gt;&lt;br&gt;&lt;strong&gt;Audiência Pública da LOA – &lt;/strong&gt;SMS e Rio Saúde&lt;br&gt;Quarta-feira, 29/10 - 10h às 13h&lt;br&gt;Local: Plenário da Câmara Municipal do Rio de Janeiro&lt;br&gt;Pauta: Apresentação e discussão das previsões orçamentárias.&lt;br&gt;Responsável: Fabinho</t>
  </si>
  <si>
    <t>Almoço Lubavitch Barra</t>
  </si>
  <si>
    <t>Sinagoga Aron Birman - Beit Lubavitch Barra, Av. Min. Afrânio Costa, 223 - Barra da Tijuca, Rio de Janeiro - RJ, 22631-220, Brasil</t>
  </si>
  <si>
    <t>Cecília Lopes + Lideranças da Praça + André Cavalcanti + Flavio Valle. Pauta: Projeto Praça Radial Sul</t>
  </si>
  <si>
    <t>Cecília Lopes + Lideranças da Praça + André Cavalcanti + Flavio Valle. Pauta: Projeto Praça Radial Sul
Quarta-feira, 29 de outubro⋅14:00 – 15:00
Gab SMC, 3 andar, sala 340 - Centro Administrativo São Sebastião - Cidade Nova, Rio de Janeiro - RJ, Brasil</t>
  </si>
  <si>
    <t>Instalação das Novas Placas Informativas – Lagoa Rodrigo de Freitas</t>
  </si>
  <si>
    <t>&lt;strong&gt;AGENDADO&lt;/strong&gt;&lt;br&gt;&lt;strong&gt;Instalação das Novas Placas Informativas – Lagoa Rodrigo de Freitas&lt;/strong&gt;&lt;br&gt;Quinta-feira, 30/10 - 9h&lt;br&gt;Local: Parque dos Patins – Lagoa Rodrigo de Freitas&lt;br&gt;Pauta: Instalação das novas placas informativas com QR Code sobre a biodiversidade da Lagoa, em ação conjunta com a Naturalização do Parque dos Patins.&lt;br&gt;Responsável: Moscatelli / Cris Lobo</t>
  </si>
  <si>
    <t>EA: Reunião c/ Theresa Jansen e Jurídico do HotéisRio</t>
  </si>
  <si>
    <t>Dia 30 de outubro as 10h
Pedro. Dia 30 de outubro as 10h</t>
  </si>
  <si>
    <t>Despedida Alamir</t>
  </si>
  <si>
    <t>Rua Voluntários da Pátria, R. Voluntários da Pátria - Botafogo, Rio de Janeiro - RJ, 22270-000, Brasil</t>
  </si>
  <si>
    <t>jadson.bruno.jb50@gmail.com;viniciusmmg@gmail.com;gabrielleal1995@gmail.com;flaviogvalle@gmail.com;leomartins.rzs@gmail.com;yagodicarahy@gmail.com;monteirojpf@gmail.com</t>
  </si>
  <si>
    <t>Presidir Audiência Pública da LOA – SMA</t>
  </si>
  <si>
    <t>&lt;strong&gt;Agendado&lt;/strong&gt;&lt;br&gt;&lt;strong&gt;Audiência Pública da LOA – &lt;/strong&gt;SMA&lt;br&gt;Quinta-feira, 30/10 - 14h&lt;br&gt;Local: Plenário da Câmara Municipal do Rio de Janeiro&lt;br&gt;Pauta: Apresentação e discussão das previsões orçamentárias.&lt;br&gt;Responsável: Fabinho</t>
  </si>
  <si>
    <t>Peça Anne Frank</t>
  </si>
  <si>
    <t>Teatro dos 4 - (Shopping da Gávea), R. Marquês de São Vicente, 52 - 2° piso - Gávea, Rio de Janeiro - RJ, 22451-040, Brasil</t>
  </si>
  <si>
    <t>Aniversário Ticy Szapiro – 50 anos</t>
  </si>
  <si>
    <t>&lt;strong&gt;AGENDADO&lt;/strong&gt;&lt;br&gt;&lt;strong&gt;Aniversário Ticy Szapiro – 50 anos&lt;/strong&gt;&lt;br&gt;Quinta-feira, 30/10 - 20h00&lt;br&gt;Local: Teatro PRIO&lt;br&gt;Pauta: Celebração dos 50 anos de Ticy Szapiro&lt;br&gt;Responsável: (não informado)</t>
  </si>
  <si>
    <t>Dia do Servidor Público</t>
  </si>
  <si>
    <t xml:space="preserve">Iury e Flávio - Centro do Rio </t>
  </si>
  <si>
    <t>Iury e Flávio - Jingle</t>
  </si>
  <si>
    <t>Reinauguração da quadra de tenis da Lagoa</t>
  </si>
  <si>
    <t>SUGESTÃO DE AGENDA
Evento: Reinauguração da quadra de tenis da Lagoa
Data: 01/11
Horário de início: 9h
Melhor horário de chegada: 9:30h 
Referência: Heliponto da Lagoa
Responsáveis: Gabriel Leal e Luizinho
Pauta: Reinauguração da quadra de tenis da Lagoa recém pintada e poda feita + Bate papo com frequentadores</t>
  </si>
  <si>
    <t>Heliponto da Lagoa Rodrigo de Freitas (SDRJ), Parque dos Patins Lagoa Rodrigo de Freitas - Av. Borges de Medeiros, s/n - Lagoa, Rio de Janeiro - RJ, 22470-004, Brasil</t>
  </si>
  <si>
    <t>gabrielleal1995@gmail.com;flaviogvalle@gmail.com;monteirojpf@gmail.com</t>
  </si>
  <si>
    <t>Chá de Bebê do Rafael (Renan Ferreirinha)</t>
  </si>
  <si>
    <t>&lt;strong&gt;AGENDADO&lt;/strong&gt;&lt;br&gt;&lt;strong&gt;Chá de Bebê do Rafael – filho do Secretário Renan Ferreirinha&lt;/strong&gt;&lt;br&gt;Sábado, 01/11 - 13h30&lt;br&gt;Local: Maguje – Rua Jardim Botânico, 1003 – Jardim Botânico&lt;br&gt;Pauta: Confraternização em celebração ao chá de bebê do filho do Secretário de Educação, Renan Ferreirinha&lt;br&gt;Responsável: (não informado)</t>
  </si>
  <si>
    <t>Maguje, R. Jardim Botânico, 1003 - Jardim Botânico, Rio de Janeiro - RJ, 22470-051, Brasil</t>
  </si>
  <si>
    <t>Estagiário Acervo</t>
  </si>
  <si>
    <t>Sessão de abertura da C40 World Mayors Summit 2025</t>
  </si>
  <si>
    <t>&lt;strong&gt;AGENDADO&lt;/strong&gt;&lt;br&gt;&lt;strong&gt;Opening Plenary – Cities Delivering Global Leadership for Climate Action&lt;/strong&gt;&lt;br&gt;Segunda-feira, 03/11 - 9h45 às 11h45&lt;br&gt;Local: (não informado)&lt;br&gt;Pauta: Sessão de abertura da C40 World Mayors Summit 2025, com foco na liderança global das cidades nas ações climáticas&lt;br&gt;Responsável: Fórum de Líderes Locais da COP30 / Bloomberg Philanthropies</t>
  </si>
  <si>
    <t>Museu de Arte Moderna do Rio de Janeiro, Av. Infante Dom Henrique, 85 - Parque do Flamengo, Rio de Janeiro - RJ, 20021-140, Brasil</t>
  </si>
  <si>
    <t>lucasrosa.arq@gmail.com;leonardosolabloise@gmail.com;leonardo.moog@hotmail.com;pedroangelito22@gmail.com;contato.lucasfajardo@gmail.com;andrew.mata.2022@gmail.com;flaviogvalle@gmail.com;monteirojpf@gmail.com;crislobo@gmail.com;iholp04404@gmail.com;lfdsbr@gmail.com;lima.saramoreira@gmail.com;matheus.ocn@gmail.com;gisellygazevedo@gmail.com</t>
  </si>
  <si>
    <t>Reunião Evento Prestação de Contas</t>
  </si>
  <si>
    <t>lucasrosa.arq@gmail.com;pedroangelito22@gmail.com;flaviogvalle@gmail.com;andrew.mata.2022@gmail.com;crislobo@gmail.com;monteirojpf@gmail.com;gisellygazevedo@gmail.com;lfdsbr@gmail.com</t>
  </si>
  <si>
    <t>Subprefeitura Zona Sul</t>
  </si>
  <si>
    <t>Fórum de Líderes Locais da COP30: Urban Water Resilience – Adapting Cities to a Changing Climate</t>
  </si>
  <si>
    <t>&lt;strong&gt;AGENDADO&lt;/strong&gt;&lt;br&gt;&lt;strong&gt;Urban Water Resilience – Adapting Cities to a Changing Climate&lt;/strong&gt;&lt;br&gt;Segunda-feira, 03/11 - 13h45 às 15h00&lt;br&gt;Local: (não informado)&lt;br&gt;Pauta: Painel sobre resiliência hídrica urbana e adaptação das cidades às mudanças climáticas&lt;br&gt;Responsável: Fórum de Líderes Locais da COP30 / Bloomberg Philanthropies</t>
  </si>
  <si>
    <t>lucasrosa.arq@gmail.com;jadson.bruno.jb50@gmail.com;leonardosolabloise@gmail.com;leonardo.moog@hotmail.com;viniciusmmg@gmail.com;pedroangelito22@gmail.com;contato.lucasfajardo@gmail.com;leomartins.rzs@gmail.com;andrew.mata.2022@gmail.com;luiz.tobias@prefeitura.rio;flaviogvalle@gmail.com;monteirojpf@gmail.com;crislobo@gmail.com;iholp04404@gmail.com;lfdsbr@gmail.com;lima.saramoreira@gmail.com;gabrielleal1995@gmail.com;rafaazamor@gmail.com;yagodicarahy@gmail.com;matheus.ocn@gmail.com;gisellygazevedo@gmail.com</t>
  </si>
  <si>
    <t>Fórum de Líderes Locais da COP30: Breathe Cities – Data-Driven Action for Clean Air</t>
  </si>
  <si>
    <t>&lt;strong&gt;AGENDADO&lt;/strong&gt;&lt;br&gt;&lt;strong&gt;Breathe Cities – Data-Driven Action for Clean Air&lt;/strong&gt;&lt;br&gt;Segunda-feira, 03/11 - 15h15 às 16h30&lt;br&gt;Local: (não informado)&lt;br&gt;Pauta: Discussão sobre estratégias baseadas em dados para promover ar limpo nas cidades&lt;br&gt;Responsável: Fórum de Líderes Locais da COP30 / Bloomberg Philanthropies</t>
  </si>
  <si>
    <t>Travado - Jomar Dreamfactory</t>
  </si>
  <si>
    <t>Dream Factory, Av. Infante Dom Henrique, 735 - Glória, Rio de Janeiro - RJ, 20021-140, Brasil</t>
  </si>
  <si>
    <t>Fórum de Líderes Locais da COP30: Recepção de boas-vindas aos participantes da C40 World Mayors Summit 2025</t>
  </si>
  <si>
    <t>&lt;strong&gt;AGENDADO&lt;/strong&gt;&lt;br&gt;&lt;strong&gt;Bem-Vindo ao Rio – Welcome Reception&lt;/strong&gt;&lt;br&gt;Segunda-feira, 03/11 - 18h30 às 20h00&lt;br&gt;Local: (não informado)&lt;br&gt;Pauta: Recepção de boas-vindas aos participantes da C40 World Mayors Summit 2025&lt;br&gt;Responsável: Fórum de Líderes Locais da COP30 / Bloomberg Philanthropies</t>
  </si>
  <si>
    <t xml:space="preserve">EA: Sessão Solene em Homenagem aos Agentes de Segurança Pública e Forças Armadas </t>
  </si>
  <si>
    <t>Senhor vereador Flavio Valle,&lt;br&gt;O &lt;b&gt;Vereador Diego Faro&lt;/b&gt; convida para a Sessão Solene em Homenagem aos Agentes de Segurança Pública e Forças Armadas do Rio de Janeiro.&lt;br&gt;&lt;br&gt;Na ocasião, será entregue o Conjunto de Medalhas Pedro Ernesto ao Secretário Estadual de Segurança Pública Sr. Victor César dos Santos, além de Moções de Louvor e Aplausos em reconhecimento ao trabalho e à dedicação dos profissionais que, com coragem e compromisso, atuam diariamente na proteção e no bem-estar da população.&lt;br&gt;&lt;br&gt;🗓 Data: 03 de novembro de 2025&lt;br&gt;&lt;br&gt;🕠 Horário: 18h30&lt;br&gt;&lt;br&gt;📍 Local: Plenário da Câmara Municipal do Rio de Janeiro&lt;br&gt;&lt;br&gt;✅ Favor confirme sua presença no link:&lt;br&gt;&lt;br&gt;&lt;a href="https://forms.gle/fXg2AVccLXQdKYvf8" target="_blank"&gt;https://forms.gle/fXg2AVccLXQdKYvf8&lt;/a&gt;</t>
  </si>
  <si>
    <t>Convenção Rio Orla 2025</t>
  </si>
  <si>
    <t>&lt;strong&gt;AGENDADO&lt;/strong&gt;&lt;br&gt;&lt;strong&gt;Convenção Rio Orla 2025&lt;/strong&gt;&lt;br&gt;Terça-feira, 04/11 - 8h&lt;br&gt;Local: Ilha Itanhangá&lt;br&gt;Pauta: Encontro de operadores, parceiros e lideranças para celebrar e compartilhar experiências da Orla Rio, com foco em cultura, destino e inovação.&lt;br&gt;Responsável: Enviado por FV no grupo de agenda em 28/10</t>
  </si>
  <si>
    <t>Ilha Itanhangá, Estrada da Barra da Tijuca, 793 - Barra da Tijuca, Rio de Janeiro - RJ, 22611-201, Brasil</t>
  </si>
  <si>
    <t>Fórum de Líderes Locais da COP30: Public Transport – Electrification and Transformation</t>
  </si>
  <si>
    <t>&lt;strong&gt;AGENDADO&lt;/strong&gt;&lt;br&gt;&lt;strong&gt;Public Transport – Electrification and Transformation&lt;/strong&gt;&lt;br&gt;Terça-feira, 04/11 - 9h45 às 11h00&lt;br&gt;Local: (não informado)&lt;br&gt;Pauta: Debate sobre eletrificação e transformação do transporte público urbano&lt;br&gt;Responsável: Fórum de Líderes Locais da COP30 / Bloomberg Philanthropies</t>
  </si>
  <si>
    <t xml:space="preserve">Fórum de Líderes Locais da COP30: Climate Finance – Unlocking Urban Investment </t>
  </si>
  <si>
    <t>&lt;strong&gt;AGENDADO&lt;/strong&gt;&lt;br&gt;&lt;strong&gt;Climate Finance – Unlocking Urban Investment&lt;/strong&gt;&lt;br&gt;Terça-feira, 04/11 - 11h15 às 12h30&lt;br&gt;Local: (não informado)&lt;br&gt;Pauta: Painel sobre financiamento climático e ampliação de investimentos urbanos sustentáveis&lt;br&gt;Responsável: Fórum de Líderes Locais da COP30 / Bloomberg Philanthropies</t>
  </si>
  <si>
    <t xml:space="preserve">EA: Audiência Pública da LOA – Comissão de Saúde </t>
  </si>
  <si>
    <t>Vai ser 11:30h Comissão de Saúde sobre o relatório da Saúde</t>
  </si>
  <si>
    <t>Colégio de Líderes</t>
  </si>
  <si>
    <t>Soranz</t>
  </si>
  <si>
    <t>EA: Reunião Comissão de Orçamento</t>
  </si>
  <si>
    <t>Toda terça 14:30 horas 
On line Reunião comissão de orçamento. 
Informado p/ Fabinho</t>
  </si>
  <si>
    <t>Sessão Plenária Ordinária Presencial</t>
  </si>
  <si>
    <t>Fórum de Líderes Locais da COP30: Local Leaders Awards – Recognition Reception</t>
  </si>
  <si>
    <t>&lt;strong&gt;AGENDADO&lt;/strong&gt;&lt;br&gt;&lt;strong&gt;Local Leaders Awards – Recognition Reception&lt;/strong&gt;&lt;br&gt;Terça-feira, 04/11 - 18h00 às 20h00&lt;br&gt;Local: (não informado)&lt;br&gt;Pauta: Cerimônia de reconhecimento aos líderes locais e suas contribuições para a ação climática&lt;br&gt;Responsável: Fórum de Líderes Locais da COP30 / Bloomberg Philanthropies</t>
  </si>
  <si>
    <t>Presidir Audiência Pública da LOA – SMTR e CET-Rio</t>
  </si>
  <si>
    <t>&lt;strong&gt;ESTARÁ ACONTECENDO &lt;/strong&gt;&lt;br&gt;&lt;strong&gt;Audiência Pública da LOA &lt;/strong&gt;&lt;br&gt;Quarta-feira, 05/11 - 10h às 13h&lt;br&gt;Local: Plenário da Câmara Municipal do Rio de Janeiro&lt;br&gt;Pauta: Apresentação e discussão das previsões orçamentárias.&lt;br&gt;Responsável: Fabinho&lt;br&gt;&lt;br&gt;&lt;br&gt;Presidir: Rosa e Flávio</t>
  </si>
  <si>
    <t>Cúpula de Ação Climática Local COP30</t>
  </si>
  <si>
    <t>&lt;strong&gt;AGENDADO&lt;/strong&gt;&lt;br&gt;&lt;strong&gt;COP30 Local Climate Action Summit&lt;/strong&gt;&lt;br&gt;Quarta-feira, 05/11 - 10h00 às 11h30&lt;br&gt;Local: (não informado)&lt;br&gt;Pauta: Cúpula de Ação Climática Local, reunindo prefeitos e líderes locais para discutir o papel das cidades na COP30&lt;br&gt;Responsável: Fórum de Líderes Locais da COP30 / Bloomberg Philanthropies</t>
  </si>
  <si>
    <t>Reunião sobre Obras e Política</t>
  </si>
  <si>
    <t>viniciusmmg@gmail.com;pedroangelito22@gmail.com;flaviogvalle@gmail.com;leomartins.rzs@gmail.com;monteirojpf@gmail.com;iholp04404@gmail.com;lfdsbr@gmail.com</t>
  </si>
  <si>
    <t>Almoço com Fábio</t>
  </si>
  <si>
    <t>Fellows + Fábio</t>
  </si>
  <si>
    <t>RIOTUR - Empresa de Turismo do Município do Rio de Janeiro S.A., Dom Marcos Barbosa 2 - 202 Centro Empresarial Cidade Nova - Estácio, Rio de Janeiro - RJ, 22793-080, Brasil</t>
  </si>
  <si>
    <t xml:space="preserve">Bate-Papo com Observatório de Políticas Públicas do IBMEC </t>
  </si>
  <si>
    <t>&lt;strong&gt;AGENDADO&lt;/strong&gt;&lt;br&gt;&lt;b&gt;&lt;br&gt;&lt;/b&gt;&lt;strong&gt;Bate-Papo com a Turma de Políticas Públicas do IBMEC&lt;/strong&gt;&lt;br&gt;Quinta-feira, 06/11 - 09h&lt;br&gt;Local: Sala de Comissões&lt;br&gt;Pauta: Apresentação de Projeto do Observatório dePolíticas Públicas do IBMEC.&lt;br&gt;Responsável: Leo Fernandes</t>
  </si>
  <si>
    <t>Presidir Audiência Pública da LOA – Seconserva e Comlurb</t>
  </si>
  <si>
    <t>&lt;strong&gt;AGENDADO&lt;/strong&gt;&lt;br&gt;&lt;strong&gt;Audiência Pública da LOA &lt;/strong&gt;&lt;br&gt;Quinta-feira, 06/11 - 10h às 13h&lt;br&gt;Local: Plenário da Câmara Municipal do Rio de Janeiro&lt;br&gt;Pauta: Apresentação e discussão das previsões orçamentárias da Seconserva e Comlurb&lt;br&gt;Responsável: Fabinho&lt;br&gt;&lt;br&gt;Presidir: Flávio e Wellington</t>
  </si>
  <si>
    <t>Sessão Plenária Híbrida</t>
  </si>
  <si>
    <t>Reunião com Marcos Simple</t>
  </si>
  <si>
    <t>The Simple Gym - Botafogo, Rua General Góis Monteiro, 155 - Botafogo, Rio de Janeiro - RJ, 22290-080, Brasil</t>
  </si>
  <si>
    <t>bernardorubiao@gmail.com;pedroangelito22@gmail.com;flaviogvalle@gmail.com</t>
  </si>
  <si>
    <t>Inauguração do Padel Clube Praia</t>
  </si>
  <si>
    <t>*SUGESTÃO DE AGENDA*
Evento: Inauguração do Padel Clube Praia
Data: 06/11
Horário de início: 18:30
Melhor horário de chegada: 19:00
Local: AABB - RIO
Responsáveis: Gabriel Leal 
Pauta: Inauguração da 1° quadra de Padel da Lagoa Rodrigo de Freitas e adjacências, dentro do Clube da AABB
OBS: Os organizadores são amigos e o público bem engajado, sendo um bom evento para estar politicamente vinculado.</t>
  </si>
  <si>
    <t>AABB - Rio de Janeiro, Av. Borges de Medeiros, 829 - Leblon, Rio de Janeiro - RJ, 22430-041, Brasil</t>
  </si>
  <si>
    <t xml:space="preserve">Visita ao Tabajaras </t>
  </si>
  <si>
    <t>Tabajaras: Inauguração da ATI com as Idosas 
10 às 11 hrs</t>
  </si>
  <si>
    <t>Rua Euclides da Rocha, 780</t>
  </si>
  <si>
    <t xml:space="preserve">Visita ao PPG </t>
  </si>
  <si>
    <t>Ppg:Volta na Comunidade e almoço no bar da Curva 
11às 12:30hrs</t>
  </si>
  <si>
    <t>R. Saint Roman, 99 - Copacabana, Rio de Janeiro - RJ, 22071-060, Brasil</t>
  </si>
  <si>
    <t>Gravação Corredores de Excelência + Parcão Do Bairro Peixoto</t>
  </si>
  <si>
    <t>Gravação com o Subprefeito+Ver. Flávio Valle
Começa na Rua conselheiro Lafaiete</t>
  </si>
  <si>
    <t>Rua Conselheiro Lafaiete, R. Conselheiro Lafaiete - Copacabana, Rio de Janeiro - RJ, 22081-020, Brasil</t>
  </si>
  <si>
    <t>Iury</t>
  </si>
  <si>
    <t>iury_hainfellner@hotmail.com</t>
  </si>
  <si>
    <t>Solenidade de Outorga do Colar do Mérito Ministro Victor Nunes Leal</t>
  </si>
  <si>
    <t>&lt;p&gt;&lt;strong&gt;Solenidade de Outorga do Colar do Mérito Ministro Victor Nunes Leal&lt;/strong&gt;&lt;br&gt;Sexta-feira, 7/11 – 16h30&lt;br&gt;Local: Palácio da Cidade (Rua São Clemente, 360 – Botafogo, Rio de Janeiro/RJ)&lt;br&gt;Pauta: Cerimônia de outorga do Colar do Mérito Ministro Victor Nunes Leal, promovida pelo Tribunal de Contas do Município do Rio de Janeiro, presidido pelo Conselheiro Luiz Antonio Guaraná.&lt;br&gt;Responsável: Coordenadoria de Comunicação Social – TCMRio&lt;br&gt;Contato: (21) 99608-5125 / &lt;a&gt;comunica@tcmrio.tc.br&lt;/a&gt;&lt;/p&gt;</t>
  </si>
  <si>
    <t>EA: Operação Retirada Reciclável</t>
  </si>
  <si>
    <t>Rua do Catete, 183, às 20hrs . Operação retirada reciclável. SEOP e Comlurb. 07/11</t>
  </si>
  <si>
    <t>R. do Catete, 183 - Catete, Rio de Janeiro - RJ, 22220-000, Brasil</t>
  </si>
  <si>
    <t>juliagardel2@gmail.com;flaviogvalle@gmail.com;yagodicarahy@gmail.com;monteirojpf@gmail.com</t>
  </si>
  <si>
    <t>Inauguração da Padaria Ipanema + Missa + Banda de Ipanema</t>
  </si>
  <si>
    <t>Convidar Prefeito em Exercício Guaraná
Subprefeito Rubião confirmado</t>
  </si>
  <si>
    <t>Confeitaria e Lanchonete Ipanema, R. Visc. de Pirajá, 325 - Ipanema, Rio de Janeiro - RJ, 22410-001, Brasil</t>
  </si>
  <si>
    <t xml:space="preserve">Voo SDU → CGH </t>
  </si>
  <si>
    <t>&lt;strong&gt;AGENDADO&lt;/strong&gt;&lt;br&gt;&lt;strong&gt;Voo SDU → CGH (São Paulo)&lt;/strong&gt;&lt;br&gt;Sábado, 08/11 - 14h45&lt;br&gt;Local: Embarque no Aeroporto Santos Dumont (SDU)&lt;br&gt;Pauta: Voo LA4553 para Congonhas (chegada prevista 15h55); assento 03C; 1 peça despachada (23 kg). Localizador ETWAVQ. &lt;br&gt;Responsável: Cris Schumacker – Flytour (emissão 24/10/2025)</t>
  </si>
  <si>
    <t>Aniversário do Bruno Santos</t>
  </si>
  <si>
    <t>&lt;strong&gt;Aniversário do Bruno&lt;/strong&gt;&lt;br&gt;Sábado, 08/11 – 17h00&lt;br&gt;Local: Rua Santa Clara, 431 – Área da Churrasqueira&lt;br&gt;Pauta: Celebração de aniversário com churrasco e confraternização entre amigos. Cada convidado deve levar sua bebida.&lt;br&gt;Responsável: Bruno (anfitrião)</t>
  </si>
  <si>
    <t>R. Santa Clara, 431 - Copacabana, Rio de Janeiro - RJ, 22041-011, Brasil</t>
  </si>
  <si>
    <t>56a Convenção da CONIB</t>
  </si>
  <si>
    <t>Clube Hebraica SP, R. Hungria, 1000 - Pinheiros, São Paulo - SP, 01455-000, Brasil</t>
  </si>
  <si>
    <t xml:space="preserve">Ação de Consulta Faixa Extra </t>
  </si>
  <si>
    <t>jadson.bruno.jb50@gmail.com;bernardorubiao@gmail.com;gabrielleal1995@gmail.com;viniciusmmg@gmail.com;juliagardel2@gmail.com;yagodicarahy@gmail.com;flaviogvalle@gmail.com;leomartins.rzs@gmail.com;andrew.mata.2022@gmail.com</t>
  </si>
  <si>
    <t>Evento Domingo das Crianças Hillel e Parque Vivo</t>
  </si>
  <si>
    <t>Voo CGH → SDU</t>
  </si>
  <si>
    <t>&lt;strong&gt;AGENDADO&lt;/strong&gt;&lt;br&gt;&lt;strong&gt;Voo CGH (São Paulo) → SDU&lt;/strong&gt;&lt;br&gt;Domingo, 09/11 - 14h30&lt;br&gt;Local: Embarque no Aeroporto de Congonhas (CGH)&lt;br&gt;Pauta: Voo LA3936 para Santos Dumont (chegada prevista 15h30); assento 02A; 1 peça despachada (23 kg). Localizador ETWAVQ. &lt;br&gt;Responsável: Cris Schumacker – Flytour.</t>
  </si>
  <si>
    <t>Presidir Audiência Pública da LOA – SMF e SEOP</t>
  </si>
  <si>
    <t>AGENDADO
Audiência Pública da LOA 
Segunda-feira, 10/11 - 10h às 13h
Local: Plenário da Câmara Municipal do Rio de Janeiro - Salão Nobre 
Pauta: Apresentação e discussão das previsões orçamentárias da Secretaria Municipal de Fazenda
Responsável: Fabinho
Presidir: Flávio e Rosa</t>
  </si>
  <si>
    <t>Ligar para Carlos Monjardim</t>
  </si>
  <si>
    <t>Reunião c/ Zeca e Leleco</t>
  </si>
  <si>
    <t>Reunião de Equipe - TODOS</t>
  </si>
  <si>
    <t>lucasrosa.arq@gmail.com;otaviobopp@gmail.com;leonardosolabloise@gmail.com;leonardo.moog@hotmail.com;viniciusmmg@gmail.com;pedroangelito22@gmail.com;contato.lucasfajardo@gmail.com;fabiocampellobjj@gmail.com;andrew.mata.2022@gmail.com;flaviogvalle@gmail.com;leomartins.rzs@gmail.com;luiz.tobias@prefeitura.rio;crislobo@gmail.com;monteirojpf@gmail.com;iholp04404@gmail.com;lfdsbr@gmail.com;lima.saramoreira@gmail.com;natfonseca04@gmail.com;biarsbz@gmail.com;rafaazamor@gmail.com;albuquerque.lauran@gmail.com;matheus.ocn@gmail.com;mrpaulobarros@gmail.com</t>
  </si>
  <si>
    <t>Reunião Segurança Presente c/ Leo Moog</t>
  </si>
  <si>
    <t>Reunião com Sydnei Menezes (Presidente CAU/RJ)</t>
  </si>
  <si>
    <t>&lt;strong&gt;Reunião com CAU/RJ&lt;/strong&gt;&lt;br&gt;Segunda-feira, 10/11 – 17h00&lt;br&gt;Local: Sede do CAU/RJ - Av. Chile 230 - 23 andar&lt;br&gt;Pauta: Aproximação institucional e imóveis abandonados&lt;br&gt;Responsável: Sydnei Menezes (Presidente do CAU/RJ)&lt;br&gt;&lt;br&gt;‪+55 21 99155‑1247‬</t>
  </si>
  <si>
    <t>Av. República do Chile, 230 - Centro, Rio de Janeiro - RJ, 20031-170, Brasil</t>
  </si>
  <si>
    <t>Entrega da Medalha Pedro Ernesto a Sra. Daniela Santa Cruz</t>
  </si>
  <si>
    <t>&lt;p&gt;&lt;strong&gt;Entrega da Medalha Pedro Ernesto ao Sr. Bruno Fernandes&lt;/strong&gt;&lt;br&gt;Quarta-feira, 10/11/2025 - 10h&lt;br&gt;Local: Plenário da Câmara Municipal – Praça Floriano, s/nº, Palácio Pedro Ernesto, Cinelândia – RJ&lt;br&gt;Pauta: Solenidade de concessão da Medalha Pedro Ernesto&lt;br&gt;Responsável: Vereador Wagner Tavares&lt;/p&gt;</t>
  </si>
  <si>
    <t>Encontro voluntariado hillel</t>
  </si>
  <si>
    <t>Reunião c/ Emerson Martins</t>
  </si>
  <si>
    <t>Rua Oitis 18 
Casa 
Gávea 
Encontramos lá e almoçaremos no Ferro Gávea na frente
‪+55 21 99600‑0202‬</t>
  </si>
  <si>
    <t>R. dos Oitis, 18 - Gávea, Rio de Janeiro - RJ, 22451-050, Brasil</t>
  </si>
  <si>
    <t>Reunião sobre "Poda de árvore" com COMLURB + Vereador Flávio Valle + Sr. César de Faria</t>
  </si>
  <si>
    <t>AGENDADO
Reunião sobre "Poda de árvore" com COMLURB + Vereador Flávio Valle + Sr. César de Faria
Terça-feira, 11 de novembro⋅10:00 – 11:00am
Local: Sede da COMLURB - Companhia Municipal de Limpeza Urbana
R. Maj. Ávila, 358 - Tijuca, Rio de Janeiro - RJ, 20540-092, Brasil</t>
  </si>
  <si>
    <t>R. Maj. Ávila, 358 - Tijuca, Rio de Janeiro - RJ, 20540-092, Brasil</t>
  </si>
  <si>
    <t>Vistoria Curva da Morte Vidigal</t>
  </si>
  <si>
    <t>Av. Niemeyer, 506 - São Conrado, Rio de Janeiro - RJ, 22610-095, Brasil</t>
  </si>
  <si>
    <t>juliagardel2@gmail.com;leomartins.rzs@gmail.com</t>
  </si>
  <si>
    <t>Shooting Day – Vereadores da Câmara do Rio</t>
  </si>
  <si>
    <t>&lt;strong&gt;Shooting Day – Vereadores da Câmara do Rio&lt;/strong&gt;&lt;br&gt;Terça a quinta-feira, 11 a 13/11 – 11h00 às 17h00&lt;br&gt;Local: Em frente à Sala Inglesa – Câmara Municipal do Rio de Janeiro&lt;br&gt;Pauta: Sessão de fotos e gravação de vídeos institucionais sobre a trajetória e atuação dos parlamentares, destinados à TV e redes sociais da Câmara.&lt;br&gt;Responsável: Comunicação Social da Câmara Municipal do Rio de Janeiro</t>
  </si>
  <si>
    <t>Exibição + Bate-Papo  do Documentário “Um Shabat na Outra Margem do Rio”</t>
  </si>
  <si>
    <t>No dia 11 de novembro, venha assistir ao documentário “Um Shabat na Outra Margem do Rio”, dirigido por Diego Lajst.&lt;br&gt;&lt;br&gt;📍 Local: Cinesystem Botafogo&lt;br&gt;Praia de Botafogo, 316&lt;br&gt;Rio de Janeiro - RJ&lt;br&gt;🗓 Data: 11/11&lt;br&gt;🕖 Horário: das 20h às 22h30 (exibição + bate-papo)&lt;br&gt;🎬 Duração do filme: 70 minutos&lt;br&gt;📑 Classificação indicativa: não recomendado para menores de 12 anos&lt;br&gt;&lt;br&gt;A produção revela a presença histórica dos judeus marroquinos na Amazônia brasileira, comunidade que mantém tradições e rituais vivos há mais de dois séculos, mesmo diante dos desafios da floresta.&lt;br&gt;&lt;br&gt;Garanta sua inscrição pelo formulário: &lt;a href="https://forms.gle/qUogeBueDqr4odZ46"&gt;https://forms.gle/qUogeBueDqr4odZ46&lt;/a&gt;&lt;br&gt;&lt;br&gt;&lt;br&gt;Enviado p/ FV em 02/11</t>
  </si>
  <si>
    <t>Cinesystem Cinemas, Praia de Botafogo, 316 - Botafogo, Rio de Janeiro - RJ, 22250-040, Brasil</t>
  </si>
  <si>
    <t>eCornell – Global Challenges and Opportunities</t>
  </si>
  <si>
    <t>&lt;strong&gt;eCornell – Democratic Dialogue and Civic Skill-Building&lt;/strong&gt;&lt;br&gt;&lt;strong&gt;&lt;br&gt;&lt;/strong&gt;&lt;br&gt;&lt;strong&gt;Global Challenges and Opportunities&lt;/strong&gt;&lt;br&gt;📅 De 12 a 25 de novembro de 2025</t>
  </si>
  <si>
    <t>Missa em Ação de Graças pelos 100 anos do Colégio Sion</t>
  </si>
  <si>
    <t>&lt;strong&gt;AGENDADO&lt;/strong&gt;&lt;br&gt;&lt;strong&gt;Missa em Ação de Graças pelos 100 anos do Colégio Sion&lt;/strong&gt;&lt;br&gt;Quarta-feira, 12/11 - 9h&lt;br&gt;Local: Colégio Sion – Rua Cosme Velho, 98 – Cosme Velho&lt;br&gt;Pauta: Celebração dos 100 anos da instituição, presidida pelo Cardeal Dom Orani João Tempesta&lt;br&gt;Convite: Ricardo Kaplan</t>
  </si>
  <si>
    <t>Colégio Sion, R. Cosme Velho, 98 - Cosme Velho, Rio de Janeiro - RJ, 22241-090, Brasil</t>
  </si>
  <si>
    <t>Reunião Patrimônio + Simple</t>
  </si>
  <si>
    <t>CASS - PCRJ
Rua Afonso Cavalcanti, 455, Cidade Nova, Rio De Janeiro - RJ, 20211-110, Brasil</t>
  </si>
  <si>
    <t>marcos@thesimplegym.com.br;pedroangelito22@gmail.com</t>
  </si>
  <si>
    <t>Daniel da Mata</t>
  </si>
  <si>
    <t xml:space="preserve">Encontro da Academia Política Konrad Adenauer Stiftung do Legisla Brasil - Imersão em Brasília </t>
  </si>
  <si>
    <t>&lt;p&gt;&lt;strong&gt;Quinta-feira, 13/11 a Sábado, 15/11&lt;/strong&gt;&lt;br&gt;&lt;strong&gt;3º Encontro – Imersão em Brasília / DF&lt;/strong&gt;&lt;br&gt;&lt;strong&gt;Local:&lt;/strong&gt; Brasília, Distrito Federal&lt;br&gt;&lt;strong&gt;Pauta:&lt;/strong&gt;&lt;/p&gt;&lt;ul&gt;&lt;li&gt;&lt;p&gt;Encontro da Academia Política Konrad Adenauer Stiftung do Legisla Brasil&lt;/p&gt;&lt;/li&gt;&lt;li&gt;&lt;p&gt;Módulo 5: Estratégias de comunicação política e networking&lt;/p&gt;&lt;/li&gt;&lt;li&gt;&lt;p&gt;Módulo 6: Experiências internacionais em democracias&lt;br&gt;&lt;strong&gt;Responsável:&lt;/strong&gt; Academia Política / Fundação Konrad Adenauer&lt;/p&gt;&lt;/li&gt;&lt;/ul&gt;</t>
  </si>
  <si>
    <t>Brasília, DF, Brasil</t>
  </si>
  <si>
    <t>Inauguração Ecoponto Tavares Bastos</t>
  </si>
  <si>
    <t>Tavares Bastos - Catete, Rio de Janeiro - RJ, Brasil</t>
  </si>
  <si>
    <t>EA: Audiência Pública da LOA – SMAC e Parques e Jardins</t>
  </si>
  <si>
    <t>&lt;strong&gt;AGENDADO&lt;/strong&gt;&lt;br&gt;&lt;strong&gt;Audiência Pública da LOA &lt;/strong&gt;&lt;br&gt;Quinta-feira, 13/11 - 10h às 13h&lt;br&gt;Local: Plenário da Câmara Municipal do Rio de Janeiro&lt;br&gt;Pauta: Apresentação e discussão das previsões orçamentárias da Secretaria Municipal de Fazenda&lt;br&gt;Responsável: Fabinho&lt;br&gt;&lt;br&gt;Presidir: Rosa e Wellington</t>
  </si>
  <si>
    <t>Voo Rio de Janeiro (SDU) → Brasília (BSB) (LA 3797)</t>
  </si>
  <si>
    <t>&lt;strong&gt;AGENDADO&lt;/strong&gt;&lt;br&gt;&lt;strong&gt;Voo Rio de Janeiro (SDU) → Brasília (BSB)&lt;/strong&gt;&lt;br&gt;Quinta-feira, 13/11 - 10h15 (chegada prevista 12h)&lt;br&gt;Cia: LATAM – Voo LA3797 | Localizador: KWN-GEO&lt;br&gt;Pauta: Viagem oficial</t>
  </si>
  <si>
    <t>Corrida 5km</t>
  </si>
  <si>
    <t>Corrida de 5km em Brasília.</t>
  </si>
  <si>
    <t>Brasília</t>
  </si>
  <si>
    <t>BosFit no Bosque</t>
  </si>
  <si>
    <t>&lt;strong&gt;AGENDADO&lt;/strong&gt;&lt;br&gt;&lt;strong&gt;BosFit no Bosque&lt;/strong&gt;&lt;br&gt;Sábado, 15/11 - 8h às 14h&lt;br&gt;Local: Bosque Bar, Av. Bartolomeu Mitre, 1314&lt;br&gt;Pauta: Evento esportivo BosFit no Bosque, com atividades físicas e integração comunitária&lt;br&gt;Responsável: (não informado)</t>
  </si>
  <si>
    <t>Ação Faixa Extra de Ciclista</t>
  </si>
  <si>
    <t>flaviogvalle@gmail.com;andrew.mata.2022@gmail.com;monteirojpf@gmail.com</t>
  </si>
  <si>
    <t>Batizado e Entrega de Cordas – Capoeira Rio Carioca</t>
  </si>
  <si>
    <t>&lt;p&gt;&lt;strong&gt;AGENDADO&lt;/strong&gt;&lt;br&gt;&lt;strong&gt;Batizado e Entrega de Cordas – Capoeira Rio Carioca&lt;/strong&gt;&lt;br&gt;Sábado, 15/11/2025 - 10h&lt;br&gt;Local: Quadra do Cantão&lt;br&gt;Pauta: Cerimônia de batizado e entrega de cordas dos alunos do projeto Capoeira Rio Carioca.&lt;br&gt;Responsável: (não informado)&lt;/p&gt;&lt;p&gt;&lt;br&gt;&lt;/p&gt;&lt;p&gt;&lt;br&gt;&lt;/p&gt;&lt;p&gt;Agenda: Batizado de Capoeira no Cerro Corá&lt;br&gt;Data: sábado, 15 de novembro&lt;br&gt;Horário: 10h&lt;br&gt;Local: quadra do Cantão, Cerro Corá&lt;br&gt;Evento: Batizado de Capoeira&lt;br&gt;Entrega de moções de reconhecimento para:&lt;br&gt;•⁠  ⁠Maurico Rocha, conhecido como Bulico&lt;br&gt;•⁠  ⁠Jardel Rezende da Silva, conhecido como Mestre Dedel&lt;br&gt;As sugestões de moções foram enviadas por Flávio Datz, responsável pelo projeto.&lt;br&gt;&lt;/p&gt;</t>
  </si>
  <si>
    <t>R. Conselheiro Lampreia, 484 - Santa Teresa, Rio de Janeiro - RJ, 22241-230, Brasil</t>
  </si>
  <si>
    <t xml:space="preserve">Aniversário Mônica </t>
  </si>
  <si>
    <t>Amigos, 
A vida não tem estado muito fácil, mas faço 29 anos no dia 15/11 e resolvi comemorar mais um ano de vida com vcs! 
Como muitos amigos já queriam conhecer a cervejaria e como forma de me sentir mais perto do meu pai, decidi fazer um almocinho no Bar da Mafia - que era a cervejaria dele. 
No bar da fábrica ofereceremos rodízio de chopp e drinks num precinho amigo pra quem quiser!!!
As comidas do almoço são por minha conta! 
Sei que o lugar é longe para a maioria de vcs, mas amaria muito a presença de quem puder vir❤ 
Cônjuges são mto bem-vindos!!
Até lá! Amo vcs</t>
  </si>
  <si>
    <t>Bar da Mafia, Estr. Francisco da Cruz Nunes, 9777 - Itaipu, Niterói - RJ, 24340-000, Brasil</t>
  </si>
  <si>
    <t>Voo Brasília (BSB) → Rio de Janeiro (SDU) (LA 3786)</t>
  </si>
  <si>
    <t>&lt;strong&gt;AGENDADO&lt;/strong&gt;&lt;br&gt;&lt;strong&gt;Voo Brasília (BSB) → Rio de Janeiro (SDU)&lt;/strong&gt;&lt;br&gt;Sábado, 15/11 - 14h30 (chegada prevista 16h15)&lt;br&gt;Cia: LATAM – Voo LA3786 | Localizador: KWN-GEO&lt;br&gt;Pauta: Retorno de viagem oficial</t>
  </si>
  <si>
    <t>Faixa extra de ciclista</t>
  </si>
  <si>
    <t>&lt;strong&gt;Evento teste faixa extra de ciclista&lt;/strong&gt;&lt;br&gt;Domingo, 16/11/2025 - (horário não informado)&lt;br&gt;Local: (não informado)&lt;br&gt;Pauta: Implementação de faixa extra para ciclistas&lt;br&gt;Responsável: João Monteiro</t>
  </si>
  <si>
    <t>Corrida Live Run XP!</t>
  </si>
  <si>
    <t>Entrega do Cartão da Primeira Infância Carioca</t>
  </si>
  <si>
    <t>&lt;strong&gt;Entrega do Cartão da Primeira Infância Carioca&lt;/strong&gt;&lt;br&gt;Domingo, 16/11 – 8h00&lt;br&gt;Local: Cassino Bangu – Rua Fonseca, 534 – Bangu&lt;br&gt;Pauta: Entrega do Cartão da Primeira Infância Carioca, com presença do prefeito Eduardo Paes, do vice-prefeito Eduardo Cavaliere e da secretária de Assistência Social, Martha Rocha.&lt;br&gt;Responsável: Prefeitura do Rio – Secretaria de Assistência Social</t>
  </si>
  <si>
    <t>Cassino Bangu, R. Fonseca, 534 - Bangu, Rio de Janeiro - RJ, 21820-005, Brasil</t>
  </si>
  <si>
    <t>Apresentação das Obras do PAC Realengo – Trecho Vila Vintém</t>
  </si>
  <si>
    <t>&lt;strong&gt;Apresentação das Obras do PAC Realengo – Trecho Vila Vintém&lt;/strong&gt;&lt;br&gt;Domingo, 16/11 – 9h00&lt;br&gt;Local: Rua Barão do Triunfo, 263 – Cruzeiro FC – Realengo&lt;br&gt;Pauta: Apresentação das obras do PAC Realengo – Trecho Vila Vintém, com presença do prefeito Eduardo Paes e do vice-prefeito Eduardo Cavaliere.&lt;br&gt;Responsável: Prefeitura do Rio – Coordenação Governamental / Infraestrutura</t>
  </si>
  <si>
    <t>R. Barão do Triunfo, 263 - Realengo, Rio de Janeiro - RJ, 21735-390, Brasil</t>
  </si>
  <si>
    <t>Atividades Cornell</t>
  </si>
  <si>
    <t>הבית שלי</t>
  </si>
  <si>
    <t>Vistoria Comissão de Turismo - Escadaria Selaron c/ Szafran</t>
  </si>
  <si>
    <t>Escadaria Selarón (Escadaria do Convento), R. Manuel Carneiro - Santa Teresa, Rio de Janeiro - RJ, 20241-120, Brasil</t>
  </si>
  <si>
    <t>Sessão de fisioterapia</t>
  </si>
  <si>
    <t>praça Sans Pena</t>
  </si>
  <si>
    <t>MAP | Mestrado Profissional em Administração Pública
Orçamento no Setor Público: A Perspectiva Gerencial
TRIMESTRE
Turma Regular - 4°Trimestre 2025
PROFESSOR
Armando Santos Moreira da Cunha
E-MAIL
&lt;a href="mailto:armando.cunha@fgv.br" target="_blank"&gt;armando.cunha@fgv.br&lt;/a&gt;
HORÁRIO
18h:30 às 21h:45
PERÍODO DO CURSO
Outubro: 16, 23 e 30
Novembro: 06, 13, 17 e 28
Dezembro: 04, 11 e 18</t>
  </si>
  <si>
    <t>Bate-papo e Lançamento do Livro “300 Perguntas em 300 Palavras” – Gabriel Ben-Tasgal</t>
  </si>
  <si>
    <t>&lt;strong&gt;AGENDADO&lt;/strong&gt;&lt;br&gt;&lt;strong&gt;Bate-papo e Lançamento do Livro “300 Perguntas em 300 Palavras” – Gabriel Ben-Tasgal&lt;/strong&gt;&lt;br&gt;Segunda-feira, 17/11 - 19h&lt;br&gt;Local: Rua Timóteo da Costa, 1033 – Bloco 1, Apto 1002&lt;br&gt;Pauta: Encontro exclusivo com Gabriel Ben-Tasgal, Sheliach do KKL Brasil, para bate-papo sobre antissemitismo e judeofobia e lançamento do livro &lt;em&gt;“300 Perguntas em 300 Palavras”&lt;/em&gt;.&lt;br&gt;Responsável: Rafael Azamor&lt;br&gt;&lt;br&gt;&lt;br&gt;&lt;br&gt;Convite Especial e Pessoal&lt;br&gt;&lt;br&gt;Você está convidado para um encontro exclusivo e intransferível com Gabriel Ben-Tasgal, Sheliach do Keren Kayemet LeIsrael no Brasil. 🇮🇱&lt;br&gt;&lt;br&gt;🗣️ Quem é Gabriel Ben-Tasgal&lt;br&gt;Nascido na Argentina e radicado em Israel desde 1989, é um dos mais respeitados especialistas em Oriente Médio, terrorismo jihadista e diplomacia pública. Mestre em Ciências Políticas e Relações Internacionais, com formação em estudos sobre o Islã, Gabriel tem uma trajetória marcada pela clareza, profundidade e coragem intelectual.&lt;br&gt;&lt;br&gt;📖 Nesta noite especial, Gabriel conduzirá um bate-papo instigante e apresentará seu mais novo livro “300 perguntas em 300 palavras sobre o antissemitismo e a judeofobia” — uma obra que convida à reflexão sobre os desafios contemporâneos do povo judeu e o combate à desinformação e ao ódio.&lt;br&gt;&lt;br&gt;🗓️ Data: 17 de novembro&lt;br&gt;🕖 Horário: 19h&lt;br&gt;📍 Local: Rua Timóteo da Costa, 1033 – Bloco 1, Apto 1002&lt;br&gt;📞 RSVP (convite pessoal e intransferível): (21) 99321-6057&lt;br&gt;&lt;br&gt;✨ Uma noite imperdível, em um ambiente intimista, com um dos pensadores mais lúcidos sobre Israel e o antissemitismo.&lt;br&gt;Vagas limitadas — garanta a sua presença!</t>
  </si>
  <si>
    <t>R. Timóteo da Costa, 1033 - Leblon, Rio de Janeiro - RJ, 22450-130, Brasil</t>
  </si>
  <si>
    <t>rafaazamor@gmail.com;flaviogvalle@gmail.com;iholp04404@gmail.com</t>
  </si>
  <si>
    <t>Conversa c/ Matheus, Tenório e Idish Flu</t>
  </si>
  <si>
    <t>Conversa: Matheus, Tenório e Idish Flu na 2a, dia 17/11, às 19h. End.: Almirante Guilhem, 218/cob:
1 - Claudio Mandelblatt
2 - Flavio Hermolin
3 - Beto Levy
4- Michel Ghelman
5- Flavio Stanger
6- Fernando Kaczelnik
7- Flávio Bassan
8- Bialek
9- Luiz V. Nigri
10- Cláudio Finkelsztain
11- Dhaniel Cohen
12- Felipe Belaciano</t>
  </si>
  <si>
    <t>Paissandu Atlético Clube, Av. Afrânio de Melo Franco, 330 - Leblon, Rio de Janeiro - RJ, 22430-060, Brasil</t>
  </si>
  <si>
    <t>EA: Comemoração de 100 anos das Escolas Municipais Júlio de Castilhos e Manoel Cícero</t>
  </si>
  <si>
    <t>AGENDA FERREIRINHA ZONA SUL
Eventos confirmados
Dia 18/11 - Comemoração de 100 anos das Escolas Municipais Júlio de Castilhos e Manoel Cícero - 10h
Dia 19/11 - 8h - Inauguração do GET Alencastro Guimarães (Copacabana)
Dia 19/11 - 9h30 - Inauguração do Presidente Joao Goulart (Ipanema)
Dia 08/12 - 8h - Entrega de Óculos junto com a Parceiros da Educação na EM Júlio de Castilhos
Dia 09/12 - 9h - Inauguração do Memorial da EM Anne Frank (Laranjeiras)
Dia 10/12 - 8h - Inauguração do GET João Saldanha (Botafogo)</t>
  </si>
  <si>
    <t>Escola Municipal Júlio Castilho, Praça Santos Dumont, 96 - Gávea, Rio de Janeiro - RJ, 22470-060, Brasil</t>
  </si>
  <si>
    <t>EA: Audiência Pública da LOA – SMAS e Animais</t>
  </si>
  <si>
    <t>&lt;br&gt;&lt;strong&gt;Audiência Pública da LOA &lt;/strong&gt;&lt;br&gt;Terça-feira, 18/11 - 10h às 13h&lt;br&gt;Local: Plenário da Câmara Municipal do Rio de Janeiro&lt;br&gt;Pauta: Apresentação e discussão das previsões orçamentárias.&lt;br&gt;Responsável: Fabinho&lt;br&gt;&lt;br&gt;Presidir: Rosa e Wellington</t>
  </si>
  <si>
    <t>Cerimônia de Ingresso no Curso de Formação da Segunda Turma da Divisão de Elite da GM-Rio - Força Municipal,</t>
  </si>
  <si>
    <t>Prezado(a),
Segue o convite da Cerimônia de Ingresso no Curso de Formação da Segunda Turma da Divisão de Elite da GM-Rio - Força Municipal, no dia 18/11/2025, às 10 horas, na Academia de Formação de Agentes da Divisão de Elite da Guarda Municipal (Av. Brasil, 13760, Irajá).
Por gentileza, pedimos que confirme sua participação, respondendo este email, até o dia 17/11.
Atenciosamente,
Equipe de Cerimonial do Prefeito Eduardo Paes</t>
  </si>
  <si>
    <t>Debate CMRJ promovido pelo jornal Lance!</t>
  </si>
  <si>
    <t>Debate promovido pelo jornal Lance! no dia 18/11, terça-feira, das 10h15 às 11h
Painel 2:
Luiz Paulo Moura - Areia Games
Vereador Flávio Valle
Veredadora Talita Galhardo
Atleta de vôlei: Ágatha Bednarczuk
Mediação: Thiago Fernandes - Lance!
Nossa arena é na praia
Explorando o potencial da orla carioca como o maior e mais democrático estádio a céu aberto do mundo, este debate foca em como otimizar o uso das praias para atrair grandes competições internacionais de modalidades como vôlei de praia, futevôlei e beach tennis. 
Analisaremos os casos de sucesso, os desafios de infraestrutura e as oportunidades de negócio que surgem ao transformar o principal cartão-postal da cidade em uma arena vibrante para o esporte, promovendo um estilo de vida saudável e consolidando o Rio como um palco natural para eventos de alta performance.</t>
  </si>
  <si>
    <t xml:space="preserve">Reunião com Vice-Prefeito Cavaliere + HOTEISRio + ABIH </t>
  </si>
  <si>
    <t>Boa tarde!
Segue agenda solicitada com Vice-Prefeito Cavaliere 
Reunião com Vereador Flávio Valle + HOTEISRio + ABIH - Pauta: Regulamentação de Plataformas Digitais / Rede Hoteleira da Cidade / Apresentação do Projeto de Parque de Surf no Morro do Rangel
Terça-feira, 18 de novembro⋅11:00 
CASS - 13° andar - Vice-Prefeitura
Favor confirmar.</t>
  </si>
  <si>
    <t>Assinar moções</t>
  </si>
  <si>
    <t>Reunião com Diretoria do Fluminense e Rafael Viola</t>
  </si>
  <si>
    <t>Dia 18/11/25 (Terça-feira) as 14:00 na Sala da Presidência
Reunião com Diretoria do Fluminense e Rafael Viola</t>
  </si>
  <si>
    <t>Lançamento CasaBloco</t>
  </si>
  <si>
    <t>&lt;strong&gt;AGENDADO&lt;/strong&gt;&lt;br&gt;&lt;strong&gt;Lançamento Casabloco 2026&lt;/strong&gt;&lt;br&gt;Terça-feira, 18/11 – 18h&lt;br&gt;Local: Rua Voluntários da Pátria, 301 – Sala 302, Botafogo – Rio de Janeiro&lt;br&gt;Pauta: Evento de celebração e abertura do Carnaval 2026.&lt;br&gt;Responsável: (não informado)</t>
  </si>
  <si>
    <t>Aniversário João Barreto - Orla Rio</t>
  </si>
  <si>
    <t>Evento 6 anos da AMA São Conrado</t>
  </si>
  <si>
    <t>*Convite Especial*
É com grande alegria que o convidamos para celebrar conosco os *6 anos da AMA São Conrado* — uma trajetória marcada por conquistas, união e amor pelo nosso bairro.
Vamos juntos comemorar o que já construímos e brindar ao futuro que queremos seguir transformando.
Sua presença é muito importante para nós!
📅 Data: 18 de novembro
🕗 Horário: 19h
📍 Local: Gávea Golf &amp; Country Club
*#quemAMAcuida*</t>
  </si>
  <si>
    <t xml:space="preserve">Aniversário de 65 anos da Chazit </t>
  </si>
  <si>
    <t>&lt;strong&gt;AGENDADO&lt;/strong&gt;&lt;br&gt;&lt;strong&gt;Messibá 65 – Chazit Rio&lt;/strong&gt;&lt;br&gt;Terça-feira, 18/11 – 19h30&lt;br&gt;Local: Sinagoga ARI&lt;br&gt;Pauta: Celebração do aniversário de 65 anos da Chazit Rio.&lt;br&gt;Responsável: Rafael Azamor</t>
  </si>
  <si>
    <t>Apresentação FIELD PROJECT</t>
  </si>
  <si>
    <t>2025 Paris Mayors Summit Against Antisemitism</t>
  </si>
  <si>
    <t>&lt;strong&gt;AGENDADO&lt;/strong&gt;&lt;br&gt;&lt;strong&gt;2025 Paris Mayors Summit Against Antisemitism&lt;/strong&gt;&lt;br&gt;Quarta e Quinta-feira, 19 e 20/11/2025 - (horário não informado)&lt;br&gt;Local: Paris, França&lt;br&gt;Pauta: Cúpula internacional de prefeitos contra o antissemitismo – defesa de valores, promoção da cultura e inspiração para mudanças. Evento presidido pela prefeita de Paris, Anne Hidalgo.&lt;br&gt;Responsável: Combat Antisemitism Movement</t>
  </si>
  <si>
    <t>Paris, França</t>
  </si>
  <si>
    <t>EA:  Inauguração do GET Alencastro Guimarães (Copacabana)</t>
  </si>
  <si>
    <t>Escola Municipal Alencastro Guimarães, R. Tonelero, 21 - Copacabana, Rio de Janeiro - RJ, 22030-001, Brasil</t>
  </si>
  <si>
    <t>EA:  Inauguração do Presidente Joao Goulart (Ipanema)</t>
  </si>
  <si>
    <t>R. Alberto de Campos, 12 - Ipanema, Rio de Janeiro - RJ, 22411-030, Brasil</t>
  </si>
  <si>
    <t>Inauguração Ecoponto Pedro Américo</t>
  </si>
  <si>
    <t>Vistoria Mulok Urca</t>
  </si>
  <si>
    <t>Praia vermelha, Urca, Rio de Janeiro - RJ, Brasil</t>
  </si>
  <si>
    <t>viniciusmmg@gmail.com;yagodicarahy@gmail.com;flaviogvalle@gmail.com;monteirojpf@gmail.com</t>
  </si>
  <si>
    <t>Vistoria Mulok Praia do Flamengo</t>
  </si>
  <si>
    <t>Praia do Flamengo - Flamengo, Rio de Janeiro - RJ, Brasil</t>
  </si>
  <si>
    <t>viniciusmmg@gmail.com;rio.julioazevedo@gmail.com;flaviogvalle@gmail.com;monteirojpf@gmail.com</t>
  </si>
  <si>
    <t>PACTO - Subprefeitura Zona Sul</t>
  </si>
  <si>
    <t>Data do PACTO: 19/11 
Horário: 10h 
Local: Teatro Ipanema - Rua Prudente de Morais, 824
Responsável: Julia Gardel</t>
  </si>
  <si>
    <t>Convite Recepção &amp; Brunch do Field Project 2025</t>
  </si>
  <si>
    <t>EA: Evento - Praça XI Imortal</t>
  </si>
  <si>
    <t>Boa tarde! 
Segue convite para o evento: Praça XI Imortal - Legado e Transformação.
No próximo dia 20 de novembro, DIA DA CONSCIÊNCIA NEGRA à partir das 9h, na Quadra da Estácio, com a presença do arquiteto Francis Kéré e a apresentação do projeto da Biblioteca dos Saberes.
Por gentileza, confirme a sua presença até o dia 18 de novembro, respondendo a esse e-mail.
•⁠  ⁠Ao chegar ao evento, por favor, dirija-se à equipe do cerimonial do Prefeito do Rio de Janeiro, localizada próximo ao palco.* 
O convite e a programação seguem abaixo:</t>
  </si>
  <si>
    <t>Av. Salvador de Sá, 206 - Estácio, Rio de Janeiro - RJ, 20211-260, Brasil</t>
  </si>
  <si>
    <t>Copa SME</t>
  </si>
  <si>
    <t>ARENA ESPORTIVA RIO - Estrada do Quitite - Freguesia (Jacarepaguá), Rio de Janeiro - RJ, Brasil</t>
  </si>
  <si>
    <t>Início obras do Parque do Flamengo</t>
  </si>
  <si>
    <t>Domingo, 23 de novembro
Início obras do Parque do Flamengo
Domingo, 23 de novembro⋅10:00 até 11:00
Rua Jardel Jércolis s/n - e/f Club de Regatas Vasco da Gama - Sede Calabouço - Ref.: Próximo ao MAM - Centro</t>
  </si>
  <si>
    <t>Rua Jardel Jércolis, R. Jardel Jércolis - Glória, Rio de Janeiro - RJ, 20021-150, Brasil</t>
  </si>
  <si>
    <t>viniciusmmg@gmail.com;rio.julioazevedo@gmail.com;yagodicarahy@gmail.com;flaviogvalle@gmail.com;leomartins.rzs@gmail.com;monteirojpf@gmail.com</t>
  </si>
  <si>
    <t>Entrega de placa de patrimônio do Restaurante Shirley</t>
  </si>
  <si>
    <t>Domingo, 23 de novembro
Entrega de placa de patrimônio do Restaurante Shirley
Domingo, 23 de novembro⋅11:00 até 12:00 
Rua Gustavo Sampaio 610 - Leme</t>
  </si>
  <si>
    <t>R. Gustavo Sampaio, 610 - Leme, Rio de Janeiro - RJ, 22010-010, Brasil</t>
  </si>
  <si>
    <t>jadson.bruno.jb50@gmail.com;viniciusmmg@gmail.com;flaviogvalle@gmail.com;leomartins.rzs@gmail.com;monteirojpf@gmail.com</t>
  </si>
  <si>
    <t xml:space="preserve">Solenidade Amigos do Rio </t>
  </si>
  <si>
    <t>Câmara Municipal, R. Hermogenes Freire da Costa, 179 - Centro, São Pedro da Aldeia - RJ, 28940-000, Brasil</t>
  </si>
  <si>
    <t>jadson.bruno.jb50@gmail.com;bernardorubiao@gmail.com;gabrielleal1995@gmail.com;juliagardel2@gmail.com;rio.julioazevedo@gmail.com;fabiocampellobjj@gmail.com;flaviogvalle@gmail.com;leomartins.rzs@gmail.com;yagodicarahy@gmail.com;monteirojpf@gmail.com</t>
  </si>
  <si>
    <t>Lançamento do Prêmio Visit Brasil</t>
  </si>
  <si>
    <t>Ao Senhor&lt;br&gt;Flávio Valle&lt;br&gt;Presidente da Comissão de Turismo da Câmara dos Vereadores do Rio de Janeiro &lt;br&gt; &lt;br&gt;&lt;br&gt;Senhor Presidente,&lt;br&gt;&lt;br&gt; &lt;br&gt;&lt;br&gt;1.⁠ ⁠A Embratur - Agência Brasileira de Promoção Internacional do Turismo, tem o prazer de convidá-lo(a) para a celebração dos resultados históricos do turismo internacional no Brasil em 2025 e o lançamento do Prêmio Visit Brasil. A iniciativa reforça o orgulho e o impacto real do turismo na geração de emprego, renda e pertencimento para o povo brasileiro, que acontecerá no dia 24 de novembro de 2025, às 10h, no Museu de Arte do Rio (MAR) - Rio de Janeiro/RJ.&lt;br&gt;&lt;br&gt;2.⁠ ⁠O evento contará com:&lt;br&gt;&lt;br&gt;•⁠  ⁠Lançamento do Prêmio Visit Brasil: os melhores na promoção turística internacional do país.&lt;br&gt;&lt;br&gt;•⁠  ⁠Apresentação do trabalho e resultados da Embratur.&lt;br&gt;&lt;br&gt;•⁠  ⁠Apresentação cultural e exibição do filme institucional da campanha.&lt;br&gt;&lt;br&gt;•⁠  ⁠Lançamento do Turistômetro com transmissão ao vivo da Praia de Copacabana e da Esplanada do Ministérios.&lt;br&gt;&lt;br&gt;•⁠  ⁠Coquetel com buffet inspirado nas culinárias das cinco regiões do Brasil.&lt;br&gt;&lt;br&gt;3.⁠ ⁠Participe deste marco do turismo brasileiro e celebre conosco o orgulho de receber o mundo!&lt;br&gt;&lt;br&gt;4.⁠ ⁠Pedimos a gentileza da confirmação de sua presença até o dia 19 de novembro, pelo e-mail cerimonial@embratur.com.br.&lt;br&gt;&lt;br&gt;5.⁠ ⁠Aguardamos sua confirmação e aproveitamos esta oportunidade para renovar nossos votos de estima e consideração.&lt;br&gt;&lt;br&gt;6.⁠ ⁠Coloco-me à disposição para quaisquer esclarecimentos adicionais que se fizerem necessários.&lt;br&gt;&lt;br&gt;&lt;br&gt;&lt;br&gt;&lt;br&gt;&lt;br&gt;Respeitosamente,&lt;br&gt;&lt;br&gt;   --&lt;br&gt;&lt;br&gt;&lt;br&gt;CERIMONIAL&lt;br&gt;&lt;br&gt;Protocol&lt;br&gt;&lt;br&gt;cerimonial@embratur.com.br&lt;br&gt;&lt;br&gt;Embratur – Brasília-DF&lt;br&gt;&lt;br&gt;+55 (61) 2023-8786 / 8787&lt;br&gt;&lt;br&gt;&lt;a href="www.visitbrasil.com"&gt;www.visitbrasil.com&lt;/a&gt;</t>
  </si>
  <si>
    <t>Museu de Arte do Rio, Praça Mauá, 5 - Saúde, Rio de Janeiro - RJ, 20081-240, Brasil</t>
  </si>
  <si>
    <t>Vanessa</t>
  </si>
  <si>
    <t>Reunião Emendas LOA</t>
  </si>
  <si>
    <t>leonardo.moog@hotmail.com;fabiocampellobjj@gmail.com;flaviogvalle@gmail.com;monteirojpf@gmail.com</t>
  </si>
  <si>
    <t>Reunião com Daniele Moreira (Ipabebê)</t>
  </si>
  <si>
    <t>&lt;strong&gt;Reunião com Daniele Moreira (Ipabebê)&lt;/strong&gt;&lt;br&gt;Segunda-feira, 24/11 – 14h30&lt;br&gt;Local: Câmara Municipal do Rio de Janeiro&lt;br&gt;Pauta: Ipabebê praia&lt;br&gt;Responsável: Daniele Moreira (Ipabebê) ‪+55 21 99570‑3614‬</t>
  </si>
  <si>
    <t>Vistoria Raminho</t>
  </si>
  <si>
    <t>Reunião com Mari Britto+Ver.Flavio Valle</t>
  </si>
  <si>
    <t>Pauta reunião dia 24 de novembro na Rua Tenente Marcio Pinto 118:
•⁠  ⁠Praça para os moradores e Escola Americana
•⁠  ⁠Solução das festas problemáticas (primeira embargada com sucesso pelo Bernardo)
•⁠  ⁠⁠Roçar todos matos das calçadas e pavimentar (criar as calçadas)
•⁠  ⁠Sinalização das ruas 
•⁠  ⁠Poda semestral de árvores</t>
  </si>
  <si>
    <t>R. Ten. Márcio Pinto, 118 - Gávea, Rio de Janeiro - RJ, 22451-290, Brasil</t>
  </si>
  <si>
    <t>Reunião com Luiza Carneiro e Moradores AMA Gávea</t>
  </si>
  <si>
    <t>&lt;strong&gt;AGENDADO&lt;/strong&gt;&lt;br&gt;&lt;strong&gt;Reunião com Luiza Carneiro – AMA Gávea&lt;/strong&gt;&lt;br&gt;Segunda-feira, 24/11 – 18h30&lt;br&gt;Local: DRI do Shopping da Gávea - Fica no 3o andar junto à escada que sob para a Academia&lt;br&gt;Pauta: Conversa com grupo de moradores sobre questões da Gávea.&lt;br&gt;Responsável: (não informado)&lt;br&gt;&lt;br&gt;Participantes: Luiza, Otávio Amorim( conhece o Flávio ) e uma moradora Miriam</t>
  </si>
  <si>
    <t>viniciusmmg@gmail.com;juliagardel2@gmail.com;flaviogvalle@gmail.com;leomartins.rzs@gmail.com</t>
  </si>
  <si>
    <t>Lançamento e Sessão de Autógrafos – “Antissemitismo Estrutural”, de Gustavo Binenbojm</t>
  </si>
  <si>
    <t>&lt;strong&gt;AGENDADO&lt;/strong&gt;&lt;br&gt;&lt;strong&gt;Lançamento e Sessão de Autógrafos – “Antissemitismo Estrutural”, de Gustavo Binenbojm&lt;/strong&gt;&lt;br&gt;Segunda-feira, 24/11 - 19h&lt;br&gt;Local: Livraria da Travessa – Shopping Leblon, Av. Afrânio de Melo Franco, 290 – 2º piso, Leblon – Rio de Janeiro&lt;br&gt;Pauta: Lançamento do livro &lt;em&gt;Antissemitismo Estrutural&lt;/em&gt; com presença do autor Gustavo Binenbojm e sessão de autógrafos&lt;br&gt;Responsável: (não informado)</t>
  </si>
  <si>
    <t>Café com nagy</t>
  </si>
  <si>
    <t>Av. Ataulfo de Paiva, 1025 - Leblon, Rio de Janeiro - RJ, 22060-001, Brasil</t>
  </si>
  <si>
    <t>Reunião c/ Secretário de Esporte Guilherme Schleder
Data: 25 de novembro de 2025
Horário: 10:00
Participante: 
•⁠  ⁠Presidente da CET-Rio Luiz Eduardo
•⁠  ⁠Vereador Flávio Valle
•⁠  ⁠João Traven
•⁠  ⁠Pedro Pereira 
•⁠  ⁠Fernando Azeredo 
•⁠  ⁠Jomar Júnior
Pauta: MAJOR
Local: Sede da Cet-Rio - Rua Ulysses Guimarães 16, 3º Andar, Presidência</t>
  </si>
  <si>
    <t>vistoria touring</t>
  </si>
  <si>
    <t>O Povo Pergunta – Evento Tupi CMRJ</t>
  </si>
  <si>
    <t>Agenda
O Povo Pergunta – evento Tupi CMRJ
Dia 25/11 – Terça Feira
Hora: 10 as 14h - Melhor horário 10h 
Local: Saída do Metro Cardeal Arcorverde
CMRJ solicita a disponibilidade de 2 servidores do gabinete para fazer o atendimento ao público</t>
  </si>
  <si>
    <t>Cardeal Arcoverde, Praça Cardeal Arcoverde - R. Barata Ribeiro - Copacabana, Rio de Janeiro - RJ, 22040-030, Brasil</t>
  </si>
  <si>
    <t>Gravação Documentário Fim de Ano</t>
  </si>
  <si>
    <t>EA - Vistoria Rua General Glicério</t>
  </si>
  <si>
    <t>&lt;strong&gt;EA - Vistoria Rua General Glicério&lt;/strong&gt;&lt;br&gt;Terça-feira, 25/11 – 10h&lt;br&gt;Local:&lt;strong&gt; Rua General Glicério&lt;/strong&gt;&lt;br&gt;Pauta: Vistoria com equipes técnicas&lt;br&gt;Responsável: Sub Zona Sul, Rio Luz, CETRIO, Comlurb e Gabinete</t>
  </si>
  <si>
    <t>Rua General Glicério, R. Gen. Glicério - Laranjeiras, Rio de Janeiro - RJ, 22245-120, Brasil</t>
  </si>
  <si>
    <t>Medalha Tiradentes - Gustavo Schmidt</t>
  </si>
  <si>
    <t>Queridos,  
Serei agraciado com a Medalha Tiradentes, no próximo dia 25 de novembro, por indicação do Deputado Claudio Caiado, no Plenário da Assembleia Legislativa (ALERJ).
Ficarei muito feliz se puderem me prestigiar com a presença de vocês.  
Dia 25 de novembro de 2025 (terça-feira), às 18h00, no Plenário do Palácio Tiradentes.
Segue o convite respectivo.
Com carinho,  
Gustavo Schmidt</t>
  </si>
  <si>
    <t>Palácio Tiradentes, Av. Pres. Antônio Carlos - Centro, Rio de Janeiro - RJ, 20020-010, Brasil</t>
  </si>
  <si>
    <t>Prêmio Destaque ADEMI 2025</t>
  </si>
  <si>
    <t>&lt;strong&gt;AGENDADO&lt;/strong&gt;&lt;br&gt;&lt;strong&gt;Prêmio Destaque ADEMI 2025&lt;/strong&gt;&lt;br&gt;Terça-feira, 25/11 – 18h30&lt;br&gt;Local: Vivo Rio – Av. Infante Dom Henrique, 85 – Parque do Flamengo, Rio de Janeiro – RJ&lt;br&gt;Pauta: 18h30 Credenciamento &amp;amp; networking; 20h Cerimônia de premiação; 21h30 Show musical; 23h Show de encerramento.&lt;br&gt;Responsável: &lt;strong&gt;(não informado)&lt;/strong&gt;</t>
  </si>
  <si>
    <t>Vivo Rio, Av. Infante Dom Henrique, 85 - Parque do Flamengo, Rio de Janeiro - RJ, 20021-150, Brasil</t>
  </si>
  <si>
    <t>Call c/ Morris Ely (Moderador do Painel da JLN)</t>
  </si>
  <si>
    <t>&lt;strong&gt;Reunião – Alinhamento para painel JLN&lt;/strong&gt;&lt;br&gt;Quarta-feira, 26/11 – 09h30&lt;br&gt;Local: Online (vídeo chamada)&lt;br&gt;Pauta: Alinhamento e contextualização sobre a participação do Flávio (fala introdutória) no painel “Projetos que sustentam as pontes entre os judeus e suas sociedades”.&lt;br&gt;Responsável: Morris Ely - Federação Israelita do Estado de São Paulo (Fisesp)&lt;br&gt;&lt;br&gt;FISESP Federação Israelita do Est SP is inviting you to a scheduled Zoom meeting.&lt;br&gt;&lt;br&gt;Topic: JLN - alinhamento Flavio Valle&lt;br&gt;Time: Nov 26, 2025 09:30 Sao Paulo&lt;br&gt;Join Zoom Meeting&lt;br&gt;&lt;a href="https://us02web.zoom.us/j/85363626520"&gt;https://us02web.zoom.us/j/85363626520&lt;/a&gt;&lt;br&gt;&lt;br&gt;Meeting ID: 853 6362 6520</t>
  </si>
  <si>
    <t>Café com Marquinho</t>
  </si>
  <si>
    <t>Centro Administrativo São Sebastião - R. Afonso Cavalcanti, 455 - Cidade Nova, Rio de Janeiro - RJ, 20211-110, Brasil</t>
  </si>
  <si>
    <t>Reunião com Cristiano (Presidente da Riourbe)</t>
  </si>
  <si>
    <t>RIO-Urbe, Rua Ulysses Guimarães, 16 - Cidade Nova, Rio de Janeiro - RJ, 20211-225, Brasil</t>
  </si>
  <si>
    <t>Reunião com a Secretária Maína Celidônio</t>
  </si>
  <si>
    <t>&lt;strong&gt;AGENDADO&lt;/strong&gt;&lt;br&gt;&lt;strong&gt;Reunião com a Secretária Maína Celidônio&lt;/strong&gt;&lt;br&gt;Quarta-feira, 26/11 – 14h&lt;br&gt;Local: Rua Ulysses Guimarães, 16 – 3º andar, Cidade Nova – Rio de Janeiro&lt;br&gt;Pauta: Pautas gerais da Secretaria de Transportes.&lt;br&gt;Responsável: Emilyn Latuf – +55 21 96609-4173</t>
  </si>
  <si>
    <t>Reunião c/ Regina Chiaradia e Diretoria AMAB</t>
  </si>
  <si>
    <t>&lt;strong&gt;Reunião c/ Regina Chiaradia e Diretoria AMAB&lt;/strong&gt;&lt;br&gt;Quarta-feira, 26/11 – 16h&lt;br&gt;Local: Edifício Argentina, Praia de Botafogo, 228&lt;br&gt;Pauta: Conhecer e discutir o projeto de requalificação urbana que saiu em matéria do Diário do Rio&lt;br&gt;Responsável: AMAB – Associação de Moradores de Botafogo</t>
  </si>
  <si>
    <t>Edifício Argentina, Praia de Botafogo, 228 - Botafogo, Rio de Janeiro - RJ, 22250-906, Brasil</t>
  </si>
  <si>
    <t>Prêmio Top Hotel 2025</t>
  </si>
  <si>
    <t>AO&lt;br&gt;EXMO. SR. FLAVIO VALLE&lt;br&gt;PRESIDENTE DE COMISSÃO DE TURISMO&lt;br&gt; &lt;br&gt;Prezado Senhor,&lt;br&gt; &lt;br&gt;Convite para a Festa da Hotelaria do Rio de Janeiro – TOP HOTEL RJ 2025.&lt;br&gt; &lt;br&gt;Nesta celebração, premiamos os hotéis que se destacaram em projetos de empreendedorismo, ação social, sustentabilidade e expansão hoteleira, reconhecendo as boas práticas que fortalecem e inspiram todo o setor.&lt;br&gt; &lt;br&gt;Além de ser um momento para confraternizarmos e brindarmos as conquistas deste ano, a festa é também uma excelente oportunidade para reencontrar amigos e celebrar o fortalecimento da hotelaria do Rio de Janeiro.&lt;br&gt; &lt;br&gt;Segue o link para confirmar sua presença: &lt;a href="https://zfrmz.com/0YPxBxAQmUrFnfgkthIg"&gt;https://zfrmz.com/0YPxBxAQmUrFnfgkthIg&lt;/a&gt;&lt;br&gt; &lt;br&gt;Será uma honra contar com a sua presença nessa noite especial.&lt;br&gt; &lt;br&gt;Reserve esta data em sua agenda!&lt;br&gt; &lt;br&gt;Atenciosamente,&lt;br&gt;&lt;br&gt; &lt;br&gt;José Domingo Bouzon                                     Alfredo Lopes&lt;br&gt;Presidente – ABIH-RJ                                          Presidente – HoteisRIO</t>
  </si>
  <si>
    <t>Vistoria PC Rio Luz</t>
  </si>
  <si>
    <t>Coquetel &amp; Show – PRIO Conference</t>
  </si>
  <si>
    <t>&lt;h3&gt;&lt;strong&gt;AGENDADO&lt;/strong&gt;&lt;/h3&gt;&lt;p&gt;&lt;strong&gt;Coquetel &amp;amp; Show – PRIO Conference&lt;/strong&gt;&lt;br&gt;Quinta-feira, 27/11 – 17h às 21h&lt;br&gt;Local: Praia de Botafogo, 370 – 16º andar, Botafogo – Rio de Janeiro&lt;br&gt;Pauta: Evento de abertura da PRIO Conference, com coquetel e apresentação musical.&lt;br&gt;Responsável: (não informado)&lt;/p&gt;&lt;p&gt;&lt;br&gt;&lt;/p&gt;&lt;p&gt;&lt;strong&gt;&lt;u&gt;27/NOV – 17h às 21h&lt;/u&gt;&lt;/strong&gt;&lt;br&gt;Coquetel e show de abertura com Marina Lima&lt;br&gt;&lt;/p&gt;</t>
  </si>
  <si>
    <t>Operação Botafogo</t>
  </si>
  <si>
    <t>Reunião AMA São Conrado</t>
  </si>
  <si>
    <t>Hotel Nacional Rio de Janeiro, Av. Niemeyer, 769 - São Conrado, Rio de Janeiro - RJ, 22450-221, Brasil</t>
  </si>
  <si>
    <t>matrezende11@gmail.com;wanderson.santos@prefeitura.rio;bernardorubiao@gmail.com;gabrielleal1995@gmail.com;viniciusmmg@gmail.com;rioaguas.pre@prefeitura.rio;joycenani.rio@gmail.com;smi.cgab@prefeitura.rio;flaviogvalle@gmail.com;leomartins.rzs@gmail.com;monteirojpf@gmail.com</t>
  </si>
  <si>
    <t>Painéis &amp; Talks – PRIO Conference</t>
  </si>
  <si>
    <t>&lt;h3&gt;&lt;strong&gt;AGENDADO&lt;/strong&gt;&lt;/h3&gt;&lt;p&gt;&lt;strong&gt;Painéis &amp;amp; Talks – PRIO Conference&lt;/strong&gt;&lt;br&gt;Sexta-feira, 28/11 – 8h às 14h&lt;br&gt;Local: Praia de Botafogo, 370 – 16º andar, Botafogo – Rio de Janeiro&lt;br&gt;Pauta: Debates e talks com lideranças do setor de petróleo e economia, em parceria com o Brazil Journal.&lt;br&gt;Responsável: (não informado)&lt;/p&gt;&lt;p&gt;&lt;br&gt;&lt;/p&gt;&lt;p&gt;&lt;strong&gt;&lt;u&gt;28/NOV – 8h às 14h&lt;/u&gt;&lt;/strong&gt;&lt;br&gt;Painéis e debates&lt;/p&gt;&lt;p&gt;&lt;strong&gt;08h às 08h30 –&lt;/strong&gt; Credenciamento e welcome coffee&lt;/p&gt;&lt;p&gt;&lt;strong&gt;Mensagem de Abertura&lt;/strong&gt;&lt;br&gt;Com &lt;strong&gt;Nelson Queiroz Tanure&lt;/strong&gt; – Presidente do Conselho de Administração da PRIO, &lt;strong&gt;Eduardo Paes&lt;/strong&gt; – Prefeito do Rio de Janeiro, e &lt;strong&gt;convidados políticos&lt;/strong&gt;&lt;/p&gt;&lt;p&gt;&lt;strong&gt;CEO Oil Talks &lt;/strong&gt;&lt;br&gt;Um painel sobre desafios, oportunidades e o futuro do setor com &lt;strong&gt;Roberto Monteiro&lt;/strong&gt; – CEO da PRIO, &lt;strong&gt;Magda Chambriard&lt;/strong&gt; – CEO da Petrobras, &lt;strong&gt;Veronica Coelho&lt;/strong&gt; – CEO da Equinor, &lt;strong&gt;Pietro Mendes&lt;/strong&gt; – Diretor da ANP, mediado por &lt;strong&gt;Adriano Pires&lt;/strong&gt; – Economista&lt;/p&gt;&lt;p&gt;&lt;strong&gt;Entre voz e visão &lt;/strong&gt;&lt;br&gt;Uma conversa sobre resiliência e transformação com &lt;strong&gt;Seu Jorge&lt;/strong&gt;&lt;/p&gt;&lt;p&gt;&lt;strong&gt;Mentes que movem&lt;/strong&gt;&lt;br&gt;Uma conversa sobre como é empreender e persistir no Brasil com &lt;strong&gt;André Esteves&lt;/strong&gt; – Chairman do BTG Pactual e &lt;strong&gt;Nelson Queiroz Tanure&lt;/strong&gt; – Presidente do Conselho de Administração da PRIO, mediado por &lt;strong&gt;Flávio Canto&lt;/strong&gt; – esportista e Conselheiro da PRIO&lt;/p&gt;&lt;p&gt;&lt;strong&gt;Almoço de networking&lt;/strong&gt;&lt;/p&gt;&lt;p&gt;&lt;strong&gt;14h –&lt;/strong&gt; Encerramento&lt;/p&gt;</t>
  </si>
  <si>
    <t>(Prefeito) Entrega do Cartão Social Primeira Infância</t>
  </si>
  <si>
    <t>Entrega do Cartão Social da Assistência Social, com a participação do Prefeito 
28/11 sexta-feira 
Local: Acadêmicos da Rocinha 
Horário:8:30</t>
  </si>
  <si>
    <t>Acadêmicos da Rocinha, R. Bertha Lutz, 80 - Rocinha, Rio de Janeiro - RJ, 22451-265, Brasil</t>
  </si>
  <si>
    <t>viniciusmmg@gmail.com;flaviogvalle@gmail.com;albuquerque.lauran@gmail.com;leomartins.rzs@gmail.com;andrew.mata.2022@gmail.com;monteirojpf@gmail.com</t>
  </si>
  <si>
    <t>Shabat ARI</t>
  </si>
  <si>
    <t>Shabat CJB na AABB</t>
  </si>
  <si>
    <t>Pedi a ele que colocasse na agenda dia 28/11 às 19 hs na AABB ( Kabalat Shabat da CJB) aberto a todo público
~Patricia Abramovitch
‪+55 21 99287‑3210‬</t>
  </si>
  <si>
    <t>Batizado de Maria</t>
  </si>
  <si>
    <t>&lt;strong&gt;AGENDADO&lt;/strong&gt;&lt;br&gt;&lt;strong&gt;Batizado de Maria&lt;/strong&gt;&lt;br&gt;Sábado, 29/11 - 10h&lt;br&gt;Local: Igreja Nossa Senhora do Carmo da Antiga Sé – Rua 7 de Setembro, 14 – Centro/RJ&lt;br&gt;Pauta: Cerimônia de batizado de Maria, seguida de recepção no Restaurante Cais do Oriente – Rua Visconde de Itaboraí, 8 – Centro/RJ&lt;br&gt;Responsável: (não informado)</t>
  </si>
  <si>
    <t>R. Sete de Setembro, 14 - Centro, Rio de Janeiro - RJ, 20050-009, Brasil</t>
  </si>
  <si>
    <t>Confeitaria Kurt - Apresentação Especial da Camerata Jovem da Ação Social pela Música do Brasil</t>
  </si>
  <si>
    <t>Neste sábado (29/11), das 11h às 13h, a Confeitaria Kurt recebe mais uma apresentação especial da Camerata Jovem da Ação Social pela Música do Brasil, bem em frente à nossa loja!
Um momento único para se emocionar com a música e apoiar esse projeto tão bonito.
✨Projeto Doce Som, Doce Futuro🎶
Rua General Urquiza, 117 B – Leblon</t>
  </si>
  <si>
    <t>R. Gen. Urquiza, 117 - Leblon, Rio de Janeiro - RJ, 22431-040, Brasil</t>
  </si>
  <si>
    <t>Participação no III JLN (Jewish Leadership Network)</t>
  </si>
  <si>
    <t>Ola Flavio! Boa tarde! Espero que você esteja bem! &lt;br&gt;Passando por aqui , para te atualizar que estamos finalizando a agenda do JLN que acontecerá entre o 28/11 e o 1/12 no RIO. &lt;br&gt;&lt;br&gt;A nossa perspectiva é garantir a tua fala no &lt;b&gt;sábado 29/11 das 11:30 as 12:30&lt;/b&gt;, onde haverá a apresentação de &lt;b&gt;Projetos que sustentam as pontes entre os judeus e suas sociedades&lt;/b&gt;, e você faria a introdução da importância deste tema.&lt;br&gt;&lt;br&gt;Precisaríamos que você nos confirme a tua participação neste espaço para poder fechar o programa definitivo. E obviamente vamos ficar muito felizes se você puder estar conosco durante o encontro completo. &lt;br&gt;&lt;br&gt;Envio para você uma versão preliminar do programa, após 20/10 teremos o programa fechado e vou te enviar a versão definitiva. &lt;br&gt;&lt;br&gt;Muito obrigada! &lt;br&gt;Um grande abraço , &lt;br&gt;Mariana</t>
  </si>
  <si>
    <t>JW Marriott Hotel, Av. Atlântica, 2600 - Copacabana, Rio de Janeiro - RJ, 22041-001, Brasil</t>
  </si>
  <si>
    <t>Aniversário do Caio (Filho do Boró)</t>
  </si>
  <si>
    <t>&lt;h2&gt;&lt;strong&gt;AGENDADO&lt;/strong&gt;&lt;/h2&gt;&lt;p&gt;&lt;strong&gt;Aniversário do Caio&lt;/strong&gt;&lt;br&gt;Sábado, 29/11 – 15h&lt;br&gt;Local: Espaço Network – Rua Prof. Motta Maia, 51, Recreio dos Bandeirantes&lt;br&gt;Pauta: Aniversário + transmissão ao vivo da final (18h)&lt;br&gt;Responsável: (não informado)&lt;/p&gt;</t>
  </si>
  <si>
    <t>Rua Professor Motta Maia, 51 - Recreio dos Bandeirantes, Rio de Janeiro - RJ, 22795-275, Brasil</t>
  </si>
  <si>
    <t>Aniversário do filho do Boró</t>
  </si>
  <si>
    <t>inauguração árvore botafogo</t>
  </si>
  <si>
    <t>Corrida Circuito Rio Antigo</t>
  </si>
  <si>
    <t>Lançamento do Natal do Rio - Lounge Amil</t>
  </si>
  <si>
    <t>&lt;h2&gt;&lt;strong&gt;AGENDADO&lt;/strong&gt;&lt;/h2&gt;&lt;p&gt;&lt;strong&gt;Lançamento do Natal do Rio 2025&lt;/strong&gt;&lt;br&gt;Domingo, 30/11 – 17h&lt;br&gt;Local: Lounge Amil – Enseada de Botafogo &lt;br&gt;Pauta: Evento de lançamento com atrações musicais (Orquestra do Samba, Pretinho da Serrinha, Belo, DJ Tammy, Caravana Rola-Rola, Coral da Marinha)&lt;br&gt;Responsável: (não informado)&lt;/p&gt;</t>
  </si>
  <si>
    <t>Praia de Botafogo, Rio de Janeiro, Brasil</t>
  </si>
  <si>
    <t>Café da Manhã Bruno Ramos</t>
  </si>
  <si>
    <t>EA: Reunião Comissão AirBnb</t>
  </si>
  <si>
    <t>Encontro voluntáriado hillel</t>
  </si>
  <si>
    <t>hillel</t>
  </si>
  <si>
    <t>Jantar Daniel</t>
  </si>
  <si>
    <t>Reunião Presencial Comissão de Finanças (Emendas)</t>
  </si>
  <si>
    <t>Sala das Comissões com Zoom    10h/13h    Reunião Extraordinária para discussão das emendas apresentadas em segunda discussão ao Projeto de Lei nº 1158/2025 (Mens.17/2025), que "Institui o Plano Plurianual do Município do Rio de Janeiro para o quadriênio 2026 a 2029" e ao Projeto de Lei nº 1364/2025 (Mens. 18/2025), que "Estima a receita e fixa a despesa do Município do Rio de Janeiro para o exercício financeiro de 2026".
Bom dia. 
Lembrete : 
Semana que vem dia 02/ Dez sala de comissões às 10H 
teremos a reunião de parecer das emendas mas a votação do parecer está programada para dia 09/12 conforme o cronograma.</t>
  </si>
  <si>
    <t>Reserva Auditório - Apresentação Relatório Equipes</t>
  </si>
  <si>
    <t>otaviobopp@gmail.com;lucasrosa.arq@gmail.com;leonardo.moog@hotmail.com;pedroangelito22@gmail.com;fabiocampellobjj@gmail.com;contato.lucasfajardo@gmail.com;leomartins.rzs@gmail.com;andrew.mata.2022@gmail.com;flaviogvalle@gmail.com;monteirojpf@gmail.com;crislobo@gmail.com;lfdsbr@gmail.com;lima.saramoreira@gmail.com;biarsbz@gmail.com;matheus.ocn@gmail.com;albuquerque.lauran@gmail.com;gisellygazevedo@gmail.com</t>
  </si>
  <si>
    <t>IV Seminário SIURB</t>
  </si>
  <si>
    <t>*AGENDADO*
IV Seminário SIURB
Quarta e Quinta-feira, 03 e 04/12/2025 - (horário não informado)
Local: Casa de Rui Barbosa – Rua São Clemente, 134 – Botafogo, Rio de Janeiro
Pauta: Seminário sobre urbanismo e infraestrutura promovido pela Prefeitura do Rio, Instituto Pereira Passos, Data.Rio e Fundação Casa de Rui Barbosa
Responsável: Tobias</t>
  </si>
  <si>
    <t>R. São Clemente, 134 - Botafogo, Rio de Janeiro - RJ, 22260-002, Brasil</t>
  </si>
  <si>
    <t>Recolocação de Saibro + Prof. Alex Dardengo</t>
  </si>
  <si>
    <t>&lt;h2&gt;&lt;strong&gt;AGENDADO&lt;/strong&gt;&lt;/h2&gt;&lt;p&gt;&lt;strong&gt;Saibro + Alex Dardengo&lt;/strong&gt;&lt;br&gt;Quarta-feira, 03/12 – 8h30&lt;br&gt;Local: Quintal do Rio – Av. Epitácio Pessoa, 00&lt;br&gt;Pauta: Recolocação de saibro para manter o campo em condições de uso para profissionais e frequentadores&lt;br&gt;Responsável: Gabriel Leal&lt;/p&gt;</t>
  </si>
  <si>
    <t>Quintal do Rio, Av. Epitácio Pessoa, 00 - Lagoa, Rio de Janeiro - RJ, 22471-060, Brasil</t>
  </si>
  <si>
    <t>Debate O Globo - O Rio do Futuro (Mobilidade)</t>
  </si>
  <si>
    <t>DEBATE O GLOBO | CMRJ
O Rio do Futuro - Mobilidade
03/12 - quarta-feira, das 11h às 12h
Salão Nobre - CMRJ
Transporte que Transforma: o Papel dos Trens, Ônibus e VLT’s na Revitalização do Rio
A revitalização do Rio passa, necessariamente, pela forma como as pessoas circulam pela cidade. Trens, ônibus e VLT’s formam um ecossistema essencial para garantir conectividade, impulsionar a economia local e ampliar o acesso a serviços, trabalho e lazer. Cada modal desempenha um papel estratégico.
Ainda não temos os nomes dos demais vereadores participantes, a moderação será feita pela jornalista Livia Torres.</t>
  </si>
  <si>
    <t>Corrida com Virgílio</t>
  </si>
  <si>
    <t>Visão Esperança | Parceiros da Educação</t>
  </si>
  <si>
    <t>&lt;b&gt;ALTERAÇÃO DE HORÁRIO: A entrega dos óculos está mantida pro dia 04/12&lt;/b&gt;&lt;br&gt;&lt;br&gt;Gostaríamos de convidar o Flavinho para o Visão Esperança | Parceiros da Educação | EM Júlio de Castilhos junto com o Renan Ferreirinha.&lt;br&gt;&lt;br&gt;🗓️ Quinta-feira, 04/12 | 8h&lt;br&gt;📍Escola Municipal Júlio de Castilhos — Praça Santos Dumont, 96 - Gávea&lt;br&gt;&lt;br&gt;Podemos contar com a presença dele?</t>
  </si>
  <si>
    <t>Praça Santos Dumont, 96 - Gávea, Rio de Janeiro - RJ, 22470-060, Brasil</t>
  </si>
  <si>
    <t>Reunião com Ilan Rzetelna</t>
  </si>
  <si>
    <t>&lt;strong&gt;Reunião com Ilan Rzetelna&lt;/strong&gt;&lt;br&gt;Quinta-feira, 04/12/2025 - 10h&lt;br&gt;Local: Câmara Municipal do Rio de Janeiro - Acesso pela Rua Alcindo Guanabara - Cinelândia. Gabinete 506&lt;br&gt;Pauta: Conversar sobre projetos de escala urbana e experiências em paisagismo e urbanismo.&lt;br&gt;Responsável: (não informado)</t>
  </si>
  <si>
    <t>Audiência da LRF</t>
  </si>
  <si>
    <t>A audiência da LRF que não aconteceu por ausência da Secretária será dia 04/12 às 10 horas no Plenário. Também será necessário ver quem vai presidir. Massssssssssssss coloca ele para comparecer.</t>
  </si>
  <si>
    <t>Conversa com Boró</t>
  </si>
  <si>
    <t xml:space="preserve">Reunião com Alberto Davidowitch </t>
  </si>
  <si>
    <t>Shopping RioSul, Rua Lauro Müller, 116 - Botafogo, Rio de Janeiro - RJ, 22290-070, Brasil</t>
  </si>
  <si>
    <t>Lançamento do Livro "Charada do Fim do Mundo - A Inteligência Artificial Ante a Ética da Nossa Inteligência”</t>
  </si>
  <si>
    <t>A ADPERJ convida para o lançamento do livro "Charada do Fim do Mundo - A Inteligência Artificial Ante a Ética da Nossa Inteligência”, do associado Rogério dos Reis Devisate . O evento é parte do projeto "ADPERJ de Portas Abertas". O lançamento acontece no próximo dia 4 de dezembro, quinta-feira, a partir das 19h, na sede da associação.
A obra mergulha em um dos maiores dilemas da atualidade: até onde vai a autonomia da Inteligência Artificial -  e onde começa o risco de perdermos o controle? O autor propõe uma reflexão instigante: a IA, capaz de aprender sozinha e sem empatia, sem emoção e sem os freios éticos que caracterizam a sabedoria humana. Uma leitura provocadora sobre tecnologia, ética e o futuro da própria existência humana.</t>
  </si>
  <si>
    <t>ADPERJ - Associação das Defensoras e Defensores Públicos do Estado do Rio de Janeiro, R. do Carmo, 7 - Centro, Rio de Janeiro - RJ, 20011-020, Brasil</t>
  </si>
  <si>
    <t>Jantar Homenagem Márcia</t>
  </si>
  <si>
    <t>Inauguração Ecoponto Rocinha</t>
  </si>
  <si>
    <t>Inauguração Parcão Aterro</t>
  </si>
  <si>
    <t>Reunião com Vereador Flávio Valle sobre Vaga Viva</t>
  </si>
  <si>
    <t>+55 21 98527-5347&lt;br&gt;&lt;b&gt;~Lucas Rosa&lt;/b&gt;&lt;br&gt;&lt;br&gt;e-mail: &lt;a href="mailto:flaviogvalle@gmail.com" target="_blank"&gt;flaviogvalle@gmail.com&lt;/a&gt;</t>
  </si>
  <si>
    <t>Gabinete da SEOP, 7º andar no CASS</t>
  </si>
  <si>
    <t>lima.saramoreira@gmail.com;pedroangelito22@gmail.com;monteirojpf@gmail.com</t>
  </si>
  <si>
    <t>Mostra de Matemática Criativa / Formatura PAs</t>
  </si>
  <si>
    <t>1️⃣ Para a *Mostra de Matemática Criativa / Formatura PAs* junto com o *Renan Ferreirinha*.
🗓️ Sexta-feira, 05/12 | 11:30h
📍CIEP Presidente Tancredo Neves — R. do Catete</t>
  </si>
  <si>
    <t>CIEP Nº1 - Presidente Tancredo Neves, R. do Catete, 77 - Catete, Rio de Janeiro - RJ, 22220-000, Brasil</t>
  </si>
  <si>
    <t>Reunião com Vereador Flávio Valle + Bernardo Rubião (Subprefeito ZS) e o Zeca (Coordenador do Rio em Ordem)</t>
  </si>
  <si>
    <t>bernardorubiao@gmail.com;monteirojpf@gmail.com</t>
  </si>
  <si>
    <t>Reunião com Prefeito  + Antonio Pedro</t>
  </si>
  <si>
    <t>ALTERAÇÃO DE HORÁRIO
Seria às 18:00
Reunião com Ver. Flavio Valle + Antonio Pedro sobre Projeto da Praia
Sexta-feira, 5 de dezembro⋅15:30h
CASS</t>
  </si>
  <si>
    <t>Evento na Sinagoga CJB</t>
  </si>
  <si>
    <t>&lt;strong&gt;Evento na Sinagoga CJB&lt;/strong&gt;&lt;br&gt;Sexta-feira, 05/12 – 19h00&lt;br&gt;Local: Rua Corrêa de Araújo, 99 – Barra da Tijuca&lt;br&gt;Pauta: Encontro promovido pela Sinagoga CjB, com participação do Vereador Flávio Valle e presença confirmada do Deputado Átila Nunes.&lt;br&gt;Responsável: Patricia Abramovitch</t>
  </si>
  <si>
    <t>R. Corréa de Araújo, 99 - Barra da Tijuca, Rio de Janeiro - RJ, 22611-070, Brasil</t>
  </si>
  <si>
    <t>Futebol da Turma do Palô</t>
  </si>
  <si>
    <t>E sábado dia 6/12 ,teremos nossa resenha da pelada do Forte,churrasco, chopp e pagode .
Início do futebol: 8 horas 
Churrasco: 10 horas 
Pelo menos 40 participantes</t>
  </si>
  <si>
    <t>Forte do Leme, Estr. Forte do Leme - Ponta Leste, Angra dos Reis - RJ, Brasil</t>
  </si>
  <si>
    <t>Evento: Natal Mágico dos Siberianos Cariocas</t>
  </si>
  <si>
    <t>&lt;strong&gt;AGENDADO&lt;/strong&gt;&lt;br&gt;&lt;strong&gt;Natal Mágico dos Siberianos Cariocas&lt;/strong&gt;&lt;br&gt;Sábado, 06/12 - 9h&lt;br&gt;Local: Museu Carmen Miranda – Flamengo, RJ&lt;br&gt;Pauta: Evento de confraternização natalina do grupo Siberianos Cariocas, com atividades temáticas e encontro de tutores e cães.&lt;br&gt;Responsável: Enviado por FV no grupo de agendas em 28/10</t>
  </si>
  <si>
    <t>Museu Carmen Miranda, Av. Rui Barbosa - Flamengo, Rio de Janeiro - RJ, 22250, Brasil</t>
  </si>
  <si>
    <t>EA: Van 1746</t>
  </si>
  <si>
    <t>Píer dos Pedalinhos, Av. Epitácio Pessoa - Lagoa, Rio de Janeiro - RJ, 22061, Brasil</t>
  </si>
  <si>
    <t>Reunião com Tininha e Síndicos do Selva de Pedra</t>
  </si>
  <si>
    <t>SUGESTÃO DE AGENDA
•⁠  ⁠Reunião com Tininha e Síndicos do Selva de Pedra
•⁠  ⁠Data: 6/12 Sábado 
•⁠  ⁠Horário: 11:30
•⁠  ⁠Local: Rua Professor Sabóia Ribeiro
•⁠  ⁠Pauta: aproximação + corredores de excelência
•⁠  ⁠Responsável Gabriel Leal</t>
  </si>
  <si>
    <t>Rua Professor Sabóia Ribeiro, R. Prof. Sabóia Ribeiro - Leblon, Rio de Janeiro - RJ, 22430-130, Brasil</t>
  </si>
  <si>
    <t>Encerramento das Atividades Maçônicas - Guardiões da Memória de Estevão de Almeida Chaves</t>
  </si>
  <si>
    <t>&lt;h2&gt;&lt;strong&gt;AGENDADO&lt;/strong&gt;&lt;/h2&gt;&lt;p&gt;&lt;strong&gt;Sessão Aberta + Almoço – ARLS Guardiões da Memória de Estevão de Almeida Chaves nº 69&lt;/strong&gt;&lt;br&gt;Sábado, 06/12 – 11h30&lt;br&gt;Local: Monsenhor Manuel Gomes nº 67, São Cristóvão – Supremo Conselho do Brasil para o Grau 33&lt;br&gt;Pauta: Encerramento das atividades maçônicas de 2025 + confraternização (almoço, música e bingo beneficente)&lt;br&gt;Responsável: Alves GM&lt;/p&gt;</t>
  </si>
  <si>
    <t>R. Monsenhor Manuel Gomes, 67 - Imperial de São Cristóvão, Rio de Janeiro - RJ, 20931-670, Brasil</t>
  </si>
  <si>
    <t>CORRIDA CIRCUITO DAS ESTAÇÕES</t>
  </si>
  <si>
    <t>Missa de Sétimo Dia – Alexandre Reis de Azevedo</t>
  </si>
  <si>
    <t>&lt;h2&gt;&lt;strong&gt;AGENDADO&lt;/strong&gt;&lt;/h2&gt;&lt;p&gt;&lt;strong&gt;Missa de Sétimo Dia – Alexandre Reis de Azevedo&lt;/strong&gt;&lt;br&gt;Domingo, 07/12 – 10h&lt;br&gt;Local: Igreja de São Judas Tadeu – Av. Alm. Ary Parreiras, s/n, Icaraí, Niterói – RJ&lt;br&gt;Pauta: Celebração em homenagem ao sétimo dia de falecimento de Alexandre Reis de Azevedo&lt;br&gt;Responsável: Família LAR (Luciana, Alexandre e Rafael)&lt;/p&gt;</t>
  </si>
  <si>
    <t>Paróquia de São Judas Tadeu, Igreja de São Judas Tadeu - Av. Alm. Ary Parreiras, S/N - S/N - Icaraí, Niterói - RJ, 24230-322, Brasil</t>
  </si>
  <si>
    <t>Evento: WIZO Bazar</t>
  </si>
  <si>
    <t>&lt;h2&gt;&lt;strong&gt;AGENDADO&lt;/strong&gt;&lt;/h2&gt;&lt;p&gt;&lt;strong&gt;Fashion WIZO Bazar&lt;/strong&gt;&lt;br&gt;Domingo, 07/12 – 10h (até 17h)&lt;br&gt;Local: Clube Monte Sinai – Rua São Francisco Xavier, 104, Tijuca. &lt;br&gt;Pauta: Confraternização da comunidade WIZO; evento anual de arrecadação e celebração do trabalho da associação.&lt;br&gt;Responsável: Danielle Balassiano Ptak (Presidente, WIZO Rio de Janeiro)&lt;/p&gt;</t>
  </si>
  <si>
    <t>Clube Monte Sinai, R. São Francisco Xavier, 104 - Tijuca, Rio de Janeiro - RJ, 20550-012, Brasil</t>
  </si>
  <si>
    <t>Jantar MPG</t>
  </si>
  <si>
    <t>EA:  Entrega de Óculos junto com a Parceiros da Educação na EM Júlio de Castilhos</t>
  </si>
  <si>
    <t>Reunião Geral Equipe</t>
  </si>
  <si>
    <t>Almoço Wolf Klabin</t>
  </si>
  <si>
    <t>&lt;h2&gt;&lt;strong&gt;AGENDADO&lt;/strong&gt;&lt;/h2&gt;&lt;p&gt;&lt;strong&gt;Missa de Sétimo Dia – Alexandre Reis de Azevedo&lt;/strong&gt;&lt;br&gt;Segunda-feira, 08/12 – 20h&lt;br&gt;Local: Santuário das Almas – R. Álvares de Azevedo, 237, Icaraí, Niterói – RJ&lt;br&gt;Pauta: Celebração em homenagem ao sétimo dia de falecimento de Alexandre Reis de Azevedo&lt;br&gt;Responsável: Família LAR (Luciana, Alexandre e Rafael)&lt;/p&gt;</t>
  </si>
  <si>
    <t>Santuário das Almas, R. Álvares de Azevedo, 237 - Icaraí, Niterói - RJ, 24220-021, Brasil</t>
  </si>
  <si>
    <t>Jantar Daniel da Mata</t>
  </si>
  <si>
    <t>Inauguração do GET João Saldanha</t>
  </si>
  <si>
    <t>&lt;h2&gt;&lt;strong&gt;AGENDADO&lt;/strong&gt;&lt;/h2&gt;&lt;p&gt;&lt;strong&gt;Inauguração do GET João Saldanha&lt;/strong&gt;&lt;br&gt;Terça-feira, 09/12 – 8h&lt;br&gt;Local: Rua da Passagem, 104 – Botafogo&lt;br&gt;Pauta: Ato inaugural do GET João Saldanha, com presença do Secretário Municipal de Educação Renan Ferreirinha&lt;br&gt;Responsável: Secretaria Municipal de Educação&lt;/p&gt;</t>
  </si>
  <si>
    <t>Rua da Passagem, 104 - Botafogo, Rio de Janeiro - RJ, 22290-010, Brasil</t>
  </si>
  <si>
    <t>Inauguração do Jardim Bruna Valeanu – Escola Municipal Anne Frank</t>
  </si>
  <si>
    <t>AGENDADO
Inauguração do Jardim Bruna Valeanu – Escola Municipal Anne Frank
Terça-feira, 09/12 - 09h
Local: Escola Municipal Anne Frank – Laranjeiras
Pauta: Inauguração do Jardim Bruna Valeanu, com a presença do Secretário Municipal de Educação, Renan Ferreirinha.
Responsável: (não informado)</t>
  </si>
  <si>
    <t>Escola Municipal Anne Frank, R. Pinheiro Machado, 190 - Laranjeiras, Rio de Janeiro - RJ, 22231-090, Brasil</t>
  </si>
  <si>
    <t>Reunião c/ Secretário de Esporte Guilherme Schleder
Data: 09 de dezembro de 2025
Horário: 10:00
Participantes: 
•⁠  ⁠Presidente Luiz Eduardo (CetRio) 
•⁠  ⁠Vereador Flávio Valle 
•⁠  ⁠Subsecretaria Anna Laura
•⁠  ⁠Bernardo Rubião (Subprefeito Zona Sul) 
•⁠  ⁠Leandro Marques (Subprefeito  Barra da Tijuca) 
•⁠  ⁠Alberto Szafran (Subprefeito Centro)
•⁠  ⁠João Traven
•⁠  ⁠Pedro Pereira 
-  Fernando Azeredo 
 - Jomar Júnior
Pauta: Maratona
Local: CETRIO - Rua Ulysses Guimarães, 16,3º andar, Cidade, Rio de Janeiro</t>
  </si>
  <si>
    <t xml:space="preserve">Sessão Extraordinária Híbrida </t>
  </si>
  <si>
    <t>Medalha Pedro Ernesto - Prefeita de Guapimirim (Mariana Pereira) e Rodrigo Corrêa (Sec. Integridade)</t>
  </si>
  <si>
    <t>Com alegria informo que serei agraciado com conjunto de medalhas Pedro Ernesto, concedida pela Câmara de Vereadores do Rio.
A cerimônia ocorrerá no próximo dia 09/12, terça-feira, às 18:30h, no plenário da sede da Câmara (informações no convite digital abaixo). 
Ficarei muito feliz com sua presença! Até lá!</t>
  </si>
  <si>
    <t>FORMATURA EJA + 9º ANO | 2ª CRE</t>
  </si>
  <si>
    <t>Boa tarde! tudo bem??? 
Gostaríamos de convidar o Flavinho para a FORMATURA EJA + 9º ANO | 2ª CRE junto com o Renan Ferreirinha.
🗓️ Terça-feira, 09/12 | 19h
📍Casa da Vila da Feira e Terras de Santa Maria — R. Haddock Lobo, 195 - Tijuca
Podemos contar com a presença dele?
Por favor, não deixa de confirmar comigo um dia anterior se agenda irá ocorrer ou não.. obrigada!! 🙏🏼</t>
  </si>
  <si>
    <t>R. Haddock Lobo, 195 - Tijuca, Rio de Janeiro - RJ, 20260-141, Brasil</t>
  </si>
  <si>
    <t>eCornell – Community of Democracy: Engaging Leaders</t>
  </si>
  <si>
    <t>&lt;strong&gt;eCornell – Democratic Dialogue and Civic Skill-Building&lt;/strong&gt;&lt;br&gt;&lt;strong&gt;&lt;br&gt;&lt;/strong&gt;&lt;br&gt;&lt;strong&gt;Community of Democracy: Engaging Leaders&lt;/strong&gt;&lt;br&gt;📅 De 10 a 23 de dezembro de 2025</t>
  </si>
  <si>
    <t>Voo para São Paulo</t>
  </si>
  <si>
    <t>VT com Emerson + equipe Touring</t>
  </si>
  <si>
    <t>Nova VT agendada na próxima quarta-feira, às 10h, com o Emerson + equipe Touring.
O Darlan me passou o contato de outra pessoa para tratar do evento, já estou em contato com ele também, que ficou de me confirmar se vamos ter alguma estrutura via seu Antônio.
Está andando! 🙏🏼</t>
  </si>
  <si>
    <t>Edifício Touring, Praça Mauá - Saúde, Rio de Janeiro - RJ, 20220-363, Brasil</t>
  </si>
  <si>
    <t>EA: Painel: Segurança Pública, Direitos Humanos e Antissemitismo – Dia Internacional dos Direitos Humanos</t>
  </si>
  <si>
    <t>&lt;h2&gt;&lt;strong&gt;AGENDADO&lt;/strong&gt;&lt;/h2&gt;&lt;p&gt;&lt;strong&gt;Painel: Segurança Pública, Direitos Humanos e Antissemitismo – Dia Internacional dos Direitos Humanos&lt;/strong&gt;&lt;br&gt;Quarta-feira, 10/12 – 19h30&lt;br&gt;Local: Sinagoga Lubavitch – Leblon&lt;br&gt;Pauta: Painel com Roberto Motta e Sócrates Nolasco; moderação da Juíza Denise Frossard; presidência da mesa com Des. Denise Levy Tredler; participação de líderes da B’nai B’rith Brasil e Rio&lt;br&gt;&lt;br&gt;&lt;/p&gt;</t>
  </si>
  <si>
    <t>Beit Lubavitch, R. Gen. Venâncio Flores, 221 - Leblon, Rio de Janeiro - RJ, 22441-090, Brasil</t>
  </si>
  <si>
    <t>VOO RIO</t>
  </si>
  <si>
    <t>Paola</t>
  </si>
  <si>
    <t>Top Center Ipanema, R. Visc. de Pirajá, 550 - Ipanema, Rio de Janeiro - RJ, 22410-002, Brasil</t>
  </si>
  <si>
    <t>Max Klabin</t>
  </si>
  <si>
    <t>Reunião Operacional VeraCruz</t>
  </si>
  <si>
    <t>EA: Operação Noturna Acolhimento Mena Barreto</t>
  </si>
  <si>
    <t>Operação noturna acolhimento mena barreto</t>
  </si>
  <si>
    <t>(BDRJ) Inauguração do Ecoponto do Sistema Lagunar da Lagoa Rodrigo de Freitas + Ação de Conscientização Ambiental</t>
  </si>
  <si>
    <t>&lt;h2&gt;&lt;strong&gt;AGENDADO&lt;/strong&gt;&lt;/h2&gt;&lt;p&gt;&lt;strong&gt;Inauguração do Ecoponto do Sistema Lagunar da Lagoa Rodrigo de Freitas + Ação de Conscientização Ambiental&lt;/strong&gt;&lt;br&gt;Sexta-feira, 12/12 – 7h30&lt;br&gt;Local: Av. Borges de Medeiros, entre o campo de futebol da Lagoa e o Clube Piraquê (Base Náutica da Comlurb)&lt;br&gt;Pauta: Atividade com 40 crianças; recreação; participação dos Secretários Guilherme Schleder, Renan Ferreirinha e Diego Vaz; ação ambiental com o biólogo Mário Moscatelli; plantio de mudas; reintrodução de 20 caranguejos guaiamum&lt;br&gt;Responsável: João Pedro Monteiro&lt;/p&gt;</t>
  </si>
  <si>
    <t>1ª Prévia ajustes Evento Barraqueiros: SEBRAE + IVISA-RIO + SMCG + SMTUR-RIO + SUBPREFEITURA ZS + SMEL + Vereador Flávio Valle</t>
  </si>
  <si>
    <t>1ª Prévia ajustes Evento Barraqueiros: SEBRAE + IVISA-RIO + SMCG + SMTUR-RIO + SUBPREFEITURA ZS + SMEL + Vereador Flávio Valle
Sexta-feira, 12 de dezembro⋅10:00
Local: Gabinete da SEOP, CASS - 7o andar - Sala 742</t>
  </si>
  <si>
    <t>Sessão Solene em Homenagem ao Dia do Arquiteto e Urbanista</t>
  </si>
  <si>
    <t>A o Excelentíssimo Senhor
Flávio Guimarães Bittencourt do Valle
Vereador da Cidade do Rio de Janeiro
flavio.valle@camara.rj.gov.br
Assunto: CONVITE - Sessão solene em homenagem ao Dia do Arquiteto e Urbanista
na Câmara Municipal do Rio de Janeiro às 10h - 12 de dezembro de 2025.
Excelentíssimo Senhor Vereador,
O Conselho de Arquitetura e Urbanismo do Rio d e Janeiro - CAU/RJ, tem a honra de convidar Vossa Excelência para a Sessão Solene em homenagem a o Dia do Arquiteto e Urbanista, que se realizará n o dia 12 de dezembro de 2025, às 10 horas, no Plenário da Câmara Municipal do Rio de Janeiro (Praça Floriano - Centro, Rio de Janeiro - RJ).
Na ocasião, celebraremos também o s 15 anos da Lei n ° 12.378/2010, que criou o CAU/BR e os CAU/UFs, marco histórico para a autonomia e o fortalecimento da nossa profissão.
Após a solenidade, será servido um coquetel de confraternização com apresentação musical no Salão Nobre d a Câmara Municipal.
Contando com sua ilustre presença, solicitamos a confirmação até o dia 5 de dezembro de 2025.
Cordialmente,
Sydnei Menezes</t>
  </si>
  <si>
    <t>Exibição Documentário “La Salle Abel 70 anos</t>
  </si>
  <si>
    <t>Caro eterno lassalista,
Neste ano, você nos ajudou a contar parte da história dos 70 anos do La Salle Abel, e por isso somos gratos. Agora, chegou o momento de vermos juntos o resultado final no cinema!
No dia 13 de dezembro, às 10h, convidamos você para a sessão de estreia do documentário “La Salle Abel 70 anos: uma história que educa”. Mais do que assistir à história da qual você faz parte, celebraremos os 70 anos da presença lassalista em Niterói, felizes por tudo o que construímos até aqui e prontos para os novos capítulos que escreveremos. 💙
La Salle Abel 70 anos: uma história que educa
Local: Cinemark – Plaza Shopping Niterói
Data: 13 de dezembro
Horário: das 10h às 13h
Obs.: Pedimos que confirme sua presença até o dia 8 de dezembro para separarmos o seu ingresso.
Viva Jesus em nossos corações! Para sempre! 🌟</t>
  </si>
  <si>
    <t>Plaza Shopping, Rua Quinze de Novembro, 8 - Centro, Niterói - RJ, 24020-125, Brasil</t>
  </si>
  <si>
    <t>Show Fábio Jr</t>
  </si>
  <si>
    <t>RENOVA (SP)</t>
  </si>
  <si>
    <t>Rei e Rainha do Mar</t>
  </si>
  <si>
    <t>Evento Aulão de confraternização Professora Diana.</t>
  </si>
  <si>
    <t>AGENDA
•⁠  ⁠Evento Aulão de confraternização Professora Diana.
•⁠  ⁠Data: 14/12
•⁠  ⁠Horário de início: 9:00
•⁠  ⁠Melhor horário de chegada: 9:00 ou 10:30
•⁠  ⁠Horário de encerramento: às 12 hrs
•⁠  ⁠Local: arpoador 
•⁠  ⁠Objetivo: Confraternização de final de ano para colegas e familiares</t>
  </si>
  <si>
    <t xml:space="preserve">Chanukiá de Copacabana </t>
  </si>
  <si>
    <t>Distribuição de novos containers de alta capacidade 1200L na Av. Nossa Senhora de Copacabana</t>
  </si>
  <si>
    <t>*ZONA SUL*
Segunda-feira 15/12/2025 
07 horas
* Distribuição de *136* novos containers de alta capacidade 1200L na Av. Nossa Senhora de Copacabana 
Ponto de encontro: Av. Nossa Senhora de Copacabana com Rua Francisco Otaviano</t>
  </si>
  <si>
    <t>Avenida Nossa Senhora de Copacabana, Av. Nossa Sra. de Copacabana - Copacabana, Rio de Janeiro - RJ, Brasil</t>
  </si>
  <si>
    <t>Reunião SEOP + Barraqueiros do Flamengo (54 barraqueiros)</t>
  </si>
  <si>
    <t>&lt;h2&gt;&lt;strong&gt;AGENDADO&lt;/strong&gt;&lt;/h2&gt;&lt;p&gt;&lt;strong&gt;Reunião SEOP + Barraqueiros do Flamengo (54 barraqueiros)&lt;/strong&gt;&lt;br&gt;Segunda-feira, 15/12 – 10h&lt;br&gt;Local: Palácio do Catete&lt;br&gt;Pauta: Discussão das demandas e organização dos barraqueiros do Flamengo&lt;br&gt;Responsável: João&lt;/p&gt;</t>
  </si>
  <si>
    <t>Evento de Prestação de Contas</t>
  </si>
  <si>
    <t>Encontro de Apresentação das Diretrizes da Operação Verão 2025–2026</t>
  </si>
  <si>
    <t>A Riotur e a Secretaria Municipal de Ordem Pública têm o prazer de convidá-lo(a) para o encontro de apresentação das diretrizes da Operação Verão 2025–2026, que abordará o ordenamento dos espaços públicos, as principais atualizações do novo decreto municipal e os protocolos operacionais para a alta temporada.
O encontro contará com a presença de Bernardo Fellows, Presidente da Riotur, e apresentação conduzida por Marcus Belchior, Secretário Municipal de Ordem Pública.
Data: 16 de dezembro
Horário: 10h às 12h
Local: Windsor Excelsior Hotel – Rio de Janeiro
O evento tem como objetivo promover alinhamento institucional, ampliar o diálogo e fortalecer a atuação integrada entre o poder público e os diversos agentes envolvidos na operação da cidade durante o período de verão.
Contamos com sua presença.</t>
  </si>
  <si>
    <t>Windsor Excelsior Hotel, Av. Atlântica, 1800 - Copacabana, Rio de Janeiro - RJ, 22021-001, Brasil</t>
  </si>
  <si>
    <t>CONFRATERNIZAÇÃO COM OS MEUS FUNCIONÁRIOS AMADOS</t>
  </si>
  <si>
    <t>Campo do Povo, Grajaú, Rio de Janeiro - RJ, 20561, Brasil</t>
  </si>
  <si>
    <t>matheussantos.p@hotmail.com;subzonasul.amandajardini@gmail.com;gusttavo.subzonasul@gmail.com;marcosbarato177@gmail.com;lauranalbq@gmail.com;viniciusmmg@gmail.com;ce.lopess57@gmail.com;contato.lucasfajardo@gmail.com;andrew.mata.2022@gmail.com;flaviogvalle@gmail.com;monteirojpf@gmail.com;rcosta101@gmail.com;crislobo@gmail.com;subzonasul.bruno@gmail.com;subzs.iury@gmail.com;danilocruzdec@gmail.com;bernardorubiao@gmail.com;biarsbz@gmail.com;rafaazamor@gmail.com;gstfaria@gmail.com;yagodicarahy@gmail.com;subzonasul.leonardo@gmail.com;gisellygazevedo@gmail.com</t>
  </si>
  <si>
    <t>Inauguração do Mural de Arte de Ipanema + Show de Dudu Nobre</t>
  </si>
  <si>
    <t>AGENDADO
Inauguração do Mural de Arte de Ipanema + Show de Dudu Nobre
Terça-feira, 16/12 – a partir das 18h
Local: Boa Praça Ipanema – Av. Vieira Souto, 110
Pauta: Inauguração do novo mural de arte de Ipanema (artista @iganagrellet) e show exclusivo de Dudu Nobre, com lançamento do clipe “Não Quero Esse TiTiTi”</t>
  </si>
  <si>
    <t>Boa Praça, Av. Vieira Souto, 110 - Ipanema, Rio de Janeiro - RJ, 22420-002, Brasil</t>
  </si>
  <si>
    <t>Confraternização de Fim de Ano – Presidência da CMRJ</t>
  </si>
  <si>
    <t>&lt;h2&gt;&lt;strong&gt;AGENDADO&lt;/strong&gt;&lt;/h2&gt;&lt;p&gt;&lt;strong&gt;Confraternização de Fim de Ano – Presidência da CMRJ&lt;/strong&gt;&lt;br&gt;Terça-feira, 16/12 – 18h&lt;br&gt;Local: Restaurante Toca da Traíra – Rua General Severiano, 97, Botafogo&lt;br&gt;Pauta: Confraternização anual da Câmara Municipal; celebração das realizações do ano, fortalecimento de laços institucionais e de parceria&lt;br&gt;Responsável: Presidência da CMRJ (Vereador Carlo Caiado)&lt;/p&gt;</t>
  </si>
  <si>
    <t>Toca da Traíra, R. Gen. Severiano, 97 - Botafogo, Rio de Janeiro - RJ, 22290-040, Brasil</t>
  </si>
  <si>
    <t>Premiação Beach Tennis RJ – ABTERJ</t>
  </si>
  <si>
    <t>&lt;h2&gt;&lt;strong&gt;AGENDADO&lt;/strong&gt;&lt;/h2&gt;&lt;p&gt;&lt;strong&gt;Premiação Beach Tennis RJ – ABTERJ&lt;/strong&gt;&lt;br&gt;Sexta-feira, 19/12 – 18h&lt;br&gt;Local: Fairmont Rio – Copacabana&lt;br&gt;Pauta: Festa de premiação anual do Beach Tennis RJ; cerimônia de entrega dos troféus prevista para 19h30&lt;br&gt;Responsável: José Araujo, Presidente da ABTERJ&lt;/p&gt;</t>
  </si>
  <si>
    <t xml:space="preserve">Festa de Hanukkah </t>
  </si>
  <si>
    <t>Continuando a tradição que comecei no ano passado, vem aí a 2a edição da Festa de Hanukkah! 
+1’s são mais que bem-vindos! Só me avisem para eu considerar na comida!
Falando em comida, não se preocupem, o cardápio está recheado de comidas típicas e belisquetes clássicos! (Por favor me avisem se tiverem alguma alergia ou restrição)
P.S.: Vou fornecer água e refris, mas ajudem a amiga aqui levando os alcoólicos que forem beber!
Espero você lá! Bjss</t>
  </si>
  <si>
    <t>Rua Sacopã, 362 - Lagoa, Rio de Janeiro - RJ, 22471-180, Brasil</t>
  </si>
  <si>
    <t>Evento BOSFIT</t>
  </si>
  <si>
    <t>Jogo Futebol Vereadores</t>
  </si>
  <si>
    <t>Estádio Olímpico Nilton Santos, R. José dos Reis, 425 - Engenho de Dentro, Rio de Janeiro - RJ, 20770-001, Brasil</t>
  </si>
  <si>
    <t>Natal Solidário Inclusivo – IpaBebê Ipanema</t>
  </si>
  <si>
    <t>&lt;h2&gt;&lt;strong&gt;AGENDADO&lt;/strong&gt;&lt;/h2&gt;&lt;p&gt;&lt;strong&gt;Natal Solidário Inclusivo – IpaBebê Ipanema&lt;/strong&gt;&lt;br&gt;Sábado, 20/12 – (horário não informado)&lt;br&gt;Local: Praça Nossa Senhora da Paz – Ipanema&lt;br&gt;Pauta: Evento solidário com arrecadação de brinquedos, atividades infantis, oficinas natalinas, recreação, sorteios e presença do Papai Noel&lt;br&gt;Responsável: Debora Mattos&lt;/p&gt;</t>
  </si>
  <si>
    <t xml:space="preserve">Apresentação Projeto Social da Vila Canoas </t>
  </si>
  <si>
    <t>Apresentação das crianças do Projeto Social da Vila Canoas</t>
  </si>
  <si>
    <t>Estrada da Canoa, 722 - São Conrado, Rio de Janeiro - RJ, 22610-210, Brasil</t>
  </si>
  <si>
    <t>gusttavo.g7.martins@gmail.com;flaviogvalle@gmail.com</t>
  </si>
  <si>
    <t>Corrida Circuito Baly</t>
  </si>
  <si>
    <t>Gravação/Panfletagem Prestação de Contas</t>
  </si>
  <si>
    <t>Coordenação de Emergência Regional Professor Nova Monteiro, Rua Mario Ribeiro, 1080 - Lagoa, Rio de Janeiro - RJ, 22430-160, Brasil</t>
  </si>
  <si>
    <t>contato.lucasfajardo@gmail.com;flaviogvalle@gmail.com;iholp04404@gmail.com</t>
  </si>
  <si>
    <t>Reunião sobre decreto de Barracas e Cadeiras com Flavio Valle + Belchior + João Pires + Cavaliere</t>
  </si>
  <si>
    <t>AGENDADO
Reunião sobre decreto de Barracas e Cadeiras com Flavio Valle + Belchior + João Pires + Cavaliere
Quarta-feira, 14 de janeiro⋅11:30 – 12:30
Palácio da Cidade</t>
  </si>
  <si>
    <t>EA: Reunião com Associação de Entregadores + Léo Fernandes (Gabinete Vereador Flávio Valle) + SUBZS + Eider e Adriano</t>
  </si>
  <si>
    <t>Reunião com Associação de Entregadores + Léo Fernandes (Gabinete Vereador Flávio Valle) + SUBZS + Eider e Adriano, quarta-feira, 21 de jan. · 09:00 
Local: Gabinete da SEOP, 7º andar no CASS, sala 742
Att. Claudia Rocha 
secretária 
Gabinete SEOP</t>
  </si>
  <si>
    <t>juliagardel2@gmail.com;lfdsbr@gmail.com</t>
  </si>
  <si>
    <t>Dia Internacional de Memória do Holocausto</t>
  </si>
  <si>
    <t>Assinatura da Compra da Fazenda Baronesa</t>
  </si>
  <si>
    <t>&lt;h2&gt;&lt;strong&gt;AGENDADO&lt;/strong&gt;&lt;/h2&gt;&lt;p&gt;&lt;strong&gt;Assinatura da Compra da Fazenda Baronesa&lt;/strong&gt;&lt;br&gt;Sábado, 31/01/2026 – 10h&lt;br&gt;Local: Estrada Rodrigues Caldas, 780 – Taquara&lt;br&gt;Pauta: Ato de assinatura da compra da Fazenda Baronesa pela Prefeitura do Rio&lt;br&gt;Responsável: Prefeitura do Rio de Janeiro / Coordenação Governamental&lt;/p&gt;</t>
  </si>
  <si>
    <t>Estr. Rodrigues Caldas, 780 - Taquara, Rio de Janeiro - RJ, 22713-373, Brasil</t>
  </si>
  <si>
    <t>Reunião Sub</t>
  </si>
  <si>
    <t>Barbosa</t>
  </si>
  <si>
    <t xml:space="preserve">Cortejo Dia de Iemanjá </t>
  </si>
  <si>
    <t>Oi Amigo. Notícia maravilhosa. Incluí a ação do Flávio e do Átila no release da assessoria de imprensa e vai sair em Todas as matérias ! &lt;br&gt;&lt;br&gt;Ano passado foram 190 . &lt;br&gt;Avisa pra ele ficar feliz. &lt;br&gt;Presentão !!! Seguimos  juntos&lt;br&gt;&lt;br&gt;&lt;b&gt;Acho que o cortejo é a hora mais legal . 15 e 30 do dia 2/2 na estátua do tom Jobim&lt;/b&gt;&lt;br&gt;&lt;b&gt;&lt;br&gt;&lt;/b&gt;&lt;br&gt;&lt;b&gt;Contato: Marcus André &lt;/b&gt;&lt;b&gt;+55 21 99649-3823&lt;/b&gt;&lt;b&gt; &lt;/b&gt;</t>
  </si>
  <si>
    <t>Estátua de Tom Jobim, Av. Francisco Bhering, S/N - Ipanema, Rio de Janeiro - RJ, 22080-050, Brasil</t>
  </si>
  <si>
    <t>Reunião com lucas rosa na minha casa</t>
  </si>
  <si>
    <t>Reunião Coordenação GVFV</t>
  </si>
  <si>
    <t>lucasrosa.arq@gmail.com;pedroangelito22@gmail.com;flaviogvalle@gmail.com;monteirojpf@gmail.com;gisellygazevedo@gmail.com;lfdsbr@gmail.com</t>
  </si>
  <si>
    <t>Corrida com Marun - 5km</t>
  </si>
  <si>
    <t>Quiosque Vidah</t>
  </si>
  <si>
    <t>Café com Pedro Duarte</t>
  </si>
  <si>
    <t>Cobal do Humaitá
Rua Voluntários da Pátria, 446, Humaita, Rio de Janeiro - RJ, 22270-018, Brasil</t>
  </si>
  <si>
    <t>Joyce Nani</t>
  </si>
  <si>
    <t>Mestrado: Gestão Estratégica de Pessoas</t>
  </si>
  <si>
    <t>Volta às aulas 2026 — GET Menezes Vieira</t>
  </si>
  <si>
    <t> Gostaríamos de convidar o Flavinho para Volta às aulas 2026 — GET Menezes Vieira junto com o Renan Ferreirinha e o Prefeito Eduardo Paes.
🗓️ Quarta-feira, 04/02 | 7h30
📍R. Boa Vista, 154 — Alto da Boa Vista
Podemos contar com a presença dele?</t>
  </si>
  <si>
    <t>R. Boa Vista, 154 - Alto da Boa Vista, Rio de Janeiro - RJ, 20531-610, Brasil</t>
  </si>
  <si>
    <t>EA: PREC Apresentação do Projeto das Obras do PAC Rocinha</t>
  </si>
  <si>
    <t>@⁨Lucas Rosa⁩ agenda na rocinha amanha
11h prec pra agenda de sabado e 11:30h reuniao cm lideranças
Vale deixar como EA e por na agenda do Leo</t>
  </si>
  <si>
    <t>EA: Reunião com Lideranças da Rocinha</t>
  </si>
  <si>
    <t>Reunião c/ Dr. Almyr Sabrosa (Rio Vision Hospital)</t>
  </si>
  <si>
    <t>Marcado p/ FV.
Contato: +5521995067003</t>
  </si>
  <si>
    <t>flaviogvalle@gmail.com;pedroangelito.rio@gmail.com</t>
  </si>
  <si>
    <t>Almoço com Joca</t>
  </si>
  <si>
    <t>Seminário EBAPE: As Inovações, Limites e Lacunas do Projeto de Lei Antifacção</t>
  </si>
  <si>
    <t>&lt;h2&gt;&lt;strong&gt;AGENDADO&lt;/strong&gt;&lt;/h2&gt;&lt;p&gt;&lt;strong&gt;Seminário: As Inovações, Limites e Lacunas do Projeto de Lei Antifacção&lt;/strong&gt;&lt;br&gt;Terça-feira, 04/02 – 17h&lt;br&gt;Local: FGV EBAPE – Sala 004&lt;br&gt;Pauta: Debate acadêmico sobre o Projeto de Lei Antifacção, no âmbito do Mestrado e Doutorado Profissional em Administração Pública; palestras com Joana Monteiro (FGV EBAPE), Bruno Gangoni (MPRJ) e Thiago Neves Bezerra (Polícia Civil do RJ). Evento híbrido.&lt;br&gt;Responsável: FGV EBAPE&lt;/p&gt;</t>
  </si>
  <si>
    <t>Retirada Kit Corrida Jungle Simple Gym</t>
  </si>
  <si>
    <t>LIVE! Ipanema, R. Joana Angélica, 108 - Lojas A e B - Ipanema, Rio de Janeiro - RJ, 22420-030, Brasil</t>
  </si>
  <si>
    <t>Lançamento Pré-candidatura a Deputado Estadual - Pedro Duarte</t>
  </si>
  <si>
    <t>&lt;br&gt;Pré-candidatura a Deputado Estadual - Pedro Duarte&lt;br&gt;&lt;br&gt;05 fev - 2026 • 19:00 &amp;gt; 05 fev - 2026 • 21:00&lt;br&gt;&lt;br&gt;Evento presencial em &lt;a href="https://www.sympla.com.br/evento/pre-candidatura-a-deputado-estadual-pedro-duarte/3286818?utm_source=ig&amp;amp;utm_medium=social&amp;amp;utm_content=link_in_bio&amp;amp;fbclid=PAZXh0bgNhZW0CMTEAc3J0YwZhcHBfaWQMMjU2MjgxMDQwNTU4AAGn73YuszfyroVOFVSXKi7NzVmqHpc3_KMdKIANu49UcCD-CdNIxzPDvB7JTBY_aem_CQXq6rOKh-duVwHu9kdmtg#event-location"&gt;Cine Odeon - Centro Cultural Luiz Severiano Ribeiro, Rio de Janeiro - RJ&lt;/a&gt;</t>
  </si>
  <si>
    <t>Cine Odeon - Centro Cultural Luiz Severiano Ribeiro, Praça Floriano, 7 - Centro, Rio de Janeiro - RJ, 20031-050, Brasil</t>
  </si>
  <si>
    <t>Reunião c/ Tico do Café da Carol</t>
  </si>
  <si>
    <t>&lt;strong&gt;AGENDADO&lt;/strong&gt;&lt;br&gt;&lt;strong&gt;Reunião sobre Feira da Rua Frei Leandro – Jardim Botânico&lt;/strong&gt;&lt;br&gt;Sexta-feira, 06/02 – 8h&lt;br&gt;Local: Café da Carol – Jardim Botânico&lt;br&gt;Pauta: Reclamações sobre descarte irregular de lixo, uso indevido da calçada, dificuldades na limpeza pela Comlurb e cumprimento das regras pelos barraqueiros&lt;br&gt;Responsável: (não informado)</t>
  </si>
  <si>
    <t>Reunião c/ Jerson Farofa</t>
  </si>
  <si>
    <t>&lt;strong&gt;AGENDADO&lt;/strong&gt;&lt;br&gt;&lt;strong&gt;Reunião – Subprefeitura da Zona Sul&lt;/strong&gt;&lt;br&gt;Sexta-feira, 06/02 – 9h&lt;br&gt;Local: Subprefeitura da Zona Sul, R. Francisco Otaviano, 125 - Ipanema&lt;br&gt;Pauta: Alinhamento sobre autorizações e organização de food trucks&lt;br&gt;Responsável: Jerson Farofa</t>
  </si>
  <si>
    <t>flaviogvalle@gmail.com;monteirojpf@gmail.com;pedroangelito.rio@gmail.com</t>
  </si>
  <si>
    <t>Evento: Novos Caminhos da Habitação de Interesse Social no Rio de Janeiro</t>
  </si>
  <si>
    <t>Evento ADEMI: Novos Caminhos da Habitação de Interesse Social no Rio de Janeiro
Sexta-feira, 6 de fevereiro - 9h às 12h
Local: Assador - Aterro do Flamengo
Eduardo Paes - Prefeito
Leonardo Mesquita - Presidente ADEMI-EJ
Claudio Hermolin - Presidente do Sinduscon-Rio
Eduardo Cavaliere - Vice-Prefeito
Carlo Caiado - Presidente da Câmara
Gustavo Guerrante - Secretário Municipal de Desenvolvimento Urbano e Licenciamento
Mediação: Berenice Seara - Jornalista</t>
  </si>
  <si>
    <t>Assador Rios, Av. Infante Dom Henrique, s/n - Flamengo, Rio de Janeiro - RJ, 20021-140, Brasil</t>
  </si>
  <si>
    <t>Reunião c/ Miguel Pinto Guimaraes</t>
  </si>
  <si>
    <t>Alinhado p/ FV</t>
  </si>
  <si>
    <t>Conversa com léo Fernandes</t>
  </si>
  <si>
    <t>IL PICCOLO, Av. Vieira Souto, 234 - Ipanema, Rio de Janeiro - RJ, 22420-004, Brasil</t>
  </si>
  <si>
    <t>Reunião com Wolf Klabin + Pedro Angelito</t>
  </si>
  <si>
    <t>Reunião com wolf klabin com pedro angelito sexta q vem 17h no endereço acima.
Vieira Souto 620/801</t>
  </si>
  <si>
    <t>Av. Vieira Souto, 620 - Ipanema, Rio de Janeiro - RJ, 22420-008, Brasil</t>
  </si>
  <si>
    <t>Corrida Jungle Simple Gym</t>
  </si>
  <si>
    <t>Rua General Góis Monteiro, 155 - Botafogo, Rio de Janeiro - RJ, 22290-070, Brasil</t>
  </si>
  <si>
    <t xml:space="preserve">Visita ao Parque Guinle c/ Marcus Seixas AMAL </t>
  </si>
  <si>
    <t>&lt;strong&gt;AGENDADO&lt;/strong&gt;&lt;br&gt;&lt;strong&gt;Visita ao Parque Guinle – Adotantes do Parque (AMAL)&lt;/strong&gt;&lt;br&gt;Sábado, 07/02 – 9h&lt;br&gt;Local: Parque Guinle&lt;br&gt;Pauta: Visita técnica para avaliação de necessidades do parque e diálogo com frequentadores&lt;br&gt;Responsável: Marcus V. Seixas (AMAL)</t>
  </si>
  <si>
    <t>Parque Eduardo Guinle, R. Paulo César de Andrade, s/n - Laranjeiras, Rio de Janeiro - RJ, 22221-090, Brasil</t>
  </si>
  <si>
    <t>Apresentação do Projeto das Obras do PAC Rocinha</t>
  </si>
  <si>
    <t>&lt;strong&gt;AGENDADO&lt;/strong&gt;&lt;br&gt;&lt;strong&gt;Apresentação do Projeto das Obras do PAC Rocinha&lt;/strong&gt;&lt;br&gt;Sábado, 07/02/2026 – 10h30&lt;br&gt;Local: Quadra da Acadêmicos da Rocinha – Rua Bertha Lutz, 80, Rocinha&lt;br&gt;Pauta: Apresentação do projeto das obras do PAC Rocinha, com participação da Prefeitura do Rio e do Governo Federal&lt;br&gt;Responsável: Prefeitura do Rio de Janeiro / Coordenação Governamental</t>
  </si>
  <si>
    <t>Aniversário do Marcão Barraqueiro de Praia</t>
  </si>
  <si>
    <t>Barraca do Marcão, Av. Delfim Moreira, 695 - Leblon, Rio de Janeiro - RJ, 22441-000, Brasil</t>
  </si>
  <si>
    <t>Encontro Especial de Tu Bishvat, o Ano Novo das Árvores</t>
  </si>
  <si>
    <t>🌳🌱 Tu Bishvat no Rio 🌱🌳&lt;br&gt;&lt;br&gt;O KKL Brasil e a FIERJ convidam você para um encontro especial de Tu Bishvat, o Ano Novo das Árvores.&lt;br&gt;Será um momento de celebração, reflexão e presença coletiva 🌿&lt;br&gt;&lt;br&gt;📅 08 de fevereiro&lt;br&gt;⏰ 9h30&lt;br&gt;📍 Memorial do Holocausto – Mirante do Pasmado, Botafogo&lt;br&gt;&lt;br&gt;Inscrições:&lt;br&gt;&lt;a href="https://forms.gle/fkvUZQ9BoJ7FgaMD6"&gt;https://forms.gle/fkvUZQ9BoJ7FgaMD6&lt;/a&gt; &lt;br&gt;&lt;br&gt;Queremos reaproximar a comunidade judaica de um local carregado de significado, unindo memória, natureza e compromisso com o futuro 🌳🕊️&lt;br&gt;&lt;br&gt;Sua presença faz diferença.&lt;br&gt;Venha celebrar conosco 🌱💙&lt;br&gt;&lt;br&gt;Contamos com todos</t>
  </si>
  <si>
    <t>Monumento Memorial às Vítimas do Holocausto, Al. Embaixador Sanchez Gavito, 333 - Botafogo, Rio de Janeiro - RJ, 22290-055, Brasil</t>
  </si>
  <si>
    <t>Café com Felipe Nigri</t>
  </si>
  <si>
    <t>Contato: ‪+55 21 99877‑0789‬</t>
  </si>
  <si>
    <t xml:space="preserve">Inauguração GET Dom Aquino Corrêa </t>
  </si>
  <si>
    <t>R. Barata Ribeiro, 204 - Copacabana, Rio de Janeiro - RJ, 22011-002, Brasil</t>
  </si>
  <si>
    <t>flaviogvalle@gmail.com;leomartins.rzs@gmail.com;pedroangelito.rio@gmail.com</t>
  </si>
  <si>
    <t>Inauguração GET Francisco Alves</t>
  </si>
  <si>
    <t>Tv. Pepe, 77 - Botafogo, Rio de Janeiro - RJ, 22290-020, Brasil</t>
  </si>
  <si>
    <t>juliagardel2@gmail.com;flaviogvalle@gmail.com;leomartins.rzs@gmail.com;pedroangelito.rio@gmail.com</t>
  </si>
  <si>
    <t>Inauguração GET Senador Correa</t>
  </si>
  <si>
    <t>R. Esteves Júnior, 42 - Laranjeiras, Rio de Janeiro - RJ, 22231-160, Brasil</t>
  </si>
  <si>
    <t>Natalie (Carioquissima)</t>
  </si>
  <si>
    <t>lucasrosa.arq@gmail.com;leonardo.moog@hotmail.com;fabiocampellobjj@gmail.com;contato.lucasfajardo@gmail.com;leomartins.rzs@gmail.com;andrew.mata.2022@gmail.com;flaviogvalle@gmail.com;monteirojpf@gmail.com;crislobo@gmail.com;iholp04404@gmail.com;lfdsbr@gmail.com;rafaazamor@gmail.com;matheus.ocn@gmail.com;albuquerque.lauran@gmail.com;gisellygazevedo@gmail.com;martinsmt1000@gmail.com</t>
  </si>
  <si>
    <t>EA: Aniversário Vereador Wagner Tavares</t>
  </si>
  <si>
    <t>&lt;strong&gt;EA&lt;/strong&gt;&lt;br&gt;&lt;strong&gt;Aniversário – Vereador Wagner Tavares&lt;/strong&gt;&lt;br&gt;Quarta-feira, 11/02/2026 – 18h&lt;br&gt;Local: Praça Jerusalém, nº 08 – Praia da Bica, Ilha do Governador&lt;br&gt;Referência: Antigo Provisório&lt;br&gt;Pauta: Celebração de aniversário e fortalecimento dos laços entre os membro desta Casa Legislativa&lt;br&gt;Responsável: Wagner Tavares</t>
  </si>
  <si>
    <t>Quiosque Zero Oito Beach Club, Praia da Bica - Jardim Guanabara, Rio de Janeiro - RJ, 21931-085, Brasil</t>
  </si>
  <si>
    <t>Aniversário do Zé (Mãe Joana)</t>
  </si>
  <si>
    <t>QUINTA 12 
18h eu tô chegando lá no Mãe Joana 😎
Ficarei felizão com a sua presença! Tmj sempre! 💜
HAPPY HOUR 17H - 22H
PAGODE DA BETA (ROBERTA ESPINOSA) 
DJ MARY DEE
Até 2h da matina tem bagunça! 🍻😜</t>
  </si>
  <si>
    <t>R. Rodrigo de Brito, 14 - Botafogo, Rio de Janeiro - RJ, 22280-100, Brasil</t>
  </si>
  <si>
    <t>lucasrosa.arq@gmail.com;monteirojpf@gmail.com</t>
  </si>
  <si>
    <t xml:space="preserve">Mestrado: Inteligência Artificial </t>
  </si>
  <si>
    <t xml:space="preserve">Aniversário Tainá de Paula </t>
  </si>
  <si>
    <t>&lt;br&gt;Início do ano já é tradição — vem aí mais um &lt;b&gt;Tainá Folia&lt;/b&gt;! &lt;br&gt;&lt;br&gt;A &lt;b&gt;edição de 2026&lt;/b&gt; chega para celebrar a vida, o trabalho coletivo e as conquistas que nos movem. Em &lt;b&gt;clima de festa&lt;/b&gt;, encontro e alegria, vamos ocupar um dos espaços mais emblemáticos da cultura carioca para brindar mais um ano de caminhada, lutas, amores e muitas vitórias.&lt;br&gt;&lt;br&gt;Vem celebrar, dançar, reencontrar pessoas queridas e viver uma noite especial, &lt;b&gt;do jeitinho que eu e o Rio gostamos&lt;/b&gt;: com alegria, diversidade e muita energia boa.&lt;br&gt;&lt;br&gt;Compartilha com geral e venha festejar comigo!&lt;br&gt;&lt;b&gt;Entrada de 18h até 20h.&lt;/b&gt;&lt;br&gt;Evento sujeito a lotação máxima.&lt;br&gt;&lt;br&gt;&lt;i&gt;Tainá de Paula&lt;/i&gt;&lt;br&gt;&lt;i&gt;Secretária Municipal de Meio Ambiente e Clima do Rio de Janeiro&lt;/i&gt;&lt;br&gt;&lt;br&gt;&lt;br&gt;Estou muito feliz em compartilhar com você esse momento especial: vou celebrar mais um ano de vida com uma festa no Circo Voador!&lt;br&gt;&lt;br&gt;O Tainá Folia 2026 acontece no dia 12 de fevereiro, a partir das 18h, e será uma noite de música, alegria e muita celebração. A entrada é gratuita, mas é necessário retirar o ingresso antecipadamente pelo Sympla: &lt;a href="https://tinyurl.com/4fduna8t"&gt;https://tinyurl.com/4fduna8t&lt;/a&gt;&lt;br&gt;&lt;br&gt;Sua presença vai deixar essa comemoração ainda mais especial! Por favor, confirme sua ida respondendo a este e-mail.&lt;br&gt;&lt;br&gt;Nos vemos lá!&lt;br&gt;&lt;br&gt;Com carinho,</t>
  </si>
  <si>
    <t>Circo Voador, R. dos Arcos, s/n - Lapa, Rio de Janeiro - RJ, 20230-060, Brasil</t>
  </si>
  <si>
    <t>EA: Carnaval no Tabajaras – Ensaio Geral da GRES Unidos da Villa Rica</t>
  </si>
  <si>
    <t>AGENDADO
Carnaval no Tabajaras – Ensaio Geral da GRES Unidos da Villa Rica
Domingo, 15/02 – 18h
Local: Ladeira dos Tabajaras, 681 – Quadra da Villa Rica
Pauta: Ensaio geral da escola (todos os segmentos)
Responsável: GRES Unidos da Villa Rica
⸻
AGENDADO
Carnaval no Tabajaras – Resenha do Vitinho + Convidado Especial
Segunda-feira, 16/02 – 18h
Local: Ladeira dos Tabajaras, 681 – Quadra da Villa Rica
Pauta: Evento de Carnaval com show “Resenha do Vitinho” e convidado especial
Responsável: GRES Unidos da Villa Rica
⸻
AGENDADO
Carnaval no Tabajaras – Show Gabriel Sacramento + DJs
Terça-feira, 17/02 – 18h
Local: Ladeira dos Tabajaras, 681 – Quadra da Villa Rica
Pauta: Evento de Carnaval com show de Gabriel Sacramento e DJs
Responsável: GRES Unidos da Villa Rica</t>
  </si>
  <si>
    <t>Ladeira dos Tabajaras, 681 - Botafogo, Rio de Janeiro - RJ, 22031-110, Brasil</t>
  </si>
  <si>
    <t>CAMAROTE CÂMARA + GABRIELLE</t>
  </si>
  <si>
    <t>EA: Carnaval no Tabajaras</t>
  </si>
  <si>
    <t>Evento Washington Reis</t>
  </si>
  <si>
    <t>Abel</t>
  </si>
  <si>
    <t>Sessão Plenária Ordinária</t>
  </si>
  <si>
    <t>Rio Open</t>
  </si>
  <si>
    <t xml:space="preserve">Poda Barra da Tijuca </t>
  </si>
  <si>
    <t>[05/02/2026, 16:13:58] Flávio Valle: Programado para 20/02.&lt;br&gt;[05/02/2026, 16:14:07] Flávio Valle: poda na barra da Tijuca. quero ir e acompanhar&lt;br&gt;&lt;br&gt;&lt;br&gt;&lt;b&gt;Av. Guilherme de Almeida 633, Recreio&lt;/b&gt; - vistoria conjunta com Williams da COLARES e do representante da empresa Linha Viva do Carvalhão para avaliar a implementação do equipamento para &lt;b&gt;operação no dia 20/02  a partir das 8 horas&lt;/b&gt;. Previsão de atuação de 8 as 16 horas. Manejo a ser confirmado: rebaixamento de 2 casuarinas, um na calçada e a outra no canteiro central. No quarteirão existem vegetais com altura semelhante às casuarinas. Sugiro que se der tempo aproveitar para fazer outros manejos.&lt;br&gt;IMPORTANTE: É NECESSÁRIO O APOIO DA GUARDA MUNICIPAL PARA CONTRLE DO TRÁFEGO NO LOCAL.</t>
  </si>
  <si>
    <t>Av. Guilherme de Almeida, 633 - Recreio dos Bandeirantes, Rio de Janeiro - RJ, 22790-100, Brasil</t>
  </si>
  <si>
    <t>Reunião com Giselly + JP+ LR + Barbosa - Projetos e Vaga Comunicacao</t>
  </si>
  <si>
    <t>Padaria Ipanema, R. Visc. de Pirajá, 325 - Ipanema, Rio de Janeiro - RJ, 22410-001, Brasil</t>
  </si>
  <si>
    <t>lucasrosa.arq@gmail.com;flaviogvalle@gmail.com;monteirojpf@gmail.com;gisellygazevedo@gmail.com</t>
  </si>
  <si>
    <t xml:space="preserve">Reunião com Leo Moog </t>
  </si>
  <si>
    <t>Reunião com Otávio Bopp - Claude</t>
  </si>
  <si>
    <t>Almoço com Fernando Fine Foods + Angelito</t>
  </si>
  <si>
    <t>Bar Lagoa, Av. Epitácio Pessoa, 1674 - Lagoa, Rio de Janeiro - RJ, 22471-000, Brasil</t>
  </si>
  <si>
    <t>CASS</t>
  </si>
  <si>
    <t>Felipe Nigri e Edmo Dutra + Daniel Da Mata</t>
  </si>
  <si>
    <t>Reunião Política com os GELS + SubZS</t>
  </si>
  <si>
    <t>Falar das reuniões do conselho comunitário de sagurança, das demandas com a sub e gabinete e cobrar uma planilha dos projetos ainda nao executados</t>
  </si>
  <si>
    <t>monteirojpf@gmail.com;pedroangelito.rio@gmail.com</t>
  </si>
  <si>
    <t>Jantar com Daniel Da Mata + Gabrielle</t>
  </si>
  <si>
    <t>gabrielle-ornellas@hotmail.com.br</t>
  </si>
  <si>
    <t xml:space="preserve">Ligar p/ Dona Dora </t>
  </si>
  <si>
    <t>‪+55 21 99975‑1749‬</t>
  </si>
  <si>
    <t>Almoço com Lúcia</t>
  </si>
  <si>
    <t>Reunião Comissão de Orçamento</t>
  </si>
  <si>
    <t>BC</t>
  </si>
  <si>
    <t>DINÂMICA EM SALA Mestrado: Gestão Estratégica de Pessoas</t>
  </si>
  <si>
    <t>APF + Angelito</t>
  </si>
  <si>
    <t>Guimas, R. José Roberto Macedo Soares, 5 - Gávea, Rio de Janeiro - RJ, 22470-100, Brasil</t>
  </si>
  <si>
    <t>pedroangelito.rio@gmail.com</t>
  </si>
  <si>
    <t>Reunião com Cristiano Chame</t>
  </si>
  <si>
    <t>Pauta: Apresentar o novo Subprefeito. 
Contato: ‪+55 21 99999‑8824‬</t>
  </si>
  <si>
    <t>Sessão Plenária Ordinária Híbrida</t>
  </si>
  <si>
    <t>Julinho</t>
  </si>
  <si>
    <t xml:space="preserve">Entrevista João Otávio </t>
  </si>
  <si>
    <t>‪+55 22 99211‑1418‬</t>
  </si>
  <si>
    <t>lucasrosa.arq@gmail.com;juliagardel2@gmail.com;flaviogvalle@gmail.com;monteirojpf@gmail.com;lfdsbr@gmail.com;pedroangelito.rio@gmail.com</t>
  </si>
  <si>
    <t>Entrevista Miguel</t>
  </si>
  <si>
    <t xml:space="preserve">
‪+55 21 96898‑5160‬</t>
  </si>
  <si>
    <t>Jantar com Álvaro Jorge</t>
  </si>
  <si>
    <t>R. Artur Araripe, 110 - Gávea, Rio de Janeiro - RJ, 22451-020, Brasil</t>
  </si>
  <si>
    <t>gabrielle-ornellas@hotmail.com.br;luisa.sousa.resende@gmail.com;flaviogvalle@gmail.com;pedroangelito.rio@gmail.com</t>
  </si>
  <si>
    <t>Reunião Presidência CMRJ - AirBNB</t>
  </si>
  <si>
    <t xml:space="preserve">Inauguração do Ecoponto Comunidade Cruzeiro do Sul </t>
  </si>
  <si>
    <t>ZONA SUL
26/02/2026 - Quinta-feira 
10 horas
•⁠  ⁠Inauguração do Ecoponto Comunidade Cruzeiro do Sul na Rua Tavares Bastos, Catete</t>
  </si>
  <si>
    <t>Tavares Bastos - Catete, Rio de Janeiro - RJ, 22221-030, Brasil</t>
  </si>
  <si>
    <t>flaviogvalle@gmail.com;leomartins.rzs@gmail.com;monteirojpf@gmail.com;pedroangelito.rio@gmail.com</t>
  </si>
  <si>
    <t>Instalação da Comissão de Finanças</t>
  </si>
  <si>
    <t>Reunião de instalação da comissão de finanças  quinta feira ás 13:30 h no Cerimonial</t>
  </si>
  <si>
    <t>Gravação Video FMS + ADL</t>
  </si>
  <si>
    <t>Reunião c/ Luciano Sabino 99</t>
  </si>
  <si>
    <t>Reunião – Luciano Sabino 99 (Aplicativo de Transporte)
Quinta-feira, 26/02 - 15h
Local: Câmara
Pauta: Apresentação de projetos da empresa 99 no município do Rio de Janeiro
Responsável: Luciano Sabino – Gerente de Políticas Públicas da 99 +55 11 94907-1073</t>
  </si>
  <si>
    <t>Exposição “Prancha Parede – A Arte de Surfar!” (Coquetel de Lançamento)</t>
  </si>
  <si>
    <t>&lt;strong&gt;AGENDADO&lt;/strong&gt;&lt;br&gt;&lt;strong&gt;Exposição “Prancha Parede – A Arte de Surfar!” (Coquetel de Lançamento)&lt;/strong&gt;&lt;br&gt;Quinta-feira, 26/02 – 16h às 20h&lt;br&gt;Local: Fórum de Ipanema – Visconde de Pirajá, 351&lt;br&gt;Pauta: Coquetel de lançamento da exposição “Prancha Parede”, com verba destinada ao projeto social Favela Surf Club (Alexandre Pretão)&lt;br&gt;Responsável: Fórum de Ipanema / Favela Surf Club&lt;br&gt;&lt;br&gt;Enviado p/ Iury</t>
  </si>
  <si>
    <t xml:space="preserve">Prefeito | Aula Inaugural do Curso de Formação do Gestor de Segurança Pública </t>
  </si>
  <si>
    <t>Vereador, boa tarde!&lt;br&gt;&lt;br&gt;Abaixo envio o convite para a Aula Inaugural do Curso de Formação do Gestor de Segurança Pública &lt;br&gt;&lt;br&gt;Data: 27/02&lt;br&gt;Horário : 08h as 13h&lt;br&gt;Local: Centro Cultural FGV - Praia de Botafogo, 186&lt;br&gt;&lt;br&gt;O link para inscrição está disponível no corpo do convite&lt;br&gt;&lt;br&gt;&lt;p&gt;Programação&lt;/p&gt;&lt;p&gt;&lt;u&gt;08h - 08h30 - Welcome Coffee &lt;/u&gt;&lt;/p&gt;&lt;p&gt;&lt;u&gt;08h30 - 10h00 - &lt;/u&gt;&lt;u&gt;Abertura&lt;/u&gt;&lt;br&gt;&lt;b&gt;&lt;b&gt;Eduardo Paes - &lt;/b&gt;&lt;/b&gt;Prefeito da Cidade do Rio de Janeiro&lt;/p&gt;&lt;p&gt;&lt;u&gt;10h – 11h15 - &lt;/u&gt;&lt;u&gt;Mesa 1 – Governança e Gestão &lt;/u&gt;&lt;br&gt;&lt;b&gt;&lt;b&gt;Michael J. LiPetri&lt;/b&gt;&lt;/b&gt; - Chefe do Departamento de Polícia de Nova York&lt;br&gt;&lt;b&gt;&lt;b&gt;Antônio Padilha&lt;/b&gt;&lt;/b&gt; - Secretário Executivo do Programa Rio Grande do Sul Seguro&lt;br&gt;&lt;b&gt;&lt;b&gt;Thiago Dias &lt;/b&gt;&lt;/b&gt;- Secretário Geral do Sistema de Segurança Municipal do Rio de Janeiro&lt;br&gt;Moderação:&lt;b&gt;&lt;b&gt; Joana Monteiro &lt;/b&gt;&lt;/b&gt;- FGV/EBAPE e Leme&lt;/p&gt;&lt;p&gt;&lt;u&gt;11h15 - 11h:30 - Intervalo&lt;/u&gt;&lt;/p&gt;&lt;p&gt;&lt;u&gt;11h30 - 12h45 - &lt;/u&gt;&lt;u&gt;Mesa 2 – Dados e Tecnologia&lt;/u&gt;&lt;br&gt;&lt;b&gt;&lt;b&gt;José Macedo &lt;/b&gt;&lt;/b&gt;- Professor da Universidade Federal do Ceará e Cientista-Chefe do Governo do Ceará&lt;br&gt;&lt;b&gt;&lt;b&gt;João Carabetta&lt;/b&gt;&lt;/b&gt; - Diretor-Presidente do IPLAN-Rio&lt;br&gt;&lt;b&gt;&lt;b&gt;Maria Eduarda Couto &lt;/b&gt;&lt;/b&gt;- Chefe de Inteligência de Dados da CIVITAS&lt;br&gt;Moderação: &lt;b&gt;&lt;b&gt;Julia Guerra &lt;/b&gt;&lt;/b&gt;- FGV/EAESP e Leme&lt;/p&gt;&lt;p&gt;&lt;u&gt;12h45 - 13h - Encerramento&lt;/u&gt;&lt;/p&gt;</t>
  </si>
  <si>
    <t>Seminário Inovação Institucional e Gestão - Prof. Joana Monteiro</t>
  </si>
  <si>
    <t>No dia 27/02 (sexta-feira), a FGV EBAPE realizará o seminário Inovação Institucional e Gestão por Dados na Segurança Pública , no Centro Cultural FGV, em Botafogo, das 8h às 13h. &lt;br&gt;&lt;br&gt;O evento contará com a presença do Prefeito do Rio, Eduardo Paes, e de Michael J. LiPetri, Chefe do Departamento de Polícia de Nova York, uma das principais referências internacionais em gestão orientada por dados na segurança pública. &lt;br&gt;&lt;br&gt;Vamos discutir governança, uso de dados e inovação na formulação de políticas públicas, a partir de experiências concretas no Brasil e no exterior. O evento é a aula inaugural de um curso de formação de Gestores Municipais de Segurança Pública, carreira que a Prefeitura do Rio criou. &lt;br&gt;&lt;br&gt;As inscrições podem ser feitas pelo link: &lt;br&gt;&lt;a href="https://evento.fgv.br/inovacaoinstitucional2702-691069/" target="_blank"&gt;https://evento.fgv.br/inovacaoinstitucional2702-691069/&lt;/a&gt;&lt;br&gt;&lt;br&gt;&lt;br&gt;&lt;p&gt;Programação&lt;/p&gt;&lt;p&gt;&lt;u&gt;08h - 08h30 - Welcome Coffee &lt;/u&gt;&lt;/p&gt;&lt;p&gt;&lt;u&gt;08h30 - 10h00 - &lt;/u&gt;&lt;u&gt;Abertura&lt;/u&gt;&lt;br&gt;&lt;b&gt;&lt;b&gt;Eduardo Paes - &lt;/b&gt;&lt;/b&gt;Prefeito da Cidade do Rio de Janeiro&lt;/p&gt;&lt;p&gt;&lt;u&gt;10h – 11h15 - &lt;/u&gt;&lt;u&gt;Mesa 1 – Governança e Gestão &lt;/u&gt;&lt;br&gt;&lt;b&gt;&lt;b&gt;Michael J. LiPetri&lt;/b&gt;&lt;/b&gt; - Chefe do Departamento de Polícia de Nova York&lt;br&gt;&lt;b&gt;&lt;b&gt;Antônio Padilha&lt;/b&gt;&lt;/b&gt; - Secretário Executivo do Programa Rio Grande do Sul Seguro&lt;br&gt;&lt;b&gt;&lt;b&gt;Thiago Dias &lt;/b&gt;&lt;/b&gt;- Secretário Geral do Sistema de Segurança Municipal do Rio de Janeiro&lt;br&gt;Moderação:&lt;b&gt;&lt;b&gt; Joana Monteiro &lt;/b&gt;&lt;/b&gt;- FGV/EBAPE e Leme&lt;/p&gt;&lt;p&gt;&lt;u&gt;11h15 - 11h:30 - Intervalo&lt;/u&gt;&lt;/p&gt;&lt;p&gt;&lt;u&gt;11h30 - 12h45 - &lt;/u&gt;&lt;u&gt;Mesa 2 – Dados e Tecnologia&lt;/u&gt;&lt;br&gt;&lt;b&gt;&lt;b&gt;José Macedo &lt;/b&gt;&lt;/b&gt;- Professor da Universidade Federal do Ceará e Cientista-Chefe do Governo do Ceará&lt;br&gt;&lt;b&gt;&lt;b&gt;João Carabetta&lt;/b&gt;&lt;/b&gt; - Diretor-Presidente do IPLAN-Rio&lt;br&gt;&lt;b&gt;&lt;b&gt;Maria Eduarda Couto &lt;/b&gt;&lt;/b&gt;- Chefe de Inteligência de Dados da CIVITAS&lt;br&gt;Moderação: &lt;b&gt;&lt;b&gt;Julia Guerra &lt;/b&gt;&lt;/b&gt;- FGV/EAESP e Leme&lt;/p&gt;&lt;p&gt;&lt;u&gt;12h45 - 13h - Encerramento&lt;/u&gt;&lt;/p&gt;</t>
  </si>
  <si>
    <t>Reunião com Giselly + Barbosa + JP</t>
  </si>
  <si>
    <t>falar dos projetos para conversa com o Cavaliere</t>
  </si>
  <si>
    <t>Rua Mena Barreto, R. Mena Barreto - Botafogo, Rio de Janeiro - RJ, 22271-100, Brasil</t>
  </si>
  <si>
    <t>Defesa de Dissertação de Mestrado – Gabriela Morais</t>
  </si>
  <si>
    <t>&lt;strong&gt;AGENDADO&lt;/strong&gt;&lt;br&gt;&lt;strong&gt;Defesa de Dissertação de Mestrado – Gabriela Morais&lt;/strong&gt;&lt;br&gt;Sexta-feira, 27/02 – 15h&lt;br&gt;Local: Universidade Federal do Estado do Rio de Janeiro – Centro de Ciências Jurídicas e Políticas (Rua Voluntários da Pátria, 107 – Botafogo)&lt;br&gt;Pauta: Defesa da dissertação “Cooperação Federativa e Desigualdade Regional na Faixa de Fronteira Brasileira: os desafios da descentralização de políticas públicas”&lt;br&gt;Responsável: Gabriela Morais</t>
  </si>
  <si>
    <t>Shabat com Alma – Rabino Dario</t>
  </si>
  <si>
    <t>&lt;strong&gt;AGENDADO&lt;/strong&gt;&lt;br&gt;&lt;strong&gt;Shabat com Alma – Rabino Dario&lt;/strong&gt;&lt;br&gt;Sexta-feira, 06/03 – 18h45&lt;br&gt;Local: Av. Ataulfo de Paiva, 1120 – Leblon (entrada pelo restaurante Solo)&lt;br&gt;Pauta: Celebração de Shabat conduzida pelo Rabino Dario&lt;br&gt;Responsável: Organização do evento</t>
  </si>
  <si>
    <t>Nossa Feira Cultural - Mercado São José</t>
  </si>
  <si>
    <t>&lt;strong&gt;AGENDADO&lt;/strong&gt;&lt;br&gt;&lt;strong&gt;Nossa Feira Cultural – Nosso Rolê Cultural&lt;/strong&gt;&lt;br&gt;Sábado, 28/02 – 12h às 19h&lt;br&gt;Local: Novo Mercado São José – Rua das Laranjeiras, 90&lt;br&gt;Pauta: Feira cultural com artistas, marcas autorais e produtores locais&lt;br&gt;Responsável: Nosso Rolê Cultural</t>
  </si>
  <si>
    <t>Mercado S. José, R. das Laranjeiras, 90 - Laranjeiras, Rio de Janeiro - RJ, 22240-001, Brasil</t>
  </si>
  <si>
    <t>Missa em Ação de Graças – 461 anos da Cidade do Rio de Janeiro</t>
  </si>
  <si>
    <t>&lt;p&gt;&lt;strong&gt;AGENDADO&lt;/strong&gt;&lt;br&gt;&lt;strong&gt;Missa em Ação de Graças – 461 anos da Cidade do Rio de Janeiro&lt;/strong&gt;&lt;br&gt;Domingo, 01/03 – 8h&lt;br&gt;Local: Santuário Arquidiocesano Cristo Redentor&lt;br&gt;Pauta: Celebração presidida pelo Cardeal Orani João Tempesta em comemoração aos 461 anos da Cidade do Rio&lt;br&gt;Responsável: Santuário Arquidiocesano Cristo Redentor/Padre Omar&lt;/p&gt;</t>
  </si>
  <si>
    <t>Aniversário Gabrielle</t>
  </si>
  <si>
    <t>Lançamento Oficial da Exposição Pessach - Além das Palavras</t>
  </si>
  <si>
    <t>RECEBIDO POR E-MAIL:
Excelentíssimo(a) Senhor(a) 
Vereador do Rio de Janeiro
Flávio Valle
Senhor Vereador, 
A curadora e produtora Fany Eleonora Rubin e a Beit Lubavitch Rio tem a honra de convidar Vossa Senhoria para a cerimônia de Lançamento Oficial da Exposição Pessach - Além das Palavras.
A mostra propõe uma experiência imersiva e sensorial sobre uma das celebrações mais fundamentais da tradição judaica. Através da integração entre arte, narrativa histórica e tecnologias de vanguarda — como Inteligência Artificial e Hologramas — a exposição conduz o visitante por uma jornada reflexiva sobre a saída do Egito sob as perspectivas do passado, presente e futuro.
Sua presença conferirá especial distinção a este momento de celebração cultural e histórica.
Detalhes do Evento:
📅 Data: 1º de março (Domingo)
🕒 Horário: 15h00
📍 Local: Hebraica Rio - Rua das Laranjeiras, 346
4º andar, Laranjeiras, Rio de Janeiro - RJ
Confirmação de Presença (R.S.V.P):
Favor confirmar sua valiosa presença através do contato: 📲 (81) 98314-4237 (WhatsApp)
Certos de contarmos com seu prestígio, subscrevemo-nos com a mais alta estima e consideração.
Atenciosamente,
Fany Rubin
Curadora e Produtora Cultural</t>
  </si>
  <si>
    <t>Purim</t>
  </si>
  <si>
    <t>🎭 Purim
2 de março ao pôr do sol até 3 de março
📌 Post: 2 de março às 16h
🎯 Estratégia: identidade judaica pública, coragem moral e enfrentamento do ódio.
Mensagem leve na forma, firme no conteúdo.</t>
  </si>
  <si>
    <t>Edição</t>
  </si>
  <si>
    <t>Bairro</t>
  </si>
  <si>
    <t>Coluna 1</t>
  </si>
  <si>
    <t>Praça Nelson Mandela</t>
  </si>
  <si>
    <t>Botafogo</t>
  </si>
  <si>
    <t>Concluído</t>
  </si>
  <si>
    <t>Praça Tião Belo</t>
  </si>
  <si>
    <t>Metrô São Conrado</t>
  </si>
  <si>
    <t>Rocinha</t>
  </si>
  <si>
    <t>Praça Sezerdelo</t>
  </si>
  <si>
    <t>Copacabana</t>
  </si>
  <si>
    <t xml:space="preserve">Praça do Vidigal </t>
  </si>
  <si>
    <t>Vidigal</t>
  </si>
  <si>
    <t>Largo dos Leões</t>
  </si>
  <si>
    <t>Humaitá</t>
  </si>
  <si>
    <t>Ladeira dos Tabajaras</t>
  </si>
  <si>
    <t>Tabajaras</t>
  </si>
  <si>
    <t>Feriado</t>
  </si>
  <si>
    <t>-</t>
  </si>
  <si>
    <t>Cancelado</t>
  </si>
  <si>
    <t>Nossa Senhora da Paz</t>
  </si>
  <si>
    <t>Ipanema</t>
  </si>
  <si>
    <t>Praça Edmundo Bittencourt</t>
  </si>
  <si>
    <t>PPG</t>
  </si>
  <si>
    <t>Praça General Osório</t>
  </si>
  <si>
    <t>Antero de Quental</t>
  </si>
  <si>
    <t>Leblon</t>
  </si>
  <si>
    <t>Largo do Machado</t>
  </si>
  <si>
    <t>Catete</t>
  </si>
  <si>
    <t>Parque Guinle</t>
  </si>
  <si>
    <t>Laranjeiras</t>
  </si>
  <si>
    <t xml:space="preserve">Praça Nossa Senhora da Paz </t>
  </si>
  <si>
    <t>ÓRGÃO COMPETENTE</t>
  </si>
  <si>
    <t>RESUMO SOLICITAÇÃO</t>
  </si>
  <si>
    <t>DATA</t>
  </si>
  <si>
    <t>BAIRRO</t>
  </si>
  <si>
    <t>COMLURB</t>
  </si>
  <si>
    <t>SOLICITA PROVIDÊNCIAS JUNTO À COMPANHIA MUNICIPAL DE LIMPEZA URBANA - COMLURB, VISANDO MANUTENÇÃO DE BRINQUEDOS DA PRAÇA ALMIRANTE JÚLIO DE NORONHA, BAIRRO DO LEME.</t>
  </si>
  <si>
    <t>LEME</t>
  </si>
  <si>
    <t>SOLICITA PROVIDÊNCIAS JUNTO À COMPANHIA MUNICIPAL DE LIMPEZA URBANA - COMLURB, VISANDO A LIMPEZA DO AMBULATÓRIO DA PRAIA DO PINTO, NO BAIRRO DO JARDIM BOTÂNICO</t>
  </si>
  <si>
    <t>JARDIM BOTÂNICO</t>
  </si>
  <si>
    <t>CET-RIO</t>
  </si>
  <si>
    <t>SOLICITA PROVIDÊNCIAS JUNTO À COMPANHIA DE ENGENHARIA DE TRÁFEGO DO RIO DE JANEIRO - CET-RIO, VISANDO MANUTENÇÃO DA FAIXA DE PEDESTRES DA RUA PAULO BARRETO, 65, NO BAIRRO DE BOTAFOGO.</t>
  </si>
  <si>
    <t>BOTAFOGO</t>
  </si>
  <si>
    <t>SMS</t>
  </si>
  <si>
    <t>SOLICITA PROVIDÊNCIAS JUNTO À SECRETARIA MUNICIPAL DE SAÚDE, VISANDO COMBATE AOS FOCOS DE DENGUE NO BAIRRO DE IPANEMA.</t>
  </si>
  <si>
    <t>IPANEMA</t>
  </si>
  <si>
    <t>SOLICITA PROVIDÊNCIAS JUNTO À COMPANHIA MUNICIPAL DE LIMPEZA URBANA - COMLURB, VISANDO LIMPEZA DA PRAÇA NOSSA SENHORA DA PAZ, NO BAIRRO DE IPANEMA.</t>
  </si>
  <si>
    <t>SOLICITA PROVIDÊNCIAS JUNTO À COMPANHIA MUNICIPAL DE LIMPEZA URBANA - COMLURB, VISANDO RETIRADA DE LIXO NA COMUNIDADE SANTA MARTA, NAS PROXIMIDADES DA RUA OSWALDO SEABRA, 961.</t>
  </si>
  <si>
    <t>SANTA MARTA</t>
  </si>
  <si>
    <t>SMTR</t>
  </si>
  <si>
    <t>SOLICITA PROVIDÊNCIAS JUNTO À SECRETARIA MUNICPAL DE TRANSPORTES E AO PROCON CARIOCA VISANDO AUMENTO DA FROTA 538/539 LEME-ROCINHA</t>
  </si>
  <si>
    <t>SOLICITA PROVIDÊNCIAS JUNTO À COMPANHIA MUNICIPAL DE LIMPEZA URBANA - COMLURB, VISANDO VARRIÇÃO DE LOGRADOURO - RUA MAJOR RUBENS VAZ, NO BAIRRO DA GÁVEA</t>
  </si>
  <si>
    <t>GÁVEA</t>
  </si>
  <si>
    <t>SECONSERVA</t>
  </si>
  <si>
    <t>SOLICITA PROVIDÊNCIAS JUNTO À SECRETARIA MUNICIPAL DE CONSERVAÇÃO - SECONSERVA, VISANDO TAPA BURACO NA RUA JOÃO AFONSO N°108, NO BAIRRO DO HUMAÍTA</t>
  </si>
  <si>
    <t>HUMAITÁ</t>
  </si>
  <si>
    <t>SOLICITA PROVIDÊNCIAS JUNTO À COMPANHIA MUNICIPAL DE LIMPEZA URBANA - COMLURB, VISANDO PODA NA RUA GENERAL URQUIZA COM JOÃO DE BARROS, NO BAIRRO DO LEBLON</t>
  </si>
  <si>
    <t>LEBLON</t>
  </si>
  <si>
    <t>SOLICITA PROVIDÊNCIAS JUNTO À COMPANHIA MUNICIPAL DE LIMPEZA URBANA - COMLURB, VISANDO PODA NA RUA GENERAL SEVERIANO, Nº 170, NO BAIRRO DE BOTAFOGO</t>
  </si>
  <si>
    <t>SOLICITA PROVIDÊNCIAS JUNTO À COMPANHIA MUNICIPAL DE LIMPEZA URBANA - COMLURB, VISANDO SERVIÇO DE ROÇADA NA RUA JOÃO AFONSO, Nº 86 -, NO BAIRRO DO HUMAITÁ</t>
  </si>
  <si>
    <t>SOLICITA PROVIDÊNCIAS JUNTO À COMPANHIA MUNICIPAL DE LIMPEZA URBANA - COMLURB, VISANDO REMOÇÃO DE INDIVÍDUO ARBÓREO NA RUA OSWALDO SEABRA, Nº 920, NA COMUNIDADE SANTA MARTA</t>
  </si>
  <si>
    <t>SEOP</t>
  </si>
  <si>
    <t>SOLICITA PROVIDÊNCIAS JUNTO À SECRETARIA MUNICIPAL DE ORDEM PÚBLICA - SEOP, REFERENTE AO IMÓVEL ABANDONADO NA ESQUINA DA RUA CARLOS GÓIS COM A RUA GENERAL SAN MARTIN, NO BAIRRO DO LEBLON</t>
  </si>
  <si>
    <t>SMAS</t>
  </si>
  <si>
    <t>SOLICITA PROVIDÊNCIAS JUNTO À SECRETARIA MUNICIPAL DE ASSISTÊNCIA SOCIAL - SMAS, REFERENTE ÀS AÇÕES DE ACOLHIMENTO NO BAIRRO DA GÁVEA, À RUA MARQUÊS DE SÃO VICENTE</t>
  </si>
  <si>
    <t>SOLICITA PROVIDÊNCIAS JUNTO À SECRETARIA MUNICIPAL DE ORDEM PÚBLICA - SEOP, REFERENTE À FISCALIZAÇÃO DE CONSTRUÇÃO IRREGULAR, NA RUA CÂNDIDO MENDES, NO BAIRRO DA GLÓRIA</t>
  </si>
  <si>
    <t>GLÓRIA</t>
  </si>
  <si>
    <t>RIOLUZ</t>
  </si>
  <si>
    <t>SOLICITA PROVIDÊNCIAS JUNTO À COMPANHIA MUNICIPAL DE ILUMINAÇÃO PÚBLICA - RIOLUZ, REFERENTE AS AÇÕES CAÇA-FIOS NA RUA SATURNINO DE BRITO, nº 84, NO BAIRRO DA LAGOA</t>
  </si>
  <si>
    <t>LAGOA</t>
  </si>
  <si>
    <t>SOLICITA PROVIDÊNCIAS JUNTO À SECRETARIA MUNICIPAL DE SAÚDE VISANDO COMBATE AOS FOCOS DE DENGUE NO BAIRRO DE COPACABANA.</t>
  </si>
  <si>
    <t>COPACABANA</t>
  </si>
  <si>
    <t>SOLICITA PROVIDÊNCIAS JUNTO À SECRETARIA MUNICIPAL DE ASSISTÊNCIA SOCIAL - SMAS, REFERENTE ÀS AÇÕES NO BAIRRO DO HUMAITÁ, À RUA VISCONDE DE SILVA</t>
  </si>
  <si>
    <t>SOLICITA PROVIDÊNCIAS JUNTO À SECRETARIA MUNICIPAL DE ASSISTÊNCIA SOCIAL - SMAS, REFERENTE ÀS AÇÕES NA RUA VOLUNTÁRIOS DA PÁTRIA, NO BAIRRO DE BOTAFOGO</t>
  </si>
  <si>
    <t>SOLICITA PROVIDÊNCIAS JUNTO À SECRETARIA MUNICIPAL DE ASSISTÊNCIA SOCIAL - SMAS, REFERENTE ÀS AÇÕES NO LARGO DOS LEÕES, NO BAIRRO DO HUMAITÁ</t>
  </si>
  <si>
    <t>SOLICITA PROVIDÊNCIAS JUNTO À COMPANHIA MUNICIPAL DE LIMPEZA URBANA - COMLURB, PARA PODA NA RUA HENRIQUE MIDOSI, ESQUINA COM PRAIA DE SÃO CONRADO, NO BAIRRO DE SÃO CONRADO</t>
  </si>
  <si>
    <t>SÃO CONRADO</t>
  </si>
  <si>
    <t>SOLICITA PROVIDÊNCIAS JUNTO À COMPANHIA MUNICIPAL DE LIMPEZA URBANA - COMLURB, PARA PODA NA RUA GILBERTO CARDOSO, Nº 270/280 E 300, NO BAIRRO DO LEBLON</t>
  </si>
  <si>
    <t>SOLICITA PROVIDÊNCIAS JUNTO À COMPANHIA MUNICIPAL DE LIMPEZA URBANA - COMLURB, PARA PODA DE COQUEIRO NA ESCOLA MUNICIPAL GABRIELA MISTRAL, SITUADA NA PRAÇA GENERAL TIBÚRCIO, Nº 145, NA URCA</t>
  </si>
  <si>
    <t>URCA</t>
  </si>
  <si>
    <t>SOLICITA PROVIDÊNCIAS JUNTO À COMPANHIA MUNICIPAL DE ILUMINAÇÃO PÚBLICA - RIOLUZ, REFERENTE ÀS AÇÕES CAÇA-FIOS NAS RUAS ÁUREA, Nº 26 E RUA MONTE ALEGRE, Nº 348, NO BAIRRO DE SANTA TERESA</t>
  </si>
  <si>
    <t>SANTA TERESA</t>
  </si>
  <si>
    <t>SOLICITA PROVIDÊNCIAS JUNTO À SECRETARIA MUNICIPAL DE ORDEM PÚBLICA - SEOP, REFERENTE À FISCALIZAÇÃO DE COMÉRCIOS EXPONDO MERCADORIA DE FORMA IRREGULAR, NA RUA NOSSA SENHORA DE COPACABANA, NO TRECHO COMPREENDIDO ENTRE OS NÚMEROS 1300 E 1400, NO BAIRRO DE COPACABANA</t>
  </si>
  <si>
    <t>SOLICITA PROVIDÊNCIAS JUNTO À SECRETARIA MUNICIPAL DE ASSISTÊNCIA SOCIAL - SMAS, REFERENTE ÀS AÇÕES NA PRAÇA CARDEAL ARCOVERDE, NO BAIRRO DE COPACABANA</t>
  </si>
  <si>
    <t>SOLICITA PROVIDÊNCIAS JUNTO À COMPANHIA MUNICIPAL DE LIMPEZA URBANA - COMLURB, PARA VIABILIZAR LIMPEZA NO PARQUE DO FLAMENGO, AOS ARREDORES DO MONUMENTO ESTÁCIO DE SÁ</t>
  </si>
  <si>
    <t>FLAMENGO</t>
  </si>
  <si>
    <t>DEFESA CIVIL</t>
  </si>
  <si>
    <t>SOLICITA PROVIDÊNCIAS JUNTO À DEFESA CIVIL PARA VIABILIZAR AVALIAÇÃO DE INDIVÍDUO ARBÓREO NA PRAÇA MOZART FIRMEZA, Nº25, NO BAIRRO DO RECREIO DOS BANDEIRANTES</t>
  </si>
  <si>
    <t>RECREIO</t>
  </si>
  <si>
    <t>SOLICITA PROVIDÊNCIAS JUNTO À DEFESA CIVIL PARA VIABILIZAR AVALIAÇÃO DE INDIVÍDUO ARBÓREO NA RUA MANUEL NIOBEI, Nº 32, NO BAIRRO DA URCA</t>
  </si>
  <si>
    <t>SOLICITA PROVIDÊNCIAS JUNTO À SECRETARIA MUNICIPAL DE ASSISTÊNCIA SOCIAL - SMAS, REFERENTE ÀS AÇÕES NA AV. BRÁS DE PINA, NA PENHA CIRCULAR</t>
  </si>
  <si>
    <t>PENHA</t>
  </si>
  <si>
    <t>SMPDA</t>
  </si>
  <si>
    <t>SOLICITA PROVIDÊNCIAS JUNTO À SECRETARIA MUNICIPAL DE PROTEÇÃO E DEFESA DOS ANIMAIS - SMPDA, PARA VIABILIZAR FISCALIZAÇÃO DE CONDIÇÕES ANIMAIS NA RUA OITO W, BECO 26, NO RECREIO DOS BANDEIRANTES</t>
  </si>
  <si>
    <t>SOLICITA PROVIDÊNCIAS JUNTO À SECRETARIA MUNICIPAL DE PROTEÇÃO E DEFESA DOS ANIMAIS - SMPDA, PARA VIABILIZAR FISCALIZAÇÃO DE CONDIÇÕES ANIMAIS EM IMÓVEL ABANDONADO NA RUA SÃO BRÁS, 334, NO BAIRRO DE TODOS OS SANTOS</t>
  </si>
  <si>
    <t>TODOS OS SANTOS</t>
  </si>
  <si>
    <t>SOLICITA PROVIDÊNCIAS JUNTO À COMPANHIA MUNICIPAL DE LIMPEZA URBANA - COMLURB, PARA VIABILIZAR INSTALAÇÃO DE COLETORES DE LIXO NO MIRANTE DO PASMADO, NO BAIRRO DE BOTAFOGO</t>
  </si>
  <si>
    <t>SOLICITA PROVIDÊNCIAS JUNTO À SECRETARIA MUNICIPAL DE CONSERVAÇÃO E SERVIÇOS PÚBLICOS - SECONSERVA, PARA VIABILIZAR FISCALIZAÇÃO DE GOLA DE ÁRVORE E CANTEIRO NA RUA RUA TONELERO N°19, NO BAIRRO DE COPACABANA</t>
  </si>
  <si>
    <t>RIO-ÁGUAS</t>
  </si>
  <si>
    <t>SOLICITA PROVIDÊNCIAS JUNTO À FUNDAÇÃO INSTITUTO DAS ÁGUAS DO MUNICÍPIO DO RIO DE JANEIRO – RIO-ÁGUAS, E SECRETARIA MUNICIPAL DE MEIO AMBIENTE E CLIMA – SMAC, PARA VIABILIZAR FISCALIZAÇÃO DE POSSÍVEL FALHA NO SISTEMA DE ESGOTAMENTO SANITÁRIO NA COMUNIDADE DO SALGUEIRO, COM IMPACTOS EM EDIFÍCIOS NO BAIRRO DA TIJUCA, EM ESPECIAL NA RUA BOM PASTOR Nº 107.</t>
  </si>
  <si>
    <t>TIJUCA</t>
  </si>
  <si>
    <t>SOLICITA PROVIDÊNCIAS JUNTO À SECRETARIA MUNICIPAL DE CONSERVAÇÃO E SERVIÇOS PÚBLICOS - SECONSERVA, PARA VIABILIZAR MANUTENÇÃO DA TRAVESSA MOACYR DERIQUÉM, NO BAIRRO DE COPACABANA</t>
  </si>
  <si>
    <t>SOLICITA PROVIDÊNCIAS JUNTO À SECRETARIA MUNICIPAL DE CONSERVAÇÃO E SERVIÇOS PÚBLICOS - SECONSERVA, PARA VIABILIZAR LIMPEZA E DESOBSTRUÇÃO DAS GALERIAS DE ÁGUAS PLUVIAIS DA RUA BARÃO DE JAGUARIBE, NO BAIRRO DE IPANEMA</t>
  </si>
  <si>
    <t>SOLICITA PROVIDÊNCIAS JUNTO À SECRETARIA MUNICIPAL DE CONSERVAÇÃO E SERVIÇOS PÚBLICOS – SECONSERVA, PARA REPARO E MANUTENÇÃO DA CICLOVIA NA PRAÇA MILTON CAMPOS, LOCALIZADA NA RUA MINISTRO RAMOS MONTEIRO, Nº 106, NO BAIRRO DO LEBLON</t>
  </si>
  <si>
    <t>SOLICITA PROVIDÊNCIAS JUNTO À SECRETARIA MUNICIPAL DE CONSERVAÇÃO E SERVIÇOS PÚBLICOS – SECONSERVA, PARA REPARO E MANUTENÇÃO DA CALÇADA EM PEDRA PORTUGUESA NA PRAÇA MILTON CAMPOS, LOCALIZADA NA RUA MINISTRO RAMOS MONTEIRO, Nº 106, NO BAIRRO DO LEBLON</t>
  </si>
  <si>
    <t>SOLICITA PROVIDÊNCIAS JUNTO À SECRETARIA MUNICIPAL DE CONSERVAÇÃO E SERVIÇOS PÚBLICOS – SECONSERVA, PARA MANUTENÇÃO DAS CALÇADAS NA RUA JARDIM BOTÂNICO, nº 673, NO BAIRRO DO JARDIM BOTÂNICO</t>
  </si>
  <si>
    <t>SOLICITA PROVIDÊNCIAS JUNTO À SECRETARIA MUNICIPAL DE ASSISTÊNCIA SOCIAL – SMAS, REFERENTE ÀS AÇÕES NA RUA VOLUNTÁRIOS DA PÁTRIA, ESQUINA COM A RUA GENERAL DIONÍSIO, NO BAIRRO DE BOTAFOGO</t>
  </si>
  <si>
    <t>SOLICITA PROVIDÊNCIAS JUNTO À SECRETARIA MUNICIPAL DE ASSISTÊNCIA SOCIAL – SMAS, REFERENTE ÀS AÇÕES NA PRAÇA GENERAL OSÓRIO, NO BAIRRO DE IPANEMA</t>
  </si>
  <si>
    <t>SOLICITA PROVIDÊNCIAS JUNTO À SECRETARIA MUNICIPAL DE ASSISTÊNCIA SOCIAL – SMAS, REFERENTE ÀS AÇÕES NA PRAÇA JOSÉ DE ALENCAR, NO BAIRRO DO FLAMENGO</t>
  </si>
  <si>
    <t>SOLICITA PROVIDÊNCIAS JUNTO À SECRETARIA MUNICIPAL DE CONSERVAÇÃO E SERVIÇOS PÚBLICOS – SECONSERVA, REFERENTE ÀS AÇÕES NA CICLOVIA DA PRAIA DE BOTAFOGO, Nº 501</t>
  </si>
  <si>
    <t>SOLICITA PROVIDÊNCIAS JUNTO À SECRETARIA MUNICIPAL DE CONSERVAÇÃO E SERVIÇOS PÚBLICOS – SECONSERVA, REFERENTE ÀS AÇÕES NA RUA PAUL REDFERN, Nº 23, NO BAIRRO DE IPANEMA</t>
  </si>
  <si>
    <t>SOLICITA PROVIDÊNCIAS JUNTO À SECRETARIA MUNICIPAL DE CONSERVAÇÃO E SERVIÇOS PÚBLICOS – SECONSERVA, REFERENTE ÀS AÇÕES NA RUA ALMIRANTE GUILHEM, Nº 391, NO BAIRRO DO LEBLON</t>
  </si>
  <si>
    <t>SOLICITA PROVIDÊNCIAS JUNTO À SECRETARIA MUNICIPAL DE CONSERVAÇÃO E SERVIÇOS PÚBLICOS – SECONSERVA, REFERENTE ÀS AÇÕES NA RUA BUARQUE DE MACEDO, Nº 10, NO BAIRRO DO FLAMENGO</t>
  </si>
  <si>
    <t>SOLICITA PROVIDÊNCIAS JUNTO À SECRETARIA MUNICIPAL DE CONSERVAÇÃO E SERVIÇOS PÚBLICOS – SECONSERVA, REFERENTE ÀS AÇÕES NA RUA VISCONDE DE NITERÓI, Nº 1.450, NO BAIRRO DA MANGUEIRA</t>
  </si>
  <si>
    <t>MANGUEIRA</t>
  </si>
  <si>
    <t>SOLICITA PROVIDÊNCIAS JUNTO À SECRETARIA MUNICIPAL DE CONSERVAÇÃO E SERVIÇOS PÚBLICOS – SECONSERVA, REFERENTE ÀS AÇÕES NA AVENIDA PAULO DE FRONTIN, Nº 675, NO BAIRRO DO RIO COMPRIDO</t>
  </si>
  <si>
    <t>RIO COMPRIDO</t>
  </si>
  <si>
    <t>SOLICITA PROVIDÊNCIAS JUNTO À SECRETARIA MUNICIPAL DE CONSERVAÇÃO E SERVIÇOS PÚBLICOS – SECONSERVA, REFERENTE ÀS AÇÕES NA RUA SOLDADO FRANCISCO SAVASTANA, Nº 345, NO BAIRRO DE CAMPO GRANDE</t>
  </si>
  <si>
    <t>CAMPO GRANDE</t>
  </si>
  <si>
    <t>SOLICITA PROVIDÊNCIAS JUNTO À SECRETARIA MUNICIPAL DE CONSERVAÇÃO E SERVIÇOS PÚBLICOS – SECONSERVA, REFERENTE ÀS AÇÕES NA PRAÇA PEDRO AMÉRICO, LOCALIZADA NA RUA PEDRO AMÉRICO, Nº 10, NO BAIRRO DO CATETE</t>
  </si>
  <si>
    <t>CATETE</t>
  </si>
  <si>
    <t>SOLICITA PROVIDÊNCIAS JUNTO À SECRETARIA MUNICIPAL DE CONSERVAÇÃO E SERVIÇOS PÚBLICOS – SECONSERVA, REFERENTE ÀS AÇÕES NA RUA BARONESA DE POCONÉ, Nº 152, NO BAIRRO DA LAGOA</t>
  </si>
  <si>
    <t>SOLICITA PROVIDÊNCIAS JUNTO À SECRETARIA MUNICIPAL DE CONSERVAÇÃO E SERVIÇOS PÚBLICOS – SECONSERVA, REFERENTE ÀS AÇÕES NA RUA SÃO GABRIEL, Nº 261, NO BAIRRO DO CACHAMBI</t>
  </si>
  <si>
    <t>CACHAMBI</t>
  </si>
  <si>
    <t>SOLICITA PROVIDÊNCIAS JUNTO À SECRETARIA MUNICIPAL DE CONSERVAÇÃO E SERVIÇOS PÚBLICOS – SECONSERVA, REFERENTE ÀS AÇÕES NA RUA PONTO NOVO, Nº 100, NO BAIRRO DE CAMPO GRANDE</t>
  </si>
  <si>
    <t>SOLICITA PROVIDÊNCIAS JUNTO À SECRETARIA MUNICIPAL DE CONSERVAÇÃO E SERVIÇOS PÚBLICOS – SECONSERVA, REFERENTE ÀS AÇÕES NO CONJUNTO HABITACIONAL AMAZONAS, LOCALIZADO NA RUA SOLDADO MAURÍCIO RODRIGUES, Nº 350, NO BAIRRO DE CAMPO GRANDE</t>
  </si>
  <si>
    <t>SOLICITA PROVIDÊNCIAS JUNTO À SECRETARIA MUNICIPAL DE CONSERVAÇÃO E SERVIÇOS PÚBLICOS – SECONSERVA, REFERENTE ÀS AÇÕES NA RUA VOLUNTÁRIOS DA PÁTRIA, Nº 255, NO BAIRRO DE BOTAFOGO</t>
  </si>
  <si>
    <t>SOLICITA PROVIDÊNCIAS JUNTO À SECRETARIA MUNICIPAL DE ORDEM PÚBLICA – SEOP, REFERENTE ÀS AÇÕES NA RUA HONÓRIO, ESQUINA COM A RUA CACHAMBI, NO BAIRRO DO CACHAMBI</t>
  </si>
  <si>
    <t>SOLICITA PROVIDÊNCIAS JUNTO À SECRETARIA MUNICIPAL DE ORDEM PÚBLICA – SEOP, REFERENTE ÀS AÇÕES NA RUA MARIA JOSÉ, Nº 760, NO BAIRRO DE MADUREIRA</t>
  </si>
  <si>
    <t>MADUREIRA</t>
  </si>
  <si>
    <t>SOLICITA PROVIDÊNCIAS JUNTO À COMPANHIA DE ENGENHARIA DE TRÁFEGO DO RIO DE JANEIRO – CET-RIO E DA GUARDA MUNICIPAL DO RIO DE JANEIRO, VISANDO FISCALIZAÇÃO DE TRÂNSITO NA RUA DAS LARANJEIRAS, Nº 183, NO BAIRRO DE LARANJEIRAS</t>
  </si>
  <si>
    <t>LARANJEIRAS</t>
  </si>
  <si>
    <t>SOLICITA PROVIDÊNCIAS JUNTO À SECRETARIA MUNICIPAL DE ORDEM PÚBLICA – SEOP, REFERENTE ÀS AÇÕES NA RUA BARÃO DE OLIVEIRA CASTRO, Nº 3, NO BAIRRO DO JARDIM BOTÂNICO</t>
  </si>
  <si>
    <t>SOLICITA PROVIDÊNCIAS JUNTO À SECRETARIA MUNICIPAL DE TRANSPORTES VISANDO O DESLOCAMENTO DE PONTO DE ÔNIBUS NA AVENIDA AFRÂNIO DE MELO FRANCO, Nº 305, NO BAIRRO DO LEBLON</t>
  </si>
  <si>
    <t>SOLICITA PROVIDÊNCIAS JUNTO À SECRETARIA MUNICIPAL DE TRANSPORTES VISANDO A CRIAÇÃO DE PONTO DE ÔNIBUS NA ESTRADA DA GÁVEA, Nº 232, NO BAIRRO DA GÁVEA</t>
  </si>
  <si>
    <t>SOLICITA PROVIDÊNCIAS JUNTO À SECRETARIA MUNICIPAL DE ORDEM PÚBLICA – SEOP, REFERENTE ÀS AÇÕES NA PRAÇA NICARÁGUA, Nº 10, NO BAIRRO DE BOTAFOGO</t>
  </si>
  <si>
    <t>SOLICITA PROVIDÊNCIAS JUNTO À SECRETARIA MUNICIPAL DE ORDEM PÚBLICA – SEOP, REFERENTE ÀS AÇÕES NA RUA PROFESSOR MANOEL FERREIRA, Nº 88, NO BAIRRO DA GÁVEA</t>
  </si>
  <si>
    <t>SOLICITA PROVIDÊNCIAS JUNTO À SECRETARIA MUNICIPAL DE ORDEM PÚBLICA – SEOP, REFERENTE ÀS AÇÕES NA AVENIDA PASTEUR, Nº 520, NA PRAIA VERMELHA, NO BAIRRO DE BOTAFOGO</t>
  </si>
  <si>
    <t>SOLICITA PROVIDÊNCIAS JUNTO À SECRETARIA MUNICIPAL DE ASSISTÊNCIA SOCIAL – SMAS, REFERENTE ÀS AÇÕES NA RUA PEDRO AMÉRICO, Nº 1, PRAÇA PEDRO AMÉRICO, NO BAIRRO DO CATETE</t>
  </si>
  <si>
    <t>SOLICITA PROVIDÊNCIAS JUNTO À COMPANHIA MUNICIPAL DE LIMPEZA URBANA – COMLURB, PARA VIABILIZAR REPARO DE BRINQUEDO DANIFICADO NA PRAÇA EDMUNDO BITENCOURT, NO BAIRRO DE COPACABANA</t>
  </si>
  <si>
    <t>SOLICITA PROVIDÊNCIAS JUNTO À COMPANHIA MUNICIPAL DE LIMPEZA URBANA – COMLURB E À SECRETARIA MUNICIPAL DE MEIO AMBIENTE E CLIMA – SMAC, PARA VIABILIZAR A MANUTENÇÃO DE ÁREA VERDE NA RUA TONELERO, Nº 311, NO BAIRRO DE COPACABANA</t>
  </si>
  <si>
    <t>SOLICITA PROVIDÊNCIAS JUNTO À SECRETARIA MUNICIPAL DO ENVELHECIMENTO SAUDÁVEL E QUALIDADE DE VIDA – SEMESQV, VISANDO A INSTALAÇÃO DE ACADEMIA AO AR LIVRE NA ESTRADA DA GÁVEA, Nº 232, NA PRACINHA DA ROCINHA</t>
  </si>
  <si>
    <t>ROCINHA</t>
  </si>
  <si>
    <t>SOLICITA PROVIDÊNCIAS JUNTO À COMPANHIA DE ENGENHARIA DE TRÁFEGO DO RIO DE JANEIRO – CET-RIO, VISANDO ESTUDO DE VIABILIDADE PARA INSTALAÇÃO DE QUEBRA-MOLAS NA ESTRADA DA GÁVEA</t>
  </si>
  <si>
    <t>SOLICITA PROVIDÊNCIAS JUNTO À COMPANHIA MUNICIPAL DE ENERGIA E ILUMINAÇÃO – RIOLUZ, VISANDO MELHORIA NA ILUMINAÇÃO DA CICLOVIA ENTRE BOTAFOGO E COPACABANA</t>
  </si>
  <si>
    <t>SOLICITA PROVIDÊNCIAS JUNTO À COMPANHIA MUNICIPAL DE ENERGIA E ILUMINAÇÃO – RIOLUZ, VISANDO A RETIRADA DE POSTES OCIOSOS NA RUA MONTE ALEGRE, Nº 348, NO BAIRRO DE SANTA TERESA</t>
  </si>
  <si>
    <t>SOLICITA PROVIDÊNCIAS JUNTO À COMPANHIA MUNICIPAL DE LIMPEZA URBANA – COMLURB, PARA O ENVIO DO LAUDO REFERENTE À PODA REALIZADA NA CASA DE SAÚDE SÃO SEBASTIÃO, LOCALIZADA NA RUA BENTO LISBOA, Nº 160, NO BAIRRO DO CATETE</t>
  </si>
  <si>
    <t>SOLICITA PROVIDÊNCIAS JUNTO À COMPANHIA MUNICIPAL DE LIMPEZA URBANA – COMLURB, PARA VIABILIZAR PODA NA PRAÇA MILTON CAMPOS, Nº 1, NO BAIRRO DO LEBLON</t>
  </si>
  <si>
    <t>SOLICITA PROVIDÊNCIAS JUNTO À SECRETARIA MUNICIPAL DE CONSERVAÇÃO E SERVIÇOS PÚBLICOS – SECONSERVA, REFERENTE ÀS AÇÕES NA RUA VOLUNTÁRIOS DA PÁTRIA, Nº 283, NO BAIRRO DE BOTAFOGO</t>
  </si>
  <si>
    <t>SOLICITA PROVIDÊNCIAS JUNTO À SECRETARIA MUNICIPAL DE CONSERVAÇÃO E SERVIÇOS PÚBLICOS – SECONSERVA, REFERENTE ÀS AÇÕES NA RUA SÃO CLEMENTE, Nº 226, NO BAIRRO DE BOTAFOGO</t>
  </si>
  <si>
    <t>SOLICITA PROVIDÊNCIAS JUNTO À COMPANHIA MUNICIPAL DE ENERGIA E ILUMINAÇÃO – RIOLUZ, VISANDO RESTABELECIMENTO DA ILUMINAÇÃO NA PRAÇA MILTON CAMPOS, NO BAIRRO DO LEBLON</t>
  </si>
  <si>
    <t>SOLICITA PROVIDÊNCIAS JUNTO À SECRETARIA MUNICIPAL DE CONSERVAÇÃO E SERVIÇOS PÚBLICOS – SECONSERVA, REFERENTE ÀS AÇÕES NA RUA PEDRO AMÉRICO, Nº 90, NO BAIRRO DO CATETE</t>
  </si>
  <si>
    <t>SOLICITA PROVIDÊNCIAS JUNTO À SUPERINTENDÊNCIA EXECUTIVA DE PATRIMÔNIO IMOBILIÁRIO – F/SUBEX/SUPPA, REFERENTE À TROCA DE PLACAS DE RUA NA PRAÇA CORUMBÁ, NO BAIRRO DE BOTAFOGO</t>
  </si>
  <si>
    <t>SOLICITA PROVIDÊNCIAS JUNTO À COMPANHIA DE ENGENHARIA DE TRÁFEGO DO RIO DE JANEIRO – CET-RIO, VISANDO PINTURA DAS FAIXAS DE SINALIZAÇÃO NA RUA PACHECO LEÃO, Nº 1418, NO BAIRRO DO JARDIM BOTÂNICO</t>
  </si>
  <si>
    <t>SOLICITA PROVIDÊNCIAS JUNTO À COMPANHIA MUNICIPAL DE LIMPEZA URBANA – COMLURB E À SECRETARIA MUNICIPAL DE CONSERVAÇÃO E SERVIÇOS PÚBLICOS – SECONSERVA, PARA VIABILIZAR A MANUTENÇÃO DOS BRINQUEDOS, MOBILIÁRIOS E GRADIL DA PRAÇA NOSSA SENHORA DA PAZ, NO BAIRRO DE IPANEMA</t>
  </si>
  <si>
    <t>SOLICITA PROVIDÊNCIAS JUNTO À COMPANHIA DE ENGENHARIA DE TRÁFEGO DO RIO DE JANEIRO – CET-RIO E À SECRETARIA MUNICIPAL DE ORDEM PÚBLICA – SEOP, VISANDO A REPOSIÇÃO DE PLACAS DE SINALIZAÇÃO E FISCALIZAÇÃO DE ESTACIONAMENTO IRREGULAR NA RUA BARÃO DA TORRE, NO BAIRRO DE IPANEMA</t>
  </si>
  <si>
    <t>SOLICITA PROVIDÊNCIAS JUNTO À SECRETARIA MUNICIPAL DE ASSISTÊNCIA SOCIAL – SMAS, REFERENTE ÀS AÇÕES NO PARQUE ESTADUAL DA CHACRINHA, LOCALIZADO NA RUA GUIMARÃES NATAL, S/N, NO BAIRRO DE COPACABANA</t>
  </si>
  <si>
    <t>SOLICITA PROVIDÊNCIAS JUNTO À COMPANHIA MUNICIPAL DE LIMPEZA URBANA – COMLURB E À SECRETARIA MUNICIPAL DE ORDEM PÚBLICA – SEOP, PARA VIABILIZAR LIMPEZA E MANUTENÇÃO DO PARQUE ESTADUAL DA CHACRINHA, NO BAIRRO DE COPACABANA</t>
  </si>
  <si>
    <t>SOLICITA PROVIDÊNCIAS JUNTO À SECRETARIA MUNICIPAL DE ASSISTÊNCIA SOCIAL – SMAS, REFERENTE ÀS AÇÕES NA PRAÇA DO LARGO DO MACHADO, Nº 1, NO BAIRRO DO CATETE</t>
  </si>
  <si>
    <t>SOLICITA PROVIDÊNCIAS JUNTO À SECRETARIA MUNICIPAL DE CONSERVAÇÃO E SERVIÇOS PÚBLICOS – SECONSERVA E À COMPANHIA MUNICIPAL DE LIMPEZA URBANA – COMLURB, PARA VIABILIZAR MANUTENÇÃO NO PARQUE GAROTA DE IPANEMA, NO BAIRRO DE IPANEMA</t>
  </si>
  <si>
    <t>SOLICITA PROVIDÊNCIAS JUNTO À SECRETARIA MUNICIPAL DE ORDEM PÚBLICA – SEOP E À GUARDA MUNICIPAL, VISANDO INTENSIFICAR AÇÕES DE ORDENAMENTO NA RUA HUMBERTO DE CAMPOS, NO BAIRRO DO LEBLON</t>
  </si>
  <si>
    <t>SOLICITA PROVIDÊNCIAS JUNTO À SECRETARIA MUNICIPAL DE ORDEM PÚBLICA – SEOP E À GUARDA MUNICIPAL, VISANDO INTENSIFICAR A FISCALIZAÇÃO NA RUA SIQUEIRA CAMPOS, Nº 20, NO BAIRRO DE COPACABANA</t>
  </si>
  <si>
    <t>SOLICITA PROVIDÊNCIAS JUNTO À SECRETARIA MUNICIPAL DE ORDEM PÚBLICA – SEOP E À GUARDA MUNICIPAL, VISANDO FISCALIZAÇÃO DE ESTACIONAMENTO IRREGULAR NA CALÇADA DA PRAÇA GENERAL OSÓRIO, NO BAIRRO DE IPANEMA</t>
  </si>
  <si>
    <t>SOLICITA PROVIDÊNCIAS JUNTO À SECRETARIA MUNICIPAL DE CONSERVAÇÃO E SERVIÇOS PÚBLICOS – SECONSERVA, REFERENTE ÀS AÇÕES NA AVENIDA PADRE LEONEL FRANCA, Nº 261, NO BAIRRO DA GÁVEA</t>
  </si>
  <si>
    <t>SOLICITA PROVIDÊNCIAS JUNTO À COMPANHIA MUNICIPAL DE LIMPEZA URBANA – COMLURB, PARA VIABILIZAR PODA NA AVENIDA PADRE LEONEL FRANCA, Nº 261, NO BAIRRO DA GÁVEA</t>
  </si>
  <si>
    <t>SOLICITA PROVIDÊNCIAS JUNTO À COMPANHIA MUNICIPAL DE LIMPEZA URBANA – COMLURB, PARA VIABILIZAR PODA NA RUA RITA LUDOLF, Nº 24, NO BAIRRO DO LEBLON</t>
  </si>
  <si>
    <t>SOLICITA PROVIDÊNCIAS JUNTO À SECRETARIA MUNICIPAL DE ASSISTÊNCIA SOCIAL – SMAS, REFERENTE ÀS AÇÕES NA RUA CAMUIRANO, NO BAIRRO DE BOTAFOGO</t>
  </si>
  <si>
    <t>SOLICITA PROVIDÊNCIAS JUNTO À SECRETARIA MUNICIPAL DE CONSERVAÇÃO E SERVIÇOS PÚBLICOS – SECONSERVA, À SECRETARIA MUNICIPAL DE ASSISTÊNCIA SOCIAL – SMAS, À SECRETARIA MUNICIPAL DE ORDEM PÚBLICA – SEOP E À SECRETARIA MUNICIPAL DE PROTEÇÃO E DEFESA DOS ANIMAIS – SMPDA, REFERENTE ÀS AÇÕES NA RUA SÃO SALVADOR, Nº 1, NO BAIRRO DO FLAMENGO</t>
  </si>
  <si>
    <t>SOLICITA PROVIDÊNCIAS JUNTO À COMPANHIA MUNICIPAL DE LIMPEZA URBANA – COMLURB, PARA VIABILIZAR PODA DE ÁRVORE NA RUA BARÃO DE ITAMBI, Nº 65, NO BAIRRO DE BOTAFOGO</t>
  </si>
  <si>
    <t>SOLICITA PROVIDÊNCIAS JUNTO À FUNDAÇÃO INSTITUTO DAS ÁGUAS DO MUNICÍPIO DO RIO DE JANEIRO – RIO-ÁGUAS, À SECRETARIA MUNICIPAL DE SAÚDE – SMS E À COMPANHIA MUNICIPAL DE LIMPEZA URBANA – COMLURB, PARA VIABILIZAR AÇÕES EM RAZÃO DO EXCESSO DE MOSQUITOS E BARATAS NO CANAL DA AVENIDA AQUARELA DO BRASIL, NO BAIRRO DE SÃO CONRADO</t>
  </si>
  <si>
    <t>SOLICITA PROVIDÊNCIAS JUNTO À COMPANHIA MUNICIPAL DE LIMPEZA URBANA – COMLURB, PARA VIABILIZAR PODA DE ÁRVORE NA RUA PEDRO AMÉRICO, Nº 151, NO BAIRRO DO CATETE</t>
  </si>
  <si>
    <t>SOLICITA PROVIDÊNCIAS JUNTO À SECRETARIA MUNICIPAL DE ORDEM PÚBLICA – SEOP, REFERENTE ÀS AÇÕES NA PRAIA DO LEME, NO BAIRRO DO LEME</t>
  </si>
  <si>
    <t>SOLICITA PROVIDÊNCIAS JUNTO À COMPANHIA MUNICIPAL DE LIMPEZA URBANA – COMLURB, PARA VIABILIZAR A INSTALAÇÃO DE PAPELEIRAS NA RUA JOAQUIM NABUCO, NO BAIRRO DE IPANEMA</t>
  </si>
  <si>
    <t>SOLICITA PROVIDÊNCIAS JUNTO À COMPANHIA MUNICIPAL DE LIMPEZA URBANA – COMLURB, PARA VIABILIZAR A INSTALAÇÃO DE PAPELEIRAS NA RUA BULHÕES DE CARVALHO, NO BAIRRO DE COPACABANA</t>
  </si>
  <si>
    <t>SOLICITA PROVIDÊNCIAS JUNTO À COMPANHIA MUNICIPAL DE LIMPEZA URBANA – COMLURB, PARA VIABILIZAR PODA NA RUA PEDRO AMÉRICO, Nº 90, NO BAIRRO DO CATETE</t>
  </si>
  <si>
    <t>SOLICITA PROVIDÊNCIAS JUNTO À SECRETARIA MUNICIPAL DE CONSERVAÇÃO E SERVIÇOS PÚBLICOS – SECONSERVA, REFERENTE ÀS AÇÕES NA AVENIDA EPITÁCIO PESSOA, Nº 3000, NO BAIRRO DA LAGOA</t>
  </si>
  <si>
    <t>SOLICITA PROVIDÊNCIAS JUNTO À SECRETARIA MUNICIPAL DE CONSERVAÇÃO E SERVIÇOS PÚBLICOS – SECONSERVA E À COMPANHIA MUNICIPAL DE LIMPEZA URBANA – COMLURB, PARA VIABILIZAR A MANUTENÇÃO DO MOBILIÁRIO DE PRAÇA NO PARQUINHO LOCALIZADO AO LADO DO CAMPO DE BASEBALL DA LAGOA, NA AVENIDA EPITÁCIO PESSOA, NO BAIRRO DE IPANEMA</t>
  </si>
  <si>
    <t>SOLICITA PROVIDÊNCIAS JUNTO À SECRETARIA MUNICIPAL DE ESPORTES – SMEL E À SECRETARIA MUNICIPAL DE CONSERVAÇÃO E SERVIÇOS PÚBLICOS – SECONSERVA, PARA VIABILIZAR MANUTENÇÃO NA PRAÇA CÂNDIDO ABRÃO, Nº 1, NO BAIRRO DE CAMPO GRANDE</t>
  </si>
  <si>
    <t>SOLICITA PROVIDÊNCIAS JUNTO À SECRETARIA MUNICIPAL DE CONSERVAÇÃO E SERVIÇOS PÚBLICOS – SECONSERVA, REFERENTE À MANUTENÇÃO DA PINTURA DE RAMPA DE ACESSIBILIDADE NA RUA JANGADEIROS, Nº 6, NO BAIRRO DE IPANEMA</t>
  </si>
  <si>
    <t>SOLICITA PROVIDÊNCIAS JUNTO À SECRETARIA MUNICIPAL DE CONSERVAÇÃO E SERVIÇOS PÚBLICOS – SECONSERVA, REFERENTE À MANUTENÇÃO DE BUEIROS NA AVENIDA INFANTE DOM HENRIQUE, Nº 735, NO BAIRRO DA GLÓRIA</t>
  </si>
  <si>
    <t>SOLICITA PROVIDÊNCIAS JUNTO À SECRETARIA MUNICIPAL DE CONSERVAÇÃO E SERVIÇOS PÚBLICOS – SECONSERVA E À COMPANHIA MUNICIPAL DE LIMPEZA URBANA – COMLURB, PARA VIABILIZAR A MANUTENÇÃO DO MOBILIÁRIO DE PRAÇA NA RUA PONTO NOVO, Nº 100, NO BAIRRO DE CAMPO GRANDE</t>
  </si>
  <si>
    <t>SOLICITA PROVIDÊNCIAS JUNTO À SECRETARIA MUNICIPAL DE CONSERVAÇÃO E SERVIÇOS PÚBLICOS – SECONSERVA, REFERENTE À REPOSIÇÃO DE PEDRAS PORTUGUESAS NA RUA VISCONDE DE PIRAJÁ, Nº 287, NO BAIRRO DE IPANEMA</t>
  </si>
  <si>
    <t>SOLICITA PROVIDÊNCIAS JUNTO À COMPANHIA MUNICIPAL DE LIMPEZA URBANA – COMLURB, PARA VIABILIZAR LIMPEZA NA RUA PAUL REDFERN, NAS PROXIMIDADES DO Nº 23 e 35, NO BAIRRO DE IPANEMA</t>
  </si>
  <si>
    <t>SOLICITA PROVIDÊNCIAS JUNTO À COMPANHIA MUNICIPAL DE LIMPEZA URBANA – COMLURB, PARA VIABILIZAR PODA NA RUA RAUL POMPÉIA, Nº 29, NO BAIRRO DE COPACABANA</t>
  </si>
  <si>
    <t>SOLICITA PROVIDÊNCIAS JUNTO À SECRETARIA MUNICIPAL DE CONSERVAÇÃO E SERVIÇOS PÚBLICOS – SECONSERVA, PARA VIABILIZAR MANUTENÇÃO DOS BRINQUEDOS DA PRAÇA LAURO MULLER, NO BAIRRO DE BOTAFOGO</t>
  </si>
  <si>
    <t>SOLICITA PROVIDÊNCIAS JUNTO À COMPANHIA MUNICIPAL DE LIMPEZA URBANA – COMLURB, PARA VIABILIZAR LIMPEZA MAIS FREQUENTE NA RUA JÚLIO DE CASTILHOS, ENTRE AS RUAS RAUL POMPÉIA E NOSSA SENHORA DE COPACABANA, NO BAIRRO DE COPACABANA</t>
  </si>
  <si>
    <t>SOLICITA PROVIDÊNCIAS JUNTO À SECRETARIA MUNICIPAL DE CONSERVAÇÃO E SERVIÇOS PÚBLICOS – SECONSERVA, REFERENTE À CONSERVAÇÃO DE CALÇADA NA RUA VISCONDE DE PIRAJÁ, Nº 371, NO BAIRRO DE IPANEMA</t>
  </si>
  <si>
    <t>SOLICITA PROVIDÊNCIAS JUNTO À COMPANHIA MUNICIPAL DE LIMPEZA URBANA – COMLURB, PARA VIABILIZAR A INSTALAÇÃO DE PAPELEIRAS NA RUA CONSELHEIRO LAFAIETE, NO BAIRRO DE COPACABANA</t>
  </si>
  <si>
    <t>SOLICITA PROVIDÊNCIAS JUNTO À SECRETARIA MUNICIPAL DE CONSERVAÇÃO E SERVIÇOS PÚBLICOS – SECONSERVA, REFERENTE À DESOBSTRUÇÃO DE RAMAL NA RUA FARME DE AMOEDO, Nº 75, NO BAIRRO DE IPANEMA</t>
  </si>
  <si>
    <t>SOLICITA PROVIDÊNCIAS JUNTO À SECRETARIA MUNICIPAL DE ORDEM PÚBLICA – SEOP, REFERENTE À FISCALIZAÇÃO DO PROGRAMA LIXO ZERO NA RUA DJALMA ULRICH, Nº 329, NO BAIRRO DE COPACABANA</t>
  </si>
  <si>
    <t>SOLICITA PROVIDÊNCIAS JUNTO À SECRETARIA MUNICIPAL DE ASSISTÊNCIA SOCIAL – SMAS, REFERENTE ÀS AÇÕES NAS RUAS ASSUNÇÃO E THEODOR HERZL, NO BAIRRO DE BOTAFOGO</t>
  </si>
  <si>
    <t>SOLICITA PROVIDÊNCIAS JUNTO À SECRETARIA MUNICIPAL DE ORDEM PÚBLICA – SEOP, REFERENTE À FISCALIZAÇÃO DE COMÉRCIO IRREGULAR NA AVENIDA ATLÂNTICA, NO BAIRRO DE COPACABANA</t>
  </si>
  <si>
    <t>SOLICITA PROVIDÊNCIAS JUNTO À SECRETARIA MUNICIPAL DE ORDEM PÚBLICA – SEOP E À COMPANHIA MUNICIPAL DE LIMPEZA URBANA – COMLURB, REFERENTE À FISCALIZAÇÃO E LIMPEZA DE PALAFITAS NA PRAIA DO LEME, NO BAIRRO DO LEME</t>
  </si>
  <si>
    <t>SOLICITA PROVIDÊNCIAS JUNTO À SECRETARIA MUNICIPAL DE CONSERVAÇÃO E SERVIÇOS PÚBLICOS – SECONSERVA E À COMPANHIA MUNICIPAL DE LIMPEZA URBANA – COMLURB, PARA VIABILIZAR A MANUTENÇÃO DA PRAÇA DO RUSSEL, NO BAIRRO DA GLÓRIA</t>
  </si>
  <si>
    <t>SOLICITA PROVIDÊNCIAS JUNTO À COMPANHIA MUNICIPAL DE ENERGIA E ILUMINAÇÃO – RIOLUZ, VISANDO A INSTALAÇÃO DE MAIS PONTOS DE LUZ NA RUA PRIMEIRO DE MARÇO, Nº 1, NO BAIRRO DO CENTRO</t>
  </si>
  <si>
    <t>CENTRO</t>
  </si>
  <si>
    <t>PMERJ</t>
  </si>
  <si>
    <t>SOLICITA PROVIDÊNCIAS JUNTO À POLÍCIA MILITAR DO ESTADO DO RIO DE JANEIRO – PMERJ, VISANDO INTENSIFICAÇÃO DO PATRULHAMENTO NA PRAÇA XV DE NOVEMBRO, Nº 21, NO BAIRRO DO CENTRO</t>
  </si>
  <si>
    <t>SOLICITA PROVIDÊNCIAS JUNTO À POLÍCIA MILITAR DO ESTADO DO RIO DE JANEIRO – PMERJ, VISANDO INTENSIFICAÇÃO DO PATRULHAMENTO NA RUA VISCONDE DE PIRAJÁ, Nº 175, NO BAIRRO DE IPANEMA</t>
  </si>
  <si>
    <t>SOLICITA PROVIDÊNCIAS JUNTO À SECRETARIA MUNICIPAL DE TRANSPORTES – SMTR, VISANDO MANUTENÇÃO NOS PONTOS DE ÔNIBUS LOCALIZADOS NA AVENIDA NIEMEYER, NO BAIRRO DO VIDIGAL</t>
  </si>
  <si>
    <t>VIDIGAL</t>
  </si>
  <si>
    <t>SOLICITA PROVIDÊNCIAS JUNTO À SECRETARIA MUNICIPAL DE ORDEM PÚBLICA – SEOP, REFERENTE À FISCALIZAÇÃO NO PARQUE DO FLAMENGO, NO BAIRRO DO FLAMENGO</t>
  </si>
  <si>
    <t>SOLICITA PROVIDÊNCIAS JUNTO À SECRETARIA MUNICIPAL DE ORDEM PÚBLICA – SEOP, REFERENTE À FISCALIZAÇÃO DE OBRA POSSIVELMENTE IRREGULAR NA RUA CAPURI, NAS PROXIMIDADES DO Nº 1700, NO BAIRRO DE SÃO CONRADO</t>
  </si>
  <si>
    <t>GEL</t>
  </si>
  <si>
    <t>SOLICITA PROVIDÊNCIAS JUNTO À IV ADMINISTRAÇÃO REGIONAL – GERÊNCIA EXECUTIVA LOCAL VII (BOTAFOGO), REFERENTE A PINGA-PINGA NA RUA SENADOR VERGUEIRO, Nº 93, NO BAIRRO DO FLAMENGO</t>
  </si>
  <si>
    <t>SOLICITA PROVIDÊNCIAS JUNTO À SECRETARIA MUNICIPAL DE CONSERVAÇÃO E SERVIÇOS PÚBLICOS – SECONSERVA, VISANDO A CONSTRUÇÃO DE MURO OU MEDIDA URBANA ADEQUADA NA LATERAL DA QUADRA DOS GUARARAPES, NO BAIRRO DO COSME VELHO</t>
  </si>
  <si>
    <t>COSME VELHO</t>
  </si>
  <si>
    <t>FPJ</t>
  </si>
  <si>
    <t>SOLICITA PROVIDÊNCIAS JUNTO À FUNDAÇÃO PARQUES E JARDINS – FPJ, VISANDO O PLANTIO DE DUAS ÁRVORES NA RUA SÃO CLEMENTE, Nº 272, NO BAIRRO DE BOTAFOGO</t>
  </si>
  <si>
    <t>SOLICITA PROVIDÊNCIAS JUNTO À COMPANHIA MUNICIPAL DE LIMPEZA URBANA – COMLURB, PARA VIABILIZAR PODA NA RUA MUNDO NOVO, PRÓXIMO AO Nº 420, NO BAIRRO DE BOTAFOGO</t>
  </si>
  <si>
    <t>SOLICITA PROVIDÊNCIAS JUNTO À COMPANHIA MUNICIPAL DE LIMPEZA URBANA – COMLURB, PARA VIABILIZAR VARREDURA NA RUA MUNDO NOVO, PRÓXIMO AO Nº 420, NO BAIRRO DE BOTAFOGO</t>
  </si>
  <si>
    <t>SOLICITA PROVIDÊNCIAS JUNTO À SECRETARIA MUNICIPAL DE CONSERVAÇÃO E SERVIÇOS PÚBLICOS – SECONSERVA, REFERENTE À MANUTENÇÃO DA PASSARELA LOCALIZADA NA AVENIDA EPITÁCIO PESSOA, Nº 2900, NO BAIRRO DA LAGOA</t>
  </si>
  <si>
    <t>SOLICITA PROVIDÊNCIAS JUNTO À SECRETARIA MUNICIPAL DE CONSERVAÇÃO E SERVIÇOS PÚBLICOS – SECONSERVA, REFERENTE ÀS TAMPAS DE BUEIRO MAL ENCAIXADAS NA RUA SÃO CLEMENTE, ENTRE AS RUAS BARÃO DE LUCENA E EDUARDO GUINLE, NO BAIRRO DE BOTAFOGO</t>
  </si>
  <si>
    <t>SOLICITA PROVIDÊNCIAS JUNTO À EMPRESA MUNICIPAL DE ILUMINAÇÃO URBANA – RIOLUZ, VISANDO A INSTALAÇÃO E/OU MANUTENÇÃO DE REFLETORES NO CAMINHO DO MIRANTE DA ROCINHA, NA ESTRADA DA GÁVEA, Nº 233, NO BAIRRO DA GÁVEA</t>
  </si>
  <si>
    <t>SOLICITA PROVIDÊNCIAS JUNTO À SECRETARIA MUNICIPAL DE ASSISTÊNCIA SOCIAL – SMAS, REFERENTE ÀS AÇÕES NA RUA DONA MARIANA, Nº 150, NO BAIRRO DE BOTAFOGO</t>
  </si>
  <si>
    <t>SOLICITA PROVIDÊNCIAS JUNTO À COMPANHIA MUNICIPAL DE LIMPEZA URBANA – COMLURB, PARA AVERIGUAÇÃO E CONTROLE DE FORMIGUEIROS NO PARQUE DO FLAMENGO, NA PRAIA DO FLAMENGO, Nº 1, NO BAIRRO DO FLAMENGO</t>
  </si>
  <si>
    <t>SOLICITA PROVIDÊNCIAS JUNTO À SECRETARIA MUNICIPAL DE ORDEM PÚBLICA – SEOP E À SECRETARIA MUNICIPAL DE PROTEÇÃO E DEFESA DOS ANIMAIS – SMPDA, REFERENTE À FISCALIZAÇÃO NA CRUZADA SÃO SEBASTIÃO, NA RUA HUMBERTO DE CAMPOS, Nº 1, NO BAIRRO DO LEBLON</t>
  </si>
  <si>
    <t>SOLICITA PROVIDÊNCIAS JUNTO À COMPANHIA DE ENGENHARIA DE TRÁFEGO DO RIO DE JANEIRO – CET-RIO, REFERENTE À FISCALIZAÇÃO DE MOTOS TRANSITANDO NA CONTRAMÃO NO LARGO DO PEDREGULHO, NO BAIRRO DE BENFICA</t>
  </si>
  <si>
    <t>BENFICA</t>
  </si>
  <si>
    <t>SOLICITA PROVIDÊNCIAS JUNTO À SECRETARIA MUNICIPAL DE CONSERVAÇÃO E SERVIÇOS PÚBLICOS – SECONSERVA, VISANDO A INSTALAÇÃO DE GRADIL OU OUTRA SOLUÇÃO URBANA ADEQUADA NAS PASSARELAS DA RUA SÃO LUIZ GONZAGA, NO BAIRRO DE BENFICA</t>
  </si>
  <si>
    <t>SOLICITA PROVIDÊNCIAS JUNTO À EMPRESA MUNICIPAL DE ILUMINAÇÃO URBANA – RIOLUZ, VISANDO A REALIZAÇÃO DE AÇÃO DE CAÇA-FIOS NA RUA SÃO LUIZ GONZAGA, Nº 1, NO BAIRRO DE SÃO CRISTÓVÃO</t>
  </si>
  <si>
    <t>SÃO CRISTOVÃO</t>
  </si>
  <si>
    <t>SOLICITA PROVIDÊNCIAS JUNTO À SECRETARIA MUNICIPAL DE ASSISTÊNCIA SOCIAL – SMAS, REFERENTE ÀS AÇÕES NA RUA SÃO LUIZ GONZAGA, Nº 1, NO BAIRRO DE SÃO CRISTÓVÃO</t>
  </si>
  <si>
    <t>SOLICITA PROVIDÊNCIAS JUNTO À EMPRESA MUNICIPAL DE ILUMINAÇÃO URBANA – RIOLUZ, VISANDO MELHORIA DA ILUMINAÇÃO NOS ARREDORES DA ESTAÇÃO DE TREM E METRÔ DE TRIAGEM, NA RUA BÉRGAMO, Nº 186, NO BAIRRO DO ROCHA</t>
  </si>
  <si>
    <t>ROCHA</t>
  </si>
  <si>
    <t>SOLICITA PROVIDÊNCIAS JUNTO À FUNDAÇÃO INSTITUTO DAS ÁGUAS DO MUNICÍPIO DO RIO DE JANEIRO – RIO-ÁGUAS, REFERENTE A VAZAMENTO DE ESGOTO NAS PAREDES DO MORRO DO TUIUTI, PARA A RUA SÃO LUIZ GONZAGA, NO BAIRRO DE BENFICA</t>
  </si>
  <si>
    <t>SOLICITA PROVIDÊNCIAS JUNTO À EMPRESA MUNICIPAL DE ILUMINAÇÃO URBANA – RIOLUZ E À SECRETARIA MUNICIPAL DE CONSERVAÇÃO E SERVIÇOS PÚBLICOS – SECONSERVA, REFERENTE A POSTES DANIFICADOS E EMPECILHOS À ACESSIBILIDADE NA RUA SÃO LUIZ GONZAGA, NO BAIRRO DE BENFICA</t>
  </si>
  <si>
    <t>SOLICITA PROVIDÊNCIAS JUNTO À SECRETARIA MUNICIPAL DE CONSERVAÇÃO E SERVIÇOS PÚBLICOS – SECONSERVA, REFERENTE A AÇÕES DE CONSERVAÇÃO NA RUA SÃO LUIZ GONZAGA, NO BAIRRO DE SÃO CRISTÓVÃO</t>
  </si>
  <si>
    <t>SOLICITA PROVIDÊNCIAS JUNTO À SECRETARIA MUNICIPAL DE ORDEM PÚBLICA – SEOP, REFERENTE À FISCALIZAÇÃO DE OBSTRUÇÃO DE ÁREA PÚBLICA NA RUA SENADOR SIMONSEN, NO BAIRRO DO JARDIM BOTÂNICO</t>
  </si>
  <si>
    <t>SOLICITA PROVIDÊNCIAS JUNTO À COMPANHIA DE ENGENHARIA DE TRÁFEGO DO RIO DE JANEIRO – CET-RIO, VISANDO REVITALIZAÇÃO DE SINALIZAÇÃO VERTICAL E HORIZONTAL NAS RUAS MIRANDA VALVERDE E GOETHE, NOS BAIRROS DO HUMAÍTA E BOTAFOGO, RESPECTIVAMENTE</t>
  </si>
  <si>
    <t>SOLICITA PROVIDÊNCIAS JUNTO À COMPANHIA MUNICIPAL DE LIMPEZA URBANA – COMLURB, PARA VIABILIZAR A PODA DE JAQUEIRAS NO MIRANTE DAS CANOAS, NA ESTRADA DAS CANOAS, Nº 2753, NO BAIRRO DE SÃO CONRADO</t>
  </si>
  <si>
    <t>SOLICITA PROVIDÊNCIAS JUNTO À COMPANHIA DE ENGENHARIA DE TRÁFEGO DO RIO DE JANEIRO – CET-RIO, VISANDO A REVITALIZAÇÃO DA SINALIZAÇÃO HORIZONTAL NA RUA JÚLIO DE CASTILHOS, ESQUINA COM RAUL POMPÉIA, NO BAIRRO DE COPACABANA</t>
  </si>
  <si>
    <t>SOLICITA PROVIDÊNCIAS JUNTO À SECRETARIA MUNICIPAL DE ORDEM PÚBLICA – SEOP E À GUARDA MUNICIPAL, REFERENTE À FISCALIZAÇÃO DE CAMINHÃO SUPOSTAMENTE IRREGULAR DE RECICLÁVEIS NA AVENIDA NOSSA SENHORA DE COPACABANA, Nº 1236, NO BAIRRO DE COPACABANA</t>
  </si>
  <si>
    <t>SOLICITA PROVIDÊNCIAS JUNTO À SECRETARIA MUNICIPAL DE ORDEM PÚBLICA – SEOP, REFERENTE A FESTAS SUPOSTAMENTE IRREGULARES NA ESTRADA DA PEDRA BONITA, Nº 140, NO ALTO DA BOA VISTA</t>
  </si>
  <si>
    <t>SOLICITA PROVIDÊNCIAS JUNTO À SECRETARIA MUNICIPAL DE CONSERVAÇÃO E SERVIÇOS PÚBLICOS – SECONSERVA, REFERENTE À REPOSIÇÃO DE AREIA NA QUADRA DE TÊNIS DA PRAÇA DO QUAFA, NO BAIRRO DE BANGU</t>
  </si>
  <si>
    <t>SOLICITA PROVIDÊNCIAS JUNTO À COMPANHIA MUNICIPAL DE LIMPEZA URBANA – COMLURB E À SECRETARIA MUNICIPAL DE ORDEM PÚBLICA – SEOP, REFERENTE À SUJEIRA CONSTANTE DECORRENTE DE AÇÕES PUBLICITÁRIAS NA RUA GENERAL URQUIZA COM RUA JOÃO DE BARROS, NO BAIRRO DO LEBLON</t>
  </si>
  <si>
    <t>SOLICITA PROVIDÊNCIAS JUNTO À COMPANHIA MUNICIPAL DE LIMPEZA URBANA – COMLURB, PARA VIABILIZAR PODA NA RUA GILBERTO CARDOSO, Nº 300 E Nº 326, NO BAIRRO DO LEBLON</t>
  </si>
  <si>
    <t>SOLICITA PROVIDÊNCIAS JUNTO À SECRETARIA MUNICIPAL DE CONSERVAÇÃO E SERVIÇOS PÚBLICOS – SECONSERVA, REFERENTE AO NIVELAMENTO DO PARQUE DAS CRIANÇAS, NA AVENIDA INFANTE DOM HENRIQUE, S/N, NO BAIRRO DO FLAMENGO</t>
  </si>
  <si>
    <t>SOLICITA PROVIDÊNCIAS JUNTO À EMPRESA MUNICIPAL DE ILUMINAÇÃO URBANA – RIOLUZ, VISANDO A MELHORIA DA ILUMINAÇÃO NA RUA GORCEIX, NO BAIRRO DE IPANEMA</t>
  </si>
  <si>
    <t>SOLICITA PROVIDÊNCIAS JUNTO À EMPRESA MUNICIPAL DE ILUMINAÇÃO URBANA – RIOLUZ, VISANDO MELHORIA NA ILUMINAÇÃO NA RUA BARTOLOMEU MITRE, NA ALTURA DO Nº 705, NO BAIRRO DO LEBLON</t>
  </si>
  <si>
    <t>SOLICITA PROVIDÊNCIAS JUNTO À SECRETARIA MUNICIPAL DE CONSERVAÇÃO E SERVIÇOS PÚBLICOS – SECONSERVA, REFERENTE AO REPARO DA CALÇADA DE PEDRA PORTUGUESA EM FRENTE À ESCOLA MUNICIPAL VITAL BRASIL, NA RUA DO CATETE, PRAÇA DO POETA, Nº 135, NO BAIRRO DO FLAMENGO</t>
  </si>
  <si>
    <t>SOLICITA PROVIDÊNCIAS JUNTO À SECRETARIA MUNICIPAL DE CONSERVAÇÃO E SERVIÇOS PÚBLICOS – SECONSERVA, PARA VIABILIZAR A MANUTENÇÃO DO BICICLETÁRIO NO POSTO DE SAÚDE HÉLIO PELLEGRINO, NA RUA DO MATOSO, Nº 96, NO BAIRRO DA PRAÇA DA BANDEIRA</t>
  </si>
  <si>
    <t>SOLICITA PROVIDÊNCIAS JUNTO À SECRETARIA MUNICIPAL DE CONSERVAÇÃO E SERVIÇOS PÚBLICOS – SECONSERVA, PARA VIABILIZAR A INSTALAÇÃO DE BICICLETÁRIO NO MIRANTE DA GLÓRIA, NA RUA A, NO MORRO DA GLÓRIA</t>
  </si>
  <si>
    <t>SOLICITA PROVIDÊNCIAS JUNTO À SECRETARIA MUNICIPAL DE ASSISTÊNCIA SOCIAL – SMAS, REFERENTE ÀS AÇÕES DE ACOLHIMENTO EM FRENTE À ESCOLA MUNICIPAL VITAL BRASIL, NO BAIRRO DO FLAMENGO</t>
  </si>
  <si>
    <t>SOLICITA PROVIDÊNCIAS JUNTO À POLÍCIA MILITAR DO ESTADO DO RIO DE JANEIRO – PMERJ, VISANDO INTENSIFICAÇÃO DAS AÇÕES DE SEGURANÇA NA RUA MARECHAL PIRES FERREIRA, NO BAIRRO DO COSME VELHO</t>
  </si>
  <si>
    <t>SOLICITA PROVIDÊNCIAS JUNTO À SECRETARIA MUNICIPAL DE ORDEM PÚBLICA – SEOP, REFERENTE À FISCALIZAÇÃO NA RUA ARTUR BERNARDES, NO BAIRRO DO CATETE</t>
  </si>
  <si>
    <t>SOLICITA PROVIDÊNCIAS JUNTO À SECRETARIA MUNICIPAL DE ASSISTÊNCIA SOCIAL – SMAS, REFERENTE ÀS AÇÕES DE ACOLHIMENTO NA PRAÇA DO LARGO DO MACHADO, NO BAIRRO DO CATETE</t>
  </si>
  <si>
    <t>SOLICITA PROVIDÊNCIAS JUNTO À EMPRESA MUNICIPAL DE ILUMINAÇÃO URBANA – RIOLUZ, VISANDO A MELHORIA DA ILUMINAÇÃO NA RUA PEDRO AMÉRICO, NO BAIRRO DO CATETE</t>
  </si>
  <si>
    <t>SOLICITA PROVIDÊNCIAS JUNTO À SECRETARIA MUNICIPAL DE CONSERVAÇÃO E SERVIÇOS PÚBLICOS – SECONSERVA, REFERENTE AO REPARO DE CALÇADA NA RUA DO CATETE, Nº 286 E Nº 290, NO BAIRRO DO CATETE</t>
  </si>
  <si>
    <t>SOLICITA PROVIDÊNCIAS JUNTO À SECRETARIA MUNICIPAL DE CONSERVAÇÃO E SERVIÇOS PÚBLICOS – SECONSERVA, REFERENTE À MANUTENÇÃO DE GOLA DE ÁRVORE NA RUA FARME DE AMOEDO, ESQUINA COM A RUA NASCIMENTO SILVA, NO BAIRRO DE IPANEMA</t>
  </si>
  <si>
    <t>SOLICITA PROVIDÊNCIAS JUNTO À SECRETARIA MUNICIPAL DE CONSERVAÇÃO E SERVIÇOS PÚBLICOS – SECONSERVA, REFERENTE AO REPARO DE CALÇADA NA RUA FARME DE AMOEDO, ESQUINA COM A RUA VISCONDE DE PIRAJÁ, NO BAIRRO DE IPANEMA</t>
  </si>
  <si>
    <t>SOLICITA PROVIDÊNCIAS JUNTO À SECRETARIA MUNICIPAL DE CONSERVAÇÃO E SERVIÇOS PÚBLICOS – SECONSERVA, REFERENTE AO REPARO DE CALÇADA NA ESQUINA DA RUA FARME DE AMOEDO COM A RUA ALBERTO DE CAMPOS, NO BAIRRO DE IPANEMA</t>
  </si>
  <si>
    <t>SOLICITA PROVIDÊNCIAS JUNTO À SECRETARIA MUNICIPAL DE CONSERVAÇÃO E SERVIÇOS PÚBLICOS – SECONSERVA, REFERENTE AO REPARO DE CALÇADA NA ESQUINA DA RUA VINÍCIUS DE MORAES COM A RUA ALBERTO DE CAMPOS, NO BAIRRO DE IPANEMA</t>
  </si>
  <si>
    <t>SOLICITA PROVIDÊNCIAS JUNTO À SECRETARIA MUNICIPAL DE CONSERVAÇÃO E SERVIÇOS PÚBLICOS – SECONSERVA, REFERENTE À IMPLANTAÇÃO DE ALTERNATIVAS PARA ESCOAMENTO DE ÁGUA DA CHUVA NA RUA BUENOS AIRES, Nº 271, NO BAIRRO DO CENTRO</t>
  </si>
  <si>
    <t>SOLICITA PROVIDÊNCIAS JUNTO À SECRETARIA ESPECIAL DE PROTEÇÃO E DEFESA DO CONSUMIDOR – SEDECON E À SECRETARIA MUNICIPAL DE TRANSPORTES – SMTR, REFERENTE À FISCALIZAÇÃO DA LINHA 881</t>
  </si>
  <si>
    <t>BARRA DA TIJUCA</t>
  </si>
  <si>
    <t>SOLICITA PROVIDÊNCIAS JUNTO À EMPRESA MUNICIPAL DE ILUMINAÇÃO URBANA – RIOLUZ, VISANDO MELHORIA DA ILUMINAÇÃO NA RUA VOLUNTÁRIOS DA PÁTRIA, Nº 207, NO BAIRRO DE BOTAFOGO</t>
  </si>
  <si>
    <t>SOLICITA PROVIDÊNCIAS JUNTO À SECRETARIA MUNICIPAL DE ASSISTÊNCIA SOCIAL – SMAS E À SECRETARIA MUNICIPAL DE ORDEM PÚBLICA – SEOP, REFERENTE ÀS AÇÕES DE ACOLHIMENTO E ORDENAMENTO NA RUA VOLUNTÁRIOS DA PÁTRIA, Nº 452, NO BAIRRO DE BOTAFOGO</t>
  </si>
  <si>
    <t>SOLICITA PROVIDÊNCIAS JUNTO À SECRETARIA MUNICIPAL DE ORDEM PÚBLICA – SEOP, REFERENTE À INSTALAÇÃO DE PORTÃO EM ÁREA PÚBLICA NA RUA CORONEL CAMISÃO, Nº 1001, NO BAIRRO DE CORDOVIL</t>
  </si>
  <si>
    <t>SOLICITA PROVIDÊNCIAS JUNTO À SECRETARIA MUNICIPAL DE ORDEM PÚBLICA – SEOP E À SECRETARIA MUNICIPAL DE ASSISTÊNCIA SOCIAL – SMAS, REFERENTE ÀS AÇÕES DE ORDENAMENTO E ACOLHIMENTO NA PRAÇA INHANGÁ E ARREDORES, NO BAIRRO DE COPACABANA</t>
  </si>
  <si>
    <t>SOLICITA PROVIDÊNCIAS JUNTO À SECRETARIA MUNICIPAL DE ORDEM PÚBLICA – SEOP, REFERENTE AO ORDENAMENTO DE TRÂNSITO NA BEIRA DA PRAIA DE SÃO CONRADO, NA ESTRADA DO JOÁ, Nº 1400</t>
  </si>
  <si>
    <t>SOLICITA PROVIDÊNCIAS JUNTO À COMPANHIA MUNICIPAL DE LIMPEZA URBANA – COMLURB E À SECRETARIA MUNICIPAL DE CONSERVAÇÃO E SERVIÇOS PÚBLICOS – SECONSERVA, REFERENTE À CONSERVAÇÃO E LIMPEZA DA PRAÇA PARIS, NO BAIRRO DA GLÓRIA</t>
  </si>
  <si>
    <t>SOLICITA PROVIDÊNCIAS JUNTO À SECRETARIA MUNICIPAL DE ORDEM PÚBLICA – SEOP, REFERENTE AO ORDENAMENTO NA RUA PAUL REDFERN, NO BAIRRO DE IPANEMA</t>
  </si>
  <si>
    <t>SOLICITA PROVIDÊNCIAS JUNTO À SECRETARIA MUNICIPAL DE ORDEM PÚBLICA – SEOP, REFERENTE À FISCALIZAÇÃO DE BARULHO EXCESSIVO NA AVENIDA OLEGÁRIO MACIEL, ESQUINA COM A RUA JOÃO CARLOS MACHADO, NO BAIRRO DA BARRA DA TIJUCA</t>
  </si>
  <si>
    <t>SOLICITA PROVIDÊNCIAS JUNTO À SECRETARIA MUNICIPAL DE ORDEM PÚBLICA – SEOP, REFERENTE À FISCALIZAÇÃO DE BICICLETAS E CARRINHOS DE ENTREGA OBSTRUINDO A PASSAGEM NA AVENIDA HENRIQUE DUMONT, Nº 85, NO BAIRRO DE IPANEMA</t>
  </si>
  <si>
    <t>SOLICITA PROVIDÊNCIAS JUNTO À SECRETARIA MUNICIPAL DE CONSERVAÇÃO E SERVIÇOS PÚBLICOS – SECONSERVA, PARA VIABILIZAR A INSTALAÇÃO DE BANHEIRO PÚBLICO NA PRAIA VERMELHA, NA PRAÇA GENERAL TIBÚRCIO, Nº 75, NO BAIRRO DA URCA</t>
  </si>
  <si>
    <t>SOLICITA PROVIDÊNCIAS JUNTO À SECRETARIA MUNICIPAL DE CONSERVAÇÃO E SERVIÇOS PÚBLICOS – SECONSERVA, PARA VIABILIZAR O REPARO DE CANTEIROS E DO ASFALTO AO LADO DA PRAÇA DO LARGO DO MACHADO, NO BAIRRO DO CATETE</t>
  </si>
  <si>
    <t>SOLICITA PROVIDÊNCIAS JUNTO À SECRETARIA MUNICIPAL DE ORDEM PÚBLICA – SEOP E À GUARDA MUNICIPAL, REFERENTE À FISCALIZAÇÃO DE TERRENO INVADIDO NA RUA REAL GRANDEZA, Nº 20, NO BAIRRO DE BOTAFOGO</t>
  </si>
  <si>
    <t>SOLICITA PROVIDÊNCIAS JUNTO À SECRETARIA MUNICIPAL DE ORDEM PÚBLICA – SEOP, REFERENTE À FISCALIZAÇÃO DE BARRAQUEIROS IRREGULARES NO ARMAZÉM UTOPIA, NA AVENIDA RODRIGUES ALVES, S/N, NO BAIRRO DO SANTO CRISTO</t>
  </si>
  <si>
    <t>SOLICITA PROVIDÊNCIAS JUNTO À SECRETARIA MUNICIPAL DE ORDEM PÚBLICA – SEOP, REFERENTE À FISCALIZAÇÃO DE ACESSO BLOQUEADO À CACHOEIRA DO SANTINHO, NO HORTO, NA ESTRADA DAS PAINEIRAS, S/N, NO BAIRRO DE SANTA TERESA</t>
  </si>
  <si>
    <t>SOLICITA PROVIDÊNCIAS JUNTO À SECRETARIA MUNICIPAL DE CONSERVAÇÃO E SERVIÇOS PÚBLICOS – SECONSERVA, REFERENTE AO REPARO DA CALÇADA DE CIMENTO NA AVENIDA NOSSA SENHORA DE COPACABANA, Nº 722, NO BAIRRO DE COPACABANA</t>
  </si>
  <si>
    <t>SOLICITA PROVIDÊNCIAS JUNTO À COMPANHIA MUNICIPAL DE LIMPEZA URBANA – COMLURB, PARA VIABILIZAR PODA NA RUA JARDIM BOTÂNICO, PRÓXIMO AO Nº 31, NO BAIRRO DO JARDIM BOTÂNICO</t>
  </si>
  <si>
    <t>SOLICITA PROVIDÊNCIAS JUNTO À COMPANHIA MUNICIPAL DE LIMPEZA URBANA – COMLURB, PARA VIABILIZAR A MANUTENÇÃO DOS BRINQUEDOS NA PRAÇA DO LIDO, NO BAIRRO DE COPACABANA</t>
  </si>
  <si>
    <t>SOLICITA PROVIDÊNCIAS JUNTO À SECRETARIA MUNICIPAL DE ORDEM PÚBLICA – SEOP, REFERENTE À FISCALIZAÇÃO DE "SHOPPING-CHÃO" NA RUA NOSSA SENHORA DE COPACABANA, Nº 454, NO BAIRRO DE COPACABANA</t>
  </si>
  <si>
    <t>SOLICITA PROVIDÊNCIAS JUNTO À EMPRESA MUNICIPAL DE ILUMINAÇÃO URBANA – RIOLUZ, VISANDO A INSTALAÇÃO OU REPARO DE ILUMINAÇÃO PÚBLICA NA RUA PROFESSOR MANUEL FERREIRA, NO BAIRRO DA GÁVEA</t>
  </si>
  <si>
    <t>SOLICITA PROVIDÊNCIAS JUNTO À COMPANHIA DE ENGENHARIA DE TRÁFEGO DO RIO DE JANEIRO – CET-RIO, REFERENTE À INSTALAÇÃO DE PLACA DE SINALIZAÇÃO VERTICAL "PRIORIDADE DO PEDESTRE" NA RUA GUILHERMINA GUINLE, ESQUINA COM A RUA VOLUNTÁRIOS DA PÁTRIA, NO BAIRRO DE BOTAFOGO</t>
  </si>
  <si>
    <t>SOLICITA PROVIDÊNCIAS JUNTO À COMPANHIA MUNICIPAL DE LIMPEZA URBANA – COMLURB, À SECRETARIA MUNICIPAL DE ORDEM PÚBLICA – SEOP E À EMPRESA MUNICIPAL DE ILUMINAÇÃO URBANA – RIOLUZ, REFERENTE À MANUTENÇÃO, LIMPEZA E ILUMINAÇÃO DA PRAÇA CHAIM WEIZMANN, NO BAIRRO DE BOTAFOGO</t>
  </si>
  <si>
    <t>SOLICITA PROVIDÊNCIAS JUNTO À SECRETARIA MUNICIPAL DE ORDEM PÚBLICA – SEOP, REFERENTE À FISCALIZAÇÃO DE CAMINHÕES SENDO USADOS COMO DEPÓSITO NA EXTENSÃO DA RUA TEIXEIRA DE MELO, NO BAIRRO DE IPANEMA</t>
  </si>
  <si>
    <t>SOLICITA PROVIDÊNCIAS JUNTO À COMPANHIA MUNICIPAL DE LIMPEZA URBANA – COMLURB, À SECRETARIA MUNICIPAL DE CONSERVAÇÃO E SERVIÇOS PÚBLICOS – SECONSERVA E À EMPRESA MUNICIPAL DE ILUMINAÇÃO URBANA – RIOLUZ, REFERENTE À MANUTENÇÃO DE BRINQUEDOS E ILUMINAÇÃO NA PRAÇA EM FRENTE AO HOSPITAL ROCHA MAIA, NO BAIRRO DE BOTAFOGO</t>
  </si>
  <si>
    <t>SOLICITA PROVIDÊNCIAS JUNTO À COMPANHIA MUNICIPAL DE LIMPEZA URBANA – COMLURB, PARA VIABILIZAR A LIMPEZA DA PRAIA DE BOTAFOGO, NO BAIRRO DE BOTAFOGO</t>
  </si>
  <si>
    <t>SOLICITA PROVIDÊNCIAS JUNTO À COMPANHIA MUNICIPAL DE LIMPEZA URBANA – COMLURB, PARA VIABILIZAR A LIMPEZA NO ENTORNO DO THEATRO MUNICIPAL DO RIO DE JANEIRO, NO CENTRO</t>
  </si>
  <si>
    <t>SOLICITA PROVIDÊNCIAS JUNTO À SECRETARIA MUNICIPAL DE ASSISTÊNCIA SOCIAL – SMAS, REFERENTE ÀS AÇÕES DE ACOLHIMENTO NO ENTORNO DO THEATRO MUNICIPAL DO RIO DE JANEIRO, NO CENTRO</t>
  </si>
  <si>
    <t>SOLICITA PROVIDÊNCIAS JUNTO À COMPANHIA MUNICIPAL DE LIMPEZA URBANA – COMLURB, PARA VIABILIZAR A INSTALAÇÃO DE PAPELEIRAS NA RUA BAMBINA, NO BAIRRO DE BOTAFOGO</t>
  </si>
  <si>
    <t>SOLICITA PROVIDÊNCIAS JUNTO À SECRETARIA MUNICIPAL DE ORDEM PÚBLICA – SEOP, REFERENTE À FISCALIZAÇÃO DE BARULHO PROVENIENTE DE BARES E RESTAURANTES NA PRAÇA INHANGÁ, NO BAIRRO DE COPACABANA</t>
  </si>
  <si>
    <t>SOLICITA PROVIDÊNCIAS JUNTO À SECRETARIA MUNICIPAL DE CONSERVAÇÃO E SERVIÇOS PÚBLICOS – SECONSERVA, PARA VIABILIZAR A DESOBSTRUÇÃO DE RAMAL NA RUA ALBERTO DE CAMPOS, Nº 85, NO BAIRRO DE IPANEMA</t>
  </si>
  <si>
    <t>SOLICITA PROVIDÊNCIAS JUNTO À POLÍCIA MILITAR DO ESTADO DO RIO DE JANEIRO – PMERJ, VISANDO INTENSIFICAÇÃO DAS AÇÕES DE SEGURANÇA NA REGIÃO DA LAGOA</t>
  </si>
  <si>
    <t>SOLICITA PROVIDÊNCIAS JUNTO À SECRETARIA MUNICIPAL DE ORDEM PÚBLICA – SEOP, REFERENTE AO ORDENAMENTO NA RUA PROFESSOR ÁLVARO RODRIGUES, NO BAIRRO DE BOTAFOGO</t>
  </si>
  <si>
    <t>SOLICITA PROVIDÊNCIAS JUNTO À COMPANHIA MUNICIPAL DE LIMPEZA URBANA – COMLURB, PARA VIABILIZAR A PODA DE ARBUSTOS NO PARQUE DO FLAMENGO E NA PRAÇA PARIS, NO BAIRRO DA GLÓRIA</t>
  </si>
  <si>
    <t>SOLICITA PROVIDÊNCIAS JUNTO À COMPANHIA MUNICIPAL DE LIMPEZA URBANA – COMLURB, PARA VIABILIZAR A LIMPEZA DA PRAÇA ALEX SCHOMAKER BASTOS, NO BAIRRO DE BOTAFOGO</t>
  </si>
  <si>
    <t>SOLICITA PROVIDÊNCIAS JUNTO À COMPANHIA MUNICIPAL DE LIMPEZA URBANA – COMLURB, PARA VIABILIZAR A INSTALAÇÃO DE PAPELEIRA NA RUA COELHO NETO, NO BAIRRO DE LARANJEIRAS</t>
  </si>
  <si>
    <t>SOLICITA PROVIDÊNCIAS JUNTO À POLÍCIA MILITAR DO ESTADO DO RIO DE JANEIRO – PMERJ, VISANDO INTENSIFICAÇÃO DAS AÇÕES DE SEGURANÇA NA RUA DOUTOR XAVIER SIGAUD, NO BAIRRO DA URCA</t>
  </si>
  <si>
    <t>SOLICITA PROVIDÊNCIAS JUNTO À SECRETARIA MUNICIPAL DE CONSERVAÇÃO E SERVIÇOS PÚBLICOS – SECONSERVA, PARA VIABILIZAR A DESOBSTRUÇÃO DE RAMAL NA RUA JARDIM BOTÂNICO, PRÓXIMO AO Nº 301, EM FRENTE AO PARQUE LAGE, NO BAIRRO DO JARDIM BOTÂNICO</t>
  </si>
  <si>
    <t>SOLICITA PROVIDÊNCIAS JUNTO À SECRETARIA MUNICIPAL DE ORDEM PÚBLICA – SEOP E À GUARDA MUNICIPAL, REFERENTE À FISCALIZAÇÃO DE USO IRREGULAR DO PONTO DE ÔNIBUS NA PRAIA DE BOTAFOGO, Nº 400, NO BAIRRO DE BOTAFOGO</t>
  </si>
  <si>
    <t>SOLICITA PROVIDÊNCIAS JUNTO À GUARDA MUNICIPAL E À COMPANHIA DE ENGENHARIA DE TRÁFEGO DO RIO DE JANEIRO – CET-RIO, REFERENTE ÀS AÇÕES DE ORDENAMENTO DE TRÂNSITO NA RUA GENERAL SEVERIANO, Nº 56, NO BAIRRO DE BOTAFOGO</t>
  </si>
  <si>
    <t>SOLICITA PROVIDÊNCIAS JUNTO À GUARDA MUNICIPAL, À SECRETARIA MUNICIPAL DE ORDEM PÚBLICA – SEOP E À COMPANHIA DE ENGENHARIA DE TRÁFEGO DO RIO DE JANEIRO – CET-RIO, REFERENTE À FISCALIZAÇÃO DE ESTACIONAMENTO IRREGULAR NA CICLOVIA DA RUA POMPEU LOUREIRO, PRÓXIMO AO NÚMERO 5, NO BAIRRO DE COPACABANA</t>
  </si>
  <si>
    <t>SOLICITA PROVIDÊNCIAS JUNTO À GUARDA MUNICIPAL E À COMPANHIA DE ENGENHARIA DE TRÁFEGO DO RIO DE JANEIRO – CET-RIO, REFERENTE AO ORDENAMENTO DE TRÂNSITO NA RUA CUPERTINO DURÃO, Nº 50, NO BAIRRO DO LEBLON</t>
  </si>
  <si>
    <t>SOLICITA PROVIDÊNCIAS JUNTO À SECRETARIA MUNICIPAL DE ASSISTÊNCIA SOCIAL – SMAS, REFERENTE ÀS AÇÕES DE ACOLHIMENTO NAS RUAS NELSON MANDELA E SÃO CLEMENTE, NO BAIRRO DE BOTAFOGO</t>
  </si>
  <si>
    <t>SOLICITA PROVIDÊNCIAS JUNTO À SECRETARIA MUNICIPAL DE ORDEM PÚBLICA – SEOP, REFERENTE À FISCALIZAÇÃO DE VEÍCULOS DE FERRO-VELHO CAUSANDO DESORDEM E PERTURBAÇÃO DO SOSSEGO NA RUA DOMINGOS FERREIRA, Nº 146, NO BAIRRO DE COPACABANA</t>
  </si>
  <si>
    <t>SOLICITA PROVIDÊNCIAS JUNTO À POLÍCIA MILITAR DO ESTADO DO RIO DE JANEIRO – PMERJ, VISANDO INTENSIFICAÇÃO DAS AÇÕES DE SEGURANÇA NO ATERRO DO FLAMENGO E PASSAGEM SUBTERRÂNEA DE BOTAFOGO</t>
  </si>
  <si>
    <t>SOLICITA PROVIDÊNCIAS JUNTO À SECRETARIA MUNICIPAL DE CONSERVAÇÃO E SERVIÇOS PÚBLICOS – SECONSERVA E À ÁGUAS DO RIO, REFERENTE AO REPARO DE BURACO NA CALÇADA NA RUA GENERAL POLIDORO, Nº 185, NO BAIRRO DE BOTAFOGO</t>
  </si>
  <si>
    <t>SOLICITA PROVIDÊNCIAS JUNTO À SECRETARIA MUNICIPAL DE ORDEM PÚBLICA – SEOP, REFERENTE À FISCALIZAÇÃO DE USO IRREGULAR DE QUADRA PÚBLICA NA PRAÇA CLÁUDIO COUTINHO, NO BAIRRO DO LEBLON</t>
  </si>
  <si>
    <t>SOLICITA PROVIDÊNCIAS JUNTO À POLÍCIA MILITAR DO ESTADO DO RIO DE JANEIRO – PMERJ, VISANDO INTENSIFICAÇÃO DAS AÇÕES DE SEGURANÇA NA RUA SÃO SALVADOR, NO BAIRRO DO FLAMENGO</t>
  </si>
  <si>
    <t>SOLICITA PROVIDÊNCIAS JUNTO À EMPRESA MUNICIPAL DE ILUMINAÇÃO URBANA – RIOLUZ, PARA VIABILIZAR A AÇÃO DE CAÇA-FIOS NA RUA CONDE DE IRAJÁ, Nº 53, NO BAIRRO DE BOTAFOGO</t>
  </si>
  <si>
    <t>SOLICITA PROVIDÊNCIAS JUNTO À POLÍCIA MILITAR DO ESTADO DO RIO DE JANEIRO – PMERJ, VISANDO INTENSIFICAÇÃO DAS AÇÕES DE SEGURANÇA NA RUA JARDIM BOTÂNICO, NO BAIRRO DO JARDIM BOTÂNICO</t>
  </si>
  <si>
    <t>SOLICITA PROVIDÊNCIAS JUNTO À COMPANHIA DE ENGENHARIA DE TRÁFEGO DO RIO DE JANEIRO – CET-RIO, VISANDO A PINTURA DE FAIXA DE PEDESTRES NO CRUZAMENTO DA AVENIDA AQUARELA DO BRASIL COM A AVENIDA NIEMEYER, NO BAIRRO DE SÃO CONRADO</t>
  </si>
  <si>
    <t>SOLICITA PROVIDÊNCIAS JUNTO À SECRETARIA MUNICIPAL DE ORDEM PÚBLICA – SEOP, REFERENTE À FISCALIZAÇÃO DE VEÍCULOS ESTACIONADOS E UTILIZADOS COMO DEPÓSITO NA RUA DJALMA ULRICH, Nº 329, NO BAIRRO DE COPACABANA</t>
  </si>
  <si>
    <t>SOLICITA PROVIDÊNCIAS JUNTO À POLÍCIA MILITAR DO ESTADO DO RIO DE JANEIRO – PMERJ, VISANDO INTENSIFICAÇÃO DAS AÇÕES DE SEGURANÇA NA RUA MINISTRO RAUL FERNANDES, NO BAIRRO DE BOTAFOGO</t>
  </si>
  <si>
    <t>SOLICITA PROVIDÊNCIAS JUNTO À SECRETARIA MUNICIPAL DE ORDEM PÚBLICA – SEOP, À GUARDA MUNICIPAL E À SECRETARIA MUNICIPAL DE ASSISTÊNCIA SOCIAL – SMAS, REFERENTE AO ORDENAMENTO E AÇÕES DE ACOLHIMENTO NA RUA DA GLÓRIA, NO BAIRRO DA GLÓRIA</t>
  </si>
  <si>
    <t>SOLICITA PROVIDÊNCIAS JUNTO À SECRETARIA MUNICIPAL DE ORDEM PÚBLICA – SEOP, REFERENTE AO ORDENAMENTO DOS CAMELÔS NO LARGO DO MACHADO, NO BAIRRO DO CATETE</t>
  </si>
  <si>
    <t>SOLICITA PROVIDÊNCIAS JUNTO À SECRETARIA MUNICIPAL DE CONSERVAÇÃO E SERVIÇOS PÚBLICOS – SECONSERVA E À SECRETARIA MUNICIPAL DE ORDEM PÚBLICA – SEOP, REFERENTE AO ESTACIONAMENTO IRREGULAR NA RUA VITOR MEIRELES, NO BAIRRO DO RIACHUELO</t>
  </si>
  <si>
    <t>SOLICITA PROVIDÊNCIAS JUNTO À SECRETARIA MUNICIPAL DE ORDEM PÚBLICA – SEOP, REFERENTE À FISCALIZAÇÃO E ORDENAMENTO NO ATERRO DO FLAMENGO, NO BAIRRO DO FLAMENGO</t>
  </si>
  <si>
    <t>SOLICITA PROVIDÊNCIAS JUNTO À SECRETARIA MUNICIPAL DE ORDEM PÚBLICA – SEOP E À SECRETARIA MUNICIPAL DE ASSISTÊNCIA SOCIAL – SMAS, REFERENTE À FISCALIZAÇÃO E AÇÕES DE ASSISTÊNCIA NA PRAÇA COMPOSITOR MAURO DUARTE, NA RUA GENERAL POLIDORO, NO BAIRRO DE BOTAFOGO</t>
  </si>
  <si>
    <t>SOLICITA PROVIDÊNCIAS JUNTO À SECRETARIA MUNICIPAL DE ORDEM PÚBLICA – SEOP, REFERENTE À RETIRADA DE BICICLETAS ABANDONADAS NA LADEIRA DOS TABAJARAS, Nº 20, NO BAIRRO DE COPACABANA</t>
  </si>
  <si>
    <t>SOLICITA PROVIDÊNCIAS JUNTO À COMPANHIA DE ENGENHARIA DE TRÁFEGO DO RIO DE JANEIRO – CET-RIO, REFERENTE À REVITALIZAÇÃO DA SINALIZAÇÃO HORIZONTAL E VERTICAL NA AVENIDA LINEU DE PAULA MACHADO, Nº 795, NO BAIRRO DO JARDIM BOTÂNICO</t>
  </si>
  <si>
    <t>SOLICITA PROVIDÊNCIAS JUNTO À SECRETARIA MUNICIPAL DE ORDEM PÚBLICA – SEOP, REFERENTE AO ORDENAMENTO NO PARQUE DOS PATINS, NA AVENIDA BORGES DE MEDEIROS, NO BAIRRO DA LAGOA</t>
  </si>
  <si>
    <t>SOLICITA PROVIDÊNCIAS JUNTO À SECRETARIA MUNICIPAL DE ASSISTÊNCIA SOCIAL – SMAS, REFERENTE ÀS AÇÕES DE ACOLHIMENTO NO LARGO DO MACHADO E NO BAIRRO DO FLAMENGO</t>
  </si>
  <si>
    <t>SOLICITA PROVIDÊNCIAS JUNTO À SECRETARIA MUNICIPAL DE CONSERVAÇÃO E SERVIÇOS PÚBLICOS – SECONSERVA, PARA VIABILIZAR A REFORMA DA CALÇADA NO LARGO SÉRGIO VIEIRA DE MELLO, NO BAIRRO DO LEBLON</t>
  </si>
  <si>
    <t>SOLICITA PROVIDÊNCIAS JUNTO À EMPRESA MUNICIPAL DE ILUMINAÇÃO URBANA – RIOLUZ E À LIGHT, REFERENTE À PODA DE ÁRVORE SECA NA RUA MARECHAL RAMON CASTILLA (LATERAL DO Nº 25) E EM FRENTE À RUA LAURO MULLER, Nº 16, NO BAIRRO DE BOTAFOGO</t>
  </si>
  <si>
    <t>SOLICITA PROVIDÊNCIAS JUNTO À COMPANHIA MUNICIPAL DE LIMPEZA URBANA – COMLURB, PARA VIABILIZAR A PODA DE ÁRVORE NA RUA MARECHAL RAMON CASTILLA, APÓS O PRÉDIO Nº 134, NO BAIRRO DE BOTAFOGO</t>
  </si>
  <si>
    <t>SOLICITA PROVIDÊNCIAS JUNTO À SECRETARIA MUNICIPAL DE ORDEM PÚBLICA – SEOP, REFERENTE À FISCALIZAÇÃO DE KOMBIS DE FERRO-VELHO CAUSANDO PERTURBAÇÃO DO SOSSEGO NA RUA SACOPÃ, NO BAIRRO DA LAGOA</t>
  </si>
  <si>
    <t>SOLICITA PROVIDÊNCIAS JUNTO À SECRETARIA MUNICIPAL DE CONSERVAÇÃO E SERVIÇOS PÚBLICOS – SECONSERVA, PARA VIABILIZAR O RECAPEAMENTO DE CIMENTO DO REDONDO DA PRAÇA MARCOS TAMOYO, NA RUA FREI VELOSO, NO BAIRRO DA LAGOA</t>
  </si>
  <si>
    <t>SOLICITA PROVIDÊNCIAS JUNTO À COMPANHIA DE ENGENHARIA DE TRÁFEGO DO RIO DE JANEIRO – CET-RIO, VISANDO A REALIZAÇÃO DE ESTUDO DE VIABILIDADE PARA CONSTRUÇÃO DE QUEBRA-MOLAS PRÓXIMO AO PATRONATO DA GÁVEA, NA AVENIDA LINEU DE PAULA MACHADO, Nº 795, NO BAIRRO DO JARDIM BOTÂNICO</t>
  </si>
  <si>
    <t>SOLICITA PROVIDÊNCIAS JUNTO À COMPANHIA MUNICIPAL DE LIMPEZA URBANA – COMLURB, REFERENTE ÀS SOLUÇÕES PARA O MANEJO DE LIXO DOMICILIAR NA RUA CARLOS GOIS, Nº 327, NO BAIRRO DO LEBLON</t>
  </si>
  <si>
    <t>SOLICITA PROVIDÊNCIAS JUNTO À SECRETARIA MUNICIPAL DE CONSERVAÇÃO E SERVIÇOS PÚBLICOS – SECONSERVA, PARA VIABILIZAR O REPARO DAS RACHADURAS NO GUARDA-CORPO DA PONTE DO QUADRADO, NO BAIRRO DA URCA</t>
  </si>
  <si>
    <t>SOLICITA PROVIDÊNCIAS JUNTO À COMPANHIA MUNICIPAL DE LIMPEZA URBANA – COMLURB, PARA VIABILIZAR A DESTOCA DE INDIVÍDUO ARBÓREO OU OUTRA MEDIDA ADEQUADA NA AVENIDA JOÃO LUIZ ALVES, PRÓXIMO AO Nº 54, NO BAIRRO DA URCA</t>
  </si>
  <si>
    <t>SOLICITA PROVIDÊNCIAS JUNTO À SECRETARIA MUNICIPAL DE ORDEM PÚBLICA – SEOP, REFERENTE À FISCALIZAÇÃO DE CONSTRUÇÕES IRREGULARES NA COMUNIDADE CHAPÉU MANGUEIRA, EM DIREÇÃO À LADEIRA ARI BARROSO, NO BAIRRO DO LEME</t>
  </si>
  <si>
    <t>SOLICITA PROVIDÊNCIAS JUNTO À COMPANHIA DE ENGENHARIA DE TRÁFEGO DO RIO DE JANEIRO – CET-RIO, REFERENTE AO ESTUDO DE MEDIDAS PARA MELHORIA DO TRÂNSITO ENTRE COPACABANA E LAGOA, NO VIADUTO AUGUSTO FREDERICO SCHMIDT</t>
  </si>
  <si>
    <t>SOLICITA PROVIDÊNCIAS JUNTO À COMPANHIA DE ENGENHARIA DE TRÁFEGO DO RIO DE JANEIRO – CET-RIO, REFERENTE AO ESTUDO DE VIABILIDADE PARA AJUSTE DO TEMPO DO SINAL DE TRÂNSITO EM FRENTE À ABBR – ASSOCIAÇÃO BRASILEIRA BENEFICENTE DE REABILITAÇÃO, NA RUA JARDIM BOTÂNICO, Nº 660, NO BAIRRO DO JARDIM BOTÂNICO</t>
  </si>
  <si>
    <t>SOLICITA PROVIDÊNCIAS JUNTO À SECRETARIA MUNICIPAL DE SAÚDE – SMS E À COMPANHIA MUNICIPAL DE LIMPEZA URBANA – COMLURB, REFERENTE ÀS AÇÕES DE COMBATE À DENGUE NA RUA REPÚBLICA DO PERU, NO BAIRRO DE COPACABANA</t>
  </si>
  <si>
    <t>SOLICITA PROVIDÊNCIAS JUNTO À SECRETARIA MUNICIPAL DE CONSERVAÇÃO E SERVIÇOS PÚBLICOS – SECONSERVA, PARA VIABILIZAR O REPARO DE BURACO ENTRE OS PARALELEPÍPEDOS E O ASFALTO NA RUA DAS LARANJEIRAS, Nº 212, NO BAIRRO DE LARANJEIRAS</t>
  </si>
  <si>
    <t>SOLICITA PROVIDÊNCIAS JUNTO À SECRETARIA MUNICIPAL DE ORDEM PÚBLICA – SEOP, REFERENTE À FISCALIZAÇÃO DE VENDA IRREGULAR DE BARRACAS ALUGADAS E SUAS RESPECTIVAS LICENÇAS NA RUA SIQUEIRA CAMPOS, NO BAIRRO DE COPACABANA</t>
  </si>
  <si>
    <t>SOLICITA PROVIDÊNCIAS JUNTO À POLÍCIA MILITAR DO ESTADO DO RIO DE JANEIRO – PMERJ, REFERENTE À OCUPAÇÃO DA CICLOVIA POR VIATURAS NA RUA FIGUEIREDO MAGALHÃES, EM FRENTE AO BATALHÃO DE COPACABANA</t>
  </si>
  <si>
    <t>SOLICITA PROVIDÊNCIAS JUNTO À SECRETARIA MUNICIPAL DE ORDEM PÚBLICA – SEOP, À GUARDA MUNICIPAL E À COMPANHIA DE ENGENHARIA DE TRÁFEGO DO RIO DE JANEIRO – CET-RIO, REFERENTE AO ORDENAMENTO DE TRÂNSITO NO ENTORNO DA RODOVIÁRIA, NA AVENIDA FRANCISCO BICALHO, Nº 01, NO BAIRRO DE SANTO CRISTO</t>
  </si>
  <si>
    <t>SOLICITA PROVIDÊNCIAS JUNTO À SECRETARIA MUNICIPAL DE ORDEM PÚBLICA – SEOP, REFERENTE À FISCALIZAÇÃO DE OBRA IRREGULAR NA RUA 3, NA COMUNIDADE DO VIDIGAL</t>
  </si>
  <si>
    <t>SOLICITA PROVIDÊNCIAS JUNTO À SECRETARIA MUNICIPAL DE ORDEM PÚBLICA – SEOP E À GUARDA MUNICIPAL, REFERENTE AO ORDENAMENTO NO PONTO DE ÔNIBUS DA AVENIDA AFRÂNIO DE MELLO FRANCO, EM FRENTE AO Nº 305, NO BAIRRO DO LEBLON</t>
  </si>
  <si>
    <t>SOLICITA PROVIDÊNCIAS JUNTO À SECRETARIA MUNICIPAL DE CONSERVAÇÃO E SERVIÇOS PÚBLICOS – SECONSERVA, PARA VIABILIZAR A DESOBSTRUÇÃO DOS BUEIROS EM FRENTE AO LEBLON MEDICAL CENTER, NA RUA CARLOS GOIS, Nº 375, NO BAIRRO DO LEBLON</t>
  </si>
  <si>
    <t>SOLICITA PROVIDÊNCIAS JUNTO À POLÍCIA MILITAR DO ESTADO DO RIO DE JANEIRO – PMERJ, VISANDO INTENSIFICAÇÃO DO PATRULHAMENTO NA RUA PAISSANDU, NO BAIRRO DO FLAMENGO</t>
  </si>
  <si>
    <t>SOLICITA PROVIDÊNCIAS JUNTO À SECRETARIA MUNICIPAL DE ASSISTÊNCIA SOCIAL – SMAS, REFERENTE ÀS AÇÕES DE ACOLHIMENTO NA RUA VOLUNTÁRIOS DA PÁTRIA, NO BAIRRO DE BOTAFOGO</t>
  </si>
  <si>
    <t>SOLICITA PROVIDÊNCIAS JUNTO À COMPANHIA MUNICIPAL DE LIMPEZA URBANA – COMLURB, PARA VIABILIZAR A PODA DE ÁRVORE NA RUA DA GLÓRIA, NA ALTURA DO Nº 318, NO BAIRRO DA GLÓRIA</t>
  </si>
  <si>
    <t>SOLICITA PROVIDÊNCIAS JUNTO À SECRETARIA MUNICIPAL DE ORDEM PÚBLICA – SEOP, REFERENTE À FISCALIZAÇÃO DE USO IRREGULAR DE GRADIL POR ESTABELECIMENTO NA RUA ASSUNÇÃO, PRÓXIMO AO Nº 141, NO BAIRRO DE BOTAFOGO</t>
  </si>
  <si>
    <t>SOLICITA PROVIDÊNCIAS JUNTO À SECRETARIA MUNICIPAL DE CONSERVAÇÃO E SERVIÇOS PÚBLICOS – SECONSERVA, REFERENTE À FISCALIZAÇÃO DE GOLA DE ÁRVORE FECHADA COM CIMENTO NA AVENIDA RAINHA ELIZABETH, Nº 5, NO BAIRRO DE COPACABANA</t>
  </si>
  <si>
    <t>SOLICITA PROVIDÊNCIAS JUNTO À COMPANHIA DE ENGENHARIA DE TRÁFEGO DO RIO DE JANEIRO – CET-RIO E À GUARDA MUNICIPAL, VISANDO ORDENAMENTO DE TRÂNSITO NO ATERRO DO FLAMENGO, PRÓXIMO AO MONUMENTO A ESTÁCIO DE SÁ, DURANTE OS FINAIS DE SEMANA</t>
  </si>
  <si>
    <t>SME</t>
  </si>
  <si>
    <t>SOLICITA PROVIDÊNCIAS JUNTO À SECRETARIA MUNICIPAL DE EDUCAÇÃO – SME, REFERENTE À NECESSIDADE DE INSTALAÇÃO DE NOVO RESERVATÓRIO DE ÁGUA NA CRECHE MUNICIPAL “TIA SÔNIA”, LOCALIZADA NA RUA EUCLIDES DA ROCHA, Nº 120, NO BAIRRO DE COPACABANA</t>
  </si>
  <si>
    <t>SOLICITA PROVIDÊNCIAS JUNTO À POLÍCIA MILITAR DO ESTADO DO RIO DE JANEIRO – PMERJ, PARA INTENSIFICAÇÃO DO PATRULHAMENTO NAS IMEDIAÇÕES DO MERCADO DAS FLORES, NA RUA DO ROSÁRIO, Nº 164, NO CENTRO</t>
  </si>
  <si>
    <t>SOLICITA PROVIDÊNCIAS JUNTO À COMPANHIA MUNICIPAL DE LIMPEZA URBANA – COMLURB, À SECRETARIA MUNICIPAL DE CONSERVAÇÃO E SERVIÇOS PÚBLICOS – SECONSERVA E À SECRETARIA MUNICIPAL DE ORDEM PÚBLICA – SEOP, REFERENTE À REVITALIZAÇÃO E AÇÕES DE ORDENAMENTO NA PRAÇA CARDEAL ARCO VERDE, NO BAIRRO DE COPACABANA</t>
  </si>
  <si>
    <t>SOLICITA PROVIDÊNCIAS JUNTO À SECRETARIA MUNICIPAL DE ORDEM PÚBLICA – SEOP, REFERENTE AO ORDENAMENTO URBANO NA RUA TEIXEIRA DE MELO, NO BAIRRO DE IPANEMA</t>
  </si>
  <si>
    <t>SOLICITA PROVIDÊNCIAS JUNTO À SECRETARIA MUNICIPAL DE ORDEM PÚBLICA – SEOP, REFERENTE À AÇÃO DE ORDENAMENTO NA RUA TEIXEIRA DE MELO, EM IPANEMA, ALTURA DOS NÚMEROS 30 AO 60</t>
  </si>
  <si>
    <t>SOLICITA PROVIDÊNCIAS JUNTO À SECRETARIA MUNICIPAL DE TRANSPORTES – SMTR, VISANDO À REVITALIZAÇÃO DE PONTO DE ÔNIBUS NA AVENIDA NIEMEYER, Nº 216, NO BAIRRO DE SÃO CONRADO</t>
  </si>
  <si>
    <t>SOLICITA PROVIDÊNCIAS JUNTO À SECRETARIA MUNICIPAL DE ORDEM PÚBLICA – SEOP, REFERENTE À FISCALIZAÇÃO DE ESTABELECIMENTOS POR PERTURBAÇÃO DO SOSSEGO NA RUA GARCIA D’ÁVILA, NO BAIRRO DE IPANEMA</t>
  </si>
  <si>
    <t>SOLICITA PROVIDÊNCIAS JUNTO À SECRETARIA MUNICIPAL DE CONSERVAÇÃO E SERVIÇOS PÚBLICOS – SECONSERVA, PARA VIABILIZAR O REPARO DAS CALÇADAS NA RUA MARQUÊS DE OLINDA, ENTRE OS NÚMEROS 94 E 106, NO BAIRRO DE BOTAFOGO</t>
  </si>
  <si>
    <t>SOLICITA PROVIDÊNCIAS JUNTO À SECRETARIA MUNICIPAL DE ORDEM PÚBLICA – SEOP, REFERENTE À FISCALIZAÇÃO DE ESTACIONAMENTO IRREGULAR NA RUA ALMIRANTE GUILHEM, Nº 421, NO BAIRRO DO LEBLON</t>
  </si>
  <si>
    <t>SOLICITA PROVIDÊNCIAS JUNTO À COMPANHIA MUNICIPAL DE LIMPEZA URBANA – COMLURB, PARA INTENSIFICAR A VARREDURA E A COLETA NA RUA JÚLIO DE CASTILHOS, Nº 40, NO BAIRRO DE COPACABANA</t>
  </si>
  <si>
    <t>SOLICITA PROVIDÊNCIAS JUNTO À SECRETARIA MUNICIPAL DE ASSISTÊNCIA SOCIAL – SMAS, REFERENTE ÀS AÇÕES DE ACOLHIMENTO NA PRAÇA NOSSA SENHORA DA PAZ, NO BAIRRO DE IPANEMA</t>
  </si>
  <si>
    <t>SOLICITA PROVIDÊNCIAS JUNTO À SECRETARIA MUNICIPAL DE PROTEÇÃO E DEFESA DOS ANIMAIS, REFERENTE A SUSPEITA DE MAUS-TRATOS CONTRA CÃO ACORRENTADO NA RUA ANA MARIA NORONHA, EM FRENTE AO Nº 04, NO VIDIGAL</t>
  </si>
  <si>
    <t>SOLICITA PROVIDÊNCIAS JUNTO À SECRETARIA MUNICIPAL DE ORDEM PÚBLICA – SEOP E À COMPANHIA MUNICIPAL DE LIMPEZA URBANA – COMLURB, REFERENTE AO POSSÍVEL DESCARTE IRREGULAR DE RESÍDUOS POR ESTABELECIMENTOS COMERCIAIS NA RUA MARQUÊS DE OLINDA, NO BAIRRO DE BOTAFOGO</t>
  </si>
  <si>
    <t>SOLICITA PROVIDÊNCIAS JUNTO À COMPANHIA DE ENGENHARIA DE TRÁFEGO DO RIO DE JANEIRO – CET-RIO, REFERENTE AO ORDENAMENTO DE TRÂNSITO NO TRECHO DE MÃO DUPLA DA RUA MARQUÊS DE SÃO VICENTE, NO BAIRRO DA GÁVEA</t>
  </si>
  <si>
    <t>SOLICITA PROVIDÊNCIAS JUNTO À COMPANHIA MUNICIPAL DE LIMPEZA URBANA – COMLURB, REFERENTE À SUPRESSÃO DE ÁRVORE NA AVENIDA DELFIM MOREIRA, Nº 726, NO BAIRRO DO LEBLON</t>
  </si>
  <si>
    <t>SOLICITA PROVIDÊNCIAS JUNTO À SECRETARIA MUNICIPAL DE TRANSPORTES – SMTR, REFERENTE À RETIRADA DE PONTO DE ÔNIBUS SUPOSTAMENTE SEM UTILIZAÇÃO NA RUA GENERAL SAN MARTIN, Nº 300, NO BAIRRO DO LEBLON</t>
  </si>
  <si>
    <t>RIO-URBE</t>
  </si>
  <si>
    <t>SOLICITA PROVIDÊNCIAS JUNTO À EMPRESA MUNICIPAL DE URBANIZAÇÃO – RIO-URBE, REFERENTE À GARANTIA DA REFORMA DO CAMPO DE FUTEBOL LOCALIZADO NO PARQUE DOS PATINS, NA LAGOA</t>
  </si>
  <si>
    <t>SOLICITA PROVIDÊNCIAS JUNTO À SECRETARIA MUNICIPAL DE ORDEM PÚBLICA – SEOP, REFERENTE AO ORDENAMENTO URBANO NA PRAIA DA BARRA DA TIJUCA</t>
  </si>
  <si>
    <t>SOLICITA PROVIDÊNCIAS JUNTO À SUBPREFEITURA DA ZONA SUL E À IV ADMINISTRAÇÃO REGIONAL – GERÊNCIA EXECUTIVA LOCAL VII – BOTAFOGO, REFERENTE À FISCALIZAÇÃO E ORDENAMENTO DE TRÂNSITO NA RUA DAS LARANJEIRAS</t>
  </si>
  <si>
    <t>Não</t>
  </si>
  <si>
    <t>SOLICITA PROVIDÊNCIAS JUNTO À COMPANHIA MUNICIPAL DE LIMPEZA URBANA – COMLURB, PARA SUBSTITUIÇÃO DE PAPELEIRA DANIFICADA NO ENTORNO DA ESTAÇÃO DE METRÔ BOTAFOGO, NA RUA VOLUNTÁRIOS DA PÁTRIA</t>
  </si>
  <si>
    <t>SOLICITA PROVIDÊNCIAS JUNTO À SECRETARIA MUNICIPAL DE CONSERVAÇÃO E SERVIÇOS PÚBLICOS – SECONSERVA, PARA REPARO DE BURACO NA FAIXA DE PEDESTRES DA RUA NELSON MANDELA, Nº 84, EM FRENTE À PRAÇA, NO BAIRRO DE ANCHIETA</t>
  </si>
  <si>
    <t>SOLICITA PROVIDÊNCIAS JUNTO À SECRETARIA MUNICIPAL DE ORDEM PÚBLICA – SEOP E À COMPANHIA DE ENGENHARIA DE TRÁFEGO DO RIO DE JANEIRO – CET-RIO, REFERENTE À FISCALIZAÇÃO DE VEÍCULOS OBSTRUINDO A FAIXA DE ÔNIBUS NA AV. NOSSA SENHORA DE COPACABANA E A CIRCULAÇÃO NA RUA FIGUEIREDO MAGALHÃES, NO BAIRRO DE COPACABANA</t>
  </si>
  <si>
    <t>SOLICITA PROVIDÊNCIAS JUNTO À SECRETARIA MUNICIPAL DE ORDEM PÚBLICA – SEOP E À COMPANHIA DE ENGENHARIA DE TRÁFEGO DO RIO DE JANEIRO – CET-RIO, REFERENTE AO ORDENAMENTO URBANO E VIÁRIO NA AVENIDA ATLÂNTICA, Nº 3432, POSTO 5, EM DECORRÊNCIA DE FEIRA NOTURNA</t>
  </si>
  <si>
    <t>SOLICITA PROVIDÊNCIAS JUNTO À SECRETARIA MUNICIPAL DE CONSERVAÇÃO E SERVIÇOS PÚBLICOS – SECONSERVA, À COMPANHIA MUNICIPAL DE LIMPEZA URBANA – COMLURB E À SECRETARIA MUNICIPAL DO ENVELHECIMENTO SAUDÁVEL E QUALIDADE DE VIDA – SEMESQV, PARA REVITALIZAÇÃO DA PRAÇA DAS VIOLETAS, LOCALIZADA NA RUA SÁ FERREIRA, PRÓXIMO AO Nº 80, NO BAIRRO DE COPACABANA</t>
  </si>
  <si>
    <t>SOLICITA PROVIDÊNCIAS JUNTO À COMPANHIA MUNICIPAL DE LIMPEZA URBANA – COMLURB E À SECRETARIA MUNICIPAL DE ORDEM PÚBLICA – SEOP, REFERENTE À LIMPEZA E ORDENAÇÃO DO DECK NA PRAIA DE IPANEMA, EM FRENTE À RUA VINÍCIUS DE MORAIS</t>
  </si>
  <si>
    <t>SOLICITA PROVIDÊNCIAS JUNTO À SECRETARIA MUNICIPAL DE ORDEM PÚBLICA – SEOP E À SECRETARIA MUNICIPAL DE ASSISTÊNCIA SOCIAL – SMAS, REFERENTE ÀS AÇÕES NO TÚNEL MAJOR RUBENS VAZ, NO PERÍODO NOTURNO</t>
  </si>
  <si>
    <t>SOLICITA PROVIDÊNCIAS JUNTO À SECRETARIA MUNICIPAL DE SAÚDE – SMS, REFERENTE À MANUTENÇÃO DOS ELEVADORES DO CENTRO MUNICIPAL DE SAÚDE JOÃO BARROS BARRETO, LOCALIZADO NA RUA TENREIRO ARANHA, S/N, NO BAIRRO DE COPACABANA</t>
  </si>
  <si>
    <t>SOLICITA PROVIDÊNCIAS JUNTO À COMPANHIA MUNICIPAL DE LIMPEZA URBANA – COMLURB, VISANDO PODA DE ÁRVORE NA RUA FONTE DA SAUDADE, 149 – LAGOA</t>
  </si>
  <si>
    <t>SOLICITA PROVIDÊNCIAS JUNTO À SECRETARIA MUNICIPAL DE ASSISTÊNCIA SOCIAL – SMAS, VISANDO AÇÕES DE ACOLHIMENTO SOCIAL NO ENTORNO DA IGREJA NOSSA SENHORA DE COPACABANA</t>
  </si>
  <si>
    <t>SOLICITA PROVIDÊNCIAS JUNTO À SECRETARIA MUNICIPAL DE CONSERVAÇÃO E SERVIÇOS PÚBLICOS – SECONSERVA, REFERENTE À INSTALAÇÃO DE PLACA INFORMATIVA NA PRAÇA DO METRÔ SIQUEIRA CAMPOS</t>
  </si>
  <si>
    <t>SOLICITA PROVIDÊNCIAS JUNTO À EMPRESA MUNICIPAL DE ILUMINAÇÃO URBANA – RIOLUZ, VISANDO RESTABELECIMENTO DE ILUMINAÇÃO PÚBLICA NA AVENIDA DAS AMÉRICAS</t>
  </si>
  <si>
    <t>SOLICITA PROVIDÊNCIAS JUNTO À SECRETARIA MUNICIPAL DE TRANSPORTES VISANDO MELHORIA NA OFERTA DE TRANSPORTE PÚBLICO PARA A PARTE ALTA DA ROCINHA</t>
  </si>
  <si>
    <t>SOLICITA PROVIDÊNCIAS JUNTO À SECRETARIA MUNICIPAL DE ORDEM PÚBLICA – SEOP E À SECRETARIA MUNICIPAL DE ASSISTÊNCIA SOCIAL – SMAS, REFERENTE À SITUAÇÃO DE DESORDENAMENTO URBANO NA RUA FIGUEIREDO DE MAGALHÃES, 226 – COPACABANA</t>
  </si>
  <si>
    <t>SOLICITA PROVIDÊNCIAS JUNTO À EMPRESA MUNICIPAL DE ILUMINAÇÃO URBANA – RIOLUZ, REFERENTE À TUBULAÇÃO PRESTES A CAIR NO CANAL DA VISCONDE DE ALBUQUERQUE</t>
  </si>
  <si>
    <t>SOLICITA PROVIDÊNCIAS JUNTO À SECRETARIA MUNICIPAL DE CONSERVAÇÃO E SERVIÇOS PÚBLICOS – SECONSERVA E À COMPANHIA MUNICIPAL DE LIMPEZA URBANA – COMLURB, REFERENTE A BURACOS NA AREIA DO PARCÃO DA PRAÇA GENERAL OSÓRIO</t>
  </si>
  <si>
    <t>SOLICITA PROVIDÊNCIAS JUNTO À COMPANHIA DE ENGENHARIA DE TRÁFEGO DO RIO DE JANEIRO – CET-RIO, VISANDO REVISÃO DA SINALIZAÇÃO E DO ORDENAMENTO VIÁRIO NA ESQUINA DA RUA FREI VELOSO COM RUA PROFESSOR ABELARDO LÔBO – LAGOA</t>
  </si>
  <si>
    <t>SOLICITA PROVIDÊNCIAS JUNTO À COMPANHIA DE ENGENHARIA DE TRÁFEGO DO RIO DE JANEIRO – CET-RIO, VISANDO INSTALAÇÃO DE REDUTOR DE VELOCIDADE EM FRENTE AO CLUBE PAISSANDU, NA ENTRADA DA SELVA DE PEDRA – LEBLON</t>
  </si>
  <si>
    <t>SOLICITA PROVIDÊNCIAS JUNTO À SECRETARIA MUNICIPAL DE TRANSPORTES – SMTR E À COMPANHIA DE ENGENHARIA DE TRÁFEGO DO RIO DE JANEIRO – CET-RIO, REFERENTE A PONTOS DE ÔNIBUS CAUSANDO TRANSTORNOS NO LEBLON</t>
  </si>
  <si>
    <t>SOLICITA PROVIDÊNCIAS JUNTO À COMPANHIA MUNICIPAL DE LIMPEZA URBANA – COMLURB E À SECRETARIA MUNICIPAL DE ORDEM PÚBLICA – SEOP, REFERENTE A TERRENO ABANDONADO COM ACÚMULO DE LIXO EM CAMPO GRANDE</t>
  </si>
  <si>
    <t>SOLICITA PROVIDÊNCIAS JUNTO À SECRETARIA MUNICIPAL DE ORDEM PÚBLICA – SEOP, REFERENTE À FISCALIZAÇÃO DE ATIVIDADES IRREGULARES NA ORLA DE COPACABANA</t>
  </si>
  <si>
    <t>SOLICITA PROVIDÊNCIAS JUNTO À SECRETARIA MUNICIPAL DE ORDEM PÚBLICA – SEOP, REFERENTE À OCUPAÇÃO IRREGULAR COM EMISSÃO DE RUÍDO EXCESSIVO EM IMÓVEL NO BAIRRO DO CATETE</t>
  </si>
  <si>
    <t>SOLICITA PROVIDÊNCIAS JUNTO À GERÊNCIA EXECUTIVA LOCAL – GEL BOTAFOGO, REFERENTE À REATIVAÇÃO DO SISTEMA HÍDRICO DO PARQUE GUINLE</t>
  </si>
  <si>
    <t>SOLICITA PROVIDÊNCIAS JUNTO À COMPANHIA MUNICIPAL DE LIMPEZA URBANA - COMLURB, PARA INTENSIFICAR A COLETA DE LIXO NA RUA JARDIM BOTÂNICO, Nº 709 – BAIRRO JARDIM BOTÂNICO</t>
  </si>
  <si>
    <t>SOLICITA PROVIDÊNCIAS JUNTO À SECRETARIA MUNICIPAL DE ORDEM PÚBLICA – SEOP, REFERENTE À FISCALIZAÇÃO DE PERTURBAÇÃO DO SOSSEGO NA PRAÇA CLÁUDIO COUTINHO – LEBLON</t>
  </si>
  <si>
    <t>SOLICITA PROVIDÊNCIAS JUNTO À COMPANHIA MUNICIPAL DE LIMPEZA URBANA – COMLURB, PARA REALIZAR LIMPEZA MAIS PROFUNDA NA AREIA DA PRAIA EM FRENTE AO COLÉGIO CÍCERO PENA – COPACABANA</t>
  </si>
  <si>
    <t>SOLICITA PROVIDÊNCIAS JUNTO À SECRETARIA MUNICIPAL DE CONSERVAÇÃO E SERVIÇOS PÚBLICOS – SECONSERVA, REFERENTE A REPARO DE CALÇADA NA ESQUINA DA RUA BARÃO DE IPANEMA COM A AVENIDA NOSSA SENHORA DE COPACABANA – COPACABANA</t>
  </si>
  <si>
    <t>SOLICITA PROVIDÊNCIAS JUNTO À SECRETARIA MUNICIPAL DE ORDEM PÚBLICA – SEOP, REFERENTE À FISCALIZAÇÃO DE QUIOSQUES COM OCUPAÇÃO IRREGULAR DO ESPAÇO PÚBLICO NA AVENIDA LÚCIO COSTA – BARRA DA TIJUCA</t>
  </si>
  <si>
    <t>SUBPREFEITURA</t>
  </si>
  <si>
    <t>SOLICITA PROVIDÊNCIAS JUNTO À SUBPREFEITURA DA ZONA SUL, REFERENTE À OCUPAÇÃO IRREGULAR DO IMÓVEL DA ANTIGA CASA DE SAÚDE SÃO SEBASTIÃO</t>
  </si>
  <si>
    <t>SOLICITA PROVIDÊNCIAS JUNTO À SECRETARIA MUNICIPAL DE ORDEM PÚBLICA – SEOP, REFERENTE À CONSTRUÇÃO DE MURO DE CONCRETO EM ÁREA DE PRAIA NA AVENIDA DO PEPÊ – BARRA DA TIJUCA</t>
  </si>
  <si>
    <t>SOLICITA PROVIDÊNCIAS JUNTO À SECRETARIA MUNICIPAL DE ORDEM PÚBLICA – SEOP, REFERENTE AO ORDENAMENTO DE COMÉRCIO IRREGULAR NA PRAÇA GENERAL TIBÚRCIO – URCA</t>
  </si>
  <si>
    <t>SOLICITA PROVIDÊNCIAS JUNTO À COMPANHIA DE ENGENHARIA DE TRÁFEGO DO RIO DE JANEIRO – CET-RIO E À SECRETARIA MUNICIPAL DE ORDEM PÚBLICA – SEOP, VISANDO ORDENAMENTO DE ESTACIONAMENTO IRREGULAR NA RUA VISCONDE DE PIRAJÁ – IPANEMA</t>
  </si>
  <si>
    <t>SOLICITA PROVIDÊNCIAS JUNTO À SECRETARIA MUNICIPAL DE CONSERVAÇÃO E SERVIÇOS PÚBLICOS – SECONSERVA, REFERENTE AO REPARO DE PLACA NA PRAÇA MARCOS TAMOYO – LAGOA</t>
  </si>
  <si>
    <t>SOLICITA PROVIDÊNCIAS JUNTO À SECRETARIA MUNICIPAL DE CONSERVAÇÃO E SERVIÇOS PÚBLICOS – SECONSERVA, REFERENTE AO REPARO OU SUBSTITUIÇÃO DE PLACA EM HOMENAGEM A GILBERTO BRAGA NA AVENIDA FRANCISCO BHERING – IPANEMA</t>
  </si>
  <si>
    <t>SOLICITA PROVIDÊNCIAS JUNTO À SECRETARIA MUNICIPAL DE ORDEM PÚBLICA – SEOP, REFERENTE À FISCALIZAÇÃO DE CARGA E DESCARGA NAS PROXIMIDADES DO CRUZAMENTO DA RUA MARIA QUITÉRIA COM A AVENIDA VIEIRA SOUTO – IPANEMA</t>
  </si>
  <si>
    <t>SOLICITA ESTUDO DE VIABILIDADE PARA NOVO EMPLACAMENTO NA RUA PAUL REDFERN – IPANEMA, VISANDO COIBIR AÇÃO DE FALSOS GUARDADORES E PROMOVER MAIOR SEGURANÇA PARA OS MORADORES</t>
  </si>
  <si>
    <t>SOLICITA PROVIDÊNCIAS JUNTO À SUBPREFEITURA DA ZONA SUL PARA INCLUSÃO DA RUA GUSTAVO SAMPAIO – LEME, NO PROGRAMA CORREDORES DE EXCELÊNCIA</t>
  </si>
  <si>
    <t>SOLICITA PROVIDÊNCIAS JUNTO À COMPANHIA MUNICIPAL DE LIMPEZA URBANA – COMLURB, PARA PODA DE ÁRVORE NA RUA GUSTAVO SAMPAIO, Nº 745 – LEME</t>
  </si>
  <si>
    <t>SOLICITA PROVIDÊNCIAS JUNTO À SECRETARIA MUNICIPAL DE CONSERVAÇÃO E SERVIÇOS PÚBLICOS – SECONSERVA, REFERENTE À LIMPEZA DE BUEIROS NA RUA GUSTAVO SAMPAIO, NO LEME</t>
  </si>
  <si>
    <t>SOLICITA PROVIDÊNCIAS JUNTO À COMPANHIA DE ENGENHARIA DE TRÁFEGO DO RIO DE JANEIRO – CET-RIO, REFERENTE À RECOLOCAÇÃO DE FAIXAS DE PEDESTRE REMOVIDAS DURANTE A OPERAÇÃO ASFALTO LISO – COPACABANA/LEME</t>
  </si>
  <si>
    <t>SOLICITA PROVIDÊNCIAS JUNTO À COMPANHIA DE ENGENHARIA DE TRÁFEGO DO RIO DE JANEIRO – CET-RIO, REFERENTE A ESTUDO DE VIABILIDADE PARA IMPLANTAÇÃO DE QUEBRA-MOLA NA RUA AURELINO LEAL – LEME</t>
  </si>
  <si>
    <t>SOLICITA PROVIDÊNCIAS JUNTO À COMPANHIA MUNICIPAL DE LIMPEZA URBANA – COMLURB, PARA RECOLOCAÇÃO DE PAPELEIRAS NA RUA GUSTAVO SAMPAIO – LEME</t>
  </si>
  <si>
    <t>SOLICITA PROVIDÊNCIAS JUNTO À COMPANHIA MUNICIPAL DE LIMPEZA URBANA – COMLURB, PARA RECOLOCAÇÃO DE PAPELEIRAS NA RUA GENERAL RIBEIRO DA COSTA – LEME</t>
  </si>
  <si>
    <t>SOLICITA PROVIDÊNCIAS JUNTO À COMPANHIA MUNICIPAL DE LIMPEZA URBANA – COMLURB, PARA RECOLOCAÇÃO DE PAPELEIRAS NA RUA ROBERTO DIAS LOPES – LEME</t>
  </si>
  <si>
    <t>SOLICITA PROVIDÊNCIAS JUNTO À COMPANHIA DE ENGENHARIA DE TRÁFEGO DO RIO DE JANEIRO – CET-RIO, REFERENTE À PINTURA DE QUEBRA-MOLAS NA RUA ROBERTO DIAS LOPES – LEME</t>
  </si>
  <si>
    <t>SOLICITA PROVIDÊNCIAS JUNTO À SECRETARIA MUNICIPAL DE CONSERVAÇÃO E SERVIÇOS PÚBLICOS – SECONSERVA, REFERENTE AO REPARO DE CALÇADA NA RUA ROBERTO DIAS LOPES, Nº 181 – LEME</t>
  </si>
  <si>
    <t>SOLICITA PROVIDÊNCIAS JUNTO À SECRETARIA MUNICIPAL DE CONSERVAÇÃO E SERVIÇOS PÚBLICOS – SECONSERVA, REFERENTE AO REPARO DE PISO NO ENTORNO DA ESTÁTUA DE JOSÉ DE ALENCAR – FLAMENGO</t>
  </si>
  <si>
    <t>SOLICITA PROVIDÊNCIAS JUNTO À COMPANHIA MUNICIPAL DE LIMPEZA URBANA – COMLURB, PARA INTENSIFICAR A LIMPEZA NA RUA ANITA GARIBALDI, Nº 43 – COPACABANA</t>
  </si>
  <si>
    <t>SOLICITA PROVIDÊNCIAS JUNTO À COMPANHIA MUNICIPAL DE LIMPEZA URBANA – COMLURB, PARA REPARO DE BALANÇO QUEBRADO NA PRAÇA SÃO SALVADOR – LARANJEIRAS</t>
  </si>
  <si>
    <t>SOLICITA PROVIDÊNCIAS JUNTO À SECRETARIA MUNICIPAL DE CONSERVAÇÃO E SERVIÇOS PÚBLICOS – SECONSERVA E À COMPANHIA MUNICIPAL DE LIMPEZA URBANA – COMLURB, PARA REVITALIZAÇÃO DA PRAÇA JOSÉ DE ALENCAR – FLAMENGO</t>
  </si>
  <si>
    <t>SOLICITA PROVIDÊNCIAS JUNTO À COMPANHIA MUNICIPAL DE LIMPEZA URBANA – COMLURB, PARA LIMPEZA NA VIA AO LADO DO QUARTEL DOS BOMBEIROS, NA PRAÇA SÃO SALVADOR – LARANJEIRAS</t>
  </si>
  <si>
    <t>SOLICITA PROVIDÊNCIAS JUNTO À SECRETARIA MUNICIPAL DE CONSERVAÇÃO E SERVIÇOS PÚBLICOS – SECONSERVA, PARA REVITALIZAÇÃO DA PRAÇA SANTOS DUMONT – GÁVEA</t>
  </si>
  <si>
    <t>SOLICITA PROVIDÊNCIAS JUNTO À SECRETARIA MUNICIPAL DE ORDEM PÚBLICA – SEOP E À SECRETARIA MUNICIPAL DE ASSISTÊNCIA SOCIAL – SMAS, REFERENTE A AÇÕES INTEGRADAS NO BAIRRO DE COPACABANA</t>
  </si>
  <si>
    <t>SOLICITA PROVIDÊNCIAS JUNTO À COMPANHIA DE ENGENHARIA DE TRÁFEGO DO RIO DE JANEIRO – CET-RIO, REFERENTE A ESTUDO DE VIABILIDADE PARA READEQUAÇÃO DA DINÂMICA DO TRÂNSITO NA RUA GENERAL VENÂNCIO FLORES – LEBLON</t>
  </si>
  <si>
    <t>SOLICITA PROVIDÊNCIAS JUNTO À SECRETARIA MUNICIPAL DE CONSERVAÇÃO E SERVIÇOS PÚBLICOS – SECONSERVA, PARA REPARO DE BURACO NA FAIXA DE PEDESTRES DA RUA NELSON MANDELA, Nº 84, EM FRENTE À PRAÇA, NO BAIRRO DE BOTAFOGO</t>
  </si>
  <si>
    <t>SOLICITA PROVIDÊNCIAS JUNTO À SECRETARIA MUNICIPAL DE SAÚDE, REFERENTE À FALTA DE ACESSIBILIDADE NA CLÍNICA DA FAMÍLIA PADRE VELLOSO – SANTA MARTA – BOTAFOGO</t>
  </si>
  <si>
    <t>SOLICITA PROVIDÊNCIAS JUNTO À SECRETARIA MUNICIPAL DE ORDEM PÚBLICA – SEOP, REFERENTE À FISCALIZAÇÃO DE PUBLICIDADE IRREGULAR NA AVENIDA VIEIRA SOUTO – IPANEMA</t>
  </si>
  <si>
    <t>SOLICITA PROVIDÊNCIAS JUNTO À SECRETARIA MUNICIPAL DE ORDEM PÚBLICA – SEOP, REFERENTE À FISCALIZAÇÃO DE OCUPAÇÃO IRREGULAR DO CALÇAMENTO POR BARES E RESTAURANTES NA RUA MUNIZ BARRETO – BOTAFOGO</t>
  </si>
  <si>
    <t>SOLICITA PROVIDÊNCIAS JUNTO À SECRETARIA MUNICIPAL DE SAÚDE – SMS, VISANDO A REFORMA DO CENTRO MUNICIPAL DE SAÚDE CECÍLIA DONNANGELO</t>
  </si>
  <si>
    <t>SOLICITA PROVIDÊNCIAS JUNTO À SECRETARIA MUNICIPAL DE CONSERVAÇÃO E SERVIÇOS PÚBLICOS – SECONSERVA, VISANDO A REVITALIZAÇÃO DA QUADRINHA DO GROTÃO</t>
  </si>
  <si>
    <t>SOLICITA PROVIDÊNCIAS JUNTO À SECRETARIA MUNICIPAL DE ASSISTÊNCIA SOCIAL – SMAS, VISANDO A AÇÃO DE ACOLHIMENTO</t>
  </si>
  <si>
    <t>SOLICITA PROVIDÊNCIAS JUNTO À SECRETARIA MUNICIPAL DE CONSERVAÇÃO E SERVIÇOS PÚBLICOS – SECONSERVA, VISANDO A INCLUSÃO NO PROGRAMA ASFALTO LISO</t>
  </si>
  <si>
    <t>SOLICITA PROVIDÊNCIAS JUNTO À COMPANHIA MUNICIPAL DE LIMPEZA URBANA – COMLURB, PARA VIABILIZAR PODA DE ÁRVORE NA PRAIA DE BOTAFOGO</t>
  </si>
  <si>
    <t>SOLICITA PROVIDÊNCIAS JUNTO À SECRETARIA MUNICIPAL DE CONSERVAÇÃO E SERVIÇOS PÚBLICOS – SECONSERVA, REFERENTE À MANUTENÇÃO DAS CALÇADAS NA RUA SÃO LUIZ GONZAGA</t>
  </si>
  <si>
    <t>SOLICITA PROVIDÊNCIAS JUNTO À SECRETARIA MUNICIPAL DE TRANSPORTES VISANDO FISCALIZAÇÃO DE ÔNIBUS DA LINHA 565 NA ZONA SUL</t>
  </si>
  <si>
    <t>SOLICITA PROVIDÊNCIAS JUNTO À COMPANHIA MUNICIPAL DE LIMPEZA URBANA – COMLURB, PARA VIABILIZAR PODA NA RUA MIGUEL PEREIRA N°33 – HUMAITÁ</t>
  </si>
  <si>
    <t>SOLICITA PROVIDÊNCIAS JUNTO À COMPANHIA MUNICIPAL DE LIMPEZA URBANA – COMLURB, PARA VIABILIZAR LIMPEZA E VARRIÇÃO NA AVENIDA CARLOS PEIXOTO N°S/N – BOTAFOGO</t>
  </si>
  <si>
    <t>SOLICITA PROVIDÊNCIAS JUNTO À SECRETARIA MUNICIPAL DE ASSISTÊNCIA SOCIAL – SMAS E À SECRETARIA MUNICIPAL DE ORDEM PÚBLICA – SEOP, REFERENTE ÀS AÇÕES NA RUA VINÍCIUS DE MORAES</t>
  </si>
  <si>
    <t>SOLICITA PROVIDÊNCIAS JUNTO À SECRETARIA MUNICIPAL DE ASSISTÊNCIA SOCIAL – SMAS E À SECRETARIA MUNICIPAL DE ORDEM PÚBLICA – SEOP, REFERENTE ÀS AÇÕES NA PRAÇA GENERAL OSÓRIO</t>
  </si>
  <si>
    <t>SOLICITA PROVIDÊNCIAS JUNTO À SECRETARIA MUNICIPAL DE ASSISTÊNCIA SOCIAL – SMAS E À SECRETARIA MUNICIPAL DE ORDEM PÚBLICA – SEOP, REFERENTE ÀS AÇÕES NA ESQUINA DA RUA TONELERO COM A RUA ANITA GARIBALDI</t>
  </si>
  <si>
    <t>SOLICITA PROVIDÊNCIAS JUNTO À SECRETARIA MUNICIPAL DE ASSISTÊNCIA SOCIAL – SMAS E À SECRETARIA MUNICIPAL DE ORDEM PÚBLICA – SEOP, REFERENTE ÀS AÇÕES NA PRAÇA NOSSA SENHORA DA PAZ</t>
  </si>
  <si>
    <t>SOLICITA PROVIDÊNCIAS JUNTO À SECRETARIA MUNICIPAL DE CONSERVAÇÃO E SERVIÇOS PÚBLICOS – SECONSERVA, REFERENTE À DESOBSTRUÇÃO DE RAMAL DE ESGOTO EM IPANEMA</t>
  </si>
  <si>
    <t>SOLICITA PROVIDÊNCIAS JUNTO À SECRETARIA MUNICIPAL DE ORDEM PÚBLICA – SEOP, REFERENTE À FISCALIZAÇÃO DE USO IRREGULAR DO CALÇAMENTO PÚBLICO NA RUA HILÁRIO DE GOUVEIA, EM COPACABANA</t>
  </si>
  <si>
    <t>SOLICITA PROVIDÊNCIAS JUNTO À EMPRESA MUNICIPAL DE ILUMINAÇÃO URBANA – RIOLUZ, VISANDO RESTABELECIMENTO DA ILUMINAÇÃO PÚBLICA NA ESCADARIA ENTRE A RUA CAIO DE MELO FRANCO E A RUA ENGENHEIRO ALFREDO DUTRA – JARDIM BOTÂNICO</t>
  </si>
  <si>
    <t>SOLICITA PROVIDÊNCIAS JUNTO À COMPANHIA DE ENGENHARIA DE TRÁFEGO DO RIO DE JANEIRO – CET-RIO, VISANDO REPOSIÇÃO DE PLACA DE ESTACIONAMENTO DE MOTOCICLETAS NA RUA DUVIVIER N°60 – COPACABANA</t>
  </si>
  <si>
    <t>SOLICITA PROVIDÊNCIAS JUNTO À SECRETARIA MUNICIPAL DE ORDEM PÚBLICA – SEOP, REFERENTE À FISCALIZAÇÃO DE OBRA QUE ESTARIA CAUSANDO PERTURBAÇÃO DO SOSSEGO NA RUA HUMBERTO DE CAMPOS – LEBLON</t>
  </si>
  <si>
    <t>SOLICITA PROVIDÊNCIAS JUNTO À COMPANHIA DE ENGENHARIA DE TRÁFEGO DO RIO DE JANEIRO – CET-RIO, VISANDO ESTUDO DE VIABILIDADE PARA INSTALAÇÃO DE REDUTORES DE VELOCIDADE NA AVENIDA NIEMEYER, NºS 219 E 210</t>
  </si>
  <si>
    <t>SOLICITA PROVIDÊNCIAS JUNTO À SECRETARIA MUNICIPAL DE TRANSPORTES VISANDO MELHORIAS NO TRANSPORTE PÚBLICO PARA O BAIRRO DE LARANJEIRAS, ESPECIALMENTE NA LINHA 165</t>
  </si>
  <si>
    <t>SOLICITA PROVIDÊNCIAS JUNTO À SUBPREFEITURA DA ZONA SUL REFERENTE À DESORDEM URBANA E POSSÍVEL USO IRREGULAR DO CALÇAMENTO POR COMÉRCIO NO JARDIM BOTÂNICO</t>
  </si>
  <si>
    <t>SOLICITA PROVIDÊNCIAS JUNTO À COMPANHIA MUNICIPAL DE LIMPEZA URBANA – COMLURB, PARA VIABILIZAR PODA DE ÁRVORES NA RUA GARCIA D’ÁVILA, NO BAIRRO DE IPANEMA</t>
  </si>
  <si>
    <t>SOLICITA PROVIDÊNCIAS JUNTO À COMPANHIA DE ENGENHARIA DE TRÁFEGO DO RIO DE JANEIRO – CET-RIO, VISANDO A INSTALAÇÃO DE PLACA DE SINALIZAÇÃO NA RUA MARQUÊS DE SÃO VICENTE, N°124 – GÁVEA</t>
  </si>
  <si>
    <t>SOLICITA PROVIDÊNCIAS JUNTO À COMPANHIA MUNICIPAL DE LIMPEZA URBANA – COMLURB, PARA VIABILIZAR PODA NA RUA JÚLIO DE CASTILHOS N°40 – COPACABANA</t>
  </si>
  <si>
    <t>SOLICITA PROVIDÊNCIAS JUNTO À SECRETARIA MUNICIPAL DE ORDEM PÚBLICA – SEOP E À SECRETARIA MUNICIPAL DE ASSISTÊNCIA SOCIAL – SMAS, REFERENTE À DESORDEM NA PRAÇA SARAH KUBISTCHEK</t>
  </si>
  <si>
    <t>SOLICITA PROVIDÊNCIAS JUNTO À SECRETARIA MUNICIPAL DE ASSISTÊNCIA SOCIAL – SMAS, VISANDO INTENSIFICAR AS AÇÕES DE ACOLHIMENTO NA AVENIDA NIEMEYER</t>
  </si>
  <si>
    <t>SOLICITA PROVIDÊNCIAS JUNTO À SECRETARIA MUNICIPAL DE ORDEM PÚBLICA – SEOP, REFERENTE AO ORDENAMENTO DE BARES COM SOM ALTO E FUNCIONAMENTO FORA DO HORÁRIO PERMITIDO, NA RUA GUARAPARI – MADUREIRA</t>
  </si>
  <si>
    <t>SOLICITA PROVIDÊNCIAS JUNTO À SECRETARIA MUNICIPAL DE ORDEM PÚBLICA – SEOP, REFERENTE AO ORDENAMENTO DE BARES NO ENTORNO DO SHOPPING MADUREIRA E NO PARQUE MADUREIRA</t>
  </si>
  <si>
    <t>SOLICITA PROVIDÊNCIAS JUNTO À SECRETARIA MUNICIPAL DE ORDEM PÚBLICA – SEOP, REFERENTE AO ORDENAMENTO DE BARES NA RUA MANUEL MARQUES - NO BAIRRO DE MADUREIRA</t>
  </si>
  <si>
    <t>SOLICITA PROVIDÊNCIAS JUNTO À SECRETARIA MUNICIPAL DE ORDEM PÚBLICA – SEOP, REFERENTE AO ORDENAMENTO DE BARES COM SOM ALTO E FUNCIONAMENTO POSSIVELMENTE IRREGULAR, NA RUA SOARES CALDEIRA, S/N – MADUREIRA</t>
  </si>
  <si>
    <t>SOLICITA PROVIDÊNCIAS JUNTO À SECRETARIA MUNICIPAL DE ORDEM PÚBLICA – SEOP, REFERENTE AO ORDENAMENTO DE BARES COM SOM ALTO E FUNCIONAMENTO POSSIVELMENTE IRREGULAR, NA RUA ANTÔNIO DE ABREU – MADUREIRA</t>
  </si>
  <si>
    <t>SOLICITA PROVIDÊNCIAS JUNTO À SECRETARIA MUNICIPAL DE CONSERVAÇÃO E SERVIÇOS PÚBLICOS – SECONSERVA E À COMPANHIA MUNICIPAL DE LIMPEZA URBANA – COMLURB, REFERENTE À REVITALIZAÇÃO, VARRIÇÃO E RECOLHIMENTO DE ENTULHOS NA PRAÇA SANDRO MOREIRA – FLAMENGO</t>
  </si>
  <si>
    <t>SOLICITA PROVIDÊNCIAS JUNTO À COMPANHIA MUNICIPAL DE LIMPEZA URBANA – COMLURB, PARA VIABILIZAR DESTOCA DE VEGETAL APODRECIDO NA RUA FERNANDO MAGALHÃES, EM FRENTE AO Nº 386 – HORTO</t>
  </si>
  <si>
    <t>HORTO</t>
  </si>
  <si>
    <t>SOLICITA PROVIDÊNCIAS JUNTO À COMPANHIA DE ENGENHARIA DE TRÁFEGO DO RIO DE JANEIRO – CET-RIO, VISANDO ESTUDO DE VIABILIDADE PARA INSTALAÇÃO DE SPEED TABLES OU MEDIDAS COMPATÍVEIS NAS RUAS TRANSVERSAIS À RUA PACHECO LEÃO – HORTO</t>
  </si>
  <si>
    <t>SOLICITA PROVIDÊNCIAS JUNTO À SECRETARIA MUNICIPAL DE ORDEM PÚBLICA – SEOP E À SECRETARIA MUNICIPAL DE ASSISTÊNCIA SOCIAL – SMAS, REFERENTE AO ORDENAMENTO URBANO E ACOLHIMENTO DE PESSOAS EM SITUAÇÃO DE RUA NA PRAÇA NELSON MANDELA – BOTAFOGO</t>
  </si>
  <si>
    <t>SOLICITA PROVIDÊNCIAS JUNTO À COMPANHIA MUNICIPAL DE LIMPEZA URBANA – COMLURB, PARA VIABILIZAR LIMPEZA E DESRATIZAÇÃO NA PRAÇA NELSON MANDELA – BOTAFOGO</t>
  </si>
  <si>
    <t>SOLICITA PROVIDÊNCIAS JUNTO À COMPANHIA MUNICIPAL DE LIMPEZA URBANA – COMLURB, PARA VIABILIZAR LIMPEZA COM ÁGUAS DE REUSO NA RUA VOLUNTÁRIOS DA PÁTRIA – BOTAFOGO</t>
  </si>
  <si>
    <t>SOLICITA PROVIDÊNCIAS JUNTO À SECRETARIA MUNICIPAL DE CONSERVAÇÃO E SERVIÇOS PÚBLICOS – SECONSERVA, REFERENTE À INSTALAÇÃO DE CORRIMÃO NA ESCADARIA DA RUA EUCLIDES DA ROCHA, Nº 436 – COPACABANA</t>
  </si>
  <si>
    <t>SOLICITA PROVIDÊNCIAS JUNTO À COMPANHIA MUNICIPAL DE LIMPEZA URBANA – COMLURB, PARA VIABILIZAR DESRATIZAÇÃO NO MORRO DOS TABAJARAS, COM FOCO NA RUA EUCLIDES DA ROCHA – COPACABANA</t>
  </si>
  <si>
    <t>SOLICITA PROVIDÊNCIAS JUNTO À SECRETARIA MUNICIPAL DE ORDEM PÚBLICA – SEOP, REFERENTE AO ORDENAMENTO NA PRAIA DO FLAMENGO, NO ATERRO DO FLAMENGO</t>
  </si>
  <si>
    <t>SOLICITA PROVIDÊNCIAS JUNTO À POLÍCIA MILITAR DO ESTADO DO RIO DE JANEIRO (PMERJ), VISANDO MELHORAR A SEGURANÇA PÚBLICA NA RUA SENADOR VERGUEIRO, FLAMENGO</t>
  </si>
  <si>
    <t>SOLICITA PROVIDÊNCIAS JUNTO À COMPANHIA MUNICIPAL DE LIMPEZA URBANA – COMLURB, PARA VIABILIZAR LIMPEZA COM ÁGUAS DE REUSO NA RUA MARQUÊS DE SÃO VICENTE – GÁVEA</t>
  </si>
  <si>
    <t>SOLICITA PROVIDÊNCIAS JUNTO À COMPANHIA DE ENGENHARIA DE TRÁFEGO DO RIO DE JANEIRO – CET-RIO, REFERENTE À VISTORIA TÉCNICA PARA AVALIAÇÃO DE REDUTOR DE VELOCIDADE E REORDENAÇÃO DE VAGAS NA RUA GENERAL CRISTÓVÃO BARCELOS – LARANJEIRAS</t>
  </si>
  <si>
    <t>SOLICITA PROVIDÊNCIAS JUNTO À SECRETARIA MUNICIPAL DE CONSERVAÇÃO E SERVIÇOS PÚBLICOS – SECONSERVA, REFERENTE A TAMPAS DE BUEIRO POSSIVELMENTE SOLTAS NA RUA SÃO CLEMENTE – TRECHO ENTRE A RUA BARÃO DE LUCENA E A RUA EDUARDO GUINLE – BOTAFOGO</t>
  </si>
  <si>
    <t>SOLICITA PROVIDÊNCIAS JUNTO À COMPANHIA DE ENGENHARIA DE TRÁFEGO DO RIO DE JANEIRO – CET-RIO, REFERENTE À ATUAÇÃO DE AGENTES DE TRÂNSITO OU OUTRAS MEDIDAS NOS CRUZAMENTOS DA GÁVEA – RUA VICE-GOVERNADOR RÚBENS BERARDO</t>
  </si>
  <si>
    <t>SOLICITA PROVIDÊNCIAS JUNTO À SECRETARIA MUNICIPAL DE CONSERVAÇÃO E SERVIÇOS PÚBLICOS – SECONSERVA, REFERENTE À INSTALAÇÃO DE GRAMPOS NA PRAÇA COMPOSITOR MAURO DUARTE – BOTAFOGO</t>
  </si>
  <si>
    <t>SOLICITA PROVIDÊNCIAS JUNTO À COMPANHIA MUNICIPAL DE LIMPEZA URBANA – COMLURB, PARA VIABILIZAR A PODA DE DUAS ÁRVORES NA RUA PACHECO LEÃO, Nº 1235 – JARDIM BOTÂNICO</t>
  </si>
  <si>
    <t>SOLICITA PROVIDÊNCIAS JUNTO À COMPANHIA MUNICIPAL DE LIMPEZA URBANA – COMLURB, PARA VIABILIZAR DESRATIZAÇÃO NA PRAIA DO LEBLON</t>
  </si>
  <si>
    <t>SOLICITA PROVIDÊNCIAS JUNTO À SECRETARIA MUNICIPAL DE ORDEM PÚBLICA – SEOP, REFERENTE À FISCALIZAÇÃO E ORDENAMENTO DO ESPAÇO PÚBLICO NA AVENIDA ATAULFO DE PAIVA – LEBLON</t>
  </si>
  <si>
    <t>SOLICITA PROVIDÊNCIAS JUNTO À COMPANHIA MUNICIPAL DE LIMPEZA URBANA – COMLURB, PARA VIABILIZAR DESRATIZAÇÃO NA PRAIA DE IPANEMA</t>
  </si>
  <si>
    <t>SOLICITA PROVIDÊNCIAS JUNTO À SECRETARIA MUNICIPAL DE CONSERVAÇÃO E SERVIÇOS PÚBLICOS – SECONSERVA E À COMPANHIA MUNICIPAL DE LIMPEZA URBANA – COMLURB, REFERENTE À REVITALIZAÇÃO DO PARQUINHO DA PRAÇA ALMIRANTE JÚLIO DE NORONHA – LEME</t>
  </si>
  <si>
    <t>SOLICITA PROVIDÊNCIAS JUNTO À SECRETARIA MUNICIPAL DE ORDEM PÚBLICA – SEOP, REFERENTE AO ORDENAMENTO DO ESPAÇO PÚBLICO NA RUA GENERAL VENÂNCIO FLORES – LEBLON</t>
  </si>
  <si>
    <t>SOLICITA PROVIDÊNCIAS JUNTO À COMPANHIA DE ENGENHARIA DE TRÁFEGO DO RIO DE JANEIRO – CET-RIO, REFERENTE A ESTUDO DE VIABILIDADE PARA INSTALAÇÃO DE FISCALIZAÇÃO ELETRÔNICA OU OUTRA MEDIDA ADEQUADA NA RUA GENERAL POLIDORO – BOTAFOGO</t>
  </si>
  <si>
    <t>SOLICITA PROVIDÊNCIAS JUNTO À SECRETARIA MUNICIPAL DE CONSERVAÇÃO E SERVIÇOS PÚBLICOS – SECONSERVA E À COMPANHIA MUNICIPAL DE LIMPEZA URBANA – COMLURB, REFERENTE À MANUTENÇÃO DO MOBILIÁRIO E GRADIL DO PARCÃO NA PRAÇA GENERAL OSÓRIO – IPANEMA</t>
  </si>
  <si>
    <t>SOLICITA PROVIDÊNCIAS JUNTO À SECRETARIA MUNICIPAL DE ORDEM PÚBLICA – SEOP E À SECRETARIA MUNICIPAL DE CONSERVAÇÃO E SERVIÇOS PÚBLICOS – SECONSERVA, REFERENTE À FISCALIZAÇÃO E ADOÇÃO DE MEDIDAS URBANAS PARA COIBIR O TRÁFEGO DE VEÍCULOS AUTOPROPELIDOS NA CALÇADA DA RUA REAL GRANDEZA, Nº 219 – BOTAFOGO</t>
  </si>
  <si>
    <t>SOLICITA PROVIDÊNCIAS JUNTO À ÁGUAS DO RIO, REFERENTE À REGULARIZAÇÃO DO FORNECIMENTO DE ÁGUA NA COMUNIDADE DOS TABAJARAS – BOTAFOGO</t>
  </si>
  <si>
    <t>SOLICITA PROVIDÊNCIAS JUNTO À GERÊNCIA EXECUTIVA LOCAL – LAGOA (GEL LAGOA), REFERENTE À FISCALIZAÇÃO DE POSSÍVEL OBRA IRREGULAR NA CALÇADA DA RUA CONDE BERNADOTTE – LEBLON</t>
  </si>
  <si>
    <t>SOLICITA PROVIDÊNCIAS JUNTO À SECRETARIA MUNICIPAL DE ORDEM PÚBLICA – SEOP E À SECRETARIA MUNICIPAL DE ASSISTÊNCIA SOCIAL – SMAS, REFERENTE AO ORDENAMENTO URBANO E AÇÕES DE ACOLHIMENTO NA RUA CONDE DE IRAJÁ, NAS PROXIMIDADES DA ESQUINA COM A RUA VISCONDE DE CARAVELAS – BOTAFOGO</t>
  </si>
  <si>
    <t>SOLICITA PROVIDÊNCIAS JUNTO À DEFESA CIVIL, REFERENTE À INSPEÇÃO E ADOÇÃO DE MEDIDAS DE CONTENÇÃO DE ENCOSTA NA RUA EUCLIDES DA ROCHA, Nº 600 – COPACABANA</t>
  </si>
  <si>
    <t>SOLICITA PROVIDÊNCIAS JUNTO À POLÍCIA MILITAR DO ESTADO DO RIO DE JANEIRO (PMERJ), VISANDO REFORÇO DE SEGURANÇA NA PRAIA DO LEBLON – AVENIDA DELFIM MOREIRA</t>
  </si>
  <si>
    <t>SOLICITA PROVIDÊNCIAS JUNTO À SECRETARIA MUNICIPAL DE ORDEM PÚBLICA – SEOP E À GUARDA MUNICIPAL, VISANDO ORDENAMENTO URBANO NA REGIÃO DO JARDIM OCEÂNICO – AVENIDA OLEGÁRIO MACIEL</t>
  </si>
  <si>
    <t>SOLICITA PROVIDÊNCIAS JUNTO À SECRETARIA MUNICIPAL DE ORDEM PÚBLICA – SEOP, REFERENTE À FISCALIZAÇÃO DE ESTABELECIMENTOS NA RUA TEIXEIRA DE MELO – IPANEMA</t>
  </si>
  <si>
    <t>SOLICITA PROVIDÊNCIAS JUNTO À SECRETARIA MUNICIPAL DE CONSERVAÇÃO E SERVIÇOS PÚBLICOS – SECONSERVA, REFERENTE À DESOBSTRUÇÃO DE RAMAL NA RUA ALMIRANTE PEREIRA GUIMARÃES 43, LEBLON, CEP 22440-005</t>
  </si>
  <si>
    <t>SOLICITA PROVIDÊNCIAS JUNTO À SECRETARIA MUNICIPAL DE ESPORTES – SMEL E À SECRETARIA MUNICIPAL DE ORDEM PÚBLICA – SEOP, REFERENTE À AÇÃO DE ORDENAMENTO NA PRAIA, VISTO QUE AS REDES DE VÔLEI ATRAPALHAM A LIVRE CIRCULAÇÃO NA AREIA, NA AVENIDA ATLÂNTICA S/N – COPACABANA</t>
  </si>
  <si>
    <t>SOLICITA PROVIDÊNCIAS JUNTO À POLÍCIA MILITAR DO ESTADO DO RIO DE JANEIRO – PMERJ, VISANDO O AUMENTO DO POLICIAMENTO E A MELHORIA DA SEGURANÇA PÚBLICA NO BAIRRO DE BOTAFOGO</t>
  </si>
  <si>
    <t>SOLICITA PROVIDÊNCIAS JUNTO À SECRETARIA MUNICIPAL DE ORDEM PÚBLICA – SEOP, REFERENTE À FISCALIZAÇÃO E INVESTIGAÇÃO SOBRE A ATUAÇÃO DE FLANELINHAS NA PRAÇA FÉLIX LARANJEIRAS, LOCALIZADA NA URCA</t>
  </si>
  <si>
    <t>SOLICITA PROVIDÊNCIAS JUNTO À COMPANHIA MUNICIPAL DE LIMPEZA URBANA – COMLURB, PARA VIABILIZAR INSTALAÇÃO DE PAPELEIRAS E LIXEIRAS EM IPANEMA E NO LEBLON</t>
  </si>
  <si>
    <t>SOLICITA PROVIDÊNCIAS JUNTO À FUNDAÇÃO PARQUES E JARDINS, VISANDO REPLANTIO NA PRAÇA LARGO DO MACHADO – CATETE</t>
  </si>
  <si>
    <t>SOLICITA PROVIDÊNCIAS JUNTO À SECRETARIA MUNICIPAL DE CONSERVAÇÃO E SERVIÇOS PÚBLICOS – SECONSERVA, REFERENTE AO NIVELAMENTO E À REPOSIÇÃO DE PEDRAS PORTUGUESAS NA CALÇADA DA AVENIDA ATLÂNTICA Nº 478 – COPACABANA</t>
  </si>
  <si>
    <t>SOLICITA PROVIDÊNCIAS JUNTO À SECRETARIA MUNICIPAL DE ORDEM PÚBLICA – SEOP, REFERENTE AO ORDENAMENTO NA RUA DIAS DA ROCHA, EM COPACABANA</t>
  </si>
  <si>
    <t>SOLICITA PROVIDÊNCIAS JUNTO À COMPANHIA DE ENGENHARIA DE TRÁFEGO DO RIO DE JANEIRO – CET-RIO E À GUARDA MUNICIPAL, VISANDO FISCALIZAÇÃO E ORDENAMENTO DO TRÂNSITO NA AVENIDA AFRÂNIO DE MELO FRANCO Nº 290 – LEBLON</t>
  </si>
  <si>
    <t>SOLICITA PROVIDÊNCIAS JUNTO À COMPANHIA MUNICIPAL DE LIMPEZA URBANA – COMLURB, PARA VIABILIZAR DESRATIZAÇÃO NA RUA DOMINGOS DE MAGALHÃES Nº 96 – MARIA DA GRAÇA</t>
  </si>
  <si>
    <t>SOLICITA PROVIDÊNCIAS JUNTO À COMPANHIA MUNICIPAL DE LIMPEZA URBANA – COMLURB E À SECRETARIA MUNICIPAL DE ORDEM PÚBLICA – SEOP, PARA FISCALIZAÇÃO DE DESCARTE IRREGULAR DE LIXO NA AVENIDA CARLOS PEIXOTO, NA PARTE SUPERIOR DO RIO SUL – BOTAFOGO</t>
  </si>
  <si>
    <t>SOLICITA PROVIDÊNCIAS JUNTO À POLÍCIA MILITAR DO ESTADO DO RIO DE JANEIRO – PMERJ, VISANDO O AUMENTO DO POLICIAMENTO NA RUA SOROCABA – BOTAFOGO</t>
  </si>
  <si>
    <t>SOLICITA PROVIDÊNCIAS JUNTO À COMPANHIA MUNICIPAL DE LIMPEZA URBANA – COMLURB, VISANDO A MELHORIA DA FREQUÊNCIA DA COLETA E A INSTALAÇÃO DE CAÇAMBAS NA RUA FERNANDO SIMONI Nº 115 – PILARES</t>
  </si>
  <si>
    <t>SOLICITA PROVIDÊNCIAS JUNTO À COMPANHIA MUNICIPAL DE LIMPEZA URBANA – COMLURB, PARA VIABILIZAR INSTALAÇÃO DE PAPELEIRAS NO BAIRRO DO FLAMENGO</t>
  </si>
  <si>
    <t>SOLICITA PROVIDÊNCIAS JUNTO À COMPANHIA MUNICIPAL DE LIMPEZA URBANA – COMLURB E À SECRETARIA MUNICIPAL DE SAÚDE – SMS, PARA LIMPEZA DE TERRENO EM SITUAÇÃO DE ABANDONO NA RUA NOVO MUNDO Nº 1000 – BOTAFOGO</t>
  </si>
  <si>
    <t>SOLICITA PROVIDÊNCIAS JUNTO À COMPANHIA MUNICIPAL DE LIMPEZA URBANA – COMLURB, VISANDO PODA DE ÁRVORES NA RUA ALMIRANTE PEREIRA GUIMARÃES Nº 43 – LEBLON</t>
  </si>
  <si>
    <t>SOLICITA PROVIDÊNCIAS JUNTO À SECRETARIA MUNICIPAL DE TRANSPORTES – SMTR, VISANDO FISCALIZAÇÃO DA LINHA 485 E ESTUDO DE VIABILIDADE PARA CRIAÇÃO DE LINHA ALTERNATIVA</t>
  </si>
  <si>
    <t>SOLICITA PROVIDÊNCIAS JUNTO À COMPANHIA MUNICIPAL DE LIMPEZA URBANA – COMLURB E À FUNDAÇÃO PARQUES E JARDINS – FPJ, PARA FISCALIZAÇÃO DE SUPOSTAS PODAS IRREGULARES NA RUA FERNANDO MAGALHÃES – JARDIM BOTÂNICO</t>
  </si>
  <si>
    <t>SOLICITA PROVIDÊNCIAS JUNTO À SECRETARIA MUNICIPAL DE ORDEM PÚBLICA – SEOP, REFERENTE À FISCALIZAÇÃO DE QUADRA ESPORTIVA UTILIZADA DURANTE A MADRUGADA NA RUA DOMINGOS DE MAGALHÃES Nº 96 – MARIA DA GRAÇA</t>
  </si>
  <si>
    <t>SOLICITA PROVIDÊNCIAS JUNTO À COMPANHIA DE ENGENHARIA DE TRÁFEGO DO RIO DE JANEIRO – CET-RIO, VISANDO ESTUDO DE VIABILIDADE PARA CRIAÇÃO DE CICLOVIA NA RUA DO HUMAITÁ – HUMAITÁ</t>
  </si>
  <si>
    <t>HUMA</t>
  </si>
  <si>
    <t>SOLICITA PROVIDÊNCIAS JUNTO À COMPANHIA MUNICIPAL DE LIMPEZA URBANA – COMLURB, VISANDO O NIVELAMENTO DA AREIA EM TODA A EXTENSÃO DA PRAIA DO LEBLON</t>
  </si>
  <si>
    <t>SOLICITA PROVIDÊNCIAS JUNTO À SECRETARIA MUNICIPAL DE CONSERVAÇÃO E SERVIÇOS PÚBLICOS – SECONSERVA, VISANDO O NIVELAMENTO INTEGRAL DA CALÇADA DA RUA SILVEIRA MARTINS – FLAMENGO</t>
  </si>
  <si>
    <t>SOLICITA PROVIDÊNCIAS JUNTO À SECRETARIA MUNICIPAL DE CONSERVAÇÃO E SERVIÇOS PÚBLICOS – SECONSERVA, VISANDO O REPARO DA CALÇADA NA RUA VOLUNTÁRIOS DA PÁTRIA Nº 128 – BOTAFOGO</t>
  </si>
  <si>
    <t>SOLICITA PROVIDÊNCIAS JUNTO À SECRETARIA MUNICIPAL DE CONSERVAÇÃO E SERVIÇOS PÚBLICOS – SECONSERVA, VISANDO O REPARO OU A SUBSTITUIÇÃO DE ESCADA DE MADEIRA NA PRAIA DE IPANEMA – POSTO 7</t>
  </si>
  <si>
    <t>SOLICITA PROVIDÊNCIAS JUNTO À SECRETARIA MUNICIPAL DE CONSERVAÇÃO E SERVIÇOS PÚBLICOS – SECONSERVA, REFERENTE À DESOBSTRUÇÃO DE RAMAL NA RUA BARÃO DA TORRE – IPANEMA</t>
  </si>
  <si>
    <t>SMC</t>
  </si>
  <si>
    <t>SOLICITA PROVIDÊNCIAS JUNTO À SECRETARIA MUNICIPAL DE CULTURA – SMC, VISANDO A REVITALIZAÇÃO E A REPOSIÇÃO DA PLACA EM HOMENAGEM A SHIMON PERES, LOCALIZADA NO METRÔ SIQUEIRA CAMPOS – COPACABANA</t>
  </si>
  <si>
    <t>SOLICITA PROVIDÊNCIAS JUNTO À SECRETARIA MUNICIPAL DE CONSERVAÇÃO E SERVIÇOS PÚBLICOS – SECONSERVA E À COMPANHIA DE ENGENHARIA DE TRÁFEGO DO RIO DE JANEIRO – CET-RIO, VISANDO A REPINTURA DA CICLOVIA NA RUA GENERAL POLIDORO – BOTAFOGO</t>
  </si>
  <si>
    <t>SOLICITA PROVIDÊNCIAS JUNTO À SECRETARIA MUNICIPAL DE ORDEM PÚBLICA – SEOP E À GUARDA MUNICIPAL, VISANDO O AUMENTO DA FISCALIZAÇÃO DE TRÂNSITO NA PRAÇA NOSSA SENHORA DA PAZ – IPANEMA</t>
  </si>
  <si>
    <t>SOLICITA PROVIDÊNCIAS JUNTO À SECRETARIA MUNICIPAL DE CONSERVAÇÃO E SERVIÇOS PÚBLICOS – SECONSERVA, REFERENTE À DESOBSTRUÇÃO DE RAMAL NA RUA PRUDENTE DE MORAIS Nº 765 – IPANEMA</t>
  </si>
  <si>
    <t>SOLICITA PROVIDÊNCIAS JUNTO À COMPANHIA DE ENGENHARIA DE TRÁFEGO DO RIO DE JANEIRO – CET-RIO, VISANDO A RECOLOCAÇÃO DE PLACAS DE ESTACIONAMENTO NA ESQUINA DA RUA DIAS FERREIRA COM A RUA PROFESSOR AZEVEDO MARQUES – LEBLON</t>
  </si>
  <si>
    <t>SOLICITA PROVIDÊNCIAS JUNTO À COMPANHIA MUNICIPAL DE LIMPEZA URBANA – COMLURB, VISANDO O REPARO DE MOBILIÁRIO URBANO (BANCOS DE MADEIRA) NA AVENIDA ATAULFO DE PAIVA, ESQUINA COM A RUA JOÃO LIRA – LEBLON</t>
  </si>
  <si>
    <t>SOLICITA PROVIDÊNCIAS JUNTO À FUNDAÇÃO PARQUES E JARDINS – FPJ, VISANDO A REVITALIZAÇÃO DE CANTEIROS NA AVENIDA ATAULFO DE PAIVA, ESQUINA COM A RUA JOÃO LIRA – LEBLON</t>
  </si>
  <si>
    <t>SOLICITA PROVIDÊNCIAS JUNTO À FUNDAÇÃO PARQUES E JARDINS – FPJ, VISANDO O REPLANTIO DE INDIVÍDUO ARBÓREO NA RUA DEZENOVE DE FEVEREIRO Nº 53 – BOTAFOGO</t>
  </si>
  <si>
    <t>SOLICITA PROVIDÊNCIAS JUNTO À COMPANHIA MUNICIPAL DE LIMPEZA URBANA – COMLURB, PARA VIABILIZAR LIMPEZA COM ÁGUAS DE REUSO NA PRAÇA SARAH KUBITSCHEK – COPACABANA</t>
  </si>
  <si>
    <t>SOLICITA PROVIDÊNCIAS JUNTO À SECRETARIA MUNICIPAL DE CONSERVAÇÃO E SERVIÇOS PÚBLICOS – SECONSERVA, REFERENTE À CORREÇÃO DO PISO TÁTIL NA PRAÇA CARDEAL ARCOVERDE – COPACABANA</t>
  </si>
  <si>
    <t>SOLICITA PROVIDÊNCIAS JUNTO À POLÍCIA MILITAR DO ESTADO DO RIO DE JANEIRO (PMERJ), VISANDO O REFORÇO DO POLICIAMENTO NA PEDRA DE GUARATIBA</t>
  </si>
  <si>
    <t>SOLICITA PROVIDÊNCIAS JUNTO À SECRETARIA MUNICIPAL DE ORDEM PÚBLICA – SEOP, REFERENTE AO ORDENAMENTO DO ESPAÇO PÚBLICO NA RUA EDMUNDO LINS – COPACABANA</t>
  </si>
  <si>
    <t>SOLICITA PROVIDÊNCIAS JUNTO À SECRETARIA MUNICIPAL DE ORDEM PÚBLICA – SEOP, REFERENTE À FISCALIZAÇÃO DE COMÉRCIO AMBULANTE E DESCARTE IRREGULAR DE RESÍDUOS NA RUA SIQUEIRA CAMPOS – COPACABANA</t>
  </si>
  <si>
    <t>SOLICITA PROVIDÊNCIAS JUNTO À SECRETARIA MUNICIPAL DE ASSISTÊNCIA SOCIAL – SMAS, REFERENTE A AÇÕES DE ACOLHIMENTO NO CENTRO DO RIO DE JANEIRO</t>
  </si>
  <si>
    <t>SOLICITA PROVIDÊNCIAS JUNTO À COMPANHIA MUNICIPAL DE LIMPEZA URBANA – COMLURB, PARA INSTALAÇÃO DE PAPELEIRA NA RUA EDMUNDO LINS – COPACABANA</t>
  </si>
  <si>
    <t>SOLICITA PROVIDÊNCIAS JUNTO À COMPANHIA MUNICIPAL DE LIMPEZA URBANA – COMLURB, PARA VIABILIZAR PODA DE ÁRVORE NA RUA PRUDENTE DE MORAIS, Nº 719 – IPANEMA</t>
  </si>
  <si>
    <t>SOLICITA PROVIDÊNCIAS JUNTO À EMPRESA MUNICIPAL DE ILUMINAÇÃO URBANA – RIOLUZ, REFERENTE À MELHORIA DA ILUMINAÇÃO PÚBLICA NA RUA BARTOLOMEU MITRE – LEBLON</t>
  </si>
  <si>
    <t>SOLICITA PROVIDÊNCIAS JUNTO À SECRETARIA MUNICIPAL DE ORDEM PÚBLICA – SEOP, REFERENTE À FISCALIZAÇÃO DE QUIOSQUE NA AVENIDA ATLÂNTICA – LEME</t>
  </si>
  <si>
    <t>SOLICITA PROVIDÊNCIAS JUNTO À SECRETARIA MUNICIPAL DE CONSERVAÇÃO E SERVIÇOS PÚBLICOS – SECONSERVA, REFERENTE À RECUPERAÇÃO DE CALÇADA NA ESQUINA DA RUA MARIA QUITÉRIA COM A RUA BARÃO DA TORRE – IPANEMA</t>
  </si>
  <si>
    <t>SOLICITA PROVIDÊNCIAS JUNTO À SECRETARIA MUNICIPAL DE ORDEM PÚBLICA – SEOP, REFERENTE AO USO IRREGULAR DO CALÇAMENTO POR RESTAURANTES NA RUA GARCIA D’ÁVILA – IPANEMA</t>
  </si>
  <si>
    <t>SOLICITA PROVIDÊNCIAS JUNTO À SECRETARIA MUNICIPAL DE CONSERVAÇÃO E SERVIÇOS PÚBLICOS – SECONSERVA, REFERENTE AO REPARO DEFINITIVO DE VIA NA ESQUINA DA RUA LOPES QUINTAS COM A RUA JARDIM BOTÂNICO – JARDIM BOTÂNICO</t>
  </si>
  <si>
    <t>SOLICITA PROVIDÊNCIAS JUNTO À COMPANHIA DE ENGENHARIA DE TRÁFEGO DO RIO DE JANEIRO – CET-RIO, VISANDO MEDIDA PARA COIBIR O RETORNO NA CONFLUÊNCIA DA RUA PROFESSOR ABELARDO LOBO COM A AVENIDA BORGES DE MEDEIROS</t>
  </si>
  <si>
    <t>SOLICITA PROVIDÊNCIAS JUNTO À COMPANHIA MUNICIPAL DE LIMPEZA URBANA - COMLURB, PARA VIABILIZAR MANUTENÇÃO DOS MOBILIÁRIOS DO PARQUINHO DA PRAÇA NOSSA SENHORA DA PAZ, NA RUA JOANA ANGÉLICA N°1 – IPANEMA</t>
  </si>
  <si>
    <t>SOLICITA PROVIDÊNCIAS JUNTO À SECRETARIA MUNICIPAL DE ORDEM PÚBLICA – SEOP E À COMPANHIA DE ENGENHARIA DE TRÁFEGO DO RIO DE JANEIRO – CET-RIO, REFERENTE À FISCALIZAÇÃO EM PONTO DE ÔNIBUS E ESTUDO PARA CRIAÇÃO DE ÁREA EXCLUSIVA PARA EMBARQUE E DESEMBARQUE EM FRENTE AO SHOPPING PRAIA DE BOTAFOGO</t>
  </si>
  <si>
    <t>SOLICITA PROVIDÊNCIAS JUNTO À SECRETARIA MUNICIPAL DE ORDEM PÚBLICA – SEOP E À GUARDA MUNICIPAL, REFERENTE AO ORDENAMENTO NA RUA DONA MARIANA N°151 – BOTAFOGO, DEVIDO AO CAPSAD</t>
  </si>
  <si>
    <t>SOLICITA PROVIDÊNCIAS JUNTO À SECRETARIA MUNICIPAL DE CONSERVAÇÃO E SERVIÇOS PÚBLICOS – SECONSERVA, REFERENTE ÀS OBRAS NA RUA LEOPOLDINA, NO ÂMBITO DO PROGRAMA BAIRRO MARAVILHA</t>
  </si>
  <si>
    <t>SOLICITA PROVIDÊNCIAS JUNTO À SECRETARIA MUNICIPAL DE TRABALHO E RENDA – SMTE E À SECRETARIA ESPECIAL DE PROTEÇÃO E DEFESA DO CONSUMIDOR – SEDECON, REFERENTE À FISCALIZAÇÃO NO GRUPO GPA (MERCADO PÃO DE AÇÚCAR) LOCALIZADO NA RUA BARATA RIBEIRO N°189 – COPACABANA</t>
  </si>
  <si>
    <t>SOLICITA PROVIDÊNCIAS JUNTO À SECRETARIA MUNICIPAL DE CONSERVAÇÃO E SERVIÇOS PÚBLICOS – SECONSERVA, REFERENTE À DESOBSTRUÇÃO DE RAMAL NA RUA ELVIRA MACHADO N°8 – BOTAFOGO</t>
  </si>
  <si>
    <t>SOLICITA PROVIDÊNCIAS JUNTO À COMPANHIA MUNICIPAL DE LIMPEZA URBANA – COMLURB, PARA VIABILIZAR A DESRATIZAÇÃO NO PAVÃO, PAVÃOZINHO E CANTAGALO (PPG)</t>
  </si>
  <si>
    <t>SOLICITA PROVIDÊNCIAS JUNTO À COMPANHIA MUNICIPAL DE LIMPEZA URBANA – COMLURB, PARA VIABILIZAR A LIMPEZA DOS BECOS NA PARTE ALTA DA COMUNIDADE PAVÃO-PAVÃOZINHO E CANTAGALO (PPG), EM COPACABANA</t>
  </si>
  <si>
    <t>SOLICITA PROVIDÊNCIAS JUNTO À EMPRESA MUNICIPAL DE ILUMINAÇÃO URBANA – RIOLUZ, VISANDO MELHORIA NA ILUMINAÇÃO DA COMUNIDADE PAVÃO-PAVÃOZINHO E CANTAGALO (PPG), EM COPACABANA</t>
  </si>
  <si>
    <t>SOLICITA PROVIDÊNCIAS JUNTO À SECRETARIA MUNICIPAL DE CONSERVAÇÃO E SERVIÇOS PÚBLICOS – SECONSERVA, REFERENTE À DESOBSTRUÇÃO DE RAMAIS NA COMUNIDADE PAVÃO-PAVÃOZINHO E CANTAGALO (PPG), EM COPACABANA</t>
  </si>
  <si>
    <t>SOLICITA PROVIDÊNCIAS JUNTO À COMPANHIA MUNICIPAL DE LIMPEZA URBANA – COMLURB E À SECRETARIA MUNICIPAL DE CONSERVAÇÃO E SERVIÇOS PÚBLICOS – SECONSERVA, PARA VIABILIZAR A INSTALAÇÃO DE PARQUINHOS INFANTIS NA COMUNIDADE PAVÃO-PAVÃOZINHO E CANTAGALO (PPG), EM COPACABANA</t>
  </si>
  <si>
    <t>SOLICITA PROVIDÊNCIAS JUNTO À EMPRESA MUNICIPAL DE ILUMINAÇÃO URBANA – RIOLUZ, VISANDO MELHORIA DA ILUMINAÇÃO PÚBLICA NA PRAÇA ANTERO DE QUENTAL, NO LEBLON</t>
  </si>
  <si>
    <t>SOLICITA PROVIDÊNCIAS JUNTO À SECRETARIA MUNICIPAL DE CONSERVAÇÃO E SERVIÇOS PÚBLICOS – SECONSERVA, REFERENTE À REFORMA DO PARCÃO LOCALIZADO NA PRAÇA ANTERO DE QUENTAL, NO LEBLON</t>
  </si>
  <si>
    <t>SOLICITA PROVIDÊNCIAS JUNTO À EMPRESA MUNICIPAL DE ILUMINAÇÃO URBANA – RIOLUZ, VISANDO A INSTALAÇÃO DE PONTO DE LUZ ENTRE A SAÍDA DE AR DO METRÔ E A BASE DA POLÍCIA MILITAR PRESENTE NA PRAÇA ANTERO DE QUENTAL, NO LEBLON</t>
  </si>
  <si>
    <t>SOLICITA PROVIDÊNCIAS JUNTO À COMPANHIA MUNICIPAL DE LIMPEZA URBANA – COMLURB, PARA VIABILIZAR A PODA DE AMENDOEIRA NA RUA GENERAL URQUIZA, Nº 67 – LEBLON</t>
  </si>
  <si>
    <t>SOLICITA PROVIDÊNCIAS JUNTO À SECRETARIA MUNICIPAL DE CONSERVAÇÃO E SERVIÇOS PÚBLICOS – SECONSERVA, REFERENTE À INSTALAÇÃO DE GUARDA-CORPO NA EXTENSÃO DA AVENIDA NIEMEYER, EM RAZÃO DO CRESCENTE NÚMERO DE ACIDENTES</t>
  </si>
  <si>
    <t>SOLICITA PROVIDÊNCIAS JUNTO À FUNDAÇÃO INSTITUTO DAS ÁGUAS DO MUNICÍPIO DO RIO DE JANEIRO – RIO-ÁGUAS E À CONCESSIONÁRIA ÁGUAS DO RIO, REFERENTE À MELHORIA DO SANEAMENTO BÁSICO NA COMUNIDADE PAVÃO-PAVÃOZINHO E CANTAGALO (PPG), EM COPACABANA</t>
  </si>
  <si>
    <t>SOLICITA PROVIDÊNCIAS JUNTO À COMPANHIA DE ENGENHARIA DE TRÁFEGO DO RIO DE JANEIRO – CET-RIO, VISANDO INSTALAÇÃO DE ONDULAÇÕES TRANSVERSAIS (QUEBRA-MOLAS) NA RUA GENERAL OLÍMPIO MOURÃO FILHO, N° 136</t>
  </si>
  <si>
    <t>SOLICITA PROVIDÊNCIAS JUNTO À SECRETARIA MUNICIPAL DE ORDEM PÚBLICA – SEOP, REFERENTE À FISCALIZAÇÃO DE BARES QUE FECHAM A CALÇADA COM MESAS E CADEIRAS, NA AVENIDA ATAULFO DE PAIVA, LEBLON</t>
  </si>
  <si>
    <t>SOLICITA PROVIDÊNCIAS JUNTO À SECRETARIA MUNICIPAL DE CONSERVAÇÃO E SERVIÇOS PÚBLICOS – SECONSERVA, REFERENTE À ANÁLISE E ANUÊNCIA PARA A IMPLANTAÇÃO DO PROJETO DE AMPLIAÇÃO DAS ÁREAS DE NATURALIZAÇÃO NA LAGOA RODRIGO DE FREITAS</t>
  </si>
  <si>
    <t>SOLICITA PROVIDÊNCIAS JUNTO À SECRETARIA MUNICIPAL DE CONSERVAÇÃO E SERVIÇOS PÚBLICOS – SECONSERVA, REFERENTE A AFUNDAMENTO DE TAMPÃO NA RUA DOUTOR BERNARDINO, Nº 56 – PRAÇA SECA</t>
  </si>
  <si>
    <t>SOLICITA PROVIDÊNCIAS JUNTO À SECRETARIA MUNICIPAL DE ORDEM PÚBLICA – SEOP E À GUARDA MUNICIPAL, VISANDO ORDENAMENTO DE TRÂNSITO NA AVENIDA ATAULFO DE PAIVA, EM TODA SUA EXTENSÃO</t>
  </si>
  <si>
    <t>SOLICITA PROVIDÊNCIAS JUNTO À SECRETARIA MUNICIPAL DE ORDEM PÚBLICA – SEOP E À GUARDA MUNICIPAL, VISANDO ORDENAMENTO DE TRÂNSITO NA RUA VISCONDE DE PIRAJÁ, EM TODA SUA EXTENSÃO</t>
  </si>
  <si>
    <t>SOLICITA PROVIDÊNCIAS JUNTO À COMPANHIA DE ENGENHARIA DE TRÁFEGO DO RIO DE JANEIRO – CET-RIO, VISANDO O AUMENTO DA FISCALIZAÇÃO DE TRÂNSITO NA AVENIDA BORGES DE MEDEIROS, Nº 997 – LEBLON</t>
  </si>
  <si>
    <t>SOLICITA PROVIDÊNCIAS JUNTO À SECRETARIA MUNICIPAL DE ORDEM PÚBLICA – SEOP E À GUARDA MUNICIPAL, VISANDO AÇÕES DE ORDENAMENTO NA FEIRA DA RUA PROFESSOR ORTIZ MONTEIRO COM A RUA GENERAL GLICÉRIO, AOS SÁBADOS</t>
  </si>
  <si>
    <t>SOLICITA PROVIDÊNCIAS JUNTO À COMPANHIA MUNICIPAL DE LIMPEZA URBANA – COMLURB, PARA VIABILIZAR INTENSIFICAÇÃO DA LIMPEZA NA RUA PROFESSOR ORTIZ MONTEIRO, EM TODA SUA EXTENSÃO</t>
  </si>
  <si>
    <t>SOLICITA PROVIDÊNCIAS JUNTO À SECRETARIA MUNICIPAL DE CONSERVAÇÃO E SERVIÇOS PÚBLICOS – SECONSERVA, REFERENTE À MELHORIA DA DISPONIBILIDADE DE BICICLETÁRIOS NO ATERRO DO FLAMENGO, EM FRENTE AO POSTO DE SALVA-VIDAS PRÓXIMO À RAMPA DE ACESSO À PRAINHA DA GLÓRIA</t>
  </si>
  <si>
    <t>SOLICITA PROVIDÊNCIAS JUNTO À POLÍCIA MILITAR DO ESTADO DO RIO DE JANEIRO (PMERJ), VISANDO O AUMENTO E A INTENSIFICAÇÃO DO POLICIAMENTO NA AVENIDA BORGES DE MEDEIROS, Nº 997 – LEBLON</t>
  </si>
  <si>
    <t>SOLICITA PROVIDÊNCIAS JUNTO À POLÍCIA MILITAR DO ESTADO DO RIO DE JANEIRO (PMERJ), VISANDO O AUMENTO DO POLICIAMENTO NAS TRILHAS DO PARQUE DA CIDADE, NA GÁVEA/HORTO</t>
  </si>
  <si>
    <t>SOLICITA PROVIDÊNCIAS JUNTO À SECRETARIA MUNICIPAL DE ORDEM PÚBLICA – SEOP E À GUARDA MUNICIPAL, VISANDO COIBIR PERTURBAÇÃO DO SOSSEGO NA AVENIDA NOSSA SENHORA DE COPACABANA, Nºs 300 A 400 E 600 A 800 – COPACABANA</t>
  </si>
  <si>
    <t>SOLICITA PROVIDÊNCIAS JUNTO À SECRETARIA MUNICIPAL DE ORDEM PÚBLICA – SEOP E À GUARDA MUNICIPAL, VISANDO ORDENAMENTO NAS MADRUGADAS NA PRAÇA SANTOS DUMONT, NA GÁVEA</t>
  </si>
  <si>
    <t>SOLICITA PROVIDÊNCIAS JUNTO À SECRETARIA MUNICIPAL DE ORDEM PÚBLICA – SEOP E À GUARDA MUNICIPAL, VISANDO ORDENAMENTO NA PRAÇA DO LARGO DO MACHADO</t>
  </si>
  <si>
    <t>SOLICITA PROVIDÊNCIAS JUNTO À LIGHT, REFERENTE AO CONTROLE DE MOSQUITOS EM BUEIRO LOCALIZADO NA RUA SÃO SALVADOR, Nº 14 – FLAMENGO, DIANTE DO RISCO À SAÚDE PÚBLICA</t>
  </si>
  <si>
    <t>SOLICITA PROVIDÊNCIAS JUNTO À COMPANHIA DE ENGENHARIA DE TRÁFEGO DO RIO DE JANEIRO – CET-RIO, VISANDO A IMPLEMENTAÇÃO DE RADAR NA AVENIDA NIEMEYER, PRÓXIMO AO Nº 418 - "CURVA DA MORTE”</t>
  </si>
  <si>
    <t>SOLICITA PROVIDÊNCIAS JUNTO À SECRETARIA MUNICIPAL DE CONSERVAÇÃO E SERVIÇOS PÚBLICOS – SECONSERVA E À COMPANHIA DE ENGENHARIA DE TRÁFEGO DO RIO DE JANEIRO – CET-RIO, REFERENTE À REFEITURA E MELHORIA DA SINALIZAÇÃO DA CICLOFAIXA NA RUA BARÃO DO FLAMENGO</t>
  </si>
  <si>
    <t>SOLICITA PROVIDÊNCIAS JUNTO À SECRETARIA MUNICIPAL DE CONSERVAÇÃO E SERVIÇOS PÚBLICOS – SECONSERVA, REFERENTE À FINALIZAÇÃO DA REFORMA DA PRAÇA UMUARAMA, NA GÁVEA</t>
  </si>
  <si>
    <t>SOLICITA PROVIDÊNCIAS JUNTO À SECRETARIA MUNICIPAL DE ORDEM PÚBLICA – SEOP E À GUARDA MUNICIPAL, VISANDO ORDENAMENTO EM LOJA DE BICICLETAS LOCALIZADA NA RUA DAS LARANJEIRAS, Nº 48 – LARANJEIRAS</t>
  </si>
  <si>
    <t>SOLICITA PROVIDÊNCIAS JUNTO À SECRETARIA MUNICIPAL DE CONSERVAÇÃO E SERVIÇOS PÚBLICOS – SECONSERVA, REFERENTE À REALIZAÇÃO DE ESTUDO PARA DEMOLIÇÃO DO MURO DA PRAÇA SARAH KUBITSCHEK, EM COPACABANA</t>
  </si>
  <si>
    <t>SOLICITA PROVIDÊNCIAS JUNTO À SECRETARIA MUNICIPAL DE CONSERVAÇÃO E SERVIÇOS PÚBLICOS – SECONSERVA, REFERENTE À RESTAURAÇÃO E MANUTENÇÃO DO ASFALTO DA CICLOVIA DE SÃO CONRADO, ENTRE A CICLOVIA DA NIEMEYER E O TÚNEL DO JOÁ</t>
  </si>
  <si>
    <t>SOLICITA PROVIDÊNCIAS JUNTO À SECRETARIA MUNICIPAL DE TRANSPORTES – SMTR, VISANDO O RETORNO DA LINHA DE ÔNIBUS 2918 (GALEÃO X BARRA)</t>
  </si>
  <si>
    <t>SOLICITA PROVIDÊNCIAS JUNTO À COMPANHIA DE ENGENHARIA DE TRÁFEGO DO RIO DE JANEIRO – CET-RIO, VISANDO ORIENTAÇÃO E POSSÍVEL ADEQUAÇÃO VIÁRIA NA RUA ANITA GARIBALDI, ALTURA DOS Nºs 60 A 80 – COPACABANA</t>
  </si>
  <si>
    <t>SOLICITA PROVIDÊNCIAS JUNTO À COMPANHIA DE ENGENHARIA DE TRÁFEGO DO RIO DE JANEIRO – CET-RIO, VISANDO A CRIAÇÃO DE FAIXA DE PEDESTRES ENTRE A RUA ANITA GARIBALDI, Nº 47, E A RUA TONELERO, Nº 326 – COPACABANA</t>
  </si>
  <si>
    <t>SOLICITA PROVIDÊNCIAS JUNTO À COORDENADORIA DE GESTÃO DE CONCESSÕES DE PRÓPRIOS MUNICIPAIS – FP/SUBEX/SUPPA/CGPM, REFERENTE À SUBSTITUIÇÃO DE PLACA NO LARGO MONSENHOR JOSÉ ROBERTO PARA ADEQUAÇÃO COM O NOME ATUAL</t>
  </si>
  <si>
    <t>SOLICITA PROVIDÊNCIAS JUNTO À SECRETARIA MUNICIPAL DE ASSISTÊNCIA SOCIAL, VISANDO AÇÕES DE ACOLHIMENTO E ORDENAMENTO NA RUA DIAS DA ROCHA, Nº 9 – COPACABANA</t>
  </si>
  <si>
    <t>SOLICITA PROVIDÊNCIAS JUNTO À SECRETARIA MUNICIPAL DE CONSERVAÇÃO E SERVIÇOS PÚBLICOS – SECONSERVA, REFERENTE À DESOBSTRUÇÃO DE RAMAL NO METRÔ SIQUEIRA CAMPOS</t>
  </si>
  <si>
    <t>SOLICITA PROVIDÊNCIAS JUNTO À SUBPREFEITURA, REFERENTE AOS DANOS CAUSADOS POR FEIRA NO PARQUE DAS FIGUEIRAS</t>
  </si>
  <si>
    <t>SOLICITA PROVIDÊNCIAS JUNTO À PREFEITURA DO RIO DE JANEIRO, VISANDO DISPENSAR SERVIDORES QUE PROFESSAM A RELIGIÃO JUDAICA DO REGISTRO DE PONTO NOS DIAS DE ROSH HASHANÁ E IOM KIPUR, SEM PREJUÍZO DE DIREITOS.</t>
  </si>
  <si>
    <t>SOLICITA PROVIDÊNCIAS JUNTO À SECRETARIA DE ESTADO DE CULTURA E ECONOMIA CRIATIVA E AO 23º BATALHÃO DE POLÍCIA MILITAR, VISANDO O REFORÇO DA SEGURANÇA NO ENTORNO DO PARQUE LAGE.</t>
  </si>
  <si>
    <t>SOLICITA PROVIDÊNCIAS JUNTO À SECRETARIA MUNICIPAL DE ASSISTÊNCIA SOCIAL, VISANDO ACOLHIMENTO DE PESSOA EM SITUAÇÃO DE RUA NA RUA JARDIM BOTÂNICO, Nº 617 – JARDIM BOTÂNICO</t>
  </si>
  <si>
    <t>SOLICITA PROVIDÊNCIAS JUNTO À COMPANHIA DE ENGENHARIA DE TRÁFEGO DO RIO DE JANEIRO – CET-RIO, REFERENTE À IMPLANTAÇÃO DE SINALIZAÇÃO HORIZONTAL NA RUA PACHECO LEÃO – JARDIM BOTÂNICO</t>
  </si>
  <si>
    <t>SOLICITA PROVIDÊNCIAS JUNTO À COMPANHIA MUNICIPAL DE LIMPEZA URBANA – COMLURB, PARA VIABILIZAR O USO DE ÁGUAS DE REUSO NA RUA REPÚBLICA DO PERU – COPACABANA</t>
  </si>
  <si>
    <t>SOLICITA PROVIDÊNCIAS JUNTO À SECRETARIA MUNICIPAL DE CONSERVAÇÃO E SERVIÇOS PÚBLICOS – SECONSERVA, REFERENTE À REVITALIZAÇÃO DA ÁREA ONDE SE LOCALIZAVA O ANTIGO ZOOLÓGICO DE VILA ISABEL</t>
  </si>
  <si>
    <t>SOLICITA PROVIDÊNCIAS JUNTO À SECRETARIA MUNICIPAL DE SAÚDE – SMS E À COMPANHIA MUNICIPAL DE LIMPEZA URBANA – COMLURB, REFERENTE ÀS AÇÕES DE CONTROLE DE VETORES E COMBATE AO MOSQUITO DA DENGUE NA RUA RAUL POMPÉIA – COPACABANA</t>
  </si>
  <si>
    <t>SOLICITA PROVIDÊNCIAS JUNTO À SECRETARIA MUNICIPAL DE ORDEM PÚBLICA – SEOP E À GUARDA MUNICIPAL, VISANDO AÇÕES DE ORDENAMENTO NA RUA CAMUIRANO, ESQUINA COM A RUA REAL GRANDEZA – BOTAFOGO</t>
  </si>
  <si>
    <t>SOLICITA PROVIDÊNCIAS JUNTO À SECRETARIA MUNICIPAL DE ORDEM PÚBLICA – SEOP E À SECRETARIA MUNICIPAL DE ASSISTÊNCIA SOCIAL – SMAS, VISANDO AÇÕES DE ACOLHIMENTO E ORDENAMENTO EM BOTAFOGO/HUMAITÁ</t>
  </si>
  <si>
    <t>SOLICITA PROVIDÊNCIAS JUNTO À COMPANHIA MUNICIPAL DE LIMPEZA URBANA – COMLURB, REFERENTE À LIMPEZA DO CANAL LOCALIZADO EM FRENTE AO RESTAURANTE BELMONTE, NA RUA JARDIM BOTÂNICO, Nº 617 – JARDIM BOTÂNICO</t>
  </si>
  <si>
    <t>SOLICITA PROVIDÊNCIAS JUNTO À SECRETARIA MUNICIPAL DE ORDEM PÚBLICA – SEOP E À GUARDA MUNICIPAL, REFERENTE À FISCALIZAÇÃO DE OCUPAÇÃO IRREGULAR DO ESPAÇO PÚBLICO NA RUA VINÍCIUS DE MORAES – IPANEMA</t>
  </si>
  <si>
    <t>SOLICITA PROVIDÊNCIAS JUNTO À SECRETARIA MUNICIPAL DE ASSISTÊNCIA SOCIAL, VISANDO O AUMENTO DAS AÇÕES DE ACOLHIMENTO NO BAIRRO JARDIM BOTÂNICO</t>
  </si>
  <si>
    <t>SOLICITA PROVIDÊNCIAS JUNTO À SECRETARIA MUNICIPAL DE URBANISMO E À DEFESA CIVIL, REFERENTE À FISCALIZAÇÃO DE PRÉDIO SUPOSTAMENTE ABANDONADO E EM CONDIÇÕES DE RISCO NA RUA REPÚBLICA DO PERU, Nº 72 – COPACABANA</t>
  </si>
  <si>
    <t>SOLICITA PROVIDÊNCIAS JUNTO À COMPANHIA MUNICIPAL DE LIMPEZA URBANA – COMLURB, PARA VIABILIZAR A INSTALAÇÃO DE PAPELEIRAS NO BAIRRO DO LEBLON</t>
  </si>
  <si>
    <t>SOLICITA PROVIDÊNCIAS JUNTO À COMPANHIA MUNICIPAL DE LIMPEZA URBANA – COMLURB, PARA VIABILIZAR A REPOSIÇÃO DE PAPELEIRAS NO BAIRRO DO FLAMENGO</t>
  </si>
  <si>
    <t>SOLICITA PROVIDÊNCIAS JUNTO À SECRETARIA MUNICIPAL DE CONSERVAÇÃO E SERVIÇOS PÚBLICOS – SECONSERVA, REFERENTE À REVITALIZAÇÃO E AMPLIAÇÃO DA PISTA DE SKATE DO ATERRO DO FLAMENGO</t>
  </si>
  <si>
    <t>SOLICITA PROVIDÊNCIAS JUNTO À SECRETARIA MUNICIPAL DE ORDEM PÚBLICA – SEOP E À GUARDA MUNICIPAL, VISANDO ORDENAMENTO NA RUA MARECHAL FRANCISCO DE MOURA – SANTA MARTA, BOTAFOGO</t>
  </si>
  <si>
    <t>SOLICITA PROVIDÊNCIAS JUNTO À POLÍCIA MILITAR DO ESTADO DO RIO DE JANEIRO (PMERJ), VISANDO O AUMENTO DO POLICIAMENTO NO BAIRRO DO LEBLON</t>
  </si>
  <si>
    <t>SOLICITA PROVIDÊNCIAS JUNTO À SECRETARIA MUNICIPAL DE ORDEM PÚBLICA – SEOP, À SECRETARIA MUNICIPAL DE ASSISTÊNCIA SOCIAL – SMAS E À SECRETARIA MUNICIPAL DE PROTEÇÃO E DEFESA DOS ANIMAIS – SMPDA, REFERENTE À SITUAÇÃO DE PESSOAS EM SITUAÇÃO DE RUA COM GRANDE QUANTIDADE DE ANIMAIS NA PRAÇA NOSSA SENHORA DA PAZ – IPANEMA</t>
  </si>
  <si>
    <t>SOLICITA PROVIDÊNCIAS JUNTO À SECRETARIA MUNICIPAL DE ASSISTÊNCIA SOCIAL – SMAS, VISANDO AÇÕES DE ACOLHIMENTO E ORDENAMENTO NA RUA VOLUNTÁRIOS DA PÁTRIA, Nº 311 – BOTAFOGO</t>
  </si>
  <si>
    <t>SOLICITA PROVIDÊNCIAS JUNTO À COMPANHIA DE ENGENHARIA DE TRÁFEGO DO RIO DE JANEIRO – CET-RIO, REFERENTE À PINTURA DE SINALIZAÇÃO HORIZONTAL NA FAIXA DE PEDESTRES EM FRENTE À RUA NELSON MANDELA, Nº 100 – BOTAFOGO</t>
  </si>
  <si>
    <t>SOLICITA PROVIDÊNCIAS JUNTO À SECRETARIA MUNICIPAL DE ORDEM PÚBLICA – SEOP E À GUARDA MUNICIPAL, VISANDO FISCALIZAÇÃO NAS PRAIAS DO BRICÓ E DE GRUMARI, EM RAZÃO DA ATUAÇÃO DE FLANELINHAS</t>
  </si>
  <si>
    <t>SOLICITA PROVIDÊNCIAS JUNTO À DEFESA CIVIL, REFERENTE A MURO RACHADO COM RISCO DE QUEDA NA AVENIDA VISCONDE DE ALBUQUERQUE, Nº 581 – LEBLON</t>
  </si>
  <si>
    <t>SOLICITA PROVIDÊNCIAS JUNTO À POLÍCIA MILITAR DO ESTADO DO RIO DE JANEIRO (PMERJ), VISANDO O AUMENTO DO POLICIAMENTO NA PRAÇA DO LARGO DO MACHADO – CATETE</t>
  </si>
  <si>
    <t>SOLICITA PROVIDÊNCIAS JUNTO À SECRETARIA MUNICIPAL DE ORDEM PÚBLICA – SEOP E À GUARDA MUNICIPAL, VISANDO O AUMENTO DA FISCALIZAÇÃO DE TRÂNSITO NA AVENIDA HENRIQUE DODSWORTH – COPACABANA</t>
  </si>
  <si>
    <t>SOLICITA PROVIDÊNCIAS JUNTO À POLÍCIA MILITAR DO ESTADO DO RIO DE JANEIRO (PMERJ), VISANDO O AUMENTO DO POLICIAMENTO NO BAIRRO DE LARANJEIRAS</t>
  </si>
  <si>
    <t>SOLICITA PROVIDÊNCIAS JUNTO À COMPANHIA MUNICIPAL DE LIMPEZA URBANA – COMLURB, PARA VIABILIZAR O USO DE ÁGUAS DE REUSO NA RUA MARQUES DE OLINDA – BOTAFOGO</t>
  </si>
  <si>
    <t>SOLICITA PROVIDÊNCIAS JUNTO À SECRETARIA MUNICIPAL DE ORDEM PÚBLICA – SEOP, VISANDO ORDENAMENTO NA RUA MARQUES DE OLINDA – BOTAFOGO</t>
  </si>
  <si>
    <t>SOLICITA PROVIDÊNCIAS JUNTO À COMPANHIA DE ENGENHARIA DE TRÁFEGO DO RIO DE JANEIRO – CET-RIO, REFERENTE À IMPLEMENTAÇÃO DE DISPOSITIVOS DE REDUÇÃO DE VELOCIDADE E MELHORIAS NA SINALIZAÇÃO VIÁRIA NA RUA MARTINS FERREIRA – BOTAFOGO</t>
  </si>
  <si>
    <t>SOLICITA PROVIDÊNCIAS JUNTO À SECRETARIA MUNICIPAL DE ORDEM PÚBLICA – SEOP E À GUARDA MUNICIPAL, REFERENTE À ATUAÇÃO DE FLANELINHAS NA RUA DO RUSSEL, Nº 32 – GLÓRIA</t>
  </si>
  <si>
    <t>SOLICITA PROVIDÊNCIAS JUNTO À SECRETARIA MUNICIPAL DE CONSERVAÇÃO E SERVIÇOS PÚBLICOS – SECONSERVA, REFERENTE À IMPLANTAÇÃO DE ASFALTO LISO NA VILA LOCALIZADA NA RUA LUIZ BELTRÃO, Nº 1091 – VILA VALQUEIRE</t>
  </si>
  <si>
    <t>SOLICITA PROVIDÊNCIAS JUNTO À COMPANHIA MUNICIPAL DE LIMPEZA URBANA – COMLURB, PARA VIABILIZAR A INSTALAÇÃO DE PAPELEIRA NA PRAÇA CHAIM WEIZMANN – BOTAFOGO</t>
  </si>
  <si>
    <t>SOLICITA PROVIDÊNCIAS JUNTO À COMPANHIA MUNICIPAL DE LIMPEZA URBANA – COMLURB, REFERENTE AO RECOLHIMENTO DE RESTOS DE ROÇADA NA LADEIRA DO CASTRO, Nº 189 – SANTA TERESA</t>
  </si>
  <si>
    <t>SOLICITA PROVIDÊNCIAS JUNTO À SECRETARIA MUNICIPAL DE CONSERVAÇÃO E SERVIÇOS PÚBLICOS – SECONSERVA, REFERENTE AO REPARO DE CALÇADA DANIFICADA POR RAIZ DE ÁRVORE NA RUA BARÃO DE JAGUARIPE, Nº 101 – IPANEMA</t>
  </si>
  <si>
    <t>SOLICITA PROVIDÊNCIAS JUNTO À SECRETARIA MUNICIPAL DE CONSERVAÇÃO E SERVIÇOS PÚBLICOS – SECONSERVA, REFERENTE AO REPARO DE BANCOS DE CIMENTO NA ESQUINA DA RUA AURELINO LEAL COM A AVENIDA ATLÂNTICA – COPACABANA</t>
  </si>
  <si>
    <t>SOLICITA PROVIDÊNCIAS JUNTO À SECRETARIA MUNICIPAL DE CONSERVAÇÃO E SERVIÇOS PÚBLICOS – SECONSERVA, REFERENTE A POSTE CAÍDO NA PRAÇA CHAIM WEIZMANN – BOTAFOGO</t>
  </si>
  <si>
    <t>SOLICITA PROVIDÊNCIAS JUNTO À COMPANHIA MUNICIPAL DE LIMPEZA URBANA – COMLURB, REFERENTE À PODA DE ÁRVORES NA AVENIDA PREFEITO MENDES DE MORAES, Nº 1500 – SÃO CONRADO</t>
  </si>
  <si>
    <t>SOLICITA PROVIDÊNCIAS JUNTO À SECRETARIA MUNICIPAL DE ORDEM PÚBLICA – SEOP, VISANDO ORDENAMENTO DE TRÂNSITO NA RUA MARIA EUGÊNIA – HUMAITÁ</t>
  </si>
  <si>
    <t>SOLICITA PROVIDÊNCIAS JUNTO À SECRETARIA MUNICIPAL DE CONSERVAÇÃO E SERVIÇOS PÚBLICOS – SECONSERVA E À GERÊNCIA EXECUTIVA LOCAL DE BOTAFOGO, REFERENTE AO REPARO DA CALÇADA NA AVENIDA CARLOS PEIXOTO, NO BAIRRO DE BOTAFOGO</t>
  </si>
  <si>
    <t>SOLICITA PROVIDÊNCIAS JUNTO À SECRETARIA MUNICIPAL DE ORDEM PÚBLICA – SEOP, PARA APURAÇÃO DE DENÚNCIA SOBRE ATUAÇÃO IRREGULAR DA BARRACA Nº 123 NO LEME</t>
  </si>
  <si>
    <t>SMAC</t>
  </si>
  <si>
    <t>SOLICITA PROVIDÊNCIAS JUNTO À SECRETARIA MUNICIPAL DE MEIO AMBIENTE E CLIMA – SMAC, PARA APURAÇÃO DE DENÚNCIA SOBRE CONSTRUÇÕES IRREGULARES E DESMATAMENTO NA RUA ACARAÍ, EM BOTAFOGO</t>
  </si>
  <si>
    <t>SOLICITA PROVIDÊNCIAS JUNTO À SECRETARIA MUNICIPAL DE EDUCAÇÃO – SME, PARA APURAÇÃO DE DENÚNCIA SOBRE O NÃO FORNECIMENTO INTEGRAL DO CARDÁPIO SEMANAL NA ESCOLA MUNICIPAL LÚCIA MIGUEL PEREIRA, EM SÃO CONRADO</t>
  </si>
  <si>
    <t>SOLICITA PROVIDÊNCIAS JUNTO À SECRETARIA MUNICIPAL DE TRANSPORTES – SMTR, VISANDO O AUMENTO DA FROTA DA LINHA 538 (LEME – GÁVEA)</t>
  </si>
  <si>
    <t>SOLICITA PROVIDÊNCIAS JUNTO À SECRETARIA MUNICIPAL DE PROTEÇÃO E DEFESA DOS ANIMAIS – SMPDA, REFERENTE À APURAÇÃO DE DENÚNCIA DE MAUS-TRATOS E ANIMAIS ABANDONADOS NA PRAÇA NOSSA SENHORA DA PAZ, EM IPANEMA</t>
  </si>
  <si>
    <t>SOLICITA PROVIDÊNCIAS JUNTO À COMPANHIA DE ENGENHARIA DE TRÁFEGO DO RIO DE JANEIRO – CET-RIO, VISANDO ESTUDO DE TRÂNSITO PARA MELHORAR A TRAVESSIA DE PEDESTRES NO INÍCIO DA RUA TIMÓTEO DE COSTA, PRÓXIMO À AVENIDA VISCONDE DE ALBUQUERQUE</t>
  </si>
  <si>
    <t>SOLICITA PROVIDÊNCIAS JUNTO À COMPANHIA MUNICIPAL DE LIMPEZA URBANA – COMLURB, PARA VIABILIZAR LIMPEZA COM DE ÁGUA DE REUSO NA RUA SÁ FERREIRA, RUA SOUZA LIMA E PARQUE GAROTA DE IPANEMA</t>
  </si>
  <si>
    <t>SOLICITA PROVIDÊNCIAS JUNTO À SECRETARIA MUNICIPAL DE CONSERVAÇÃO E SERVIÇOS PÚBLICOS – SECONSERVA, VISANDO REFORMA NA CALÇADA DA AVENIDA CARLOS PEIXOTO, EM BOTAFOGO</t>
  </si>
  <si>
    <t>SOLICITA PROVIDÊNCIAS JUNTO À SECRETARIA MUNICIPAL DE CONSERVAÇÃO E SERVIÇOS PÚBLICOS – SECONSERVA, REFERENTE A VAZAMENTO DE ESGOTO NA RUA 4, ROCINHA</t>
  </si>
  <si>
    <t>SOLICITA PROVIDÊNCIAS JUNTO À SECRETARIA MUNICIPAL DE CONSERVAÇÃO E SERVIÇOS PÚBLICOS – SECONSERVA, VISANDO TAPA-BURACO NA AVENIDA LÚCIO COSTA, NA ALTURA DA PRAIA DA RESERVA</t>
  </si>
  <si>
    <t>SOLICITA PROVIDÊNCIAS JUNTO À COMPANHIA DE ENGENHARIA DE TRÁFEGO DO RIO DE JANEIRO – CET-RIO, VISANDO PINTURA DE FAIXA DE PEDESTRES NA RUA PAULO BARRETO, 65 – BOTAFOGO</t>
  </si>
  <si>
    <t>SOLICITA PROVIDÊNCIAS JUNTO À SECRETARIA MUNICIPAL DE ORDEM PÚBLICA – SEOP, REFERENTE À FISCALIZAÇÃO DE BANCA DE JORNAL NA RUA FIGUEIREDO MAGALHÃES, 226 – COPACABANA</t>
  </si>
  <si>
    <t>SOLICITA PROVIDÊNCIAS JUNTO À COMPANHIA MUNICIPAL DE LIMPEZA URBANA – COMLURB, PARA VIABILIZAR ÁGUAS DE REUSO NO MIRANTE DONA MARTA, DEVIDO AO MAU CHEIRO</t>
  </si>
  <si>
    <t>SOLICITA PROVIDÊNCIAS JUNTO À SECRETARIA MUNICIPAL DE ORDEM PÚBLICA – SEOP E À GUARDA MUNICIPAL, REFERENTE À FISCALIZAÇÃO NA AVENIDA PREFEITO MENDES DE MORAIS ENTRE OS NÚMEROS 1150 E 1250, AO LONGO DE TODO O ESTACIONAMENTO DA PRAIA, PARA COMBATE AO ESTACIONAMENTO IRREGULAR QUE FECHA A PASSAGEM DE PEDESTRES</t>
  </si>
  <si>
    <t>SOLICITA PROVIDÊNCIAS JUNTO À COMPANHIA MUNICIPAL DE LIMPEZA URBANA – COMLURB, PARA VIABILIZAR PODA DE ÁRVORES E ARBUSTOS NO ATERRO, PRÓXIMO À CICLOVIA, NA ALTURA DA ENTRADA DA CHURRASCARIA ASSADOR</t>
  </si>
  <si>
    <t>SOLICITA PROVIDÊNCIAS JUNTO À SECRETARIA MUNICIPAL DE ORDEM PÚBLICA – SEOP E À GUARDA MUNICIPAL, REFERENTE À FISCALIZAÇÃO NA ORLA DO ARPOADOR, PARA COMBATER CAIXAS DE SOM, GARRAFAS DE VIDRO E DEMAIS IRREGULARIDADES</t>
  </si>
  <si>
    <t>SOLICITA PROVIDÊNCIAS JUNTO À SECRETARIA MUNICIPAL DE ORDEM PÚBLICA – SEOP, À SECRETARIA MUNICIPAL DE URBANISMO E À DEFESA CIVIL, REFERENTE À APURAÇÃO DE DENÚNCIA SOBRE CONSTRUÇÃO IRREGULAR NO MORRO AZUL, FLAMENGO, NA RUA MARECHAL BENTO MANUEL</t>
  </si>
  <si>
    <t>SOLICITA PROVIDÊNCIAS JUNTO À SECRETARIA MUNICIPAL DE CONSERVAÇÃO E SERVIÇOS PÚBLICOS – SECONSERVA, REFERENTE AO RECAPEAMENTO ASFÁLTICO NA RUA DOUTOR BERNARDINO, N°56 – PRAÇA SECA</t>
  </si>
  <si>
    <t>SOLICITA PROVIDÊNCIAS JUNTO À EMPRESA MUNICIPAL DE ILUMINAÇÃO URBANA – RIOLUZ, VISANDO INSTALAÇÃO DE NOVOS PONTOS DE LUZ E MELHORIA DA ILUMINAÇÃO EM PONTO DO ATERRO, PRÓXIMO À CICLOVIA, NA ALTURA DA ENTRADA DA CHURRASCARIA ASSADOR, DEVIDO À BAIXA ILUMINAÇÃO E À SENSAÇÃO DE INSEGURANÇA RELATADA POR FREQUENTADORES</t>
  </si>
  <si>
    <t>SOLICITA PROVIDÊNCIAS JUNTO À SECRETARIA MUNICIPAL DE ASSISTÊNCIA SOCIAL – SMAS E À SECRETARIA MUNICIPAL DE ORDEM PÚBLICA – SEOP, VISANDO AÇÕES DE ACOLHIMENTO E ORDENAMENTO NOTURNAS, DEVIDO À PRESENÇA DE POPULAÇÃO EM SITUAÇÃO DE RUA COM USO DE DROGAS, NO LOCAL ONDE FUNCIONAVA O ESPETO, NA ESQUINA DA RUA RITA LUDOLF COM AVENIDA ATAULFO DE PAIVA</t>
  </si>
  <si>
    <t>SOLICITA PROVIDÊNCIAS JUNTO À SECRETARIA MUNICIPAL DE ORDEM PÚBLICA – SEOP E À GUARDA MUNICIPAL, REFERENTE À APURAÇÃO DE DENÚNCIA DE TRAILER SEM PLACA ESTACIONADO EM FRENTE À RUA RAUL POMPÉIA, Nº 36 – COPACABANA, UTILIZADO COMO DEPÓSITO COM FINS COMERCIAIS</t>
  </si>
  <si>
    <t>SOLICITA PROVIDÊNCIAS JUNTO À SECRETARIA MUNICIPAL DE CONSERVAÇÃO E SERVIÇOS PÚBLICOS – SECONSERVA, REFERENTE À REVITALIZAÇÃO DO PARCÃO LOCALIZADO EM LARANJEIRAS, RUA DAS LARANJEIRAS, 154</t>
  </si>
  <si>
    <t>SOLICITA PROVIDÊNCIAS JUNTO À POLÍCIA MILITAR DO ESTADO DO RIO DE JANEIRO (PMERJ), PARA INTENSIFICAR O POLICIAMENTO NO POSTO 6, EM COPACABANA, ESPECIALMENTE AOS DOMINGOS E EM DIAS DE PRAIA, NA ÁREA DA RUA FRANCISCO OTAVIANO, NAS PROXIMIDADES DA RUA RAUL POMPÉIA (Nº 52 – LOJA D – ARPOADOR, RIO DE JANEIRO – RJ, 22080-040)</t>
  </si>
  <si>
    <t>SOLICITA PROVIDÊNCIAS JUNTO À SECRETARIA MUNICIPAL DE ORDEM PÚBLICA – SEOP E À GUARDA MUNICIPAL, REFERENTE AO ORDENAMENTO DE COMÉRCIO OCUPANDO CALÇADA DE FORMA IRREGULAR, NO TRECHO DA AVENIDA NOSSA SENHORA DE COPACABANA, ENTRE OS NÚMEROS 1000 E 1400</t>
  </si>
  <si>
    <t>SOLICITA PROVIDÊNCIAS JUNTO À SECRETARIA MUNICIPAL DE ASSISTÊNCIA SOCIAL, REFERENTE AO ACOLHIMENTO DE PESSOAS EM SITUAÇÃO DE RUA (PSR), NA RUA MARQUÊS DE SÃO VICENTE, Nº 75 – GÁVEA</t>
  </si>
  <si>
    <t>SOLICITA PROVIDÊNCIAS JUNTO À EMPRESA MUNICIPAL DE ILUMINAÇÃO URBANA – RIOLUZ, VISANDO MELHORAR A ILUMINAÇÃO NA RUA FRANCISCO SÁ, NA QUADRA DO NÚMERO 31</t>
  </si>
  <si>
    <t>SOLICITA PROVIDÊNCIAS JUNTO À SECRETARIA MUNICIPAL DE SAÚDE E À COMPANHIA MUNICIPAL DE LIMPEZA URBANA – COMLURB, VISANDO CONTROLE DE VETORES EM TERRENO ABANDONADO EM FRENTE À CRECHE ATCHIM, QUE É FOCO DE MOSQUITOS E CARAMUJOS AFRICANOS DEVIDO A UMA “PISCINA” FORMADA APÓS O ABANDONO DA OBRA</t>
  </si>
  <si>
    <t>SOLICITA PROVIDÊNCIAS JUNTO À SECRETARIA MUNICIPAL DE TRANSPORTES – SMTR, VISANDO INSTALAÇÃO DE MOBILIÁRIO DE PONTO DE ÔNIBUS, COM COBERTURA E PROTEÇÃO, NO PONTO JÁ EXISTENTE NA AVENIDA RAINHA ELIZABETH, PRÓXIMO AO NÚMERO 596</t>
  </si>
  <si>
    <t>SOLICITA PROVIDÊNCIAS JUNTO À COMPANHIA MUNICIPAL DE LIMPEZA URBANA – COMLURB, PARA VIABILIZAR LIMPEZA DA RUA CARLOS GOIS, Nº 457 – LEBLON, DEVIDO À GRANDE QUANTIDADE DE LIXO ESPALHADO</t>
  </si>
  <si>
    <t>SOLICITA PROVIDÊNCIAS JUNTO À COMPANHIA MUNICIPAL DE LIMPEZA URBANA – COMLURB, PARA VIABILIZAR REPOSIÇÃO E INSTALAÇÃO DE PAPELEIRA NA RUA CARLOS GOIS, Nº 457 – LEBLON</t>
  </si>
  <si>
    <t>SOLICITA PROVIDÊNCIAS JUNTO À SECRETARIA MUNICIPAL DE ORDEM PÚBLICA – SEOP E À GUARDA MUNICIPAL, REFERENTE À INTENSIFICAÇÃO DA FISCALIZAÇÃO DE AMBULANTES, BARRACAS E CAIXAS DE SOM NAS PROXIMIDADES DO HOTEL FASANO, NA AVENIDA VIEIRA SOUTO, Nº 50 – IPANEMA</t>
  </si>
  <si>
    <t>SOLICITA PROVIDÊNCIAS JUNTO À SECRETARIA MUNICIPAL DE CONSERVAÇÃO E SERVIÇOS PÚBLICOS – SECONSERVA, REFERENTE À DESOBSTRUÇÃO DE RAMAL NA RUA BARÃO DA TORRE, Nº 284 – IPANEMA</t>
  </si>
  <si>
    <t>SOLICITA PROVIDÊNCIAS JUNTO À SECRETARIA MUNICIPAL DE CONSERVAÇÃO E SERVIÇOS PÚBLICOS – SECONSERVA, REFERENTE À REVITALIZAÇÃO DA PRAÇA CARLO DEL PRETE, CUJOS ALAMBRADOS ENCONTRAM-SE EM ESTADO CRÍTICO, LOCALIZADA NA RUA DAS LARANJEIRAS, PRÓXIMO AO Nº 147</t>
  </si>
  <si>
    <t>SOLICITA PROVIDÊNCIAS JUNTO À COMPANHIA MUNICIPAL DE LIMPEZA URBANA – COMLURB, PARA VIABILIZAR A RETIRADA DE TRONCOS ESPALHADOS PELO PARQUE GUINLE, LOCALIZADO NA RUA PAULO CÉSAR DE ANDRADE, S/N – LARANJEIRAS</t>
  </si>
  <si>
    <t>SOLICITA PROVIDÊNCIAS JUNTO À SECRETARIA MUNICIPAL DE CONSERVAÇÃO E SERVIÇOS PÚBLICOS – SECONSERVA, REFERENTE À INSTALAÇÃO DE GRADIL PARA DELIMITAR O ESPAÇO DESTINADO A CÃES NO PARQUE GUINLE, LOCALIZADO NA RUA PAULO CÉSAR DE ANDRADE, S/N – LARANJEIRAS</t>
  </si>
  <si>
    <t>SOLICITA PROVIDÊNCIAS JUNTO À EMPRESA MUNICIPAL DE ILUMINAÇÃO URBANA – RIOLUZ, VISANDO MELHORIA DA ILUMINAÇÃO NA RUA PINHEIRO MACHADO, COM TROCA DE LÂMPADAS QUEIMADAS E INSTALAÇÃO DE REFLETORES, NA ALTURA DO Nº 53 – LARANJEIRAS</t>
  </si>
  <si>
    <t>SOLICITA PROVIDÊNCIAS JUNTO À SECRETARIA MUNICIPAL DE CONSERVAÇÃO E SERVIÇOS PÚBLICOS – SECONSERVA, REFERENTE À VISTORIA E MANUTENÇÃO DAS CALÇADAS DE LARANJEIRAS, DEVIDO A DESNÍVEIS CAUSADOS POR RAÍZES DE ÁRVORES</t>
  </si>
  <si>
    <t>SOLICITA PROVIDÊNCIAS JUNTO À SECRETARIA MUNICIPAL DE CONSERVAÇÃO E SERVIÇOS PÚBLICOS – SECONSERVA, REFERENTE À VISTORIA E RESTAURAÇÃO DAS GOLAS DE ÁRVORES NA RUA PAULO CÉSAR DE ANDRADE, EM LARANJEIRAS, VISTO QUE MUITAS SE ENCONTRAM PEQUENAS PARA AS ÁRVORES LOCAIS</t>
  </si>
  <si>
    <t>SOLICITA PROVIDÊNCIAS JUNTO À FUNDAÇÃO PARQUES E JARDINS, VISANDO O PLANTIO DE MAIS ÁRVORES NO PARQUE GUINLE, LOCALIZADO NA RUA PAULO CÉSAR DE ANDRADE, S/N – LARANJEIRAS</t>
  </si>
  <si>
    <t>SOLICITA PROVIDÊNCIAS JUNTO À EMPRESA MUNICIPAL DE ILUMINAÇÃO URBANA – RIOLUZ, VISANDO MELHORAR A ILUMINAÇÃO DO PARQUE GUINLE, COM TROCA DE LÂMPADAS QUEIMADAS E INSTALAÇÃO DE REFLETORES, LOCALIZADO NA RUA PAULO CÉSAR DE ANDRADE, S/N – LARANJEIRAS</t>
  </si>
  <si>
    <t>SOLICITA PROVIDÊNCIAS JUNTO À SECRETARIA MUNICIPAL DE ORDEM PÚBLICA – SEOP E À GUARDA MUNICIPAL, REFERENTE AO ORDENAMENTO DE MESAS E CADEIRAS NA RUA BELFORT ROXO – COPACABANA</t>
  </si>
  <si>
    <t>SOLICITA PROVIDÊNCIAS JUNTO À FUNDAÇÃO INSTITUTO DAS ÁGUAS DO MUNICÍPIO DO RIO DE JANEIRO – RIO-ÁGUAS E À CONCESSIONÁRIA ÁGUAS DO RIO, REFERENTE A VAZAMENTO NA AVENIDA NOSSA SENHORA DE COPACABANA, Nº 687 – COPACABANA</t>
  </si>
  <si>
    <t>SOLICITA PROVIDÊNCIAS JUNTO À SECRETARIA MUNICIPAL DE MEIO AMBIENTE E CLIMA – SMAC, REFERENTE AO DESASSOREAMENTO DO LAGO DO PARQUE GUINLE, LOCALIZADO NA RUA PAULO CÉSAR DE ANDRADE, S/N – LARANJEIRAS</t>
  </si>
  <si>
    <t>SOLICITA PROVIDÊNCIAS JUNTO À SECRETARIA MUNICIPAL DO ENVELHECIMENTO SAUDÁVEL E QUALIDADE DE VIDA – SEMESQV, VISANDO MELHORAR O ESPAÇO DESTINADO A IDOSOS NA PRAÇA DAVID BEN GURION, COM A AMPLIAÇÃO DA ÁREA E MANUTENÇÃO DOS EQUIPAMENTOS DE ATI, LOCALIZADA NA RUA DAS LARANJEIRAS, Nº 410 – LARANJEIRAS</t>
  </si>
  <si>
    <t>SOLICITA PROVIDÊNCIAS JUNTO À POLÍCIA MILITAR DO ESTADO DO RIO DE JANEIRO – PMERJ, REFERENTE AO AUMENTO DE RONDAS NOTURNAS NO BAIRRO DE LARANJEIRAS, ESPECIALMENTE NA RUA PAULO CÉSAR DE ANDRADE, S/N</t>
  </si>
  <si>
    <t>SOLICITA PROVIDÊNCIAS JUNTO À COMPANHIA MUNICIPAL DE LIMPEZA URBANA - COMLURB, PARA VIABILIZAR PODA EM ÁRVORE NA AVENIDA BORGES DE MEDEIROS, NA LAGOA</t>
  </si>
  <si>
    <t>SOLICITA PROVIDÊNCIAS JUNTO À Fundação Instituto das Águas do Município do Rio de Janeiro, RIO-ÁGUAS REFERENTE À FALTA DE ABASTECIMENTO DE ÁGUA NO CIEP SANTO AGOSTINHO, NO BAIRRO DO HUMAITÁ</t>
  </si>
  <si>
    <t>SOLICITA PROVIDÊNCIAS JUNTO À SECRETARIA MUNICIPAL DE ORDEM PÚBLICA – SEOP E À GUARDA MUNICIPAL, REFERENTE AO ORDENAMENTO DE MESAS E CADEIRAS NO INÍCIO DA RUA ALICE, EM LARANJEIRAS</t>
  </si>
  <si>
    <t>SOLICITA PROVIDÊNCIAS JUNTO À SECRETARIA MUNICIPAL DE CONSERVAÇÃO E SERVIÇOS PÚBLICOS – SECONSERVA, REFERENTE À REPOSIÇÃO DE PLACA EM HOMENAGEM AO PAULO CASÉ, NO JARDIM DE ALAH</t>
  </si>
  <si>
    <t>SOLICITA PROVIDÊNCIAS JUNTO À COMPANHIA MUNICIPAL DE LIMPEZA URBANA – COMLURB, PARA VIABILIZAR LIMPEZA DEVIDO AO MAL CHEIRO NOS TÚNEIS DA PRAIA DE BOTAFOGO</t>
  </si>
  <si>
    <t>SOLICITA PROVIDÊNCIAS JUNTO À COMPANHIA DE ENGENHARIA DE TRÁFEGO DO RIO DE JANEIRO – CET-RIO, VISANDO MELHORA DA SINALIZAÇÃO DA CICLOVIA LOCALIZADA NA RUA PROFESSOR ÁLVARO RODRIGUES</t>
  </si>
  <si>
    <t>SOLICITA PROVIDÊNCIAS JUNTO À SECRETARIA MUNICIPAL DE CONSERVAÇÃO E SERVIÇOS PÚBLICOS – SECONSERVA, REFERENTE À PINTURA E CONTINUIDADE DA CICLOVIA LOCALIZADA NA RUA GENERAL POLIDORO, EM BOTAFOGO</t>
  </si>
  <si>
    <t>SOLICITA PROVIDÊNCIAS JUNTO À SECRETARIA MUNICIPAL DE CONSERVAÇÃO E SERVIÇOS PÚBLICOS – SECONSERVA, REFERENTE À RESTAURAÇÃO DA CICLOVIA LOCALIZADA NO INÍCIO DA RUA VOLUNTÁRIOS DA PÁTRIA, EM DIREÇÃO À RUA PROFESSOR ÁLVARO RODRIGUES</t>
  </si>
  <si>
    <t>SOLICITA PROVIDÊNCIAS JUNTO À COMPANHIA DE ENGENHARIA DE TRÁFEGO DO RIO DE JANEIRO – CET-RIO, REFERENTE A ESTUDO TÉCNICO DE VIABILIDADE PARA MELHORAR O ACESSO À GARAGEM DO CONDOMÍNIO LOCALIZADO NA RUA DIAS FERREIRA, N° 486, NO LEBLON</t>
  </si>
  <si>
    <t>SOLICITA PROVIDÊNCIAS JUNTO À COMPANHIA DE ENGENHARIA DE TRÁFEGO DO RIO DE JANEIRO – CET-RIO, REFERENTE A ESTUDO TÉCNICO PARA MELHORIAS NA INFRAESTRUTURA CICLOVIÁRIA EM BOTAFOGO E HUMAITÁ</t>
  </si>
  <si>
    <t>SOLICITA PROVIDÊNCIAS JUNTO À COMPANHIA DE ENGENHARIA DE TRÁFEGO DO RIO DE JANEIRO – CET-RIO, REFERENTE A ESTUDO DE CONEXÃO E CONTINUIDADE DA MALHA CICLOVIÁRIA ENTRE COPACABANA (TABAJARAS), BOTAFOGO E LAGOA</t>
  </si>
  <si>
    <t>SOLICITA PROVIDÊNCIAS JUNTO À GERÊNCIA REGIONAL DE LICENCIAMENTO E FISCALIZAÇÃO – GRLF, REFERENTE À VERIFICAÇÃO DE OUTDOOR INSTALADO NA RUA REAL GRANDEZA, EM BOTAFOGO</t>
  </si>
  <si>
    <t>SOLICITA PROVIDÊNCIAS JUNTO À POLÍCIA MILITAR DO ESTADO DO RIO DE JANEIRO (PMERJ), REFERENTE AO AUMENTO DO POLICIAMENTO NA CICLOVIA DO JOÁ</t>
  </si>
  <si>
    <t>SOLICITA PROVIDÊNCIAS JUNTO À COMPANHIA MUNICIPAL DE LIMPEZA URBANA – COMLURB, PARA VIABILIZAR PODA DE ÁRVORE NA RUA DIAS FERREIRA, N° 116 – LEBLON</t>
  </si>
  <si>
    <t>SOLICITA PROVIDÊNCIAS JUNTO À SECRETARIA MUNICIPAL DE SAÚDE – SMS E À SECRETARIA MUNICIPAL DE PROTEÇÃO E DEFESA DOS ANIMAIS – SMPDA, REFERENTE A IMÓVEIS ABANDONADOS NA RUA SÃO BRÁS, EM TODOS OS SANTOS</t>
  </si>
  <si>
    <t>SOLICITA PROVIDÊNCIAS JUNTO À COMPANHIA MUNICIPAL DE LIMPEZA URBANA – COMLURB, PARA VIABILIZAR PODA DE ÁRVORE NA RUA ARISTIDES ESPÍNOLA, N° 117 – LEBLON</t>
  </si>
  <si>
    <t>SOLICITA PROVIDÊNCIAS JUNTO À SECRETARIA MUNICIPAL DE CONSERVAÇÃO E SERVIÇOS PÚBLICOS – SECONSERVA, REFERENTE À REPAVIMENTAÇÃO DO PASSEIO NO LOCAL ONDE FUNCIONAVA O ESPAÇO MIX</t>
  </si>
  <si>
    <t>SOLICITA PROVIDÊNCIAS JUNTO À SECRETARIA MUNICIPAL DE ORDEM PÚBLICA – SEOP E À GUARDA MUNICIPAL, REFERENTE À FISCALIZAÇÃO DE ESTACIONAMENTO IRREGULAR NA RUA SÃO SALVADOR, FLAMENGO</t>
  </si>
  <si>
    <t>SOLICITA PROVIDÊNCIAS JUNTO À Companhia Municipal de Energia e Iluminação / RIOLUZ, REFERENTE À FALTA DE ENERGIA ELÉTRICA CONSTANTE NA RUA JARDIM BOTÂNICO, ESQUINA COM A RUA LOPES QUINTAS – JARDIM BOTÂNICO</t>
  </si>
  <si>
    <t>SOLICITA PROVIDÊNCIAS JUNTO À FUNDAÇÃO PARQUES E JARDINS, REFERENTE À MANUTENÇÃO DE ÁRVORES PLANTADAS RECENTEMENTE NA RUA SÃO CLEMENTE, EM FRENTE AO N° 272 – BOTAFOGO</t>
  </si>
  <si>
    <t>SOLICITA PROVIDÊNCIAS JUNTO À SECRETARIA MUNICIPAL DE ORDEM PÚBLICA – SEOP E À GUARDA MUNICIPAL, REFERENTE À FISCALIZAÇÃO DE VEÍCULOS CIRCULANDO NO ATERRO DO FLAMENGO AOS FINS DE SEMANA</t>
  </si>
  <si>
    <t>SOLICITA PROVIDÊNCIAS JUNTO À SECRETARIA MUNICIPAL DE PROTEÇÃO E DEFESA DOS ANIMAIS – SMPDA, REFERENTE À FISCALIZAÇÃO DAS CONDIÇÕES DOS ANIMAIS NO PARQUE EDUARDO GUINLE – LARANJEIRAS</t>
  </si>
  <si>
    <t>SOLICITA PROVIDÊNCIAS JUNTO À SECRETARIA MUNICIPAL DE ORDEM PÚBLICA – SEOP E À GUARDA MUNICIPAL, REFERENTE À FISCALIZAÇÃO DE IRREGULARIDADES NO TRÂNSITO NA RUA RAUL POMPÉIA, EM COPACABANA</t>
  </si>
  <si>
    <t>SOLICITA PROVIDÊNCIAS JUNTO À SECRETARIA MUNICIPAL DE ASSISTÊNCIA SOCIAL, REFERENTE AO AUMENTO DAS AÇÕES DE ACOLHIMENTO NO BAIRRO DO CATETE</t>
  </si>
  <si>
    <t>SOLICITA PROVIDÊNCIAS JUNTO À COMPANHIA MUNICIPAL DE LIMPEZA URBANA – COMLURB, REFERENTE À LIMPEZA E DESCARTE IRREGULAR DE LIXO NA RUA JANGADEIROS, EM IPANEMA</t>
  </si>
  <si>
    <t>SOLICITA PROVIDÊNCIAS JUNTO À SECRETARIA MUNICIPAL DE CONSERVAÇÃO E SERVIÇOS PÚBLICOS – SECONSERVA, REFERENTE À MANUTENÇÃO DE BUEIRO ABERTO NA RUA PAULO CÉSAR DE ANDRADE, EM LARANJEIRAS</t>
  </si>
  <si>
    <t>SOLICITA PROVIDÊNCIAS JUNTO À COMPANHIA DE ENGENHARIA DE TRÁFEGO DO RIO DE JANEIRO – CET-RIO, REFERENTE À PINTURA DE FAIXA DE PEDESTRES NA ESQUINA DA RUA MENA BARRETO COM A RUA PAULO BARRETO</t>
  </si>
  <si>
    <t>SOLICITA PROVIDÊNCIAS JUNTO À SECRETARIA MUNICIPAL DE PROTEÇÃO E DEFESA DOS ANIMAIS – SMPDA, REFERENTE A FILHOTES DE GATOS ABANDONADOS NAS PROXIMIDADES DA ESCOLA MUNICIPAL EDI CLÁUDIO CAVALCANTI, NA RUA SOROCABA</t>
  </si>
  <si>
    <t>SOLICITA PROVIDÊNCIAS JUNTO À COMPANHIA MUNICIPAL DE LIMPEZA URBANA – COMLURB, PARA VIABILIZAR PODA DE ÁRVORE NA RUA VISCONDE DE PIRAJÁ, N° 224 – IPANEMA</t>
  </si>
  <si>
    <t>SOLICITA PROVIDÊNCIAS JUNTO À SECRETARIA MUNICIPAL DE SAÚDE – SMS, VISANDO AO COMBATE A FOCO DE DENGUE NA RUA HUMBERTO DE CAMPOS, 827, LOJA G</t>
  </si>
  <si>
    <t>SOLICITA PROVIDÊNCIAS JUNTO À COMPANHIA MUNICIPAL DE LIMPEZA URBANA – COMLURB, PARA VIABILIZAR A REPOSIÇÃO DE LIXEIRAS NAS RUAS SÁ FERREIRA, BULHÕES DE CARVALHO E FRANCISCO SÁ, EM COPACABANA</t>
  </si>
  <si>
    <t>SOLICITA PROVIDÊNCIAS JUNTO À COMPANHIA MUNICIPAL DE LIMPEZA URBANA – COMLURB, PARA VIABILIZAR A INSTALAÇÃO DE PAPELEIRAS NAS PROXIMIDADES DA RODOVIÁRIA, NA AVENIDA FRANCISCO BICALHO, Nº 1 – SANTO CRISTO</t>
  </si>
  <si>
    <t>SOLICITA PROVIDÊNCIAS JUNTO À SECRETARIA MUNICIPAL DE ORDEM PÚBLICA – SEOP, REFERENTE AO ORDENAMENTO NA CALÇADA DA RUA BARATA RIBEIRO, NAS PROXIMIDADES DO Nº 600, EM COPACABANA</t>
  </si>
  <si>
    <t>SOLICITA PROVIDÊNCIAS JUNTO À SECRETARIA MUNICIPAL DE ORDEM PÚBLICA – SEOP E À GUARDA MUNICIPAL, REFERENTE À FISCALIZAÇÃO NO PARQUINHO DE CRIANÇAS LOCALIZADO NO LARGO DOS LEÕES, HUMAITÁ</t>
  </si>
  <si>
    <t>SOLICITA PROVIDÊNCIAS JUNTO À SECRETARIA MUNICIPAL DE ORDEM PÚBLICA – SEOP E À GUARDA MUNICIPAL, REFERENTE À AÇÃO DE ORDENAMENTO DE MESAS E CADEIRAS NA RUA VINÍCIUS DE MORAES</t>
  </si>
  <si>
    <t>SOLICITA PROVIDÊNCIAS JUNTO À SECRETARIA MUNICIPAL DE ORDEM PÚBLICA – SEOP E À GUARDA MUNICIPAL, REFERENTE À AÇÃO DE ORDENAMENTO DE MESAS E CADEIRAS NA RUA NASCIMENTO SILVA, EM IPANEMA</t>
  </si>
  <si>
    <t>SOLICITA PROVIDÊNCIAS JUNTO À SECRETARIA MUNICIPAL DE CONSERVAÇÃO E SERVIÇOS PÚBLICOS – SECONSERVA, REFERENTE AO REPARO DE AFUNDAMENTO NA CALÇADA DA RUA SÃO SALVADOR, Nº 75 – FLAMENGO</t>
  </si>
  <si>
    <t>SOLICITA PROVIDÊNCIAS JUNTO À COMPANHIA MUNICIPAL DE LIMPEZA URBANA – COMLURB, PARA VIABILIZAR PODA DE ÁRVORES NA RUA VISCONDE DE PIRAJÁ, Nº 224 – IPANEMA</t>
  </si>
  <si>
    <t>SOLICITA PROVIDÊNCIAS JUNTO À Fundação Instituto das Águas do Município do Rio de Janeiro / RIO-ÁGUAS, REFERENTE À FALTA DE ABASTECIMENTO DE ÁGUA NA ROCINHA</t>
  </si>
  <si>
    <t>SOLICITA PROVIDÊNCIAS JUNTO À SECRETARIA MUNICIPAL DE ASSISTÊNCIA SOCIAL, REFERENTE À AÇÃO DE ORDENAMENTO E ACOLHIMENTO PERTO DA SAÍDA DE AR DO METRÔ DA ESTAÇÃO JARDIM DE ALAH, NA AVENIDA BORGES DE MEDEIROS – LEBLON</t>
  </si>
  <si>
    <t>SOLICITA PROVIDÊNCIAS JUNTO À COMPANHIA DE ENGENHARIA DE TRÁFEGO DO RIO DE JANEIRO – CET-RIO, VISANDO ESTUDO DE VIABILIDADE PARA CONTER A VELOCIDADE NA TRAVESSIA EM FRENTE AO PRÉDIO LOCALIZADO NA AVENIDA EPITÁCIO PESSOA Nº 3330 – LAGOA</t>
  </si>
  <si>
    <t>SOLICITA PROVIDÊNCIAS JUNTO À COMPANHIA DE ENGENHARIA DE TRÁFEGO DO RIO DE JANEIRO – CET-RIO, À SECRETARIA MUNICIPAL DE ORDEM PÚBLICA – SEOP E À GUARDA MUNICIPAL, VISANDO AÇÃO DE FISCALIZAÇÃO PARA COIBIR O TRÂNSITO IRREGULAR DE MOTOCICLETAS NAS CALÇADAS, CONTRAMÃO E FAIXA DE ÔNIBUS, NO BAIRRO DE IPANEMA</t>
  </si>
  <si>
    <t>REQUER INFORMAÇÕES JUNTO À SECRETARIA MUNICIPAL DE SAÚDE SOBRE RELATOS DE FALTA DE MEDICAMENTOS NA CLÍNICA DA FAMÍLIA DA ROCINHA</t>
  </si>
  <si>
    <t>SOLICITA PROVIDÊNCIAS JUNTO À COMPANHIA MUNICIPAL DE LIMPEZA URBANA - COMLURB, PARA VIABILIZAR REVITALIZAÇÃO DO PARQUE DE CRIANÇAS NA PRAÇA ANTERO DE QUENTAL</t>
  </si>
  <si>
    <t>SOLICITA PROVIDÊNCIAS JUNTO À COMPANHIA MUNICIPAL DE LIMPEZA URBANA - COMLURB, PARA VIABILIZAR ÁGUAS DE REUSO NA PRAÇA SARAH KUBITSCHEK, LOCALIZADA NA AVENIDA NOSSA SENHORA DE COPACABANA, Nº 1120 – COPACABANA</t>
  </si>
  <si>
    <t>SOLICITA PROVIDÊNCIAS JUNTO À COMPANHIA MUNICIPAL DE LIMPEZA URBANA - COMLURB, PARA VIABILIZAR ÁGUA DE REUSO NA AVENIDA NOSSA SENHORA DE COPACABANA, ESQUINA COM A RUA SOUZA LIMA, DEVIDO AO MAU CHEIRO PROVENIENTE DE FEZES DE PESSOAS EM SITUAÇÃO DE RUA</t>
  </si>
  <si>
    <t>SOLICITA PROVIDÊNCIAS JUNTO À EMPRESA MUNICIPAL DE ILUMINAÇÃO URBANA – RIOLUZ, VISANDO À INSTALAÇÃO DE NOVOS PONTOS DE LUZ PARA MELHORAR A ILUMINAÇÃO DO JARDIM DE ALAH, PRÓXIMO À SAÍDA DE AR DO METRÔ, NA AVENIDA BORGES DE MEDEIROS, S/N – LEBLON</t>
  </si>
  <si>
    <t>SOLICITA PROVIDÊNCIAS JUNTO À POLÍCIA MILITAR DO ESTADO DO RIO DE JANEIRO (PMERJ), VISANDO AO AUMENTO DO POLICIAMENTO NOTURNO ENTRE A QUADRA DA PRAIA DO FLAMENGO, Nº 20, A RUA SILVEIRA MARTINS E A RUA DO CATETE</t>
  </si>
  <si>
    <t>SOLICITA PROVIDÊNCIAS JUNTO À SECRETARIA MUNICIPAL DE CONSERVAÇÃO E SERVIÇOS PÚBLICOS – SECONSERVA, REFERENTE A BURACO NO ASFALTO NA RUA PACHECO LEÃO, Nº 1929 – JARDIM BOTÂNICO</t>
  </si>
  <si>
    <t>SOLICITA PROVIDÊNCIAS JUNTO À SECRETARIA MUNICIPAL DE ORDEM PÚBLICA – SEOP E À GUARDA MUNICIPAL, REFERENTE AO AUMENTO DA FISCALIZAÇÃO DE COMÉRCIO AMBULANTE NA PRAIA DO FLAMENGO E NO ATERRO DO FLAMENGO, PRINCIPALMENTE NAS PROXIMIDADES DOS POSTOS 2 E 3, AOS FINS DE SEMANA</t>
  </si>
  <si>
    <t>SOLICITA PROVIDÊNCIAS JUNTO À SECRETARIA MUNICIPAL DE ORDEM PÚBLICA – SEOP E À GUARDA MUNICIPAL, REFERENTE À FISCALIZAÇÃO DE COMÉRCIO AMBULANTE IRREGULAR NO ARPOADOR, NA AVENIDA FRANCISCO BHERING, S/N – IPANEMA</t>
  </si>
  <si>
    <t>SOLICITA PROVIDÊNCIAS JUNTO À Fundação Instituto das Águas do Município do Rio de Janeiro / RIO-ÁGUAS, REFERENTE À FALTA DE ABASTECIMENTO HÍDRICO NA RUA RAMIRO MAGALHÃES, Nº 361 – ENGENHO DE DENTRO, HÁ 11 DIAS</t>
  </si>
  <si>
    <t>SOLICITA PROVIDÊNCIAS JUNTO À SECRETARIA MUNICIPAL DE ORDEM PÚBLICA – SEOP E À GUARDA MUNICIPAL, REFERENTE À FISCALIZAÇÃO DOS QUIOSQUES LOCALIZADOS NA LAGOA, NA AVENIDA BORGES DE MEDEIROS, S/N – LAGOA</t>
  </si>
  <si>
    <t>SOLICITA PROVIDÊNCIAS JUNTO À SECRETARIA MUNICIPAL DE CONSERVAÇÃO E SERVIÇOS PÚBLICOS – SECONSERVA, REFERENTE À INSTALAÇÃO DE BICICLETÁRIO PRÓXIMO AO METRÔ DE SÃO CONRADO, NA ESTRADA DA GÁVEA, S/N – SÃO CONRADO</t>
  </si>
  <si>
    <t>SOLICITA PROVIDÊNCIAS JUNTO À SECRETARIA MUNICIPAL DE ORDEM PÚBLICA – SEOP E À SECRETARIA MUNICIPAL DE URBANISMO, REFERENTE AO BLOQUEIO DE ACESSO À CACHOEIRA DO SANTINHO, NO JARDIM BOTÂNICO</t>
  </si>
  <si>
    <t>CIVITAS</t>
  </si>
  <si>
    <t>SOLICITA PROVIDÊNCIAS JUNTO À CENTRAL DE INTELIGÊNCIA, VIGILÂNCIA E TECNOLOGIA DE APOIO À SEGURANÇA PÚBLICA – CIVITAS, VISANDO À INSTALAÇÃO DE CÂMERAS ENTRE A QUADRA DA PRAIA DO FLAMENGO, Nº 20, A RUA SILVEIRA MARTINS E A RUA DO CATETE</t>
  </si>
  <si>
    <t>SOLICITA PROVIDÊNCIAS JUNTO À EMPRESA MUNICIPAL DE ILUMINAÇÃO URBANA – RIOLUZ, REFERENTE AO NIVELAMENTO DE TAMPÃO LOCALIZADO NA RUA PRUDENTE DE MORAIS, Nº 237, ESQUINA COM A RUA TEIXEIRA DE MELO, Nº 37 – IPANEMA</t>
  </si>
  <si>
    <t>SOLICITA PROVIDÊNCIAS JUNTO À COMPANHIA DE ENGENHARIA DE TRÁFEGO DO RIO DE JANEIRO – CET-RIO, VISANDO À PINTURA DE FAIXA DE PEDESTRES NA RUA PAULO BARRETO, ESQUINA COM A RUA VOLUNTÁRIOS DA PÁTRIA</t>
  </si>
  <si>
    <t>SOLICITA PROVIDÊNCIAS JUNTO À COMPANHIA MUNICIPAL DE LIMPEZA URBANA – COMLURB, PARA VIABILIZAR FISCALIZAÇÃO DE INDIVÍDUO ARBÓREO TOMBANDO NA RUA DEZENOVE DE FEVEREIRO, Nº 157 – BOTAFOGO</t>
  </si>
  <si>
    <t>SOLICITA PROVIDÊNCIAS JUNTO À SECRETARIA MUNICIPAL DE PROTEÇÃO E DEFESA DOS ANIMAIS – SMPDA E À SECRETARIA MUNICIPAL DE ASSISTÊNCIA SOCIAL – SMAS, REFERENTE AO ACOLHIMENTO DE PESSOA EM SITUAÇÃO DE RUA E SEU CÃO DA RAÇA PITBULL, QUE PERMANECEM NA PRAÇA NELSON MANDELA, NO BAIRRO DE BOTAFOGO</t>
  </si>
  <si>
    <t>SOLICITA PROVIDÊNCIAS JUNTO À SECRETARIA MUNICIPAL DE ORDEM PÚBLICA – SEOP E À SECRETARIA MUNICIPAL DE URBANISMO, REFERENTE À VERIFICAÇÃO DE OBRA SUPOSTAMENTE IRREGULAR NA RUA SAMUEL RODRIGUES MUNIZ, Nº 2 – VIDIGAL</t>
  </si>
  <si>
    <t>SOLICITA PROVIDÊNCIAS JUNTO À SECRETARIA MUNICIPAL DE CONSERVAÇÃO E SERVIÇOS PÚBLICOS – SECONSERVA E À COMPANHIA MUNICIPAL DE LIMPEZA URBANA – COMLURB, PARA VIABILIZAR A REVITALIZAÇÃO E O REPARO/INSTALAÇÃO DE BRINQUEDOS NA PRAÇA LOCALIZADA NA RUA SAMUEL RODRIGUES MUNIZ – VIDIGAL</t>
  </si>
  <si>
    <t>SOLICITA PROVIDÊNCIAS JUNTO À SECRETARIA MUNICIPAL DE CONSERVAÇÃO E SERVIÇOS PÚBLICOS – SECONSERVA E À GERÊNCIA EXECUTIVA LOCAL DE BOTAFOGO – GEL BOTAFOGO, PARA VIABILIZAR A RETIRADA DO CIMENTO DO ENTORNO DAS ÁRVORES LOCALIZADAS NA RUA PAULO BARRETO, EM FRENTE AOS NÚMEROS 59 E 63, NA RUA RODRIGO DE BRITO, Nº 11, E NA RUA DONA MARIANA, Nº 19 – BOTAFOGO</t>
  </si>
  <si>
    <t>SOLICITA PROVIDÊNCIAS JUNTO À SECRETARIA MUNICIPAL DE ORDEM PÚBLICA – SEOP E À GUARDA MUNICIPAL, REFERENTE À AÇÃO DE ORDENAMENTO NA PRAÇA SERZEDELO CORREIA, EM COPACABANA</t>
  </si>
  <si>
    <t>SOLICITA PROVIDÊNCIAS JUNTO À SECRETARIA MUNICIPAL DE ORDEM PÚBLICA – SEOP E À GUARDA MUNICIPAL, REFERENTE À FISCALIZAÇÃO DE VEÍCULOS ESTACIONADOS SOBRE A CALÇADA NA RUA ÁLVARO RAMOS, EM BOTAFOGO</t>
  </si>
  <si>
    <t>SOLICITA PROVIDÊNCIAS JUNTO À COMPANHIA MUNICIPAL DE LIMPEZA URBANA – COMLURB, PARA VIABILIZAR A PODA DE ÁRVORES NA RUA CAPITÃO SALOMÃO, Nº 54 – HUMAITÁ</t>
  </si>
  <si>
    <t>SOLICITA PROVIDÊNCIAS JUNTO À COMPANHIA DE ENGENHARIA DE TRÁFEGO DO RIO DE JANEIRO – CET-RIO E À GUARDA MUNICIPAL, VISANDO À FISCALIZAÇÃO E À ADOÇÃO DE MEDIDAS PARA COIBIR O TRÁFEGO EM ALTA VELOCIDADE NO TÚNEL ACÚSTICO RAFAEL MASCARENHAS, NA LAGOA, SENTIDO BARRA</t>
  </si>
  <si>
    <t>SOLICITA PROVIDÊNCIAS JUNTO À COMPANHIA MUNICIPAL DE LIMPEZA URBANA – COMLURB, PARA VIABILIZAR CAMPANHA EDUCATIVA SOBRE O DESCARTE CORRETO DO LIXO NA TRAVESSA PALMAS DO BAIRRO BARCELOS, NA ROCINHA</t>
  </si>
  <si>
    <t>SOLICITA PROVIDÊNCIAS JUNTO À EMPRESA MUNICIPAL DE ILUMINAÇÃO URBANA – RIOLUZ, REFERENTE À DENÚNCIA DE POSTE ENERGIZADO NA AVENIDA ATLÂNTICA, Nº 3056, LOJA A – COPACABANA</t>
  </si>
  <si>
    <t>SOLICITA PROVIDÊNCIAS JUNTO À SECRETARIA MUNICIPAL DE ORDEM PÚBLICA – SEOP E À GUARDA MUNICIPAL, REFERENTE À FISCALIZAÇÃO DE ESTACIONAMENTO IRREGULAR NA AVENIDA ATAULFO DE PAIVA, Nº 1022 – LEBLON</t>
  </si>
  <si>
    <t>SOLICITA PROVIDÊNCIAS JUNTO À SECRETARIA MUNICIPAL DE CONSERVAÇÃO E SERVIÇOS PÚBLICOS – SECONSERVA, REFERENTE AO AUMENTO DE GOLA NA RUA VOLUNTÁRIOS DA PÁTRIA, Nº 30 – BOTAFOGO</t>
  </si>
  <si>
    <t>SOLICITA PROVIDÊNCIAS JUNTO À EMPRESA MUNICIPAL DE ILUMINAÇÃO URBANA – RIOLUZ, REFERENTE À FALTA DE ILUMINAÇÃO NOS POSTES NA RUA VOLUNTÁRIOS DA PÁTRIA, NA QUADRA COM A RUA DEZENOVE DE FEVEREIRO – BOTAFOGO</t>
  </si>
  <si>
    <t>SOLICITA PROVIDÊNCIAS JUNTO À SECRETARIA MUNICIPAL DE CONSERVAÇÃO E SERVIÇOS PÚBLICOS – SECONSERVA, REFERENTE À REMOÇÃO DE CIMENTO E REGULARIZAÇÃO DA GOLA DE ÁRVORE NA RUA FARME DE AMOEDO, Nº 112 – IPANEMA</t>
  </si>
  <si>
    <t>SOLICITA PROVIDÊNCIAS JUNTO À EMPRESA MUNICIPAL DE ILUMINAÇÃO URBANA – RIOLUZ, REFERENTE A POSTE QUE ATRAPALHA A ACESSIBILIDADE NA CALÇADA DA RUA REAL GRANDEZA, Nº 248 – BOTAFOGO</t>
  </si>
  <si>
    <t>SOLICITA PROVIDÊNCIAS JUNTO À SECRETARIA MUNICIPAL DE ORDEM PÚBLICA – SEOP, À GUARDA MUNICIPAL E À SECRETARIA MUNICIPAL DE ASSISTÊNCIA SOCIAL – SMAS, REFERENTE À AÇÃO DE ORDENAMENTO E ABORDAGEM SOCIAL NA TRAVESSA PEPE, NAS PROXIMIDADES DA ESCOLA MUNICIPAL JOÃO SALDANHA</t>
  </si>
  <si>
    <t>SOLICITA PROVIDÊNCIAS JUNTO À SECRETARIA MUNICIPAL DE CONSERVAÇÃO E SERVIÇOS PÚBLICOS – SECONSERVA, REFERENTE À FISCALIZAÇÃO DE GOLA DE ÁRVORE CIMENTADA NA AVENIDA ATAULFO DE PAIVA, Nº 1166 – LEBLON</t>
  </si>
  <si>
    <t>SOLICITA PROVIDÊNCIAS JUNTO À SECRETARIA MUNICIPAL DE CONSERVAÇÃO E SERVIÇOS PÚBLICOS – SECONSERVA, À COMPANHIA MUNICIPAL DE LIMPEZA URBANA – COMLURB E À SECRETARIA MUNICIPAL DE ORDEM PÚBLICA – SEOP, REFERENTE ÀS CONDIÇÕES DE CONSERVAÇÃO, LIMPEZA E ORDENAMENTO NA PRAÇA CARDEAL ARCOVERDE, EM COPACABANA</t>
  </si>
  <si>
    <t>SOLICITA PROVIDÊNCIAS JUNTO À SECRETARIA MUNICIPAL DE CONSERVAÇÃO E SERVIÇOS PÚBLICOS – SECONSERVA, REFERENTE AO REPARO DE GOLAS DE ÁRVORES CIMENTADAS NA RUA VISCONDE DE SILVA, EM FRENTE AO COLÉGIO BRASILEIRO DOS CIRURGIÕES, NOS NÚMEROS 52 E 58 – HUMAITÁ</t>
  </si>
  <si>
    <t>SOLICITA PROVIDÊNCIAS JUNTO À COMPANHIA MUNICIPAL DE LIMPEZA URBANA – COMLURB, PARA VIABILIZAR A PODA DE ÁRVORES NA RUA GOMES CARNEIRO, Nº 28 – IPANEMA</t>
  </si>
  <si>
    <t>IVISA</t>
  </si>
  <si>
    <t>SOLICITA PROVIDÊNCIAS JUNTO AO INSTITUTO MUNICIPAL DE VIGILÂNCIA SANITÁRIA, VIGILÂNCIA DE ZOONOSES E INSPEÇÃO AGROPECUÁRIA – IVISA-RIO E À SECRETARIA MUNICIPAL DE ORDEM PÚBLICA – SEOP, REFERENTE À VENDA IRREGULAR DE GELO NA RUA GOMES CARNEIRO, PRÓXIMO AO Nº 28 – IPANEMA</t>
  </si>
  <si>
    <t>SOLICITA PROVIDÊNCIAS JUNTO À SECRETARIA MUNICIPAL DE ORDEM PÚBLICA – SEOP E À GUARDA MUNICIPAL, REFERENTE À FISCALIZAÇÃO DE OBRA CAUSANDO PERTURBAÇÃO DO SOSSEGO AOS FINAIS DE SEMANA NAS IMEDIAÇÕES DO BOTAFOGO PRAIA SHOPPING</t>
  </si>
  <si>
    <t>TIPO</t>
  </si>
  <si>
    <t>MÊS</t>
  </si>
  <si>
    <t>ASSUNTO</t>
  </si>
  <si>
    <t>TITULO</t>
  </si>
  <si>
    <t>VEÍCULO</t>
  </si>
  <si>
    <t>JORNALISTA</t>
  </si>
  <si>
    <t>LINK</t>
  </si>
  <si>
    <t>ASPAS</t>
  </si>
  <si>
    <t>CITAÇÃO</t>
  </si>
  <si>
    <t>RELEASE</t>
  </si>
  <si>
    <t>Combate ao Antissemitismo</t>
  </si>
  <si>
    <t>O custo do antissemitismo para o turismo brasileiro</t>
  </si>
  <si>
    <t>VEJA RIO</t>
  </si>
  <si>
    <t>LU LACERDA</t>
  </si>
  <si>
    <r>
      <rPr>
        <rFont val="Arial"/>
        <b/>
        <color rgb="FF1155CC"/>
        <sz val="11.0"/>
        <u/>
      </rPr>
      <t>https://vejario.abril.com.br/coluna/lu-lacerda/o-custo-do-antissemitismo-para-o-turismo-brasileiro/</t>
    </r>
  </si>
  <si>
    <t>Segundo dados do gabinete, mais ou menos 11,9 mil israelenses judeus visitaram o Brasil no ano passado (dados da Embratur), com uma movimentação de R$ 54,5 milhões (dados do Banco Central). “Um país plural e diverso não pode ter uma perda significativa no turismo, setor que somos referência, por atitudes antissemitas”, diz o vereador.</t>
  </si>
  <si>
    <t>Sobrevivente do holocausto: é preciso denunciar apologias ao nazismo</t>
  </si>
  <si>
    <t>AGENCIA BRASIL</t>
  </si>
  <si>
    <t>Mariana Tokarnia</t>
  </si>
  <si>
    <t>https://agenciabrasil.ebc.com.br/geral/noticia/2025-01/sobrevivente-do-holocausto-e-preciso-denunciar-apologias-ao-nazismo</t>
  </si>
  <si>
    <t>O evento no Palácio da Cidade, sob o tema 80 anos depois: Memória, Resistência e Esperança, foi uma ação colaborativa entre o vereador Flávio Valle e a Federação Israelita do Estado do Rio de Janeiro (FIERJ) e com apoios da Prefeitura, e da Confederação Israelita do Brasil (Conib). A cerimônia reuniu autoridades, sobreviventes do Holocausto e seus descendentes, políticos e autoridades eclesiais.</t>
  </si>
  <si>
    <t>Causa Animal</t>
  </si>
  <si>
    <t>Conservação</t>
  </si>
  <si>
    <t>Economia</t>
  </si>
  <si>
    <t>Esporte e Lazer</t>
  </si>
  <si>
    <t>Gabinete</t>
  </si>
  <si>
    <t>Meio Ambiente</t>
  </si>
  <si>
    <t>Ordenamento</t>
  </si>
  <si>
    <t>Saúde</t>
  </si>
  <si>
    <t>Segurança</t>
  </si>
  <si>
    <t>Turismo</t>
  </si>
  <si>
    <t>NOTA</t>
  </si>
  <si>
    <t>COLUNA</t>
  </si>
  <si>
    <t>ENTREVISTA</t>
  </si>
  <si>
    <t>MATÉRIA</t>
  </si>
  <si>
    <t>ARTIGO</t>
  </si>
  <si>
    <t>NOTÍCIA</t>
  </si>
  <si>
    <t>REDAÇÃO</t>
  </si>
  <si>
    <t>REPORTAGEM</t>
  </si>
  <si>
    <t>Comunidade judaica homenageia vítimas do Holocausto em evento na Zona Sul</t>
  </si>
  <si>
    <t>O DIA</t>
  </si>
  <si>
    <t>https://odia.ig.com.br/rio-de-janeiro/2025/01/6992495-comunidade-judaica-homenageia-vitimas-do-holocausto-em-evento-na-zona-sul.html</t>
  </si>
  <si>
    <t>O vereador Flávio Valle, que é judeu, destacou a importância do enfrentamento ao preconceito contra judeus: "O combate ao antissemitismo não é apenas uma questão de memória histórica, mas uma necessidade urgente da atualidade".</t>
  </si>
  <si>
    <t>janeiro/2025</t>
  </si>
  <si>
    <t>Agendas!</t>
  </si>
  <si>
    <t>Comunidade judaica do Rio presta homenagem às vítimas do Holocausto em evento no Palácio da Cidade</t>
  </si>
  <si>
    <t>DIÁRIO DO RIO</t>
  </si>
  <si>
    <t>QUINTINO GOMES FREIRE</t>
  </si>
  <si>
    <t>https://diariodorio.com/comunidade-judaica-do-rio-presta-homenagem-as-vitimas-do-holocausto-em-evento-no-palacio-da-cidade/</t>
  </si>
  <si>
    <t>O vereador Flávio Valle reforçou a necessidade de combater o antissemitismo de forma contínua. “O combate ao antissemitismo não é apenas uma questão de memória histórica, mas uma necessidade urgente da atualidade. No parlamento, seguirei promovendo iniciativas legislativas que garantam a segurança da comunidade judaica, a educação sobre o Holocausto e a defesa dos direitos humanos”, afirmou.</t>
  </si>
  <si>
    <t>O evento, realizado sob o tema “80 anos depois: Memória, Resistência e Esperança”, foi fruto de uma parceria entre o vereador Flávio Valle, a Federação Israelita do Estado do Rio de Janeiro (FIERJ), a Prefeitura do Rio e a Confederação Israelita do Brasil (Conib). Amanhã, 27 de janeiro, o mundo celebra o Dia Internacional em Memória das Vítimas do Holocausto, instituído pela ONU em 2005, através da Resolução 60/7.</t>
  </si>
  <si>
    <t>fevereiro/2025</t>
  </si>
  <si>
    <t>O Holocausto foi o ápice do antissemitismo, mas não o seu fim</t>
  </si>
  <si>
    <t>FLÁVIO VALLE</t>
  </si>
  <si>
    <r>
      <rPr>
        <rFont val="Arial"/>
        <color rgb="FF1155CC"/>
        <sz val="11.0"/>
        <u/>
      </rPr>
      <t>https://diariodorio.com/o-holocausto-foi-o-apice-do-antissemitismo-mas-nao-seu-fim/</t>
    </r>
  </si>
  <si>
    <t>março/2025</t>
  </si>
  <si>
    <t>Tem que combater’, diz sobrevivente do Holocausto sobre apologia ao nazismo</t>
  </si>
  <si>
    <t>AMAZONAS ATUAL</t>
  </si>
  <si>
    <r>
      <rPr>
        <rFont val="Arial"/>
        <color rgb="FF1155CC"/>
        <sz val="11.0"/>
        <u/>
      </rPr>
      <t>https://amazonasatual.com.br/tem-que-combater-diz-sobrevivente-do-holocausto-sobre-apologia-ao-nazismo/</t>
    </r>
  </si>
  <si>
    <t>abril/2025</t>
  </si>
  <si>
    <t>É preciso denunciar apologias ao nazismo, diz sobrevivente do Holocausto em cerimônia no Rio</t>
  </si>
  <si>
    <t>R7</t>
  </si>
  <si>
    <t>https://noticias.r7.com/cidades/e-preciso-denunciar-apologias-ao-nazismo-diz-sobrevivente-do-holocausto-em-cerimonia-no-rio-27012025/</t>
  </si>
  <si>
    <t>O evento no Palácio da Cidade, sob o tema ’80 anos depois: Memória, Resistência e Esperança', foi uma ação colaborativa entre o vereador Flávio Valle e a FIERJ (Federação Israelita do Estado do Rio de Janeiro) e com apoios da Prefeitura, e da Conib (Confederação Israelita do Brasil).</t>
  </si>
  <si>
    <t>maio/2025</t>
  </si>
  <si>
    <t>Comunidade judaica do RJ presta homenagem às vítimas do Holocausto em evento no Palácio da Cidade</t>
  </si>
  <si>
    <t>Conib</t>
  </si>
  <si>
    <t>https://conib.org.br/noticias-conib/39403-comunidade-judaica-do-rj-presta-homenagem-as-vitimas-do-holocausto-em-evento-no-palacio-da-cidade.html</t>
  </si>
  <si>
    <t>"O combate ao antissemitismo não é apenas uma questão de memória histórica, mas uma necessidade urgente da atualidade. Como vereador do Rio de Janeiro levo essa bandeira para dentro do parlamento e continuarei trabalhando para que a nossa cidade se torne um modelo no combate ao antissemitismo, promovendo iniciativas legislativas que garantam a segurança da comunidade judaica, a educação sobre o Holocausto e a defesa dos direitos humanos", disse o vereador Flávio Valle.</t>
  </si>
  <si>
    <t>Flávio Valle também anunciou o estudo realizado por seu gabinete que aponta o custo do antissemitismo para o turismo brasileiro. Segundo dados levantados pelo gabinete do vereador, cerca de 11,9 mil israelenses judeus visitaram o Brasil no ano passado (dados da Embratur), com um impacto na economia brasileira de aproximadamente R$54,5 milhões (dados do Banco Central).</t>
  </si>
  <si>
    <t>junho/2025</t>
  </si>
  <si>
    <t>Câmara do rio remove pichação com suástica nazista em um de seus banheiros</t>
  </si>
  <si>
    <t>O GLOBO</t>
  </si>
  <si>
    <t>JOÃO PAULO SACCONI</t>
  </si>
  <si>
    <t xml:space="preserve">https://oglobo.globo.com/blogs/lauro-jardim/post/2025/01/camara-do-rio-remove-pichacao-com-suastica-nazista-em-um-de-seus-banheiros.ghtml </t>
  </si>
  <si>
    <t>DIARIO DO RIO</t>
  </si>
  <si>
    <t>FLAVIO VALLE</t>
  </si>
  <si>
    <t>https://diariodorio.com/o-holocausto-foi-o-apice-do-antissemitismo-mas-nao-seu-fim/</t>
  </si>
  <si>
    <t>O impulso para alavancar tecnologia, sustentabilidade e finanças no Rio de Janeiro</t>
  </si>
  <si>
    <t>https://diariodorio.com/o-impulso-para-alavancar-tecnologia-sustentabilidade-e-financas-no-rio-de-janeiro-flaviovalle/</t>
  </si>
  <si>
    <t>Mandato</t>
  </si>
  <si>
    <t>Vindo de bons resultados, Câmara terá pelada situação x oposição</t>
  </si>
  <si>
    <t>TEMPO REAL</t>
  </si>
  <si>
    <t>VITOR D'AVILA</t>
  </si>
  <si>
    <t>https://temporealrj.com/vindo-de-bons-resultados-camara-tera-pelada-situacao-x-oposicao/</t>
  </si>
  <si>
    <t xml:space="preserve">Nesta quinta-feira (6), acontecerá a pelada situação x oposição. Do lado dos mais chegados ao prefeito Eduardo Paes (PSD), estará o vereador Flávio Valle capitaneando o time. Já o combinado adversário será encabeçado por Pedro Duarte (Novo). Só não vale ir na canela!
</t>
  </si>
  <si>
    <t>Pelada entre situação e oposição da Câmara de Vereadores termina empatada</t>
  </si>
  <si>
    <t>https://temporealrj.com/pelada-entre-situacao-e-oposicao-da-camara-de-vereadores-termina-empatada/</t>
  </si>
  <si>
    <t>Ao menos no futebol, situação e oposição da Câmara de Vereadores do Rio estão em pé de igualdade. O jogo de futebol entre os gabinetes dos vereadores Pedro Duarte (Novo) e Flávio Valle (PSD), na noite de quinta-feira (6), foi bastante combativo, como se fala no jargão político, mas terminou com placar empatado.</t>
  </si>
  <si>
    <t>Vereador Flávio Valle participa de ação educativa sobre uso das vias fechadas na orla da Zona Sul</t>
  </si>
  <si>
    <t>https://diariodorio.com/vereador-flavio-valle-participa-de-acao-educativa-sobre-uso-das-vias-fechadas-na-orla-da-zona-sul/</t>
  </si>
  <si>
    <t xml:space="preserve">“Atualmente, uma simples caminhada pela orla nas áreas fechadas para lazer aos domingos e feriados pode representar um risco considerável de sofrer um acidente. Não são poucos os condutores de motos e bicicletas elétricas que circulam em alta velocidade nessas vias, causando transtornos para os pedestres, principalmente para crianças e idosos. Esperamos que essas ações colaborem com a conscientização de todos sobre a importância de se respeitar as regras estabelecidas para o bom convívio entre todos”, destacou Valle.
</t>
  </si>
  <si>
    <t>Na manhã deste domingo (9), o vereador Flávio Valle participou de uma ação educativa promovida pela Prefeitura do Rio, com o objetivo de conscientizar usuários sobre a proibição da circulação de bicicletas e bikes elétricas nas vias fechadas para lazer aos domingos e feriados.</t>
  </si>
  <si>
    <t xml:space="preserve">Tem até gavião carijó aparecendo na naturalizada Lagoa Rodrigo de Freitas </t>
  </si>
  <si>
    <t>NELSON LIMA NETO</t>
  </si>
  <si>
    <t>https://oglobo.globo.com/blogs/ancelmo-gois/post/2025/02/tem-ate-gaviao-carijo-aparecendo-na-naturalizada-lagoa-rodrigo-de-freitas.ghtml</t>
  </si>
  <si>
    <t>Vereador apresenta três propostas para combater o antissemitismo no Rio</t>
  </si>
  <si>
    <t>https://diariodorio.com/vereador-apresenta-tres-propostas-para-combater-o-antissemitismo-no-rio/</t>
  </si>
  <si>
    <t>“Infelizmente, o ódio contra os judeus ainda persiste, algumas vezes de forma explícita e em outras, disfarçado sob diferentes pretextos. O Rio é uma cidade turística, reconhecida por sua diversidade e pluralidade, e não podemos normalizar o preconceito, a hostilidade ou a discriminação. Conto com meus colegas vereadores para institucionalizar essa pauta na Câmara Municipal e servir de exemplo para outras cidades”, afirmou o vereador</t>
  </si>
  <si>
    <t>O vereador Flávio Valle (PSD) segue empenhado no combate ao antissemitismo na cidade do Rio de Janeiro. Após garantir que a Prefeitura do Rio fosse a primeira do Brasil a adotar a definição de antissemitismo estabelecida pela Aliança Internacional para a Memória do Holocausto (IHRA), em novembro de 2023, o parlamentar agora leva a pauta para a Câmara Municipal.</t>
  </si>
  <si>
    <t>Lei anti-Oruam: 'Menores são vítimas e até algozes do crime', diz vereador do Rio</t>
  </si>
  <si>
    <t>REVISTA OESTE</t>
  </si>
  <si>
    <t>EUGENIO GOUSSINSKY</t>
  </si>
  <si>
    <t>https://revistaoeste.com/brasil/lei-anti-oruammenores-sao-vitimas-e-ate-algozes-do-crime-diz-vereador-do-rio-de-janeiro/</t>
  </si>
  <si>
    <t>"O texto tem que estar muito bem escrito para não abrir brechas que o enfraqueçam, a música é um instrumento de cultura para criticar certos comportamentos da sociedade, há uma linha tênue entre o que é crítica e o que é apologia",
', alerta Valle, que se coloca como favorável ao projeto.</t>
  </si>
  <si>
    <t>Na tramitação do projeto, antes de ser votado, alguns vereadores, como Flávio Valle (PSD), buscarão definir o limiar entre liberdade de expressão e apologia do crime.</t>
  </si>
  <si>
    <t>Visit Rio celebra nomeação de Flávio Valle (PSD) como presidente da Comissão de Turismo da Câmara Municipal do RJ</t>
  </si>
  <si>
    <t>MERCADO E EVENTOS</t>
  </si>
  <si>
    <t>JANAÍNA BRITO</t>
  </si>
  <si>
    <t>https://www.mercadoeeventos.com.br/noticias/politica/visit-rio-celebra-nomeacao-de-flavio-valle-psd-como-presidente-da-comissao-de-turismo-da-camara-municipal-do-rj/</t>
  </si>
  <si>
    <t>"O turismo é um dos principais motores da economia carioca, gerando empregos, impulsionando o desenvolvimento regional e promovendo a preservação cultural. O Visit Rio acredita que a renovação e a presença de jovens lideranças contribuem para a pluralidade de ideias. Reforçamos nosso compromisso com o fortalecimento do setor e nos colocamos à disposição para contribuir com sua atuação em prol do turismo na cidade", afirmou a entidade.</t>
  </si>
  <si>
    <t>O Visit Rio Convention Bureau celebrou, em nota enviada à imprensa, a nomeação do vereador Flávio Valle (PSD) como presidente da Comissão de Turismo da Câmara Municipal do Rio de Janeiro. Flávio, que foi subprefeito da Zona Sul, é reconhecido como uma promissora liderança do Rio e está apto a impulsionar políticas que beneficiem a cidade e o turismo.</t>
  </si>
  <si>
    <t>Câmara do Rio terá Frente Parlamentar de Combate ao Antissemitismo</t>
  </si>
  <si>
    <t>CÂMARA MUNICIPAL DOS VEREADORES</t>
  </si>
  <si>
    <t>https://www.camara.rio/comunicacao/noticias/2505-camara-do-rio-tera-frente-parlamentar-de-combate-ao-antissemitismo</t>
  </si>
  <si>
    <t>“Infelizmente o ódio contra judeus ainda persiste, algumas vezes de forma explícita, e em outras disfarçado sob diferentes pretextos para propagar sua disseminação. O Rio é uma cidade turística e reconhecida por sua diversidade e pluralidade, não podemos normalizar preconceito, hostilidade ou discriminação”, ressaltou o vereador, que é o único judeu no parlamento carioca.</t>
  </si>
  <si>
    <t>Valle apresentou outras duas propostas para fortalecimento do combate ao antissemitismo no Rio de Janeiro. Uma torna lei a adoção de definição de antissemitismo da IHRA (Aliança Internacional para a Memória do Holocausto) e outra inclui no calendário oficial da cidade o “Dia de Combate ao Antissemitismo”, a ser celebrado em 7 de outubro, data do ataque terrorista do Hamas a Israel.</t>
  </si>
  <si>
    <t>Com aumento de casos, Câmara do Rio cria Frente Parlamentar contra antissemitismo</t>
  </si>
  <si>
    <t>AGENDA DO PODER</t>
  </si>
  <si>
    <t>CÁRTER ANDERSON</t>
  </si>
  <si>
    <t>https://agendadopoder.com.br/com-aumento-de-casos-camara-do-rio-cria-frente-parlamentar-contra-antissemitismo/#google_vignette</t>
  </si>
  <si>
    <t>“Infelizmente, o ódio contra judeus ainda persiste, algumas vezes de forma explícita, e em outras disfarçado sob diferentes pretextos para propagar sua disseminação. O Rio é uma cidade turística e reconhecida por sua diversidade e pluralidade, não podemos normalizar preconceito, hostilidade ou discriminação”, destacou Valle, que é o único vereador judeu da Câmara carioca.</t>
  </si>
  <si>
    <t>A iniciativa, publicada no Diário Oficial da Casa nesta quinta-feira (20), foi proposta pelo vereador Flávio Valle (PSD), em parceria com Marcos Dias (Podemos) e Pedro Duarte (Novo). O requerimento contou com o apoio de 25 parlamentares, o que garantiu sua aprovação automática.</t>
  </si>
  <si>
    <t>Câmara do Rio cria Frente Parlamentar de Combate ao Antissemitismo</t>
  </si>
  <si>
    <t>https://vejario.abril.com.br/coluna/lu-lacerda/camara-do-rio-cria-frente-parlamentar-de-combate-ao-antissemitismo/</t>
  </si>
  <si>
    <t> “Infelizmente o ódio contra judeus ainda persiste, algumas vezes de forma explícita, e em outras disfarçado sob diferentes pretextos. O Rio é uma cidade turística e reconhecida por sua diversidade e ... 
Leia mais em: https://vejario.abril.com.br/coluna/lu-lacerda/camara-do-rio-cria-frente-parlamentar-de-combate-ao-antissemitismo/</t>
  </si>
  <si>
    <t>Ação dos vereadores Flávio Valle, Marcos Dias e Pedro Duarte, com apoio de outros 25 vereadores, o que garantiu a sua criação imediata. 
Leia mais em: https://vejario.abril.com.br/coluna/lu-lacerda/camara-do-rio-cria-frente-parlamentar-de-combate-ao-antissemitismo/</t>
  </si>
  <si>
    <t>Vereadores e influencers: Flávio Valle lidera lista de crescimento de seguidores</t>
  </si>
  <si>
    <t>https://temporealrj.com/vereadores-e-influencers-flavio-valle-lidera-lista-de-crescimento-de-seguidores/</t>
  </si>
  <si>
    <t>O novato Flávio Valle (PSD) aparece no topo do ranking da estatística de crescimento da base de seguidores no Instagram, no último mês, com um aumento de 4,9% (1.572 novos seguidores). O vereador vem seguido por Gigi Castilho (Republicanos), com 4,5% (740), e Wagner Tavares (PSB), com 4,2% (178).</t>
  </si>
  <si>
    <t>Vereadores ampliam alcance digital: Flávio Valle é destaque no Instagram</t>
  </si>
  <si>
    <t>https://diariodorio.com/vereadores-ampliam-alcance-digital-flavio-valle-e-destaque-no-instagram/</t>
  </si>
  <si>
    <t>No cenário político atual, a atuação parlamentar vai além da Câmara: conquistar espaço nas redes sociais tornou-se essencial para manter o eleitor informado. No último mês, o vereador Flávio Valle (PSD) liderou o crescimento de seguidores no Instagram, com um aumento de 4,9%, equivalente a 1.572 novos seguidores.</t>
  </si>
  <si>
    <t>Câmara do Rio oficializa presidentes e vices de 14 comissões permanentes</t>
  </si>
  <si>
    <t>https://temporealrj.com/camara-do-rio-oficializa-presidentes-e-vices-de-14-comissoes-permanentes/</t>
  </si>
  <si>
    <t>Comissão Permanente de Turismo: Flávio Valle (PSD) é o presidente; Jorge Canella (União Brasil) é o vice-presidente; Rocal (PSD) é o vogal interino.</t>
  </si>
  <si>
    <t>CONIB</t>
  </si>
  <si>
    <t>https://conib.org.br/noticias/todas-as-noticias/39495-camara-do-rio-tera-frente-parlamentar-de-combate-ao-antissemitismo.html</t>
  </si>
  <si>
    <t>Programa Vaga Viva propõe jardins e bicicletários em espaços de estacionamento</t>
  </si>
  <si>
    <t>https://diariodorio.com/programa-vaga-viva-propoe-jardins-e-bicicletarios-em-espacos-de-estacionamento/</t>
  </si>
  <si>
    <t>A Câmara Municipal do Rio de Janeiro analisa o Programa Vaga Viva, proposta do vereador Flavio Valle que estabelece diretrizes para a conversão de vagas de estacionamento em áreas verdes e espaços de convivência.</t>
  </si>
  <si>
    <t>Copacabana: o que vem a ser a nova pintura na Mureta do Leme?</t>
  </si>
  <si>
    <t>https://vejario.abril.com.br/coluna/lu-lacerda/copacabana-amanhecem-com-nova-pintura-na-mureta-do-leme/</t>
  </si>
  <si>
    <t>Tudo começou via secretaria de Conservação, que, com a melhor das intenções, pediu ajuda ao vereador Flávio Valle, ex-subsecretário da Zona Sul, para indicar algum artista visual. Ele citou Malu Vibe... 
Leia mais em: https://vejario.abril.com.br/coluna/lu-lacerda/copacabana-amanhecem-com-nova-pintura-na-mureta-do-leme/</t>
  </si>
  <si>
    <t>Projeto prevê que Guardas Municipais do Rio passem por processo interno para integrar Força Municipal de Segurança</t>
  </si>
  <si>
    <t>CBN</t>
  </si>
  <si>
    <t>LEONARDO REZENDE</t>
  </si>
  <si>
    <t>https://cbn.globo.com/rio-de-janeiro/noticia/2025/02/26/projeto-preve-que-guardas-municipais-do-rio-passem-por-processo-interno-para-integrar-forca-municipal-de-seguranca.ghtml</t>
  </si>
  <si>
    <t>"Tem dois pontos. Primeiro, a gente poder premiar os guardas que entendem que a função deles, como agentes públicos, deve ser a segurança pública. Eles vão poder fazer parte desse processo seletivo. Mas, além disso, a Guarda Municipal está passando por um processo de refundação da sua instituição. A prefeitura entende que a Guarda Municipal, hoje, precisa focar em olhar mais para o cidadão, focar mais na parte da zeladoria urbana, na fiscalização das posturas", disse.</t>
  </si>
  <si>
    <t>Vereador da base aliada do prefeito, Flavio Valle, afirmou que o município realiza uma refundação da Guarda Municipal - voltada para o ordenamento público.</t>
  </si>
  <si>
    <t>Estrelismo, carnaval e bolinho de bacalhau – Bastidores do Rio</t>
  </si>
  <si>
    <t>https://diariodorio.com/estrelismo-carnaval-e-bolinho-de-bacalhau-bastidores-do-rio/</t>
  </si>
  <si>
    <t>O vereador Júnior Flávio Valle participou do Hillel International Israel Summit, em Chicago, onde lideranças judaicas discutiram o crescimento do antissemitismo em universidades americanas e estratégias de combate à desinformação.</t>
  </si>
  <si>
    <t>Presidente da Comissão de Turismo propõe limites para o financiamento do Carnaval</t>
  </si>
  <si>
    <t>https://temporealrj.com/presidente-da-comissao-de-turismo-propoe-limites-para-o-financiamento-do-carnaval/</t>
  </si>
  <si>
    <t>“Precisamos discutir certos limites no financiamento do Carnaval. Por muito tempo, a prefeitura precisou aportar recursos e ela historicamente sempre fez esse papel com muita maestria, mas hoje o Carnaval é muito mais sofisticado. A cada ano que passa, a Liga Independente (Liesa) vai ficando, de fato, mais independente. E o governo do estado, há alguns anos, começou também a colocar dinheiro”, disse.</t>
  </si>
  <si>
    <t>Em discurso na Câmara de Vereadores, nesta terça feira (11), Flávio Valle (PSD), presidente da Comissão de Turismo, sugeriu que sejam discutidos limites para o financiamento do carnaval. Na fala, contudo, ele ressaltou a importância da festa para a economia carioca e destacou os números da arrecadação de impostos (ISS): mais de R$ 530 milhões.</t>
  </si>
  <si>
    <t>Flávio Valle: Por que a Câmara Municipal do Rio deve aprovar o empréstimo solicitado pela Prefeitura</t>
  </si>
  <si>
    <t>Flavio Valle</t>
  </si>
  <si>
    <t>https://odia.ig.com.br/opiniao/2025/03/7021183-flavio-valle-por-que-a-camara-municipal-do-rio-deve-aprovar-o-emprestimo-solicitado-pela-prefeitura.html</t>
  </si>
  <si>
    <t>Que venham os novos investimentos!</t>
  </si>
  <si>
    <t>FIERJ promove o lançamento de 'Eternamente 7 de Outubro' e debate sobre terrorismo e antissemitismo</t>
  </si>
  <si>
    <t>https://conib.org.br/noticias/todas-as-noticias/39554-fierj-promove-o-lancamento-de-eternamente-7-de-outubro-e-debate-sobre-terrorismo-e-antissemitismo.html</t>
  </si>
  <si>
    <t>"Quando a gente conta a história, disponibiliza informação, estamos educando e com isto mitigando interpretações distorcidas e prevenindo incidentes de discriminação, como o antissemitismo. A disseminação de informações corretas e o incentivo à educação são pilares essenciais para construir uma sociedade mais consciente e inclusiva. Além disso, promover o diálogo e o entendimento entre diferentes grupos culturais e religiosos fortalece a coesão social e contribui para um futuro mais justo e harmonioso”, avaliou o vereador Flavio Valle, presidente da Frente Parlamentar de Combate ao Antissemitismo da CMRJ, após o evento.</t>
  </si>
  <si>
    <t>Após a exibição do documentário, aconteceu uma mesa de debate com a participação do comentarista da Jovem Pan Roberto Motta, do vereador Flávio Valle, do advogado Daniel Bialski e do diretor do filme, Ronaldo Gomlevsky, que agradeceu a oportunidade em nome do presidente da FIERJ, Bruno Feigelson. Os debatedores aprofundaram o conteúdo do documentário, suas mensagens e o contexto dos eventos retratados.</t>
  </si>
  <si>
    <t>Flávio Valle assume Comissão de Turismo da Câmara com foco na retomada econômica do Rio</t>
  </si>
  <si>
    <t>https://diariodorio.com/flavio-valle-assume-comissao-de-turismo-da-camara-com-foco-na-retomada-economica-do-rio/</t>
  </si>
  <si>
    <t>“Estamos vivendo um momento positivo, com o Rio voltando a atrair turistas nacionais e estrangeiros em larga escala. Precisamos aproveitar essa fase, trabalhando em conjunto com o trade turístico para transformar esses números em desenvolvimento econômico e geração de empregos”, afirmou Flávio Valle.</t>
  </si>
  <si>
    <t>O vereador Flávio Valle, eleito recentemente para seu primeiro mandato na Câmara Municipal, foi apresentado nesta semana como o novo presidente da Comissão de Turismo da casa legislativa. O evento aconteceu no Hotel Prodigy Santos Dumont e reuniu empresários dos setores hoteleiro, gastronômico, de transportes e eventos da cidade.</t>
  </si>
  <si>
    <t>Audiência pública na Câmara vai debater proposta de regulamentação do Airbnb no Rio</t>
  </si>
  <si>
    <t xml:space="preserve"> TEMPO REAL</t>
  </si>
  <si>
    <t>https://temporealrj.com/audiencia-publica-na-camara-vai-debater-proposta-de-regulamentacao-do-airbnb-no-rio/</t>
  </si>
  <si>
    <t>“A audiência pública é uma oportunidade para reunir diferentes setores da sociedade, incluindo representantes das plataformas, hoteleiros, moradores e poder público, a fim de buscar soluções equilibradas que beneficiem tanto a economia local quanto a população”, afirmou</t>
  </si>
  <si>
    <t>Segundo o vereador Flávio Valle (PSD), presidente do colegiado, o crescimento dessas plataformas tem impactado significativamente o setor de turismo e hospedagem. O que gera debates sobre questões como tributação, segurança, concorrência com hotéis tradicionais e impacto no mercado imobiliário.</t>
  </si>
  <si>
    <t>Visit Rio apresenta Flávio Valle, novo presidente da Comissão de Turismo da Câmara ao trade</t>
  </si>
  <si>
    <t>TURISNEWS</t>
  </si>
  <si>
    <t>https://turisnews.com.br/visit-rio-apresenta-flavio-valle-novo-presidente-da-comissao-de-turismo-da-camara-ao-trade/</t>
  </si>
  <si>
    <t>“No ano passado, o Rio registrou a maior arrecadação de ISS (Imposto Sobre Serviços) do setor de turismo dos últimos cinco anos. Os números refletem o aumento no número de visitantes e a capacidade da cidade de capitalizar eventos, gerando receita para os cofres públicos e movimentando a economia local. Essa combinação de turismo cultural, de entretenimento e de negócios parece ser uma fórmula vencedora para a cidade, que consegue aproveitar sua infraestrutura e vocação natural para eventos de grande escala durante o ano inteiro. Vamos potencializar esse trabalho por meio da Comissão de Turismo”, afirma o vereador Flávio Valle.</t>
  </si>
  <si>
    <t xml:space="preserve">Na manhã desta terça-feira (18), o novo presidente da Comissão de Turismo da Câmara Municipal do Rio, Vereador Flávio Valle, foi apresentado oficialmente ao trade turístico carioca durante evento promovido pelo Visit Rio Convention Bureau. </t>
  </si>
  <si>
    <t>Visit Rio apresenta Flávio Valle, novo presidente da Comissão de Turismo da Câmara do Rio</t>
  </si>
  <si>
    <t>BRASILTURIS</t>
  </si>
  <si>
    <t>RAFAEL DESTRO</t>
  </si>
  <si>
    <t>https://brasilturis.com.br/2025/03/18/visit-rio-apresenta-flavio-valle-novo-presidente-da-comissao-de-turismo-da-camara-do-rio/?amp=1</t>
  </si>
  <si>
    <t>No ano passado, o Rio registrou a maior arrecadação de ISS do setor turístico dos últimos cinco anos. Os números refletem o crescimento no número de visitantes e a capacidade da cidade de capitalizar eventos, gerando receita para os cofres públicos e movimentando a economia local. Essa combinação de turismo cultural, de entretenimento e de negócios tem se mostrado uma fórmula vencedora para a cidade”, explicou Flávio Valle.</t>
  </si>
  <si>
    <t>O Visit Rio Convention Bureau promoveu, na manhã desta terça-feira (18), um evento no hotel Prodigy Santos Dumont para apresentar oficialmente ao trade turístico carioca o vereador Flávio Valle, novo presidente da Comissão de Turismo da Câmara Municipal do Rio. A cerimônia reuniu empresários e profissionais dos setores de hotelaria, gastronomia, transportes e eventos, reforçando a importância da cooperação entre o setor público e privado para impulsionar o turismo na capital fluminense.</t>
  </si>
  <si>
    <t>Audiência pública discute impacto e regras para Airbnb no Rio</t>
  </si>
  <si>
    <t>https://diariodorio.com/audiencia-publica-discute-impacto-e-regras-para-airbnb-no-rio/</t>
  </si>
  <si>
    <t>Queremos reunir representantes das plataformas digitais, hoteleiros, moradores e autoridades para buscar soluções equilibradas, capazes de beneficiar a economia da cidade e a população como um todo”, destacou Flávio Valle.</t>
  </si>
  <si>
    <t>Uma audiência pública marcada para a próxima terça-feira (25), às 9h30, no plenário da Câmara Municipal do Rio, vai debater a proposta que pretende regulamentar serviços de hospedagem por plataformas digitais, como Airbnb e Booking. A iniciativa é da Comissão de Turismo, presidida pelo vereador Flávio Valle (PSD).</t>
  </si>
  <si>
    <t>Debate sobre o Airbnb na Câmara do Rio pode se internacionalizar antes da decisão de vereadores</t>
  </si>
  <si>
    <t>AGÊNCIA DO PODER</t>
  </si>
  <si>
    <t>AMANDA RAITER</t>
  </si>
  <si>
    <t>https://agendadopoder.com.br/debate-sobre-o-airbnb-na-camara-do-rio-pode-se-internacionalizar-antes-da-decisao-de-vereadores/</t>
  </si>
  <si>
    <t>Enquanto o projeto para regulamentação do Airbnb parece encontrar pouca resistência entre os vereadores, tendo apenas o liberal Pedro Duarte (NOVO) declaradamente “contra”, fontes ligada ao vereador Flávio Valle (PSD), empossado nesta semana como presidente da Comissão de Turismo, já admite que as discussões sobre o assunto devem ouvir experiências internacionais antes da votação do projeto.</t>
  </si>
  <si>
    <t>Visit Rio apresenta Flávio Valle, novo presidente da Comissão de Turismo da Câmara Municipal</t>
  </si>
  <si>
    <t>PORTAL SHOW VIP</t>
  </si>
  <si>
    <t>https://www.showvip.com.br/2025/03/visit-rio-apresenta-flavio-valle-novo.html</t>
  </si>
  <si>
    <t>No ano passado, o Rio registrou a maior arrecadação de ISS (Imposto Sobre Serviços) do setor de turismo dos últimos cinco anos. Os números refletem o aumento no número de visitantes e a capacidade da cidade de capitalizar eventos, gerando receita para os cofres públicos e movimentando a economia local. Essa combinação de turismo cultural, de entretenimento e de negócios parece ser uma fórmula vencedora para a cidade, que consegue aproveitar sua infraestrutura e vocação natural para eventos de grande escala durante o ano inteiro. Vamos potencializar esse trabalho por meio da Comissão de Turismo", afirma o vereador Flávio Valle.</t>
  </si>
  <si>
    <t xml:space="preserve">Na manhã desta terça-feira (18), o novo presidente da Comissão de Turismo da Câmara Municipal do Rio, Vereador Flávio Valle, foi apresentado oficialmente ao trade turístico carioca durante evento promovido pelo Visit Rio Convention Bureau. A cerimônia foi realizada no hotel Prodigy Santos Dumont e teve a presença de empresários e colaboradores da rede hoteleira, e dos setores de gastronomia, transportes e eventos.
 </t>
  </si>
  <si>
    <t>Aterro do Flamengo recebe mais uma pelada política: Valle x Ferreirinha</t>
  </si>
  <si>
    <t>https://temporealrj.com/aterro-do-flamengo-recebe-mais-uma-pelada-politica-valle-x-ferreirinha/</t>
  </si>
  <si>
    <t>De um lado, estará o time do vereador Flávio Valle (PSD) e seu gabinete. Do outro, a equipe montada pelo secretário municipal de Educação e deputado federal licenciado, Renan Ferreirinha, do mesmo partido. Eles compõem a base e o governo, respectivamente, de Eduardo Paes (PSD).</t>
  </si>
  <si>
    <t>Aviso de Pauta: Câmara realiza audiência pública sobre regulamentação dos serviços digitais de hospedagem</t>
  </si>
  <si>
    <t>CÂMARA RIO</t>
  </si>
  <si>
    <t>https://www.camara.rio/comunicacao/noticias/2537-aviso-de-pauta-camara-realiza-audiencia-publica-sobre-regulamentacao-dos-servicos-digitais-de-hospedagem</t>
  </si>
  <si>
    <t xml:space="preserve">"A audiência pública é uma oportunidade para reunir diferentes setores da sociedade, a fim de buscar soluções equilibradas que beneficiem tanto a economia local quanto a população", ressaltou o vereador Flávio Valle (PSD), presidente da comissão. </t>
  </si>
  <si>
    <t>Ferreirinha x Valle: mais uma pelada política termina em empate</t>
  </si>
  <si>
    <t>https://temporealrj.com/ferreirinha-x-valle-mais-uma-pelada-politica-termina-em-empate/</t>
  </si>
  <si>
    <t>Está difícil tirar a igualdade do placar nas peladas políticas pelo Rio. No amistoso entre o time Educação FC, do capitão e secretário Renan Ferreirinha, contra o time do gabinete do vereador Flávio Valle, ambos do PSD, deu empate: 2 a 2.</t>
  </si>
  <si>
    <t>A próxima treta na Câmara de Vereadores: Airbnb</t>
  </si>
  <si>
    <t>LEANDRO RESENDE</t>
  </si>
  <si>
    <t>https://cbn.globo.com/rio-de-janeiro/analise/2025/03/21/a-proxima-treta-na-camara-de-vereadores-airbnb.ghtml</t>
  </si>
  <si>
    <t>Na audiência de terça-feira (25) na Câmara, o vereador Flávio Valle apresentará como a questão é discutida no mundo. A grande preocupação com o avanço do Airbnb em cidades turísticas como Paris, Barcelona e Nova Iorque é o fato de muitos proprietários de imóveis preferirem alugar seus espaços para turistas, por curta temporada (visando valores maiores) do que alugar para residentes locais, em aluguéis de longo prazo.</t>
  </si>
  <si>
    <t>"Renovadores da política" prestam conta</t>
  </si>
  <si>
    <t>https://www.iclipping.com.br/noticia/86/15031613</t>
  </si>
  <si>
    <t>Nos próximos dias 26 e 27, a diretora da escola de formação política RenovaBR, Bruna Barros, e o gerente de Relacionamento, Davi Abreu, farão reuniões com os vereadores Pedro Duarte (NOVO), Flávio Valle e Joyce Trindade (ambos do PSD) e o prefeito de Mesquita, Alex Maroto (PL), entre outras lideranças, para discutir os desafios e as perspectivas dos mandatos. O Rio é um dos estados que mais elegeu representantes formados pela instituição.</t>
  </si>
  <si>
    <t>Vereadores Thalita Galhardo e Flávio Valle batem boca em audiência sobre Airbnb</t>
  </si>
  <si>
    <t>LUCAS LUCIANO</t>
  </si>
  <si>
    <t>https://temporealrj.com/vereadores-thalita-galhardo-e-flavio-valle-batem-boca-em-audiencia-sobre-airbnb/</t>
  </si>
  <si>
    <t>Em seguida, o vereador Flávio Valle, do PSD, partido do autor do projeto, Salvino Oliveira, não demorou a rebater as críticas de Galhardo. “Eu não estou vendo ainda nenhuma politização partidária”, disse Valle, antes de ser interrompido por Talita.
Ele continuou defendendo que a politização das discussões é algo positivo, afirmando que a política é justamente esse processo. Para ele, a politização do tema é benéfica para a sociedade, pois permite ouvir todos os lados e estimular um debate mais amplo e democrático.</t>
  </si>
  <si>
    <t>Os vereadores Talita Galhardo (PSDB) e Flávio Valle (PSD) protagonizaram um bate-boca durante audiência na Câmara dos Vereadores do Rio, nesta segunda-feira (24), sobre o polêmico projeto de regulamentação das plataformas de aluguel por temporada, como o Airbnb.</t>
  </si>
  <si>
    <t>Reunião ou audiência? Confusão marca 1º debate sobre regulamentação do Airbnb</t>
  </si>
  <si>
    <t>https://temporealrj.com/reuniao-ou-audiencia-confusao-marca-1o-debate-sobre-regulamentacao-do-airbnb/</t>
  </si>
  <si>
    <t>A audiência pública da Comissão de Turismo será às 9h30, no plenário da Câmara, nesta terça. Segundo o vereador Flávio Valle (PSD), presidente do colegiado, o crescimento dessas plataformas tem impactado significativamente o setor de turismo e hospedagem.</t>
  </si>
  <si>
    <t>Regulamentação do Airbnb gera embate na Câmara Municipal</t>
  </si>
  <si>
    <t>Bruno Chateaubriand</t>
  </si>
  <si>
    <t>https://vejario.abril.com.br/coluna/bruno-chateaubriand/regulamentacao-do-airbnb-gera-embate-na-camara-municipal</t>
  </si>
  <si>
    <t>Airbnb na mira: projetos de lei tentam regular plataforma enquanto condomínios proíbem aluguéis</t>
  </si>
  <si>
    <t>Selma Schmidt e Thayná Rodrigues</t>
  </si>
  <si>
    <t>https://oglobo.globo.com/rio/noticia/2025/03/25/projetos-de-lei-miram-regulacao-do-airbnb-e-condominios-ja-proibem-alugueis-por-plataformas.ghtml</t>
  </si>
  <si>
    <t>O que o prefeito quer é garantir que a cidade esteja cheia de turistas e que o setor hoteleiro não seja ameaçado pelo aluguel por temporada — afirma ele.</t>
  </si>
  <si>
    <t>Da bancada governista e ex-subprefeito do Rio, como Salvino, o vereador Flávio Valle (PSD), presidente da Comissão de Turismo da Câmara, está preparando outro projeto de regulamentação do aluguel por curta temporada. Segundo ele, nas conversas que teve com Eduardo Paes, o prefeito se mostrou disposto a regulamentar o assunto, “desde que não seja uma aberração”.</t>
  </si>
  <si>
    <t>Câmara discute regulamentação de aluguéis por temporada de residências</t>
  </si>
  <si>
    <t>BOM DIA RIO</t>
  </si>
  <si>
    <t>https://www.iclipping.com.br/noticia/86/15059189</t>
  </si>
  <si>
    <t>Longas filas se formam na Cinelândia para audiência sobre regulamentação do Airbnb</t>
  </si>
  <si>
    <t>https://temporealrj.com/longas-filas-se-formam-na-cinelandia-para-audiencia-sobre-regulamentacao-do-airbnb/</t>
  </si>
  <si>
    <t>A comissão é formada pelos vereadores Flávio Valle (PSD), presidente, Jorge Canella (União), vice-presidente, e Rocal (PSD), vogal. Essa comissão tem como objetivo emitir pareceres sobre projetos de lei relacionados ao turismo que tramitam na Câmara, podendo sugerir emendas antes da votação.</t>
  </si>
  <si>
    <t>Airbnb, a treta: autor do projeto tenta derrubar audiência convocada pela Comissão de Turismo</t>
  </si>
  <si>
    <t>Berenice Seara</t>
  </si>
  <si>
    <t>https://temporealrj.com/airbnb-a-treta-autor-do-projeto-tenta-derrubar-audiencia-convocada-pela-comissao-de-turismo/</t>
  </si>
  <si>
    <t>Flávio Valle chama de ‘censura’ tentativa de barrar audiência sobre Airbnb</t>
  </si>
  <si>
    <t>https://temporealrj.com/flavio-valle-chama-de-censura-tentativa-de-barrar-audiencia-sobre-airbnb/</t>
  </si>
  <si>
    <t xml:space="preserve">Preciso manifestar meu total repúdio a uma tentativa frustrada de impugnar esta audiência pública, que seguiu rigorosamente o regimento interno desta Casa. É lamentável que, em vez de respeitarmos o debate democrático, haja quem tente impor a censura e calar vozes legítimas”, afirmou o parlamentar.
</t>
  </si>
  <si>
    <t>O vereador Flávio Valle (PSD), presidente da Comissão de Turismo, iniciou a audiência desta terça-feira (25) criticando seu colega de partido, o vereador Salvino Oliveira (PSD), que tentou impedir a realização do encontro para debater a regulamentação do aluguel temporário de imóveis por meio de plataformas digitais, como o Airbnb. Em sua fala, Valle atacou Salvino, autor do polêmico projeto, e chamou de “censura” a tentativa de barrar o debate.</t>
  </si>
  <si>
    <t>Câmara Municipal do Rio discute regulamentação do aluguel de casas e apartamentos por temporada</t>
  </si>
  <si>
    <t>G1</t>
  </si>
  <si>
    <t>Vereador Flávio Valle recebe família vítima do Hamas e reforça luta contra o antissemitismo</t>
  </si>
  <si>
    <t xml:space="preserve">QUINTINO GOMES FREIRE </t>
  </si>
  <si>
    <t>https://diariodorio.com/vereador-flavio-valle-recebe-familia-vitima-do-hamas-e-reforca-luta-contra-o-antissemitismo/</t>
  </si>
  <si>
    <t>“O Rio de Janeiro foi a primeira cidade brasileira a adotar a definição de antissemitismo da IHRA (International Holocaust Remembrance Alliance), um marco crucial para identificar e combater discursos e atos antissemitas. Além disso, criei na Câmara Municipal a Frente Parlamentar de Combate ao Antissemitismo, garantindo que o tema seja tratado com a seriedade necessária. O antissemitismo não será tolerado em nossa cidade. Não permitiremos que o ódio, a intolerância e a discriminação tenham espaço em nossa sociedade”, afirmou o vereador Flávio Valle.</t>
  </si>
  <si>
    <t>Na tarde de segunda-feira (31), o vereador Flávio Valle, presidente da Frente Parlamentar de Combate ao Antissemitismo da Câmara Municipal do Rio de Janeiro, recebeu em seu gabinete a família Engel, vítima do ataque terrorista do Hamas em 7 de outubro.</t>
  </si>
  <si>
    <t>Vereadores querem municipalizar Floresta da Tijuca</t>
  </si>
  <si>
    <t xml:space="preserve">LU LACERDA </t>
  </si>
  <si>
    <r>
      <rPr>
        <rFont val="Arial"/>
        <color rgb="FF1155CC"/>
        <sz val="10.0"/>
        <u/>
      </rPr>
      <t>https://vejario.abril.com.br/coluna/lu-lacerda/vereadores-querem-municipalizar-floresta-da-tijuca/</t>
    </r>
  </si>
  <si>
    <t xml:space="preserve">Os vereadores Cesar Maia e Flávio Valle entraram com projeto pedindo a municipalização da Floresta da Tijuca, depois da morte de um turista, sem atendimento, durante uma visita ao Cristo. Jorge Alex D... </t>
  </si>
  <si>
    <t>Casarão de 1920 que seria demolido no Flamengo pode ser tombado</t>
  </si>
  <si>
    <t>VICTOR SERRA</t>
  </si>
  <si>
    <t>https://diariodorio.com/casarao-de-1920-que-seria-demolido-no-flamengo-pode-ser-tombado/</t>
  </si>
  <si>
    <t>“Queremos fomentar ações de educação patrimonial e turismo cultural, transformando o imóvel em um ponto de referência para a comunidade”, explica o parlamentar.</t>
  </si>
  <si>
    <t>O vereador Flávio Valle acaba de protocolar um projeto de lei na Câmara Municipal que propõe o tombamento do sobrado histórico da Rua Dois de Dezembro, no Flamengo. O casario da década de 20 corria o risco de ser demolido para a construção de um prédio moderno.</t>
  </si>
  <si>
    <t>Câmara Rio aprova título de cidadão honorário ao vereador Marcelo Diniz</t>
  </si>
  <si>
    <t>https://agendadopoder.com.br/camara-rio-aprova-titulo-de-cidadao-honorario-ao-vereador-marcelo-diniz/</t>
  </si>
  <si>
    <t>Já o afilhado político de Cavaliere, Flávio Valle (PSD), que estreou na casa neste ano, assina junto com o xará Flávio Pato e Caiado a homenagem a Ganso, natural do Pará, o jogador integra o Fluminense, time de Valle.</t>
  </si>
  <si>
    <t>Naturalização: espécie ameaçada de extinção será plantada na Lagoa Rodrigo de Freitas</t>
  </si>
  <si>
    <t>ANCELMO GOIS</t>
  </si>
  <si>
    <r>
      <rPr>
        <rFont val="Arial"/>
        <i/>
        <color rgb="FF1155CC"/>
        <sz val="10.0"/>
        <u/>
      </rPr>
      <t>https://oglobo.globo.com/blogs/ancelmo-gois/post/2025/04/naturalizacao-especie-ameacada-de-extincao-sera-plantada-na-lagoa-rodrigo-de-freitas.ghtml</t>
    </r>
  </si>
  <si>
    <t>Projeto naturalização</t>
  </si>
  <si>
    <t>Airbnb será o próximo convidado da Comissão Especial da Câmara, liderada por Salvino</t>
  </si>
  <si>
    <t>https://agendadopoder.com.br/airbnb-sera-o-proximo-convidado-da-comissao-especial-da-camara-liderada-por-salvino/</t>
  </si>
  <si>
    <t xml:space="preserve">Já a Comissão de Turismo, presidida por Flávio Valle (PSD), que declinou da coautoria do projeto de Salvino, promove mais duas audiências públicas para debater o assunto, sendo a próxima, em conjunto com a Comissão de Assuntos Urbanos, presidida por Duarte.
</t>
  </si>
  <si>
    <t>Projeto direciona até 20% do ISS para revitalização de espaços públicos</t>
  </si>
  <si>
    <t>https://agendadopoder.com.br/projeto-direciona-ate-20-do-iss-para-revitalizacao-de-espacos-publicos/#google_vignette</t>
  </si>
  <si>
    <t>“A requalificação de espaços públicos é um antídoto contra a violência. Com esse projeto, unimos eficiência fiscal e impacto social, transformando o Rio em uma cidade mais segura e acolhedora”, afirma.</t>
  </si>
  <si>
    <t xml:space="preserve">O vereador Flávio Valle (PSD) apresentou o projeto de Lei na Câmara do Rio, que institui incentivo fiscal referente ao Imposto Sobre Serviços de Qualquer Natureza (ISS) para projetos de conservação urbana. Batizado de “ISS Conservação”, a iniciativa permitirá que os contribuintes do imposto direcionem até 20% do valor recolhido do tributo municipal para a revitalização de espaços públicos, como ruas, praças, parques, restingas e ciclovias cariocas. </t>
  </si>
  <si>
    <t>Projeto quer mais rigor na venda de animais em vias públicas</t>
  </si>
  <si>
    <t>https://agendadopoder.com.br/projeto-quer-mais-rigor-na-venda-de-animais-em-vias-publicas/</t>
  </si>
  <si>
    <t>“Nosso projeto inclui mais espécies de animais na redação, que antes se restringia aos animais domésticos (cães e gatos), além disso, nossa proposta também garante a apreensão dos animais, o que antes não estava previsto em lei. Essa medida busca assegurar que os animais sejam tratados com ética, incentivando a aquisição responsável e regulamentada por canais seguros, como abrigos credenciados e instituições de proteção animal”, afirma Valle.</t>
  </si>
  <si>
    <t>A Câmara Municipal do Rio de Janeiro vai discutir um novo Projeto de Lei Nº 387/2025, de autoria do vereador Flavio Valle (PSD), que propõe alterações significativas à Lei nº 6.435/2018, ampliando as medidas de proteção e bem-estar dos animais no município.</t>
  </si>
  <si>
    <t>Orla pode ganhar estatuto de ordem pública</t>
  </si>
  <si>
    <t>https://agendadopoder.com.br/orla-pode-ganhar-estatuto-de-ordem-publica/</t>
  </si>
  <si>
    <t xml:space="preserve">“Nosso projeto busca consolidar um modelo de gestão urbana integrada, que privilegie o equilíbrio entre desenvolvimento econômico, preservação ambiental e inclusão social. Além disso, estamos alinhados com os Objetivos de Desenvolvimento Sustentável (ODS) da ONU – em especial o ODS 11 (Cidades e Comunidades Sustentáveis), o ODS 12 (Consumo e Produção Responsáveis) e o ODS 14 (Vida na Água)”, explica.
</t>
  </si>
  <si>
    <t>O vereador Flávio Valle (PSD) anunciou, em reunião com o Orla Rio, que já protocolou o projeto de Lei que prevê a criação do Estatuto de sua autoria para organizar as praias cariocas. Valle, que também é presidente da Comissão de Turismo e foi subprefeito da Zona Sul, divulgou o anúncio em suas redes sociais.</t>
  </si>
  <si>
    <t>Câmara do Rio pode ganhar Conselho Fiscal Independente</t>
  </si>
  <si>
    <t xml:space="preserve">https://agendadopoder.com.br/camara-muncipal-pode-ganhar-conselho-fiscal-independente/#google_vignette </t>
  </si>
  <si>
    <t>“A cidade do Rio vem avançando na gestão fiscal, mas precisamos consolidar esse progresso com um órgão técnico, imparcial e permanente. O Conselho Fiscal Independente vai além da fiscalização: é um instrumento de educação cidadã, que coloca dados técnicos à disposição da sociedade para embasar debates qualificados sobre o uso do dinheiro público.”, defende.</t>
  </si>
  <si>
    <t>Foi publicado no Diário Oficial da Câmara Municipal do Rio de Janeiro o Projeto de Lei nº 401/2025, de autoria do vereador Flávio Valle (PSD), que cria o Conselho Fiscal Independente, um órgão permanente para monitorar as finanças públicas municipais com independência técnica e transparência. A proposta visa a fortalecer o controle interno, qualificar o debate fiscal e garantir maior responsabilidade na gestão dos recursos públicos.</t>
  </si>
  <si>
    <t>Corridas esportivas ganharão apoio de vereador no Rio</t>
  </si>
  <si>
    <t xml:space="preserve">AGENDA DO PODER </t>
  </si>
  <si>
    <t>https://agendadopoder.com.br/corridas-esportivas-ganharao-apoio-de-vereador-no-rio/</t>
  </si>
  <si>
    <t>O vereador Flávio Valle (PSD) anunciou, em sua rede social, que irá se reunir com o Executivo para destacar e ampliar os circuitos de corridas esportivas que acontecem na cidade. No conteúdo, o parlamentar garante que quer rever detalhes com produtores dos eventos esportivos e com o prefeito Eduardo Paes, além do secretário de Esportes e Lazer, Guilherme Schleder, na intenção de abrir novas oportunidades para tais atividades ao ar livre.</t>
  </si>
  <si>
    <t>Floresta da Tijuca: presidente da Comissão de Turismo da Câmara se reúne com Padre Omar</t>
  </si>
  <si>
    <t>https://agendadopoder.com.br/floresta-da-tijuca-presidente-da-comissao-de-turismo-se-reune-com-padre-omar/</t>
  </si>
  <si>
    <t>O presidente da Comissão de Turismo da Câmara do Rio, Flávio Valle (PSD), teve um primeiro encontro com o reitor do Santuário Cristo Redentor, Padre Omar, para começar a discutir o projeto de Lei que permite a municipalização do Parque Nacional da Tijuca, demanda do deputado federal Pedro Paulo (PSD), que também lançou seu próprio projeto.</t>
  </si>
  <si>
    <t>Rio pode ganhar lei para combater adulteração de bicicletas elétricas</t>
  </si>
  <si>
    <t>https://agendadopoder.com.br/rio-pode-ganhar-lei-para-combater-adulteracao-de-bicicletas-eletricas/</t>
  </si>
  <si>
    <t>“Estão vendendo motos disfarçadas de bicicletas. Aí vira uma motocicleta sem emplacamento, sem habilitação e sem segurança. É um perigo – e uma infração. Por isso, estamos protocolando um projeto de lei para proibir a adulteração das bikes elétricas e exigir que lojas informem claramente o que é bicicleta elétrica, ciclomotor (apelidada de cinquentinha, exige habilitação) e autopropelido (também chamada de scooter elétrica ou vespa, em especial na Itália)”, explica Valle.</t>
  </si>
  <si>
    <t>Um flagrante da Defesa do Consumidor do Rio, onde foi constatada a oferta de bicicletas elétricas com adulteração na velocidade em uma loja especializada, já está na vira do vereador Flávio Valle (PSD) e pode ganhar lei municipal. O anúncio foi feito, ao lado do secretário da pasta, João Pires.</t>
  </si>
  <si>
    <t>Rosa Fernandes adota Flávio Valle – Bastidores do Rio</t>
  </si>
  <si>
    <t xml:space="preserve">https://diariodorio.com/rosa-fernandes-adota-flavio-valle-bastidores-do-rio/ </t>
  </si>
  <si>
    <t>O vereador Júnior Flávio Valle tem agora uma mãe política na Câmara: a experiente Rosa Fernandes.</t>
  </si>
  <si>
    <t>Proposta quer combater barulho excessivo no Rio de Janeiro com novas regras e fiscalização mais rígida</t>
  </si>
  <si>
    <t xml:space="preserve">https://diariodorio.com/proposta-quer-combater-barulho-excessivo-no-rio-de-janeiro-com-novas-regras-e-fiscalizacao-mais-rigida/ </t>
  </si>
  <si>
    <t xml:space="preserve">
“A circulação de veículos com escapamentos adulterados, festas irregulares e obras fora do horário permitido são exemplos de abusos que afetam diretamente a saúde, o bem-estar e o sossego da população. Precisamos regulamentar com rigor e garantir o direito ao silêncio”, afirma o autor do projeto, vereador Flavio Valle.</t>
  </si>
  <si>
    <t>A Câmara Municipal do Rio de Janeiro analisa o Projeto de Lei nº 431/2025, de autoria do vereador Flavio Valle, que propõe a padronização das medidas de combate à poluição sonora na cidade. O texto define limites de emissão de ruídos, métodos de medição, hipóteses de permissão e proibição, além de prever sanções para infratores e a criação de um mapa de ruído urbano.</t>
  </si>
  <si>
    <t>Airbnb: reunião sobre Segurança Pública promete novo embate entre os vereadores da comissão</t>
  </si>
  <si>
    <t xml:space="preserve">https://agendadopoder.com.br/airbnb-reuniao-sobre-seguranca-publica-promete-novo-embate-entre-os-vereadores-da-comissao/ </t>
  </si>
  <si>
    <t xml:space="preserve">Ao certo, Valle, que é presidente da Comissão de Turismo, estaria decidido concluir discussões com os envolvidos, através de audiências públicas para protocolar um de sua autoria. </t>
  </si>
  <si>
    <t>Rio pode ganhar penas mais duras contra o barulho e criar selo turístico para impulsionar setor</t>
  </si>
  <si>
    <t xml:space="preserve">https://agendadopoder.com.br/rio-pode-ganhar-penas-mais-duras-contra-o-barulho-e-criar-selo-turistico-para-impulsionar-setor/#google_vignette </t>
  </si>
  <si>
    <t>“Estamos modernizando a legislação para dar mais efetividade ao combate a esse problema que afeta a qualidade de vida dos cariocas e maior previsibilidade fiscalizatória”, relata Valle, que completou que o projeto pode permitir à cidade ter “uma legislação moderna e alinhada com as melhores práticas nacionais”.</t>
  </si>
  <si>
    <t>O vereador Flávio Valle (PSD) protocolou, nesta terça-feira (6), dois projetos de lei criados para melhorar a qualidade de vida dos cariocas. O primeiro, o nº 431/2025, tem intuito de unificar e atualizar as normas de combate à poluição sonora no município, revogando a Lei Nº 6179/2017, que atualmente regula o tema.</t>
  </si>
  <si>
    <t>Lady Gaga: vereadores usam redes sociais como palco de debate sobre o retorno financeiro</t>
  </si>
  <si>
    <t>https://agendadopoder.com.br/lady-gaga-vereadores-usam-redes-sociais-como-palco-de-debate-sobre-o-retorno-financeiro/</t>
  </si>
  <si>
    <t>Na base de Eduardo Paes, prefeito que garantiu a vinda da musa pop, o economista por formação e parlamentar de primeiro mandato Flávio Valle (PSD) lançou, nesta terça-feira (6), um vídeo em que ele desmente outro economista que joga para baixo os números de retorno financeiro da artista na cidade, mostrando que o montante superou expectativas.</t>
  </si>
  <si>
    <t>Procon flagra lojas do Rio oferecendo desbloqueio ilegal de velocidade em bicicletas elétricas</t>
  </si>
  <si>
    <t xml:space="preserve"> Guilherme Peixoto, André Coelho Costa, RJ2</t>
  </si>
  <si>
    <t>https://g1.globo.com/rj/rio-de-janeiro/noticia/2025/05/06/procon-flagra-lojas-do-rio-oferecendo-desbloqueio-ilegal-de-velocidade-em-bicicletas-eletricas.ghtml?utm_source=share-universal&amp;utm_medium=share-bar-app&amp;utm_campaign=materias</t>
  </si>
  <si>
    <t>O que tá acontecendo é que as lojas estão vendendo um veículo que é autopropelido, mas na hora elas oferecem o aumento ali da velocidade através de mudança de software permitindo que esses veículos ultrapassem a velocidade de 32 km que é permitida pelo Contran para os autopropelidos", explicou o vereador Flávio Valle.</t>
  </si>
  <si>
    <t>O vereador Flávio Valle (PSD) protocolou um projeto de lei na Câmara do Rio para estabelecer regras a quem vende ou aluga bicicletas elétricas no município.
O objetivo da proposta é proibir que as lojas que vendem esses veículos façam a adulteração dessa velocidade. O projeto também obriga as lojas a informar ao consumidor o que que ele está comprando e onde ele pode transitar.</t>
  </si>
  <si>
    <t>Barulho excessivo no Rio de Janeiro</t>
  </si>
  <si>
    <t>HORA H</t>
  </si>
  <si>
    <t xml:space="preserve">https://www.iclipping.com.br/noticia/86/15783666 </t>
  </si>
  <si>
    <t xml:space="preserve">A Câmara Municipal do Rio de Janeiro analisa o Projeto de Lei no 431/2025, de autoria do vereador Flavio Valle, que propõe a padronização das medidas de combate à poluição sonora na cidade. O texto define limites de emissão de ruídos, métodos de medição, hipóteses de permissão e proibição, além de prever sanções para infratores e a criação de um mapa de ruído urbano.
</t>
  </si>
  <si>
    <t xml:space="preserve">Bicicletas elétricas com velocidade adulterada viram alvo de operação no Rio
</t>
  </si>
  <si>
    <t>https://diariodorio.com/bicicletas-eletricas-com-velocidade-adulterada-viram-alvo-de-operacao-no-rio/</t>
  </si>
  <si>
    <t xml:space="preserve"> “Apesar de parecer vantagem para o consumidor, essa prática configura uma armadilha que pode causar acidentes graves e viola a legislação de trânsito”, alertou Flávio Valle.</t>
  </si>
  <si>
    <t>Uma operação de fiscalização realizada na Zona Sul do Rio de Janeiro revelou práticas irregulares envolvendo a venda e adulteração de bicicletas elétricas. A ação, liderada pelo vereador Flávio Valle com apoio da Secretaria Municipal de Defesa do Consumidor, ocorreu em resposta ao aumento de acidentes provocados por veículos que ultrapassam os limites legais de velocidade.</t>
  </si>
  <si>
    <t>Lojas da Zona Sul do Rio adulteram limitador de velocidade de bicicletas elétricas</t>
  </si>
  <si>
    <t>BAND NEWS</t>
  </si>
  <si>
    <t>VINICIUS CALIXTO</t>
  </si>
  <si>
    <t>https://www.band.com.br/bandnews-fm/rio-de-janeiro/noticias/lojas-da-zona-sul-do-rio-adulteram-limitador-de-velocidade-de-bicicletas-eletricas-202505071615</t>
  </si>
  <si>
    <t>O vereador Flávio Valle, que recebeu as denúncias, protocolou um Projeto de Lei na Câmara dos Vereadores que estabelece regras para quem vende ou aluga bicicletas no município do Rio, com o objetivo de impedir que as lojas adulterem as leis e causem prejuízos ao consumidor.</t>
  </si>
  <si>
    <t>Ação identifica adulteração de velocidade de bicicletas elétricas em lojas da Zona Sul</t>
  </si>
  <si>
    <t>https://odia.ig.com.br/rio-de-janeiro/2025/05/7052048-acao-identifica-adulteracao-de-velocidade-de-bicicletas-eletricas-em-lojas-da-zona-sul.html</t>
  </si>
  <si>
    <t>A fiscalização foi realizada no último dia 30, pela Secretaria Municipal de Defesa do Consumidor, depois que denúncias feitas ao vereador Flávio Valle (PSD) relataram que algumas lojas vendem bicicletas elétricas e oferecem a adulteração, para ultrapassar o limite permitido de 32 km/h, com a retirada de limitadores de velocidade.</t>
  </si>
  <si>
    <t>Dia das Mães: Marcada pelo Holocausto, Liliana Syrkis recebe medalha pós-morte</t>
  </si>
  <si>
    <t>https://agendadopoder.com.br/dia-das-maes-marcada-pelo-holocausto-liliana-syrkis-recebe-medalha-pos-morte/</t>
  </si>
  <si>
    <t>“Liliana foi muito mais do que uma grande dama da alta costura carioca. Ela foi uma mulher judia que sobreviveu à Segunda Guerra e também sofreu com a ditadura brasileira. Sua história é um exemplo de resiliência e sobrevivência. Merece nossos aplausos e o mais profundo respeito”, afirma.</t>
  </si>
  <si>
    <t>Representante da comunidade judaica na Câmara do Rio, o vereador de primeiro mandato Flávio Valle (PSD) concederá, no dia 15, a Medalha Chiquinha Gonzaga à memória de Liliana Syrkis, uma das figuras mais marcantes da comunidade judaica e polonesa no Rio de Janeiro e mãe do então vereador carioca e ex-deputado federal Alfredo Syrkis, no Salão Nobre.</t>
  </si>
  <si>
    <t>‘Efeito Trump’ leva Pedro Paulo à Europa</t>
  </si>
  <si>
    <t>https://agendadopoder.com.br/efeito-trump-leva-pedro-paulo-a-europa/</t>
  </si>
  <si>
    <t>O deputado federal Pedro Paulo (PSD) foi convidado pelo Fórum Europa e pelo Instituto Brasileiro de Ensino, Desenvolvimento e Pesquisa (IDP), para participar do 2º Foro Transformaciones – Un Mundo en Ebullición (em português, Fórum Transformações – Um mundo em ebulição), em Madrid, na Espanha, junto com o vereador e membro da Comissão de Orçamento da Câmara do Rio Flávio Valle (PSD), que é economista por formação. A iniciativa acontece até esta sexta-feira (9).</t>
  </si>
  <si>
    <t>Presidente da Comissão de Turismo da Câmara do Rio fica ferido após tentativa de assalto em Madri</t>
  </si>
  <si>
    <t>FERNANDA TORRES</t>
  </si>
  <si>
    <t>https://oglobo.globo.com/blogs/ancelmo-gois/post/2025/05/presidente-da-comissao-de-turismo-da-camara-do-rio-fica-ferido-apos-tentativa-de-assalto-em-madri.ghtml</t>
  </si>
  <si>
    <t>"Eu comecei dar golpes e socos no cara", diz o vereador, que ficou machucado. "Um morador estava passando e eu acabei entrando no prédio junto com ele e liguei para a polícia".</t>
  </si>
  <si>
    <t>O vereador Flavio Valle (PSD), presidente da Comissão de Turismo da Câmara Municipal do Rio, ficou ferido durante uma tentativa de assalto em Madri, na Espanha. O vereador havia participado do "Fórum de Integração Brasil Europa" com o deputado Pedro Paulo (PSD). Após o seminário, eles saíram para jantar.
Flavio Valle estava sozinho quando foi abordado por um homem, por volta da 0h (horário local), na Praça Tirso de Molina. Ele caminhava em direção a seu Airbnb. O assaltante, desarmado, pediu o celular. Como o vereador se reusou a entregá-lo, os dois entraram em luta corporal.</t>
  </si>
  <si>
    <t>Vereador Flavio Valle é agredido durante tentativa de assalto em Madri</t>
  </si>
  <si>
    <t xml:space="preserve">PORTAL TELA </t>
  </si>
  <si>
    <t>https://www.portaltela.com/noticias/casos-de-policia/2025/05/10/vereador-flavio-valle-e-agredido-durante-tentativa-de-assalto-em-madri</t>
  </si>
  <si>
    <t xml:space="preserve"> "Eu comecei a dar golpes e socos no cara", relatou Valle. Durante a confusão, um morador que passava pelo local ajudou o vereador a entrar em um prédio, onde ele conseguiu ligar para a polícia.</t>
  </si>
  <si>
    <t>O vereador Flavio Valle (PSD), presidente da Comissão de Turismo da Câmara Municipal do Rio, foi ferido em uma tentativa de assalto em Madri, na Espanha. O incidente ocorreu por volta da 0h (horário local) enquanto ele caminhava em direção ao seu Airbnb após participar do "Fórum de Integração Brasil Europa" com o deputado Pedro Paulo (PSD).</t>
  </si>
  <si>
    <t>Vereador carioca assaltado em Madrid fala com exclusividade ao Agenda do Poder: “Cheguei a lutar no chão, mas estou bem” (vídeo)</t>
  </si>
  <si>
    <t>https://agendadopoder.com.br/vereador-carioca-assaltado-em-madrid-fala-com-exclusividade-ao-agenda-do-poder-cheguei-a-lutar-no-chao-mas-estou-bem-video/</t>
  </si>
  <si>
    <t>“Cheguei a lutar no chão, mas estou bem. A imobilização é por precaução, pois amanhã (11) tenho voo para o Brasil”, diz o parlamentar, que ficará enfaixado por uma semana por causa de um dedo.</t>
  </si>
  <si>
    <t xml:space="preserve">O mais jovem vereador da Câmara do Rio, Flávio Valle (PSD), deu agora à noite, madrugada na Espanha, detalhes exclusivos ao Agenda do Poder sobre o assalto sofrido por ele, na madrugada deste sábado, 10, em Madrid capital espanhola. Ele deu detalhes de como reagiu à tentativa violenta de tomada de seu celular e cordão.
</t>
  </si>
  <si>
    <t>Vereador Flávio Valle fica ferido em tentativa de assalto na Espanha</t>
  </si>
  <si>
    <t>https://temporealrj.com/vereador-flavio-valle-fica-ferido-em-tentativa-de-assalto-na-espanha/</t>
  </si>
  <si>
    <t>“Eu comecei a dar golpes e socos no cara”, relatou Flávio Valle</t>
  </si>
  <si>
    <t xml:space="preserve">O vereador Flávio Valle (PSD), presidente da Comissão de Turismo da Câmara do Rio, ficou ferido durante uma tentativa de assalto em Madri, na Espanha. As informações são da jornalista Fernanda Pontes, da coluna de Ancelmo Gois, no jornal O Globo.
</t>
  </si>
  <si>
    <t>Vereador do Rio Flavio Valle é ferido em tentativa de assalto em Madri</t>
  </si>
  <si>
    <t>https://youtu.be/-DaPXuZGZS8?si=lFImliCquYO493NE</t>
  </si>
  <si>
    <t>cheguei a ficar caído no chão junto com
o cara enfim e fiz muito para me proteger
porque eu vi ali também que ele não tava
armado sei que a gente não deve reagir a
assalto né mas acho que é é basicamente
isso que eu tenho a dizer pera aí meio
curioso que eu vim participar desse
seminário aqui que eu fui convidado e eu
tava estudando né os temas aqui de
Madrid e um deles era segurança pública
né a gente sabe que todo país tem
desafio de segurança pública né mas aqui
a Europa é sempre país muito bem
organizado as polícias ativas etc</t>
  </si>
  <si>
    <t>Flávio Valle - A orla carioca: um patrimônio que precisa de regras claras</t>
  </si>
  <si>
    <t>https://odia.ig.com.br/opiniao/2025/05/7054279-flavio-valle-a-orla-carioca-um-patrimonio-que-precisa-de-regras-claras.html</t>
  </si>
  <si>
    <t>Vamos juntos transformar nossa orla em um legado duradouro para o futuro!</t>
  </si>
  <si>
    <t>Treta à vista no BotaSoho: projeto quer transformar a Arnaldo Quintela em área de especial interesse turístico</t>
  </si>
  <si>
    <t>BERENICE SEARA</t>
  </si>
  <si>
    <t>https://temporealrj.com/treta-a-vista-no-botasoho-projeto-quer-transformar-a-arnaldo-quintela-em-area-de-especial-interesse-turistico/</t>
  </si>
  <si>
    <t>“Sua atmosfera boêmia, acolhedora e autenticamente carioca atrai turistas brasileiros e estrangeiros em busca de uma vivência cultural rica e próxima do cotidiano local. Bares com identidade própria, restaurantes que exaltam a culinária brasileira e internacional, além de uma programação musical diversificada, fazem da rua uma parada obrigatória para quem deseja explorar a cidade sob uma ótica contemporânea e vibrante”, diz Valle, na justificativa do projeto.</t>
  </si>
  <si>
    <t>O vereador Flávio Valle (PSD), um dos queridinhos do prefeito Eduardo Paes (PSD), protocolou um projeto de lei para considerar a Rua Arnaldo Quintela — o reino dos bares em Botafogo — “de interesse turístico, cultural e social”.</t>
  </si>
  <si>
    <t>Vereador apresenta lei para proibir alteração no limite de velocidade de bicicletas elétricas</t>
  </si>
  <si>
    <t>https://temporealrj.com/vereador-apresenta-lei-para-proibir-alteracao-no-limite-de-velocidade-de-bicicletas-eletricas/</t>
  </si>
  <si>
    <t xml:space="preserve">
“A alteração de dispositivos de segurança e alteração do limite de velocidade representa a violação da legislação vigente, além de colocar em risco a vida do próprio condutor e de terceiros”, diz o vereador, na justificativa do projeto.</t>
  </si>
  <si>
    <t xml:space="preserve">Foi publicado no Diário Oficial desta segunda-feira (12) o projeto de lei do vereador Flávio Valle (PSD) que proíbe “qualquer alteração no limite de velocidade definido pelos fabricantes para bicicletas elétricas”. Se for aprovado, o texto avisa que a vedação vale tanto para lojas e estabelecimentos que vendem ou alugam as magrelas, quanto para os usuários.
</t>
  </si>
  <si>
    <t>Cegonha à solta na Prefeitura – Bastidores do Rio</t>
  </si>
  <si>
    <t>https://diariodorio.com/cegonha-a-solta-na-prefeitura-bastidores-do-rio/</t>
  </si>
  <si>
    <t>Defensor do Airbnb no Rio, o vereador Flávio Valle usou o modelo de estadia em sua viagem para Madrid.</t>
  </si>
  <si>
    <t>Lagoa Rodrigo de Freitas pode ganhar status de Unidade de Conservação</t>
  </si>
  <si>
    <t>https://diariodorio.com/lagoa-rodrigo-de-freitas-pode-ganhar-status-de-unidade-de-conservacao/</t>
  </si>
  <si>
    <t>“A proposta reforça o compromisso do Rio de Janeiro com a preservação ambiental e a sustentabilidade urbana” — destacou Flávio Valle</t>
  </si>
  <si>
    <t>O Diário Oficial da Câmara Municipal do Rio de Janeiro divulgou os Projetos de Lei 512 e 513/2025, de autoria do vereador Flávio Valle, que visam transformar áreas naturalizadas da Lagoa Rodrigo de Freitas, nos trechos do Parque dos Patins e do Parque do Cantagalo, em Área de Especial Interesse Ambiental (AEIA). A medida tem como objetivo consolidar esses espaços como Unidade de Conservação, garantindo sua preservação ambiental.</t>
  </si>
  <si>
    <t>Exposição conta história judaica do Rio pelo olhar do advogado Samuel Malamud</t>
  </si>
  <si>
    <t>FERNANDA PONTES</t>
  </si>
  <si>
    <t>https://oglobo.globo.com/blogs/ancelmo-gois/post/2025/05/exposicao-conta-historia-judaica-do-rio-pelo-olhar-do-advogado-samuel-malamud.ghtml</t>
  </si>
  <si>
    <t>Com a curadoria da equipe do Arquivo Geral da Cidade do Rio de Janeiro, em parceria com a Câmara Municipal, a mostra é uma iniciativa do vereador Flávio Valle, presidente da Comissão Parlamentar de Combate ao Antissemitismo, com curadoria do Arquivo Geral da Cidade do Rio de Janeiro, por meio da Secretaria municipal de Cultura.</t>
  </si>
  <si>
    <t>Ex-subprefeito quer lei para expandir ‘tutela’ de praças pela iniciativa privada</t>
  </si>
  <si>
    <t>https://agendadopoder.com.br/ex-subprefeito-quer-lei-para-expandir-tutela-de-pracas-pela-iniciativa-privada/</t>
  </si>
  <si>
    <t xml:space="preserve">Com o Adoção Carioca, vamos substituir um modelo defasado por uma política moderna, capaz de engajar cidadãos e empresas na melhoria dos espaços públicos. A cidade ganha com mais conservação, sustentabilidade e zelo pelo patrimônio urbano”, explica.
</t>
  </si>
  <si>
    <t>Gestor de um mandato da zona sul, onde foi subprefeito, o vereador Flávio Valle (PSD) tirou inspiração do passado operacional para mais um projeto que pode virar lei no Rio: instituir adoção de espaços públicos na cidade do Rio de Janeiro, para que a iniciativa privada passe a auxiliar a Prefeitura na conservação.</t>
  </si>
  <si>
    <t xml:space="preserve">Pensando a orla do futuro: foi marcada audiência pública 
</t>
  </si>
  <si>
    <t>https://vejario.abril.com.br/coluna/lu-lacerda/pensando-a-orla-do-futuro-foi-marcada-audiencia-publica/</t>
  </si>
  <si>
    <t xml:space="preserve">O projeto busca consolidar um modelo de gestão integrada, alinhado aos Objetivos de Desenvolvimento Sustentável (ODS) da ONU, garantindo equilíbrio entre desenvolvimento econômico, preservação ambiental e inclusão social. E todo mundo pode participar: moradores, comerciantes, empresários de turismo… Pra gente aprimorar o projeto”, diz Valle. 
</t>
  </si>
  <si>
    <t xml:space="preserve">Está marcada, para a próxima terça (20/05), uma audiência pública na Câmara Municipal, promovida pelo vereador Flavio Valle (PSD), para falar sobre o “Estatuto da Orla”, com participação do prefeito Eduardo Paes. O projeto busca regulamentar, de forma unificada, o uso da orla carioca, abrangendo praias, calçadões, parques, ciclovias etc. 
</t>
  </si>
  <si>
    <t>Audiência pública na Câmara discutirá regulamentação da orla do Rio</t>
  </si>
  <si>
    <t>https://diariodorio.com/audiencia-publica-na-camara-discutira-regulamentacao-da-orla-do-rio/</t>
  </si>
  <si>
    <t>A Câmara Municipal do Rio vai realizar, na próxima segunda-feira (20/05), às 10h, uma audiência pública para discutir o Projeto de Lei nº 488/2025, que institui o Estatuto da Orla da cidade. A proposta é do vereador Flávio Valle (PSD), presidente da Comissão de Turismo, e busca regulamentar de forma unificada o uso da orla carioca, incluindo praias, calçadões, ciclovias, parques e demais espaços urbanos litorâneos.</t>
  </si>
  <si>
    <t>Fogo no palácio: Diego Vaz provoca Rogério Amorim e surge mascarado na Câmara</t>
  </si>
  <si>
    <t>https://temporealrj.com/fogo-no-palacio-diego-vaz-provoca-rogerio-amorim-e-surge-mascarado-na-camara/</t>
  </si>
  <si>
    <t>Mascarados, em ironia a ex-assessor de Amorim, atrasam sessão na Câmara</t>
  </si>
  <si>
    <t>https://agendadopoder.com.br/mascarados-em-ironia-a-ex-assessor-de-amorim-atrasam-sessao-na-camara/</t>
  </si>
  <si>
    <t xml:space="preserve">Já Flávio lembrou que o secretário afastou Monique, mas a ré conseguiu o direito na Justiça de ocupar cargo na Secretaria de Educação e ainda lembrou que o ‘mascarado’, ex-assessor de Amorim, também integrou o governo Wilson Witzel.
</t>
  </si>
  <si>
    <t>Testemunhas ainda teriam visto pessoas da equipe do vereador e ex-prefeito da Zona Sul Flávio Valle distribuindo a indumentária. Valle já chefiou Santos na época de Executivo e, recentemente, fez uma parceria na fiscalização de lojas que vendem bicicletas elétricas com adulteração, que gerou uma lei, já aprovada pelo Executivo, de autoria de Flávio Valle. Já o gabinete do parlamentar psdista nega a distribuição do item, alegando que as máscaras chegaram à Cinelândia, causando a brincadeira entre os presentes.</t>
  </si>
  <si>
    <t xml:space="preserve">Filho do ex-deputado Syrkis recebe homenagem da avó Liliana na Câmara
</t>
  </si>
  <si>
    <t>https://agendadopoder.com.br/filho-do-ex-deputado-syrkis-recebe-homenagem-da-avo-liliana-na-camara/</t>
  </si>
  <si>
    <t>Militante e mãe do ex-deputado federal e ex-vereador Alfredo Syrkis, Liliana Syrkis foi a escolhida pelo vereador Flávio Valle (PSD) para, não só receber a póstuma Medalha Chiquinha Gonzaga, como também simbolizar a luta contra o antissemitismo e os 77 anos da criação de Israel.</t>
  </si>
  <si>
    <t>Câmara: medalha para Liliana Syrkis e moção para organizações judaicas</t>
  </si>
  <si>
    <t>https://vejario.abril.com.br/coluna/lu-lacerda/camara-medalha-para-liliana-syrkis-e-mocao-para-organizacoes-judaicas/</t>
  </si>
  <si>
    <t xml:space="preserve">Nesta quinta (15/05), em cerimônia na Câmara, o vereador Flávio Valle homenageou Liliana Syrkis, morta aos 101 anos em fevereiro, com a Medalha Chiquinha Gonzaga, por sua contribuição à Cultura no Rio... 
</t>
  </si>
  <si>
    <t>Prefeitura vai fazer parceria com empresas para fiscalizar motos por aplicativo</t>
  </si>
  <si>
    <t>https://temporealrj.com/prefeitura-vai-fazer-parceria-com-empresas-para-fiscalizar-motos-por-aplicativo/</t>
  </si>
  <si>
    <t xml:space="preserve">O prefeito Eduardo Paes (PSD) deu a informação, nesta sexta-feira (16), em encontro com barraqueiros de praia e o vereador Flávio Valle (PSD). A medida, afirma, vai permitir a fiscalização em tempo real das motos de entrega por aplicativo. Segundo Paes, o monitoramento será feito via GPS.
</t>
  </si>
  <si>
    <t>Rio terá exposição que resgata memória cultural judaica e reforça combate ao antissemitismo</t>
  </si>
  <si>
    <t>FELIPE GRINBERG</t>
  </si>
  <si>
    <t>https://oglobo.globo.com/rio/noticia/2025/05/17/rio-tera-exposicao-que-resgata-memoria-cultural-judaica-e-reforca-combate-ao-antissemitismo.ghtml</t>
  </si>
  <si>
    <t>É uma oportunidade única para resgatar e valorizar a memória cultural judaica no Rio. Preservar essa história é essencial não para reconhecer a contribuição da comunidade judaica para a cidade, combater o antissemitismo e fortalecer valores de respeito e diversidade. Queremos incentivar o conhecimento histórico e promover um debate fundamental sobre identidade e convivência cultural — disse Valle.</t>
  </si>
  <si>
    <t>A exposição é uma iniciativa do vereador Flávio Valle (PSD), presidente da Comissão Parlamentar de Combate ao Antissemitismo, com apoio do Arquivo Geral da Cidade do Rio de Janeiro por meio da Secretaria Municipal de Cultura.</t>
  </si>
  <si>
    <t>Aviso de Pauta: Comissão de Turismo realiza audiência pública sobre o Estatuto da Orla da Cidade</t>
  </si>
  <si>
    <t>CÂMARA MUNICIPAL DO RIO DE JANEIRO</t>
  </si>
  <si>
    <t>https://www.camara.rio/comunicacao/noticias/2633-aviso-de-pauta-comissao-de-turismo-realiza-audiencia-publica-sobre-o-estatuto-da-orla-da-cidade</t>
  </si>
  <si>
    <t>A Comissão de Turismo da Câmara do Rio realiza, nesta terça-feira (20/05), às 10h, uma audiência pública para debater o Projeto de Lei nº 488/2025, que institui o Estatuto da Orla da Cidade. A proposta é de autoria do vereador Flávio Valle (PSD), presidente da comissão.</t>
  </si>
  <si>
    <t>Câmara do Rio inaugura exposição ‘O Rio Judaico: a cidade pelo olhar de Samuel Malamud'</t>
  </si>
  <si>
    <t>https://www.camara.rio/comunicacao/noticias/2634-camara-do-rio-inaugura-exposicao-o-rio-judaico-atraves-de-samuel-malamud</t>
  </si>
  <si>
    <t>“Ele procurou retratar muito bem o que foi um dos primeiros bairros da comunidade judaica da cidade, a Praça Onze. Dali, a comunidade se expandiu para outros locais, como Tijuca e Copacabana. Mas a primeira parada foi a Praça Onze, por isso esse é um bairro icônico e tão importante”, avaliou o parlamentar.</t>
  </si>
  <si>
    <t>Presidente da Comissão Parlamentar de Combate ao Antissemitismo, o vereador Flávio Valle ressaltou a importância de valorizar o acervo de Samuel Malamud e fortalecer valores de tolerância e respeito à diversidade.</t>
  </si>
  <si>
    <t>Câmara de Vereadores recebe aula inaugural do programa Lidera Rio</t>
  </si>
  <si>
    <t>https://temporealrj.com/camara-de-vereadores-recebe-aula-inaugural-do-programa-lidera-rio/</t>
  </si>
  <si>
    <t>A proposta é do vereador Flávio Valle, em parceria com os deputados Pedro Paulo, federal, e Luiz Paulo, estadual, todos do PSD. Além de ressaltarem a importância da participação política, os parlamentares destacaram que a formação de novas lideranças é essencial para a renovação da gestão pública e o fortalecimento das políticas socioeconômicas.</t>
  </si>
  <si>
    <t>Polêmica na praia: decreto da prefeitura proíbe música em quiosques, patinete elétrico no calçadão e bandeiras na areia; veja as mudanças</t>
  </si>
  <si>
    <t>Carmelio dias e Jessica Marques</t>
  </si>
  <si>
    <t>https://oglobo.globo.com/rio/noticia/2025/05/20/ordem-na-praia-decreto-da-prefeitura-proibe-musica-em-quiosques-patinete-eletrico-no-calcadao-e-bandeiras-na-areia-veja-as-mudancas.ghtml</t>
  </si>
  <si>
    <t xml:space="preserve">
— A proposta tem basicamente os mesmos preceitos do decreto, só que é uma lei, portanto, não fica sujeita a uma eventual mudança de entendimento por parte do Executivo. Vamos promover essa audiência pública para ouvir os diversos segmentos da praia e aprimorar o texto — explica o vereador Flávio Valle (PSD), autor do projeto.</t>
  </si>
  <si>
    <t>Câmara do Rio debate Estatuto da Orla em audiência pública nesta terça-feira</t>
  </si>
  <si>
    <t>https://diariodorio.com/camara-do-rio-debate-estatuto-da-orla-em-audiencia-publica-nesta-terca-feira/</t>
  </si>
  <si>
    <t>“O Estatuto da Orla é essencial para garantir que esses espaços tão simbólicos da cidade sejam tratados com o cuidado que merecem, conciliando turismo, meio ambiente e inclusão social, em sintonia com os Objetivos de Desenvolvimento Sustentável da ONU”, afirma Flávio Valle</t>
  </si>
  <si>
    <t>A Câmara Municipal do Rio de Janeiro realiza nesta terça-feira, 20 de maio, às 10h, a audiência pública “O Rio e suas Orlas: Um Patrimônio em Discussão”, que colocará em pauta o Projeto de Lei Nº 488/2025, que institui o Estatuto da Orla da Cidade do Rio de Janeiro. A proposta, de autoria do vereador Flávio Valle (PSD), presidente da Comissão de Turismo, visa consolidar um modelo integrado de uso e gestão dos espaços litorâneos da capital fluminense.</t>
  </si>
  <si>
    <t>Audiência Pública discute Estatuto da Orla proposto pela Prefeitura do Rio</t>
  </si>
  <si>
    <t>EU RIO!</t>
  </si>
  <si>
    <t>PORTAL EU, RIO!</t>
  </si>
  <si>
    <t>https://eurio.com.br/noticia/78799/audiencia-publica-discute-estatuto-da-orla-proposto-pela-prefeitura-do-rio.amp#amp_tf=De%20%251%24s&amp;aoh=17477339555536&amp;csi=1&amp;referrer=https%3A%2F%2Fwww.google.com</t>
  </si>
  <si>
    <t>De acordo com o vereador Flávio Valle, o projeto busca consolidar um modelo de gestão integrada, alinhado aos Objetivos de Desenvolvimento Sustentável (ODS) da ONU, promovendo desenvolvimento econômico, proteção ambiental e inclusão social.</t>
  </si>
  <si>
    <t>A proposta é de autoria do vereador Flávio Valle
(PSD), presidente da comissão. O texto busca regulamentar de forma unificada o uso da orla carioca, abrangendo praias, calçadões, parques, ciclovias e demais espaços urbanos, garantindo a preservação ambiental, a valorização turística e a organização do uso público.</t>
  </si>
  <si>
    <t>Decreto da prefeitura proíbe música em quiosques, patinete elétrico no calçadão e bandeiras na areia; veja as mudanças</t>
  </si>
  <si>
    <t>EXTRA</t>
  </si>
  <si>
    <t xml:space="preserve">CARMÉLIO DIAS E JESSICA MARQUES </t>
  </si>
  <si>
    <t>https://extra.globo.com/rio/noticia/2025/05/decreto-da-prefeitura-proibe-musica-em-quiosques-patinete-eletrico-no-calcadao-e-bandeiras-na-areia-veja-as-mudancas.ghtml</t>
  </si>
  <si>
    <t xml:space="preserve">— A proposta tem basicamente os mesmos preceitos do decreto, só que é uma lei, portanto, não fica sujeita a uma eventual mudança de entendimento por parte do Executivo. Vamos promover essa audiência pública para ouvir os diversos segmentos da praia e aprimorar o texto — explica o vereador Flávio Valle (PSD), autor do projeto.
</t>
  </si>
  <si>
    <t>Audiência na Câmara para discutir Estatuto da Orla tem protesto contra decreto de Paes, com medidas polêmicas para as praias</t>
  </si>
  <si>
    <t>THAYNA RODRIGUES</t>
  </si>
  <si>
    <t>https://oglobo.globo.com/rio/noticia/2025/05/20/audiencia-na-camara-para-discutir-estatuto-da-orla-tem-protesto-contra-decreto-de-paes-com-medidas-polemicas-para-as-praias.ghtml</t>
  </si>
  <si>
    <t xml:space="preserve"> Proibição de nomes e marcas nas barracas, uso de bandeiras, realização de shows e uso de música com alto-falantes em quiosques foram inovações feitas por esse decreto. Basicamente, os ambulantes licenciados vão continuar trabalhando e o comércio irregular continuará sendo fiscalizado — disse Valle.</t>
  </si>
  <si>
    <t>A proposta tem autoria de Flávio Valle (PSD), presidente da Comissão de Turismo, e vem à tona após decreto de Eduardo Paes (PSD) sobre novas diretrizes de ordenamento de quiosques nas praias e de espaços públicos litorâneos como calçadões, ciclovias e parques.</t>
  </si>
  <si>
    <t>Audiência Pública debate o Estatuto da Orla da Cidade, que busca levar ordenamento às praias do Rio</t>
  </si>
  <si>
    <t>https://www.camara.rio/comunicacao/noticias/2636-audiencia-publica-debate-o-estatuto-da-orla-da-cidade-que-busca-levar-ordenamento-as-praias-do-rio</t>
  </si>
  <si>
    <t>O nosso objetivo é trazer a padronização dos equipamentos para os barraqueiros, a regulamentação para as atividades que ainda não são regulamentadas, um cadastro digital simplificado para os instrutores de esportes e, claro, queremos continuar proibindo o uso das caixas de som. Mas não nos quiosques. Queremos proibir o uso das caixas de som nas areias por pessoas irresponsáveis”, afirmou”. “O Rio tem um estilo de vida único, e qualquer regulamentação deve respeitar essa espontaneidade e vibração cultural. A música, a pluralidade gastronômica e a ocupação da orla fazem parte da experiência carioca. O estatuto busca um ordenamento equilibrado, sem apagar nossa identidade. Estou em diálogo direto com o prefeito para que possamos ajustar o decreto e garantir que a cidade continue viva, vibrante e alinhada com a essência do Rio."</t>
  </si>
  <si>
    <t>A Comissão Permanente de Turismo da Câmara do Rio realizou, nesta terça-feira (20/05), uma Audiência Pública para debater o Projeto de Lei nº 488/2025, de autoria do presidente do colegiado, vereador Flávio Valle (PSD), que institui o Estatuto da Orla da Cidade. O texto busca regulamentar, de forma unificada e sustentável, o uso do litoral — abrangendo praias, calçadões, parques, ciclovias e demais espaços urbanos —, garantindo a preservação ambiental, a valorização turística e a organização da exploração comercial.</t>
  </si>
  <si>
    <t xml:space="preserve">Novas regras para praias do Rio, como proibição de música ao vivo, geram protestos e mobilizam a Câmara dos Vereadores
</t>
  </si>
  <si>
    <t>Bruno Grubertt, Dejair Neto, Alice Portes, RJ1</t>
  </si>
  <si>
    <t>https://g1.globo.com/rj/rio-de-janeiro/noticia/2025/05/20/novas-regras-para-praias-do-rio-geram-protestos-e-mobilizam-a-camara.ghtml</t>
  </si>
  <si>
    <t xml:space="preserve">"O decreto não pode, em nenhum momento, passar por cima da lei. Por isso, eu, junto com outros vereadores, estou em contato com o prefeito para que ele retire esse e outros pontos que consideramos inadequados. Entendemos que é necessário ordenar a praia, com fiscalização, mas cercear o direito dos músicos não é o melhor caminho", disse afirmou Flavio Valle.
</t>
  </si>
  <si>
    <t>O debate foi convocado pelo vereador Flavio Valle (PSD), autor de um projeto de lei que também propõe um ordenamento das praias do Rio de Janeiro, mas com regras distintas em alguns pontos.</t>
  </si>
  <si>
    <t>Polêmica nas praias: você é a favor das medidas tomadas por Paes para ordenar as praias do Rio?</t>
  </si>
  <si>
    <t>https://oglobo.globo.com/rio/noticia/2025/05/20/polemica-nas-praias-voce-e-a-favor-das-medidas-tomadas-por-paes-para-ordenar-as-praias-do-rio.ghtml</t>
  </si>
  <si>
    <t>Câmara debate “Estatuto da Orla” e analisa ajustes no decreto</t>
  </si>
  <si>
    <t>TUPI.FM</t>
  </si>
  <si>
    <t>REDACAO TUPI</t>
  </si>
  <si>
    <t>https://www.tupi.fm/sentinelas/estatuto-da-orla-rio-camara-debate-decreto/</t>
  </si>
  <si>
    <t xml:space="preserve">O Rio tem um estilo de vida único. A música, a pluralidade gastronômica e a ocupação da orla fazem parte dessa experiência. O Estatuto da Orla busca um ordenamento equilibrado, sem apagar nossa identidade”, afirmou o vereador Flávio Valle, que também revelou estar em diálogo com o prefeito.
</t>
  </si>
  <si>
    <t>Presidida pelo Vereador Flávio Valle, presidente da Comissão de Turismo, a audiência teve como objetivo garantir que a regulamentação da orla respeite o estilo de vida carioca, mantendo a espontaneidade, a cultura musical e a diversidade gastronômica.</t>
  </si>
  <si>
    <t>https://diariodorio.com/audiencia-publica-debate-o-estatuto-da-orla-da-cidade-que-busca-levar-ordenamento-as-praias-do-rio/</t>
  </si>
  <si>
    <t>nosso objetivo é trazer a padronização dos equipamentos para os barraqueiros, a regulamentação para as atividades que ainda não são regulamentadas, um cadastro digital simplificado para os instrutores de esportes e, claro, queremos continuar proibindo o uso das caixas de som. Mas não nos quiosques. Queremos proibir o uso das caixas de som nas areias por pessoas irresponsáveis.”</t>
  </si>
  <si>
    <t>A proposta, de autoria do vereador Flávio Valle (PSD), presidente da comissão, busca regulamentar de forma sustentável o uso dos mais de 80 km do litoral carioca — das praias aos calçadões, parques, ciclovias e demais espaços urbanos — garantindo preservação ambiental, valorização turística e organização da exploração comercial.</t>
  </si>
  <si>
    <t>Vereador sobre orla: “Expectativa é que alguns itens não entrem em vigor”</t>
  </si>
  <si>
    <t>https://vejario.abril.com.br/coluna/lu-lacerda/vereador-sobre-orla-expectativa-e-que-alguns-itens-nao-entrem-em-vigor/</t>
  </si>
  <si>
    <t xml:space="preserve">Essa preocupação faz todo o sentido, e é justamente por isso que pretendo que a orla preserve a identidade carioca, sem perder o charme e a espontaneidade. Há formas inteligentes de organizar sem sufocar a essência, garantindo que rodas de samba, apresentações espontâneas e o comércio local continuem fazendo parte da experiência da cidade. 
</t>
  </si>
  <si>
    <t>A proposta é de autoria de Flávio Valle (PSD), presidente da Comissão de Turismo, depois do decreto de Eduardo Paes (PSD), publicado no DO na sexta (16/05), sobre novas regras de ordenamento de quiosques, calçadões, ciclovias e parques./</t>
  </si>
  <si>
    <t>Decreto que proíbe música nos quiosques do Rio contraria lei de 2017 e é ilegal, diz especialista</t>
  </si>
  <si>
    <t>ANDRÉ COELHO COSTA</t>
  </si>
  <si>
    <t>https://g1.globo.com/rj/rio-de-janeiro/noticia/2025/05/21/decreto-que-proibe-musica-nos-quiosques-do-rio-contraria-lei-de-2017-e-e-ilegal-diz-especialista.ghtml?utm_source=share-universal&amp;utm_medium=share-bar-app&amp;utm_campaign=materias</t>
  </si>
  <si>
    <t>Segundo Valle, uma comissão com representantes de quiosques e músicos que tocam na orla será formada para discutir o assunto com o prefeito. "O prefeito se sensibilizou muito com o nosso pedido em relação as músicas no quiosque. Claro, de uma forma controlada, ordenada, com horário para finalizar", afirmou.</t>
  </si>
  <si>
    <t xml:space="preserve">Presidente da Comissão, o vereador Flávio Valle (PSD) afirmou que o projeto do Estatuto não tratava das apresentações musicais nos quiosques, justamente por já existir uma legislação sobre o tema.
</t>
  </si>
  <si>
    <t xml:space="preserve">Descer pra BC': projeto de lei que cria regras para as praias do Rio usou como inspiração Balneário Camboriú
</t>
  </si>
  <si>
    <t>ANNA BUSTAMANTE E THAYNA RODRIGUES</t>
  </si>
  <si>
    <t>https://oglobo.globo.com/rio/noticia/2025/05/21/descer-pra-bc-projeto-de-lei-que-cria-regras-para-as-praias-do-rio-usou-como-inspiracao-balneario-camboriu.ghtml</t>
  </si>
  <si>
    <t xml:space="preserve">O Rio tem um estilo de vida único, e qualquer regulamentação deve respeitar essa espontaneidade e a vibração cultural. A música, a pluralidade gastronômica e a ocupação da orla fazem parte da experiência carioca. O Estatuto busca um ordenamento equilibrado. Estou em diálogo direto com o prefeito para que possamos ajustar — disse Valle, que também é presidente da Comissão de Turismo e se mostrou a favor de ajustes na proposta do executivo
</t>
  </si>
  <si>
    <t xml:space="preserve">Nesta terça-feira, na Câmara Municipal, numa audiência pública marcada antes mesmo da publicação do decreto, para discutir o Projeto de Lei 488, de 2025, que institui o Estatuto da Orla, vereadores da base e da oposição criticaram o rigor das medidas determinadas pelo prefeito. Essa medida — desassociada do decreto — é inspirada na orla de Balneário Camboriú, conforme admite o vereador Flavio Valle (PSD), autor do projeto. </t>
  </si>
  <si>
    <t>Estatuto com regras para as praias do Rio usou como inspiração Balneário Camboriú</t>
  </si>
  <si>
    <t>https://extra.globo.com/rio/noticia/2025/05/estatuto-com-regras-para-as-praias-do-rio-usou-como-inspiracao-balneario-camboriu.ghtml</t>
  </si>
  <si>
    <t>O Rio tem um estilo de vida único, e qualquer regulamentação deve respeitar essa espontaneidade e a vibração cultural. A música, a pluralidade gastronômica e a ocupação da orla fazem parte da experiência carioca. O Estatuto busca um ordenamento equilibrado. Estou em diálogo direto com o prefeito para que possamos ajustar — disse Valle, que também é presidente da Comissão de Turismo e se mostrou a favor de ajustes na proposta do executivo</t>
  </si>
  <si>
    <t>Nesta terça-feira, na Câmara Municipal, numa audiência pública marcada antes mesmo da publicação do decreto, para discutir o Projeto de Lei 488, de 2025, que institui o Estatuto da Orla, vereadores da base e da oposição criticaram o rigor das medidas determinadas pelo prefeito. Essa medida — desassociada do decreto — é inspirada na orla de Balneário Camboriú, conforme admite o vereador Flavio Valle (PSD), autor do projeto.</t>
  </si>
  <si>
    <t xml:space="preserve">Paes deve participar na próxima semana de reunião para debater decreto sobre praias com vereadores
</t>
  </si>
  <si>
    <t>NATALIA FURTADO</t>
  </si>
  <si>
    <t>https://cbn.globo.com/rio-de-janeiro/noticia/2025/05/21/paes-deve-participar-na-proxima-semana-de-reuniao-para-debater-decreto-sobre-praias-com-vereadores.ghtml</t>
  </si>
  <si>
    <t xml:space="preserve">Ontem eu liguei para o prefeito, o prefeito demonstrou super solidário a ouvir esse grupo de pessoas, principalmente os músicos que serão afetados com esse decreto e também com barraqueiros que também foram afetados ali por conta de algumas medidas do decreto. E o prefeito se colocou super à disposição para recebê-los, então eu estou montando uma comissão de barraqueiros e de músicos para que a gente possa, de maneira civilizada, de maneira contundente, ir até a prefeitura para que a gente possa convencer o prefeito a mudar. Mas o Eduardo, ele sinalizou que está super disposto a ouvir, a dialogar, eu tenho certeza que essa nossa mobilização vai surtir efeito'.
</t>
  </si>
  <si>
    <t xml:space="preserve">O vereador Flávio Valle (PSD), presidente da Comissão de Turismo, disse que quer participar do grupo e também está em contato com o prefeito Eduardo Paes para debater ajustes no decreto. Entre os pontos mais polêmicos está o veto à música ao vivo na orla e proibição de bandeiras em quiosques e barracas. O vereador afirmou que já conversou com Paes e está montando um grupo com barraqueiros para levá-los até o gabinete do prefeito.
</t>
  </si>
  <si>
    <t>Contra projeto de lei que muda regras para bares e restaurantes na Arnaldo Quintela, grupo de moradores planeja protesto e cogita criar associação</t>
  </si>
  <si>
    <t>FELIPE GELANI</t>
  </si>
  <si>
    <t>https://oglobo.globo.com/rio/bairros/zona-sul/noticia/2025/05/21/contra-projeto-de-lei-que-muda-regras-para-bares-e-restaurantes-na-arnaldo-quintela-grupo-de-moradores-planeja-protesto-e-cogita-criar-associacao.ghtml</t>
  </si>
  <si>
    <t>— É mentira que a lei permitiria isso, pelo contrário. Estou fazendo essa lei porque os restaurantes têm valor cultural e turístico. A revista Time Out colocou a Arnaldo Quintela como uma das ruas mais badaladas do mundo. Torná-la patrimônio turístico é uma forma de mostrar para a sociedade que existem regras, fiscalização — argumenta.</t>
  </si>
  <si>
    <t xml:space="preserve">Um projeto de lei do vereador Flávio Valle (PSD), apresentado no último dia 12, vem causando incômodo entre moradores da Rua Arnaldo Quintela, em Botafogo, um dos polos mais badalados da boemia na Zona Sul carioca. Pela proposta, o local seria transformado em área de especial interesse turístico e cultural, com alterações na legislação que favoreceriam o comércio local. </t>
  </si>
  <si>
    <t>“O Rio Judaico” valoriza legado cultural e educacional de Samuel Malamud</t>
  </si>
  <si>
    <t>https://diariodorio.com/o-rio-judaico-valoriza-legado-cultural-e-educacional-de-samuel-malamud/</t>
  </si>
  <si>
    <t xml:space="preserve">A exposição ‘O Rio Judaico’ é uma oportunidade única para resgatar e valorizar a memória cultural judaica no Rio de Janeiro”, destacou Flávio Valle. “Preservar essa história é essencial, não apenas para reconhecer a contribuição da comunidade judaica para a cidade, mas também para combater o antissemitismo e fortalecer valores de respeito e diversidade.”
</t>
  </si>
  <si>
    <t>Foi inaugurada nesta segunda-feira, 19 de maio, no saguão da Câmara Municipal do Rio de Janeiro, a exposição “O Rio Judaico: A Cidade Pelo Olhar de Samuel Malamud”, uma iniciativa do Vereador Flávio Valle, presidente da Comissão Parlamentar de Combate ao Antissemitismo, com apoio do Arquivo Geral da Cidade e da Secretaria Municipal de Cultura.</t>
  </si>
  <si>
    <t>Palácio Pedro Ernesto recebe exposição sobre a presença judaica na Praça Onze</t>
  </si>
  <si>
    <t>O Dia</t>
  </si>
  <si>
    <t>https://odia.ig.com.br/rio-de-janeiro/2025/05/7061078-camara-recebe-exposicao-sobre-a-presenca-judaica-no-rio.html</t>
  </si>
  <si>
    <t>Ele procurou retratar muito bem o que foi um dos primeiros bairros da comunidade judaica da cidade, a Praça Onze. Dali, a comunidade se expandiu para outros locais, como Tijuca e Copacabana. Mas a primeira parada foi a Praça Onze, por isso esse é um bairro icônico e tão importante", disse o parlamentar.</t>
  </si>
  <si>
    <t>Presidente da Comissão Parlamentar de Combate ao Antissemitismo, o vereador Flávio Valle ressaltou a importância da região.</t>
  </si>
  <si>
    <t>É urgente conter escalada de acidentes de motos</t>
  </si>
  <si>
    <t>FLÁVIA OLIVEIRA</t>
  </si>
  <si>
    <t>https://oglobo.globo.com/opiniao/flavia-oliveira/coluna/2025/05/e-urgente-conter-escalada-de-acidentes-de-motos.ghtml?utm_source=aplicativoOGlobo&amp;utm_medium=aplicativo&amp;utm_campaign=compartilhar</t>
  </si>
  <si>
    <t>Autor na Câmara Municipal do Estatuto da Orla, o vereador Flávio Valle (PSD) informou em audiência pública sobre o Projeto de Lei — e o Decreto — que as praias movimentam por ano R$ 4 bilhões e empregam diretamente 35 mil trabalhadores.</t>
  </si>
  <si>
    <t>Regras para praias devem respeitar o bom senso</t>
  </si>
  <si>
    <t>EDITORIAL</t>
  </si>
  <si>
    <t>https://oglobo.globo.com/opiniao/editorial/coluna/2025/05/regras-para-praias-devem-respeitar-o-bom-senso.ghtml</t>
  </si>
  <si>
    <t>Samba calado? Eduardo Paes é acusado de tentar censurar a orla do Rio</t>
  </si>
  <si>
    <t>DIÁRIO CARIOCA</t>
  </si>
  <si>
    <t>https://www.diariocarioca.com/rio-de-janeiro/samba-calado-eduardo-paes-e-acusado-de-tentar-censurar-a-orla-do-rio/</t>
  </si>
  <si>
    <t>Segundo Valle, a ideia é equilibrar ordenamento urbano com respeito à cultura local.
O projeto não proíbe música ao vivo, nem o uso de garrafas de vidro ou bandeiras. A proposta também prevê regras mais claras para eventos, uso esportivo das praias e a criação de um Comitê Gestor da Orla, com participação da sociedade civil.</t>
  </si>
  <si>
    <t>Em resposta, o vereador Flávio Valle (PSD) apresentou o Estatuto da Orla, um projeto de lei que suaviza as restrições impostas por Paes.</t>
  </si>
  <si>
    <t xml:space="preserve">Ambulantes protestam contra novas regras nas praias do Rio, como proibição de música ao vivo
</t>
  </si>
  <si>
    <t>Genilson Araújo</t>
  </si>
  <si>
    <t>https://g1.globo.com/rj/rio-de-janeiro/noticia/2025/05/26/protesto-copacabana-zona-sul-do-rio.ghtml</t>
  </si>
  <si>
    <t>Regras para orla: Paes recua sobre garrafas de vidro e música ao vivo nos quiosques</t>
  </si>
  <si>
    <t>ANNA BUSTAMANTE</t>
  </si>
  <si>
    <t>https://oglobo.globo.com/rio/noticia/2025/05/27/regras-para-orla-paes-recua-sobre-garrafas-de-vidro-e-musica-ao-vivo-nos-quiosques.ghtml</t>
  </si>
  <si>
    <t>Participaram das reuniões o secretário de Ordem Pública, Brenno Carnevale; o presidente da Orla Rio João Marcello Barreto, o vereador Flávio Valle; representantes dos músicos da orla e trabalhadores da região. Segundo o prefeito, os barraqueiros poderão voltar a identificar suas barracas com nomes, mas será exigido um padrão visual definido.</t>
  </si>
  <si>
    <t>Prefeitura do Rio libera música ao vivo nos quiosques e flexibiliza regras sobre garrafas de vidro; entenda as mudanças</t>
  </si>
  <si>
    <t>PEDRO BOHNENBERGER</t>
  </si>
  <si>
    <t>https://cbn.globo.com/rio-de-janeiro/noticia/2025/05/27/prefeitura-do-rio-libera-musica-ao-vivo-nos-quiosques-e-flexibiliza-regras-sobre-garrafas-de-vidro-entenda-as-mudancas.ghtml</t>
  </si>
  <si>
    <t>É a proibição total de garrafas long necks na areia, porque isso gera muito problema para os banhistas, as garrafas se quebram. O prefeito também se demonstrou muito sensível a permitir as garrafas de vidro dentro dos quiosques, o que faz sentido, né? O sujeito senta na cadeira de um quiosque, faz a sua refeição… por que ele não pode ter uma garrafa de vinho ali sendo servida? O que vai continuar proibido é justamente sair do quiosque com uma garrafa de vidro ou o barraqueiro vender uma garrafa long neck de vidro”, explica.</t>
  </si>
  <si>
    <t xml:space="preserve">O vereador Flavio Valle, do PSD, que atuou na mediação do diálogo com a prefeitura e as entidades, destacou que esse retorno das garrafas deve ser limitado e responsável:
</t>
  </si>
  <si>
    <t xml:space="preserve">Alguém tinha dúvida de que Paes flexibilizaria decreto da orla? </t>
  </si>
  <si>
    <t>https://vejario.abril.com.br/coluna/lu-lacerda/alguem-tinha-duvidas-de-que-paes-flexibilizaria-o-decreto-da-orla/</t>
  </si>
  <si>
    <t xml:space="preserve">Queremos garantir que o Estatuto seja um reflexo do consenso coletivo, ouvindo aqueles que vivem, trabalham e frequentam a orla diariamente. Além disso, buscamos preservar leis já existentes de outros vereadores e transformar em lei alguns decretos vigentes, garantindo mais segurança jurídica e continuidade às iniciativas relacionadas à orla”, diz Flávio.
</t>
  </si>
  <si>
    <t xml:space="preserve">Um dos vereadores à frente dos pedidos foi Flávio Valle, ex-subprefeito da Zona Sul, que criou o canal online para que os moradores da cidade pudessem contribuir com sugestões para o Estatuto da Orla , dando suas opiniões nesse link, que teve quase mil acessos no fim de semana e que ele levou os dados à reunião com o prefeito. 
</t>
  </si>
  <si>
    <t>Praias do Rio: o que está decidido após mudanças no decreto</t>
  </si>
  <si>
    <t>Anna Bustamante e João Vitor Costa</t>
  </si>
  <si>
    <t>https://oglobo.globo.com/rio/noticia/2025/05/28/ponto-a-ponto-o-que-ja-valia-o-que-mudaria-e-o-que-ficou-decidido-nas-praias-do-rio-apos-mudancas-no-decreto-da-prefeitura.ghtml</t>
  </si>
  <si>
    <t>Uma consulta pública promovida pelo vereador Flávio Valle sobre o Estatuto da Orla, no ar desde o último domingo, revelou forte engajamento da população em relação às mudanças propostas para o ordenamento das praias do Rio. Com mais de mil participantes, os dados evidenciam as prioridades e preocupações dos frequentadores da orla.</t>
  </si>
  <si>
    <t>TV PREFEITO</t>
  </si>
  <si>
    <t>Exposição resgata imagens da contribuição judaica para a história do Rio, com fotos raras da Praça Onze e da visita de Albert Einstein</t>
  </si>
  <si>
    <t>LARISSA SCHMIDT</t>
  </si>
  <si>
    <t>https://g1.globo.com/guia/guia-rj/noticia/2025/05/28/exposicao-resgata-imagens-da-contribuicao-judaica-para-a-historia-do-rio-com-fotos-raras-da-praca-onze-e-da-visita-de-albert-einstein.ghtml</t>
  </si>
  <si>
    <t>“Democratizar o acesso à cultura e à informação é essencial. Esses registros ajudam a relembrar a contribuição da comunidade judaica na construção do Rio de Janeiro.”</t>
  </si>
  <si>
    <t>O vereador Flávio Valle, responsável por trazer a mostra à Câmara, destacou a importância do evento</t>
  </si>
  <si>
    <t>Laranjeiras: Samba do Cardosão é reconhecido como Patrimônio Cultural Imaterial do Rio</t>
  </si>
  <si>
    <t>https://diariodorio.com/laranjeiras-samba-do-cardosao-e-reconhecido-como-patrimonio-cultural-imaterial-do-rio/#google_vignette</t>
  </si>
  <si>
    <t>O Cardosão representa a alma do Rio: é um espaço onde a cultura pulsa e se mantém viva, reunindo música, história e identidade”, disse o vereador Flávio Valle. “A aprovação desse projeto é uma vitória para todos que acreditam na preservação das nossas tradições. Agora, esperamos que o prefeito sancione essa lei para que o Cardosão seja, de fato, eternizado como patrimônio cultural.”</t>
  </si>
  <si>
    <t xml:space="preserve">O texto, de autoria do vereador Flávio Valle (PSD), agora depende de sanção ou veto do prefeito Eduardo Paes.
</t>
  </si>
  <si>
    <t>Consulta pública sobre Estatuto da Orla mobiliza a população através de site</t>
  </si>
  <si>
    <t>https://agendadopoder.com.br/consulta-publica-sobre-estatuto-da-orla-mobiliza-a-populacao-atraves-de-site/</t>
  </si>
  <si>
    <t>A orla do Rio é um espaço dinâmico e fundamental para a cidade, mas sua regulamentação está fragmentada em diversas leis e decretos, dificultando sua aplicação. O Estatuto da Orla busca consolidar essas regras em um único documento, permitindo um planejamento sustentável e participativo. Queremos que este processo seja construído junto com a sociedade, garantindo que o equilíbrio entre lazer, comércio e preservação seja mantido”, ressalta Valle</t>
  </si>
  <si>
    <t>A criação do Estatuto da Orla, proposta pelo vereador Flávio Valle por meio do Projeto de Lei 488/2025, busca unificar legislações e garantir um ordenamento mais claro e eficiente.
A consulta pública realizada pelo site http://www.orlaquequeremos.com.br , também iniciativa de Valle, mobilizou cerca de mil pessoas em apenas 72 horas, evidenciando o desejo dos cariocas de participarem ativamente da construção desse novo modelo de gestão.</t>
  </si>
  <si>
    <t>Samba do Cardosão é declarado Patrimônio Cultural do Rio</t>
  </si>
  <si>
    <t>POVO NA RUA</t>
  </si>
  <si>
    <t>DIANA PIRES</t>
  </si>
  <si>
    <t>https://povonarua.com.br/samba-do-cardosao-e-declarado-patrimonio-cultural-do-rio/</t>
  </si>
  <si>
    <t>“O Cardosão representa a alma do Rio: é um espaço onde a cultura pulsa e se mantém viva, reunindo música, história e identidade”, afirmou o vereador Flávio Valle. Ele celebrou a aprovação do projeto como uma vitória simbólica e cultural. “Agora, esperamos que o prefeito sancione essa lei para que o Cardosão seja, de fato, eternizado como patrimônio cultural.”</t>
  </si>
  <si>
    <t xml:space="preserve">O tradicional Samba do Cardosão foi oficialmente reconhecido como Patrimônio Cultural Imaterial da cidade do Rio de Janeiro. A conquista veio após a Câmara Municipal aprovar, em segunda discussão, o Projeto de Lei 28/2025, de autoria do vereador Flávio Valle (PSD). </t>
  </si>
  <si>
    <t>Fomos pegos de surpresa': barraqueiros reclamam de falta de prazo para adesão a novas regras da orla do Rio</t>
  </si>
  <si>
    <t>https://cbn.globo.com/rio-de-janeiro/noticia/2025/05/29/fomos-pegos-de-surpresa-barraqueiros-reclamam-de-falta-de-prazo-para-adesao-a-novas-regras-da-orla-do-rio.ghtml</t>
  </si>
  <si>
    <t>A gente quer que as garrafas Long Neck sejam proibidas na areia, porém, isso não pode ter um cunho generalista para proibir o barraqueiro de ter aquela garrafa de um litro, que ele prepara a bebidas. Então ele tem um gin, uma vodka, um whisky, ele não pode ser impedido. Eu já conversei aqui também com o subsecretário William França, que entendeu, ele já está orientando as equipes, e a Seop agora ficou de me dar um retorno. Mas, tudo leva a crer que vai ser feita alguma resolução, algum outro instrumento para poder normatizar qual tipo de garrafa de vidro que está proibido na areia", explica.</t>
  </si>
  <si>
    <t>A CBN apurou que o vereador Flávio Valle, do PSD, que tem mediado o diálogo da categoria com a prefeitura, se reuniu com a equipe da Secretaria de Ordem Pública para tratar desses tópicos. Um documento com as sugestões foi encaminhado à prefeitura. Segundo Flávio, a normativa sobre as garrafas de vidro deve ser editada.</t>
  </si>
  <si>
    <t>Entrevista com o Vereador Flávio Valle do PSD</t>
  </si>
  <si>
    <t>https://www.iclipping.com.br/noticia/86/16254589</t>
  </si>
  <si>
    <t>Samba do Cardosão vira Patrimônio Cultural Imaterial do Rio</t>
  </si>
  <si>
    <t>FOLHA DO LESTE</t>
  </si>
  <si>
    <t>https://folhadoleste.com.br/samba-do-cardosao-patrimonio-imaterial-rio/</t>
  </si>
  <si>
    <t>O tradicional Samba do Cardosão, em Laranjeiras, Zona Sul do Rio, acaba de conquistar o título de Patrimônio Cultural Imaterial da cidade. A proposta, de autoria do vereador Flávio Valle (PSD), foi aprovada em segunda discussão pela Câmara Municipal e agora aguarda sanção do prefeito Eduardo Paes.</t>
  </si>
  <si>
    <t>Samba do Cardosão é reconhecido como Patrimônio Imaterial</t>
  </si>
  <si>
    <t>POVO</t>
  </si>
  <si>
    <t xml:space="preserve">Redação Povo na Rua </t>
  </si>
  <si>
    <t>https://povonarua.com.br/samba-do-cardosao-e-reconhecido-como-patrimonio-imaterial/</t>
  </si>
  <si>
    <t>O Samba do Cardosão, tradicional roda cultural realizada em Laranjeiras, na Zona Sul do Rio de Janeiro, foi oficialmente reconhecido como Patrimônio Cultural Imaterial da cidade. A medida, de autoria do vereador Flávio Valle (PSD), foi aprovada em segunda discussão na Câmara de Vereadores e aguarda agora a sanção do prefeito Eduardo Paes.</t>
  </si>
  <si>
    <t>Samba do Cardosão, em Laranjeiras, é reconhecido como Patrimônio Cultural Imaterial</t>
  </si>
  <si>
    <t>https://odia.ig.com.br/rio-de-janeiro/2025/06/7067007-samba-do-cardosao-em-laranjeiras-e-reconhecido-como-patrimonio-cultural-imaterial.html</t>
  </si>
  <si>
    <t>O tradicional Samba do Cardosão, em Laranjeiras, na Zona Sul, acaba de ser reconhecido como Patrimônio Cultural Imaterial da cidade do Rio. Proposta pelo vereador Flávio Valle (PSD), a homenagem foi aprovada em segunda discussão pela Câmara Municipal e agora segue para sanção ou veto do prefeito Eduardo Pa</t>
  </si>
  <si>
    <t xml:space="preserve">Projeto de reurbanização da Garcia d’Ávila foi liberado: o que deve mudar 
</t>
  </si>
  <si>
    <t>https://vejario.abril.com.br/coluna/lu-lacerda/projeto-de-reurbanizacao-da-garcia-davila-foi-liberado-o-que-deve-mudar/</t>
  </si>
  <si>
    <t xml:space="preserve">E segue: “O projeto foi desenvolvido pelos arquitetos Bel Lobo, João Pedro Neri e estúdio Cajoo, com apoio do vereador Flávio Valle e o excelente empenho de diversas secretarias da Prefeitura, de forma integrada. Esse projeto mostra como a ocupação participativa fortalece a identidade carioca e impulsiona o comércio de rua com qualidade.” </t>
  </si>
  <si>
    <t>Ao lado de prefeitos, vereador Flávio Valle é convidado por Israel para conhecer tecnologias de segurança e ordenamento urbano</t>
  </si>
  <si>
    <t>https://agendadopoder.com.br/ao-lado-de-prefeitos-vereador-flavio-valle-e-convidado-por-israel-para-conhecer-tecnologias-de-seguranca-e-ordenamento-urbano/</t>
  </si>
  <si>
    <t>“É uma honra representar o Rio de Janeiro nesta missão e trocar experiências com líderes israelenses sobre inovação, segurança e desenvolvimento urbano. Israel é referência mundial em tecnologia e resiliência, e há muito que podemos aprender para aplicar em nossa cidade,” destacou Flávio Valle.</t>
  </si>
  <si>
    <t>O vereador Flávio Valle (PSD), único vereador judeu eleito nas capitais brasileiras na última legislatura, está participando de uma missão oficial em Israel, a convite da Embaixada de Israel no Brasil. O evento reúne autoridades brasileiras, incluindo prefeitos, secretários e vereadores para uma série de encontros e visitas institucionais, com foco em inovação, segurança cidadã e resiliência comunitária. Pelo Rio, estão na comitiva, que ficará 10 dias no país, Welberth Rezende (Cidadania), prefeito de Macaé; Johnny Maycon (PL), que é prefeito de Nova Friburgo; além de secretário municipal de Ordem Pública de Niterói, Gilson Chagas.</t>
  </si>
  <si>
    <t>Projeto quer limitar horário de bares e restaurantes no polo Arnaldo Quintela, em Botafogo</t>
  </si>
  <si>
    <t>REDACAO DIARIO DO RIO</t>
  </si>
  <si>
    <t>https://diariodorio.com/projeto-quer-limitar-horario-de-bares-e-restaurantes-no-polo-arnaldo-quintela-em-botafogo/#goog_rewarded</t>
  </si>
  <si>
    <t>Está em tramitação na Câmara Municipal do Rio de Janeiro o Projeto de Lei nº 711/2025, de autoria do vereador Flavio Valle, que propõe limitar os horários de funcionamento de bares, restaurantes, lanchonetes e similares localizados no entorno da Rua Arnaldo Quintela, no bairro de Botafogo, Zona Sul da cidade.</t>
  </si>
  <si>
    <t>Bares da Arnaldo Quintela podem ter horário fixo de funcionamento</t>
  </si>
  <si>
    <t>https://temporealrj.com/bares-da-arnaldo-quintela-podem-ter-horario-fixo-de-funcionamento/</t>
  </si>
  <si>
    <t xml:space="preserve">“O estabelecimento de horários pré-definidos facilita a fiscalização, garantindo maior previsibilidade para moradores e comerciantes. No entanto, é essencial reforçar que essa regulamentação não exclui o cumprimento do limite de decibéis previsto na Lei do Sossego. O objetivo é encontrar um equilíbrio entre a vibrante vida cultural da região e o respeito à qualidade de vida dos moradores”, afirmou o vereador.
</t>
  </si>
  <si>
    <t>Flávio Valle também é autor de um projeto que propõe reconhecer a rua como uma área de interesse turístico, cultural e social. A proposta busca valorizar a vocação boêmia e gastronômica da região, incentivando o turismo e a economia local</t>
  </si>
  <si>
    <t>Projeto quer limitar horário de funcionamento de bares e restaurantes da Rua Arnaldo Quintela, em Botafogo</t>
  </si>
  <si>
    <t>https://oglobo.globo.com/blogs/ancelmo-gois/post/2025/06/projeto-quer-limitar-horario-e-funcionamento-de-bares-de-polo-gastronomico-da-rua-arnaldo-quintela.ghtml</t>
  </si>
  <si>
    <t>"O estabelecimento de horários facilita a fiscalização, garantindo maior previsibilidade para moradores e comerciantes. No entanto, é essencial reforçar que essa regulamentação não exclui o cumprimento do limite de decibéis previsto na Lei do Sossego. O objetivo é encontrar um equilíbrio entre a vibrante vida cultural da região e o respeito à qualidade de vida dos moradores," afirmou Flávio Valle.</t>
  </si>
  <si>
    <t>De autoria do vereador Flávio Valle, o projeto estabelece que bares e restaurantes poderão funcionar de domingo a terça-feira, das 7h às 1h da manhã do dia seguinte. Já de quarta a sábado, incluindo vésperas de feriados, das 7h às 2h da manhã do dia seguinte. A determinação, como se sabe, é consequência das constantes reclamações de moradores do bairro.</t>
  </si>
  <si>
    <t>Câmara Municipal aprova projeto que cria o Dia do Combate ao Antissemitismo</t>
  </si>
  <si>
    <t xml:space="preserve">Autoridades brasileiras se escondem em bunker de hotel em meio a ataques aéreos de Israel e Irã; veja vídeo
</t>
  </si>
  <si>
    <t>O GLOBO, com agências internacionais — Jerusalém e Kfar Saba, Israel</t>
  </si>
  <si>
    <t>https://oglobo.globo.com/mundo/noticia/2025/06/13/autoridades-brasileiras-se-escondem-em-bunker-de-hotel-em-meio-a-ataques-aereos-de-israel-e-ira.ghtml</t>
  </si>
  <si>
    <t>A delegação brasileira é formada por 18 autoridades de municípios distribuídos por 11 estados, incluindo o vereador do Rio Flavio Valle e os prefeitos de Belo Horizonte, Álvaro Damião, de João Pessoa, Cícero Lucena, de Macaé, Welberth Rezende, e de Nova Friburgo, Johnny Maycon. Vice-prefeitos e secretários de municípios de todas as regiões do país também participam da visita.</t>
  </si>
  <si>
    <t>VÍDEO: Veja como é o bunker onde está comitiva brasileira em Israel</t>
  </si>
  <si>
    <t>https://cbn.globo.com/mundo/noticia/2025/06/13/video-veja-como-e-o-bunker-onde-esta-comitiva-brasileira-em-israel.ghtml</t>
  </si>
  <si>
    <t>“Fomos surpreendidos pelas sirenes que tocaram por volta das 4h da manhã. Aqui em Israel é comum ter sirenes em caso de precaução, mas recebemos a informação de que o Irã havia lançado drones e mísseis contra o país”, contou Flávio, que integra uma delegação composta por cerca de 20 prefeitos, vice-prefeitos e secretários brasileiros.</t>
  </si>
  <si>
    <t xml:space="preserve">Uma comitiva brasileira vivenciou momentos de tensão na madrugada desta sexta-feira (13) em Israel — noite de quinta no horário de Brasília — após o acionamento das sirenes de emergência no país. Entre os presentes está o vereador carioca Flávio Valle (PSD). Neste vídeo enviado à rádio CBN, Flávio mostra como é o bunker usado pelos brasileiros para se protegerem quando há acionamento das sirenes ou alerta via celular. No local, há uma porta grossa de aço, banheiro, água e até ventiladores que possibilitam a filtragem do ar em caso de uso de armas químicas.
</t>
  </si>
  <si>
    <t xml:space="preserve">Políticos brasileiros tentam sair de Israel em meio a conflito com Irã; veja quem são
</t>
  </si>
  <si>
    <t>GAZETA DO POVO</t>
  </si>
  <si>
    <t>ANA CAROLINA CURVELLO</t>
  </si>
  <si>
    <t>https://www.gazetadopovo.com.br/republica/politicos-brasileiros-sair-israel-conflito-ira-veja-quem-sao/</t>
  </si>
  <si>
    <t xml:space="preserve">Valle relatou ainda que, mesmo diante da tensão, a delegação brasileira se mantém tranquila e em segurança. “O espaço aéreo está fechado, então mesmo que quiséssemos sair, estamos impossibilitados no momento. Mas seguimos aguardando uma posição das embaixadas israelense e brasileira para entender se a programação será mantida ou se um avião da Força Aérea Brasileira será enviado para nos buscar”, afirmou.
</t>
  </si>
  <si>
    <t xml:space="preserve">Em relato à Gazeta do Povo, o vereador carioca Flávio Valle (PSD) descreveu o clima de apreensão: “A gente ouviu a sirene sendo disparada e fomos diretamente ao bunker. Israel fez esse acionamento de forma preventiva para indicar que estava atacando o Irã, e o Irã respondeu com o envio de 100 mísseis para cá. Precisamos ir ao bunker pelo menos duas vezes durante a madrugada”.
</t>
  </si>
  <si>
    <t>Em carta a embaixada, vereador de comitiva brasileira sugere se alistar às tropas de Israel</t>
  </si>
  <si>
    <t>JOÃO PAULO SACONI</t>
  </si>
  <si>
    <t>https://oglobo.globo.com/blogs/lauro-jardim/post/2025/06/em-carta-a-embaixada-vereador-de-comitiva-brasileira-sugere-se-alistar-as-tropas-de-israel.ghtml</t>
  </si>
  <si>
    <t>No texto, Valle afirma que está “inteiramente à disposição” da diplomacia israelense “para auxiliar no que for necessário”. E prossegue descrevendo a oferta: “desde trabalho voluntário até, se possível e apropriado, alistamento nas Forças de Defesa de Israel, de acordo com os procedimentos legais e institucionais”. O texto também fala em “corresponsabilidade ​​pela defesa de Israel”.</t>
  </si>
  <si>
    <t>Integrando a comitiva de políticos brasileiros que está em Israel durante o conflito com o Irã, o vereador Flávio Valle (PSD) enviou uma carta à embaixada israelense em Brasília com uma oferta de auxílio. O parlamentar, que é judeu e atua no grupo político de Eduardo Paes no Rio, está sinalizando ao embaixador Daniel Zonshine que, se necessário, atuará em trabalhos voluntários no país do Oriente Médio, incluindo um eventual alistamento nas tropas contra o Hamas e, agora, alvos iranianos.</t>
  </si>
  <si>
    <t>RIOPolíticos do RJ ficam retidos em Israel após ataque contra o Irã</t>
  </si>
  <si>
    <t>https://www.tupi.fm/rio/politicos-do-rj-ficam-retidos-em-israel-apos-ataque-contra-o-ira/</t>
  </si>
  <si>
    <t>Fazem parte da comitiva representantes de mais de dez cidades brasileiras, incluindo:
Flavio Guimarães Bittencourt do Valle, vereador do Rio de Janeiro (RJ)</t>
  </si>
  <si>
    <t>Botafogo do barulho: projeto de lei para limitar horários de bares e restaurantes no polo da Arnaldo Quintela causa polêmica</t>
  </si>
  <si>
    <t>Thayná Rodrigues  e Nicolas Iory</t>
  </si>
  <si>
    <t>https://oglobo.globo.com/rio/noticia/2025/06/13/botafogo-do-barulho-projeto-de-lei-para-limitar-horarios-de-bares-e-restaurantes-no-polo-da-arnaldo-quintela-causa-polemica.ghtml</t>
  </si>
  <si>
    <t>Com espaço aéreo fechado em Israel, comitiva de políticos não consegue sair de região conflagrada; veja vídeo de bunker que os abrigou</t>
  </si>
  <si>
    <t>https://oglobo.globo.com/rio/noticia/2025/06/13/com-espaco-aereo-fechado-em-israel-comitiva-de-politicos-do-rio-e-de-todo-o-pais-nao-conseguem-sair-de-regiao-conflagrada-veja-lista.ghtml</t>
  </si>
  <si>
    <t>"A porta do abrigo é de aço maciço, blindada. A área segura tem cadeira, mesas, espaço de convivência, tem água... Os ventiladores são para caso usem armas químicas. Eles têm filtros gigantes enormes (...) Tem refrigeração também, tem banheiro... É um espaço preparado para receber as pessoas caso seja necessário. Mas esse espaço não é utilizado para dormir, fazer grandes refeições. Então, quando as sirenes tocam, as pessoas vêm para cá. A gente ficou dois períodos de dez minutos. Mas o período pode chegar a uma ou duas horas. Mas 90% das vezes você fica dez minutos e depois já está apto a sair", disse o vereador.</t>
  </si>
  <si>
    <t>Ele viajou ao país para um intercâmbio de dez dias. Na última quinta-feira (12), o vereador Flávio Valle deu entrevista ao GLOBO diretamente de Israel para explicar os últimos projetos de lei propostos à Câmara de Vereadores. Quando o conflito se agravou, ele estava em Beit Berl, um assentamento institucional de Israel.</t>
  </si>
  <si>
    <t>Com espaço aéreo fechado, prefeito de Macaé e outros políticos ficam retidos em Israel</t>
  </si>
  <si>
    <t>24H CAMPOS 24 HORAS</t>
  </si>
  <si>
    <t>https://campos24horas.com.br/noticia/com-espaco-aereo-fechado-em-israel-comitiva-de-politicos-do-rio-e-de-todo-o-pais-nao-consegue-sair-de-regiao-conflagrada-veja-lista</t>
  </si>
  <si>
    <t>— Israel é referência mundial em tecnologia e resiliência, e há muito que podemos aprender para aplicar em nossa cidade — disse Valle, antes de o conflito se agravar no local.</t>
  </si>
  <si>
    <t>Na última quinta-feira (12), o vereador Flávio Valle deu entrevista ao GLOBO diretamente de Israel para explicar os últimos projetos de lei propostos à Câmara de Vereadores. Quando o conflito se agravou, ele estava em Beit Berl, um assentamento institucional de Israel.</t>
  </si>
  <si>
    <t>Prefeitos de Macaé e Nova Friburgo tentam sair de Israel em meio a conflitos com o Irã</t>
  </si>
  <si>
    <t>ICL NOTÍCIAS</t>
  </si>
  <si>
    <t>https://iclnoticias.com.br/prefeitos-tentam-sair-de-israel/</t>
  </si>
  <si>
    <t>Além dos prefeitos, o vereador do Rio Flávio Valle (PSD) também compõe a delegação brasileira que está em Israel. Valle, cabe ressaltar, é único vereador judeu eleito nas capitais brasileiras na última legislatura. O parlamentar está acompanhado de Davi de Mattos Carreiro, chefe executivo do Centro de Inteligência, Vigilância e Tecnologia para Apoio à Segurança Pública do Rio (Civitas).</t>
  </si>
  <si>
    <t>Políticos do Rio não conseguem deixar Israel em meio à tensão com Irã</t>
  </si>
  <si>
    <t>REDACAO DIÁRIO DO RIO</t>
  </si>
  <si>
    <t>https://diariodorio.com/politicos-do-rio-nao-conseguem-deixar-israel-em-meio-a-tensao-com-ira/</t>
  </si>
  <si>
    <t>Entre os nomes da comitiva estão o vereador Flávio Valle (PSD), o secretário de segurança pública de Niterói Gilson Chagas e Silva Filho, o prefeito de Macaé Welberth Porto de Rezende, além de prefeitos, secretários e vice-prefeitos de 19 municípios.</t>
  </si>
  <si>
    <t>Governo brasileiro busca repatriar cidadãos em meio a conflito Israel-Irã</t>
  </si>
  <si>
    <t>R7 NA TV</t>
  </si>
  <si>
    <t>https://noticias.r7.com/jr-na-tv/governo-brasileiro-busca-repatriar-cidadaos-em-meio-a-conflito-israel-ira-14062025/</t>
  </si>
  <si>
    <t>O vereador Flávio Vale, do Rio de Janeiro, vivenciou momentos de apreensão em Tel Aviv, registrando a interceptação de mísseis iranianos pelo sistema de defesa israelense. Prefeitos e secretários de estados como Rondônia e Goiás aguardam uma solução.</t>
  </si>
  <si>
    <t>Projeto para bares de Botafogo, no Rio, reproduz programa Psiu, da cidade de São Paulo, de combate à poluição sonora</t>
  </si>
  <si>
    <t>https://oglobo.globo.com/rio/noticia/2025/06/14/projeto-para-bares-de-botafogo-no-rio-reproduz-programa-psiu-da-cidade-de-sao-paulo-de-combate-a-poluicao-sonora.ghtml</t>
  </si>
  <si>
    <t>— Este projeto tem, inclusive, base no reconhecimento internacional. E, claro, não vai ser liberada a bagunça. Queremos propor algo parecido com o que aconteceu no Baixo Gávea — frisa o parlamentar, lembrando de iniciativas para melhorar a vida de moradores vizinhos da Praça Santos Dumont, endereço do point histórico.</t>
  </si>
  <si>
    <t xml:space="preserve">O texto, do vereador Flávio Valle, do PSD, mesmo partido de Eduardo Paes, propõe que os estabelecimentos só poderão funcionar, de domingo a terça-feira, das 7h à 1h do dia seguinte; e de quarta-feira a sábado, incluindo vésperas de feriados, das 7h às 2h. A ideia já divide opiniões no bairro onde, nos últimos meses, espaços foram multados pela prefeitura e queixas de moradores sobre o barulho de madrugada se multiplicaram. </t>
  </si>
  <si>
    <t>Escalada de tensão entre Israel e Irã entra no segundo dia</t>
  </si>
  <si>
    <t xml:space="preserve">ReDACAO </t>
  </si>
  <si>
    <t>https://cbn.globo.com/mundo/noticia/2025/06/14/escalada-de-tensao-entre-israel-e-ira-entra-no-segundo-dia.ghtml</t>
  </si>
  <si>
    <t>Políticos brasileiros que integram comitivas de segurança pública em Israel estão vivendo noites de tensão em abrigos subterrâneos. O grupo formado por 50 pessoas, incluindo prefeitos e autoridades de seis estados e do Distrito Federal, não consegue deixar o país porque o espaço aéreo está fechado.
O prefeito de Belo Horizonte, Álvaro Damião, fez uma transmissão ao vivo de dentro de um bunker na região de Tel Aviv:. O vereador do Rio de Janeiro, Flávio Vale, do PSD, também relatou a experiência de se abrigar em um bunker.</t>
  </si>
  <si>
    <t>Flávio Valle, vereador do Rio, quer se alistar ao exército de Israel</t>
  </si>
  <si>
    <t>https://diariodorio.com/flavio-valle-vereador-do-rio-quer-se-alistar-ao-exercito-de-israel/</t>
  </si>
  <si>
    <t>No documento, ele afirma estar “inteiramente à disposição para auxiliar no que for necessário”, e detalha a proposta: “desde trabalho voluntário até, se possível e apropriado, alistamento nas Forças de Defesa de Israel, de acordo com os procedimentos legais e institucionais”. Segundo Valle, sua decisão reflete um sentimento de “corresponsabilidade pela defesa de Israel”.</t>
  </si>
  <si>
    <t>Em meio ao acirramento do conflito entre Israel e Irã, o vereador carioca Flávio Valle (PSD) resolveu ir além dos protocolos diplomáticos. Integrante da comitiva de políticos brasileiros que está em Israel, Valle enviou uma carta à embaixada israelense em Brasília oferecendo apoio direto — incluindo trabalho voluntário e até um eventual alistamento no Exército israelense.</t>
  </si>
  <si>
    <t>Comitiva de brasileiros em Israel deve voltar ao Rio via Jordânia (Vídeo)</t>
  </si>
  <si>
    <t>https://agendadopoder.com.br/comitiva-de-brasileiros-em-israel-deve-voltar-ao-rio-via-jordania-video/</t>
  </si>
  <si>
    <t xml:space="preserve">Pela manhã deste sábado (14), no fuso do Brasil, o vereador carioca Flávio Valle falou da situação diretamente do hotel, na cidade de Eretz.
</t>
  </si>
  <si>
    <t>Entre alertas de bombas e idas ao bunker, prefeitos brasileiros em Israel recebem treinamento sobre ‘sensação de segurança’</t>
  </si>
  <si>
    <t>PATRIK CAMPOREZ</t>
  </si>
  <si>
    <t>https://oglobo.globo.com/mundo/noticia/2025/06/15/entre-alertas-de-bombas-e-idas-ao-bunker-prefeitos-brasileiros-em-israel-recebem-treinamento-sobre-sensacao-de-seguranca.ghtml</t>
  </si>
  <si>
    <t xml:space="preserve">A comitiva inclui também o vereador carioca Flávio Valle (PSD) e o secretário de Ordem Pública de Niterói, Gilson Chagas e Silva Filho. O grupo está impossibilitado de deixar o país por conta do agravamento dos ataques aéreos em Israel, que acontecem como resposta a um ataque israelense a instalações militares iranianas. O espaço aéreo foi fechado, inclusive para voos comerciais. As autoridades brasileiras precisam se proteger em abrigos antiaéreos.
</t>
  </si>
  <si>
    <t>Veja quem são os gestores municipais brasileiros que deixaram Israel nesta segunda</t>
  </si>
  <si>
    <t>https://g1.globo.com/politica/noticia/2025/06/16/veja-quem-sao-os-gestores-municipais-brasileiros-que-deixaram-israel-nesta-segunda-feira.ghtml</t>
  </si>
  <si>
    <t xml:space="preserve">Banca do André, tradicional reduto da Cinelândia, terá revitalização no entorno e deve promover festival de cinema
</t>
  </si>
  <si>
    <t>https://oglobo.globo.com/blogs/ancelmo-gois/post/2025/06/banca-do-andre-tradicional-reduto-da-cinelandia-tera-revitalizacao-no-entorno-e-deve-promover-festival-de-cinema.ghtml?utm_source=aplicativoOGlobo&amp;utm_medium=aplicativo&amp;utm_campaign=compartilhar</t>
  </si>
  <si>
    <t>O secretário de Conservação, Diego Vaz, e o vereador Flávio Valle, presidente da Comissão de Turismo da Câmara Municipal, intercederam pela banca. Não só trataram de aparar as arestas com a prefeitura como prometeram, no caso de Vaz, fazer melhorias ao longo da rua e no entorno. Até um festival de cinema já está sendo planejado para a Rua Pedro Lessa, próximo à banca.</t>
  </si>
  <si>
    <t>Comitiva de MS fica fora do primeiro grupo de políticos brasileiros que deixou Israel pela Jordânia</t>
  </si>
  <si>
    <t>G1 MS</t>
  </si>
  <si>
    <t>https://g1.globo.com/ms/mato-grosso-do-sul/noticia/2025/06/16/comitiva-de-ms-fica-fora-do-primeiro-grupo-de-politicos-brasileiros-que-deixou-israel-pela-jordania.ghtml?utm_source=share-universal&amp;utm_medium=share-bar-app&amp;utm_campaign=materias</t>
  </si>
  <si>
    <t>Comitiva de políticos brasileiros vai pegar voo na Arábia Saudita para retornar ao Brasil</t>
  </si>
  <si>
    <t>Victor Veloso  e Débora Costa</t>
  </si>
  <si>
    <t>https://cbn.globo.com/mundo/noticia/2025/06/16/comitiva-de-politicos-brasileiros-vai-pegar-um-voo-na-arabia-saudita-para-retornar-ao-brasil.ghtml</t>
  </si>
  <si>
    <t xml:space="preserve">"A gente tá pegando um carro aqui pra ir pra Arábia Saudita, são seis horas de viagem de carro, chegando na Arábia Saudita, a gente atualiza vocês aí mais pra frente, mas seguimos aqui a nossa saga pra poder voltar ao Brasil. Inclusive Israel tá sendo bombardeado agora, mas quando o ataque começou a gente já estava aqui na entrada da fronteira".
</t>
  </si>
  <si>
    <t>O vereador do Rio de Janeiro, Flavio Valle (PSD), também publicou nas redes sociais um vídeo já dentro do carro em deslocamento para a Arábia Saudita.</t>
  </si>
  <si>
    <t>‘Olha o mate!’: até no inverno, um chá gelado que é símbolo carioca</t>
  </si>
  <si>
    <t>JULIA ZANON</t>
  </si>
  <si>
    <t>https://temporealrj.com/olha-o-mate-ate-no-inverno-um-cha-gelado-que-e-simbolo-carioca/</t>
  </si>
  <si>
    <t>“Os mateiros são um patrimônio imaterial do Rio de Janeiro, um verdadeiro ativo cultural da nossa cidade. Cuidar dos mateiros é cuidar do turismo e dos próprios cariocas”, afirmou o vereador.</t>
  </si>
  <si>
    <t xml:space="preserve">De acordo com a prefeitura, o objetivo do programa é preparar os profissionais para atuar com responsabilidade e qualidade. Para o vereador Flávio Valle (PSD), que implantou a ação quando era subprefeito da Zona Sul, o projeto é importante para a capacitação, valorização da tradição e segurança dos consumidores.
</t>
  </si>
  <si>
    <t xml:space="preserve">Comitiva brasileira parte da Jordânia para Arábia Saudita, de onde sairão voos de volta ao Brasil
</t>
  </si>
  <si>
    <t>João Paulo Saconi</t>
  </si>
  <si>
    <t>https://oglobo.globo.com/blogs/lauro-jardim/post/2025/06/comitiva-brasileira-parte-da-jordania-para-arabia-saudita-de-onde-sairao-voos-de-volta-ao-brasil.ghtml</t>
  </si>
  <si>
    <t>Governo estuda forma de trazer brasileiros que estão em região de conflito em Israel</t>
  </si>
  <si>
    <t>JR NA TV</t>
  </si>
  <si>
    <t>https://noticias.r7.com/jr-na-tv/video/governo-estuda-forma-de-trazer-brasileiros-que-estao-em-regiao-de-conflito-em-israel-14062025/</t>
  </si>
  <si>
    <t>O vereador Flávio Valle, do Rio, registrou os momentos de tensão após sirenes de ataque em Tel Aviv.</t>
  </si>
  <si>
    <t>Saiba quem são autoridades brasileiras que ficaram presas em Israel e objetivo da viagem</t>
  </si>
  <si>
    <t>https://oglobo.globo.com/politica/noticia/2025/06/16/saiba-quem-sao-autoridades-brasileiras-que-ficaram-presas-em-israel.ghtml</t>
  </si>
  <si>
    <t>Flávio Valle - vereador do Rio de Janeiro (RJ)</t>
  </si>
  <si>
    <t>Flávio Valle de volta – Bastidores do Rio</t>
  </si>
  <si>
    <t>https://diariodorio.com/flavio-valle-de-volta-bastidores-do-rio/</t>
  </si>
  <si>
    <t>Flávio Valle não esperou para saber se o governo de Israel aceitaria seu voluntariado para ajudar o país neste período de tensões com o Irã. Já está de volta para o Brasil, para alegria de sua família e eleitores.</t>
  </si>
  <si>
    <t>Comitiva que estava em Israel se divide, e políticos chegam ao Rio nesta quarta-feira</t>
  </si>
  <si>
    <t>https://temporealrj.com/comitiva-que-estava-em-israel-se-divide-e-politicos-chegam-ao-rio-nesta-quarta-feira/</t>
  </si>
  <si>
    <t>“A chegada ao Rio de Janeiro está prevista para quarta-feira, dia 18, às 14h30, no voo Latam 3366, após conexão em Guarulhos, São Paulo”, informou a equipe do parlamentar.</t>
  </si>
  <si>
    <t>Em nota, a equipe de Valle — único vereador judeu eleito em capitais brasileiras na última legislatura — informou que o grupo deixou Israel de van rumo à Jordânia e, em seguida, seguiu para Tabuk, na Arábia Saudita, onde descansaram antes de embarcar para Doha, no Catar. De lá, o vereador, o chefe do Civitas e o secretário municipal embarcam em um voo comercial de retorno ao Brasil.</t>
  </si>
  <si>
    <t>Políticos que estavam em Israel desembarcam no Brasil e jornada de tensão chega ao fim</t>
  </si>
  <si>
    <t>JÚLIA ZANON</t>
  </si>
  <si>
    <t>https://temporealrj.com/politicos-que-estavam-em-israel-desembarcam-no-brasil-e-jornada-de-tensao-chega-ao-fim/n</t>
  </si>
  <si>
    <t>Já o vereador carioca Flávio Valle (PSD), o chefe executivo do Civitas RJ, Davi de Mattos Carreiro, e o secretário de Ordem Pública de Niterói, coronel Gilson Chagas, que seguiram um trajeto diferente, pousaram em Guarulhos também nesta manhã. A previsão é que o grupo desembarque no Rio por volta das 14h30.</t>
  </si>
  <si>
    <t>Integrantes da comitiva brasileira que estava em Israel durante bombardeios desembarcam em Guarulhos</t>
  </si>
  <si>
    <t xml:space="preserve"> Hyndara Freitas </t>
  </si>
  <si>
    <t>https://oglobo.globo.com/mundo/noticia/2025/06/18/integrantes-da-comitiva-brasileira-que-estava-em-israel-durante-bombardeios-desembarcam-em-guarulhos.ghtml?utm_source=aplicativoOGlobo&amp;utm_medium=aplicativo&amp;utm_campaign=compartilhar</t>
  </si>
  <si>
    <t>A partir de domingo, nossa delegação teve um grande apoio do governo federal, inclusive do embaixador Mauro (Vieira) para a gente poder sair, eles se colocaram muito à disposição. Mas quando a gente saiu, o governo brasileiro estava esperando a gente na Jordânia, e um assessor do embaixador fez todo esse trajeto da Jordânia até a Arábia Saudita acompanhando a gente, foram seis horas de carro. Só que quando chegou na fronteira com a Arábia Saudita, eles não puderam continuar com a gente, então a gente teve que fazer esse trajeto sem nenhum governo, mais cinco horas de carro — detalhou.</t>
  </si>
  <si>
    <t>Valle disse que o governo brasileiro “demorou um pouco” a se comunicar com a comitiva, mas logo forneceu “apoio total”.</t>
  </si>
  <si>
    <t xml:space="preserve">Políticos que estavam em Israel chegam ao Rio: 'Três ou quatro noites sem dormir em um bunker', conta vereador
</t>
  </si>
  <si>
    <t xml:space="preserve">Thaís Espírito Santo </t>
  </si>
  <si>
    <t>https://g1.globo.com/rj/rio-de-janeiro/noticia/2025/06/18/politicos-que-estavam-em-israel-comecam-a-chegar-no-rio-de-janeiro.ghtml?utm_source=share-universal&amp;utm_medium=share-bar-app&amp;utm_campaign=materias</t>
  </si>
  <si>
    <t>Foram mais de 57 horas de viagem desde que a gente saiu do local onde estávamos hospedados até o Brasil. Um alívio muito forte poder voltar pro Brasil, uma terra segura, sem guerra. Foi a quarta vez que eu fui pra Israel e nunca tinha passado por um bombardeio. A embaixada de Israel deu todo apoio quando a gente decidiu sair. A gente passou boa parte desse tempo no bunker, três ou quatro noites sem dormir”, conta o vereador Flávio Valle.</t>
  </si>
  <si>
    <t>De acordo com o vereador Flávio, ele estava em missão no país a convite da Embaixada de Israel no Brasil, para conhecer tecnologias de segurança e ordenamento urbano.
Ao desembarcar, ele comentou que queria aguardar o terreno se estabilizar, mas preferiu sair quando notou a ausência da recepcionista do hotel e soube que ela tinha sido convocada pro Exército.</t>
  </si>
  <si>
    <t>Primeiro grupo de políticos brasileiros que deixou Israel chega à Arábia Saudita</t>
  </si>
  <si>
    <t>https://noticias.r7.com/jr-na-tv/video/primeiro-grupo-de-politicos-brasileiros-que-deixou-israel-chega-a-arabia-saudita-18062025/</t>
  </si>
  <si>
    <t>RIOPolíticos do Rio voltam de Israel após noites em bunker e tensão com bombardeios</t>
  </si>
  <si>
    <t>EDUARDA SOARES</t>
  </si>
  <si>
    <t>https://www.tupi.fm/rio/politicos-do-rio-voltam-de-israel-apos-noites-em-bunker-e-tensao-com-bombardeios/</t>
  </si>
  <si>
    <t xml:space="preserve">“Foram mais de 57 horas de viagem desde que a gente saiu do local onde estávamos hospedados até o Brasil. Um alívio muito forte poder voltar pro Brasil, uma terra segura, sem guerra. Foi a quarta vez que eu fui pra Israel e nunca tinha passado por um bombardeio. A embaixada de Israel deu todo apoio quando a gente decidiu sair. A gente passou boa parte desse tempo no bunker, três ou quatro noites sem dormir”, contou. </t>
  </si>
  <si>
    <t>Ao desembarcar no Rio, o vereador Flávio Valle relatou os momentos de maior tensão.</t>
  </si>
  <si>
    <t>Integrantes da comitiva brasileira que estava em Israel durante bombardeios desembarcam em
Guarulhos</t>
  </si>
  <si>
    <t>EXAME.</t>
  </si>
  <si>
    <t>HYDARA FREITAS</t>
  </si>
  <si>
    <t>https://exame.com/mundo/integrantes-da-comitiva-brasileira-que-estava-em-israel-durante-bombardeios-desembarcam-em-guarulhos/?utm_source=whatsapp&amp;utm_medium=social&amp;utm_campaign=barra-compartilhamento</t>
  </si>
  <si>
    <t xml:space="preserve">
Segundo ele, o momento mais tenso foi o trecho terrestre na Arábia Saudita porque ele foi feito sem a presença de representantes das embaixadas. Dentro de Israel e da Jordânia, um representante da emb
</t>
  </si>
  <si>
    <t xml:space="preserve">Valle disse que o governo brasileiro “demorou um pouco” a se comunicar com a comitiva, mas logo forneceu “apoio total”
</t>
  </si>
  <si>
    <t>Único judeu da comitiva, vereador do Rio rebate críticas à viagem a Israel: “antissemitismo velado”</t>
  </si>
  <si>
    <t>VEJA</t>
  </si>
  <si>
    <t>ANITA PRADO</t>
  </si>
  <si>
    <t>https://veja.abril.com.br/politica/unico-judeu-da-comitiva-vereador-do-rio-rebate-criticas-a-viagem-a-israel-antissemitismo-velado/</t>
  </si>
  <si>
    <t xml:space="preserve">Mesmo que fosse dinheiro público brasileiro, não haveria problema. Essas críticas, muitas vezes, são antissemitismo velado. Há uma enorme ignorância sobre a história de Israel” 
</t>
  </si>
  <si>
    <t xml:space="preserve">Em seu primeiro mandato na Câmara Municipal do Rio, Valle integrou uma comitiva destinada a estreitar laços institucionais e conhecer políticas públicas israelenses. A viagem foi financiada, segundo ele, pelo governo de Israel, o que não impediu questionamentos sobre o possível uso de recursos públicos.  
</t>
  </si>
  <si>
    <t>Opinião, por Flávio Valle (vereador): “A Alerj prefere brincar de folião”</t>
  </si>
  <si>
    <t>https://vejario.abril.com.br/coluna/lu-lacerda/opiniao-por-flavio-valle-vereador-a-alerj-prefere-brincar-de-foliao/</t>
  </si>
  <si>
    <t>Samba do Cardosão é reconhecido como Patrimônio Cultural Imaterial do Rio</t>
  </si>
  <si>
    <t>O Globo</t>
  </si>
  <si>
    <t>Ancelomo Gois</t>
  </si>
  <si>
    <t>https://oglobo.globo.com/blogs/ancelmo-gois/post/2025/07/samba-do-cardosao-e-reconhecido-como-patrimonio-cultural-imaterial-do-rio.ghtml</t>
  </si>
  <si>
    <t>“É muito especial ver que nossa primeira lei reconhece algo que faz parte da minha história também. Já tive a alegria de tocar no samba do Cardosão como músico amador — ali pulsa cultura, afeto, encontro. Quem já subiu aquela ladeira sabe que não é só uma roda de samba, é uma celebração da alma carioca. Essa conquista é do povo que mantém viva essa tradição com alegria e resistência.” — declarou o vereador</t>
  </si>
  <si>
    <t>Agora é Lei: samba do Cardosão é declarado patrimônio cultural de natureza imaterial</t>
  </si>
  <si>
    <t>Site Câmara Municipal</t>
  </si>
  <si>
    <t>Institucional</t>
  </si>
  <si>
    <t>https://www.camara.rio/comunicacao/noticias/2737-agora-e-lei-samba-do-cardosao-e-declarado-patrimonio-cultural-de-natureza-imaterial</t>
  </si>
  <si>
    <t>“É muito especial ver que nossa primeira lei reconhece algo que faz parte da minha história também. Já tive a alegria de tocar no samba do Cardosão como músico amador, e ali pulsam cultura, afeto, encontros. Quem já subiu aquela ladeira sabe que não é só uma roda de samba, é uma celebração da alma carioca. Essa conquista é do povo, que mantém viva essa tradição com alegria e resistência”, afirmou Flávio Valle.</t>
  </si>
  <si>
    <t>Samba do Cardosão é reconhecido como Patrimônio Imaterial do Rio</t>
  </si>
  <si>
    <t>site Alma Preta</t>
  </si>
  <si>
    <t>https://almapreta.com.br/sessao/cultura/samba-do-cardosao-e-reconhecido-como-patrimonio-imaterial-do-rio/</t>
  </si>
  <si>
    <t>“Já tive a alegria de tocar no samba do Cardosão como músico amador, e ali pulsam cultura, afeto, encontros. Quem já subiu aquela ladeira sabe que não é só uma roda de samba, é uma celebração da alma carioca”, afirmou Flávio Valle em nota da Câmara do Rio</t>
  </si>
  <si>
    <t>Roda de samba do Cardosão é reconhecida como patrimônio da cidade</t>
  </si>
  <si>
    <t>Diário do Rio</t>
  </si>
  <si>
    <t>Redação</t>
  </si>
  <si>
    <t>https://diariodorio.com/roda-de-samba-do-cardosao-e-reconhecida-como-patrimonio-da-cidade/</t>
  </si>
  <si>
    <t>“É muito especial ver que nossa primeira lei reconhece algo que faz parte da minha história também. Já tive a alegria de tocar no samba do Cardosão como músico amador, e ali pulsam cultura, afeto, encontros. Quem já subiu aquela ladeira sabe que não é só uma roda de samba, é uma celebração da alma carioca. Essa conquista é do povo, que mantém viva essa tradição com alegria e resistência”, declarou Flávio Valle.</t>
  </si>
  <si>
    <t>Vereador do Rio relata drama durante bombardeios do Irã: "Não me arrependo"</t>
  </si>
  <si>
    <t>Eugenio Gounssinsky</t>
  </si>
  <si>
    <t>https://revistaoeste.com/brasil/vereador-do-rio-relata-drama-durante-bombardeios-do-ira-nao-me-arrependo/</t>
  </si>
  <si>
    <t>"Estar em Israel naquele momento foi uma das experiencias mais marcantes da minha vida, vi medo, mas também coragem".</t>
  </si>
  <si>
    <t>Evento sobre a guerra Israel-Irã esgota ingressos no Rio</t>
  </si>
  <si>
    <t>Veja Rio</t>
  </si>
  <si>
    <t>Lu Lacerda</t>
  </si>
  <si>
    <t>https://vejario.abril.com.br/coluna/lu-lacerda/evento-sobre-a-guerra-israel-ira-esgota-ingressos-no-rio/</t>
  </si>
  <si>
    <t>“Esse ciclo é um dos  instrumentos para combater o preconceito e promover entendimento em tempos de crise. Compartilhar o que vi e vivi em Israel é uma forma de trazer humanidade ao noticiário e reafi...</t>
  </si>
  <si>
    <t>Rio de Janeiro oficializa o Dia Municipal de Combate ao Antissemitismo</t>
  </si>
  <si>
    <t>Larissa Ventura</t>
  </si>
  <si>
    <t>https://diariodorio.com/rio-de-janeiro-oficializa-o-dia-municipal-de-combate-ao-antissemitismo/</t>
  </si>
  <si>
    <t>“É também uma forma de mostrar respeito e apoio às comunidades judaicas, daqui e de fora. A gente precisa lembrar, educar e agir — só assim vamos construir uma cidade mais consciente, diversa e segura pra todo mundo”, disse.</t>
  </si>
  <si>
    <t>Tribuna da Serra</t>
  </si>
  <si>
    <t>https://tribunadaserra.com.br/rio-de-janeiro-oficializa-o-dia-municipal-de-combate-ao-antissemitismo/</t>
  </si>
  <si>
    <t>“Ter essa data reconhecida oficialmente pela cidade é um sinal forte de que o Rio não tolera o antissemitismo. É também uma forma de mostrar respeito e apoio às comunidades judaicas, daqui e de fora. A gente precisa lembrar, educar e agir — só assim vamos construir uma cidade mais consciente, diversa e segura pra todo mundo.”</t>
  </si>
  <si>
    <t>Prefeito Eduardo Paes sanciona lei que inclui no Calendário Oficial do Rio de Janeiro o Dia do Combate ao Antissemitismo</t>
  </si>
  <si>
    <t>https://www.conib.org.br/noticias/todas-as-noticias/39882-prefeito-eduardo-paes-sanciona-lei-que-inclui-no-calendario-oficial-do-rio-de-janeiro-o-dia-do-combate-ao-antissemitismo.html</t>
  </si>
  <si>
    <t>Rio terá dia de combate ao antissemitismo</t>
  </si>
  <si>
    <t>Ancelmo Gois - Duas Linhas e meia</t>
  </si>
  <si>
    <t>https://oglobo.globo.com/blogs/ancelmo-gois/post/2025/07/duas-linhas-e-meia-11-07-2025.ghtml</t>
  </si>
  <si>
    <t>Rio terá curso de capacitação para vendedores de mate</t>
  </si>
  <si>
    <t>Tempo Real</t>
  </si>
  <si>
    <t>https://temporealrj.com/vendedores-de-mate-prefeitura-do-rio-promove-nova-edicao-de-curso-de-boas-praticas/</t>
  </si>
  <si>
    <r>
      <t xml:space="preserve">“Quando saúde pública e cultura de praia caminham lado a lado, a gente acerta em cheio. Essa capacitação reforça a segurança alimentar e valoriza a identidade dos mateiros em todas as regiões do Rio. E com o </t>
    </r>
    <r>
      <rPr>
        <rFont val="Arial"/>
        <color rgb="FF1155CC"/>
        <sz val="10.0"/>
        <u/>
      </rPr>
      <t>Estatuto da Orla</t>
    </r>
    <r>
      <rPr>
        <rFont val="Arial"/>
        <color rgb="FF222222"/>
        <sz val="10.0"/>
      </rPr>
      <t xml:space="preserve"> avançando, garantimos estrutura e reconhecimento aos profissionais que mantêm viva essa tradição”</t>
    </r>
  </si>
  <si>
    <t>Cresce o número de faltas na Câmara do Rio em 2025; veja os vereadores mais ausentes</t>
  </si>
  <si>
    <t>Lucas Luciano</t>
  </si>
  <si>
    <t>https://temporealrj.com/cresce-o-numero-de-faltas-na-camara-do-rio-em-2025-veja-os-vereadores-mais-ausentes/</t>
  </si>
  <si>
    <t>Apenas citação com o numero de faltas que foi abonada</t>
  </si>
  <si>
    <t>Projeto transforma pontos de alagamento da Lagoa em áreas de lazer e ecoturismo</t>
  </si>
  <si>
    <t>O Globo - Coluna Ancelmo Gois</t>
  </si>
  <si>
    <t>Fernanda Pontes</t>
  </si>
  <si>
    <t>https://oglobo.globo.com/blogs/ancelmo-gois/post/2025/07/projeto-transforma-pontos-de-alagamento-da-lagoa-em-areas-de-lazer-e-ecoturismo.ghtml</t>
  </si>
  <si>
    <t>“Queremos mostrar que a Lagoa pode ser o grande cartão-postal do turismo sustentável do Rio”, afirma Valle.</t>
  </si>
  <si>
    <t>A iniciativa vem sendo conduzida pelo biólogo Mario Moscatelli, a pedido da Prefeitura do Rio, em parceria com o vereador Flávio Valle, presidente da Comissão de Turismo da Câmara.</t>
  </si>
  <si>
    <t>Bunkers cariocas: os abrigos antiaéreos ocultos nos subterrâneos do Rio construídos na 2ª Guerra Mundial</t>
  </si>
  <si>
    <t>CNN</t>
  </si>
  <si>
    <t>Julia Dias Carneiro</t>
  </si>
  <si>
    <t>https://www.bbc.com/portuguese/articles/cx2kgnk2w24o</t>
  </si>
  <si>
    <t>"A partir das postagens, muitas pessoas me escreveram, se oferecendo para mostrar os espaços subterrâneos de seus prédios e falando de endereços que eu ainda não tinha mapeado", diz ela, que também passou a ter apoio do gabinete do vereador Flávio Valle (PSD), o que ajudou no acesso a arquivos públicos.</t>
  </si>
  <si>
    <t>Governo recebe pedido de explicações sobre saída da Aliança para a Memória do Holocausto</t>
  </si>
  <si>
    <t>O Globo - Coluna Lauro Amorim</t>
  </si>
  <si>
    <t>https://oglobo.globo.com/blogs/lauro-jardim/post/2025/08/governo-recebe-pedido-de-explicacoes-sobre-saida-da-alianca-para-a-memoria-do-holocausto.ghtml</t>
  </si>
  <si>
    <t>E parlamentares, como os da Frente Parlamentar de Combate ao Antissemitismo do Rio, emitiram uma nota de repúdio.</t>
  </si>
  <si>
    <t>Tem gente vendendo barraca de praia como se fosse apartamento na planta: ‘ponto vem completo’</t>
  </si>
  <si>
    <t>Victor Serra</t>
  </si>
  <si>
    <t>https://diariodorio.com/tem-gente-vendendo-barraca-de-praia-como-se-fosse-apartamento-na-planta-ponto-vem-completo/</t>
  </si>
  <si>
    <t>Mas malandragem tem limite, e o anúncio foi parar no radar do vereador Flávio Valle. Ele reagiu nas redes sociais dizendo que a autorização da Prefeitura para barracas de praia serve apenas para permitir o trabalho regular de ambulantes, não para transformar área pública em mercadoria. Segundo o vereador, se o titular da licença não quiser mais atuar, outro ambulante da fila assume o lugar.</t>
  </si>
  <si>
    <t>Pista da orla pode ganhar faixa exclusiva para ciclistas aos domingos e feriados</t>
  </si>
  <si>
    <t>Coluna Ancelmo Gois - Fernanda Pontes</t>
  </si>
  <si>
    <t>https://oglobo.globo.com/blogs/ancelmo-gois/post/2025/08/pista-da-orla-pode-ganhar-faixa-exclusiva-para-ciclistas-aos-domingos-e-feriados.ghtml</t>
  </si>
  <si>
    <t>A criação de uma faixa exclusiva para ciclistas nas vias fechadas para lazer aos domingos e feriados on na orla foi tema de uma conversa ontem entre o presidente da CET-Rio, Luís Eduardo Guerra, e o vereador Flávio Valle.</t>
  </si>
  <si>
    <t>Responsabilidade Fiscal: 25 anos de transparência das contas públicas - Reportagem Especial 132</t>
  </si>
  <si>
    <t>TV Câmara</t>
  </si>
  <si>
    <t>Sergio Costa</t>
  </si>
  <si>
    <t>https://youtu.be/RvFny2PzMzk?si=fmxh7mS4VDwcHSOP</t>
  </si>
  <si>
    <t>FGV celebra Mês do Economista com homenagens a Ilan Goldfajn e Maria Silvia Bastos Marques</t>
  </si>
  <si>
    <t>https://diariodorio.com/fgv-celebra-mes-do-economista-com-homenagens-a-ilan-goldfajn-e-maria-silvia-bastos-marques/</t>
  </si>
  <si>
    <t>O autor da iniciativa, vereador Flávio Valle, destacou o legado dos homenageados: “Maria Silvia representa o melhor do serviço público brasileiro (…). Ilan Goldfajn é um cidadão do mundo que nunca deixou de ser, também, um cidadão do Brasil — e agora, oficialmente, um cidadão Carioca.”</t>
  </si>
  <si>
    <t>CidadãO Carioca e Medalha Chiquinha Gonzaga</t>
  </si>
  <si>
    <t>https://oglobo.globo.com/blogs/ancelmo-gois/post/2025/08/duas-linhas-e-meia-20-08-2025.ghtml</t>
  </si>
  <si>
    <t>Além da economista Maria Sílvia Bastos Marques, que será agraciada com a Medalha Chiquinha Gonzaga, o vereador Flávio Valle promove nesta quarta, 20, a entrega ao presidente do Banco Interamericano de Desenvolvimento (BID) e ex-presidente do Banco Central, Ilan Goldfajn, do Título de Cidadão Honorário do Município do Rio de Janeiro. Será às 18h no Centro Cultural FGV ( Praia de Botafogo 186 ).</t>
  </si>
  <si>
    <t>Ilan Goldfajn é homenageado com título de Cidadão Honorário do Rio de Janeiro</t>
  </si>
  <si>
    <t>Reprodução</t>
  </si>
  <si>
    <t>https://www.portaltela.com/noticias/economia/2025/08/15/ilan-goldfajn-e-homenageado-com-titulo-de-cidadao-honorario-do-rio-de-janeiro</t>
  </si>
  <si>
    <t>O presidente do Banco Interamericano de Desenvolvimento (BID), Ilan Goldfajn, será homenageado com o título de Cidadão Honorário do Rio de Janeiro nesta quarta-feira, em uma cerimônia na Câmara de Vereadores. A proposta foi apresentada pelo vereador Flávio Valle, que também indicou Maria Silvia Bastos Marques para receber a Medalha Chiquinha Gonzaga.</t>
  </si>
  <si>
    <t>llan Goldfajn receberá o título de Cidadão Honorário do Rio</t>
  </si>
  <si>
    <t>Mirian Leitão</t>
  </si>
  <si>
    <t>https://oglobo.globo.com/blogs/miriam-leitao/post/2025/08/llan-goldfajn-recebera-o-titulo-de-cidadao-honorario-do-rio.ghtml</t>
  </si>
  <si>
    <t>A homenagem foi proposta pelo vereador Flávio Valle.</t>
  </si>
  <si>
    <t>Vereador denuncia venda ilegal de barracas de praia</t>
  </si>
  <si>
    <t>TV Globo - BDRJ</t>
  </si>
  <si>
    <t xml:space="preserve">Victoria Henrique e </t>
  </si>
  <si>
    <t>;</t>
  </si>
  <si>
    <t>Campanha de Flávio Valle é destaque nacional e leva Prêmio CAMP da Democracia na categoria Vereador</t>
  </si>
  <si>
    <t>https://diariodorio.com/campanha-de-flavio-valle-e-destaque-nacional-e-leva-premio-camp-da-democracia-na-categoria-vereador/</t>
  </si>
  <si>
    <t>“Receber o Prêmio CAMP da Democracia é uma honra imensa e um reconhecimento ao trabalho sério, transparente e próximo das pessoas que construímos desde o início da campanha. ‘De Prefeitinho a Vereador’ é mais do que um slogan — é a trajetória de quem acredita na política como ferramenta de transformação. Essa conquista reforça nosso compromisso com o diálogo, a inovação e a defesa de uma cidade mais justa para todos os cariocas”, declarou Flávio Valle durante a cerimônia.</t>
  </si>
  <si>
    <t>Exposição no Rio revela registros inéditos do Mar Morto feitos por fotógrafo israelense</t>
  </si>
  <si>
    <t>https://oglobo.globo.com/blogs/ancelmo-gois/post/2025/09/exposicao-no-rio-revela-registros-ineditos-do-mar-morto-feitos-por-fotografo-israelense.ghtml</t>
  </si>
  <si>
    <t>Além do impacto estético, a exposição é também um gesto de valorização da cultura judaica na cidade. A iniciativa é da Embaixada de Israel no Brasil e da Federação Israelita do Estado do Rio de Janeiro (Fierj), com apoio do gabinete do vereador Flávio Valle, único judeu eleito em capitais brasileiras e presidente da Frente Parlamentar de Combate ao Antissemitismo.</t>
  </si>
  <si>
    <t>Portal Tela</t>
  </si>
  <si>
    <t>Reprodução Coluna Ancelmo Gois</t>
  </si>
  <si>
    <t>https://www.portaltela.com/noticias/internacional/2025/09/02/exposicao-no-rio-apresenta-fotos-ineditas-do-mar-morto-por-fotografo-israelense</t>
  </si>
  <si>
    <t>A iniciativa é da Embaixada de Israel no Brasil e da Federação Israelita do Estado do Rio de Janeiro (Fierj), com apoio do gabinete do vereador Flávio Valle, único judeu eleito em capitais brasileiras e presidente da Frente Parlamentar de Combate ao Antissemitismo.</t>
  </si>
  <si>
    <t>O GLOBO - coluna Ancelmo Gois</t>
  </si>
  <si>
    <t>Exposição no Rio apresenta fotos inéditas do Mar Morto por fotógrafo israelense</t>
  </si>
  <si>
    <t xml:space="preserve">Portal TELA </t>
  </si>
  <si>
    <t>A exposição é uma iniciativa da Embaixada de Israel no Brasil e da Federação Israelita do Estado do Rio de Janeiro (Fierj), com apoio do vereador Flávio Valle, presidente da Frente Parlamentar de Combate ao Antissemitismo. Valle, único judeu eleito em capitais brasileiras, destaca a importância de promover a cultura judaica na cidade.</t>
  </si>
  <si>
    <t>Câmara Municipal do RJ exibe exposição de fotógrafo israelense sobre o Mar Morto</t>
  </si>
  <si>
    <t>https://conib.org.br/noticias/todas-as-noticias/40041-camara-municipal-do-rj-exibe-exposicao-de-fotografo-israelense-sobre-o-mar-morto.html</t>
  </si>
  <si>
    <t>“Abrir as portas da Câmara Municipal para a cultura judaica é mais do que uma ação simbólica, é um compromisso concreto com a memória, a educação e o combate ao antissemitismo. Como único vereador judeu eleito nas capitais brasileiras, tenho a responsabilidade de transformar o espaço legislativo em um ambiente de valorização da nossa história e identidade. Cada projeto, cada exposição, cada iniciativa é uma forma de afirmar que o Rio de Janeiro reconhece e respeita a contribuição da comunidade judaica para o desenvolvimento da cidade.” afirma o vereador Flávio Valle.</t>
  </si>
  <si>
    <t>Flávio Valle tem se destacado por utilizar seu mandato como plataforma em defesa da memória, da cultura e dos direitos da comunidade judaica. Além de apoiar eventos culturais como este, o vereador é autor da Lei nº 8.969, que instituiu o Dia Municipal de Combate ao Antissemitismo. A data escolhida, 7 de outubro, foi incluída no calendário oficial da cidade com o objetivo de fortalecer ações educativas e preventivas contra o antissemitismo.</t>
  </si>
  <si>
    <t>Comerciantes relatam aumento de crimes no Largo do Machado, mesmo com base do Segurança Presente</t>
  </si>
  <si>
    <t>https://oglobo.globo.com/blogs/ancelmo-gois/post/2025/09/comerciantes-relatam-aumento-de-crimes-no-largo-do-machado-mesmo-com-base-do-seguranca-presente.ghtml</t>
  </si>
  <si>
    <t>Você leu na coluna ontem sobre o medo que tem rondado comerciantes e pedestres que cruzam o Largo do Machado. Pois a notícia encontra eco em um estudo realizado pelo gabinete do vereador Flavio Valle, que será divulgado nos próximos dias. O levantamento avaliou a eficácia do programa Segurança Presente em bairros da Zona Sul e do Centro do Rio — e os resultados são preocupantes naquela região especificamente.</t>
  </si>
  <si>
    <t>Mais do que uma experiência estética, a exposição representa um marco na valorização da cultura judaica na cidade. A iniciativa é da Embaixada de Israel no Brasil e da Federação Israelita do Estado do Rio de Janeiro (FIERJ) e tem o apoio institucional do gabinete do vereador Flávio Valle, presidente da Frente Parlamentar de Combate ao Antissemitismo.</t>
  </si>
  <si>
    <t>Levantamento aponta falha do Segurança Presente em conter alta da criminalidade no Rio</t>
  </si>
  <si>
    <t>BAND NEWS RIO</t>
  </si>
  <si>
    <t>João Boueri</t>
  </si>
  <si>
    <t>https://www.band.com.br/bandnews-fm/rio-de-janeiro/noticias/levantamento-aponta-falha-do-seguranca-presente-em-conter-alta-da-criminalidade-no-rio-202509031309</t>
  </si>
  <si>
    <t>Um levantamento do gabinete do vereador Flávio Valle (PSD) aponta que o programa Segurança Presente não foi mais capaz de reduzir a tendência de alta da criminalidade no estado do Rio nos últimos anos. Em Copacabana e Leme, na Zona Sul do Rio, o vereador Flávio Valle identificou que os casos de roubos e furtos cometidos somente no mês de janeiro dobraram em quatro anos, entre 2017 e 2020, passando de 937 para 1.836 nos dois bairros. A iniciativa começou em Copacabana em 2017. Segundo o vereador Flávio Valle, não há redução que justifique a continuidade do Segurança Presente.</t>
  </si>
  <si>
    <t>Reprodução Diário do Rio</t>
  </si>
  <si>
    <t>https://tribunadaserra.com.br/campanha-de-flavio-valle-e-destaque-nacional-e-leva-premio-camp-da-democracia-na-categoria-vereador/</t>
  </si>
  <si>
    <t>A campanha “De Prefeitinho a Vereador: Uma campanha vitoriosa rumo à Câmara Municipal do Rio” deu ao vereador Flávio Valle (PSD) o título de vencedor na categoria “Candidato a Vereador” do 4º Prêmio CAMP da Democracia. O anúncio foi feito nesta quinta-feira (28), em cerimônia realizada na Câmara Municipal do Rio de Janeiro, reunindo autoridades, profissionais de marketing político e representantes do Clube Associativo dos Profissionais de Marketing Político (CAMP).</t>
  </si>
  <si>
    <t>Vereadores encerram sessão mais cedo nesta quinta após votação de principais projetos e bate-boca sobre segurança</t>
  </si>
  <si>
    <t>Agenda do Poder</t>
  </si>
  <si>
    <t>Gustavo Braz</t>
  </si>
  <si>
    <t>https://agendadopoder.com.br/com-principais-projetos-votados-e-bate-boca-sobre-seguranca-sessao-da-camara-e-encerrada-por-falta-de-quorum/</t>
  </si>
  <si>
    <t>Ainda no expediente inicial, Flávio Valle (PSD) foi ao microfone e fez críticas à gestão do Segurança Presente, um das vitrines da gestão estadual na PM. O parlamentar elogiou a corporação, mas afirmou que o programa é um “aparato eleitoral”, apresentando resultados de um estudo sobre a baixa mudança na segurança após a instalação da iniciativa nos bairros. Em seguida, fez elogios à criação da Guarda Armada.</t>
  </si>
  <si>
    <t>Turismo, Economia</t>
  </si>
  <si>
    <t>Comissão Especial discute impactos das apostas online com as secretarias de Educação e Saúde</t>
  </si>
  <si>
    <t>portal CMRJ</t>
  </si>
  <si>
    <t>institucional</t>
  </si>
  <si>
    <t>https://www.camara.rio/comunicacao/noticias/2812-comissao-especial-discute-impactos-das-apostas-online-com-as-secretarias-de-educacao-e-saude</t>
  </si>
  <si>
    <t>O vereador Flávio Valle informou que seu mandato elaborou um estudo sobre a possível regulamentação das bets. “Existe o fator do turismo e os impactos econômicos são positivos. É preciso chegar a um modelo de regulação justo, mas que coloque o bem-estar das famílias em primeiro lugar”. O parlamentar defende uma regulamentação rígida, que estabeleça áreas específicas para o exercício dos jogos, com forte controle.</t>
  </si>
  <si>
    <t>Câmara do Rio inaugura exposição de fotógrafo israelense que retrata a ‘resistência’ do Mar Morto</t>
  </si>
  <si>
    <t>https://www.camara.rio/comunicacao/noticias/2814-camara-do-rio-inaugura-exposicao-de-fotografo-israelense-que-retrata-a-resistencia-do-mar-morto</t>
  </si>
  <si>
    <t>“Através de imagens que revelam a fragilidade e a força do Mar Morto, essa exposição nos lembra que há beleza mesmo naquilo que resiste ao tempo e à adversidade. E assim é a história do povo judeu, uma trajetória de resiliência, de reconstrução e de luz”, afirmou.</t>
  </si>
  <si>
    <t>Proposta pelo vereador Flávio Valle (PSD), a exposição de Moshe tem o objetivo de ir além da apreciação estética, funcionando como um convite à reflexão sobre beleza, resistência e memória.</t>
  </si>
  <si>
    <t>Cores do Mar Morto: Exposição na Câmara do Rio revela beleza e fragilidade do lago milenar</t>
  </si>
  <si>
    <t>Errejota Notícias</t>
  </si>
  <si>
    <t>Reprodução Portal CMRJ</t>
  </si>
  <si>
    <t>https://errejotanoticias.com.br/cores-do-mar-morto-exposicao-na-camara-do-rio-revela-beleza-e-fragilidade-do-lago-milenar/</t>
  </si>
  <si>
    <t>“Através de imagens que revelam a fragilidade e a força do Mar Morto, essa exposição nos lembra que há beleza mesmo naquilo que resiste ao tempo e à adversidade. E assim é a história do povo judeu — uma trajetória marcada pela resiliência, pela reconstrução e pela luz”, afirmou o vereador.</t>
  </si>
  <si>
    <t>As fotografias retratam o que o autor descreve como “o desaparecimento de um paraíso que definha diante dos olhos”. Mais do que imagens impactantes, a exposição propõe uma reflexão sobre beleza, resistência e memória. A iniciativa é do vereador Flávio Valle (PSD), que destaca o simbolismo do Mar Morto e da arte de Bernstein.</t>
  </si>
  <si>
    <t>Morre André Valle, CEO da cervejaria Masterpiece</t>
  </si>
  <si>
    <t>A Tribuna</t>
  </si>
  <si>
    <t>https://www.atribunarj.com.br/materia/morre-andre-valle-dono-da-masterpiece#:~:text=Morreu%2C%20nesta%20ter%C3%A7a%2Dfeira%20(,Rio%20de%20Janeiro%2C%20Fl%C3%A1vio%20Valle.</t>
  </si>
  <si>
    <t>A sessão desta terça-feira (09), na Câmara do Rio, começou em clima de consternação. O professor André Valle, pai do vereador Flávio Valle (PSD), morreu num acidente de moto, em Niterói, nesta manhã. Nas redes sociais, Flávio sempre destacou o orgulho de ser filho de André, a quem homenageou, mais uma vez, no último Dia dos Pais, exibindo uma série de fotos dos dois juntos, desde a infância.</t>
  </si>
  <si>
    <t>Luto na Câmara do Rio: pai do vereador Flávio Valle (PSD) morre em acidente de moto em Niterói</t>
  </si>
  <si>
    <t>https://temporealrj.com/luto-na-camara-do-rio-pai-do-vereador-flavio-valle-psd-morre-em-acidente-de-moto-em-niteroi/</t>
  </si>
  <si>
    <t>adicionar citação (não consegui copiar)</t>
  </si>
  <si>
    <t>Luto na Câmara do Rio: pai de vereador Flávio Valle morre em acidente de moto</t>
  </si>
  <si>
    <t>https://diariodorio.com/luto-na-camara-do-rio-pai-do-vereador-flavio-valle-morre-em-acidente-de-moto/</t>
  </si>
  <si>
    <t>A Câmara do Rio abriu a sessão desta terça-feira (09/09) marcada pelo luto. O professorAndré Valle, pai do vereador Flávio Valle (PSD), morreu em um acidente de moto em Niterói na manhã de hoje. Flávio Valle sempre expressou nas redes sociais o carinho e orgulho de ser filho de André Valle. No último Dia dos Pais, ele compartilhou uma série de fotos que mostravam a relação entre pai e filho ao longo dos anos, desde a infância. Na ocasião, o vereador destacou a influência do pai em sua vida: agradeceu pelos conselhos, pela disciplina nos momentos difíceis e por ensinar o valor da coragem e da determinação. Cada memória construída juntos, segundo Flávio, é motivo de orgulho e gratidão.</t>
  </si>
  <si>
    <t>Dono de cervejaria voltava para casa em Niterói quando sofreu acidente</t>
  </si>
  <si>
    <t>Enfoco Notícias</t>
  </si>
  <si>
    <t>Dayse Alvarenga</t>
  </si>
  <si>
    <t>https://enfoco.com.br/noticias/cidades/niteroi/dono-de-cervejaria-voltava-para-casa-em-niteroi-quando-sofreu-acidente-133202</t>
  </si>
  <si>
    <t>O vereador carioca Flávio Valle e filho de André também postou fotos nos stories do Instagram e escreveu: "Meu melhor amigo partiu. Te amo para sempre, pai".</t>
  </si>
  <si>
    <t>Cervejeiro premiado morre em acidente de moto em Niterói</t>
  </si>
  <si>
    <t>Coluna do Gilson</t>
  </si>
  <si>
    <t>Gilson Monteiro</t>
  </si>
  <si>
    <t>https://colunadogilson.com.br/cervejeiro-premiado-morre-em-acidente-de-moto-em-niteroi/</t>
  </si>
  <si>
    <t xml:space="preserve">Empresário André Valle, da cervejaria Masterpiece, morre em Niterói </t>
  </si>
  <si>
    <t>Folha do Leste</t>
  </si>
  <si>
    <t>André Freitas</t>
  </si>
  <si>
    <t>https://folhadoleste.com.br/pt-br/empresario-andre-valle-da-masterpiece-morre-em-niteroi/</t>
  </si>
  <si>
    <t>Apesar da herança política, André preferiu seguir sua carreira empresarial e acadêmica. Por outro lado, seu filho, Flávio Valle, atua como vereador na cidade do Rio de Janeiro. Ele se pronunciou em sua rede social</t>
  </si>
  <si>
    <t>Câmara do RJ recebe exposição de fotógrafo israelense que retrata a 'resistência' do Mar Morto</t>
  </si>
  <si>
    <t xml:space="preserve">Redação </t>
  </si>
  <si>
    <t>https://www.conib.org.br/noticias/todas-as-noticias/40063-camara-do-rj-recebe-exposicao-de-fotografo-israelense-que-retrata-a-resistencia-do-mar-morto.html</t>
  </si>
  <si>
    <t>Evento realizado nesta segunda-feira (8), na Câmara Municipal do Rio de Janeiro, inaugurou a exposição fotográfica "Cores do Mar Morto", do renomado fotógrafo israelense Moshe Bernstein, uma iniciativa da Embaixada de Israel e da Federação Israelita do Estado do Rio de Janeiro (FIERJ), com apoio do vereador Flávio Valle, que representa a comunidade judaica no legislativo.
O vereador Flávio Valle (PSD), proponente da exposição na Câmara, ressalta a profundidade do trabalho: "Através de imagens que revelam a fragilidade e a força do Mar Morto, essa exposição nos lembra que há beleza mesmo naquilo que resiste ao tempo e à adversidade. E assim é a história do povo judeu, uma trajetória de resiliência, de reconstrução e de luz."</t>
  </si>
  <si>
    <t>Empresário André Valle, das cervejarias Masterpiece e Máfia, morre em Niterói</t>
  </si>
  <si>
    <t>https://errejotanoticias.com.br/empresario-andre-valle-das-cervejarias-masterpiece-e-mafia-morre-em-niteroi/</t>
  </si>
  <si>
    <t>Pai de vereador do Rio e fundador de cervejaria em Niterói morre em acidente de moto</t>
  </si>
  <si>
    <t>https://oglobo.globo.com/google/amp/rio/bairros/niteroi/noticia/2025/09/10/pai-de-vereador-do-rio-e-fundador-de-cervejaria-de-niteroi-empresario-morre-em-acidente-de-moto.ghtml</t>
  </si>
  <si>
    <t>Ex-aluno do colégio La Salle Abel, André deixou dois filhos, entre eles o vereador carioca Flávio Valle, que publicou uma homenagem nas redes sociais.</t>
  </si>
  <si>
    <t>Pai de vereador do Rio e fundador de cervejaria morre em acidente de moto</t>
  </si>
  <si>
    <t>Tupi.FM</t>
  </si>
  <si>
    <t>Isa Vasconi</t>
  </si>
  <si>
    <t>https://www.tupi.fm/rio/pai-de-vereador-do-rio-e-fundador-de-cervejaria-morre-em-acidente-de-moto/</t>
  </si>
  <si>
    <r>
      <rPr>
        <rFont val="Arial"/>
        <color rgb="FF000000"/>
        <sz val="10.0"/>
      </rPr>
      <t xml:space="preserve">O vereador carioca Flávio Valle, filho do empresário, fez uma emocionante </t>
    </r>
    <r>
      <rPr>
        <rFont val="Arial"/>
        <color rgb="FF1155CC"/>
        <sz val="10.0"/>
        <u/>
      </rPr>
      <t>declaração</t>
    </r>
    <r>
      <rPr>
        <rFont val="Arial"/>
        <color rgb="FF000000"/>
        <sz val="10.0"/>
      </rPr>
      <t xml:space="preserve"> nas redes sociais.</t>
    </r>
  </si>
  <si>
    <t>Empresário e pai de vereador morre em acidente de moto no RJ</t>
  </si>
  <si>
    <t>CNN Brasil</t>
  </si>
  <si>
    <t>Yasmin Silvestre e Ana Julia Bertolaccini</t>
  </si>
  <si>
    <t>https://www.cnnbrasil.com.br/nacional/sudeste/rj/empresario-e-pai-de-vereador-morre-em-acidente-de-moto-no-rj/</t>
  </si>
  <si>
    <t>Ele deixa dois filhos, Mônica e Flávio do Valle, vereador do Rio de Janeiro (PSDB-RJ). O parlamentar lamentou a morte do pai em uma publicação nas redes sociais:
"É pai, não deu tempo de me despedir. E por aqui vão ficar as boas lembranças que passamos juntos e todas as lições que eu aprendi com você. Obrigado", escreveu.</t>
  </si>
  <si>
    <t>Empresário André Valle, pai de vereador do Rio e fundador de cervejaria, morre em acidente de moto</t>
  </si>
  <si>
    <t>https://g1.globo.com/google/amp/rj/rio-de-janeiro/noticia/2025/09/10/empresario-morre-em-acidente-de-moto.ghtml</t>
  </si>
  <si>
    <t>Ele deixa dois filhos. Emocionado, o vereador Flávio Valle publicou uma homenagem nas redes sociais.
"É pai, não deu tempo de me despedir. E por aqui vão ficar as boas lembranças que passamos juntos e todas as lições que eu aprendi com você. Obrigado por ter se empenhado tanto como pai na minha vida e na da Mônica. Você sempre fez questão de investir tudo que podia em nossa criação, desde que a gente tirasse nota boa na escola", escreveu.
"Me ensinou a ter valores, princípios, a jogar tênis, me fez torcer pelo Fluminense e me possibilitou a conhecer o mundo. Me fez até gostar de rock and roll e cerveja artesanal! Eu te devo muito como filho e serei eternamente grato por tudo que você fez pela nossa família! Descansa em paz que aqui a gente vai continuar lembrando de você e te orgulhando muito, aonde quer que esteja", completa.</t>
  </si>
  <si>
    <t>Metropolitana Litoral</t>
  </si>
  <si>
    <t>Reprodução G1</t>
  </si>
  <si>
    <t>https://www.radiometropolitanalitoral.com.br/site2/noticias/empresrio-andr-valle-pai-de-vereador-do-rio-e-fundador-de-cervejaria-morre-em-acidente-de-moto</t>
  </si>
  <si>
    <t>Ele deixa dois filhos. Emocionado, o vereador Flávio Valle publicou uma homenagem nas redes sociais.
"É pai, não deu tempo de me despedir. E por aqui vão ficar as boas lembranças que passamos juntos e todas as lições que eu aprendi com você. Obrigado por ter se empenhado tanto como pai na minha vida e na da Mônica. Você sempre fez questão de investir tudo que podia em nossa criação, desde que a gente tirasse nota boa na escola", escreveu.
"Me ensinou a ter valores, princípios, a jogar tênis, me fez torcer pelo Fluminense e me possibilitou a conhecer o mundo. Me fez até gostar de rock and roll e cerveja artesanal! Eu te devo muito como filho e serei eternamente grato por tudo que você fez pela nossa família! Descansa em paz que aqui a gente vai continuar lembrando de você e te orgulhando muito, aonde quer que esteja", completa.</t>
  </si>
  <si>
    <t xml:space="preserve">Empresário e pai de vereador do Rio morre em acidente de moto em Niterói </t>
  </si>
  <si>
    <t>https://www.portaltela.com/noticias/politica/2025/09/10/empresario-e-pai-de-vereador-do-rio-morre-em-acidente-de-moto-em-niteroi</t>
  </si>
  <si>
    <t>O vereador Flávio Valle, um dos filhos de André, prestou uma emocionante homenagem nas redes sociais. Ele expressou sua tristeza pela perda repentina e destacou as lições e memórias que compartilhou com o pai. Flávio agradeceu por todo o apoio que recebeu ao longo da vida e mencionou como André influenciou seus interesses, desde esportes até música.</t>
  </si>
  <si>
    <t>Quem é o empresário fundador de cervejaria que morreu em acidente de moto no RJ</t>
  </si>
  <si>
    <t>TNH1</t>
  </si>
  <si>
    <t>Reprodução O Globo</t>
  </si>
  <si>
    <t>https://www.tnh1.com.br/amp/nid/quem-e-o-empresario-fundador-de-cervejaria-que-morreu-em-acidente-de-moto-no-rj/</t>
  </si>
  <si>
    <t>MSN</t>
  </si>
  <si>
    <t>https://www.msn.com/pt-br/noticias/brasil/empres%C3%A1rio-andr%C3%A9-valle-pai-de-vereador-do-rio-e-fundador-de-cervejaria-morre-em-acidente-de-moto/ar-AA1MivZq</t>
  </si>
  <si>
    <t>Economia , Turismo</t>
  </si>
  <si>
    <t>Audiência pública discute regulação de aluguel por temporada no Rio e compartilhamento de dados sobre hospedagens</t>
  </si>
  <si>
    <t>Cristina Boeckel</t>
  </si>
  <si>
    <t>https://g1.globo.com/rj/rio-de-janeiro/noticia/2025/09/16/audiencia-publica-discute-regulacao-de-aluguel-por-temporada-no-rio-e-compartilhamento-de-dados-sobre-hospedagens.ghtml</t>
  </si>
  <si>
    <t>O presidente da Comissão de Turismo da Câmara de Vereadores, vereador Flávio Valle (PSD), afirmou ser contrário a qualquer regulamentação que aumente o custo para o turista. Porém, ele defende uma regulamentação que obrigue as plataformas a fornecerem para o poder público o cadastro de quem está entrando e saindo dos apartamentos, para a elaboração de políticas de incentivo ao turismo.</t>
  </si>
  <si>
    <t>Gabinete, Mandato</t>
  </si>
  <si>
    <t xml:space="preserve">Honra ao mérito </t>
  </si>
  <si>
    <t>Newmag</t>
  </si>
  <si>
    <t>https://newmag.com.br/honra-ao-merito-8/</t>
  </si>
  <si>
    <t>O médico foi contemplado com a Medalha Pedro Ernesto, a mais alta comenda do município, recebida na sede do Palácio Pedro Ernesto, Centro da cidade. A iniciativa partiu do vereador Flávio Valle (PSD), que, aos 26 anos, é o mais jovem membro na atual legislatura daquela Casa.</t>
  </si>
  <si>
    <t>Mandato, Gabinete</t>
  </si>
  <si>
    <t>No bisturi, o Rio continua afiado: medalha para Volney Pitombo</t>
  </si>
  <si>
    <t>https://vejario.abril.com.br/coluna/lu-lacerda/no-bisturi-o-rio-continua-afiado-medalha-para-volney-pitombo/</t>
  </si>
  <si>
    <t xml:space="preserve">“São milhares de rinoplastias no currículo. O senhor não apenas transformou rostos, mas devolveu autoestima, confiança e qualidade de vida a milhares de pacientes”, discursou Valle. </t>
  </si>
  <si>
    <t>“Rosh Hashaná 5786: Renovação, Memória e Esperança”</t>
  </si>
  <si>
    <t>https://conib.org.br/noticias/todas-as-noticias/40097-rosh-hashana-5786-renovacao-memoria-e-esperanca.html</t>
  </si>
  <si>
    <t>Em mensagem de Rosh Hashaná à comunidade judaica, o vereador Flávio Valle faz uma reflexão sobre a história do povo judeu e o momento atual, de renovação, com a entrada do Ano Novo judaico.</t>
  </si>
  <si>
    <t>FestRio Judaico 2025 terá celebração vibrante da diversidade carioca e tradição judaica</t>
  </si>
  <si>
    <t>https://conib.org.br/component/zoo/40100-festrio-judaico-2025-tera-celebracao-vibrante-da-diversidade-carioca-e-tradicao-judaica.html?Itemid=101</t>
  </si>
  <si>
    <t>“Celebrar a diversidade é também educar para o respeito. O FestRio Judaico é mais do que uma festa — é um manifesto cultural contra o preconceito. Iniciativas como essa mostram como a educação e a cultura são nossas maiores aliadas na luta contra o antissemitismo e todas as formas de intolerância. Estar na Praça Nossa Senhora da Paz no dia 5 de outubro é afirmar que o conhecimento e a alegria caminham juntos rumo a uma cidade mais justa e plural."</t>
  </si>
  <si>
    <t>Flávio Valle, vereador e defensor da cultura como ferramenta de transformação social, destaca o papel do FestRio Judaico</t>
  </si>
  <si>
    <t>Rio de Janeiro vai sediar o V Fórum Latino-Americano Contra o Antissemitismo</t>
  </si>
  <si>
    <t>https://www.conib.org.br/noticias-conib/40105-rio-de-janeiro-vai-sediar-o-v-forum-latino-americano-contra-o-antissemitismo.html</t>
  </si>
  <si>
    <t>“Mais uma vez, o Rio de Janeiro sai na vanguarda. Fomos a primeira cidade brasileira a adotar oficialmente a definição de antissemitismo da IHRA, e agora sediamos o V Fórum Latino-Americano contra o Antissemitismo, reafirmando nosso compromisso com a liberdade, a diversidade e os direitos humanos. Como representante da comunidade judaica no legislativo carioca, acredito que a educação e a cultura são nossas ferramentas mais poderosas contra o ódio. Este Fórum é um chamado à ação — para que nenhuma criança cresça achando que o preconceito é normal, e para que cada cidadão saiba que combater o antissemitismo é defender a democracia.”</t>
  </si>
  <si>
    <t>Flávio Valle, único vereador judeu eleito nas capitais brasileiras e presidente da Frente Parlamentar de Combate ao Antissemitismo, destaca o protagonismo do Rio de Janeiro</t>
  </si>
  <si>
    <t>“Renova Run Rio”, na Lagoa, tem inscrições esgotadas em menos de 3 minutos</t>
  </si>
  <si>
    <t>https://vejario.abril.com.br/coluna/lu-lacerda/renova-run-rio-na-lagoa-tem-inscricoes-esgotadas-em-menos-de-3-minutos/</t>
  </si>
  <si>
    <t>“A velocidade com que as inscrições se esgotaram mostra que as pessoas querem ocupar a cidade com consciência. Na ‘Renova’ ninguém corre para vencer — corre para fazer parte, e já estamos organizando a edição 2026 com mais vagas"</t>
  </si>
  <si>
    <t>Renova Run Rio: A Corrida que Celebra o Pertencimento na Cidade</t>
  </si>
  <si>
    <t>I Love Corrida</t>
  </si>
  <si>
    <t>Givanildo Albuquerque</t>
  </si>
  <si>
    <t>https://www.ilovecorrida.com.br/renova-run-rio-a-corrida-que-celebra-o-pertencimento-na-cidade/</t>
  </si>
  <si>
    <t>"é um “manifesto em movimento”, onde o objetivo é “correr para pertencer”, transformando o Dia da Democracia em um ato coletivo de ocupação consciente do espaço público.</t>
  </si>
  <si>
    <r>
      <t xml:space="preserve">O vereador Flávio Valle, idealizador do projeto, destaca que a </t>
    </r>
    <r>
      <rPr>
        <rFont val="Arial"/>
        <color rgb="FF1155CC"/>
        <sz val="10.0"/>
        <u/>
      </rPr>
      <t>corrida</t>
    </r>
    <r>
      <rPr>
        <rFont val="Arial"/>
        <color rgb="FF010101"/>
        <sz val="10.0"/>
      </rPr>
      <t xml:space="preserve"> é um “manifesto em movimento”, onde o objetivo é “correr para pertencer”, transformando o Dia da Democracia em um ato coletivo de ocupação consciente do espaço público.</t>
    </r>
  </si>
  <si>
    <t>Renova Run Rio: quando o corpo e a cidade respiram juntos</t>
  </si>
  <si>
    <t>Adriana Camargo</t>
  </si>
  <si>
    <t>https://vejario.abril.com.br/coluna/adriana-camargo/renova-run-rio-quando-o-corpo-e-a-cidade-respiram-juntos/</t>
  </si>
  <si>
    <t>“A Renova Run Rio nasceu com um propósito claro: transformar o Dia da Democracia em um ato coletivo de ocupação consciente. Mais que uma corrida, a Renova Run Rio é um manifesto em movimento. Aqui, ninguém corre para vencer, corre para pertencer."</t>
  </si>
  <si>
    <t>Mandato, Gabinete, Turismo</t>
  </si>
  <si>
    <t>Samba do Cardosão agora é de “interesse cultural, social e turístico”</t>
  </si>
  <si>
    <t xml:space="preserve"> Lu Lacerda</t>
  </si>
  <si>
    <t>https://vejario.abril.com.br/coluna/lu-lacerda/samba-do-cardosao-agora-e-de-interesse-cultural-social-e-turistico/</t>
  </si>
  <si>
    <t>O Samba do Cardosão, em Laranjeiras, agora é de interesse cultural, social e turístico para o município, de autoria do vereador Flávio Valle, já sancionado pelo prefeito Eduardo Paes sancionou, nesta terça (14/10)</t>
  </si>
  <si>
    <t>Reunidas no RJ, lideranças latino-americanas aprovam declaração conjunta contra o antissemitismo e discurso de ódio</t>
  </si>
  <si>
    <t>https://conib.org.br/noticias/todas-as-noticias/40174-reunidas-no-rj-liderancas-latino-americanas-aprovam-declaracao-conjunta-contra-o-antissemitismo-e-discurso-de-odio.html</t>
  </si>
  <si>
    <t>“reafirmando nosso compromisso com a liberdade, a diversidade e os direitos humanos." "este Fórum é um apelo à ação, para que nenhuma criança cresça pensando que o preconceito é normal e para que cada cidadão saiba que combater o antissemitismo é defender a democracia."</t>
  </si>
  <si>
    <t xml:space="preserve">O evento, realizado entre os dias 11 a 14 de outubro, no Rio de Janeiro, teve a participação de 18 países e foi organizado em colaboração com a cidade do Rio de Janeiro, a Confederação Israelita do Brasil (CONIB), a Federação Israelita do Estado do Rio de Janeiro (FIERJ) e o mandato do vereador Flávio Valle, presidente da Frente Parlamentar de Luta contra o Antissemitismo na Câmara Municipal. Flávio Valle, vereador do Rio de Janeiro e presidente da Frente Parlamentar de Luta contra o Antissemitismo na Câmara Municipal, lembrou, durante o Fórum, que essa capital foi a primeira cidade brasileira a adotar oficialmente a definição de antissemitismo da Aliança Internacional para a Memória do Holocausto (IHRA) e agora veio a sediar o V Fórum Latino-Americano contra o Antissemitismo. </t>
  </si>
  <si>
    <t>Frente Parlamentar da Câmara Municipal do RJ divulga nota de repúdio à ação do Centro Acadêmico de Belas Artes da UFRJ</t>
  </si>
  <si>
    <t>https://www.conib.org.br/noticias-conib/40177-frente-parlamentar-da-camara-municipal-do-rj-divulga-nota-de-repudio-a-acao-do-centro-academico-de-belas-artes-da-ufrj.html</t>
  </si>
  <si>
    <t>“É inadmissível que uma entidade representativa estudantil vinculada a uma universidade pública brasileira — espaço destinado ao pluralismo, à convivência democrática e à promoção da paz — difunda mensagens que incitam o ódio, glorificam o terrorismo e reproduzem discursos de caráter antissemita, afrontando princípios básicos dos direitos humanos e da convivência civilizada. A postagem em questão ultrapassa o direito à livre manifestação do pensamento ao adotar uma retórica que relativiza crimes contra a humanidade e estimula hostilidade a grupos religiosos e étnicos, em evidente desacordo com os valores constitucionais que regem a universidade pública brasileira.
Diante da gravidade do conteúdo, instamos a Reitoria da Universidade Federal do Rio de Janeiro (UFRJ) e as demais instâncias competentes a apurar imediatamente os fatos, adotando as medidas cabíveis no âmbito administrativo e disciplinar, a fim de coibir a instrumentalização política e ideológica de espaços acadêmicos para a promoção de discursos de ódio. Reiteramos nosso compromisso com a liberdade acadêmica, com o respeito à diversidade e com a defesa intransigente da dignidade humana, pilares que não podem coexistir com manifestações que romantizam a violência e alimentam o antissemitismo”</t>
  </si>
  <si>
    <t xml:space="preserve">conclui a nota assinada pelo vereador Flávio Valle, presidente da Frente Parlamentar de Combate ao Antissemitismo.
</t>
  </si>
  <si>
    <t>Prefeitura do Rio planeja investir mais de R$ 1 bilhão com segurança pública em 2026, 35% acima do orçamento deste ano</t>
  </si>
  <si>
    <t>Jornal Extra</t>
  </si>
  <si>
    <t>Luiz Ernesto Magalhães</t>
  </si>
  <si>
    <t>https://extra.globo.com/rio/noticia/2025/10/prefeitura-do-rio-planeja-investir-mais-de-r-1-bilhao-com-seguranca-publica-em-2026-35percent-acima-do-orcamento-deste-ano.ghtml?utm_source=Whatsapp&amp;utm_medium=Social&amp;utm_campaign=compartilhar</t>
  </si>
  <si>
    <t>"Há investimentos indiretos também em segurança pública que não estão computados neste valor. Em 2026, ações como a reforma de praças e gastos com conservação serão direcionados também para isso: as intervenções serão planejadas para estimular que mais gente frequente esses espaços públicos, para aumentar a sensação de segurança", disse o vereador Flávio Valle (PSD), integrante da Comissão de Finanças, Orçamento e Fiscalização Financeira da Câmara do Rio.</t>
  </si>
  <si>
    <t>Em ano eleitoral, Prefeitura do Rio prevê gastar r$ 1,1 bilhão com segurança pública; aumento é de 35% em relação ao orçamento atual</t>
  </si>
  <si>
    <t>Reprodução Jornal Extra</t>
  </si>
  <si>
    <t>https://oglobo.globo.com/rio/noticia/2025/10/22/prefeitura-do-rio-preve-gastar-mais-de-r-1-bilhao-com-seguranca-publica-em-2026-35percent-acima-do-orcamento-deste-ano.ghtml?utm_source=Whatsapp&amp;utm_medium=Social&amp;utm_campaign=compartilhar</t>
  </si>
  <si>
    <t>Quando o verão liga o modo “rua”: o Rio corre, respira e pertence</t>
  </si>
  <si>
    <t>https://vejario.abril.com.br/coluna/adriana-camargo/quando-o-verao-liga-o-modo-rua-o-rio-corre-respira-e-pertence/</t>
  </si>
  <si>
    <t>"Mais que uma corrida, a Renova Run Rio é um manifesto em movimento. Aqui, ninguém corre para vencer, corre para pertencer."</t>
  </si>
  <si>
    <t>25/10/2025</t>
  </si>
  <si>
    <t>Corrida gratuita celebra o Dia da Democracia e transforma a Lagoa em palco de integração no Rio</t>
  </si>
  <si>
    <t>Gabriella Lourenço</t>
  </si>
  <si>
    <t>https://diariodorio.com/corrida-gratuita-celebra-o-dia-da-democracia-e-transforma-a-lagoa-em-palco-de-integracao-no-rio/</t>
  </si>
  <si>
    <t>“Hoje não corremos por tempo, corremos por propósito. Cada passo foi uma afirmação de que a democracia se constrói com participação, afeto e movimento. Ver a Lagoa tomada por pessoas de todas as idades, correndo juntas, sorrindo e se conectando, é a prova de que o Rio pode — e deve — celebrar seus valores com alegria e união”, afirmou.</t>
  </si>
  <si>
    <t>Para o vereador Flávio Valle, presidente da Comissão de Turismo da Câmara Municipal do Rio, a Renova Run Rio foi uma experiência que uniu esporte, consciência e emoção.</t>
  </si>
  <si>
    <t>26/10/2025</t>
  </si>
  <si>
    <t>https://tribunadaserra.com.br/corrida-gratuita-celebra-o-dia-da-democracia-e-transforma-a-lagoa-em-palco-de-integracao-no-rio/</t>
  </si>
  <si>
    <t>Canal Vox Noticias</t>
  </si>
  <si>
    <t>https://canalvoxnoticias.com.br/corrida-gratuita-celebra-o-dia-da-democracia-e-transforma-a-lagoa-em-palco-de-integracao-no-rio/</t>
  </si>
  <si>
    <t>R$ 18 milhões em dívidas e 42 imóveis esquecidos: ZS também entra no radar</t>
  </si>
  <si>
    <t>https://vejario.abril.com.br/coluna/lu-lacerda/r-18-milhoes-em-dividas-e-42-imoveis-esquecidos-zs-tambem-entra-no-radar/</t>
  </si>
  <si>
    <t>"A ideia é garantir que a cidade funcione melhor, que os espaços tenham vida e propósito. O leilão é um instrumento que viabiliza isso, e a arrecadação gerada pode ser revertida em zeladoria, conservação e melhorias urbanas”, explica o vereador.</t>
  </si>
  <si>
    <t xml:space="preserve">O vereador Flávio Valle apresentou ao prefeito Eduardo Paes um levantamento sobre imóveis abandonados na Zona Sul. Com base em informações de redes sociais e observações de campo, ele identificou 42 imóveis em estado de abandono, acumulando uma dívida que ultrapassa R$ 18,5 milhões. A proposta de Valle é transformar esses imóveis em espaços úteis — moradias, comércios ou equipamentos públicos — depois da desapropriação seguida de leilão. </t>
  </si>
  <si>
    <t>Levantamento identifica imóveis abandonados na Zona Sul com dívidas milionárias</t>
  </si>
  <si>
    <t>A Gazzeta RJ</t>
  </si>
  <si>
    <t>Marcelo Cunha</t>
  </si>
  <si>
    <t>https://agazzetarj.com.br/2025/11/01/vereador-mapeia-imoveis-abandonados-na-zona-sul-que-juntos-devem-mais-de-r-18-milhoes-ao-municipio/</t>
  </si>
  <si>
    <t>“Esses imóveis poderiam estar cumprindo uma função social, abrigando moradias, comércios ou até equipamentos públicos. O que não pode é a cidade perder vitalidade por causa do abandono”, afirmou o parlamentar, que já atuou como subprefeito da região.</t>
  </si>
  <si>
    <t>Um levantamento coordenado pelo vereador Flávio Valle (PSD) apontou 42 imóveis distribuídos em 11 endereços em estado de deterioração  e o dado mais alarmante é que, juntos, esses imóveis somam mais de R$ 18 milhões em dívidas ativas com o município.</t>
  </si>
  <si>
    <t>Vereador mapeia 42 imóveis abandonados na Zona Sul com R$ 18 milhões em dívidas</t>
  </si>
  <si>
    <t>https://diariodorio.com/vereador-mapeia-42-imoveis-abandonados-na-zona-sul-com-r-18-milhoes-em-dividas/</t>
  </si>
  <si>
    <t>“A gente precisa pensar a cidade como um organismo vivo. Esses imóveis estão parados, se degradando, e poderiam ser ocupados de forma inteligente, com moradia, comércio e equipamentos públicos. A ideia é garantir que a cidade funcione melhor, que os espaços tenham vida e propósito”, afirmou Flávio Valle, que já foi subprefeito da região. “Ela (prefeitura) desapropria e, ao mesmo tempo, vende. Isso ajuda na segurança, na boa ocupação desses imóveis”, disse Valle.</t>
  </si>
  <si>
    <t>Apartamentos, casas, sobrados e prédios inteiros parados no tempo. Um mapeamento do vereador Flávio Valle (PSD) localizou 42 imóveis abandonados em 11 endereços da Zona Sul.</t>
  </si>
  <si>
    <t>Gazeta Sul Fluminense</t>
  </si>
  <si>
    <t>https://gazetasulflu.com.br/vereador-mapeia-42-imoveis-abandonados-na-zona-sul-com-r-18-milhoes-em-dividas/</t>
  </si>
  <si>
    <t>“A gente precisa pensar a cidade como um organismo vivo. Esses imóveis estão parados, se degradando, e poderiam ser ocupados de forma inteligente, com moradia, comércio e equipamentos públicos. A ideia é garantir que a cidade funcione melhor, que os espaços tenham vida e propósito”, afirmou Flávio Valle, que já foi subprefeito da região.</t>
  </si>
  <si>
    <t>Árvore da Lagoa pode ter drones no lugar dos fogos de artíficio neste Natal</t>
  </si>
  <si>
    <t>https://oglobo.globo.com/blogs/ancelmo-gois/post/2025/11/arvore-da-lagoa-pode-ter-drones-no-lugar-dos-fogos-de-artificio-neste-natal.ghtml</t>
  </si>
  <si>
    <t>“Queremos que a Lagoa continue sendo um símbolo de beleza e respeito à natureza. A tecnologia dos drones permite espetáculos visuais impactantes, sem agredir o meio ambiente nem causar sofrimento aos animais”</t>
  </si>
  <si>
    <t>O pedido parte do biólogo Mario Moscatelli, defensor histórico da preservação da Lagoa Rodrigo de Freitas, e conta com o apoio do presidente da comissão, vereador Flávio Valle, também autor do projeto de naturalização da Lagoa.</t>
  </si>
  <si>
    <t>Árvore da Lagoa pode ter drones no lugar dos fogos de artifício neste Natal</t>
  </si>
  <si>
    <r>
      <rPr>
        <rFont val="Arial"/>
        <color rgb="FF1155CC"/>
        <sz val="10.0"/>
        <u/>
      </rPr>
      <t>AL.SO</t>
    </r>
    <r>
      <rPr>
        <rFont val="Arial"/>
        <sz val="10.0"/>
      </rPr>
      <t xml:space="preserve"> NEWS</t>
    </r>
  </si>
  <si>
    <t>https://www.alsonews.com.br/arvore-da-lagoa-pode-ter-drones-no-lugar-dos-fogos-de-artificio-neste-natal/</t>
  </si>
  <si>
    <t>Câmara vai discutir proposta de show de drones no lugar dos fogos na inauguração da Árvore da Lagoa</t>
  </si>
  <si>
    <t>https://diariodorio.com/camara-vai-discutir-proposta-de-show-de-drones-no-lugar-dos-fogos-na-inauguracao-da-arvore-da-lagoa/</t>
  </si>
  <si>
    <t>A proposta será levada à Comissão de Turismo da Câmara Municipal do Rio, presidida pelo vereador Flávio Valle, que também apoia o projeto de naturalização.</t>
  </si>
  <si>
    <t>Qual o custo da violência no Rio em um dia? Veja análise</t>
  </si>
  <si>
    <t>https://vejario.abril.com.br/coluna/lu-lacerda/analise-sobre-o-custo-da-violencia-no-rio-em-um-dia/</t>
  </si>
  <si>
    <t>“Não quero julgar a operação, mas destacar os efeitos econômicos e sociais da violência urbana. A ação é citada como exemplo de um modelo que, depois de anos de aplicação, não conseguiu conter a escalada da criminalidade no Estado do Rio", afirma Valle. “No caso do Rio, isso representa bilhões que poderiam ser investidos em educação, saúde, infraestrutura e em uma política de segurança mais eficaz e menos dispendiosa”, ressalta o vereador. “O turismo é um dos primeiros setores a sentir os efeitos da instabilidade. Cancelamentos de reservas, alterações de roteiros e adiamentos de eventos reduzem a atratividade da cidade — justamente em um momento de expansão do calendário turístico e aumento do fluxo de visitantes. A insegurança afeta a percepção externa: um exemplo foi a decisão de companhias aéreas de permitir remarcações de voos para o Rio sem cobrança de multa, reação direta à operação que deixou 121 mortos na Zona Norte. A violência custa caro — e não pode ser normalizada”, conclui Valle.</t>
  </si>
  <si>
    <t xml:space="preserve">Foi feita análise pelo gabinete do vereador Flávio Valle, presidente da Comissão de Turismo da Câmara, a violência do último dia 28 de outubro gerou um impacto econômico imediato estimado em R$ 121,4 milhões. </t>
  </si>
  <si>
    <t>Conservação, Esporte e Lazer</t>
  </si>
  <si>
    <t>Rua Arnaldo Quintela, em Botafogo, pode ganhar projeto de requalificação urbana inspirado em grandes metrópoles</t>
  </si>
  <si>
    <t>https://diariodorio.com/rua-arnaldo-quintela-em-botafogo-pode-ganhar-projeto-de-requalificacao-urbana-inspirado-em-grandes-metropoles/</t>
  </si>
  <si>
    <t>O vereador Flávio Valle, presidente da Comissão de Turismo da Câmara Municipal do Rio, vai encaminhar uma sugestão ao prefeito Eduardo Paes e ao vice-prefeito Eduardo Cavaliere com o objetivo de repensar o espaço, que se tornou, em poucos anos, um dos polos boêmios mais frequentados da Zona Sul.</t>
  </si>
  <si>
    <t>Ordenamento, Mandato</t>
  </si>
  <si>
    <t>Ciclovias do Rio podem ser incluídas no programa Asfalto Liso a partir de 2026</t>
  </si>
  <si>
    <t>https://diariodorio.com/ciclovias-do-rio-podem-ser-incluidas-no-programa-asfalto-liso-a-partir-de-2026/</t>
  </si>
  <si>
    <t xml:space="preserve">Durante a audiência pública realizada nesta quinta-feira (06/10) na Câmara Municipal do Rio, o vereador Flávio Valle sugeriu que o programa Asfalto Liso, previsto para 2026, seja executado em conjunto com a implantação de novas ciclovias na cidade. Flávio Valle lembrou que o número de bicicletas e outros meios alternativos de transporte aumentou de forma expressiva na última década e defendeu que a cidade precisa se adaptar a essa nova realidade. </t>
  </si>
  <si>
    <t>Conservação e Comlurb apresentam planos para os próximos quatro anos e orçamento para 2026</t>
  </si>
  <si>
    <t>https://www.camara.rio/comunicacao/noticias/2923-conservacao-e-comlurb-apresentam-planos-para-os-proximos-quatro-anos-e-orcamento-para-2026</t>
  </si>
  <si>
    <t>“Existe um cálculo da Seconserva sobre o montante de débitos das concessionárias?”.</t>
  </si>
  <si>
    <t xml:space="preserve">Já o vereador Flávio Valle (PSD), vogal do colegiado, indagou sobre as multas aplicadas pela secretaria. </t>
  </si>
  <si>
    <t>Vereador propõe incluir ciclovias no programa Asfalto Liso a partir de 2026</t>
  </si>
  <si>
    <t>https://povonarua.com.br/vereador-propoe-incluir-ciclovias-no-programa-asfalto-liso-a-partir-de-2026/</t>
  </si>
  <si>
    <t>“O aumento do número de bicicletas nas ruas é um fenômeno irreversível. A cidade precisa acompanhar essa mudança, oferecendo infraestrutura adequada e mais segurança para todos”, afirmou Valle.</t>
  </si>
  <si>
    <t>Durante audiência pública realizada nesta quinta-feira (6) na Câmara Municipal do Rio de Janeiro, o vereador Flávio Valle propôs que o programa Asfalto Liso, previsto para 2026, seja executado em conjunto com a implantação de novas ciclovias pela cidade. Flávio Valle defendeu que a Secretaria Municipal de Conservação e a CET-Rio atuem de forma coordenada, de modo que o planejamento das obras de recapeamento já contemple a construção de rotas exclusivas para ciclistas.</t>
  </si>
  <si>
    <t>Campanha ‘Reocupa Rio’ chama população para denunciar imóveis abandonados</t>
  </si>
  <si>
    <t>Alexandre Arruda</t>
  </si>
  <si>
    <t>https://temporealrj.com/campanha-reocupa-rio-chama-populacao-para-denunciar-imoveis-abandonados/</t>
  </si>
  <si>
    <t>“Mais do que a dívida de IPTU, o problema é o abandono. Esses imóveis geram insegurança, riscos à saúde pública e desvalorizam o entorno. Queremos que cumpram sua função social”, afirmou o vereador, em vídeo publicado nas redes sociais.</t>
  </si>
  <si>
    <t>Depois de apresentar um mapa com 42 imóveis abandonados ao prefeito Eduardo Paes (PSD) para que seja feita uma avaliação sobre a possibilidade de leiloá-los, o vereador Flávio Valle (PSD) lançou a campanha “Reocupa Rio” nas redes para que a população possa fazer o mesmo: apontar locais que estejam desocupados e em estado de degradação.</t>
  </si>
  <si>
    <t>Campanha “Reocupa Rio” incentiva população a denunciar imóveis abandonados</t>
  </si>
  <si>
    <t>https://diariodorio.com/campanha-reocupa-rio-incentiva-populacao-a-denunciar-imoveis-abandonados/</t>
  </si>
  <si>
    <t>“Mais do que a dívida de IPTU, o problema é o abandono. Esses imóveis geram insegurança, riscos à saúde pública e desvalorizam o entorno. Queremos que cumpram sua função social”, destacou Flávio Valle em vídeo nas redes sociais.</t>
  </si>
  <si>
    <t>A campanha “Reocupa Rio”, lançada pelo vereador Flávio Valle (PSD), convida os cariocas a denunciar imóveis abandonados pela cidade. Em dois dias, quase 50 denúncias foram registradas no site oficial do projeto. A iniciativa é do vereador Flávio Valle (PSD), que recentemente apresentou ao prefeito Eduardo Paes (PSD) um mapa com 42 imóveis abandonados na Zona Sul com proposta de avaliação para leilão público, conforme previsto no novo Plano Diretor.</t>
  </si>
  <si>
    <t>https://gazetasulflu.com.br/campanha-reocupa-rio-incentiva-populacao-a-denunciar-imoveis-abandonados/</t>
  </si>
  <si>
    <t>A3 Notícias</t>
  </si>
  <si>
    <t>https://www.a3noticias.com.br/campanha-reocupa-rio-chama-populacao-para-denunciar-imoveis-abandonados/</t>
  </si>
  <si>
    <t>ADEMI RJ</t>
  </si>
  <si>
    <t>https://ademi.org.br/campanha-reocupa-rio-chama-populacao-para-denunciar-imoveis</t>
  </si>
  <si>
    <t>https://tribunadaserra.com.br/campanha-reocupa-rio-incentiva-populacao-a-denunciar-imoveis-abandonados/</t>
  </si>
  <si>
    <t>Ícone de 1917 retorna: Padaria Ipanema reabre e tem projeto para virar bem histórico</t>
  </si>
  <si>
    <t>https://diariodorio.com/icone-de-1917-retorna-padaria-ipanema-reabre-e-tem-projeto-para-virar-bem-historico/</t>
  </si>
  <si>
    <t>“A Padaria Ipanema é parte da história do Rio. Torná-la patrimônio é reconhecer sua importância cultural e preservar a memória da cidade. Além disso, a boa ocupação de imóveis históricos traz ordenamento, movimento e mais segurança para os bairros”, disse Flávio Valle.</t>
  </si>
  <si>
    <t>Na reinauguração, o vereador Flávio Valle, presidente da Comissão de Turismo da Câmara Municipal, anunciou que tramita o Projeto de Lei nº 1502/2025, de sua autoria, que busca reconhecer a padaria como Patrimônio Histórico e Cultural de Natureza Material do Rio de Janeiro.</t>
  </si>
  <si>
    <t>Expresso RJ News</t>
  </si>
  <si>
    <t>https://expressorjnews.com.br/icone-de-1917-retorna-padaria-ipanema-reabre-e-tem-projeto-para-virar-bem-historico/</t>
  </si>
  <si>
    <t>Fazenda e SEOP detalham PPA para os próximos quatro anos e o orçamento de 2026</t>
  </si>
  <si>
    <t>https://www.camara.rio/comunicacao/noticias/2929-fazenda-e-seop-detalham-ppa-para-os-proximos-quatro-anos-e-o-orcamento-de-2026</t>
  </si>
  <si>
    <t>“Cabe aqui pontuar e reforçar que, em 2020, a dívida contratual da Prefeitura era de R$ 19,17 bilhões, trazida a preços constantes. Esse valor foi reduzido para R$ 17,43 bilhões em 2021, R$ 15,02 bilhões em 2022, R$ 15 bilhões em 2023 e R$ 14,94 bilhões em 2024”, explicou.</t>
  </si>
  <si>
    <t>Vogal do colegiado, o vereador Flávio Valle (PSD) destacou a responsabilidade fiscal da Prefeitura do Rio e os avanços na gestão da dívida pública.</t>
  </si>
  <si>
    <t>Veja o número de imóveis abandonados recebidos depois de campanha</t>
  </si>
  <si>
    <t>https://vejario.abril.com.br/coluna/lu-lacerda/veja-o-numero-de-imoveis-abandonados-recebidos-depois-de-campanha/</t>
  </si>
  <si>
    <t>“Todas as denúncias recebidas serão criteriosamente avaliadas pelo nosso gabinete. A situação de cada imóvel será analisada com atenção antes de qualquer encaminhamento à Prefeitura para as devidas providências", diz Valle. “Acho que podemos dizer que a campanha é um sucesso — muita gente querendo denunciar e participar”, completa o vereador.</t>
  </si>
  <si>
    <t>Em uma semana, foram 152 denúncias de imóveis abandonados no Rio, pelo site “Reocupa Rio”, campanha criada pelo vereador Flávio Valle, que cadastra esses endereços entre casas, prédios, terrenos baldios e comércio em vários bairros da cidade.</t>
  </si>
  <si>
    <t>Prefeitura testará faixa extra exclusiva para ciclistas na orla do Rio, neste sábado</t>
  </si>
  <si>
    <t xml:space="preserve">Lucas Luciano </t>
  </si>
  <si>
    <t>https://temporealrj.com/prefeitura-testara-faixa-extra-exclusiva-para-ciclistas-na-orla-do-rio-neste-sabado/</t>
  </si>
  <si>
    <t>“A iniciativa pretende oferecer mais segurança para ciclistas e pedestres”</t>
  </si>
  <si>
    <t>A iniciativa atende a um pedido do vereador Flávio Valle (PSD), presidente da Comissão de Turismo da Câmara Municipal. Que também promoveu uma enquete em seu site para ouvir os frequentadores e descobriu que cerca de 70% dos participantes se declararam favoráveis à criação da faixa.</t>
  </si>
  <si>
    <t>Boletim RJ</t>
  </si>
  <si>
    <t>https://boletimrj.com.br/prefeitura-testara-faixa-extra-exclusiva-para-ciclistas-na-orla-do-rio-neste-sabado/</t>
  </si>
  <si>
    <t>Prefeitura testa faixa extra exclusiva para ciclistas na orla do Rio neste sábado</t>
  </si>
  <si>
    <t>Manchete Rio</t>
  </si>
  <si>
    <t>https://mancheterio.com.br/prefeitura-testa-faixa-extra-exclusiva-para-ciclistas-na-orla-do-rio-neste-sabado/</t>
  </si>
  <si>
    <t>O pedido partiu do vereador Flávio Valle, da Comissão de Turismo. Valle afirma que a faixa pode ampliar a segurança de quem circula pela orla.</t>
  </si>
  <si>
    <t>Rio testará faixa extra exclusiva para ciclistas na orla a partir deste sábado</t>
  </si>
  <si>
    <t>Altair Alves</t>
  </si>
  <si>
    <t>https://diariodorio.com/rio-testara-faixa-extra-exclusiva-para-ciclistas-na-orla-a-partir-deste-sabado/</t>
  </si>
  <si>
    <t>“A iniciativa pretende oferecer mais segurança para ciclistas e pedestres”, afirmou Valle.</t>
  </si>
  <si>
    <t>A operação, de caráter experimental, acontecerá das 8h às 16h e atende a um pedido do vereador Flávio Valle (PSD), presidente da Comissão de Turismo da Câmara Municipal. Ele também realizou uma enquete em seu site para ouvir frequentadores; cerca de 70% dos participantes se disseram favoráveis à criação da faixa.</t>
  </si>
  <si>
    <t>Do Leblon à Praça Mauá: mega ciclovia no feriado da República  </t>
  </si>
  <si>
    <t>Daniela</t>
  </si>
  <si>
    <t>https://vejario.abril.com.br/coluna/lu-lacerda/do-leblon-a-praca-maua-mega-ciclovia-no-feriado-da-republica/</t>
  </si>
  <si>
    <t>A iniciativa foi do vereador Flávio Valle, que também fez uma enquete em seu site para ouvir os frequentadores: cerca de 70% dos participantes se declararam favoráveis à criação da faixa.</t>
  </si>
  <si>
    <t>Proposta permite que obras do Fluminense transfiram 103 mil m² de potencial construtivo para outras áreas da cidade</t>
  </si>
  <si>
    <t>https://oglobo.globo.com/rio/noticia/2025/11/18/proposta-permite-que-obras-do-fluminense-transfiram-103-mil-m-de-potencial-construtivo-para-outras-areas-da-cidade.ghtml</t>
  </si>
  <si>
    <t>A proposta assinada pelo presidente da Casa, Carlo Caiado (PSD), e pelo vereador Flávio Valle (PSD) permite que o clube transfira até 103 mil m² de potencial construtivo para outras áreas da cidade, como trechos da Avenida Brasil, Linha Amarela e Zona Sudoeste, garantindo recursos para as obras sem custo para os cofres públicos.</t>
  </si>
  <si>
    <t>(Re)nasce um clássico: a Padaria Ipanema voltou</t>
  </si>
  <si>
    <t>Elisa Torres</t>
  </si>
  <si>
    <t>https://vejario.abril.com.br/cidade/renasce-um-classico/</t>
  </si>
  <si>
    <t>“A boa ocupação de imóveis históricos traz ordenamento, movimento e mais segurança”</t>
  </si>
  <si>
    <t>ressalta o vereador Flávio Valle, presidente da Comissão de Turismo da Câmara Municipal e autor do projeto de lei que propõe conferir à Padaria Ipanema o título de bem cultural de natureza material.</t>
  </si>
  <si>
    <t>Câmara debate os desafios do transporte público no seminário ‘O Rio do Futuro’</t>
  </si>
  <si>
    <t>https://www.camara.rio/comunicacao/noticias/2977-camara-debate-os-desafios-do-transporte-publico-no-seminario-o-rio-do-futuro</t>
  </si>
  <si>
    <t>“Da época do Império até hoje, se o saneamento avançou, se a tecnologia avançou, o sistema de transporte regrediu. O Império já tinha veículos sobre trilhos puxados por burros. Depois, tivemos os primeiros bondes elétricos. De 1950 para cá, fomos influenciados pela lógica americana rodoviarista, o que marca o início do declínio dos transportes públicos de massa”.</t>
  </si>
  <si>
    <t>O vereador Flávio Valle (PSD) pontuou que o Poder Público pode tanto acelerar como retardar a lógica do sistema de transporte, apresentando exemplos. Segundo o parlamentar, a partir da década de 1990, começou-se a se rediscutir o transporte público, com o Poder Público colocando em seu planejamento estratégico investimento público nessa área.</t>
  </si>
  <si>
    <t>Evento vai homenagear Bruna Valeanu, vítima do atentado terrorista em Israel</t>
  </si>
  <si>
    <t>https://conib.org.br/component/zoo/40335-evento-vai-homenagear-bruna-valeanu-vitima-do-atentado-terrorista-em-israel.html?Itemid=247</t>
  </si>
  <si>
    <t>“A alegria de viver de Bruna permanecerá para sempre na memória de todos nós e agora também será eternizada neste jardim. Essa homenagem é um símbolo de resistência e esperança, que se soma à memória de Anne Frank e de toda a comunidade escolar. Como presidente da Frente Parlamentar de Combate ao Antissemitismo e autor da lei que instituiu o Dia Municipal de Combate ao Antissemitismo, reafirmo meu compromisso de lutar contra todas as formas de intolerância e de preservar a memória das vítimas desse ódio.”</t>
  </si>
  <si>
    <t>O gabinete do vereador Flávio Valle e o secretário municipal de Educação, Renan Ferreirinha, convidam para a cerimônia de inauguração, nesta terça (9), do Jardim Bruna Valeanu na Escola Municipal Anne Frank. Além de presidir a Frente Parlamentar de Combate ao Antissemitismo, o vereador é autor da lei municipal que instituiu o Dia de Combate ao Antissemitismo, celebrado em 7 de outubro — data marcada pelo ataque brutal do Hamas a Israel.
A cerimônia de inauguração contará com a presença do vereador Flávio Valle, do secretário municipal de Educação Renan Ferreirinha, da mãe de Bruna, Rosa Valeanu. além de representantes da Federação Israelita do Rio de Janeiro (FIERJ).</t>
  </si>
  <si>
    <t>Rio do Futuro: seminário debate uma mobilidade mais eficiente</t>
  </si>
  <si>
    <t>https://oglobo.globo.com/rio/noticia/2025/12/05/rio-do-futuro-seminario-debate-uma-mobilidade-mais-eficiente.ghtml</t>
  </si>
  <si>
    <t>A segunda discussão do dia, sobre “Transporte que transforma: o papel dos trens, ônibus e VLT’s na revitalização do Rio”, contou com as participações do diretor-executivo da Rio Negócios, Marcelo Haddad; dos vereadores Flávio Valle (PSD) e Márcio Ribeiro (PSD); e da secretária Maína Celidonio.</t>
  </si>
  <si>
    <t>Meio Ambiente, Causa Animal</t>
  </si>
  <si>
    <t>Lagoa pode ganhar centro de apoio à fauna silvestre para atendimentos de emergência</t>
  </si>
  <si>
    <t>https://oglobo.globo.com/rio/bairros/zona-sul/noticia/2025/12/09/lagoa-pode-ganhar-centro-de-apoio-a-fauna-silvestre-para-atendimentos-de-emergencia.ghtml</t>
  </si>
  <si>
    <t>será levada pelo vereador Flavio Valle, presidente da Comissão de Turismo da Câmara Municipal. Valle diz que, além de apresentar o projeto do centro de apoio à fauna, encaminhará um requerimento de informação à prefeitura para esclarecer os motivos da poda.</t>
  </si>
  <si>
    <t>Escola Municipal Anne Frank inaugura Jardim Bruna Valeanu em homenagem à ex-aluna</t>
  </si>
  <si>
    <t>https://www.conib.org.br/noticias/todas-as-noticias/40347-escola-municipal-anne-frank-inaugura-jardim-bruna-valeanu-em-homenagem-a-ex-aluna.html</t>
  </si>
  <si>
    <t>“A Escola Anne Frank é o lugar certo para aprendermos sobre respeito às diversidades. Educação e cultura são ferramentas poderosas que transformam preconceito em conhecimento e respeito. A alegria de viver de Bruna permanecerá para sempre na memória de todos nós e agora também neste jardim.”</t>
  </si>
  <si>
    <t>A iniciativa foi do vereador Flávio Valle, prontamente acolhida pelo secretário municipal de Educação Renan Ferreirinha, em parceria com a Secretaria Municipal de Educação, a Frente Parlamentar de Combate ao Antissemitismo da Câmara Municipal do Rio e a KKL Brasil (Keren Kayemet LeIsrael).</t>
  </si>
  <si>
    <t>Jardim de escola carioca homenageia ex-aluna vítima do Hamas em 2023</t>
  </si>
  <si>
    <t>https://vejario.abril.com.br/coluna/lu-lacerda/jardim-de-escola-carioca-homenageia-ex-aluna-vitima-do-hamas-em-2023/</t>
  </si>
  <si>
    <t>“Como presidente da Frente Parlamentar de Combate ao Antissemitismo e autor da lei que instituiu o Dia Municipal de Combate ao Antissemitismo, reafirmo meu compromisso de lutar contra todas as formas de intolerância e de preservar a memória das vítimas desse ódio"</t>
  </si>
  <si>
    <t>A homenagem — proposta pelo vereador Flávio Valle e acolhida pelo secretário municipal de Educação Renan Ferreirinha — reuniu a escola, a Frente Parlamentar de Combate ao Antissemitismo, a KKL Brasil e diversos parceiros.</t>
  </si>
  <si>
    <t>Escola Anne Frank inaugura Jardim Bruna Valeanu em homenagem a ex-aluna morta em atentado em Israel</t>
  </si>
  <si>
    <t>https://diariodorio.com/escola-anne-frank-inaugura-jardim-bruna-valeanu-em-homenagem-a-ex-aluna-morta-em-atentado-em-israel/</t>
  </si>
  <si>
    <t>“Educação e cultura são ferramentas poderosas que transformam preconceito em conhecimento e respeito. A alegria de viver de Bruna permanecerá para sempre na memória de todos nós e agora também neste jardim”</t>
  </si>
  <si>
    <t>A criação do espaço foi proposta pelo vereador Flávio Valle e prontamente acolhida pelo secretário municipal de Educação, Renan Ferreirinha, em uma ação conjunta da Secretaria Municipal de Educação, da Frente Parlamentar de Combate ao Antissemitismo da Câmara Municipal do Rio e da KKL Brasil (Keren Kayemet LeIsrael).</t>
  </si>
  <si>
    <t xml:space="preserve"> A iniciativa foi do vereador Flávio Valle, prontamente acolhida pelo secretário municipal de Educação Renan Ferreirinha, em parceria com a Secretaria Municipal de Educação, a Frente Parlamentar de Combate ao Antissemitismo da Câmara Municipal do Rio e a KKL Brasil (Keren Kayemet LeIsrael).</t>
  </si>
  <si>
    <t>“Como presidente da Frente Parlamentar de Combate ao Antissemitismo e autor da lei que instituiu o Dia Municipal de Combate ao Antissemitismo, reafirmo meu compromisso de lutar contra todas as formas de intolerância e de preservar a memória das vítimas desse ódio", disse Valle</t>
  </si>
  <si>
    <t>"Educação e cultura são ferramentas poderosas que transformam preconceito em conhecimento e respeito. A alegria de viver de Bruna permanecerá para sempre na memória de todos nós e agora também neste jardim”, disse Valle.</t>
  </si>
  <si>
    <t>Fluminense: Projeto para modernizar Laranjeiras não deve sair antes de abril; saiba o porquê</t>
  </si>
  <si>
    <t>Rodrigo Castro</t>
  </si>
  <si>
    <t>https://oglobo.globo.com/blogs/lauro-jardim/post/2025/12/fluminense-projeto-para-modernizar-laranjeiras-nao-deve-sair-antes-de-abril-saiba-o-porque.ghtml</t>
  </si>
  <si>
    <t>Na Câmara, é dado como certo que a proposta apresentada pelo presidente da Casa, Carlo Caiado (PSD), em coautoria com o vereador Flávio Valle (PSD), sofrerá modificações. Entre os ajustes, a área receptora.</t>
  </si>
  <si>
    <t>Mobilidade urbana é a chave para o desenvolvimento da cidade</t>
  </si>
  <si>
    <t>Câmara Municipal do RJ</t>
  </si>
  <si>
    <t>https://extra.globo.com/conteudo-de-marca/camara-municipal-do-rio-de-janeiro/noticia/2025/12/mobilidade-urbana-e-a-chave-para-o-desenvolvimento-da-cidade.ghtml</t>
  </si>
  <si>
    <t>"Quando o poder público cria os incentivos certos, as pessoas deixam o carro em casa. Só os incentivos podem nos levar à eficiência do transporte público. Isso é política de mobilidade urbana."</t>
  </si>
  <si>
    <t>Representando o Legislativo, os vereadores Flávio Valle e Márcio Ribeiro enfatizaram que mobilidade urbana é uma política social. Transporte não é apenas deslocamento, é acesso a oportunidades, trabalho e inclusão.</t>
  </si>
  <si>
    <t>https://oglobo.globo.com/conteudo-de-marca/camara-do-rio/noticia/2025/12/10/mobilidade-urbana-e-a-chave-para-o-desenvolvimento-da-cidade.ghtml</t>
  </si>
  <si>
    <t xml:space="preserve">
"Quando o poder público cria os incentivos certos, as pessoas deixam o carro em casa. Só os incentivos podem nos levar à eficiência do transporte público. Isso é política de mobilidade urbana."
</t>
  </si>
  <si>
    <t>Vice-prefeito Eduardo Cavaliere sugere candidatura de Flávio Valle a deputado em evento na Praça Mauá</t>
  </si>
  <si>
    <t>Quintino Gomes Freire</t>
  </si>
  <si>
    <t>https://diariodorio.com/vice-prefeito-eduardo-cavaliere-sugere-candidatura-de-flavio-valle-a-deputado-em-evento-na-praca-maua/</t>
  </si>
  <si>
    <t>“Política funciona quando a gente está perto das pessoas. Quando a gente escuta. Quando a gente responde. Quando a gente devolve. Esse primeiro ano mostrou que o Rio precisa e merece um trabalho sério, presente, técnico e humano. E é isso que vamos continuar fazendo: um mandato que faz pelo Rio.”</t>
  </si>
  <si>
    <t>Vereador Flávio Valle destaca conquistas legislativas em defesa da diversidade religiosa</t>
  </si>
  <si>
    <t>https://www.conib.org.br/noticias/todas-as-noticias/40403-vereador-flavio-valle-destaca-conquistas-legislativas-em-defesa-da-diversidade-religiosa.html</t>
  </si>
  <si>
    <t>"Essas leis representam passos importantes para que o Rio de Janeiro seja uma cidade que valoriza sua diversidade e respeita todas as formas de fé e cultura. Ao mesmo tempo, buscamos garantir dignidade e melhores condições de trabalho para os entregadores de aplicativo, que são parte essencial da vida urbana. É uma honra poder contribuir, junto a outros colegas vereadores, para que nossa cidade avance no combate à intolerância e na construção de uma sociedade mais plural e inclusiva”</t>
  </si>
  <si>
    <t>Sancionado</t>
  </si>
  <si>
    <t>Padaria Ipanema é declarada patrimônio histórico e cultural do Rio</t>
  </si>
  <si>
    <t>https://diariodorio.com/padaria-ipanema-e-declarada-patrimonio-historico-e-cultural-do-rio/</t>
  </si>
  <si>
    <t>“Resgatar pontos emblemáticos como a Padaria Ipanema é promover a boa ocupação urbana, estimular a economia circular, gerar novos empregos e tornar o Rio cada vez mais charmoso. É uma forma de cuidar da nossa memória e projetar um futuro mais promissor para todos”</t>
  </si>
  <si>
    <t xml:space="preserve">O Diário Oficial da Câmara Municipal do Rio de Janeiro publicou nesta semana a promulgação da Lei nº 9.267/2025, de autoria do vereador Flávio Valle, que declara o tradicional ponto gastronômico como patrimônio histórico e cultural de natureza material da cidade. Para o autor da lei, vereador e presidente da Comissão de Turismo da Câmara, Flávio Valle, a medida representa um passo importante na valorização dos espaços históricos do Rio. Segundo ele, a preservação de pontos como a Padaria Ipanema não apenas resgata a memória carioca, como também influencia positivamente a economia local. </t>
  </si>
  <si>
    <t>Paes diz que vai estudar tabelamento de preços nas praias, após O GLOBO denunciar cobranças exorbitantes</t>
  </si>
  <si>
    <t>Ana Clara Veloso e Camila Araújo</t>
  </si>
  <si>
    <t>https://oglobo.globo.com/rio/noticia/2026/01/10/paes-diz-que-vai-estudar-tabelamento-de-precos-nas-praias-apos-o-globo-denunciar-cobrancas-exorbitantes.ghtml</t>
  </si>
  <si>
    <t>A inspiração de aplicar regras semelhantes nas areias, no entanto, surgiu de fotos enviadas de Tel Aviv, pelo vereador Flavio Valle (PSD) ao prefeito.</t>
  </si>
  <si>
    <t>Preços ‘salgados’ nas praias entram no radar de Paes e levam prefeitura a avaliar tabelamento</t>
  </si>
  <si>
    <t>Gabriele Maia</t>
  </si>
  <si>
    <t>https://temporealrj.com/precos-salgados-nas-praias-entram-no-radar-de-paes-e-levam-prefeitura-a-avaliar-tabelamento/</t>
  </si>
  <si>
    <t>“É necessário discutir medidas mais firmes para assegurar que os serviços de praia estejam sempre ordenados e acessíveis, preservando a imagem da cidade e a experiência de quem nos visita”</t>
  </si>
  <si>
    <t>Na publicação, o prefeito também contou que recebeu do vereador Flávio Valle (PSD) uma imagem mostrando a experiência das praias de Tel Aviv, onde os preços são tabelados. A comparação, segundo ele, faz sentido porque outros serviços permissionados já seguem regras claras: os táxis, por exemplo, também operam por permissão pública e têm a bandeirada definida pela prefeitura, o poder concedente. Flávio Valle, que levou o tema ao prefeito após registrar a experiência adotada em praias do exterior, destacou que os barraqueiros contribuem para o turismo e para a segurança de cariocas e visitantes, mas abusos podem afetar a reputação do Rio.</t>
  </si>
  <si>
    <t>Praia no Rio vira artigo de luxo: preços abusivos levam Paes a cogitar tabelamento na orla carioca</t>
  </si>
  <si>
    <t>https://diariodorio.com/praia-no-rio-vira-artigo-de-luxo-precos-abusivos-levam-paes-a-cogitar-tabelamento-na-orla-carioca/</t>
  </si>
  <si>
    <t>“Os barraqueiros que atuam de forma regular cumprem regras claras, com tabelas de preços visíveis e fiscalização constante da Prefeitura. São trabalhadores que ajudam a impulsionar o turismo do Rio e garantem conforto e segurança para cariocas e visitantes. Mas, diante dos casos de preços abusivos que têm repercutido, é necessário discutir medidas mais firmes para assegurar que os serviços de praia estejam sempre ordenados e acessíveis, preservando a imagem da cidade e a experiência de quem nos visita”, comentou o vereador.</t>
  </si>
  <si>
    <t>A discussão ganhou ainda mais força após Paes compartilhar uma imagem enviada pelo vereador Flávio Valle (PSD) mostrando o modelo adotado nas praias de Tel Aviv, em Israel, onde os preços de serviços semelhantes são regulados.</t>
  </si>
  <si>
    <t>Preços nas praias do Rio entram na mira de Eduardo Paes e podem ser tabelados</t>
  </si>
  <si>
    <t>Marcelo Macedo Soares</t>
  </si>
  <si>
    <t>https://agendadopoder.com.br/precos-nas-praias-do-rio-entram-na-mira-de-eduardo-paes-e-podem-ser-tabelados/</t>
  </si>
  <si>
    <t>A discussão ganhou força após o vereador Flávio Valle compartilhar uma imagem que mostra a experiência das praias de Tel Aviv, em Israel, onde os preços cobrados por serviços semelhantes são tabelados pelo poder público municipal.</t>
  </si>
  <si>
    <t>Prefeitura do Rio vai estudar tabelamento de preços nas praias, diz Paes</t>
  </si>
  <si>
    <t>Camila Araujo e Ana Clara Veloso</t>
  </si>
  <si>
    <t>https://extra.globo.com/rio/noticia/2026/01/prefeitura-do-rio-vai-estudar-tabelamento-de-precos-nas-praias-diz-paes.ghtml</t>
  </si>
  <si>
    <t>A inspiração de aplicar regras semelhantes nas areias, no entanto, surgiu de fotos enviadas de Tel Aviv, pelo vereador Flavio Valle (PSD) ao prefeito. Ele também é autor de um projeto de lei que institui o Estatuto da Orla e propõe uma regulamentação unificada e participativa para os serviços oferecidos nas praias.</t>
  </si>
  <si>
    <t>Prefeitura do Rio avalia tabelar preços cobrados por comerciantes nas praias</t>
  </si>
  <si>
    <t>https://mancheterio.com.br/prefeitura-do-rio-avalia-tabelar-precos-cobrados-por-comerciantes-nas-praias/</t>
  </si>
  <si>
    <t>O tema ganhou destaque após o vereador Flávio Valle divulgar uma comparação com as praias de Tel Aviv, em Israel, onde os valores de serviços semelhantes são regulados pela administração municipal.</t>
  </si>
  <si>
    <t>“São Silvestre Carioca”: Corrida de Vera Cruz entra no calendário oficial do Rio e será em 31 de dezembro</t>
  </si>
  <si>
    <t>https://diariodorio.com/sao-silvestre-carioca-corrida-de-vera-cruz-entra-no-calendario-oficial-do-rio-e-sera-em-31-de-dezembro/</t>
  </si>
  <si>
    <t>“É uma alegria ver a Corrida de Vera Cruz reconhecida oficialmente. A prova reúne tradição, esporte e turismo — e agora a cidade maravilhosa tem uma corrida de final de ano para chamar de sua”, disse.</t>
  </si>
  <si>
    <t>A iniciativa é do vereador Flávio Valle, presidente da Comissão de Turismo da Câmara Municipal do Rio. O parlamentar esteve na última edição, realizada em 31 de dezembro de 2025, e acompanhou de perto a movimentação de corredores e moradores na prova, que já é chamada por alguns de “São Silvestre Carioca”.</t>
  </si>
  <si>
    <t>Rio pode ter preços tabelados em quiosques e barracas de praia; entenda</t>
  </si>
  <si>
    <t>Mercado e Eventos</t>
  </si>
  <si>
    <t>Giulia Jardim</t>
  </si>
  <si>
    <t>https://www.mercadoeeventos.com.br/brasil/sudeste/rio-pode-ter-precos-tabelados-em-quiosques-e-barracas-de-praia-entenda/</t>
  </si>
  <si>
    <t>A discussão ganhou maior repercussão após o vereador Flávio Valle divulgar uma imagem que compara a experiência das praias do Rio com a de Tel Aviv, em Israel, onde serviços semelhantes têm valores tabelados pelo poder público municipal.</t>
  </si>
  <si>
    <t>Surge o primeiro esboço de lei para 'tabelar' os preços de serviços nas praias do Rio</t>
  </si>
  <si>
    <t>https://oglobo.globo.com/blogs/ancelmo-gois/post/2026/01/surge-o-primeiro-esboco-de-lei-para-tabelar-os-precos-de-servicos-nas-praias-do-rio.ghtml</t>
  </si>
  <si>
    <t>O vereador Flávio Valle informa que já transformou em proposta legislativa a iniciativa de controlar os preços praticados nas praias do Rio de Janeiro, após o prefeito Eduardo Paes externar sua intenção de dar um basta em abusos de comerciantes.</t>
  </si>
  <si>
    <t>Primeira proposta de lei para tabelar preços nas praias do Rio é apresentada</t>
  </si>
  <si>
    <t xml:space="preserve">DIARIO DO RIO </t>
  </si>
  <si>
    <t>https://diariodorio.com/primeira-proposta-de-lei-para-tabelar-precos-nas-praias-do-rio-e-apresentada/</t>
  </si>
  <si>
    <t>“Os barraqueiros que atuam de forma regular cumprem regras claras, com tabelas visíveis e fiscalização constante. Mas diante dos casos de preços abusivos, é necessário discutir medidas firmes para que os serviços estejam sempre ordenados e acessíveis”, comentou Valle.</t>
  </si>
  <si>
    <t>O vereador Flávio Valle (PSD) apresentou o primeiro esboço de proposta legislativa para regulamentar os preços cobrados nas praias do Rio de Janeiro, após o prefeito Eduardo Paes (PSD) criticar o descontrole nos valores praticados por comerciantes ambulantes durante o verão.</t>
  </si>
  <si>
    <t xml:space="preserve">Preços tabelados nas praias: primeiro projeto de lei começa a tomar forma </t>
  </si>
  <si>
    <t>https://vejario.abril.com.br/cidade/precos-tabelados-praias-projeto-lei/</t>
  </si>
  <si>
    <t> A iniciativa de controlar os preços praticados nas praias do Rio foi transformada em proposta legislativa pelo vereador Flávio Valle, após o prefeito Eduardo Paes decidir frear o abuso dos comerciantes.</t>
  </si>
  <si>
    <t>Projeto para coibir preços abusivos nas praias do Rio é apresentado na Câmara</t>
  </si>
  <si>
    <t>Beatriz do Vale</t>
  </si>
  <si>
    <t>https://www.mercadoeeventos.com.br/noticias/politica/projeto-para-coibir-precos-abusivos-nas-praias-do-rio-e-apresentado-na-camara/</t>
  </si>
  <si>
    <t>A iniciativa foi apresentada pelo vereador Flávio Valle, após o prefeito Eduardo Paes criticar publicamente o descontrole nas cobranças praticadas por comerciantes na orla carioca.</t>
  </si>
  <si>
    <t>Popular em Salvador, festa de Iemanjá ganha espaço no Rio com celebração na praia do Arpoador</t>
  </si>
  <si>
    <t>Folha de São Paulo</t>
  </si>
  <si>
    <t>Yuri Eiras e João Pedro Pitombo</t>
  </si>
  <si>
    <t>https://www1.folha.uol.com.br/cotidiano/2026/02/popular-em-salvador-festa-de-iemanja-ganha-espaco-no-rio-com-celebracao-na-praia-do-arpoador.shtml</t>
  </si>
  <si>
    <t>Este ano, o prefeito Eduardo Paes (PSD) sancionou um projeto de lei de seus correligionários Átila Nunes (PSD) e Flávio Valle (PSD) que declara o evento Iemanjá no Arpoador como patrimônio cultural de natureza imaterial da cidade. A data também entrou no calendário de eventos.</t>
  </si>
  <si>
    <t>Paes exonera subprefeito da Zona Sul após abaixo-assinado de moradores</t>
  </si>
  <si>
    <t>Anna Bustamante</t>
  </si>
  <si>
    <t>https://oglobo.globo.com/rio/noticia/2026/02/04/paes-exonera-subprefeito-da-zona-sul-apos-abaixo-assinado-de-moradores.ghtml</t>
  </si>
  <si>
    <t>Tenho plena confiança de que sua gestão será inovadora, eficiente e marcada pelo diálogo com a sociedade, entregando resultados concretos para manter a Zona Sul como referência de qualidade de vida e vitalidade cultural e esportiva no Rio</t>
  </si>
  <si>
    <t>Até então chefe do núcleo de Produção Legislativa no gabinete do vereador Flávio Valle (PSD), Angelito chega com a indicação e o respaldo de Valle, que já conhece o terreno: o parlamentar ocupou a mesma carga durante o terceiro mandato de Paes à frente do município. Para o lugar de Rubião, Eduardo Paes nomeou o advogado Pedro Henrique Angelito, de 26 anos. Formado em Direito pela Fundação Getulio Vargas (FGV), Angelito atualmente chefia o núcleo de Produção Legislativa no gabinete do vereador Flávio Valle (PSD), que já ocupou a Subprefeitura da Zona Sul durante o terceiro mandato de Paes à frente da Prefeitura do Rio. A indicação partiu de Valle e de parlamentares da cúpula do PSD no estado. A coincidência de dados não passou despercebida: foi exatamente no mesmo dia, em 2022, que o próprio Flávio Valle substituiu o comando da Subprefeitura da Zona Sul.</t>
  </si>
  <si>
    <t>Projeto que prevê distribuição gratuita de canabidiol no Rio volta à pauta na Câmara</t>
  </si>
  <si>
    <t>https://agendadopoder.com.br/projeto-que-preve-distribuicao-gratuita-de-canabidiol-no-rio-volta-a-pauta-na-camara-dos-vereadores/</t>
  </si>
  <si>
    <t>Chama atenção a lista de assinaturas do texto, que conta com apoio robusto e reúne 12 coautores — dos mais conservadores aos mais progressistas, o que não se vê todo dia. Além de Paulo Messina, também assinam o projeto Leonel de Esquerda (PT), Monica Benicio (Psol), Rafael Satiê (PL), Marcos Dias (Pode), Rodrigo Vizeu (MDB), Helena Vieira (PSD), Leniel Borel (PP), Thais Ferreira (Psol), Maíra do MST (PT), Flavio Pato (PSD), Pedro Duarte (PSD) e Flavio Valle (PSD).</t>
  </si>
  <si>
    <t xml:space="preserve">Novela do abre-fecha do viaduto Graça Couto chega ao fim </t>
  </si>
  <si>
    <t>https://vejario.abril.com.br/coluna/lu-lacerda/novela-do-abre-fecha-do-viaduto-graca-couto-chega-ao-fim/</t>
  </si>
  <si>
    <t>Em sessão na Câmara Municipal do Rio, nesta quinta (26/02), o vereador Flávio Valle agredeceu à Associação dos Moradores da Gávea (AMAGavea) e comemorou a decisão dos moradores pela abertura definitiva do viaduto Graça Couto - a população agindo junto ao poder público.</t>
  </si>
  <si>
    <t>TIPO DE CONTEÚDO</t>
  </si>
  <si>
    <t>LEGENDA</t>
  </si>
  <si>
    <t>FORMATO</t>
  </si>
  <si>
    <t>INTERAÇÕES</t>
  </si>
  <si>
    <t>LIKES</t>
  </si>
  <si>
    <t>COMENTÁRIOS</t>
  </si>
  <si>
    <t>COMPARTILHAMENTO</t>
  </si>
  <si>
    <t>REPUBLICADOS</t>
  </si>
  <si>
    <t>SALVOS</t>
  </si>
  <si>
    <t>Interações</t>
  </si>
  <si>
    <t>APRESENTAÇÃO</t>
  </si>
  <si>
    <t>De prefeitinho a vereador! 😉
Ano novo, novo desafio! Hoje, tomei posse como vereador do Rio e já começamos com tudo. O Prefeito Eduardo Paes anunciou 46 decretos para tornar nossa cidade mais segura, tecnológica e conectada. 💻🚓
Agora, meu compromisso é fiscalizar e garantir que essas ações continuem a ser implementadas, transformando a vida dos cariocas. Vamos juntos por um Rio ainda melhor! 🫶🏻❤️</t>
  </si>
  <si>
    <t>Reels</t>
  </si>
  <si>
    <t>https://www.instagram.com/p/DETPZYsypg_/</t>
  </si>
  <si>
    <t>Empossado Vereador! Uma honra poder representar os cariocas no parlamento! Contem comigo! 💪</t>
  </si>
  <si>
    <t>Carrossel de Fotos</t>
  </si>
  <si>
    <t>https://www.instagram.com/p/DES_f4HSRLI/</t>
  </si>
  <si>
    <t>LIFESTYLE</t>
  </si>
  <si>
    <t>Esse trio vai trabalhar muito pela cidade e pela Zona Sul nos próximos anos. Dudu é tetra! Feliz Ano Novo!</t>
  </si>
  <si>
    <t>https://www.instagram.com/p/DEROZYaO0vz/</t>
  </si>
  <si>
    <t>DENÚNCIA</t>
  </si>
  <si>
    <t>Nesse final de semana, recebi várias reclamações sobre o lixo nas praias da Zona Sul. É triste ver esse espaço tão especial da nossa cidade assim. 🏖️🗑️
Mas embora muitas críticas tenham sido voltadas para a atuação da @prefeitura_rio e da @comlurbcomunica , será que essa é mesmo a realidade? Elas estão sempre atuando com planejamento e, mais uma vez, já deixaram tudo limpo pra gente aproveitar outra vez. 🧹✨ 
Além disso, o prefeito @eduardopaes tem investido pesadamente na COMLURB por meio da compra de novos equipamentos de limpeza, tecnologia e valorização dos garis.
E aí, será que o problema não está na falta de cuidado e consciência de quem frequenta esses lugares? 🌊 A cidade é nossa, e cuidar dela também é nossa responsabilidade! 💚</t>
  </si>
  <si>
    <t>https://www.instagram.com/p/DEhfTijOeG_/</t>
  </si>
  <si>
    <t>PROXIMIDADE</t>
  </si>
  <si>
    <t>Dia também de encontrar com os barraqueiros do Terreirão do Samba para dialogar a respeito do Carnaval</t>
  </si>
  <si>
    <t>https://www.instagram.com/p/DEshg7rOtjc/</t>
  </si>
  <si>
    <t>Manhã de sábado na Chácara do Céu com subprefeito @bernardorubiao , GEL @lealtds e meu amigo @marcelinhodociep dialogando e entendo as demandas.</t>
  </si>
  <si>
    <t>https://www.instagram.com/p/DEsQkR_OW8g/</t>
  </si>
  <si>
    <t>O projeto da Bolsa de carbono do Rio foi viabilizado através de um projeto de Lei elaborado pela gestão do prefeito @eduardopaes estabelecendo incentivo fiscal para esse tipo de operação (redução do ISS para 2%) e criando um fundo de abatimento de ISS de R$60MM. O resultado tá aí! Além disso, destaque para o @i12_org que se consolida cada vez mais como um hub de inovação, tecnologia e desenvolvimento para a cidade!
Rio, capital dos investimentos verdes! ♻️</t>
  </si>
  <si>
    <t>Carrossel Estático</t>
  </si>
  <si>
    <t>https://www.instagram.com/p/DEr/DDcsMab/</t>
  </si>
  <si>
    <t>Ainda não foi minha vez no @bbb , mas no GVFV / Gabinete Vereador Flávio Valle / a gente já tá ao vivo, 24/7, fazendo todo o planejamento pra cuidarmos do Rio com muita dedicação. 📹 Bora dar uma espiadinha na equipe que faz tudo isso acontecer? 👀 A Câmara Municipal mais vigiada do Brasil!</t>
  </si>
  <si>
    <t>https://www.instagram.com/p/DEzmY3UOH1V/</t>
  </si>
  <si>
    <t>A Câmara Municipal ainda tá de recesso, mas o nosso Gabinete já tá funcionando a pleno vapor! 💨 Nas próximas semanas, eu e minha equipe vamos conhecer alguns projetos da gestão do prefeito @eduardopaes e estudar esses casos de sucesso! Hoje, foi a vez do Super Centro Carioca de Saúde. 🏥
A unidade oferece exames, consultas e procedimentos de última geração pelo SUS. Mais de 1.500.000 atendimentos já foram realizados, com um aumento de 30% da oferta de vagas no SISREG. Um trabalho essencial para nossa cidade. 
Agradeço especialmente ao nosso Secretário de Saúde, @danielsoranz , pela oportunidade. Seguimos com a certeza de que, junto com o prefeito @eduardopaes , ainda vamos avançar muito na Saúde da nossa cidade! 💙</t>
  </si>
  <si>
    <t>https://www.instagram.com/p/DE3IbGluxjf/</t>
  </si>
  <si>
    <t>Neste momento tão importante para o nosso povo em Israel e ao redor do mundo, em que foi anunciado o cessar fogo, vivemos um momento de fé e união na @camarario .
Junto com meu amigo e vereador @marcosdiasoficial_ , realizamos a cerimônia de colocação da Mezuzá na porta do nosso gabinete como um gesto de proteção e esperança. No evento, que contou com a presença de queridos amigos da comunidade, reforcei meu compromisso como único vereador judeu das capitais brasileiras, com o diálogo, a convivência e a construção de um Rio melhor para todos nós. 🇮🇱💙</t>
  </si>
  <si>
    <t>https://www.instagram.com/p/DE5U7zguEn4/</t>
  </si>
  <si>
    <t>Hoje, em continuidade às visitas para conhecer iniciativas de sucesso da gestão @eduardopaes , visitamos dois exemplos incríveis de inovação e tecnologia: o Porto Maravalley e o COR, Centro de Operações Rio. 
O @maravalley.rio é um hub pioneiro no Brasil, conectando educação, startups e grandes empresas em um ecossistema que desenvolve soluções reais para a cidade. 
Já o @operacoes.rio, referência mundial em gestão urbana, opera 24/7 com mais de 5.500 câmeras, antecipando riscos e agilizando ações para tornar a cidade mais segura. 
Agradeço ao @daniel.b.barros, @julioazevedo.rio e @marcusbelchior pela recepção. Seguimos aprendendo para construir um Rio ainda melhor! 🚀💙</t>
  </si>
  <si>
    <t>https://www.instagram.com/p/DE7auOLsihQ/</t>
  </si>
  <si>
    <t>Sabadão é dia de estudar orçamento público no curso do professor e analista do Tesouro Nacional @paulofeijo! Obrigado pela indicação @renanferreirinha!</t>
  </si>
  <si>
    <t>https://www.instagram.com/p/DE/ftVoO2ym/</t>
  </si>
  <si>
    <t>Participando hoje da Missa e Procissão do padroeiro da cidade do Rio de Janeiro, São Sebastião, junto com nosso prefeito em exercício @eduardo.cavaliere e @lucaswpadilha , @renanferreirinha, @delmartharocha , @marcelocalero e @rafaelaloisiofreitas . 
Como Vereador, reforço meu compromisso na valorização dos diferentes credos e combate a intolerância religiosa em nossa cidade.</t>
  </si>
  <si>
    <t>https://www.instagram.com/p/DFD6cuBShzP/</t>
  </si>
  <si>
    <t>PROBLEMA X SOLUÇÃO</t>
  </si>
  <si>
    <t>Recebi diversas reclamações de usuários reclamando da falta de climatização dentro de uma academia em Botafogo. Imediatamente o secretário @joaopiresx veio ao local fazer a fiscalização e notificação ao estabelecimento. Acompanharemos o caso até a situação ser resolvida!
O zap do nosso gabinete está à disposição para denúncias! 21 97891/9938</t>
  </si>
  <si>
    <t>https://www.instagram.com/p/DFGuOJOOPYc/</t>
  </si>
  <si>
    <t>INFORMAÇÃO</t>
  </si>
  <si>
    <t>Iniciando o Curso de Processo Legislativo da @camarario para conhecer mais sobre as leis e regulamentos. Valeu pela oportunidade presidente @carlo_caiado e @williancoelho.rj @rafaelaloisiofreitas !!!</t>
  </si>
  <si>
    <t>https://www.instagram.com/p/DFF3D91sk67/</t>
  </si>
  <si>
    <t>Visita às comunidades do Tabajaras a do PPG com o subprefeito @bernardorubiao , o Gestor Local de Copacabana @brunosantos.rio e os presidentes Sávio e Marquinho para acompanhar a entrega das novas caixas de lixo da @comlurbcomunica na gestão do prefeito @eduardopaes . Ao longo das próximas semanas, diversas outras comunidades da cidade também receberão o equipamento.</t>
  </si>
  <si>
    <t>https://www.instagram.com/p/DFQZ1cKuC2J/</t>
  </si>
  <si>
    <t>APELO EMOCIONAL</t>
  </si>
  <si>
    <t>Relembrar para jamais repetir. O horror do Holocausto é uma marca profunda na história, que nos ensina a lutar contra o ódio e a discriminação.
Hoje, reafirmamos nosso compromisso de combater o antissemitismo e a intolerância religiosa. Agradeço mais uma vez a @federacaorj, a @coniboficial e a gestão @eduardopaes por esse momento tão importante para a nossa luta diária. ✡️</t>
  </si>
  <si>
    <t>https://www.instagram.com/p/DFTlpTHOL36/</t>
  </si>
  <si>
    <t>Dia de ganhar parabéns mas também um puxãozinho de orelha da nutri!👊🏻💪🏼
E junto com a consulta, tô lançando o desafio do GymRats e quero te convidar pra se exercitar comigo! É só clicar no link da bio e fazer parte da nossa equipe! Bora cuidar da saúde?! Te espero lá! 😉</t>
  </si>
  <si>
    <t>https://www.instagram.com/p/DFVkfm9O/Vy/</t>
  </si>
  <si>
    <t>Você sabe qual é o custo do antissemitismo para o turismo no Brasil? 🤔✈️
Em um estudo inédito realizado pelo nosso gabinete, identificamos que a discriminação contra judeus afeta diretamente a imagem do país como destino turístico, afastando visitantes e gerando prejuízos para setores como hotelaria, gastronomia e lazer. Além do impacto econômico, essa realidade compromete a reputação do Brasil no cenário internacional.
Combater o antissemitismo não é apenas uma questão de justiça social, mas também uma medida essencial para fortalecer nossa economia e garantir um ambiente acolhedor para todos. 
Quer ler o estudo completo? Acesse o link na bio! 🔗</t>
  </si>
  <si>
    <t>https://www.instagram.com/p/DFYzByIuYxZ/</t>
  </si>
  <si>
    <t>✈️✈️✈️ Com a palavra, o CEO da @voegoloficial: “A política de restringir a oferta no Santos Dumont deu certo,e a tese de que isso fortaleceria o Galeão se confirmou. Hoje as empresas internacionais estão ampliando voos para o Rio por conta da oferta de conexões que temos lá. Uma alimenta a outra.”
Sem dúvida, essa foi uma das políticas públicas da gestão do prefeito @eduardopaes que mais gerou impactos de curto prazo no setor de turismo do país. Em um ano de coordenação de aeroportos, já vemos os incríveis resultados!</t>
  </si>
  <si>
    <t>Estático</t>
  </si>
  <si>
    <t>https://www.instagram.com/p/DFdGkbEuoNi/</t>
  </si>
  <si>
    <t>Hoje, participei da apresentação do projeto de reforma do Hospital Cardoso Fontes, realizada pela @prefeitura_rio, que assumiu a gestão da unidade federal em dezembro do ano passado. 🏥
Com a reforma, leitos fechados serão reabertos e a capacidade de atendimento ambulatorial vai ser dobrada. Um grande avanço quando falamos de acessibilidade aos serviços de saúde. 
Em 2008, nós tínhamos 3% de cobertura da atenção primária das clínicas da família. Hoje, esse número já está acima de 70%. Parabéns ao Prefeito @eduardopaes e ao Secretário Municipal de Saúde, @danielsoranz, pela iniciativa! Contem com o nosso mandato para seguir avançando com a saude na nossa cidade. 🚀</t>
  </si>
  <si>
    <t>https://www.instagram.com/p/DFf_LjwOWi2/</t>
  </si>
  <si>
    <t>Estivemos hoje na Escola Municipal Pedro Ernesto, na Lagoa, junto com o Prefeito @eduardopaes e o Secretário de Educação @renanferreirinha, para acompanhar o dia de acolhimento das famílias e a entrega dos kits escolares.
O evento marcou o início do ano letivo, fortalecendo a integração entre alunos, responsáveis, professores e funcionários. Seguimos acompanhando de perto as ações para garantir uma educação de qualidade na nossa cidade. 📚🔬🚀</t>
  </si>
  <si>
    <t>https://www.instagram.com/p/DFiKwXhupM4/</t>
  </si>
  <si>
    <t>Almoço de hoje com o quase doutor em Economia @gildovigor que tá vigorando no TCC sobre Segurança Pública no Brasil. Em breve, novidades em conjunto para nossa cidade!</t>
  </si>
  <si>
    <t>https://www.instagram.com/p/DFlZ8H6ywCd/</t>
  </si>
  <si>
    <t>A FIERJ se solidariza e, ao mesmo tempo, cumprimenta o vereador Flávio Valle pela denúncia ao ato de antissemitismo na Câmara dos Vereadores do Rio de Janeiro. É grave, ofensivo e inaceitável o que ocorreu. Não podemos aceitar intimidações. Estamos junto com Flávio e entendemos que deve haver vigilância e apuração sobre quaisquer atos de violência contra judeus e minorias.</t>
  </si>
  <si>
    <t>https://www.instagram.com/p/DFkrDqhukFM/</t>
  </si>
  <si>
    <t>Iniciando uma nova jornada como aluno do Mestrado em Administração Pública da @fgv.oficial ! Política Pública baseada em dados e evidências!! 📈</t>
  </si>
  <si>
    <t>https://www.instagram.com/p/DFoO_4cIZlz/</t>
  </si>
  <si>
    <t>ABANDONO E INSEGURANÇA EM LARANJEIRAS! 🚨
A antiga Churrascaria Gaúcha, na Rua das Laranjeiras, está completamente abandonada: portas arrombadas, lixo, entulho e até indícios de desmanche de fios roubados. Além disso, tem servido de abrigo para pessoas em situação de vulnerabilidade e usuários de drogas na região. Os moradores, claro, estão inseguros e cobrando providências!
Acionamos a @prefeitura_rio, que prontamente atendeu ao nosso chamado e enviou a @comlurbcomunica para iniciar a limpeza do local.
Mais cedo, estive no local com o Gerente Executivo Local, @yagoazeredo.rio, para acompanhar a situação de perto. Seguimos pressionando por soluções e pela responsabilização dos proprietários do imóvel. Esse abandono não pode continuar!
#Laranjeiras #Segurança #Ordenamento #FlávioValleVereador</t>
  </si>
  <si>
    <t>https://www.instagram.com/p/DFqSs43O2Rr/</t>
  </si>
  <si>
    <t>Meu querido amigo, deputado e secretário de Esportes @rio.guilhermeschleder veio conhecer nosso gabinete na @camarario e aproveitamos para falar das atividades esportivas na orla da cidade, que desde 2022 são regulamentadas pela prefeitura, garantindo boa convivência entre os banhistas e esportistas. 
Conte com meu apoio no parlamento para defender a bandeira dos esportes na cidade!</t>
  </si>
  <si>
    <t>https://www.instagram.com/p/DFp_g0JMmTF/</t>
  </si>
  <si>
    <t>🇧🇷🤝🇮🇱 INOVAÇÃO, EDUCAÇÃO, CULTURA E COMBATE AO ANTISSEMITISMO: UMA PARCERIA HISTÓRICA ENTRE RIO E ISRAEL
Hoje demos mais um passo importante para fortalecer a cooperação entre o Rio de Janeiro e o Estado de Israel! Em reunião com o Coordenador de Relações Internacionais da @prefeitura_rio, @pedrofranciscomv, e sua equipe, iniciamos a elaboração do Termo de Cooperação Técnica, que abrirá caminho para o intercâmbio de tecnologias inovadoras, avanços na educação, parcerias culturais e iniciativas de combate ao antissemitismo.
Israel é referência mundial em inovação e empreendedorismo, e essa parceria trará oportunidades reais para impulsionar o desenvolvimento da cidade. Além disso, reafirmamos nosso compromisso com políticas públicas que promovam o respeito, a segurança e a inclusão, contribuindo para o desenvolvimento do Rio. 💡🌍✡️</t>
  </si>
  <si>
    <t>https://www.instagram.com/p/DFs/bXuSRGx/</t>
  </si>
  <si>
    <t>O que não te contaram sobre o Jardim de Alah? 🤔🌳
Tão falando por aí que várias árvores serão removidas, mas o que esqueceram de dizer é que mais da metade são espécies invasoras e, no lugar, 300 novas árvores serão plantadas – um aumento de 40% do número atual! 🌱💚
E isso é só o começo! O Jardim de Alah vai passar por uma transformação completa: fim do estacionamento para dar espaço a um solo drenante, parcão com estrutura de verdade pros nossos pets aproveitarem e novas áreas de lazer, como quadras esportivas e ginásio!
Chega de abandono e de desinformação! Vamos garantir um Jardim de Alah mais verde, seguro e acessível para todos. Me segue para acompanhar de perto essa mudança! 👀
#JardimdeAlah #Revitalização #FlávioValleVereador</t>
  </si>
  <si>
    <t>https://www.instagram.com/p/DFx9gacOY5j/</t>
  </si>
  <si>
    <t>⚽🔥 Duelo do século! Gabinete Flávio Valle x Gabinete Pedro Duarte.
O placar? 1x1! Mas a rivalidade fica só em campo. Na Câmara, seguimos no mesmo time: trabalhando pelo Rio de Janeiro! 💪🏽🏛️</t>
  </si>
  <si>
    <t>https://www.instagram.com/p/DFwTLJKuNOk/</t>
  </si>
  <si>
    <t>Quando fui subprefeito, aprendi que o crack é mais que um problema social ou de saúde, é um problema de segurança pública. Enquanto a prefeitura realiza o papel dela com a Secretaria de Assistência Social e com o programa Seguir Em Frente da Secretaria de Saúde, esse trabalho fica impossível sem a ajuda das forças policiais do estado na identificação e REPRESSÃO DA VENDA DO CRACK. Como pontua o secretário @danielsoranz, “Não adianta prender o pequeno traficante e não identificar a rota do tráfico e das pessoas que estão se beneficiando e ganhando dinheiro com isso. E isso tudo feito ao lado do BPM e da delegacia. É algo para estranhar.”</t>
  </si>
  <si>
    <t>Carrossel Misto</t>
  </si>
  <si>
    <t>https://www.instagram.com/p/DFzarqVucdk/</t>
  </si>
  <si>
    <t>Bike é na ciclovia! 🚲🛣️
Mesmo com a orla fechada para lazer, as bicicletas devem seguir circulando apenas na ciclovia. 
Muita gente não sabe dessa regra, então estivemos em Ipanema com as equipes da @gel.lagoa.rio e @cetrio.rio , para sensibilizar a população e garantir a segurança de todos! Como vereador, vou seguir trabalhando para melhorar junto com o prefeito @eduardopaes a mobilidade urbana e oferecer novas alternativas de locomoção na nossa cidade. 
Juntos, vamos construir um trânsito mais seguro e uma cidade mais conectada para todos!</t>
  </si>
  <si>
    <t>https://www.instagram.com/p/DF3NjhCyXdA/</t>
  </si>
  <si>
    <t xml:space="preserve">CLICKBAIT </t>
  </si>
  <si>
    <t>Um dos maiores rappers do mundo é nazista. 🚨‼️
Ontem, no Super Bowl, Kanye West gastou 10 milhões de dólares para divulgar uma camisa com uma suástica e o código “HH / 01”, referência à saudação nazista. Isso não é um erro. Isso não é coincidência. 
O pior? O antissemitismo se tornou um negócio lucrativo. Kanye tem milhões de seguidores, continua sendo exaltado e suas falas de ódio seguem impunes. 
Eu não vou me calar. Denunciar é combater. Se você também não aceita isso, COMPARTILHE!</t>
  </si>
  <si>
    <t>https://www.instagram.com/p/DF6YmI_O6Oe/</t>
  </si>
  <si>
    <t>⚡ Parece um ninho, né? Mas é furto de energia! 🚨 
Recebemos diversas queixas sobre a desordem debaixo do viaduto da Autoestrada Lagoa Barra, em São Conrado. Solicitamos a @Prefeitura_Rio, e o Projeto Rio em Ordem entrou em ação: ordenamento da calçada e fim dos "gatos" de energia! 
Pra você não levar choque, o Rio precisa de um choque de civilidade! ⚡ 
#RioEmOrdem #ChoqueDeCivilidade #FlavioValleVereador</t>
  </si>
  <si>
    <t>https://www.instagram.com/p/DF/fwGNhJrH/</t>
  </si>
  <si>
    <t>Almoço com o presidente do Banco Central Gabriel Galípolo, prefeito @eduardopaes , vice/prefeito @eduardo.cavaliere , deputado @rio.pedropaulo e o secretário de desenvolvimento econômico @osmarcglima discutindo ideias e projetos para a sempre capital do Brasil: claro que to falando do Rio!
.
.
📸 @bethsantos11</t>
  </si>
  <si>
    <t>https://www.instagram.com/p/DGBcai3u2SO/</t>
  </si>
  <si>
    <t>O caminho inteligente para o crescimento sustentável integra desenvolvimento econômico, preservação ambiental e bem/estar social. Por isso, o Prefeito @eduardopaes vem estimulando o avanço da nossa cidade através da redução de impostos nas áreas de tecnologia, ativos verdes e finanças! 🚀 💚
Quer entender melhor essa história? Clique no link da bio e leia o artigo na íntegra! 🔗</t>
  </si>
  <si>
    <t>https://www.instagram.com/p/DGDnqsIu1AZ/</t>
  </si>
  <si>
    <t>🚨 Lei Maria da Moda</t>
  </si>
  <si>
    <t>https://www.instagram.com/p/DGG/txtSSaH/</t>
  </si>
  <si>
    <t>Temporada de sessão plenária oficialmente aberta! 🏛️🚀 
Meu compromisso é buscar soluções, propor avanços e trabalhar por um Rio mais desenvolvido. Obrigado aos 18.613 cariocas que acreditaram no nosso projeto de um Rio melhor. 💙 
Hoje, com a presença do prefeito @eduardopaes e do vice/prefeito @eduardo.cavaliere , que apresentaram o Projeto de Lei para a criação da Força Municipal de Segurança, iniciamos mais um período de debates e decisões que impactam diretamente a vida dos cariocas. Um grande passo para um Rio mais seguro e civilizado. 
Que seja um ano de muito trabalho e conquistas para o Rio de Janeiro, futura capital honorária do Brasil! 
Vamos juntos lutar por nossa cidade maravilhosa! 
#FlávioValleVereador #CâmaraMunicipal #riodejaneiro</t>
  </si>
  <si>
    <t>https://www.instagram.com/p/DGL7DRDOVHt/</t>
  </si>
  <si>
    <t>É OFICIAL! Fui escolhido para duas missões estratégicas na @camarario: ✅ Presidir a Comissão de Turismo e ✅ integrar a Comissão de Finanças, Orçamento e Fiscalização Financeira.
Quando fui Subprefeito da zona mais turística da cidade, aprendi o quanto o turismo impulsiona nossa economia e enriquece nossa cultura. À frente da comissão, quero fortalecer políticas públicas que valorizem esse potencial e gerem novas oportunidades para os cariocas!
Já como economista e mestrando em Administração Pública, entendo que uma gestão fiscal bem/feita é o que garante investimentos e melhorias para a cidade, cuidando de quem mais precisa da nossa assistência: a população. 
Agora, é arregaçar as mangas e trabalhar para seguir transformando o Rio, entendendo a importância do trabalho integrado entre o legislativo e executivo, com a gestão @eduardopaes! Vamos juntos enfrentar esse novo desafio! 💙</t>
  </si>
  <si>
    <t>https://www.instagram.com/p/DGQaRWSucq3/</t>
  </si>
  <si>
    <t>📢 O primeiro discurso na @camara.rio como vereador a gente nunca esquece! 
Reafirmei meu compromisso com uma cidade de contas equilibradas, fundamental para avançarmos em políticas públicas que melhorem a vida de quem mais precisa. Graças ao trabalho do prefeito @eduardopaes, o Rio superou o déficit deixado pelo governo anterior e voltou a investir no que é essencial. 
A Câmara é um espaço de ideias, e todas devem ser respeitadas para construirmos soluções reais. Como único representante da comunidade judaica, propus a criação da Frente Parlamentar contra o Antissemitismo, reforçando o compromisso com o respeito e a diversidade. 
Seguimos juntos por um Rio melhor! 💙 #FlávioValleVereador</t>
  </si>
  <si>
    <t>https://www.instagram.com/p/DGO_rI8OuQc/</t>
  </si>
  <si>
    <t>Hoje, na Câmara Municipal, subi à tribuna com o coração pesado. A confirmação do assassinato brutal da família Bibas, sequestrada no ataque de 07 de outubro, escancara a crueldade desses ataques.
O massacre daquele dia foi o pior atentado contra judeus desde o Holocausto. Por isso, a criação da Frente Parlamentar de Combate ao Antissemitismo é um compromisso com a memória das vítimas e com um futuro sem ódio.
Além disso, submeti um Projeto de Lei para instituir o Dia Municipal de Combate ao Antissemitismo em 07 de outubro, uma data que jamais poderá ser esquecida. A memória das vítimas precisa ser honrada com ações concretas contra o ódio e a intolerância.
Am Israel Chai! 💙🇮🇱</t>
  </si>
  <si>
    <t>https://www.instagram.com/p/DGT/YiLOYvg/</t>
  </si>
  <si>
    <t>🚨 Pinga/pinga de ar/condicionado na rua? Isso é proibido! 
A lei Nº 2749/1999 obriga o uso de calhas para evitar que a água caia na calçada. Nosso gabinete recebeu a demanda e já acionou a Gerência Executiva Local para notificar esse prédio e resolver o problema. 
Se cada um fizer a sua parte, a cidade funciona melhor. Conhece algum prédio com o mesmo problema? Manda pra gente no WhatsApp! 🚀#FlávioValleVereador</t>
  </si>
  <si>
    <t>https://www.instagram.com/p/DGV6A6yuH05/</t>
  </si>
  <si>
    <t>Não consigo me conformar com a falta de civilidade dos sujismundos que não fazem o mínimo esforço para deixar a cidade limpa. Mesmo com o exército laranja da @comlurbcomunica limpando as praias todos os dias e com os investimentos do prefeito @eduardopaes em novos maquinários de limpeza, os porcalhões parecem nem se importar em sujar o lugar que ELES mesmos frequentam. 
Vamos solicitar que a Prefeitura intensifique a fiscalização do Lixo Zero e rever os valores da multa para quem joga lixo no espaço público. 
Se mesmo com a lixeira ao lado, vemos cenas como essa, infelizmente só a dor (no bolso) vai gerar a compreensão.
/ fim do desabafo.</t>
  </si>
  <si>
    <t>https://www.instagram.com/p/DGVciEfOIrf/</t>
  </si>
  <si>
    <t>TREND</t>
  </si>
  <si>
    <t>Esse Dudu tá diferente! 👀 Uma pequena homenagem pro maior prefeito que a cidade maravilhosa já viu! Alô, @eduardopaes! 💙
O carnaval já tá tomando conta do Rio, mas a gente não pode esquecer que essa cidade é a nossa casa. Bora curtir com responsabilidade, cuidar das ruas e fazer dessa festa a mais bonita de todas! Conto com vocês! 🎉🎶</t>
  </si>
  <si>
    <t>https://www.instagram.com/p/DGY0sTGSZvT/</t>
  </si>
  <si>
    <t>Vai Duduuuuu! 💉💉🌇🌇
Homenagem ao melhor prefeito que essa cidade já teve! @eduardopaes</t>
  </si>
  <si>
    <t>https://www.instagram.com/p/DGYccgHu5HD/</t>
  </si>
  <si>
    <t>Primeiro você começa, depois você melhora! 🚀✨
Ninguém nasce pronto, mas com trabalho, estudo e experiência, a gente consegue chegar lá. Cada passo da nossa trajetória foi essencial para estarmos aqui hoje, na Câmara Municipal do Rio de Janeiro! 🏛️ #FlávioValleVereador</t>
  </si>
  <si>
    <t>https://www.instagram.com/p/DGYH3CJOBSm/</t>
  </si>
  <si>
    <t>Abrindo a programação de Carnaval do @terreiraodosamba.oficial reencontrando todos os barraqueiros que carregam a história do carnaval do Rio de Janeiro! Também teve um tamborim junto com o presidente da Riotur @fellows.rio e @miltoncunhaoficial</t>
  </si>
  <si>
    <t>https://www.instagram.com/p/DGW2/8AuqaU/</t>
  </si>
  <si>
    <t>P.O.V.: Começando mais uma semana de trabalho no GVFV!</t>
  </si>
  <si>
    <t>https://www.instagram.com/p/DGdh8FuOb9f/</t>
  </si>
  <si>
    <t>O Rio precisa de uma política de segurança mais eficiente! 🚨
Hoje, só em Copacabana, existem nove projetos diferentes de segurança, mas sem coordenação entre si. Enquanto isso, 90% dos crimes de baixa periculosidade estão concentrados em apenas 5% da cidade.
Para preencher essas lacunas e atuar de forma estratégica, o Prefeito @eduardopaes propôs a criação da Força de Segurança Municipal. Na sessão de ontem, demonstrei mais uma vez meu apoio à essa iniciativa, que vai garantir mais segurança e proteção para todos os cariocas. 🚔🚀</t>
  </si>
  <si>
    <t>https://www.instagram.com/p/DGiPAERuL00/</t>
  </si>
  <si>
    <t>Hoje visitei a Cidade do Samba com o prefeito @eduardopaes, o vice/prefeito @eduardocavaliere e o presidente da Câmara @carlo_caiado, para acompanhar os últimos preparativos das escolas para o maior espetáculo da Terra: o Carnaval! 🎉🎊
Além da festa, esse é um dos eventos mais importantes para o turismo e a economia do Rio. Como presidente da Comissão de Turismo da @camarario, meu compromisso é fortalecer ainda mais esse setor, impulsionando empregos, renda e oportunidades para a cidade. Vamos juntos! 💙
#FlavioValleVereador</t>
  </si>
  <si>
    <t>https://www.instagram.com/p/DGjolyhOFvf/</t>
  </si>
  <si>
    <t>Nada melhor do que trabalhar com o que se ama e, Rio, eu te amo demais! 460 anos sendo a melhor cidade do mundo! Parabéns, Rio! Conta comigo pra cuidar de você. 💙🎉</t>
  </si>
  <si>
    <t>https://www.instagram.com/p/DGqTaZ2O745/</t>
  </si>
  <si>
    <t>Hoje é dia de acompanhar e torcer pelo Oscar mas também de lembrar dos 59 reféns que ainda estão sequestrados pelos terroristas do Hamas em Gaza. Bring them Home Now! @bringhomenow @standwithus_brasil @federacaorj</t>
  </si>
  <si>
    <t>https://www.instagram.com/p/DGsyyH9uRoK/</t>
  </si>
  <si>
    <t>Ontem foi dia da @unitednations inaugurar o Escritório ONU Turismo para a América Latina e Caribe na pra sempre capital do Brasil junto com o Ministro @celsosabinooficial , @marcelofreixo e @danimaia . Mais um golaço pro turismo da nossa cidade!</t>
  </si>
  <si>
    <t>https://www.instagram.com/p/DG8W3P6Orxr/</t>
  </si>
  <si>
    <t>O melhor antídoto pra combater o antissemitismo é a educação 📖</t>
  </si>
  <si>
    <t>https://www.instagram.com/p/DHCXbXWv5_Y/</t>
  </si>
  <si>
    <t>Desafio do hebraico! Até que eu mandei bem, mas dá pra melhorar. 😅 
Se você também quer estudar hebraico e se aproximar ainda mais da nossa comunidade, as inscrições do Ulpan no @hillelrio já estão abertas! Aprendizado nunca é demais. 😉🚀</t>
  </si>
  <si>
    <t>https://www.instagram.com/p/DHCBmSTyiGQ/</t>
  </si>
  <si>
    <t>Hoje, pela manhã, estive com o Embaixador de Israel no Brasil, @dannyzonshine, discutindo iniciativas para o fortalecimento da comunidade judaica no Rio! 
Em seguida, participei do Workshop Internacional sobre Antissemitismo e Contra/Ação, ao lado da @federacaorj, do Secretário de Educação @renanferreirinha e do Prof. Uriya Shavit, especialista da Universidade de Tel Aviv. Um encontro fundamental para refletirmos sobre o tema e avançarmos em estratégias eficazes no combate à intolerância e à desinformação. 
Como idealizador da Frente Parlamentar de Combate ao Antissemitismo, nosso gabinete segue firme nesse compromisso, trabalhando por uma cidade mais justa, inclusiva e respeitosa para nossa comunidade e para todos! ✡️✊</t>
  </si>
  <si>
    <t>https://www.instagram.com/p/DHBt6rUOFEt/</t>
  </si>
  <si>
    <t>✈️ Turismo em pauta!
Hoje realizamos a primeira reunião da Comissão de Turismo da Câmara Municipal, ao lado do meu amigo e vereador @prof_rocal. Vamos debater e avançar em propostas para fortalecer essa atividade que é um dos grandes motores da nossa cidade! 💙🌆
Fiquem ligados, vem muito trabalho pela frente! #TurismoRJ #FlávioValleVereador</t>
  </si>
  <si>
    <t>https://www.instagram.com/p/DHExXroOMPy/</t>
  </si>
  <si>
    <t>Prazer, eu sou Flávio Valle! 
Tenho visto muita gente nova chegando por aqui no perfil, então, pra quem ainda não conhece a minha história, quero apresentar mais uma vez! 👀
Eleito pelo PSD com 18.613 votos, sou o vereador mais jovem da legislatura atual. Economista de formação e mestrando em administração pública, fui Subprefeito da Zona Sul na gestão do Prefeito @eduardopaes. Agora, estou pronto para seguir lutando por um Rio ainda melhor no poder legislativo! Vamos juntos nessa! 🚀
#FlávioValleVereador</t>
  </si>
  <si>
    <t>https://www.instagram.com/p/DHHEq8HOwOF/</t>
  </si>
  <si>
    <t>Em 2025, iniciei mais um desafio: Ser vereador da cidade do Rio de Janeiro! 
É com muito orgulho que assumo esse papel, preparado para lutar por uma cidade cada vez melhor para os cariocas. Contem comigo! 💙
#FlávioValleVereador</t>
  </si>
  <si>
    <t>https://www.instagram.com/p/DHHSMrUu9sY/</t>
  </si>
  <si>
    <t>Juntos, nos últimos anos, conseguimos construir diversos projetos que causaram impacto direto na vida dos cariocas e de todos que visitam a nossa cidade, mas sei que há muito mais que podemos fazer pra melhorar o nosso Rio!
Vamos seguir trabalhando pela renovação! 🚀💙
#FlávioValleVereador</t>
  </si>
  <si>
    <t>https://www.instagram.com/p/DHHTK/MuFtF/</t>
  </si>
  <si>
    <t>🚦 Menos congestionamento, mais fluidez! 🚗💨
Lembra como era o trânsito na Gávea? Isso ficou no passado! A nova rotatória trouxe um impacto imediato: deslocamentos até 50% mais rápidos.
📍 De 12 para 7 minutos até a Visconde de Albuquerque
🎓 De 10 para 4 minutos até a PUC
Além disso, teve novo asfalto, drenagem, iluminação e sinalização pra deixar tudo ainda melhor. Mais um projeto da gestão @eduardopaes que a gente acompanhou de perto e que já está mudando a mobilidade do Rio!
O trabalho segue, porque o Rio não pode parar! #FlávioValleVereador</t>
  </si>
  <si>
    <t>https://www.instagram.com/p/DHLx2HjuinV/</t>
  </si>
  <si>
    <t>Regulamentação do Airbnb: Nem proibição, nem bagunça! ✈️🏠
Junto com a gestão @eduardopaes, estamos estudando uma solução que garante segurança para anfitriões, hóspedes e plataformas digitais de hospedagem, sem burocracia excessiva.
📋 Cadastro simples na Prefeitura; 
💻 ISS retido direto pela plataforma; 
🔒 Verificação de documentos para mais segurança; 
❌ Sem proibição de localização.
O turismo movimenta a cidade, gera empregos, atrai investimentos e, por isso, precisa de regras claras! Garantindo a organização da atividade perante à @prefeitura_rio, nosso projeto de lei está sendo redigido com muito estudo e diálogo. E você, o que acha dessa proposta? Comenta aqui e vamos construir juntos essa regulamentação!👇 #FlávioValleVereador</t>
  </si>
  <si>
    <t>https://www.instagram.com/p/DHTOyfJumsm/</t>
  </si>
  <si>
    <t>Hoje, no evento promovido pela @visitrio, tive a oportunidade de me reunir com profissionais do setor turístico ✈️🌍, trocando ideias e discutindo possíveis soluções para fortalecer o segmento na cidade.
Falamos sobre a importância de um calendário de eventos bem estruturado e a regulamentação do Airbnb, sempre com o foco em atrair mais visitantes, movimentar a economia e gerar novas oportunidades para o Rio!
Seguimos trabalhando para impulsionar o turismo carioca! Contem comigo! 👊🏻💙 #FlávioValleVereador #TurismoRJ</t>
  </si>
  <si>
    <t>https://www.instagram.com/p/DHWuVcjyoHM/</t>
  </si>
  <si>
    <t>2x2 com direito a um gol pra cada capitão!</t>
  </si>
  <si>
    <t>https://www.instagram.com/p/DHeiVzfPIlZ/</t>
  </si>
  <si>
    <t>Estive na @vilaolimpicaadilio, acompanhando a Super Copa Zico, um campeonato que reúne alunos das Vilas Olímpicas do Rio e reforça a importância do esporte na vida das nossas crianças e adolescentes. 🥅⚽️
Ao lado do secretário @rio.guilhermeschleder e da equipe da @smelrio, vimos de perto a energia e o talento dos nossos futuros craques em campo. E ainda deu tempo da gente jogar um pouquinho também! 😅
O esporte vai muito além da quadra ou do campo: é disciplina, é lazer e, principalmente, oportunidade. Seguir investindo em equipamentos adequados e apoiando essas iniciativas, faz a diferença na vida de milhares de pessoas, por isso agradeço ao Prefeito @eduardopaes por esse trabalho essencial! Vamos juntos! 💙</t>
  </si>
  <si>
    <t>https://www.instagram.com/p/DHmFOlSyrak/</t>
  </si>
  <si>
    <t>❌ Nem proibição, nem bagunça: pelo turismo! 
Nosso objetivo com esse debate é garantir regras claras, sem burocracia excessiva, respeitando o direito de propriedade e mantendo a economia do turismo aquecida.
O Rio de Janeiro precisa de uma regulamentação justa, que organize sem impedir. Vamos construir esse caminho juntos! 🏡✈️ #FlávioValleVereador</t>
  </si>
  <si>
    <t>https://www.instagram.com/p/DHowBZlx2zE/</t>
  </si>
  <si>
    <t>Casa cheia hoje na Audiência Pública sobre a regulamentação das plataformas de aluguel de curta temporada! 🏠✈️
Agradeço a cada um que esteve presente! Fundamental ouvir todos os lados para construir um modelo que garanta segurança jurídica, incentive o turismo e proteja os interesses de moradores e anfitriões. A proibição nunca será o caminho, o equilíbrio é essencial nesse debate.
Seguimos trabalhando para encontrar a melhor solução para o Rio! Contem com a gente! 👊🏻💙</t>
  </si>
  <si>
    <t>https://www.instagram.com/p/DHodnstgHav/</t>
  </si>
  <si>
    <t>Nem proibição, nem bagunça: pelo turismo! ✈️🏙️
Na abertura da audiência pública sobre a regulamentação das Plataformas de Aluguel de Curta Temporada, reforçamos a importância do diálogo e do respeito ao debate democrático. 
O objetivo é alcançar uma resolução efetiva, que beneficie a cidade, o turismo, os anfitriões e os cariocas, todos os envolvidos. 
Queremos ouvir vocês! Quer contribuir com esse debate? Chama a gente no whatsapp: 21978919938! Vamos juntos! 🚀#FlávioValleVereador</t>
  </si>
  <si>
    <t>https://www.instagram.com/p/DHoK6l5MNC5/</t>
  </si>
  <si>
    <t>A administração do Parque Nacional da Tijuca precisa mudar. A disputa sobre a responsabilidade do local gera problemas, e após a morte de um turista no acesso ao Cristo, ficou evidente que esse modelo não funciona. 
O Deputado @rio.pedropaulo apresentou um projeto para municipalizar a gestão e garantir mais segurança e eficiência. Como presidente da Comissão de Turismo na Câmara Municipal, vou trabalhar lado a lado para que essa iniciativa avance! 
Esse projeto é resultado da proposta realizada pelo Prefeito @eduardopaes na década de 90, quando ainda era Deputado Federal, e segue como uma representação do esforço contínuo que ele tem feito para recuperar imóveis do governo federal e estadual que estão abandonados. A cidade não pode ficar refém do descaso, e a mudança na gestão do Parque Nacional da Tijuca é essencial para garantir um turismo seguro e bem estruturado. 
Quem ganha é o carioca, o turista e a cidade! 💙✈️</t>
  </si>
  <si>
    <t>https://www.instagram.com/p/DHqqlh8Mu8Q/</t>
  </si>
  <si>
    <t>O diálogo venceu! ✅ O Rio pode ser a 1ª capital a regulamentar o Airbnb sem prejudicar os anfitriões e protegendo a economia.
Junto ao vereador @salvino.oliveira protocolamos um NOVO projeto de lei SEM taxação, SEM pedido de alvará e sem burocracia. Regulamentação justa e sem travas para quem empreende! 
Convidamos todos os vereadores da casa a contribuir com esse debate. Seguimos avançando! 🚀</t>
  </si>
  <si>
    <t>https://www.instagram.com/p/DHuAfJSukfN/</t>
  </si>
  <si>
    <t>Vi que o @eduardopaes fez e também entrei na trend. Acho que tudo parece mais legal em versão anime, né?! 😅</t>
  </si>
  <si>
    <t>https://www.instagram.com/p/DHwG6CDOzLM/</t>
  </si>
  <si>
    <t>O @hillelrio foi um divisor de águas na minha vida – não só moldou quem eu sou, mas também influenciou minha trajetória profissional. Me deu uma nova família e me mostrou, na prática, o impacto transformador que essa casa tem há 20 anos no Rio de Janeiro.
Ontem, tive a honra de entregar o Conjunto de Medalhas de Mérito Pedro Ernesto à instituição. 
Que o @hillelrio siga inspirando gerações, fortalecendo laços e promovendo um futuro de união e respeito na nossa cidade. ✡️🇮🇱</t>
  </si>
  <si>
    <t>https://www.instagram.com/p/DHv5XZHuMvs/</t>
  </si>
  <si>
    <t>CURIOSIDADE</t>
  </si>
  <si>
    <t>Hoje tivemos a honra de entregar o Conjunto de Medalhas de Mérito Pedro Ernesto ao @hillelrio! ✡️
Uma instituição essencial, o Hillel abre portas para a juventude judaica, proporcionando conexões profundas com nossa história e cultura por meio do aprendizado.
Assim como me ofereceu acolhimento e a chance de desenvolver minha liderança, tenho certeza de que seguirá formando os líderes e ativistas do futuro, fortalecendo nossa identidade e combatendo a intolerância.
Meu agradecimento à @marcia.kp, vice/presidente do @hillelintl e fundadora do Hillel Rio, por toda a parceria nessa caminhada. Seu trabalho é fundamental para todos nós! Seguimos juntos. 💙
Am Israel Chai. 🇮🇱</t>
  </si>
  <si>
    <t>https://www.instagram.com/p/DHuRwpOuGS0/</t>
  </si>
  <si>
    <t>❌ Nem proibição, nem bagunça!
A locação, por meio de plataformas digitais, transformou o turismo no Rio. Trouxe novas oportunidades para proprietários e ampliou a oferta de hospedagem, mas também levantou preocupações legítimas de moradores e do setor hoteleiro. 
O Rio é o maior mercado do Airbnb no Brasil, com quase 40 mil imóveis nessa modalidade e uma movimentação de R$ 2,11 bilhões em 2024. Diante desse crescimento, a regulamentação se faz necessária. Mas isso deve ser feito com equilíbrio, sem criar inconstitucionalidades ou imposições tributárias que inviabilizem o setor. 
O prefeito @eduardopaes já sinalizou que pretende avançar nesse tema, garantindo que a cidade continue atraindo turistas sem prejudicar a hotelaria. Como presidente da Comissão de Turismo da @camarario, estou acompanhando esse debate de perto para que a regulamentação seja justa e eficaz para todos. 
O editorial do @jornaloglobo reforça a importância desse diálogo. Acesse o link no story para ler na íntegra. Vamos juntos nessa! 🚀
#Turismo #AluguelPorTemporada #Rio</t>
  </si>
  <si>
    <t>https://www.instagram.com/p/DHyhHSHOzrh/</t>
  </si>
  <si>
    <t>Brenda é um exemplo do impacto do esporte na vida dos jovens! Há 8 anos treinando karatê na @vilaolimpicaadilio, hoje ela competiu no Campeonato Estadual, no @parqueolimpicodabarra, mostrando toda sua dedicação.
Investir no esporte é abrir caminhos para o futuro. Quem sabe onde a Brenda ainda vai chegar? Mais um caso que mostra que uma gestão que investe nas práticas esportivas é uma gestão vencedora! Valeu, @eduardopaes! Valeu, @rio.guilhermeschleder! Seguimos juntos! 👊🏻💙</t>
  </si>
  <si>
    <t>https://www.instagram.com/p/DH1ZspzuxLY/</t>
  </si>
  <si>
    <t>Estive hoje no @parqueolimpicodabarra acompanhando de perto a competição de karatê, promovida com apoio do @pestanakarateclube. Ver esse espaço sendo ocupado por jovens atletas só reforça a importância dos investimentos da gestão @eduardopaes no esporte e no lazer.
As Vilas Olímpicas e o Velódromo são exemplos de como o legado olímpico segue vivo, oferecendo estrutura para a formação de novos talentos, incentivando a prática esportiva e abrindo espaço para o lazer! O esporte é inclusão, é oportunidade. E o lazer não é luxo, é direito! É isso que queremos para o Rio. 🥋🚀 #LegadoOlímpico</t>
  </si>
  <si>
    <t>https://www.instagram.com/p/DH1QcQqOWbm/</t>
  </si>
  <si>
    <t>NÃO É 1º DE ABRIL! O prefeito @eduardopaes publicou no Diário Oficial de hoje o início do programa Carioca em Dia, uma oportunidade de quitação das dívidas tributárias ou não (inscritas em dívida ativa ou não) referentes a 2024 com até 100% de desconto na multa. Só acessar cariocaemdia.prefeitura.rio. Agora deixa eu ir lá deixar minha saúde em dia também! 💪🏋️</t>
  </si>
  <si>
    <t>https://www.instagram.com/p/DH5tC70OfTG/</t>
  </si>
  <si>
    <t>Desvendando o mito da privatização! 🔎
Visitei o Parque Ibirapuera em São Paulo, que foi concedido à iniciativa privada em 2020. E o que descobri?
Ele continua GRATUITO, PÚBLICO e UNIVERSAL! ✅
A parceria entre o poder público e a iniciativa privada melhorou a conservação, segurança e infraestrutura do parque. Um exemplo de eficiência e acessibilidade! 
E é assim que funciona esse modelo de concessão que a gente quer trazer pro nosso Rio de Janeiro! Um investimento no futuro. 🚀</t>
  </si>
  <si>
    <t>https://www.instagram.com/p/DH_6cTyydIA/</t>
  </si>
  <si>
    <t>Ontem, tive o prazer de participar da inauguração do @hillel.sp! Mais um marco importante na jornada dessa instituição incrível, que transforma vidas de jovens judeus e ajuda na formação dos líderes do amanhã.
Agradeço ao Hillel pelo convite e pela oportunidade de fazer parte desse momento especial! 💙</t>
  </si>
  <si>
    <t>https://www.instagram.com/p/DH_p2bhOwUN/</t>
  </si>
  <si>
    <t>Encontro Estadual do PSD Rio de Janeiro! 🚀
Excelente oportunidade para, juntos, pensarmos nos próximos passos para a construção de um Rio melhor. 
Agradeço ao Presidente Estadual do PSD, Deputado @rio.pedropaulo, ao Prefeito @eduardopaes, ao Vice/Prefeito @eduardo.cavaliere e ao Secretário de Governo e Relações Institucionais do Estado de São Paulo e presidente nacional do PSD nacional, @gilbertokassab_ pelo convite! 
Seguimos trabalhando em prol do nosso Rio. Vamos em frente! 💙👊🏻</t>
  </si>
  <si>
    <t>https://www.instagram.com/p/DICXFmMSigv/</t>
  </si>
  <si>
    <t>O que será que dá pra fazer num bate/volta Rio/SP? 👀 Spoiler: muita coisa! Dá uma olhada no vídeo para conferir! #VereadorFlávioValle</t>
  </si>
  <si>
    <t>https://www.instagram.com/p/DICBb78urwM/</t>
  </si>
  <si>
    <t>Mais uma vez entrando pra trend! 😅</t>
  </si>
  <si>
    <t>https://www.instagram.com/p/DIEQp8Suolp/</t>
  </si>
  <si>
    <t>Todo carioca conhece o potencial da nossa cidade. E quem já visitou o Rio sabe: essa cidade tem tudo pra estar entre os maiores destinos do mundo. Mas, por muito tempo, esse potencial ficou subutilizado. Faltava uma coisa essencial — o investimento em um aeroporto à altura, que fizesse do Rio a verdadeira porta de entrada do Brasil.
O Galeão sempre teve essa vocação. Com capacidade para receber até 37 milhões de passageiros por ano, estrutura moderna e conexão internacional, ele estava sendo deixado de lado — enquanto o Santos Dumont, sobrecarregado, não dava conta da demanda e ainda comprometia o crescimento da cidade.
Foi aí que veio a virada. Em 2023, com a articulação do prefeito @eduardopaes, o apoio do @govrj e a decisão histórica do @govbr, foi feita uma escolha estratégica: limitar os voos do Santos Dumont e transferir operações para o Galeão.
O resultado não demorou: só em janeiro e fevereiro de 2025, mais de 530 mil turistas internacionais desembarcaram no Rio — o maior número dos últimos 48 anos! Isso é mais turismo, mais emprego, mais dinheiro girando na cidade. Apostar no Galeão é apostar no futuro do Rio. ✈️🌎</t>
  </si>
  <si>
    <t>https://www.instagram.com/p/DIJYRmRO90m/</t>
  </si>
  <si>
    <t>A saúde no Rio é referência! 🏥🚀
Transparência e planejamento fazem a diferença. E é papel da Câmara continuar fiscalizando, cobrando e reconhecendo quando o trabalho é bem feito.
Durante a audiência pública do 3º quadrimestre de 2024, parabenizei o trabalho da gestão @eduardopaes e do secretário @danielsoranz por avanços concretos na atenção primária, que hoje cobre mais de 70% da cidade. Um salto histórico, que mostra o compromisso com quem mais precisa. Mesmo assim, seguimos enfrentando o subfinanciamento: em 2025, a cidade ainda não recebeu nenhum real do Governo do Estado para a saúde. 
Seguimos firmes na cobrança por investimentos responsáveis. 👊🏻</t>
  </si>
  <si>
    <t>https://www.instagram.com/p/DIM8wzIuNQj/</t>
  </si>
  <si>
    <t>De calçada esburacada pra calçada consertada. 🚧
Toda Rua Gustavo Sampaio, NOTIFICADA!
Seguiremos por todo Leme e Copacabana. 
@smcg_rio 
@subzonasul.rio 
@conservacao.rio 
@vizinhosdoleme</t>
  </si>
  <si>
    <t>https://www.instagram.com/p/DIM1hddxH2i/</t>
  </si>
  <si>
    <t>Prometer o que já existe não é gestão. É despreparo. ⚠️
O governador Cláudio Castro anunciou a construção de uma maternidade na Rocinha. O detalhe é que a comunidade já tem uma, inaugurada pelo prefeito @eduardopaes há quase um ano — e fica a apenas 120 metros de onde ele fez o anúncio. 🏥
Mais investimento em saúde é sempre bem/vindo. Mas gestão pública exige responsabilidade, planejamento e, acima de tudo, conhecimento da realidade local. 
Enquanto isso, o repasse do Fundo Estadual de Saúde para a Prefeitura em 2025 foi de zero reais. Sim, zero. A saúde merece mais do que promessas: merece compromisso. E vamos seguir cobrando, sempre. 👊🏻</t>
  </si>
  <si>
    <t>https://www.instagram.com/p/DIPqkHuuNA//</t>
  </si>
  <si>
    <t>PRESTAÇÃO DE CONTAS</t>
  </si>
  <si>
    <t>💯 dias de mandato. Muita escuta, trabalho e entrega.
Preparamos um resumo especial com as principais ações desse início de jornada — um retrato do nosso compromisso com a cidade e com cada carioca.
Reunimos projetos de lei, estudos, ações nas ruas e muito mais. Um panorama do que estamos construindo por um Rio mais justo, seguro e com oportunidades pra todos. Seguimos juntos! 💙
📲 Quer receber o material completo? É só mandar um zap pro (21) 97891/9938!
#100DiasDeMandato #VereadorFlávioValle</t>
  </si>
  <si>
    <t>https://www.instagram.com/p/DITrDnOOqn7/</t>
  </si>
  <si>
    <t>A quadra do Guararapes tá de cara nova! 🥅
Depois da revitalização feita pela Rio/Urbe, o espaço ganhou cobertura, pintura nova, equipamentos esportivos e a área do entorno foi renovada com aparelhos de ginástica, mesas de jogos e muito mais. ⚽️🏀
Mas o mais importante é que tudo isso vai fortalecer o que já acontece por aqui: projetos sociais, aulas e atividades que movimentam a comunidade de verdade.
Cuidar dos espaços públicos, garantir acesso ao esporte e ao lazer é também promover saúde, convivência e oportunidade — e é exatamente isso que a gestão @eduardopaes vem fazendo por toda a cidade! 💙</t>
  </si>
  <si>
    <t>https://www.instagram.com/p/DIWyJv7u1yS/</t>
  </si>
  <si>
    <t>O @phganso É CARIOCA! Junto com o presidente @carlo_caiado, os vereadores @felipeboro.rio e @flaviopato.rio e o deputado @caiado_claudio entregamos ao mestre PH Ganso o título de cidadão carioca e a Medalha Pedro Ernesto! Diz aí se o cara não merece uma homenagem dessas?!🇭🇺🇭🇺🇭🇺🇭🇺🇭🇺</t>
  </si>
  <si>
    <t>https://www.instagram.com/p/DIZy7CTuBun/</t>
  </si>
  <si>
    <t>A Comunidade dos Guararapes agora está com quadra revitalizada! @eduardopaes</t>
  </si>
  <si>
    <t>https://www.instagram.com/p/DIZBaRYREKK/</t>
  </si>
  <si>
    <t>Um dia histórico no Guararapes! 🚀
A @prefeitura_rio entregou a nova quadra com cobertura, iluminação de LED e obras de urbanização no entorno. 🚧
Muito mais que um espaço esportivo — é um ponto de encontro, integração e orgulho pra comunidade. Obrigado, @eduardopaes, por ter acreditado nesse projeto que começou com escuta e virou realidade! 💙</t>
  </si>
  <si>
    <t>https://www.instagram.com/p/DIXay5Mu1AK/</t>
  </si>
  <si>
    <t>Chegou a hora de voltar pra rua — mas agora é pra prestar contas! 🧾
Mesmo com chuva, começamos a semana conversando com os cariocas e apresentando tudo o que fizemos nos primeiros 100 dias de mandato. 🚀
E se você também quiser receber nossa revista com todas as ações do último trimestre, é só mandar um zap no (21) 97891/9938! 😉
Nosso gabinete está aberto e à disposição de quem quer construir um Rio melhor com a gente. Vamos juntos? 💙
#VereadorFlávioValle</t>
  </si>
  <si>
    <t>https://www.instagram.com/p/DIbglGvug3U/</t>
  </si>
  <si>
    <t>Começando o feriado no ritmo certo: correndo atrás dos objetivos — literalmente! 😅🏃🏼
Assim como no trabalho, na corrida também é preciso resiliência e força de vontade pra seguir em frente. E olha aí o resultado: completei minha primeira prova de 5KM e levei minha primeira medalha pra casa! 🏅
É essa energia que move a gente! Valeu, @guudrun e @manuelacit! Mais um desafio concluído com sucesso! 👊🏻🚀</t>
  </si>
  <si>
    <t>https://www.instagram.com/p/DImSJB5O05g/</t>
  </si>
  <si>
    <t>Mais um dia prestando contas para a população do meu trabalho na Câmara Municipal, dessa vez na Praia do Leblon. Comenta aqui embaixo onde você quer ver nosso gabinete itinerante 👇👇</t>
  </si>
  <si>
    <t>https://www.instagram.com/p/DImDKNkOULN/</t>
  </si>
  <si>
    <t>Aproveitando o feriado para botar a leitura em dia com o livro recém lançado pelo querido amigo e professor André Villela. Excelentes dados e referências para compreender como a economia da cidade foi transformada ao longo dos últimos 460 anos.</t>
  </si>
  <si>
    <t>https://www.instagram.com/p/DIv/BttuEpI/</t>
  </si>
  <si>
    <t>Participei do lançamento do Calendário de Eventos do Rio de 2025, ao lado do Prefeito @eduardopaes e do Presidente da @riotur.rio, @fellows.rio. 🗓️
Um calendário bem estruturado é chave para atrair visitantes e impulsionar a economia local através do desenvolvimento cultural e turístico da cidade. Por isso, o investimento em grandes eventos, como o @todomundonorio, é essencial. 🎤
Com uma programação diversificada e atraente, o Rio de Janeiro se consolida como destino turístico de excelência. ✈️
 #Rio2025 #TodoMundonoRio</t>
  </si>
  <si>
    <t>https://www.instagram.com/p/DI1r6BMOOXJ/</t>
  </si>
  <si>
    <t>Sigam @vizion_foto</t>
  </si>
  <si>
    <t>https://www.instagram.com/p/DI7YyfGRW/V/</t>
  </si>
  <si>
    <t>Hoje foi dia de superar limites: 750m de natação, 20km de pedal e 5km de corrida! 🏊🏻‍♂️🚴🏻🏃🏼
Participei de um treino de triathlon no Parque Radical de Deodoro! Mais um espaço incrível de esporte e lazer que é fruto do legado olímpico, graças ao trabalho do nosso Prefeito @eduardopaes. 🚀
Confesso que a vontade de parar bateu… mas como bom brasileiro, a gente não desiste nunca! 😅
Bora pra próxima! 👊🏻</t>
  </si>
  <si>
    <t>https://www.instagram.com/p/DI7AIqRyzHe/</t>
  </si>
  <si>
    <t>🚨 ATENÇÃO, CICLISTAS! 🚲 
Tem loja vendendo bike elétrica e oferecendo adulteração de velocidade na hora da compra! O que parece vantagem, na prática, é um perigo — e uma infração.
Desbloquear o motor e passar dos 32km/h transforma a bike em uma motocicleta sem emplacamento, sem habilitação e sem segurança. Estão vendendo moto disfarçada de bicicleta! 🏍
Junto com o Secretário de Defesa do Consumidor, @joaopiresx, fomos entender de perto essa situação e fiscalizar essas lojas na Zona Sul.
📜 Agora, estamos protocolando um Projeto de Lei para:
1. Proibir a adulteração das bikes elétricas; 
2. Exigir que lojas informem claramente o que é bicicleta elétrica, ciclomotor e autopropelido.
Seguimos trabalhando por uma mobilidade segura e sustentável para todos. #VereadorFlávioValle #SegurançaNaCiclovia</t>
  </si>
  <si>
    <t>https://www.instagram.com/p/DJDFdijufFP/</t>
  </si>
  <si>
    <t>Esses são alguns dos principais projetos de lei que a gente protocolou em abril — propostas que nasceram do diálogo e do compromisso com um Rio melhor. 🌆💬
Quer saber mais? Todos os projetos estão disponíveis na íntegra no nosso site, é só acessar o link na bio. 🔗
E se você tem uma ideia ou quer contribuir com o nosso mandato, manda um WhatsApp pra gente: (21) 97891/9938. A construção é coletiva! 💡📲</t>
  </si>
  <si>
    <t>https://www.instagram.com/p/DJFf2s3Odvn/</t>
  </si>
  <si>
    <t>Desculpa São Paulo, vocês não tem @eduardopaes</t>
  </si>
  <si>
    <t>https://www.instagram.com/p/DJF0aObOTdp/</t>
  </si>
  <si>
    <t>Conheça o Lidera Rio! 📈
Um programa imersivo feito para jovens de 18 a 30 anos que querem entender, na prática, como funciona a gestão econômica do setor público e como transformar ideias em políticas públicas reais. 📋✅
Durante 3 meses, os selecionados vão mergulhar no dia a dia do poder legislativo, passando por três esferas de atuação 🏛️:
	1.	Câmara Municipal do Rio, com o Vereador Flávio Valle;
	2.	ALERJ, com o Deputado Estadual Luiz Paulo;
	3.	Câmara dos Deputados, com o Deputado Federal Pedro Paulo.
O programa também conta com workshops técnicos, mentorias, simulações orçamentárias e a criação de um projeto de lei. 📃
As inscrições estão abertas até 15/05!
Se você quer fazer parte da renovação política, essa é a sua chance. Inscreva/se no link da bio! 🔗
#LideraRio #JovensNaPolítica #GestãoPública #Economia #PSD #RiodeJaneiro</t>
  </si>
  <si>
    <t>https://www.instagram.com/p/DJKOPeTJibx/</t>
  </si>
  <si>
    <t>Mais de 600 MILHÕES de reais injetados na cidade com a vinda da @ladygaga! 👩🏻‍🎤
Hotéis com mais de 95% de ocupação, aumento de 270% nas passagens de ônibus e mais de 350.000 passageiros recebidos no Galeão. 🏨✈️🚌 Isso sem falar no movimento do comércio local, bares e restaurantes.
Valeu, @eduardopaes! Investir em grandes eventos é valorizar o potencial da nossa cidade como capital cultural do Brasil! É muito mais do que um show: é acesso democrático ao lazer, ao entretenimento e é um impulso ao desenvolvimento do Rio. 📈
Hoje, é @todomundonorio!</t>
  </si>
  <si>
    <t>https://www.instagram.com/p/DJMhvzoua/l/</t>
  </si>
  <si>
    <t>Opa, tem paulista por aí querendo dar pitaco no Gagacabana? 🤔
Pois é, e não é só dar pitaco, não: estão espalhando desinformação. Por isso, a gente responde com dados e evidências. 📈
O Gagacabana não foi só um show — foi um golaço da gestão @eduardopaes na economia e no turismo do carioca. ✈️
Será mesmo que foi “torra de dinheiro” ou será que essa perspectiva tá enviesada? 👀</t>
  </si>
  <si>
    <t>https://www.instagram.com/p/DJUvmbcxTFP/</t>
  </si>
  <si>
    <t>Já parou pra pensar onde nascem as ideias que mudam uma cidade? É aqui na Câmara Municipal — e também no Lidera Rio, o programa que prepara jovens pra transformar a política de verdade. 🏛️
Você vai viver a rotina de um mandato por dentro, participar de encontros semanais e entender, na prática, como funciona o poder público. 
E mais: vai passar pela política municipal, estadual e federal, ao lado de três parlamentares e em três casas legislativas. Uma trilha de sucesso. 🚀
Inscrições até 15/05! Link na bio. 🔗 Vem fazer parte dessa nova geração de líderes! 👊🏻</t>
  </si>
  <si>
    <t>https://www.instagram.com/p/DJWoYcExkTY/</t>
  </si>
  <si>
    <t>Seguimos lutando por segurança nas ciclovias! ⚠️
No RJTV2 de hoje, falei mais um pouco sobre o nosso Projeto de Lei para combater a adulteração de bikes elétricas — que, na prática, muitas vezes são motos disfarçadas, turbinadas nos próprios pontos de venda pra ultrapassar o limite de fábrica. 🚫
Nosso projeto também exige que as lojas informem de forma clara o que é bicicleta elétrica, ciclomotor e veículo autopropelido. 🏍️🛵🚲
Transporte alternativo, sim. Bagunça, não. ✋
#FlávioValleVereador</t>
  </si>
  <si>
    <t>https://www.instagram.com/p/DJVSJBqsF/d/</t>
  </si>
  <si>
    <t>Tem cidade que a gente visita.
E tem cidade que a gente sente. 🌆💙
No Rio, o cenário é de novela, mas o que conquista mesmo é o que não dá pra ver em foto. Turista ou carioca, todo mundo vira personagem dessa história bonita.
No Dia Nacional do Turismo, fica aqui o recado da cidade maravilhosa:
Vocês vêm...
Eu SorRio.</t>
  </si>
  <si>
    <t>https://www.instagram.com/p/DJZrJDtumon/</t>
  </si>
  <si>
    <t>Hoje nosso time esteve na Praça Nelson Mandela, em Botafogo, com o Gabinete Itinerante, ouvindo de perto as demandas da população e construindo soluções junto com quem mais entende do bairro: os moradores! 🗣️🏙️
E aí, qual é o próximo lugar que você quer ver o gabinete? Comenta aqui! 📍💬</t>
  </si>
  <si>
    <t>https://www.instagram.com/p/DJcfw7eS_5S/</t>
  </si>
  <si>
    <t>Estou fora do Rio mas por aí nosso gabinete está nas ruas ouvindo os moradores e coletando demandas e sugestões. Dessa vez foi em Botafogo!</t>
  </si>
  <si>
    <t>https://www.instagram.com/p/DJcCt8VsBtz/</t>
  </si>
  <si>
    <t>Semana cheia de eventos sobre temas importantíssimos! Primeiro, estamos finalizando, aqui em Madrid, o Fórum Transformaciones, um evento do @forumbrasileuropa e @sejaidp sobre as mudanças que vêm ocorrendo na economia e na política por conta das ações do Presidente Trump, dos Estados Unidos / e o consequente maior protecionismo nas nações. 
Aqui, tive a honra de encontrar o vereador @flaviovalle.rio, que veio acompanhar as discussões. Aproveitamos para falar mais sobre o @lidera.rj, um programa fenomenal para a formação política de jovens!
E não pára por aí: hoje à tarde o tema é Segurança! Vou participar de um evento do @comunitasbr, falando sobre como a pauta está sendo guiada no Congresso e todo o trabalho que tenho desenvolvido na Câmara. Fica ligado!
#deputadopedropaulo #pedropaulo #forumbrasileuropa #idp #economia #política #congressonacional</t>
  </si>
  <si>
    <t>https://www.instagram.com/p/DJbxhiotqex/</t>
  </si>
  <si>
    <t>Obrigado pelas mensagens. Tudo certo! Amanhã já de volta pra continuar trabalhando pela mais bonita de todas as cidades!</t>
  </si>
  <si>
    <t>https://www.instagram.com/p/DJfJsx2Opjs/</t>
  </si>
  <si>
    <t>Desde o começo, ela esteve ao meu lado.
Apoiando cada decisão, celebrando cada conquista, cuidando de mim com todo o amor do mundo.
Hoje é o dia dela, mas a verdade é que todos os meus dias foram guiados pelo carinho, força e presença da minha mãe, Claudia. 
Obrigado por tudo, Mãe. Por nunca soltar a minha mão e por estar comigo em cada passo dessa caminhada.
Te amo! Feliz Dia das Mães! ❤️</t>
  </si>
  <si>
    <t>https://www.instagram.com/p/DJhFEyUuARB/</t>
  </si>
  <si>
    <t>A orla é um dos maiores patrimônios do Rio — gera empregos, movimenta bilhões de reais e atrai milhões de pessoas todos os anos! 🏖️💰
Por isso, ela precisa cada vez mais de políticas públicas voltadas para as suas necessidades. Estamos propondo o Estatuto da Orla: um projeto de lei pra garantir ordenamento, conservação e a sustentabilidade das nossas praias. 🌊
📢 Participe da nossa Audiência Pública e ajude a construir esse futuro:
🗓️ 20/05 | 🕙 10h | 📍 Câmara Municipal do Rio
🔗 Quer saber mais sobre o assunto? Leia nosso artigo completo no link no story!
#VereadorFlávioValle #EstatutoDaOrla</t>
  </si>
  <si>
    <t>https://www.instagram.com/p/DJkSX64SkQ4/</t>
  </si>
  <si>
    <t>A orla do Rio é muito mais do que um cenário bonito. É trabalho, cultura, esporte, lazer… Mas pra esse espaço funcionar de verdade, precisamos de regras claras. 🏖️✅
Por isso, apresentamos o Estatuto da Orla pra valorizar e organizar de vez esse patrimônio carioca! É direito pra quem vive da orla, dever pra quem ocupa, e respeito pra quem aproveita. 💙
Na próxima terça/feira, 20 de maio, às 10h, vai rolar a nossa audiência pública sobre o projeto na Câmara Municipal. Vamos juntos construir o futuro das nossas praias.🚀
Praia ordenada, carioca respeitado. 👊🏻
#VereadorFlávioValle</t>
  </si>
  <si>
    <t>https://www.instagram.com/p/DJpoAh/Oein/</t>
  </si>
  <si>
    <t>Hoje, eu e o Vereador @marcosdiasoficial_ presenciamos uma cena vergonhosa em frente à Câmara Municipal: um grupo de baderneiros, vestindo camisetas em apoio ao Hamas — organização terrorista —, protestando pelo rompimento das relações entre Brasil e Israel.
O contraste com o que vivemos pela manhã não poderia ser maior. Hoje realizamos uma solenidade em celebração ao Iom Haatzmaut, os 77 anos do Estado de Israel e, ainda, entregamos a Medalha Chiquinha Gonzaga em homenagem à memória de Liliana Syrkis — judia e polonesa que sobreviveu aos horrores do Holocausto e transformou sua dor em ação. Uma cerimônia emocionante que reafirmou, mais uma vez, nosso compromisso na luta pela liberdade religiosa e contra a intolerância.
Encerrar o dia com esse episódio lamentável só reforça a urgência desse combate. Não vamos nos calar diante do extremismo. Enquanto estivermos aqui, seguiremos firmes na defesa da democracia, da paz e do respeito entre os povos.</t>
  </si>
  <si>
    <t>https://www.instagram.com/p/DJsRlb/O5tj/</t>
  </si>
  <si>
    <t>Chegamos na Rocinha com o nosso Gabinete Itinerante, junto do @rocinhaalerta, pra ouvir de perto quem vive a realidade da comunidade, trocar ideias e buscar soluções de verdade. 👊🏻🚀
Quer que a gente leve o Gabinete pro seu bairro? Comenta aqui embaixo onde devemos ir! ⬇️💬</t>
  </si>
  <si>
    <t>https://www.instagram.com/p/DJuureDuMuT/</t>
  </si>
  <si>
    <t>Ontem tivemos a honra de realizar uma solenidade muito especial para celebrar o Iom Haatzmaut, marcando os 77 anos do Estado de Israel. 🇮🇱
Durante o evento, entregamos moções a figuras de destaque que têm feito uma diferença significativa na comunidade judaica. ✡️
Também prestamos uma homenagem emocionante com a entrega da Medalha Chiquinha Gonzaga à memória de Liliana Syrkis — estilista judia polonesa que sobreviveu aos horrores do Holocausto e transformou sua dor em um legado de resistência e ação. 
Lila foi representada pelo neto Guilherme @syrkis, que segue dando continuidade ao seu legado, honrando essa história e mantendo viva essa luta. Essa cerimônia reforçou, mais uma vez, nosso compromisso na luta pela liberdade religiosa e pelo combate ao antissemitismo. 👊🏻💙</t>
  </si>
  <si>
    <t>https://www.instagram.com/p/DJuFs_POKNu/</t>
  </si>
  <si>
    <t>Pela manhã, participei da reunião de alinhamento com os trabalhadores da praia sobre o decreto do Prefeito @eduardopaes, que define as novas regras de ordenamento da orla.
Ao lado do Prefeito, do Subprefeito da Zona Sul @bernardorubiao, do Subprefeito da Barra @lezinholeandro e do Secretário de Ordem Pública @brennocarnevalle, conversamos com barraqueiros e quiosqueiros, tiramos dúvidas e reforçamos que uma orla mais organizada, limpa e segura é melhor pra todo mundo. 🏖️🚀
Enquanto isso, na @camarario, seguimos com o Estatuto da Orla — projeto de lei que valoriza esse patrimônio do Rio, equilibrando sustentabilidade, qualidade de vida e os direitos de quem trabalha nas praias. 🏝️⛱️
E essa construção é com você! Dia 20, às 10h, na Câmara Municipal, tem audiência pública sobre o projeto. Nos vemos lá! Praia ordenada, carioca respeitado! 👊🏻</t>
  </si>
  <si>
    <t>https://www.instagram.com/p/DJt1/3bO4n2/</t>
  </si>
  <si>
    <t>Hoje celebramos a força da cultura e da memória. ✡️📸
A exposição “O Rio Judaico: A cidade pelo olhar de Samuel Malamud”é um passo importante pra democratizar o acesso à história da nossa cidade — e também valorizar quem ajudou a construí/la, reconhecendo a importância da nossa comunidade judaica neste processo. 
Que seja a primeira de muitas! Vamos levar esse olhar pra toda a cidade. 💙
Agradeço ao @arquivo_rio e a @cultura_rio pelo apoio para realização dessa mostra tão especial. Vamos juntos! 🚀</t>
  </si>
  <si>
    <t>https://www.instagram.com/p/DJ2c2xNuZo9/</t>
  </si>
  <si>
    <t>Hoje inauguramos a exposição “O Rio judaico: a cidade pelo olhar de Samuel Malamud”, uma mostra emocionante realizada em parceria com o @arquivo_rio e a @cultura_rio, na Câmara Municipal. 🏛️
Em cartaz até o dia 30, a exposição resgata a memória cultural judaica na cidade e reforça o combate ao antissemitismo. 👊🏻
A mostra propõe um mergulho no olhar de Samuel Malamud, intelectual e ativista que documentou a vida cultural da Praça Onze — espaço símbolo da convivência entre judeus, e tantos outros povos que ajudaram a construir o Rio. 🏙️💙
Agradeço a presença e o apoio essencial do Secretário Municipal de Cultura @lucaswpadilha, da Presidente do @hillelrio, @marcia.kp, do Presidente do Arquivo da Cidade, @profelizeusantiago, e do Presidente da @camarario, @carlo_caiado.
Essa iniciativa é fruto de parceria e compromisso com a memória da nossa cidade. Seguimos juntos. 🇮🇱✡️</t>
  </si>
  <si>
    <t>https://www.instagram.com/p/DJ2RXAySfV4/</t>
  </si>
  <si>
    <t>Hoje demos início ao Lidera Rio, um programa que nasce com uma missão clara: formar uma nova geração de líderes para transformar a gestão pública no Rio e no Brasil. 🚀
A aula inaugural aconteceu na Câmara Municipal e contou com a presença dos mentores do programa: o Vereador @flaviovalle.rio, o Deputado Estadual @luizpaulo_dep e o Deputado Federal @rio.pedropaulo. 🏛️
Juntos, eles acompanham de perto essa formação, oferecendo conhecimento técnico e experiência prática aos participantes. 📖📚
Esse é só o começo de uma jornada intensa e imersiva, com oficinas, mentorias e experiências nas três esferas legislativas. Vamos juntos construir um futuro com mais participação, técnica e representatividade! 👊🏻
#LideraRio</t>
  </si>
  <si>
    <t>https://www.instagram.com/p/DJ112Z8x2Wx/</t>
  </si>
  <si>
    <t>Hoje foi dia de ouvir quem ama, vive e trabalha na orla do Rio. 🏖️
Realizamos a Audiência Pública “O Rio e suas Orlas: Um Patrimônio em Discussão” na @camarario — um espaço de diálogo fundamental para pensarmos juntos sobre o futuro das nossas praias. 👊🏻🚀
O que está em jogo é mais do que ordenamento: é identidade, cultura e o jeito carioca de viver a cidade. O Estatuto da Orla, que propus por meio do PL 488/2025, busca justamente isso — criar regras claras e justas, com participação popular e respeito às tradições. 
Seguimos juntos nessa construção coletiva! 💙</t>
  </si>
  <si>
    <t>https://www.instagram.com/p/DJ41Jxay9XR/</t>
  </si>
  <si>
    <t>Nosso PL 488/2025, que propõe a criação do Estatuto da Orla, foi destaque hoje na @cbnrio! 📃🏝️
Mais do que ordenamento, queremos regras claras, justas e que respeitem a cultura, o trabalho e o lazer nas praias. Ontem, na nossa audiência pública, escutamos de perto as demandas da população para que, juntos, a gente possa propor soluções efetivas pra quem vive, trabalha e aproveita a orla. 
E, entendendo que alguns pontos destoam da própria identidade carioca e ouvindo aos pedidos que recebemos, estamos em diálogo com o Prefeito @eduardopaes pra rever pontos do decreto recente, como a proibição de apresentações musicais, que já são autorizadas por lei. A orla precisa de ordem, sim — mas também de cultura, lazer, economia local e respeito à identidade do Rio. 
Esse debate é urgente — e ele já começou. Vamos juntos nessa? 💙🏖️
#EstatutodaOrla #VereadorFlávioValle</t>
  </si>
  <si>
    <t>https://www.instagram.com/p/DJ7DloEOOTP/</t>
  </si>
  <si>
    <t>Você sabia que a Praça Atahualpa, no Leblon, é adotada pelo @institutobeja? Isso aconteceu pelo programa Adote Rio, que incentiva parcerias na conservação de espaços públicos. 🏞️
Mas a cidade mudou, e a gente precisa ir além. Por isso, nosso gabinete protocolou o PL da Adoção Carioca: uma nova proposta que moderniza e amplia o programa atual. 🚀
Além do cuidado com praças, parques e ciclovias, o novo programa garante reconhecimento institucional, visibilidade pra quem adota, incentiva práticas sustentáveis e ainda abre espaço pra iniciativas como food trucks em áreas turísticas, sempre com ordem e responsabilidade.
Cuidar da cidade pode — e deve — ser uma tarefa coletiva! Não é pra substituir o trabalho da Prefeitura. É pra somar. Pra espalhar bons exemplos e mais qualidade de vida por todo o Rio. Vamos adotar o Rio? 💙
#AdoçãoCarioca #VereadorFlávioValle</t>
  </si>
  <si>
    <t>https://www.instagram.com/p/DJ6n9eyuK3h/</t>
  </si>
  <si>
    <t>Fique atento: esses são os vereadores que estão CONTRA o projeto de criar a FORÇA MUNICIPAL DE SEGURANÇA no Rio de Janeiro! Enquanto isso, você, cidadão, fica refém da insegurança e da falta de políticas de segurança do governador Cláudio Castro 🤡</t>
  </si>
  <si>
    <t>https://www.instagram.com/p/DJ/Pc0auTaX/</t>
  </si>
  <si>
    <t>Você sabia que existem dezenas de leis espalhadas só para regular a orla do Rio? 📃
A gente precisa de organização! Por isso, criamos o PL 488/2025, que propõe o Estatuto da Orla: um projeto que organiza essas regras e atualiza o que for preciso, com diálogo e participação de quem vive a orla no dia a dia. 🏖️
Esse debate ficou ainda mais urgente com o decreto publicado pela Prefeitura. Eu mesmo liguei pro Prefeito @eduardopaes, que se sensibilizou com nosso pedido de rever alguns pontos. 
Agora é a sua vez de participar! Acesse o link na bio e diga o que não pode faltar nas praias do Rio. 🔗💬
E, ó, fique ligado! Estatuto da Orla é uma coisa, Decreto Municipal é outra! 
A orla é nossa. Vamos construir juntos! 👊🏻🚀
#FlávioValleVereador</t>
  </si>
  <si>
    <t>https://www.instagram.com/p/DJ9ykJju5Rq/</t>
  </si>
  <si>
    <t>Semana de muito trabalho e movimentação por aqui na Câmara! 🏛️
Demos início ao programa @lidera.rj, participamos de debates importantes, celebramos a cultura da cidade e da comunidade judaica e realizamos mais uma edição do Gabinete Itinerante, ouvindo de perto as demandas da população! Seguimos na rua e no plenário, sempre com presença e ação. 👊🏻🚀</t>
  </si>
  <si>
    <t>https://www.instagram.com/p/DKAqjnrSWcQ/</t>
  </si>
  <si>
    <t>O seu vereador vai até você! Aqui, a gente trabalha assim! 👊
Mais uma edição do Gabinete Itinerante, agora em Copacabana, na Praça Serzedelo Correia.📍
A gente ocupa as ruas, ouve as demandas e constrói soluções juntos!👇🏼Deixa aqui nos comentários onde quer que a próxima edição aconteça! 💬</t>
  </si>
  <si>
    <t>https://www.instagram.com/p/DKAYDvWO2Zi/</t>
  </si>
  <si>
    <t>Dois jovens judeus ass4ss!nad0s a tiros, em frente ao Museu Judaico de Washington. Um casal cheio de sonhos, interrompidos pela intolerância.
Enquanto isso, aqui no Rio, uma suástica apareceu numa sala de aula da Faculdade Nacional de Direito. Um símbolo de ódio que não pode ser normalizado.
Já acionamos o Ministério Público e seguimos firmes: não vamos nos calar! Contra o ódio, pela memória, pela vida.
Minha solidariedade às famílias das vítimas, à comunidade judaica no Brasil e no mundo. Seguimos juntos, atentos e determinados. 🇮🇱✡️</t>
  </si>
  <si>
    <t>https://www.instagram.com/p/DJ_slHUObNr/</t>
  </si>
  <si>
    <t>Como é a orla que você quer? 🌊☀️
Nossa equipe foi às ruas ouvir quem mais entende de praia: você, carioca!
Queremos construir juntos o Estatuto da Orla, pra valorizar esse espaço tão importante pra nossa cultura, pro lazer e trabalho de milhões de pessoas.
👉 Sua opinião é fundamental. Participe da nossa pesquisa! O link tá na bio! 🔗
Vem com a gente lutar pela orla que queremos! 🏖️💙</t>
  </si>
  <si>
    <t>https://www.instagram.com/p/DKF6GUSOpHn/</t>
  </si>
  <si>
    <t>Mais um passo importante no diálogo sobre a Orla! 🚀🏖️
Após a reunião de hoje com o prefeito @eduardopaes e os trabalhadores da orla, conseguimos avançar: o decreto será ajustado para garantir mais equilíbrio entre ordenamento e valorização cultural das nossas praias! 
Enquanto isso, aqui na Câmara, seguimos com o movimento “Orla Que Queremos”, ouvindo a população para construirmos juntos o Estatuto da Orla, nosso projeto de lei. Já recebemos cerca de mil sugestões! 💬
Quer opinar também? Acesse: www.orlaquequeremos.com.br — o link tá na bio! 🔗
#OrlaQueQueremos
#VereadorFlavioValle</t>
  </si>
  <si>
    <t>https://www.instagram.com/p/DKLKZgSuWQm/</t>
  </si>
  <si>
    <t>Acabamos de sair de uma reunião muito importante com o prefeito @eduardopaes, barraqueiros, quiosqueiros e os músicos da Orla, liderada pelos vereadores @vereadorrenatomoura e @carlo_caiado. O Prefeito se comprometeu a rever alguns pontos do decreto que impactam quem vive e trabalha na praia, sempre buscando ordenamento, mas também garantindo diálogo e bom senso. 💬
E, principalmente, conseguimos uma grande conquista: o aprimoramento na fiscalização do som nos quiosques por parte da Orla Rio e permissão de música ao vivo de maneira ordenada. 👊🏻🚀
Queria agradecer aqui as lideranças da orla, aos músicos que estiveram presentes e, claro, ao prefeito @eduardopaes pelo diálogo e abertura. 
E não deixe de dar a sua opinião no site www.orlaquequeremos.com.br, pra construção de um Estatuto da Orla que atenda à todos! O link tá na bio. 🔗 Seguimos juntos! 💙</t>
  </si>
  <si>
    <t>https://www.instagram.com/p/DKKaXDtOj2Q/</t>
  </si>
  <si>
    <t>Tá vendo esse carinha aí? Ele é um Carão na Lagoa Rodrigo de Freitas e foi captado pelo fotógrafo Eduardo Lima em uma das áreas onde fizemos, junto ao @moscatellimangue , a naturalização, próximo ao Parque dos Patins. 
Valle a pena apostar na Lagoa! Obrigado prefeito @eduardopaes!</t>
  </si>
  <si>
    <t>https://www.instagram.com/p/DKMdeppO24v/</t>
  </si>
  <si>
    <t>Se eu pudesse dar um spoiler pro “eu” do passado… ia dizer: “se prepara, que vem muita coisa pela frente!” 😅
E eu sou grato por cada uma dessas oportunidades. Nada melhor do que seguir trabalhando pelo Rio e pelos cariocas! 👊🏻
Contem comigo pra continuar lutando pela renovação que a nossa cidade merece. Seguimos juntos! 🚀</t>
  </si>
  <si>
    <t>https://www.instagram.com/p/DKQPfHDOhwG/</t>
  </si>
  <si>
    <t>A Serve Rio recebeu dinheiro público pra entregar uma obra de qualidade, mas fez um serviço péssimo, esculhambado e sem responsabilidade, que não resistiu ao teste do tempo. ⏳
Esse campo da Lagoa está em péssimas condições. Um importante investimento da gestão @eduardopaes que foi prejudicado por pura incompetência da empresa, que tratou com desprezo um recurso que é meu, seu e de todo carioca. 💰
A empresa já foi acionada pela @infra.rio e, por lei, tem que consertar. A obra ainda está no prazo de garantia — mais uma prova do absurdo e da má qualidade do serviço entregue.
E se isso não for resolvido, vou propor à @prefeitura_rio que sejam declarados inidôneos, barrados de vez de participar das próximas obras da cidade. Empresa que desrespeita o dinheiro público não pode ter espaço aqui. 👊🏻</t>
  </si>
  <si>
    <t>https://www.instagram.com/p/DKPgv5COf6p/</t>
  </si>
  <si>
    <t>Hoje, nosso escritório foi na Praça do Vidigal! Viemos ouvir as demandas e as ideias para a construção de um Rio melhor! 💙
É na rua que a gente entende as necessidades da população! Enquanto trabalhamos na Câmara propondo soluções e fiscalizando, também fazemos questão de estar aqui, cara a cara com você, carioca. 👊🏻 
Agora, aproveita e já deixa aqui nos comentários: onde você quer ver o nosso Gabinete Itinerante? Quem sabe não nos encontramos já no próximo? 👀</t>
  </si>
  <si>
    <t>https://www.instagram.com/p/DKS3xhNuMK8/</t>
  </si>
  <si>
    <t>Do plenário às ruas, nosso gabinete segue 100% na ativa! 🚀
Escutando, propondo e agindo por uma cidade melhor para todos. Seguimos juntos, trabalhando pela renovação que o Rio merece! 👊🏻</t>
  </si>
  <si>
    <t>https://www.instagram.com/p/DKSmTxrOlef/</t>
  </si>
  <si>
    <t>Em maio, protocolamos diversos projetos de lei que refletem o nosso compromisso com a valorização de um Rio mais sustentável, turístico, cultural e ordenado. 👊🏻
Cada proposta nasce do diálogo com vocês, cariocas — é ouvindo a população que construímos soluções de verdade. 💬🫱🏻‍🫲🏽
Quer conferir tudo na íntegra? É só acessar o nosso site pelo link na bio! 🔗 
E se quiser contribuir com ideias ou sugestões, chama a gente no WhatsApp: (21) 97891/9938. Seguimos juntos! 🚀💙</t>
  </si>
  <si>
    <t>https://www.instagram.com/p/DKVKFezOZK3/</t>
  </si>
  <si>
    <t>Pode parecer complicado, mas o trabalho da Comissão de Finanças, Orçamento e Fiscalização Financeira é mais simples — e mais importante — do que muita gente imagina. A nossa missão é garantir que o dinheiro público seja bem utilizado, cuidando das contas da cidade e analisando os investimentos necessários.💰
Essa semana, estamos realizando uma série de Audiências Públicas, debatendo a Lei de Diretrizes Orçamentárias — é ela que define onde a Prefeitura vai investir no próximo ano e quais são as prioridades. 📊
De terça a quinta, das 10h às 13h, a Casa do Povo está de portas abertas para receber todos que quiserem acompanhar de perto esse processo. É a hora certa pra garantir um orçamento responsável, transparente e que atenda quem mais precisa. 🏛️</t>
  </si>
  <si>
    <t>https://www.instagram.com/p/DKaZchxO6WH/</t>
  </si>
  <si>
    <t>Bom dia! Hoje de manhã em aula sobre Lei de Diretrizes Orçamentárias promovido pela Escola do Legislativo Carioca da @camarario! Obrigado Fábio, João, Roberto e demais colaboradores da Câmara pela oportunidade de aprender mais sobre o Orçamento da cidade!</t>
  </si>
  <si>
    <t>https://www.instagram.com/p/DKZqUbxuveB/</t>
  </si>
  <si>
    <t>Reinauguração da nossa histórica Escola Municipal Senador Corrêa! @eduardopaes @eduardo.cavaliere</t>
  </si>
  <si>
    <t>https://www.instagram.com/p/DKc_Wn0ydgO/</t>
  </si>
  <si>
    <t>Fechando a noite de segunda com um bate papo e alinhamento dos próximos passos da política carioca. Comigo estiveram os meus amigos, Secretário Guilherme Schleder @rio.guilhermeschleder, Vereador Flávio Valle @flaviovalle.rio, Bruno Ramos @rio.brunoramos e muita gente maneira, trabalhadora e pronta pra dar o seu melhor pelo Rio de Janeiro.
#deputadopedropaulo #pedropaulo #riodejaneiro</t>
  </si>
  <si>
    <t>https://www.instagram.com/p/DKa0C/ctXbV/</t>
  </si>
  <si>
    <t>Foram meses de muito debate, audiências públicas, reuniões e pareceres técnicos. Ontem, a @camarario aprovou a criação da Força Municipal de Segurança em primeira discussão! 
Votei a favor porque acredito nesse projeto: ele nasce da coragem de enfrentar a insegurança que o Governo do Estado já desistiu de resolver. O Prefeito @eduardopaes teve a coragem de agir e assumir a liderança no enfrentamento desse problema que há anos assola o Rio.
Parabéns, Prefeito, pela iniciativa e por não cruzar os braços enquanto a população espera. E parabéns ao líder de governo @rio.marcioribeiro, presidente @carlo_caiado, líder do PSD @rosafernandesvereadora e demais vereadores que votaram a favor do projeto! 
A cidade quer e merece mais segurança!</t>
  </si>
  <si>
    <t>https://www.instagram.com/p/DKell4Yu5pn/</t>
  </si>
  <si>
    <t>As motofaixas deram tão certo que precisamos expandir, principalmente na Zona Sul! Elas garantem mais segurança e tranquilidade pra quem anda de moto e pra todos no trânsito.🚦
E aos domingos, quando a Orla vira área de lazer, o movimento aumenta muito. A ciclovia não dá mais conta: bicicleta, patinete, carrinho, criança… tudo junto. Resultado? Mais acidentes. 🚧
Por isso, defendo também a criação de uma ciclofaixa extra, como já fazem na Av. Paulista. O povo quer: Mais de 1000 pessoas responderam nossa pesquisa “A Orla que Queremos” e 74,96% dos participantes são a favor dessa medida! Vamos juntos pela mobilidade urbana no Rio! 🚲👊</t>
  </si>
  <si>
    <t>https://www.instagram.com/p/DKiMHd8siPH/</t>
  </si>
  <si>
    <t>Há dois anos, começamos um projeto que mudou a história da Lagoa Rodrigo de Freitas. Pela primeira vez em mais de 100 anos, a lagoa voltou a crescer, através do processo de Naturalização. 🌿💧
Com a ajuda fundamental do biólogo @moscatellimangue, recuperamos uma área aterrada que antes causava alagamentos crônicos na ciclovia. 
E no Dia Mundial do Meio Ambiente, temos mais uma grande notícia: com apoio da @prefeitura_rio e da @aguasdorio, vamos expandir a naturalização da Lagoa! E já apresentamos dois projetos de lei pra garantir que essas áreas sejam protegidas como Unidades de Conservação. 
Apostar no meio/ambiente é apostar no futuro!</t>
  </si>
  <si>
    <t>https://www.instagram.com/p/DKhgIyxsYUu/</t>
  </si>
  <si>
    <t>Programa Parques Cariocas! Golaço @osmarcglima @eduardopaes 
Está sendo lançado hoje, no Dia Mundial do Meio Ambiente, o programa para revitalização de seis parques do  município: Madureira, Orlando Leite,  Célio Lupparelli, Garota de Ipanema, Dois Irmãos e da Cidade. 🏞️
A ideia é melhorar a segurança e a acessibilidade, amenizar a sensação de calor, valorizar a paisagem natural e promover mais eventos, com a garantia  de acesso público e gratuito.🌳
A economia da cidade pode ter um impacto de até R$ 1,5 bilhão com as concessões. A licitação será realizada pela Secretaria Municipal de Meio Ambiente e Clima, em parceria com a CCPAr, com apoio técnico do BNDES.💰📈
O  programa prevê investimentos privados iniciais de R$ 48,9 milhões nos primeiros três anos, chegando a R$ 73 milhões durante os 30 anos de contrato. Isso, além da destinação entre 2,5% e 6% das receitas obtidas pelo parceiro privado para a realização de  iniciativas socioambientais. 🚀🍃</t>
  </si>
  <si>
    <t>https://www.instagram.com/p/DKhS9JiOuka/</t>
  </si>
  <si>
    <t>Semana intensa, como tem que ser! 👊🏻
Nosso mandato segue conectado com o Rio e os cariocas. Entre projetos, reuniões, eventos e escuta ativa, seguimos construindo um mandato presente e atuante. O Rio não pode esperar! 💙🚀</t>
  </si>
  <si>
    <t>https://www.instagram.com/p/DKkm0gEuupW/</t>
  </si>
  <si>
    <t>Hoje, o nosso Gabinete Itinerante estacionou no Largo dos Leões, no Humaitá! 🦁
Mais uma parada pra ouvir de perto as demandas do bairro, conversar com os moradores e encaminhar soluções. 👊🏻🚀
Seguimos rodando a cidade pra construir um mandato cada vez mais presente e participativo! E já me conta aqui nos comentários: onde você quer ver o nosso Gabinete? 💬</t>
  </si>
  <si>
    <t>https://www.instagram.com/p/DKkQkaZu7iJ/</t>
  </si>
  <si>
    <t>A Lis é filha de uma super eleitora nossa, a @27racheloliveira, e elas vieram visitar nosso gabinete há algumas semanas. Eu não estava, mas combinei de mandar uma carta pra Lis — e promessa é dívida! 💌
Pra minha surpresa, chegou a resposta dela: uma cartinha linda, cheia de perguntas, carinho e sinceridade. Como ela mesma escreveu: “Cartas são legais. Muito!” 🥹❤️
Obrigado, Lis, por tanta luz. Pode vir visitar quando quiser! Nosso gabinete é seu também!</t>
  </si>
  <si>
    <t>https://www.instagram.com/p/DKmlqkiO0rS/</t>
  </si>
  <si>
    <t>Participamos de um bate/papo com o Secretário de Cultura, @lucaswpadilha, no Centro Municipal de Arte Hélio Oiticica, ao lado do gabinete do vereador @flaviovalle.rio.
Nossos líderes conheceram de perto o papel estratégico da cultura na dinâmica da cidade e a importância dos equipamentos culturais para transformar territórios e gerar oportunidades. 🚀</t>
  </si>
  <si>
    <t>https://www.instagram.com/p/DKvTPT2sRbI/</t>
  </si>
  <si>
    <t>atualização israel</t>
  </si>
  <si>
    <t>https://www.instagram.com/p/DK2ofKLM9nN/</t>
  </si>
  <si>
    <t>Israel fez novos bombardeios no Irã nesta sexta/feira (13). Os ataques atingiram uma usina nuclear em Natanz, no centro do país, e um aeroporto militar em Tabriz, no noroeste informaram veículos estatais iranianos.
O ex subprefeito da Zona Sul e vereador @flaviovalle.rio está no país viajando e mandou um vídeo exclusivo para o Alerta.</t>
  </si>
  <si>
    <t>https://www.instagram.com/p/DK10EmVsVZW/</t>
  </si>
  <si>
    <t>mais uma atualização sobre a situação aqui em Eretz.</t>
  </si>
  <si>
    <t>https://www.instagram.com/p/DK4V_i1MZrm/</t>
  </si>
  <si>
    <t>Primeiros 10km ✅ e preparando pra próxima! Parabéns @maratonadoriooficial por mais uma edição! 🎗️🇮🇱</t>
  </si>
  <si>
    <t>https://www.instagram.com/p/DLOSLE3O1qA/</t>
  </si>
  <si>
    <t>Hoje, demos um passo importante pro futuro da nossa cidade: aprovamos o projeto de lei complementar que cria a Operação Urbana Consorciada do Parque do Legado Olímpico. Essa medida vai permitir a implantação do Projeto Imagine — um grande complexo com parque temático, arenas, resort, hub criativo e muito mais. 🎢
Tudo isso reforça a vocação do Rio como capital dos grandes eventos e fortalece setores estratégicos, como o turismo, o esporte e o entretenimento. ✈️⚽️🎤
Parabéns à gestão do prefeito @eduardopaes por mais esse projeto que olha pra frente, valoriza o legado olímpico e movimenta a economia do Rio. 🚀</t>
  </si>
  <si>
    <t>https://www.instagram.com/p/DLTNefpOMyD/</t>
  </si>
  <si>
    <t>A segurança de quem frequenta a Praça Mauro Duarte estava sendo colocada em risco por motos circulando irregularmente pelo espaço. Recebemos denúncias dos moradores e, no mesmo dia, encaminhamos uma indicação parlamentar à @conservacao.rio.
Hoje, a primeira etapa da instalação de grampos já começou, pra impedir esse tipo de imprudência e garantir que a praça continue sendo um lugar seguro para crianças, idosos e famílias.
Seguimos atentos e trabalhando pelos cariocas. Obrigado ao Secretário de Conservação @didivaz, ao Prefeito @eduardopaes e à equipe da Gerência Executiva Local de Botafogo — @yagoazeredo.rio e @marcelodlteixeira — pelo apoio e agilidade.</t>
  </si>
  <si>
    <t>https://www.instagram.com/p/DLSsaQ2uBDA/</t>
  </si>
  <si>
    <t>Na última semana, vivi de perto os horrores da guerra em Israel. Foram dias de angústia, sob constantes ataques do Irã — mais de 30 vezes precisei correr para um bunker.
Enquanto Israel responde com alvos militares, o Irã lança mísseis contra áreas civis, colocando em risco famílias inteiras e espalhando o medo entre a população. É uma guerra marcada pela assimetria.
Nossa luta é pela defesa da vida, da diversidade religiosa e dos direitos humanos. Israel é um país que acolhe, protege e respeita — mesmo em tempos tão difíceis. Am Israel Chai. 🇮🇱💙</t>
  </si>
  <si>
    <t>https://www.instagram.com/p/DLV1n9nuoqB/</t>
  </si>
  <si>
    <t>O conflito entre Israel e Irã tem impactos profundos no Oriente Médio e na comunidade judaica global. Para discutir esse cenário, FIERJ e StandWithUs Brasil, com apoio do Hillel Rio e o Fundo Comunitário, convidam para um debate com Flávio Valle, Daphne Klajman e André Lajst.
🗓 09/07 | 🕜 19h | 📍 Teatro das Artes – Shopping da Gávea
Este é um evento solidário, com toda a arrecadação destinada a instituições de apoio a Israel. Para participar, preencha o formulário e faça a contribuição mínima de R$36,00. 
🔑 Pix: 34.161.869/0001/30
🏫 Federação Israelita do Rio de Janeiro
Anexe o comprovante no final do forms. Inscreva/se: https://bit.ly/DebateIsraelXIrã
Te esperamos nesse encontro fundamental! 🇮🇱💙</t>
  </si>
  <si>
    <t>https://www.instagram.com/p/DLYHldZRPSP/</t>
  </si>
  <si>
    <t>Moto na calçada? Aqui não! 🚫
Na Praça Mauro Duarte, em Botafogo, motos vinham passando por dentro da área de convivência, colocando em risco quem usa o espaço com respeito — crianças, idosos, famílias inteiras.
A partir da denúncia dos moradores, fizemos uma indicação parlamentar e, em menos de 24h, os primeiros grampos já começaram a ser instalados. Uma ação simples, mas que faz toda a diferença pra garantir mais segurança e tranquilidade pra quem vive o bairro. 🚧
Obrigado ao Secretário @didivaz pela resposta rápida da @conservacao.rio e ao Prefeito @eduardopaes pelo apoio de sempre e o cuidado com a nossa cidade. 🤝</t>
  </si>
  <si>
    <t>https://www.instagram.com/p/DLXmFl5sXA0/</t>
  </si>
  <si>
    <t>Semana lotada, do jeito que a gente gosta! 👊🏻
Debates, podcast, bate/papos, ações nas ruas e mais uma edição do Gabinete Itinerante: os últimos dias foram marcados pela proximidade com a população. 💬
Seguimos firmes, fazendo política de perto, com diálogo e ação. Vamos juntos! 🚀💙</t>
  </si>
  <si>
    <t>https://www.instagram.com/p/DLarZ56Or7q/</t>
  </si>
  <si>
    <t>Junho foi mês de seguir firme no trabalho por um Rio mais justo, consciente e com mais respeito à sua história e diversidade. 💙
Nosso mandato segue ouvindo a população e transformando demandas em propostas concretas, sempre com foco em melhorar a vida dos cariocas. 🫱🏻‍🫲🏽
Quer ver tudo na íntegra? Acesse o site pelo link na bio! 🔗
E se quiser mandar uma ideia ou sugestão, chama a gente no WhatsApp: (21) 97891/9938. Seguimos juntos! 🚀</t>
  </si>
  <si>
    <t>https://www.instagram.com/p/DLiuP2QOVcT/</t>
  </si>
  <si>
    <t>🚨 PROIBIÇÃO DAS VIATURAS NO PARQUE DO FLAMENGO? 🤨
Calma, que não é nada disso.
Estive no @parquedoflamengo.rio com o gestor @julinhoazevedo.rj pra esclarecer essa história. A presença das viaturas de segurança não foi proibida, foi só uma medida temporária. 
A área onde elas paravam está passando por uma obra de nivelamento feita pela @conservacao.rio, pra dar mais estrutura ao ponto de apoio. 🚧
Enquanto isso, foram criadas 6 vagas externas exclusivas pras viaturas, garantindo a presença da segurança no entorno. ✅
O parque segue seguro e à disposição da população. 👊🏻</t>
  </si>
  <si>
    <t>https://www.instagram.com/p/DLiaAp_Owxw/</t>
  </si>
  <si>
    <t>Fim de semana correndo e pedalando pela cidade! 
10km Night Run no Sambódromo + 59km L’etape do Aterro até a Barra (com assistida, se não seria impossível 🤪)!
O Rio humilha! Capital mundial dos eventos esportivos!</t>
  </si>
  <si>
    <t>https://www.instagram.com/p/DLh27ThOIjn/</t>
  </si>
  <si>
    <t>🗓️ Seis meses de mandato. Meio ano de compromisso com a cidade.
Preparamos um balanço especial com tudo que construímos até aqui — nas ruas, na Câmara e ouvindo os cariocas.
São projetos de lei, audiências públicas, ações de fiscalização e muito diálogo com a população. Um retrato do nosso jeito de fazer política: com seriedade e presença. Seguimos firmes! 💙
📲 Quer ver o material completo? É só chamar no WhatsApp: (21) 97891-9938.
#6MesesDeMandato #VereadorFlávioValle</t>
  </si>
  <si>
    <t>https://www.instagram.com/p/DLlVrncuncA/?utm_source=ig_web_copy_link&amp;igsh=MzRlODBiNWFlZA==</t>
  </si>
  <si>
    <t>Estivemos hoje na Praça General Osório, fazendo uma vistoria no Parcão com a @comlurbcomunica e a @conservacao.rio! 👀
Atendendo pedidos de moradores, fomos checar e encaminhar conserto de gradil, brinquedos e outros pontos desgastados pelo uso dos nossos cachorrinhos. 🐶
Aproveitamos também pra identificar outros ajustes e melhorias necessários na praça. Agradeco especialmente ao Secretário de Conservação @didivaz e ao Prefeito @eduardopaes, pela força! 💪
Com o recesso parlamentar, estamos intensificando as agendas de rua, entendendo as principais demandas dos cariocas e da cidade. Me diz aí: em qual bairro você quer ver o nosso gabinete? 📍</t>
  </si>
  <si>
    <t>https://www.instagram.com/reel/DLk_Ly6uAK3/?utm_source=ig_web_copy_link&amp;igsh=MzRlODBiNWFlZA==</t>
  </si>
  <si>
    <t>O Samba do Cardosão agora é Patrimônio Cultural de Natureza Imaterial do Rio. A lei foi aprovada e promulgada — uma vitória para a memória e identidade cultural da cidade. 🥁
O Cardosão é uma tradição que há décadas movimenta Laranjeiras. Com o reconhecimento oficial, valorizamos o valor social, histórico e afeitivo desse marco carioca.</t>
  </si>
  <si>
    <t>https://www.instagram.com/p/DLns_8TOZHu/?utm_source=ig_web_copy_link</t>
  </si>
  <si>
    <t>O recesso parlamentar começou, mas o trabalho não para nunca! 🚀
Abrimos o mês nas ruas, ouvindo a população, fiscalizando a cidade e planejando melhorias. Seguimos firmes pra garantir um Rio ainda melhor pra todos os cariocas. 💙</t>
  </si>
  <si>
    <t>https://www.instagram.com/p/DLueZidOLhx/?utm_source=ig_web_copy_link&amp;igsh=MzRlODBiNWFlZA==</t>
  </si>
  <si>
    <t>O Rio agora tem uma data oficial pra dizer, com todas as letras: nós não iremos aceitar o antissemitismo. ✡️👊🏻
Foi sancionada a Lei nº 8.969/2025, de nossa autoria, que institui o Dia Municipal de Combate ao Antissemitismo, a ser lembrado todo 7 de outubro — uma data marcada pela dor do pior atentado ao povo judeu desde o Holocausto, mas que agora também carrega o compromisso com a memória, a justiça e o combate a intolerância religiosa. 🕯️
Educar, lembrar e agir: esse é o caminho pra construir um Rio mais consciente, respeitoso e seguro pra todos. 💙</t>
  </si>
  <si>
    <t>https://www.instagram.com/p/DL6D8SfuU5a/?utm_source=ig_web_copy_link&amp;igsh=MzRlODBiNWFlZA==</t>
  </si>
  <si>
    <t>Visitei hoje a Praça Edmundo Bitencourt, no Bairro Peixoto, ao lado do gestor local @brunosantos.rio, ouvindo a população e discutindo melhorias para o espaço — que já está passando por obras de revitalização no Parque das Crianças. 🌳🛝
A @comlurbcomunica está atuando na área e, nos próximos dias, será feita a poda das árvores, atendendo aos pedidos dos moradores. Também tive a chance de visitar o Projeto Ecoar, iniciativa incrível do deputado @dephugoleal, que mostra como ocupar os espaços públicos com propósito é fundamental.
Praça renovada é praça cheia, viva. E praça viva é sinônimo de segurança e cuidado. Com o apoio da gestão do Prefeito @eduardopaes, comprometida e atenta às demandas da cidade, seguimos avançando.👊🏻💙</t>
  </si>
  <si>
    <t>https://www.instagram.com/reel/DL3HDPDuj3V/?utm_source=ig_web_copy_link&amp;igsh=MzRlODBiNWFlZA==</t>
  </si>
  <si>
    <t>Hoje é um dia importante pro Rio, pra Zona Sul e especialmente pra Rocinha e pro Vidigal. Com a chegada de 48 novos garis, essas comunidades passam a contar com ainda mais cuidado e limpeza na rotina. 🧹🚚</t>
  </si>
  <si>
    <t>https://www.instagram.com/reel/DL21ZUqu64c/?utm_source=ig_web_copy_link&amp;igsh=MzRlODBiNWFlZA==</t>
  </si>
  <si>
    <t>Muito bom voltar na Vila Maria! Com a super Katia!!!!</t>
  </si>
  <si>
    <t>https://www.instagram.com/p/DL7-AOyutpR/?utm_source=ig_web_copy_link&amp;igsh=MThod3Y4cGR4bzIxdA==</t>
  </si>
  <si>
    <t>Há um mês, denunciamos o péssimo estado do campo de futebol da Lagoa, ao lado do Clube Piraquê — que, mesmo reformado, já apresentava danos graves por conta da obra mal executa pela empresa responsável pela revitalização. ⚽️🥅
Nós logo avisamos à Rio-Urbe, que agiu prontamente e notificou a empresa, Serve Rio, e finalmente foram iniciadas as obras de correção. 🚧
Voltamos hoje ao local pra vistoriar o andamento dos trabalhos e garantir que o serviço seja, enfim, entregue com a qualidade que os cariocas merecem.
⚠️ Mas, ó, atenção: enquanto as obras ainda estão em andamento, é importante que o campo não seja utilizado. Se a grama for danificada agora, todo o trabalho pode ir por água abaixo — e a gente não quer ver esse espaço desperdiçado de novo, né?
Contem com a gente! 👊🏻🚀</t>
  </si>
  <si>
    <t>https://www.instagram.com/reel/DL8dzlmu2sD/?utm_source=ig_web_copy_link&amp;igsh=N2FoampnMGt3eXc2</t>
  </si>
  <si>
    <t>Mais natureza, menos concreto. A Naturalização é um exemplo de sustentabilidade: A Lagoa voltou a crescer, a biodiversidade respondeu e o ecossistema se reconstruiu.🐦🍃
Agora, vamos avançar ainda mais. Ao lado do biólogo @moscatellimangue, da paisagista @carolinamoscatelli.manglares, da @conservacao.rio e do gestor local @lealtds, realizamos uma vistoria e iniciamos o planejamento da 3ª fase do projeto: a expansão da Naturalização. 🪷🌿
Uma solução verde para um problema urbano, que recupera o equilíbrio entre cidade e meio ambiente de forma sustentável e resiliente. A Lagoa cresce, e o Rio também! 💙</t>
  </si>
  <si>
    <t>https://www.instagram.com/reel/DL93-fRueTv/?utm_source=ig_web_copy_link&amp;igsh=MTczZGxvYm1jZjVyeQ==</t>
  </si>
  <si>
    <t>Encerrando a sexta-feira em reunião com moradores do Leme junto com o secretário @didivaz , o gestor @brunosantos.rio, @pedrorogar e Rick do @vizinhosdoleme avançando nas pautas de trânsito, ordenamento e conservação!</t>
  </si>
  <si>
    <t>https://www.instagram.com/p/DL_MdQQNYRL/?utm_source=ig_web_copy_link&amp;igsh=dnB5b2xib3d5bDgx</t>
  </si>
  <si>
    <t>Mais uma semana sem parar! 🚀
Seguimos nas ruas, ouvindo a população, fiscalizando e buscando as melhores soluções para os cariocas.
O trabalho continua com responsabilidade e disposição pra renovar o nosso Rio. 💙</t>
  </si>
  <si>
    <t>https://www.instagram.com/p/DMA0rAQuKPn/?utm_source=ig_web_copy_link&amp;igsh=cHdmcWRyY2kybjkz</t>
  </si>
  <si>
    <t>🎺🎶</t>
  </si>
  <si>
    <t>https://www.instagram.com/p/DMB0gKttvbY/?utm_source=ig_web_copy_link&amp;igsh=dHpqd3hmbmEwN2Rk</t>
  </si>
  <si>
    <t>Domingo também é dia trabalhar, rodando a Zona Oeste com o vice-prefeito @eduardo.cavaliere e representando o prefeito @eduardopaes na entrega de títulos de regularização fundiária com o vereador @carlo_caiado e o deputado @caiado_claudio e na entrega de mais um lote de apartamentos da Comunidade do Aço com o vereador @juniordalucinha e @thiagodalucinha! Também com o super secretário @edinhoflat !
.
📸 @rio.theodoro @ofotografopolitico @jaquelinepaolla
@marceloviana_imagens</t>
  </si>
  <si>
    <t>https://www.instagram.com/reel/DMDr7JqOS38/?utm_source=ig_web_copy_link&amp;igsh=MXVzNnNoNTBwNGJvYg==</t>
  </si>
  <si>
    <t>Depois do post do @viverbotafogo, nessa segunda-feira fizemos o plantio de nova árvore na gola cimentada em Botafogo, junto com a @fundacaoparquesejardinsoficial, na presença do presidente @ricardinhopt! Agradecimento especial ao secretário @didivaz e prefeito @eduardopaes pelo apoio nas demandas do bairro! Seguimos!</t>
  </si>
  <si>
    <t>https://www.instagram.com/reel/DMF3WqvOdP_/?utm_source=ig_web_copy_link&amp;igsh=MTc2Z3dmZTJycmI3Mg==</t>
  </si>
  <si>
    <t>Hoje estive na Rua Raul Pompeia, em Copacabana, com a @smtr.rio para acompanhar de perto um problema que vem incomodando os moradores: ônibus mal posicionados no ponto regulador, causando desordem e transtornos. 🚌
A visita foi articulada após uma denúncia @zonasulurgente — e já saímos com encaminhamentos. Vamos trabalhar com a @cetrio.rio, a Secretaria de Transportes e a @gmrio.oficial em um plano que envolve readequação do espaço, reforço na fiscalização e ações educativas. Quem insistir no desrespeito será punido. 👊🏻
Seguimos atentos e cobrando soluções para melhorar a mobilidade e a convivência no bairro. 🚀</t>
  </si>
  <si>
    <t>https://www.instagram.com/reel/DMG87spOT4C/?utm_source=ig_web_copy_link&amp;igsh=cmJuNzNjOXphb2hs</t>
  </si>
  <si>
    <t>Hoje foi dia de Corredores de Excelência! 👷‍♂️🚀
O programa, que comecei ainda na época que era Subprefeito da Zona Sul, segue a todo vapor! Hoje, ao lado do atual Subprefeito @bernardorubiao, acompanhei mais uma edição aqui na Rua Júlio de Castilhos, em Copacabana.
Lavagem de calçadas e do logradouro com a @comlurbcomunica, poda de árvores, manutenção da iluminação com a @rioluzoficial… Diversos serviços de zeladoria, de forma coordenada, pra valorizar o espaço público e garantir mais qualidade de vida aos moradores. 👊🏻💙
Aproveita que o subprefeito @bernardorubiao já perguntou e diz aí: que rua da Zona Sul você acha que deveria receber o Corredores?</t>
  </si>
  <si>
    <t>https://www.instagram.com/reel/DMLuxg0ukjh/?utm_source=ig_web_copy_link&amp;igsh=ZzNsNWJ1dHI3aHg4</t>
  </si>
  <si>
    <t>BEBA MATE! 🧉🌊
Não, eu não passei a tarde na praia, pessoal! Hoje acompanhei mais uma edição do curso de boas práticas pra manipulação de alimentos, promovido pela @ivisa_rio em parceria com a @subzonasul.rio e a @seop.rio, pensado especialmente pra quem vende o tradicional mate da praia. 🏖️
Além da capacitação, também rolou a entrega das TUAPs — fruto de uma indicação parlamentar do nosso mandato, que garantiu a continuidade dessa iniciativa tão importante pra valorização do trabalho dos mateiros. Desde o primeiro mandato do prefeito @eduardopaes, esse reconhecimento vem sendo construído — e eu sigo junto nessa luta. Contem com a gente! 👊🏻🚀</t>
  </si>
  <si>
    <t>https://www.instagram.com/reel/DML9c7DO1lu/?utm_source=ig_web_copy_link&amp;igsh=eTV6dHh2eDN2Zjk2</t>
  </si>
  <si>
    <t>Semana intensa de trabalho pela cidade — ouvindo demandas, acompanhando de perto os desafios e construindo soluções junto com a população. Seguimos firmes, sempre com o pé na rua e foco em fazer a diferença. 💙👊🏻</t>
  </si>
  <si>
    <t>https://www.instagram.com/p/DMQ68IGOF-_/?img_index=1</t>
  </si>
  <si>
    <t>Tirando a ferrugem da baqueta! Partido alto com @jpmonteiro01 e @iury_hain</t>
  </si>
  <si>
    <t>https://www.instagram.com/p/DMWNNGAuTwy/</t>
  </si>
  <si>
    <t>Mais avanços na Raul Pompeia, em Copacabana! Depois do nosso ofício enviado à SMTR, o ponto regulador do 457 foi deslocado e com isso esperamos reduzir muito a desordem dos ônibus na rua! Obrigado secretária de transportes @maina_celidonio e prefeito @eduardopaes e @eduardo.cavaliere!</t>
  </si>
  <si>
    <t>https://www.instagram.com/p/DMftHARuSmL/</t>
  </si>
  <si>
    <t>É muito preocupante ver o Brasil se retirar da Aliança Internacional para a Memória do Holocausto (IHRA), organização que tem como missão preservar a memória das vítimas do Holocausto e combater o antissemitismo em escala global.
Desde 2021, o Brasil participava como membro observador, reconhecendo a importância histórica e moral de atuar contra todas as formas de ódio e intolerância, especialmente em um momento em que os ataques antissemitas têm crescido de forma alarmante no mundo.
O IHRA não é uma entidade ligada ao Estado de Israel, mas sim à proteção da memória do Holocausto e da dignidade do povo judeu. Confundir o combate ao antissemitismo com uma posição política sobre o Oriente Médio é não apenas injusto, mas perigoso.
Como judeu, brasileiro e representante do povo carioca, não posso silenciar diante dessa decisão. O combate ao antissemitismo não pode estar sujeito à conjuntura política.
A cidade do Rio de Janeiro — da qual me orgulho de ser vereador — em novembro de 2023 se tornou a primeira capital brasileira a adotar oficialmente a definição de antissemitismo da IHRA, em um gesto de firmeza, diálogo e reconhecimento do direito da comunidade judaica de definir o que é o ódio que sofre. Essa decisão reforça o compromisso da cidade com a paz, a diversidade e a justiça.
O Brasil tem uma longa e respeitada tradição diplomática pautada pela neutralidade, pelo multilateralismo e pela defesa da paz, como exemplificado na figura de Oswaldo Aranha, que não apenas presidiu a Assembleia Geral da ONU em 1947 — sendo decisivo para a criação do Estado de Israel — como também acreditava que a equidistância entre as partes não pode ser confundida com indiferença frente ao terror e à barbárie.
A saída do Brasil da IHRA pode comprometer décadas de construção diplomática, e enfraquecer a imagem de um país comprometido com os direitos humanos e a luta contra todas as formas de intolerância.
Apelo, portanto, para que essa decisão seja revista. O momento exige pontes, e não rupturas; exige memória, e não esquecimento; exige posicionamento ético, e não omissão institucional.
Flávio Valle
Presidente da Frente Parlamentar de Combate ao Antissemitismo</t>
  </si>
  <si>
    <t>https://www.instagram.com/p/DMgoTzou5J6/?img_index=1</t>
  </si>
  <si>
    <t>O maior mural da Zona Sul é da educação carioca! Em breve no Humaitá!</t>
  </si>
  <si>
    <t>https://www.instagram.com/p/DMh0BRSAiO5/</t>
  </si>
  <si>
    <t>Semana de muito trabalho e movimento! 👊🏻🚀
Seguimos acompanhando de perto as demandas da cidade e atuando em diferentes frentes, sempre com foco em melhorar o Rio. 💙</t>
  </si>
  <si>
    <t>https://www.instagram.com/p/DMi8ywxOY2r/?img_index=1</t>
  </si>
  <si>
    <t>Muro pintado com óculos de realidade virtual?! Só podia ser num GET! A escola do futuro é carioca!</t>
  </si>
  <si>
    <t>https://www.instagram.com/p/DMsKZtLA60X/</t>
  </si>
  <si>
    <t>Debatendo nova proposta de adoção de áreas públicas na cidade com o presidente da @parquesejardins.rio @ricardinhopt na manhã dessa terça-feira! Projeto de lei com co-autoria do colega @oficialfelipepires.
Em busca de modernidade e responsabilidade ecológica! Gestão @eduardopaes @eduardo.cavaliere</t>
  </si>
  <si>
    <t>https://www.instagram.com/p/DMsh-bPOI1i/</t>
  </si>
  <si>
    <t>Atenção: pista da Delfim Moreira interditada por conta da ressaca do mar. Orgulho das equipes da @comlurbcomunica que já estão limpando a via! Obrigado @alexandremscampos !</t>
  </si>
  <si>
    <t>https://www.instagram.com/p/DMs8QH6Jyhi/</t>
  </si>
  <si>
    <t>Falam que os jovens de hoje não se interessam por política, que a gente é alienado, desinteressado... 👀
Pena que não é o meu caso, rs! 😅
Política pública é comigo mesmo! Não tem nada melhor do que trabalhar pelo Rio e pelos cariocas. Podem contar com nosso mandato para seguir renovando a cidade e engajando cada vez mais jovens na política. 👊🏻🚀</t>
  </si>
  <si>
    <t>https://www.instagram.com/p/DMtSo_xudlR/</t>
  </si>
  <si>
    <t>Tá inaugurado o novo mural do GET Presidente Agostinho Neto, no Humaitá! São 900m² de arte que agora ocupam o maior mural da Zona Sul — uma entrega feita com o apoio da @sme_carioca e do Secretário Municipal de Educação @renanferreirinha. 🎨🖌️
A obra é da artista @rafamon, que transformou o muro da escola num verdadeiro ponto turístico. Mas o mais importante é o impacto que isso tem na autoestima dos alunos e no sentimento de valorização da comunidade escolar! 💙📚
Mais do que oferecer uma educação de qualidade, é olhar também pra além do muro — porque isso também faz parte do aprendizado. 🚀💡</t>
  </si>
  <si>
    <t>https://www.instagram.com/p/DMvvxNbuDe0/</t>
  </si>
  <si>
    <t>Manhã de entrega de mais um ecoponto, dessa vez na Chácara do Céu, no Leblon! Vamos juntos construir uma cidade mais limpa! Parabéns @comlurbcomunica e obrigado prefeito @eduardopaes</t>
  </si>
  <si>
    <t>https://www.instagram.com/p/DMxbpUFuX09/</t>
  </si>
  <si>
    <t>A decisão do governo federal de retirar o Brasil do acordo internacional de combate ao antissemitismo da IHRA não é apenas um erro político — é um retrocesso humanitário. Romper com esse compromisso é abandonar valores de memória, direitos humanos e enfrentamento ao ódio.
Pela Frente Parlamentar de Combate ao Antissemitismo, lideramos uma carta de repúdio que contou com o apoio de mais de 30 vereadores. Agradeço a cada colega que se somou a essa causa, que impacta diretamente milhares de judias e judeus em todo o país.
Negar o passado é abrir espaço para o ódio avançar. E com isso, não podemos compactuar. ✡️</t>
  </si>
  <si>
    <t>https://www.instagram.com/p/DMyZ8c0BVwi/</t>
  </si>
  <si>
    <t>#amobotafogo
#quinltaldecasa
@subzonasul.rio
@gel.botafogo.rio</t>
  </si>
  <si>
    <t>https://www.instagram.com/p/DM1D7uwRfN1/</t>
  </si>
  <si>
    <t>Reflexões sobre micromobilidade, bicicletas e ciclovias.
Você é a favor da criação de uma faixa extra para ciclistas na área de Lazer da Orla aos domingos?</t>
  </si>
  <si>
    <t>https://www.instagram.com/p/DM5Kdobu9Zf/</t>
  </si>
  <si>
    <t>🏅 Museu Olímpico inaugurado no Velódromo!
Participei hoje da cerimônia de abertura do Museu Rio Olímpico, que agora ocupa o velódromo do Parque Olímpico — um dos grandes marcos dos Jogos de 2016.
Mais do que dar nova função a essa estrutura, o museu representa o cuidado com a história, o legado e a identidade esportiva do Rio. Um espaço que transforma o passado olímpico em cultura, educação, lazer e orgulho pra população. 🚀
Parabéns ao Prefeito @eduardopaes e ao Vice-Prefeito @eduardo.cavaliere por valorizarem o esporte e seguirem investindo em projetos que transformam a cidade! ⚽️🏟️</t>
  </si>
  <si>
    <t>https://www.instagram.com/p/DM6FZDrOTCf/</t>
  </si>
  <si>
    <t>A Rocinha vai receber um novo projeto de obras pelo Periferia Viva, projeto do Governo Federal, voltado à urbanização de territórios populares como parte do Programa de Aceleração do Crescimento (PAC). 🏗️🏘️
Com diálogo e articulação junto à @infra.rio e ao Prefeito @eduardopaes, garantimos a inclusão desse projeto de investimento para a comunidade, que será enviado à Câmara Municipal ainda esse semestre. Um passo importante pra transformar o dia a dia de milhares de moradores da Rocinha! 👊🏻🚀
O projeto contempla R$ 350 milhões investidos em obras, incluindo:
✔️ 200 novas unidades habitacionais;
✔️ Novos planos inclinados, como o da Quadra da Roupa Suja;
✔️ Terminal modal com mercado popular;
✔️ Requalificação de áreas de preservação;
✔️ Organização dos pontos de ônibus e mototáxi.
Parabéns à gestão do Prefeito @eduardopaes por mais esse avanço. Seguimos juntos por mais dignidade e infraestrutura pra Rocinha! 💙</t>
  </si>
  <si>
    <t>https://www.instagram.com/p/DM-2PGuOoZ2/</t>
  </si>
  <si>
    <t>Você já se perguntou como é a rotina do seu vereador? 👀
Agora você vai descobrir tudo nos mínimos detalhes!
Hoje, no retorno do recesso parlamentar, abri as portas — e a minha agenda — pra mostrar tudo: reuniões, eventos, sessões plenárias, planejamento, estudo — os bastidores em tempo real. ⏰
A cidade não para, e a gente também não! Vem passar o dia comigo em um minuto e descobrir mais da rotina de vereador! 👊🏻</t>
  </si>
  <si>
    <t>https://www.instagram.com/p/DM_rLxFOIKB/</t>
  </si>
  <si>
    <t xml:space="preserve"> Já tá valendo: o novo sistema de bilhetagem do transporte público municipal começou no sábado! E com o Jaé, a cidade finalmente dá fim à caixa-preta dos transportes.
Agora, pra usar BRT, ônibus municipais, vans e VLT, só com o Jaé — usando o cartão físico ou o QR Code no app. Ainda não se cadastrou? Dá pra fazer tudo pelo próprio aplicativo ou em um dos 18 pontos pela cidade. A lista tá no site jae.com.br! 👨🏼‍💻
Idosos a partir de 65 anos ainda podem embarcar com documento com foto, mas é bom já solicitar o novo cartão. 🪪
Agradeço e reconheço o esforço do Prefeito @eduardopaes, do Vice-Prefeito @eduardo.cavaliere e da Secretaria Municipal de Transportes @maina_celidonio na condução dessa transição — com disposição pra ajudar a população.
Se surgir alguma dúvida, você pode consultar o chat no site oficial, seguir o perfil @vaidejaeoficial, ou entrar em contato com o nosso gabinete via WhatsApp: (21) 97891‑9938. Estamos prontos pra te ajudar! Jaé? 😉</t>
  </si>
  <si>
    <t>https://www.instagram.com/p/DNBKh_8urNJ/</t>
  </si>
  <si>
    <t>“Ele” é o Flávio de 2013, todo empolgado com a campanha pra presidente de turma, sonhando em mudar o mundo, começando pela escola. 📚
Mal sabia ele que, 12 anos depois, a missão seria muito maior: trabalhar por mais de seis milhões de cariocas como vereador do Rio. 🚀
A verdade é que o propósito continua o mesmo — só cresceu junto com a responsabilidade. E vou seguir sempre trabalhando por um Rio melhor. 💙
Contem comigo! 🤝</t>
  </si>
  <si>
    <t>https://www.instagram.com/p/DNB5FeguE5R/?img_index=1</t>
  </si>
  <si>
    <t>As licenças das barracas de praia são autorizações da Prefeitura para que trabalhadores possam exercer suas atividades de forma regular, mas jamais se configuram como uma venda do espaço público. Ter uma licença (ponto) na praia não dá ao barraqueiro o direito de vendê-lá. Se ele não a deseja mais, outros na fila entram em seu lugar.
Mas, ao que parece, tem gente que acha que é mais malandra do que o poder público, como esse sujeito que anunciou a venda da sua barraca no Recreio.
Já enviei os dados do tal barraqueiro ao secretário @marcusbelchior , pedindo IMEDIATAMENTE o cancelamento dessa licença, conforme determina a lei.
Regras existem para serem cumpridas e respeitadas.</t>
  </si>
  <si>
    <t>https://www.instagram.com/p/DNDkMs4O6i8/?img_index=3</t>
  </si>
  <si>
    <t>🎥 HOJE ESTIVEMOS COM @flaviovalle.rio E FIZEMOS A PERGUNTA QUE MUITA GENTE QUERIA FAZER!
👉 Quer saber sobre o PAC na Rocinha?
Perguntamos direto pra ele, com apoio da @rocinhaupmmr , e a resposta tá no vídeo!
📲 Assista agora e fique por dentro!
Marca alguém que também quer saber sobre isso! 👇
#Rocinha #PACnaRocinha #ObrasRocinha</t>
  </si>
  <si>
    <t>https://www.instagram.com/p/DNDxSDIsvcx/</t>
  </si>
  <si>
    <t>Você é a favor de uma faixa extra exclusiva para ciclistas na área de lazer da orla aos domingos e feriados? 🚲
Esse é o projeto que estamos debatendo com a @cetrio.rio e com você, carioca! 👊🏻
A partir deste domingo, nossa equipe volta às ruas para ouvir a sua opinião. Mas você já pode participar desde já: a enquete tá no link da bio! 🚀
Agradeço ao prefeito @eduardopaes, ao vice-prefeito @eduardo.cavaliere e ao presidente da CET-Rio, @luizeduardo.rio, pela parceria e por estarem atentos às necessidades da população. 🏖️
Seguimos juntos! 💙</t>
  </si>
  <si>
    <t>https://www.instagram.com/p/DNECJb7uWgV/</t>
  </si>
  <si>
    <t>Assim fica até fácil trabalhar, né? Tudo pelos cariocas, tudo pelo Rio! 💙</t>
  </si>
  <si>
    <t>https://www.instagram.com/p/DNIo7X-uyKN/</t>
  </si>
  <si>
    <t>Hoje é dia dos pais e não tem como não falar do meu: André.
São muitas lembranças boas — viagens, aventuras e aquele apoio que sempre esteve presente em cada fase da minha vida.
Meu pai é um exemplo e uma grande inspiração pra cada passo do meu caminho. Tenho muito orgulho de ser filho de dois professores e de carregar os valores que aprendi com eles.
Obrigado por tudo. Obrigado por tanto, pai. Feliz dia dos pais!</t>
  </si>
  <si>
    <t>https://www.instagram.com/p/DNLOYm-O6c_/</t>
  </si>
  <si>
    <t>A renovação do Rio já chegou na Câmara, e nunca é tarde demais pra fazer parte dessa mudança! 🚀
Seguimos juntos, por um Rio cada vez melhor. 💙</t>
  </si>
  <si>
    <t>https://www.instagram.com/p/DNRcuPSuDu_/</t>
  </si>
  <si>
    <t>No Dia do Economista, celebramos a trajetória de um grande nome na história do nosso país. Hoje, aprovamos em 1ª discussão o título de Cidadão Carioca a @ilangoldfajn, economista nascido em Haifa, Israel, e exemplo de competência e compromisso com o desenvolvimento econômico.
Sua atuação à frente do Banco Central mostrou como a boa economia pode gerar estabilidade, confiança e novas oportunidades para a população.
Que essa homenagem seja também um reconhecimento a todos os economistas que, com visão estratégica e responsabilidade, ajudam a construir um país mais próspero e justo para todos.</t>
  </si>
  <si>
    <t>https://www.instagram.com/p/DNT3cwxu4wX/</t>
  </si>
  <si>
    <t>Reunião com o vice - prefeito @eduardo.cavaliere e o vereador @flaviovalle.rio
-
Filmmaker:@matt_janner_filmmaker
Edição: @avideomaker.rio</t>
  </si>
  <si>
    <t>https://www.instagram.com/p/DNUBzwMxYYI/</t>
  </si>
  <si>
    <t>Mês do Economista! 📈🚀
No próximo dia 20/08, às 18h, o Centro Cultural FGV será o palco de um encontro especial realizado pela Câmara Municipal do Rio e o Gabinete do Vereador Flávio Valle.
Vamos homenagear duas grandes referências para a economia brasileira:
🎖️ Maria Sílvia Bastos Marques, que receberá a Medalha Chiquinha Gonzaga.
🎖️ Ilan Goldfajn, que será agraciado com o Título de Cidadão Honorário do Rio.
E você, aluno da FGV, é nosso convidado especial! Já marca aqui nos comentários um amigo pra ir com você! 😉</t>
  </si>
  <si>
    <t>https://www.instagram.com/p/DNY0KlJxy_j/</t>
  </si>
  <si>
    <t>Jantar de recepção do vice-presidente @algore promovido pelo meu amigo @syrkis dentro da @climatereality @climaterealitybrasil! Uma honra poder estar presente no evento!</t>
  </si>
  <si>
    <t>https://www.instagram.com/p/DNZJbIWBQAx/?img_index=1</t>
  </si>
  <si>
    <t>Alegria em voltar ontem no show da orquestra que participei durante meus 11 anos na escola! Obrigado pelo convite @henriquejr73 ! Ah, e alguns vídeos do que eu aprontava quando criança 🤪</t>
  </si>
  <si>
    <t>https://www.instagram.com/p/DNarl_XNV3E/?img_index=1</t>
  </si>
  <si>
    <t>Segurança em foco! 🚨
Assisti hoje à um debate essencial sobre um dos maiores desafios da nossa cidade: a segurança pública. Promovido pelo @i12_org, pela @eusouagabriel e pelo Leme: Laboratório para Redução da Violência, o evento reuniu os grandes especialistas @chrisblattman, Benjamin Lessing e Carlos Schmidt-Padilla, discutindo soluções baseadas em dados e experiências de cidades como Nova York e Medellín.
Na @camara.rio, tive orgulho de apoiar o projeto do Prefeito @eduardopaes que cria a Força de Segurança Municipal, uma iniciativa estratégica para combater a criminalidade no Rio. Nosso mandato segue atento e comprometido com políticas públicas eficazes e com a segurança dos cariocas. 👊🏻🚀</t>
  </si>
  <si>
    <t>https://www.instagram.com/p/DNhBK4vOPxU/</t>
  </si>
  <si>
    <t>🚨 Recebemos denúncias sobre a venda ilegal de pontos de barraca de praia — algo que é pessoal e intransferível. Através de um ofício, prontamente levamos o caso à @seop.rio, que já iniciou as apurações.
Mas não paramos por aí: nosso mandato propôs a criação de um novo sistema, mais moderno e transparente, que vai reunir todas as licenças em um só lugar — barracas de praia, ambulantes, quiosques de flores, bancas de jornal, mesas e cadeiras. Tudo integrado. 🗺️ 🛜
A ideia é simples: um mapa interativo em tempo real, acessível a qualquer cidadão, mostrando quem tem licença, onde está e qual a atividade autorizada. Mais clareza para quem trabalha dentro da lei e mais controle para acabar com esses abusos.
Agradeço ao @bdrj.globo pela oportunidade de alertar a população sobre essa irregularidade, ao Secretário de Ordem Pública @marcusbelchior e ao Prefeito @eduardopaes pelas rápidas ações de combate ao problema. Seguimos juntos! 👊🏻</t>
  </si>
  <si>
    <t>https://www.instagram.com/p/DNk6eZBOsOY/</t>
  </si>
  <si>
    <t>Participando da abertura da XVIII Jornalista Interdisciplinar para o Ensino do Holocausto e Direitos Humanos a convite da Desembargadora Denise Levy Tredler. Uma honra poder contribuir para o debate do antissemitismo nos dias atuais.</t>
  </si>
  <si>
    <t>https://www.instagram.com/p/DNlFYLutfZk/?img_index=1</t>
  </si>
  <si>
    <t>Hoje foi dia de celebrar trajetórias que marcaram a economia e o desenvolvimento do nosso país.
Entreguei a Medalha de Reconhecimento Chiquinha Gonzaga à economista Maria Silvia Bastos Marques, uma das mulheres mais brilhantes e influentes do Brasil, e o Título de Cidadão Honorário Carioca a @ilangoldfajn, presidente do @el_bid e referência internacional em economia. 📈
Também homenageamos grandes nomes da Fundação Getúlio Vargas e economistas da @prefeitura_rio, que trabalham todos os dias para transformar a cidade e o Brasil. 🚀
Meu agradecimento ao Vice-Prefeito @eduardo.cavaliere pela presença, à @camarario e à @fgv.oficial pela parceria e pela concessão do espaço FGV Cultural para essa celebração tão especial. 💙</t>
  </si>
  <si>
    <t>https://www.instagram.com/p/DNmSPfiuZ5g/?img_index=10</t>
  </si>
  <si>
    <t>No mês do Economista, reconhecemos quem inspira pelo exemplo e pela trajetória: Maria Silvia Bastos Marques e @ilangoldfajn receberam ontem nossas homenagens no FGV Cultural, a Medalha de Mérito Chiquinha Gonzaga e o Título de Cidadão Honorário Carioca, respectivamente. Uma noite com certeza inesquecível! 💙</t>
  </si>
  <si>
    <t>https://www.instagram.com/p/DNnuizwOv6B/</t>
  </si>
  <si>
    <t>Olha o asfalto chegando na Chácara do Céu! 🚧
No dia 23 de julho, o RJTV mostrou a dificuldade dos moradores para acessar a comunidade: buracos, lama e insegurança. Hoje, menos de um mês depois, já vemos a mudança acontecer.
Depois da solicitação do nosso mandato, a @conservacao.rio já deu inicio a primeira fase das obras!
Meu agradecimento ao Secretário de Conservação @didivaz e ao Prefeito @eduardopaes, pela prontidão em atender essa demanda tão importante pra comunidade! 👊🏻🚀</t>
  </si>
  <si>
    <t>https://www.instagram.com/p/DNohJxmh7iz/</t>
  </si>
  <si>
    <t>Projeto Vaga Viva, que possibilita conversão de vagas de carro em espaços de convívio, bicicletários e jardins! Pensando a cidade para os pedestres e ciclistas! O que acha dessa minha iniciativa?</t>
  </si>
  <si>
    <t>https://www.instagram.com/p/DN0Ykh7XASP/</t>
  </si>
  <si>
    <t>Lideranças RenovaBR foram reconhecidas na 4ª edição do Prêmio CAMP da Democracia, iniciativa da @camp.brasil e a maior premiação de marketing político do país.
Com categorias exclusivas para campanhas de formados pela nossa escola, os destaques de 2025 foram: @drtales_, prata na categoria “Melhor Campanha de Prefeito”, enquanto @flaviovalle.rio recebeu o ouro, @jucamcr a prata e @heltonjuniorbh o bronze na categoria “Melhor Campanha de Vereador”. 👏
Agradecemos ao @camp.brasil pela parceria que valoriza práticas inovadoras e fortalece a democracia brasileira. 🤝
#PrêmioCampDaDemocracia #ParceriasRenovaBR #LiderançasRenovaBR</t>
  </si>
  <si>
    <t>https://www.instagram.com/p/DN1Q4lSwnZM/?img_index=4</t>
  </si>
  <si>
    <t>Segurança pública com inteligência 🔎🚓
Na semana passada, o prefeito @eduardopaes conheceu de perto o modelo CompStat, usado pela polícia de Nova Iorque e responsável por revolucionar a segurança pública e reduzir os índices de criminalidade na cidade.
A boa notícia é que esse sistema de gestão — baseado em dados e evidências, reuniões regulares e rápida resposta de ação — vai ser implantado também na nossa força de segurança municipal.
Um passo importante para termos um Rio mais protegido, com estratégia, responsabilidade e eficiência. Parabéns ao Prefeito @eduardopaes e ao Vice-Prefeito @eduardo.cavaliere por essa iniciativa que vai transformar a segurança na nossa cidade.</t>
  </si>
  <si>
    <t>https://www.instagram.com/p/DN1Y7KYUsiw/</t>
  </si>
  <si>
    <t>A orla ganhou mais 100 contêineres híbridos de alta capacidade! 🚮🏖️
Estive hoje junto à superintendente da @comlurbcomunica na Zona Sul, a @daniellecosta.rio, pra acompanhar de perto o impacto dessa novidade. A medida vai reforçar a eficiência no trabalho de limpeza.
Isso sem falar nos carrinhos elétricos, já em operação nas praias, na Lagoa e nos parques da cidade. Ágeis, 100% sustentáveis e sem emissão de poluentes, eles tornam o serviço mais rápido e ecológico. 🌱♻️
Parabéns ao Prefeito @eduardopaes, ao Vice-Prefeito @eduardo.cavaliere e à @comlurbcomunica por esse olhar pra sustentabilidade e limpeza do Rio! 🗑️</t>
  </si>
  <si>
    <t>https://www.instagram.com/p/DN3aYlH2rl-/</t>
  </si>
  <si>
    <t>Muito orgulho desse time que tanto trabalhou para que pudéssemos conquistar o 1º LUGAR NACIONAL🥇 no 4º Prêmio CAMP da Democracia 2025! 💚🏆 @camp.brasil @renovabr</t>
  </si>
  <si>
    <t>https://www.instagram.com/p/DN6QoolgWS-/?img_index=1</t>
  </si>
  <si>
    <t>O estilo carioca de ser nunca sai de moda.</t>
  </si>
  <si>
    <t>https://www.instagram.com/p/DN6iiILgcRW/?img_index=1</t>
  </si>
  <si>
    <t>Fazer política pública é fazer mais pela população. Do planejamento a ação, todas as etapas são por vocês, cariocas. 👊🏻
E é por isso que o nosso mandato é coletivo! Estamos sempre a disposição para ouvir cada demanda e ajudar a encontrar soluções que façam a diferença pra nossa cidade. Seguimos juntos, pela renovação do Rio. 💙🚀</t>
  </si>
  <si>
    <t>https://www.instagram.com/p/DN8JUDaDY98/</t>
  </si>
  <si>
    <t>Hoje, nosso Gabinete Itinerante estacionou no Largo do Machado! 🚗
Nada melhor do que ouvir a população para criarmos políticas públicas com impacto real na cidade! E, mais do que isso, apontar as demandas que mais precisam de atenção. ⚠️
Por isso, já deixem nos comentários sugestões do que pode melhorar por aqui, que nós vamos cobrar! 👊🏻🚀
Seguimos juntos renovando o Rio! 💙</t>
  </si>
  <si>
    <t>https://www.instagram.com/p/DN87g8KATau/</t>
  </si>
  <si>
    <t>Domingão nas águas de Copacabana e Arpoador 🌊</t>
  </si>
  <si>
    <t>https://www.instagram.com/p/DOCJBpxgbtb/?img_index=1</t>
  </si>
  <si>
    <t>O esporte transforma vidas, mas isso só é possível graças aos professores que ensinam com coragem e determinação. No Dia do Educador Físico, meu agradecimento a vocês! Sigo na luta pela valorização do esporte e desses profissionais que fazem a diferença. 👊🏻💙</t>
  </si>
  <si>
    <t>https://www.instagram.com/p/DOE7V54AVB8/</t>
  </si>
  <si>
    <t>Participei hoje da cerimônia de abertura do curso de formação da 1ª turma da Divisão de Elite da @gmrio.oficial, a Força Municipal. Parabéns ao Prefeito @eduardopaes, ao Vice-Prefeito @eduardo.cavaliere e ao Diretor-Geral da FSM @brennocarnevale por essa iniciativa essencial para a cidade. É ótimo ver o avanço desse projeto que aprovamos na @camarario e que vai trazer mais segurança e proteção para todos os cariocas. 👊🏻🚀</t>
  </si>
  <si>
    <t>https://www.instagram.com/p/DOG-dczjnaR/?img_index=6</t>
  </si>
  <si>
    <t>Hoje, demos início ao curso de formação da primeira turma da Divisão de Elite da @gmrio.oficial, a Força Municipal. Serão 600 guardas treinados pela PRF, prontos para proteger e servir nossa cidade a partir de 2026.👮🏽👮🏻‍♀️
Parabéns ao prefeito @eduardopaes, ao vice-prefeito @eduardo.cavaliere e ao diretor-geral da FSM @brennocarnevale por essa iniciativa que vai transformar de vez a segurança no Rio. 🚨
E meu agradecimento aos colegas vereadores da @camara.rio que, junto comigo, votaram a favor da criação desse projeto histórico para a segurança pública dos cariocas. 👊🏻</t>
  </si>
  <si>
    <t>https://www.instagram.com/p/DOHgtSvgckM/</t>
  </si>
  <si>
    <t>21:40 e seguimos trabalhando pela nossa cidade! Recapeamento na Orlando Dantas e amanha diversos serviços na Rua Paulo VI. E mais tarde, operação de acolhimento no Aterro!
Obrigado prefeito @eduardopaes e @eduardo.cavaliere!</t>
  </si>
  <si>
    <t>https://www.instagram.com/p/DOHs_PTDdfO/</t>
  </si>
  <si>
    <t>E aí, curtiram nosso gabinete? 😅
A gente até brinca, mas só porque quando se faz o que ama, o trabalho fica mais leve. O importante é nunca perder o foco nos cariocas — e é por vocês que sempre vamos seguir em frente, todos os dias. Contem com o nosso mandato! 👊🏻💙</t>
  </si>
  <si>
    <t>https://www.instagram.com/p/DOI1iBkDp68/</t>
  </si>
  <si>
    <t>Hoje estive, ao lado do Rabino Goldman, do vereador @flaviovalle.rio e do prefeito @eduardopaes na sede da @prefeitura_rio.
Na ocasião, tive a oportunidade de agradecer, em nome da @federacaorj, pela parceria da Prefeitura ao longo do ano. O encontro foi marcado pelo som do shofar, que ecoa no mês de Elul, período do calendário judaico dedicado à introspecção, arrependimento e preparação espiritual para as Grandes Festas — Rosh Hashaná e Yom Kipur.
Também falamos sobre o Guia Turístico Judaico do Rio de Janeiro, de autoria do vereador Flávio Valle, o lançamento de uma nova edição do livro de Salmos comentada e novos projetos conjuntos para fortalecer ainda mais a nossa comunidade.</t>
  </si>
  <si>
    <t>https://www.instagram.com/p/DOJusBMj83V/</t>
  </si>
  <si>
    <t>Primeira turma do @lidera.rj concluída com sucesso! ✅
E pra fechar com chave de ouro, nosso último encontro foi ao lado do Prefeito @eduardopaes e do Vice-Prefeito @eduardo.cavaliere — uma oportunidade incrível para os nossos jovens líderes debaterem o futuro do Rio e conhecerem de perto os bastidores da política. 🚀
Foi emocionante ver esse projeto, que nasceu no nosso gabinete, ganhar vida e alcançar tantas pessoas. E já adianto: em breve abriremos as inscrições para a próxima turma. Fiquem ligados nas redes do @lidera.rj! 👀</t>
  </si>
  <si>
    <t>https://www.instagram.com/p/DOJ45fggVCu/</t>
  </si>
  <si>
    <t>A segurança que deveria nos proteger está deixando a desejar. O Segurança Presente não foi capaz de reduzir a criminalidade na cidade do Rio! Nosso estudo, que será oficialmente lançado nesta sexta-feira, foi destaque na @cbnrio e @bandnewsfmrio. 🚨
Um levantamento inédito feito pelo nosso mandato apontou que o programa de segurança do governo do Estado não tem sido capaz de conter o índice da criminalidade na cidade do Rio nos últimos anos. No Leme e em Copacabana, por exemplo, os casos de roubos e furtos, somente no mês de Janeiro, dobraram entre o período de 2017-2020. 📊📈
Precisamos cobrar mudanças efetivas que contribuam para combater a criminalidade e a insegurança na cidade. ⚠️
Seguimos propondo intervenções estratégicas a partir de análises baseadas em dados e evidências! Vamos juntos lutar por um Rio mais seguro.</t>
  </si>
  <si>
    <t>https://www.instagram.com/p/DOMD-MWjo6L/</t>
  </si>
  <si>
    <t>A verdade é que o programa Segurança Presente não tem cumprido o seu papel. Mesmo com mais de 200 milhões de reais gastos por ano, os índices de roubos e furtos continuam altos e a sensação de insegurança é geral. 🚨
E vale dizer: os próprios agentes também são vítimas desse sistema — mal remunerados, sem estrutura e jogados em um programa que não entrega resultados.👮🏽‍♀️👮🏻
Nos últimos meses, nosso gabinete se debruçou na análise do programa e as conclusões encontradas foram preocupantes. O estudo completo será publicado amanhã no nosso site e aqui nas redes sociais. 📚
O Rio precisa de uma política de segurança séria, planejada e eficiente. E podem contar com o nosso mandato para cobrar isso todos os dias. 👊🏻🚀</t>
  </si>
  <si>
    <t>https://www.instagram.com/p/DOMqki6gQnV/</t>
  </si>
  <si>
    <t>Os crimes aumentaram, a sensação de insegurança também — e quem paga essa conta é o cidadão.🧾
Mas tem um ponto que precisa ficar claro: os agentes que estão nas ruas não são culpados por esse fracasso. Eles também são vítimas do descaso do Governo do Estado, que falhou no planejamento e na execução do programa e, pior, segue sem dar a devida atenção aos sucessivos problemas resultantes desta má gestão. 🚓
Nosso estudo nasceu da vontade de mudar: mapeamos dados que evidenciam lacunas e prioridades que precisam mudar para que o carioca volte a se sentir seguro. Você pode ler a nossa análise agora completa, no nosso site, basta acessar o link na bio. 🔗📊📈</t>
  </si>
  <si>
    <t>https://www.instagram.com/p/DOO8BeyAcAL/?img_index=1</t>
  </si>
  <si>
    <t>Um sambinha é bom e todo mundo gosta, mas o som precisa ser na medida! 🎶
Hoje estive em Copacabana para a demonstração dos novos sensores de ruído, que fazem parte das novas diretrizes para música ao vivo na orla. 🎛️
Também conhecemos o protótipo das novas barracas-pipa, equipadas com placas solares e que passarão por testes com os barraqueiros antes de serem implementadas de vez. ☀️
Parabéns ao Prefeito @eduardopaes, ao Vice-Prefeito @eduardo.cavaliere, ao Secretário da @seop.rio, @marcusbelchior, e ao Presidente da @orlario.oficial, @joaomarcello.orlario, por essa iniciativa que vai transformar as praias cariocas!
Seguimos juntos por uma orla mais acolhedora para todos! Do carioca ao turista, vamos cuidar desse espaço de lazer que é um dos maiores ativos naturais, culturais e econômicos da nossa cidade. 🏖️💙</t>
  </si>
  <si>
    <t>https://www.instagram.com/p/DOQyxtfjfI3/?img_index=5</t>
  </si>
  <si>
    <t>Acompanhamos hoje a apresentação do primeiro protótipo das novas barracas-pipa, mais modernas, que vão valorizar os trabalhadores da praia, o turismo, o lazer e a própria orla da cidade.
Também conhecemos o novo sistema de fiscalização de ruído, garantindo que a música ao vivo seja aproveitada dentro dos limites legais e com responsabilidade. 🎶
Quero também reconhecer todo o empenho do Secretário de Esportes @rioguilhermeschleder, que ajudou a ajeitar a casa e arrumar as areias, garantindo qualidade de vida, espaço para a prática de esportes e apoio aos barraqueiros ao mesmo tempo. 🏐🏖️
Parabéns ao Prefeito @eduardopaes, ao Vice-Prefeito @eduardo.cavaliere e ao Presidente da @orlario.oficial @joaomarcello.orlario pelo empenho em tornar nossas praias cada vez mais organizadas e acolhedoras para os cariocas! 👊🏻🚀</t>
  </si>
  <si>
    <t>https://www.instagram.com/p/DORlMMUgUri/</t>
  </si>
  <si>
    <t>Completando a primeira Meia Maratona! ✅
Foco e disciplina sempre!</t>
  </si>
  <si>
    <t>https://www.instagram.com/p/DOTRnYHjeiY/</t>
  </si>
  <si>
    <t>Depois de quase 5 meses dos meus primeiros 5km, completei hoje a primeira meia maratona! Muito obrigado a todos que incentivaram! E rumo ao @brasilironman!! 🏃🏁</t>
  </si>
  <si>
    <t>https://www.instagram.com/p/DOURh6vASIM/?img_index=5</t>
  </si>
  <si>
    <t>É pai, não deu tempo de me despedir. E por aqui vão ficar as boas lembranças que passamos juntos e todas as lições que eu aprendi com você. Obrigado por ter se empenhado tanto como pai na minha vida e na da Mônica.
Você sempre fez questão de investir tudo que podia em nossa criação, desde que a gente tirasse nota boa na escola.
Me ensinou a ter valores, princípios, a jogar tênis, me fez torcer pelo Fluminense e me possibilitou a conhecer o mundo. Me fez até gostar de rock and roll e cerveja artesanal!
Eu te devo muito como filho e serei eternamente grato por tudo que você fez pela nossa família! Descansa em paz que aqui a gente vai continuar lembrando de você e te orgulhando muito, aonde quer que esteja.</t>
  </si>
  <si>
    <t>https://www.instagram.com/p/DOZm-6egQN3/?img_index=1</t>
  </si>
  <si>
    <t>Muito honrado em ver todas as homenagens prestadas ao meu pai desde ontem! A seguir, alguns dos registros. Obrigado, obrigado e obrigado!</t>
  </si>
  <si>
    <t>https://www.instagram.com/p/DOcPIjQDXfO/?img_index=1</t>
  </si>
  <si>
    <t>Participei hoje da audiência pública sobre regulação do serviço de aluguéis por temporada em plataformas digitais, promovida em conjunto pelas Comissões de Administração e Assuntos Ligados ao Servidor Público e de Assuntos Urbanos. 🧳🏠
Defendi uma regulamentação equilibrada:
✅ Sem burocracias;
✅ Sem impostos extras para locadores;
✅ Que proteja quem tem nessa atividade sua fonte de renda;
✅ Que mantenha custos acessíveis para turistas;
✅ Que garanta segurança aos cariocas e transparência ao poder público.
Agradeço também ao vereador @juniordalucinha pela oportunidade de participar da mesa nesse debate tão importante. Nosso compromisso é construir, junto com todos os setores, uma legislação moderna e justa para o desenvolvimento sustentável do Rio. ✈️💙</t>
  </si>
  <si>
    <t>https://www.instagram.com/p/DOrfldzgce1/</t>
  </si>
  <si>
    <r>
      <rPr>
        <rFont val="Merriweather"/>
        <color rgb="FF000000"/>
        <sz val="11.0"/>
      </rPr>
      <t xml:space="preserve">Recomeçando! 🧘‍♂️ Aula de Yoga com </t>
    </r>
    <r>
      <rPr>
        <rFont val="Merriweather"/>
        <color rgb="FF1155CC"/>
        <sz val="11.0"/>
        <u/>
      </rPr>
      <t>@adrianacamargo_yoga</t>
    </r>
    <r>
      <rPr>
        <rFont val="Merriweather"/>
        <color rgb="FF000000"/>
        <sz val="11.0"/>
      </rPr>
      <t xml:space="preserve"> na Lagoa, representando o secretário </t>
    </r>
    <r>
      <rPr>
        <rFont val="Merriweather"/>
        <color rgb="FF1155CC"/>
        <sz val="11.0"/>
        <u/>
      </rPr>
      <t>@rio.guilhermeschleder</t>
    </r>
    <r>
      <rPr>
        <rFont val="Merriweather"/>
        <color rgb="FF000000"/>
        <sz val="11.0"/>
      </rPr>
      <t xml:space="preserve"> !</t>
    </r>
  </si>
  <si>
    <t>https://www.instagram.com/p/DOvbCjDDiLo/?img_index=1</t>
  </si>
  <si>
    <t>Hoje, tive a honra de conceder a Medalha Pedro Ernesto ao @drvolneypitombo, referência nacional e internacional em cirurgia plástica. A solenidade celebrou uma trajetória marcada por inovação, ética e compromisso com a saúde.🏅
Desde os primeiros passos na carreira, o @drvolneypitombo demonstrou que cuidar das pessoas vai muito além de uma profissão — é uma verdadeira vocação, devolvendo autoestima, confiança e qualidade de vida a milhares de pacientes. Homenagens como esta reforçam o papel transformador dos profissionais de saúde. 🏥🩺
Hoje, no Dia do SUS, celebramos esse compromisso que garante atenção e inclusão a milhões de brasileiros. No Rio, esse trabalho vem sendo fortalecido por uma gestão municipal dedicada, sob a liderança do Secretário de Saúde @danielsoranz e do Prefeito @eduardopaes, ampliando acesso e cuidado pra quem mais precisa. Seguimos juntos! 👊🏻💙</t>
  </si>
  <si>
    <t>https://www.instagram.com/p/DOzWnOlgdRy/?img_index=3</t>
  </si>
  <si>
    <r>
      <rPr>
        <rFont val="Merriweather"/>
        <color rgb="FF000000"/>
        <sz val="11.0"/>
      </rPr>
      <t xml:space="preserve">Primeira prova de 2.000m </t>
    </r>
    <r>
      <rPr>
        <rFont val="Merriweather"/>
        <color rgb="FF1155CC"/>
        <sz val="11.0"/>
        <u/>
      </rPr>
      <t>@oceanman_brazil</t>
    </r>
    <r>
      <rPr>
        <rFont val="Merriweather"/>
        <color rgb="FF000000"/>
        <sz val="11.0"/>
      </rPr>
      <t xml:space="preserve"> . E ainda teve foto com o time campeão da </t>
    </r>
    <r>
      <rPr>
        <rFont val="Merriweather"/>
        <color rgb="FF1155CC"/>
        <sz val="11.0"/>
        <u/>
      </rPr>
      <t>@comlurbcomunica</t>
    </r>
    <r>
      <rPr>
        <rFont val="Merriweather"/>
        <color rgb="FF000000"/>
        <sz val="11.0"/>
      </rPr>
      <t xml:space="preserve"> !</t>
    </r>
  </si>
  <si>
    <t>https://www.instagram.com/p/DO0v6oijYBE/?img_index=3</t>
  </si>
  <si>
    <t>O novo Mercado São José chegou! 🎉
Depois de anos fechado, esse espaço tão querido de Laranjeiras foi totalmente revitalizado e volta a ser um ponto de encontro, lazer e gastronomia. 🏚️🏫
Acompanhei esse projeto desde as primeiras conversas, ainda como Subprefeito da Zona Sul, e é incrível ver a transformação acontecendo. Todo o esforço para destravar a compra do imóvel e tirar a revitalização do papel valeu a pena. 👊🏻
Parabéns ao Prefeito @eduardopaes e ao Vice-Prefeito @eduardo.cavaliere por esse investimento na preservação da história da cidade e na criação de espaços que fortalecem a cultura e o comércio local. 💙
O Mercado São José está lindo, cheio de vida e pronto para escrever um novo capítulo. Seguimos juntos acompanhando para que trabalho continue e chegue a outros espaços da cidade. 🚀</t>
  </si>
  <si>
    <t>https://www.instagram.com/p/DO3q1flDcVp/</t>
  </si>
  <si>
    <t>Shaná Tová Umetuká! 🍯🍎
Rosh Hashaná chegou e nada melhor do que celebrar o ano novo judaico com muito sabor e em boa companhia. 💙
No Rio, há opções deliciosas e preparadas com todo cuidado da tradição para deixar sua mesa completa. Arrasta pro lado e descubra 5 restaurantes imperdíveis para sua celebração!
E se quiser conhecer mais da culinária e das influências judaicas pela cidade, acesse o nosso Roteiro Histórico Cultural Judaico do Rio de Janeiro! É só clicar no link da bio. 🔗
Que 5786 seja um ano de renovação, paz e esperança para todos nós. ✡️</t>
  </si>
  <si>
    <t>https://www.instagram.com/p/DO6v-FgAX4y/?img_index=3</t>
  </si>
  <si>
    <t>Shana Tová Umetuka! Que toda a comunidade judaica tenha um ano de 5786 muito doce! ✡️🍯🍎</t>
  </si>
  <si>
    <t>https://www.instagram.com/p/DO8w9bLjee9/</t>
  </si>
  <si>
    <t>Será que esse Flavinho sabia de tudo que viria pela frente? 👀
Talvez já sonhasse em ser representante de turma, mas e Vereador? 😅
Feliz de ver como cada passo da minha trajetória me trouxe até aqui, mesmo aqueles que pareciam pequenos. Seguimos juntos, com muito trabalho, diálogo e vontade de transformar a nossa cidade! 💙</t>
  </si>
  <si>
    <t>https://www.instagram.com/p/DO-4eUvAWtt/</t>
  </si>
  <si>
    <t>A preparação já começou. A corrida mais democrática do Rio vem aí. E é melhor já se alongar, porque ela já tá virando a esquina. 👟💨
25 de outubro, na Lagoa Rodrigo de Freitas. Essa é a Renova Run Rio. 🚀</t>
  </si>
  <si>
    <t>https://www.instagram.com/p/DPBvRtIDb-W/</t>
  </si>
  <si>
    <t>Tá ficando linda ! Obrigado Prefeitos @eduardopaes e @eduardo.cavaliere e nosso vereador da Zona Sul @flaviovalle.rio por acreditar que nossas comunidades merecem respeito e dignidade !
@gel.botafogo.rio @subzonasul.rio @viniciusmontenegromg @fernandof715</t>
  </si>
  <si>
    <t>https://www.instagram.com/p/DPEfaHvjup6/</t>
  </si>
  <si>
    <r>
      <rPr>
        <rFont val="Merriweather"/>
        <color rgb="FF000000"/>
        <sz val="11.0"/>
      </rPr>
      <t xml:space="preserve">Mais um domingão de desafio! Dessa vez, corrida na Orla Conde e </t>
    </r>
    <r>
      <rPr>
        <rFont val="Merriweather"/>
        <color rgb="FF1155CC"/>
        <sz val="11.0"/>
        <u/>
      </rPr>
      <t>@reierainhadomar</t>
    </r>
    <r>
      <rPr>
        <rFont val="Merriweather"/>
        <color rgb="FF000000"/>
        <sz val="11.0"/>
      </rPr>
      <t>! Rio, capital do esporte ao ar livre!</t>
    </r>
  </si>
  <si>
    <t>https://www.instagram.com/p/DPKK-dzgW6h/?img_index=2</t>
  </si>
  <si>
    <t>Hoje é dia de celebrar mais um ciclo desse amigo, veterano de faculdade e conselheiro que tanto orgulha nossa cidade.
Conheci o Eduardo ainda na FGV em 2017 e nossa primeira troca de e-mails já revelou seu comprometimento e vontade de ajudar os outros.
Parabéns @eduardo.cavaliere pelo seu dia e que possamos juntos continuar trabalhando pelo bem do Rio e dos cariocas! Voa!!!</t>
  </si>
  <si>
    <t>https://www.instagram.com/p/DPL4Tu2Dd8a/?img_index=2</t>
  </si>
  <si>
    <t>25/10. Lagoa Rodrigo de Freitas. Essa é a Renova Run Rio: a corrida mais democrática da cidade. 👟🚀
Chegamos pra mostrar que o esporte e o bem-estar são direitos de todos: Pra participar, bastar doar 1kg de alimento não perecível! Não vai ficar de fora dessa, né? 👊🏻
As inscrições abrem em breve, mas fica ligado que já já vem mais novidade por aí. 👀
Bora correr com a gente? 🏃🏼</t>
  </si>
  <si>
    <t>https://www.instagram.com/p/DPM7_mEAdO0/</t>
  </si>
  <si>
    <t>Rio, capital do esporte brasileiro e das atividades físicas! @maratonadoriooficial
Quem já tá na torcida? Deu no @jornaloglobo, o prefeito @eduardopaes e o secretário @rio.guilhermeschleder vai lançar a campanha para que a A Maratona do Rio 🇧🇷 se candidate como a primeira Major brasileira. Hoje são 7 Majors, sendo: Boston Marathon 🇺🇸, London Marathon 🇬🇧, Berlin Marathon 🇩🇪, Chicago Marathon 🇺🇸, New York City Marathon🇺🇸, Tokio Marathon🇯🇵 e Sydney Marathon 🇦🇺</t>
  </si>
  <si>
    <t>https://www.instagram.com/p/DPO4pWkjVMp/</t>
  </si>
  <si>
    <t>Hoje é o Dia do Vereador! 👊🏻
Uma data para lembrar esse trabalho diário pela representação da população e pela construção de políticas públicas que impactam positivamente a vida do carioca!
Tenho muito orgulho de exercer esse papel e de fazer do nosso mandato um espaço de diálogo, transparência e compromisso com o Rio. Sou muito grato a todos os cariocas que confiam no nosso mandato para fazer a diferença. Contem com a gente! 💙</t>
  </si>
  <si>
    <t>https://www.instagram.com/p/DPRqpgDjvlc/</t>
  </si>
  <si>
    <t>Ordenamento, Saúde</t>
  </si>
  <si>
    <t>Sobre os boatos de bebidas adulteradas no Rio: as equipes do @ivisa_rio já estiveram no local indicado, fiscalizaram bares e restaurantes e não encontraram nenhuma irregularidade. Até agora, não há confirmação de casos na cidade.
Mas o alerta segue: evitem o consumo e, principalmente, redobrem a atenção quando se trata de ambulantes irregulares — onde o risco de adulteração é muito maior. Já solicitei à @seop.rio e à Vigilância Sanitária que intensifiquem as fiscalizações, conforme o decreto publicado pelo prefeito @eduardopaes.
Em caso de qualquer suspeita, procure uma unidade de saúde e informe à @saude_rio. Seguimos atentos.</t>
  </si>
  <si>
    <t>https://www.instagram.com/p/DPUkC-sCfmu/</t>
  </si>
  <si>
    <t>🚨FISCALIZAÇÃO CONTRA BEBIDAS ADULTERADAS 🚨
A Prefeitura do Rio vai continuar intensificando as ações em bares e principalmente contra ambulantes ILEGAIS em relação a destilados.
Ações conduzidas pela @seop.rio e @ivisa_rio sob comando do prefeito @eduardopaes
Seguiremos de olho!!</t>
  </si>
  <si>
    <t>https://www.instagram.com/p/DPWZ5LwDcly/</t>
  </si>
  <si>
    <t>Civilidade e conscientização na orla! Lugar de bicicleta é a ciclovia!</t>
  </si>
  <si>
    <t>https://www.instagram.com/p/DPbmUQKjeLq/</t>
  </si>
  <si>
    <r>
      <rPr>
        <rFont val="Merriweather"/>
        <color rgb="FF000000"/>
        <sz val="11.0"/>
      </rPr>
      <t xml:space="preserve">Fest Rio Judaico, aqui na Praça Nossa Senhora da Paz, em Ipanema — um espaço de encontro, celebração e troca cultural!
</t>
    </r>
    <r>
      <rPr>
        <rFont val="Arial"/>
        <color rgb="FF000000"/>
        <sz val="11.0"/>
      </rPr>
      <t xml:space="preserve">
Todo ano, a comunidade judaica se reúne para mostrar seu trabalho e compartilhar nossas tradições.
Nosso mandato tá aqui presente, divulgando as ações que temos realizado pela comunidade e nos colocando à disposição da cidade do Rio.
Agradeço à @federacaorj pela organização e pela oportunidade de participar desse evento tão especial. Am Israel Chai! ✡️</t>
    </r>
  </si>
  <si>
    <t>https://www.instagram.com/p/DPb72kJDi_q/</t>
  </si>
  <si>
    <t>“06/10/24 foi mais que um dia de vitória. Foi um instante em que a vida mostrou sua magia: você e seu pai juntos, celebrando um sonho realizado. Essa foto é a prova de que alguns momentos se tornam eternos.”
Obrigado @_agiselly !
1 mês de muita saudade.</t>
  </si>
  <si>
    <t>https://www.instagram.com/p/DPeDrJZDbM9/?img_index=1</t>
  </si>
  <si>
    <t>Hoje celebramos 1 ano da vitória nas eleições de 2024, quando 18.613 cariocas nos deram a chance de mostrar que uma política diferente é possível: mais próxima do povo, mais presente na cidade, mais comprometida com resultados. 👊🏻
Esse ano nos mostrou que a transformação do Rio não é uma promessa: é prática, é ação, é trabalho. Obrigado a cada pessoa que confiou e segue confiando no nosso mandato. Vamos juntos continuar construindo uma cidade melhor. Juntos renovando o Rio. 🚀💙</t>
  </si>
  <si>
    <t>https://www.instagram.com/p/DPe9d3DjcfK/</t>
  </si>
  <si>
    <t>Hoje, 7 de outubro, é uma data marcada pela dor, pela memória e pelo compromisso. Há dois anos, o mundo assistiu ao pior atentado ao povo judeu desde o Holocausto.
Agora, o Rio de Janeiro lembra este dia com um novo significado: o Dia Municipal de Combate ao Antissemitismo, instituído pela Lei Nº 8969/2025, de autoria do nosso mandato. E nós seguimos comprometidos em transformar essa dor em ação.
Que este 7 de outubro nos lembre sempre: não há espaço para o ódio nem para a intolerância no Rio, no Brasil e no mundo. Am Israel Chai. ✡️</t>
  </si>
  <si>
    <t>https://www.instagram.com/p/DPhlkLFDcfZ/</t>
  </si>
  <si>
    <t>Dois anos depois do 7 de outubro, o cessar-fogo traz um alívio em meio a tanto sofrimento. Nada apaga as perdas, mas é tempo de reconstruir — e de reafirmar que a vida precisa estar sempre acima de qualquer conflito. Que o diálogo prevaleça e que esse recomeço seja, de fato, o início de um tempo de paz. Seguiremos lutando por isso e, sempre, pelo combate a intolerância e ao ódio. Am Israel Chai. ✡️💙</t>
  </si>
  <si>
    <t>https://www.instagram.com/p/DPm-FSbDYJP/</t>
  </si>
  <si>
    <t>O silêncio institucional é uma escolha diante da apologia ao terror.</t>
  </si>
  <si>
    <t>https://www.instagram.com/p/DPpL5vPDtjb/?img_index=1</t>
  </si>
  <si>
    <t>Shabat super especial com meu amigo @marceloararoficial no Círculo Israelense de Santiago @circuloisraelita ! Em breve, nossos 48 reféns sequestrados estarão de volta a Israel! 🇮🇱</t>
  </si>
  <si>
    <t>https://www.instagram.com/p/DPpblVjAeKW/</t>
  </si>
  <si>
    <t>Dois anos após o atentado de 7 de outubro, a comunidade judaica se reúne para relembrar uma data que marcou profundamente a nossa história — honrando a memória das vítimas e reafirmando, acima de tudo, o compromisso com a vida.
Desta vez, o sentimento é outro: o alívio de um novo tempo. Nada apaga o sofrimento vivido, mas o cessar-fogo nos enche com a esperança. E, principalmente, a esperança de finalmente ver os reféns retornando para casa.
Que este seja o início de uma reconstrução verdadeira: de lares, de paz e da confiança na humanidade.
Agradeço à @federacaorj pela oportunidade de compartilhar este momento de memória, fé e reflexão. Am Israel Chai. 💙🇮🇱</t>
  </si>
  <si>
    <t>https://www.instagram.com/p/DPsPOL7jTDf/?img_index=5</t>
  </si>
  <si>
    <t>O Flávio criança corria pra brincar. O de hoje, brinca de correr 😅
Esse foi um presente pra minha criança anterior: a Disney Magic Run! 🏰💙 Feliz Dia das Crianças, pessoal!</t>
  </si>
  <si>
    <t>https://www.instagram.com/p/DPtSHwsjgvK/?img_index=4</t>
  </si>
  <si>
    <t>Feliz Dia das Crianças! O Dia das Crianças foi instituído no ano de 1924, cujo projeto de lei foi elaborado pelo meu tataravô, deputado federal Galdino do Valle Filho, que também foi prefeito de Friburgo.
Muita saúde e brincadeiras aos nossos carioquinhas! Parabéns pelo dia de vocês!</t>
  </si>
  <si>
    <t>https://www.instagram.com/p/DPtSIBKDlO8/</t>
  </si>
  <si>
    <t>Foi uma honra participar da abertura do V Fórum Latino-Americano contra o Antissemitismo, sediado pela primeira vez no Brasil e na nossa cidade do Rio de Janeiro.
Depois de meses de trabalho e articulação para que o evento acontecesse aqui, é uma alegria ver esse Fórum se concretizar, reunindo líderes e autoridades de toda a América Latina em torno de um mesmo propósito: enfrentar o ódio e fortalecer a democracia.
Realizado pela @camenespanol, com o apoio da @federacaorj, da @coniboficial e da @prefeitura_rio, o Fórum reafirma o protagonismo da nossa cidade nessa pauta essencial.
Como único vereador judeu eleito nas capitais brasileiras e presidente da Frente Parlamentar de Combate ao Antissemitismo, acredito que educação e cultura são nossas ferramentas mais poderosas contra o preconceito.
O Rio segue à frente como cidade que defende a liberdade, a diversidade e os direitos humanos. 💙</t>
  </si>
  <si>
    <t>https://www.instagram.com/p/DPttvSkDeNl/?img_index=1</t>
  </si>
  <si>
    <t>En su primer día, el V Foro Latinoamericano contra
el Antisemitismo estuvo marcado por la memoria y la esperanza. La ceremonia conmemorativa
por los dos años del atentado del 7 de octubre de 2023 en Israel reunió a más de 400 personas,
entre líderes comunitarios, diplomáticos y figuras del ámbito político y cultural de toda América
Latina, quienes renovaron su compromiso con la memoria, la justicia y la lucha frente al odio.
Este homenaje adquiere aún más relevancia en un momento de esperanza renovada, tras el
reciente anuncio de un alto al fuego entre Israel y Hamás, que comenzó a regir con la
aprobación del gobierno israelí. La noticia del cese de hostilidades y el intercambio previsto de
rehenes despertó celebraciones en Israel y emoción entre los presentes en el Foro. Para muchos,
este contexto refuerza la necesidad de construir una memoria activa y de recordar que la paz no
puede sostenerse sin verdad, justicia y vigilancia frente al antisemitismo.
•
•
Em seu primeiro dia, o V Fórum Latino-Americano
contra o Antissemitismo foi marcado pela memória e pela esperança. A cerimônia em
homenagem aos dois anos do atentado de 7 de outubro de 2023 em Israel reuniu mais de 400
pessoas, entre líderes comunitários, diplomatas e figuras dos âmbitos político e cultural de toda
a América Latina, que renovaram seu compromisso com a memória, a justiça e a luta contra o
ódio.
Esta homenagem ganha ainda mais relevância em um momento de esperança renovada, após
o recente anúncio de um cessar-fogo entre Israel e o Hamas, que começou a vigorar com a
aprovação do governo israelense. A notícia do fim das hostilidades e da troca prevista de
reféns despertou celebrações em Israel e emoção entre os presentes no Fórum. Para muitos,
esse contexto reforça a necessidade de construir uma memória ativa e de recordar que a paz
não pode se sustentar sem verdade, justiça e vigilância diante do antissemitismo.</t>
  </si>
  <si>
    <t>https://www.instagram.com/p/DPukOesjVls/?img_index=1</t>
  </si>
  <si>
    <t>Início dos trabalhos da Comissão Permanente de Segurança Alimentar idealizada e liderada pela vereadora @mairadomst para discutir temas voltados para uma alimentação de qualidade na cidade do Rio de Janeiro! Uma honra poder fazer parte da comissão!</t>
  </si>
  <si>
    <t>https://www.instagram.com/p/DPwvT0fAaPW/</t>
  </si>
  <si>
    <t>Desde o fim de 2023, a gente vem trabalhando pra trazer o V Fórum Latino-Americano contra o Antissemitismo pela primeira vez pro Brasil e pro Rio.
Foram dias de muita troca, aprendizado e diálogo com lideranças do mundo todo, reafirmando o compromisso da nossa cidade com o respeito e a convivência entre os povos.
Agradeço ao @camenespanol pela iniciativa que vem fortalecendo essa agenda em toda a América Latina, e à @coniboficial e à @federacaorj pelo apoio nesta edição do evento aqui.
E o encerramento não podia ser mais simbólico, com a libertação dos reféns israelenses. Finalmente, estão de volta em casa. Que a paz volte a prosperar. ✡️</t>
  </si>
  <si>
    <t>https://www.instagram.com/p/DPxNIySDYZ8/</t>
  </si>
  <si>
    <t>Toda nossa solidariedade à Daphne, jovem cientista política que recentemente foi atacada e perseguida por um centro acadêmico da UFRJ por tentar utilizar a educação para expor seu ponto de vista.
Essa postura inaceitável com ataques covardes e antissemitas não pode nunca prevalecer. É dever de todos nós, especialmente das instituições públicas e educacionais, garantir que o debate democrático nunca se transforme em espaço de ódio.
Hoje, 2 anos após o ataque terrorista do Hamas contra o povo judeu, protocolei o Projeto de Lei que institui o Programa Municipal de Proteção a Entidades Religiosas e Culturais de Risco, garantindo mais segurança a sinagogas, templos, escolas e também centros comunitários da nossa cidade.
O enfrentamento à intolerância religiosa exige coragem, ação e compromisso com a liberdade religiosa, princípios que seguirei defendendo em cada espaço que ocupo.</t>
  </si>
  <si>
    <t>https://www.instagram.com/p/DPzrnSkgSZz/</t>
  </si>
  <si>
    <t>Como filho de dois professores, tenho orgulho em dizer que serei um eterno aluno. O aprendizado é contínuo e nada é mais importante do que valorizar quem dedica a vida ao ensino. Educar é transformar, e eu tive a sorte de ver e viver isso de perto desde criança.
Neste Dia dos Professores, todo o nosso reconhecimento e gratidão à quem forma cidadãos e ajuda, todos os dias, a construir um futuro melhor pro nosso Rio e pro nosso país.
E deixo aqui um agradecimento especial aos meus primeiros professores: minha mãe, Claudia, e meu pai, André. Cada ensinamento de vocês me trouxe até aqui e levo comigo, pra sempre, tudo o que aprendi com vocês. 💙</t>
  </si>
  <si>
    <t>https://www.instagram.com/p/DP1ZrBsDaVS/</t>
  </si>
  <si>
    <t>Quarta-feira de muito trabalho em Botafogo! 👊🏻🚀
A Operação Corredores de Excelência, da @subzonasul.rio, chegou à comunidade do Balanço, na Rua Álvaro Ramos, reunindo equipes de poda, limpeza, manutenção e muito, muito mais. São mais de 20 serviços de zeladoria reunidos em um único logradouro, uma verdadeira entrega express.
É gratificante ver o impacto de um projeto que iniciei ainda na época de subprefeito seguir firme e dando resultados. Ao lado do Subprefeito @bernardorubiao e do GEL local @yagoazeredo.rio, acompanhei mais essa edição, ouvindo os moradores e reforçando nosso compromisso de cuidar do Rio com presença, parceria e ação.
E o Subprefeito @bernardorubiao quer saber: qual rua da Zona Sul tá precisando do Corredores de Excelência? 👀</t>
  </si>
  <si>
    <t>https://www.instagram.com/p/DP1vyJbgVaV/</t>
  </si>
  <si>
    <t>🚀 Conquista pros motociclistas de aplicativo!
Esse é o primeiro de 12 pontos de apoio que a Prefeitura vai espalhar pela cidade. Espaços pensados pra dar conforto e segurança pra quem passa o dia inteiro no corre: ar-condicionado, banheiro, refeitório, tomadas pra carregar o celular, vagas para motos e bicicletas e até bomba de pneu! 🛵💨
O melhor: cada ponto será administrado por um app diferente, mas o acesso é livre pra todos os entregadores. Nos próximos meses, Laranjeiras, Maracanã, Barra e outros bairros também vão receber seus pontos de apoio.
Parabéns ao prefeito @eduardopaes por essa iniciativa que valoriza quem faz a cidade girar. E na @camara.rio nosso mandato vai continuar acompanhando e lutando pelos direitos e pela regulamentação da profissão. Valorizar o trabalhador é valorizar o Rio!</t>
  </si>
  <si>
    <t>https://www.instagram.com/p/DP2CrlJAbgw/</t>
  </si>
  <si>
    <r>
      <t xml:space="preserve">Parceria com o Prezunic para revitalizar a área toda! E o melhor: sem custo pros cofres públicos! Projeto apoiado pelo subprefeito </t>
    </r>
    <r>
      <rPr>
        <rFont val="Merriweather"/>
        <color rgb="FF1155CC"/>
        <sz val="11.0"/>
        <u/>
      </rPr>
      <t>@bernardorubiao</t>
    </r>
  </si>
  <si>
    <t>https://www.instagram.com/p/DP2Sq9lgYa2/</t>
  </si>
  <si>
    <t>Participando do painel com minha orientadora e Prof. Joana Monteiro sobre Ferramentas para a Gestão da Segurança a Nível Local: A Experiência do Rio de Janeiro. Obrigado pelo convite @kasbrasil</t>
  </si>
  <si>
    <t>https://www.instagram.com/p/DP4DQWRDdKd/?img_index=1</t>
  </si>
  <si>
    <t>🚫 Chega de abuso de flanelinha!
Aprovamos na Câmara do Rio o projeto de lei de iniciativa do Vereador @marcelodiniz.rj estabelecendo a fiscalização digital dos estacionamentos em vias públicas. Com isso, vamos acabar com a máfia dos flanelinhas e proteger o cidadão de cobranças ilegais e constrangimentos.
Mais segurança, mais respeito. O Rio avança! Parabéns @marcelodiniz.rj pela iniciativa!</t>
  </si>
  <si>
    <t>https://www.instagram.com/p/DP4l5kpAVk5/</t>
  </si>
  <si>
    <t>Saúde, Ordenamento</t>
  </si>
  <si>
    <t>Ação de fiscalização no comércio ambulante irregular, bares e restaurantes. Importante a população tomar cuidado com ambulantes ilegais!</t>
  </si>
  <si>
    <t>https://www.instagram.com/p/DP5DcdRjQbT/</t>
  </si>
  <si>
    <t>Ocupar para transformar! Transformar para melhorar! Vamos com tudo em Botafogo! Atiçando a Praça Mauro Duarte com apoio da subprefeitura @bernardorubiao e GEL Botafogo.</t>
  </si>
  <si>
    <t>https://www.instagram.com/p/DP7Acf8AZly/</t>
  </si>
  <si>
    <t>Treinão da equipe na Lagoa! 🚀
Hoje foi dia de reconhecer o percurso e acompanhar os últimos preparativos pra @corridarunrio, que acontece no próximo sábado!
Agora é contagem regressiva pra largada! ⏱️
Bora correr com a gente? 👟</t>
  </si>
  <si>
    <t>https://www.instagram.com/p/DP9JyJPDWcy/</t>
  </si>
  <si>
    <t>Vai pichar a porta de casa, porcalhão! Agradecimento ao time da @comlurbcomunica e ao GEL Copacabana @brunosantos.rio ! Bom domingo!</t>
  </si>
  <si>
    <t>https://www.instagram.com/p/DP_1RMMDaVc/</t>
  </si>
  <si>
    <t>🚨 Depósito irregular interditado em Copacabana!
Após denúncias, acompanhei uma operação junto às equipes da @seop.rio, do @ivisa_rio e da @subzonasul.rio, em um depósito que armazenava equipamentos de ambulantes ilegais em condições deploráveis: sujeira, insetos, alimentos e produtos sem qualquer controle sanitário. Esse tipo de prática coloca em risco a saúde e a segurança da população. 🐜🚫
Os materiais e equipamentos insalubres foram apreendidos e o local interditado. Agradeço ao Subprefeito @bernardorubiao, ao Secretário @marcusbelchior e ao Prefeito @eduardopaes pela rápida ação e pelo trabalho firme no combate a irregularidades que comprometem a vida dos cariocas. 👊🏼</t>
  </si>
  <si>
    <t>https://www.instagram.com/p/DQMKCXNjjCn/</t>
  </si>
  <si>
    <r>
      <rPr>
        <rFont val="Merriweather"/>
        <color rgb="FF000000"/>
        <sz val="11.0"/>
      </rPr>
      <t xml:space="preserve">Excelente notícia! A </t>
    </r>
    <r>
      <rPr>
        <rFont val="Merriweather"/>
        <color rgb="FF1155CC"/>
        <sz val="11.0"/>
        <u/>
      </rPr>
      <t>@conservacao.rio</t>
    </r>
    <r>
      <rPr>
        <rFont val="Merriweather"/>
        <color rgb="FF000000"/>
        <sz val="11.0"/>
      </rPr>
      <t xml:space="preserve"> já está refazendo as golas que foram cimentadas e que denunciamos para a </t>
    </r>
    <r>
      <rPr>
        <rFont val="Merriweather"/>
        <color rgb="FF1155CC"/>
        <sz val="11.0"/>
        <u/>
      </rPr>
      <t>@gel.botafogo.rio</t>
    </r>
    <r>
      <rPr>
        <rFont val="Merriweather"/>
        <color rgb="FF000000"/>
        <sz val="11.0"/>
      </rPr>
      <t xml:space="preserve"> ! Obrigado </t>
    </r>
    <r>
      <rPr>
        <rFont val="Merriweather"/>
        <color rgb="FF1155CC"/>
        <sz val="11.0"/>
        <u/>
      </rPr>
      <t>@yagoazeredo.rio</t>
    </r>
    <r>
      <rPr>
        <rFont val="Merriweather"/>
        <color rgb="FF000000"/>
        <sz val="11.0"/>
      </rPr>
      <t xml:space="preserve"> </t>
    </r>
    <r>
      <rPr>
        <rFont val="Merriweather"/>
        <color rgb="FF1155CC"/>
        <sz val="11.0"/>
        <u/>
      </rPr>
      <t>@didivaz</t>
    </r>
    <r>
      <rPr>
        <rFont val="Merriweather"/>
        <color rgb="FF000000"/>
        <sz val="11.0"/>
      </rPr>
      <t xml:space="preserve"> é prefeito </t>
    </r>
    <r>
      <rPr>
        <rFont val="Merriweather"/>
        <color rgb="FF1155CC"/>
        <sz val="11.0"/>
        <u/>
      </rPr>
      <t>@eduardopaes</t>
    </r>
    <r>
      <rPr>
        <rFont val="Merriweather"/>
        <color rgb="FF000000"/>
        <sz val="11.0"/>
      </rPr>
      <t xml:space="preserve"> . Seguimos cuidando da nossa cidade!</t>
    </r>
  </si>
  <si>
    <t>https://www.instagram.com/p/DQMPMMJDjxz/</t>
  </si>
  <si>
    <t>Esporte e Lazer, Conservação</t>
  </si>
  <si>
    <t>Sextou com vistoria!
Hoje cedo estive na @vilaolimpicaadilio, no Vidigal, ao lado do meu amigo e vereador @flaviovalle.rio.
Uma das Vilas mais queridas da cidade — onde a comunidade respira esporte, participa das atividades gratuitas e transmite uma energia incrível!
Estamos acompanhando de perto as reformas e ouvindo as demandas da população, sempre em busca de novas melhorias.
Fotos: @yohfernads</t>
  </si>
  <si>
    <t>https://www.instagram.com/p/DQMsFqoAHyE/?img_index=1</t>
  </si>
  <si>
    <t>ENTREGA</t>
  </si>
  <si>
    <t>De volta à Vila Olímpica do Vidigal! 💪
Ao lado do Secretário @rio.guilhermeschleder, conversamos com a @jojoaraujo22jojo e o @tiberiojosemachado, que tocam com muita dedicação o dia a dia da Vila, pensando os próximos passos para melhorar a estrutura desse espaço tão importante para a comunidade. 🥅💙
A Vila é uma das poucas do município que ainda não têm cobertura, o que dificulta o funcionamento das atividades em dias de chuva. Já estamos desenvolvendo um projeto para a construção da cobertura e a reforma do campo, ampliando o atendimento e garantindo mais conforto e qualidade para alunos e professores.
Agradeço ao secretário @rio.guilhermeschleder e ao prefeito @eduardopaes pela parceria e pelo compromisso com o fortalecimento do esporte carioca. ⚽</t>
  </si>
  <si>
    <t>https://www.instagram.com/reel/DQNARV7gecH/?utm_source=ig_web_copy_link&amp;igsh=MzRlODBiNWFlZA==</t>
  </si>
  <si>
    <t>Asfalto na Comunidade da Chácara do Céu feito! ✅
Mais uma entrega da gestão @eduardopaes e @eduardo.cavaliere!</t>
  </si>
  <si>
    <t>https://www.instagram.com/reel/DQNgCwvgR6B/?utm_source=ig_web_copy_link&amp;igsh=MzRlODBiNWFlZA==</t>
  </si>
  <si>
    <t>Mais do que uma corrida, um movimento! 🏃🏼
A Renova Run Rio mostrou o quanto o esporte é capaz de reunir pessoas em torno de um propósito comum: construir uma cidade mais democrática, solidária e inclusiva.
Agradecemos a todos os corredores que participaram e a cada parceiro que ajudou a tornar esse evento possível. Juntos, provamos que saúde, lazer e bem-estar são direitos de todos, e ainda somamos forças com uma arrecadação de alimentos que foi um sucesso total! 🚀
A corrida foi uma proposta do nosso mandato para o Dia de Renovar, uma mobilização nacional do @renovabr que incentiva ações de impacto social positivo em todo o país. 👊🏻
E ano que vem tem mais! Seguimos com esse mesmo propósito: renovar o Rio, inspirar pessoas e transformar a cidade através da ação. 💙</t>
  </si>
  <si>
    <t>https://www.instagram.com/p/DQPVMn-iZnw/?utm_source=ig_web_copy_link&amp;igsh=MzRlODBiNWFlZA==</t>
  </si>
  <si>
    <t>O maior dia de renovar do Brasil! 💙
A Renova Run Rio fez parte do Dia de Renovar, uma mobilização nacional do @renovabr que inspira ações de impacto positivo em diversas cidades pelo Brasil. 👊🏻
Aqui na Lagoa Rodrigo de Freitas, centenas de pessoas participaram dessa corrida gratuita e solidária, com uma super programação: yoga, funcional, café da manhã, banheira de gelo, sauna, massagem e até bate-papo sobre nutrição. E isso sem falar da arrecadação de alimentos que foi absoluto sucesso!
Em pleno Dia da Democracia, a gente mostrou que renovar também é isso: garantir acesso, saúde e cidadania pra todos. Um dia histórico pro Rio e pra todo o país. 🏃‍♂️🇧🇷</t>
  </si>
  <si>
    <t>https://www.instagram.com/reel/DQPsBDkCd3Q/?utm_source=ig_web_copy_link&amp;igsh=MzRlODBiNWFlZA==</t>
  </si>
  <si>
    <t>A Renova Run Rio foi muito além da linha de chegada. 💙
Foi sobre mostrar a força da união por um propósito! Hoje mostramos que o esporte, o lazer e o bem estar podem e devem ser democráticos, acessíveis à todos!
Obrigado a todos os parceiros que ajudaram a fazer desse dia um momento inesquecível. Seguimos juntos por um Rio melhor! 🚀</t>
  </si>
  <si>
    <t>https://www.instagram.com/reel/DQP9OlID_nX/?utm_source=ig_web_copy_link&amp;igsh=MzRlODBiNWFlZA==</t>
  </si>
  <si>
    <t>Entregamos hoje ao prefeito @eduardopaes uma lista com diversos imóveis abandonados que nosso mandato mapeou ao longo dos meses por toda cidade. O objetivo é que a prefeitura possa, a partir de um mecanismo no Plano Diretor chamado leilão por hasta pública, dar uma destinação melhor a esses terrenos abandonados que geram externalidades à toda população, como insegurança e insalubridade.</t>
  </si>
  <si>
    <t>https://www.instagram.com/reel/DQW4FP6jhY_/?utm_source=ig_web_copy_link&amp;igsh=MzRlODBiNWFlZA==</t>
  </si>
  <si>
    <t>Reunião com o secretário @lucaswpadilha e a gestora @cecilialopes.rio com moradoras de Botafogo para falar sobre a revitalização da Praça Radial Sul! Vem coisa boa aí!!!!!!</t>
  </si>
  <si>
    <t>https://www.instagram.com/p/DQZxKQyAZCq/?img_index=1</t>
  </si>
  <si>
    <t>Democracy can be loud, and it can also look like this, people moving together, giving back, celebrating what connects us💛
Shoutout to @flaviovalle.rio and everyone behind @corridarunrio for making participation feel this good 🇧🇷</t>
  </si>
  <si>
    <t>https://www.instagram.com/p/DQbapNLjTOJ/?img_index=1</t>
  </si>
  <si>
    <t>CHEGA DE ABANDONO! 🏚️🚨
Imóveis abandonados não podem continuar sendo um problema pra cidade.
A gente já se reuniu com o prefeito @eduardopaes e encaminhou uma solicitação à @pgm.rio pedindo que esses imóveis, mais de 30 na Zona Sul, sejam incluídos no mecanismo de leilão por hasta pública.
Com isso, a prefeitura pode desapropriar e vender os imóveis ao mesmo tempo, garantindo que voltem a ter uso social e urbano adequado, como determina a Constituição.
Nosso objetivo é claro: transformar abandono em oportunidade e devolver vida a esses espaços da cidade. 👊🏼</t>
  </si>
  <si>
    <t>https://www.instagram.com/p/DQb0g5HDtdK/</t>
  </si>
  <si>
    <t>Conservação, Ordenamento</t>
  </si>
  <si>
    <t>A Lagoa segue se renovando! 🌿
Hoje foram instaladas as novas placas do projeto de naturalização, com QR Codes que trazem informações sobre todo o processo de naturalização e as espécies que vivem aqui, mostrando a biodiversidade local! 🪺
Esse é um projeto que começamos lá atrás, quando eu era Subprefeito da Zona Sul, e ver ele avançando agora como vereador me enche de orgulho e também de responsabilidade com esse território.
Tudo isso só é possível graças à dedicação do biólogo @moscatellimangue, que há mais de 30 anos luta pela recuperação da Lagoa, ao trabalho da paisagista @carolinamoscatelli.manglares e à parceria da @subzonasul.rio com @aguasdorio e @fundacaorioaguas. 👊🏻
Cuidar da Lagoa é cuidar do Rio. E ver esse espaço ganhar vida, conhecimento e conexão com as pessoas mostra que estamos no caminho certo. 💙</t>
  </si>
  <si>
    <t>https://www.instagram.com/p/DQcCdjrEbqA/</t>
  </si>
  <si>
    <t>Sábado, a Lagoa Rodrigo de Freitas amanheceu em movimento.
O @flaviovalle.rio trouxe à vida a Renova Run Rio, um projeto lindo que vai muito além de corrida: é sobre pertencimento, sobre respirar a cidade e se conectar com o corpo e a alma.
Tive a alegria de conduzir a prática de Onix Yoga nesse encontro, entre corredores, caminhantes e olhares curiosos. A Lagoa virou um grande templo a céu aberto onde corpo, mente e natureza se encontraram em harmonia.
Sem pódio, sem tempo, apenas o prazer de se mover.
Correr para pertencer.
Respirar para existir.
Gratidão ao Flávio pela sensibilidade e à @decastilhosports , uma das grandes almas esportivas do Rio que segue unindo pessoas através do movimento e da saúde.
Obrigada à @russojulia_ pelo aquecimento e ao @diegofontenelle pela aula de funcional que antecederam minha prática e juntos tornaram a manhã ainda mais completa.
Também agradeço à nutricionista @paolazancani.nutri que ofereceu uma palestra leve e inspiradora, enriquecendo ainda mais o encontro.
O corpo é um espaço sagrado de poder e transformação.
Seguir em movimento é mais que exercício, é amor-próprio, expressão e cidadania.
Que a gente continue se movendo, inspirando e renovando, dentro e fora da pista.
Até a próxima.
Namastê!
#yogalife #wellness #sports #yogalifestyle #exercise #yogatododia</t>
  </si>
  <si>
    <t>https://www.instagram.com/p/DQfOkeYkeQ5/?img_index=1</t>
  </si>
  <si>
    <t>https://www.instagram.com/p/DQPVMn-iZnw/?img_index=1</t>
  </si>
  <si>
    <t>Mais uma entrega feita a muitas mãos! 💪🎾
Participei junto com o @lealtds da reinauguração da quadra de tênis da Lagoa, agora de cara nova, com pintura e poda feitas pra deixar o espaço ainda melhor pra os frequentadores.
Especial agradecimento ao prefeito @eduardopaes, secretário @rio.guilhermeschleder e professor @joseandre.santos pela parceria. Quando poder público e sociedade se unem, o resultado é sempre o melhor para a nossa cidade. 🙌🏻</t>
  </si>
  <si>
    <t>https://www.instagram.com/p/DQhNLzbDQgP/?img_index=1</t>
  </si>
  <si>
    <t>Olhem que legal o projeto que a @_giovanaleal me apresentou na semana passada sobre a Requalificação da Rua Arnaldo Quintela, em Botafogo. Inspirada nas grandes metrópoles do mundo, ela redesenhou todo o polo ativo da região priorizando os pedestres e o verde.
Fez inclusive um teste de campo e pesquisa com moradores e transeuntes.
Vamos enviar a sugestão ao prefeito @eduardopaes e @eduardo.cavaliere para que possamos a partir dessa produção pensar na requalificação urbana dessa rua. Parabéns @_giovanaleal !</t>
  </si>
  <si>
    <t>https://www.instagram.com/p/DQo2DBHjXfK/?img_index=5</t>
  </si>
  <si>
    <t>Estive na Convenção anual da @orlario.oficial, responsável pela administração dos quiosques da Zona Sul e da Barra, acompanhando de perto as novidades e avanços desse setor que é tão importante para a economia das nossas praias e para o turismo do Rio.
Nosso mandato tem mantido um diálogo constante com a concessionária, e já vemos resultados: como o novo sistema de fiscalização de som em tempo real, que apresentamos há alguns meses e o desenvolvimento de um novo protótipo de barraca para os barraqueiros.
Bom ver o evento crescendo e poder representar junto com outros vereadores a @camarario nesse espaço, mostrando como o diálogo e a boa legislação podem ajudar a cidade a avançar. 💙🏖️</t>
  </si>
  <si>
    <t>https://www.instagram.com/p/DQpJ9ncjmjM/</t>
  </si>
  <si>
    <t>Dia de visita especial por aqui 🥺🤏🏼
A Lis, filha da nossa querida @27racheloliveira , veio nos visitar há alguns meses, e hoje voltou pra matar a saudade do gabinete! 💙
Volte sempre, Lis! A @camarario estará sempre de portas aberta para você. 🫶🏻✨</t>
  </si>
  <si>
    <t>https://www.instagram.com/p/DQptUnsAerG/?img_index=5</t>
  </si>
  <si>
    <t>Viu um imóvel abandonado aí no seu bairro? 👀🏚️
A gente sabe o quanto isso impacta negativamente a nossa cidade. Por isso, criamos um site para receber denúncias e ajudar o Poder Executivo a reocupar esses imóveis e dar uma nova vida aos espaços.
Vamos #ReocuparORio do jeito que ele merece. 💙
Acesse o 🔗 na bio e faça a sua denúncia. 😉</t>
  </si>
  <si>
    <t>https://www.instagram.com/p/DQrd6k3DYov/</t>
  </si>
  <si>
    <t>Manhã de muito bate-papo na Zona Sul. Junto com o secretário de Educação, @renanferreirinha, estivemos pelas ruas e comunidades de Copacabana conversando com os moradores da região.
Nosso mandato tem como objetivo, além de ser uma ponte entre a população e o Poder Executivo, garantir que as demandas dos territórios se transformem em ações concretas para o Rio. 💙</t>
  </si>
  <si>
    <t>https://www.instagram.com/p/DQwxRnyDsi2/?img_index=5</t>
  </si>
  <si>
    <t>O “tá pago” de hoje foi diferente! 😅✅
Pela manhã, participei da entrega de mais uma unidade da Academia da Terceira Idade (ATI), na comunidade do Tabajaras.
Praticar atividade física é fundamental em todas as idades, e garantir espaços públicos adequados para isso é investir em saúde, bem-estar e qualidade de vida para a população.
Seguimos trabalhando lado a lado com o Poder Executivo para realizar mais nossa cidade. 🫶🏻</t>
  </si>
  <si>
    <t>https://www.instagram.com/p/DQxPLr_AZpd/</t>
  </si>
  <si>
    <t>A @padariaipanemaoficial está de volta! Um ponto que faz parte da história de Ipanema está completamente repaginado, gerando novos empregos e reforçando a vocação do bairro como referência cultural e gastronômica da cidade.
Parabéns, Antônio, por mais essa empreitada que tem tudo para se tornar um novo ícone do Rio.</t>
  </si>
  <si>
    <t>https://www.instagram.com/p/DQzelQOjlqt/?img_index=1</t>
  </si>
  <si>
    <t>Mais um final de semana ouvindo a população sobre a criação de uma faixa extra para ciclistas na área de lazer.
Link na bio! 🚴🚲</t>
  </si>
  <si>
    <t>https://www.instagram.com/p/DQ1l4WOjmWe/</t>
  </si>
  <si>
    <t>Você é a favor de uma faixa extra para ciclistas na área de lazer? 🚴🤔</t>
  </si>
  <si>
    <t>https://www.instagram.com/p/DQ11F6PjqV9/?img_index=1</t>
  </si>
  <si>
    <t>Queimei a largada ou já pode sintonizar essa playlist?! Boa semana pra nós!!!!😜🎄🕎</t>
  </si>
  <si>
    <t>https://www.instagram.com/p/DQ4G22vDrbI/?img_index=1</t>
  </si>
  <si>
    <t>Ordenamento, Conservação</t>
  </si>
  <si>
    <t>Hoje estivemos na avenida Niemayer acompanhando a equipe da prefeitura que irá instalar um guarda corpo na curva do condomínio 550, nesse local diversos acidentes infelizmente vem acontecendo.
Queremos agradecer pelo empenho e disposição ao secretário de conservação @didivaz, ao geo lagoa @lealtds e a equipe do vereador @flaviovalle.rio por sempre atender as nossas demandas.</t>
  </si>
  <si>
    <t>https://www.instagram.com/p/DQ7mRzJkayZ/</t>
  </si>
  <si>
    <r>
      <rPr>
        <rFont val="Merriweather"/>
        <color rgb="FF000000"/>
        <sz val="11.0"/>
      </rPr>
      <t xml:space="preserve">Rumo aos 100 Ecopontos da </t>
    </r>
    <r>
      <rPr>
        <rFont val="Merriweather"/>
        <color rgb="FF1155CC"/>
        <sz val="11.0"/>
        <u/>
      </rPr>
      <t>@comlurbcomunica</t>
    </r>
    <r>
      <rPr>
        <rFont val="Merriweather"/>
        <color rgb="FF000000"/>
        <sz val="11.0"/>
      </rPr>
      <t xml:space="preserve"> na cidade até o final do ano!! Gestão </t>
    </r>
    <r>
      <rPr>
        <rFont val="Merriweather"/>
        <color rgb="FF1155CC"/>
        <sz val="11.0"/>
        <u/>
      </rPr>
      <t>@eduardopaes</t>
    </r>
    <r>
      <rPr>
        <rFont val="Merriweather"/>
        <color rgb="FF000000"/>
        <sz val="11.0"/>
      </rPr>
      <t xml:space="preserve"> </t>
    </r>
    <r>
      <rPr>
        <rFont val="Merriweather"/>
        <color rgb="FF1155CC"/>
        <sz val="11.0"/>
        <u/>
      </rPr>
      <t>@eduardo.cavaliere</t>
    </r>
  </si>
  <si>
    <t>https://www.instagram.com/p/DQ_1p5Ajb9F/</t>
  </si>
  <si>
    <r>
      <rPr>
        <rFont val="Merriweather"/>
        <color rgb="FF000000"/>
        <sz val="11.0"/>
      </rPr>
      <t xml:space="preserve">Mais que um líder político e gestor, </t>
    </r>
    <r>
      <rPr>
        <rFont val="Merriweather"/>
        <color rgb="FF1155CC"/>
        <sz val="11.0"/>
        <u/>
      </rPr>
      <t>@eduardopaes</t>
    </r>
    <r>
      <rPr>
        <rFont val="Merriweather"/>
        <color rgb="FF000000"/>
        <sz val="11.0"/>
      </rPr>
      <t xml:space="preserve"> é um mentor e amigo (quase pai) que a vida me deu e que hoje completa mais um ano de vida. Feliz aniversário, prefeito! Obrigado pela confiança e por sempre acreditar em mim! Ainda vamos orgulhar muito nosso Estado e o nosso país fazendo pelas pessoas que mais precisam! Conte comigo!</t>
    </r>
  </si>
  <si>
    <t>https://www.instagram.com/p/DRCbGNjDUtQ/?img_index=1</t>
  </si>
  <si>
    <t>Alô, ciclistas! 📣
Amanhã, no feriado de 15 de novembro, a cidade dá mais um passo importante na mobilidade da nossa orla! 🚲
Atendendo a um pedido do nosso gabinete, respaldado por mais de mil moradores que participaram da nossa pesquisa, a @cetrio.rio inicia, em fase de testes, a implantação de uma ciclofaixa extra nos domingos e feriados, passando pela orla do Leblon, Ipanema, Copacabana, Botafogo, Aterro, até a Praça Mauá.
Agradeço ao Prefeito @eduardopaes, ao Vice-Prefeito @eduardo.cavaliere, à equipe da @cetrio.rio e ao seu presidente @luizeduardo.rio pela parceria nessa ação que melhora a circulação, desafogando a ciclovia, ampliando a segurança de quem pedala e dos pedestres na faixa de lazer.
Quer saber mais? Leia a matéria completa em @temporealrio, disponível no link do story! 🔗
Seguimos ouvindo a população e construindo soluções para uma orla mais organizada, segura e acessível. Vamos juntos! 💙</t>
  </si>
  <si>
    <t>https://www.instagram.com/p/DRDEy2LgVss/</t>
  </si>
  <si>
    <t>NOVA CICLOFAIXA NA ORLA! 🚴‍♀️
Hoje, nesse feriado, foram iniciados os testes da @cetrio.rio da nova ciclofaixa da orla, uma proposta que nasceu da nossa consulta pública, com mais de mil respostas, indicando que a ciclovia sozinha já não dava vazão ao fluxo aos domingos e feriados.
E o melhor: a nova ciclofaixa utiliza a pista de rolamento dos carros, sem tirar espaço da área de lazer, oferecendo mais segurança para pedestres e ciclistas. ⚠️
Nosso gabinete esteve presente durante toda a manhã acompanhando o teste, distribuindo informações e ouvindo a opinião dos moradores ao longo do percurso! 🚀
Agradecemos ao Prefeito @eduardopaes, ao Vice-Prefeito @eduardo.cavaliere e ao Presidente da @cetrio.rio, @luizeduardo.rio, pelo apoio para transformar essa ideia em realidade. 👊🏻
E você, o que achou da nova ciclofaixa? Participe da nossa pesquisa de opinião, link tá na bio! 💙🚲</t>
  </si>
  <si>
    <t>https://www.instagram.com/p/DRFcGvFjg_u/?img_index=1</t>
  </si>
  <si>
    <t>Lugar de ciclista é na ciclovia! E, agora, na nova ciclofaixa! 😎🚴‍♀️
17km de extensão entre Zona Sul e centro, conectando o Leblon à Praça Mauá aos domingos e feriados.
O teste hoje foi essencial pra levar essa proposta adiante, que veio da necessidade de desafogar a ciclovia atual, enquanto a área de lazer segue para os pedestres! 🚶
Valeu, Prefeito @eduardopaes, Vice-Prefeito @eduardo.cavaliere e @luizeduardo.rio, Presidente da @cetrio.rio, por acolherem essa ideia do nosso mandato que nasceu da demanda dos cariocas. 💙
Participe agora da nossa pesquisa e deixe a sua opinião: O que você achou da nova ciclofaixa? Acesse o link na bio e responda!</t>
  </si>
  <si>
    <t>https://www.instagram.com/p/DRF28UPgbKK/</t>
  </si>
  <si>
    <t>RIO + SEGURO! 👮‍♂️
Hoje acompanhei a recepção dos novos 300 agentes da Força Municipal de Segurança. Eles iniciam agora um treinamento intensivo para estarem aptos a atuar já em 2026, junto ao primeiro grupo que segue em formação. 🚀
Tenho orgulho de ter votado na @camarario pelo armamento exclusivo deste grupamento de elite, que vai receber um treinamento da Polícia Rodoviária Federal. É um passo importante para que esses agentes atuem com técnica, responsabilidade e foco na proteção dos cariocas. 🛡️
Parabéns ao Prefeito @eduardopaes, ao Vice-Prefeito @eduardo.cavaliere e ao Diretor-Geral da Divisão de Elite da @gmrio.oficial, @brennocarnevale, pelo avanço!
Orgulho de ver este projeto que aprovamos seguindo com força total. Seguimos juntos pela segurança pública da nossa cidade. 👊🏻</t>
  </si>
  <si>
    <t>https://www.instagram.com/p/DRNT_RigVNB/</t>
  </si>
  <si>
    <t>Fala aí, @renanferreirinha, pena que eu tô velho demais pra me matricular! 😅
E olha que em matemática eu era bom na época da escola, hein! Será que eu ia conhecer o Mickey Mouse? 😂
Que bom que os nossos carioquinhas tem essa oportunidade, graças ao trabalho incrível do Secretário @renanferreirinha e do Prefeito @eduardopaes! Parabéns! 🚀</t>
  </si>
  <si>
    <t>https://www.instagram.com/p/DRQBMg5gS6Z/</t>
  </si>
  <si>
    <t>Rumo aos 100! 🌱
Hoje, participamos da entrega do contêiner nº 97, dessa vez na Pedro Américo, no Catete, ao lado do Diretor de Limpeza Urbana @alexandremscampos e também do Secretário @renanferreirinha.
Mais um ponto de descarte organizado que evita lixo nas ruas, trazendo dignidade, limpeza e qualidade de vida para os moradores! 🚮
Parabéns ao diretor @alexandremscampos, ao prefeito @eduardopaes e ao vice-prefeito @eduardo.cavaliere pelo avanço! Seguimos juntos trabalhando por um Rio mais limpo, tratado com o cuidado que ele merece. 🚀</t>
  </si>
  <si>
    <t>https://www.instagram.com/p/DRQR-x5AY29/</t>
  </si>
  <si>
    <t>Mais uma área de lazer a caminho! 💙
Começou a segunda fase de revitalização da Orla Burle Marx, no Parque do Flamengo: um projeto que traz novo paisagismo, iluminação, calçadas restauradas e um boulevard que conecta o Santos Dumont, o Aterro, o MAM e o Vivo Rio.
Acompanhei ao lado do Prefeito @eduardopaes e do Vice-Prefeito @eduardo.cavaliere o início dessa transformação de um espaço que era ocupado por uma locadora de carros e um posto de gasolina em uma área pública de lazer! 🏞️
Parabéns ao Prefeito @eduardopaes e ao Vice-Prefeito @eduardo.cavaliere por mais esse avanço. Seguirei acompanhando de perto e apoiando projetos que fazem a diferença pro carioca e mantêm nossa cidade cada vez mais maravilhosa. 👊🏻</t>
  </si>
  <si>
    <t>https://www.instagram.com/p/DRZ0hFojdEE/?img_index=1</t>
  </si>
  <si>
    <t>“Foque na disciplina, só ela te leva aonde a motivação não vai!”1ª Prova de Triatlo da @triathlonrio concluída com sucesso! ✅
750m 🏊‍♂️ + 20km 🚴‍♂️ + 5km 🏃‍♂️</t>
  </si>
  <si>
    <t>https://www.instagram.com/p/DRamCP-gXg2/?img_index=1</t>
  </si>
  <si>
    <t>Segunda fase de revitalização da Orla Burle Marx! 🚧
Ao lado do Secretário de Esportes e Lazer @rio.guilhermeschleder, acompanhei de perto o início dessa transformação que vai abrir mais um espaço de lazer e convivência para todos os cariocas aproveitarem. Mais um golaço da gestão @eduardopaes e @eduardo.cavaliere!
As obras começam hoje e vão transformar uma antiga área de locadora de veículos em um espaço público de verdade.
Em poucos meses, o Flamengo, a Zona Sul e o Centro ganham mais esse presente.
Vamos com tudo! Contem com nosso mandato para seguir apoiando projetos inovadores como esse. 👊🏻🚀</t>
  </si>
  <si>
    <t>https://www.instagram.com/p/DRcBVeajtS8/</t>
  </si>
  <si>
    <t>Hoje foi dia de homenagear quem ajuda a tornar a nossa cidade cada vez mais maravilhosa!
Realizamos uma solenidade na @camara.rio para reconhecer servidores públicos e lideranças de bairros e comunidades que cuidam do Rio todos os dias, com carinho e olhar atento. 💙
Destaco especialmente Fábio Fernandes, da 3ª Gerência da @conservacao.rio, que recebeu a Placa de Homenagem, Agradecimento e Reconhecimento ao Servidor Público Municipal do Rio pelo trabalho exemplar e por toda sua dedicação à cidade.
Também entregamos Moções ao Subprefeito @bernardorubiao e aos gerentes locais @brunosantos.rio, @yagoazeredo.rio e @lealtds, reforçando a importância de quem faz a diferença nas ruas. 🚀
Seguimos juntos, valorizando quem cuida do Rio e construindo um mandato cada vez mais participativo! Contem com a gente. 👊🏻</t>
  </si>
  <si>
    <t>https://www.instagram.com/p/DRcuJVBgT-Q/?img_index=1</t>
  </si>
  <si>
    <t>Um encontro para reconhecer quem transforma o Rio todos os dias! 👊🏻💙
Reunimos as associações de moradores, lideranças comunitárias e servidores que caminham ao nosso lado, fazendo a cidade avançar com diálogo, cobrança responsável e trabalho em rede. Essa homenagem, mais que merecida, reflete tudo o que vocês vêm construindo ao longo desses anos.
E um agradecimento especial ao Fábio Fernandes da 3ª Gerência da @conservacao.rio — que recebeu a Placa de Reconhecimento ao Servidor Público Municipal — pelo seu trabalho exemplar que nos inspira a fazer cada vez mais pela cidade maravilhosa.
Seguimos juntos renovando o Rio! 🚀</t>
  </si>
  <si>
    <t>https://www.instagram.com/p/DRdUXq2gUag/</t>
  </si>
  <si>
    <t>Saúde, Causa Animal</t>
  </si>
  <si>
    <t>🚨CASO DE SAÚDE PÚBLICA! 🚨
Recebemos denúncias de infestação de pulgas em uma escola municipal oriunda de uma colônia de gatos. Imediatamente acionamos o secretário @renanferreirinha que providenciou a dedetização da unidade, mas mesmo assim os casos continuaram. Ontem estive com o secretário @luizramosfilho.rj que fará o trabalho de acolhimento dos gatos para castração, vacinação e medicação garantindo o bem estar dos animais e das crianças.
Obrigado @sme_carioca @smpdarj e prefeitos @eduardopaes e @eduardo.cavaliere pelo apoio para resolvermos essa situação!</t>
  </si>
  <si>
    <t>https://www.instagram.com/p/DRe0mxaDYvc/</t>
  </si>
  <si>
    <t>RIO: CAPITAL DA CORRIDA DE RUA! 🏃🏻‍♂️
Reunião produtiva com o Secretário de Esportes @rio.guilhermeschleder, o Presidente da @cetrio.rio @luizeduardo.rio, @joaotraven e a equipe da @maratonadoriooficial para avançar no planejamento de 2026, incluindo o novo percurso da maratona. 🚀
Ao lado do Prefeito @eduardopaes e do Vice-Prefeito @eduardo.cavaliere, seguimos acompanhando tudo de perto para preparar a cidade para esse novo patamar. Contem com a gente! 🌍
Quem aí tá pronto pra correr a @maratonadoriooficial em 2026?</t>
  </si>
  <si>
    <t>https://www.instagram.com/p/DRfA6OSDRmC/</t>
  </si>
  <si>
    <t>CHEGA DE INTOLERÂNCIA ❌
Casos diferentes, mas a mesma ferida: crianças sendo tomadas pelo medo por causa da sua fé. Ao lado do vereador @atilanunesrj, estamos cobrando respostas firmes e ações imediatas dos órgãos competentes nos casos de intolerância religiosa e antissemitismo que aconteceram nas escolas na Zona Oeste e na Zona Sul. Escola é lugar de proteção, aprendizado e respeito, nunca de ódio. Não vamos normalizar. Não vamos nos calar.</t>
  </si>
  <si>
    <t>https://www.instagram.com/p/DRhUT6fjTI8/</t>
  </si>
  <si>
    <t>Participei hoje, ao lado do Vice-Prefeito @eduardo.cavaliere, da entrega do novo Cartão da Primeira Infância Carioca, lá na Rocinha. Um apoio alimentar essencial para milhares de famílias com crianças de até 4 anos!
Parabéns ao Prefeito @eduardopaes e ao Vice-Prefeito @eduardo.cavaliere por essa iniciativa que transforma realidades e garante ainda mais cuidado para os nossos carioquinhas.</t>
  </si>
  <si>
    <t>https://www.instagram.com/p/DRmoEADDVdP/?img_index=1</t>
  </si>
  <si>
    <t>VAAAAAMMMOOOS, TRICOLORES! ❤️🤍💚
Depois da goleada no Maraca, separamos seis motivos que fazem o Fluminense seguir competitivo, forte e preparado para conquistar ainda mais.
Não é sorte. Não é acaso. É trabalho, gestão e camisa pesada.
O presente é vitorioso. O futuro está sendo construído.
E ele depende da continuidade da ótima administração do presidente Mário Bittencourt.
Mattheus Montenegro é o futuro!
O trabalho não pode parar!
Amanhã, VOTE 20
@mattheus_montenegro @ricardotenorioflu @mbittenfluoficial
#GloriaEterna #tricolor</t>
  </si>
  <si>
    <t>https://www.instagram.com/p/DRnnYfqDR4I/</t>
  </si>
  <si>
    <t>Estreando a banheira de gelo em 6ºC no pós corrida. No início é horrível mas depois acostuma. Quem teria coragem aí? 🥶🧊</t>
  </si>
  <si>
    <t>https://www.instagram.com/p/DRr0cI5jbeR/?img_index=1</t>
  </si>
  <si>
    <t>E por aqui também teve retrospectiva! ⏳
Dá só uma espiadinha em tudo o que nosso gabinete fez em 2025! 👀
Quer saber mais sobre o que construímos ao longo desse 1º ano de mandato? Participe do nosso evento de prestação de contas: “O Mandato que Faz pelo Rio”, dia 15/12, a partir das 18h00. 🚀
É só retirar o seu convite pelo link na bio! 🔗✉️
Nos vemos lá? 😉</t>
  </si>
  <si>
    <t>https://www.instagram.com/p/DR0c-DAgegF/?img_index=1</t>
  </si>
  <si>
    <t>Inauguramos mais um ecoponto da @comlurbcomunica, o quinto só aqui na Rocinha, ampliando limpeza, dignidade e qualidade de vida na comunidade, atendendo ao pedido da @rocinhaupmmr e do @rocinhaalerta! 🚀
Agradeço ao Diretor de Limpeza Urbana @alexandremscampos, ao Prefeito @eduardopaes e ao Vice-Prefeito @eduardo.cavaliere pelo apoio. Vamos juntos! 💙</t>
  </si>
  <si>
    <t>https://www.instagram.com/p/DR40qCKDSnM/</t>
  </si>
  <si>
    <t>Vamos usar o erro para melhorar ainda mais a qualidade de vida da Lagoa! Na semana que vem, vamos apresentar um projeto ao prefeito @eduardopaes e ao vice-prefeito @eduardo.cavaliere de monitoramento permanente da flora e fauna na Lagoa Rodrigo de Freitas coordenada pelo @moscatellimangue .
Bom domingo!</t>
  </si>
  <si>
    <t>https://www.instagram.com/p/DR93mQXDuSb/</t>
  </si>
  <si>
    <t>Hoje inauguramos o Jardim Bruna Valeanu na Escola Municipal Anne Frank, em homenagem à ex-aluna que perdeu a vida no ataque terrorista de 7 de outubro de 2023, em Israel. Nossa iniciativa nasceu da sugestão de amigos e familiares da Bruna e ganhou forma com o apoio da @kklbrasil, criando um espaço de memória, respeito e aprendizado.
Como presidente da Frente Parlamentar de Combate ao Antissemitismo, sigo atuando para que a educação seja um caminho de paz. Por isso, na @camarario, nosso mandato apresentou um PL que proíbe o ensino negacionista do Holocausto.
Essa conquista só foi possível graças ao Secretário de Educação @renanferreirinha, que acolheu a proposta de imediato. Com apoio do Prefeito @eduardopaes e do Vice-Prefeito @eduardo.cavaliere, seguimos na luta contra a intolerância e por um Rio mais diverso e acolhedor para todos, especialmente nossos carioquinhas.</t>
  </si>
  <si>
    <t>https://www.instagram.com/p/DSDPAuxjtj8/?img_index=1</t>
  </si>
  <si>
    <t>Inauguração do Jardim em homenagem à nossa ex-aluna Bruna Valeanu, que perdeu a vida no ataque terrorista de 7 de Outubro de 2023. Também atualizamos nosso protocolo Escola Segura com um capítulo de combate ao antissemitismo!</t>
  </si>
  <si>
    <t>https://www.instagram.com/p/DSDZpaID5lP/</t>
  </si>
  <si>
    <t>Muito feliz em receber o reconhecimento do @renovabr como 1º destaque Alumni do Dia de Renovar 2025 com nosso super projeto @corridarunrio , que reuniu mais de 500 pessoas na Lagoa para uma manhã de atividades físicas! Obrigado a todos os parceiros que acreditaram e embarcaram no projeto!
Aguardem que em 2026 vem a 2ª edição, ainda maior e melhor!</t>
  </si>
  <si>
    <t>https://www.instagram.com/p/DSPxZvXjgSg/?img_index=6</t>
  </si>
  <si>
    <t>Celebrar o Hanukkah é reafirmar valores de luz, resistência, fé e união, que atravessam gerações e seguem mais atuais do que nunca.
Sob esse grande símbolo que ilumina Copacabana, agradeço ao vice-prefeito @eduardo.cavaliere e ao Prefeito @eduardopaes por todo apoio a comunidade Judaica no Rio, e no dia de hoje esse ato tem ainda mais simbolismo.
Que a luz do Hanukkah siga nos inspirando em busca de um futuro de mais paz e amor entre todos. 🕎✨
Por pior que tenha sido o tragico atentado de hoje na Austrália, ele não vai ter força pra derrubar a resiliência de Hanuka e a luz do judaísmo.</t>
  </si>
  <si>
    <t>https://www.instagram.com/p/DSQzEmJgPxC/</t>
  </si>
  <si>
    <t>Um ano de trabalho feito com presença, escuta e responsabilidade. Mais do que uma prestação de contas, esse encontro foi sobre reconhecer o caminho percorrido e reafirmar nosso compromisso com vocês, cariocas. 🚀
Obrigado a cada um que compareceu, a todos os apoiadores que seguem com a gente desde o início e que confiam no nosso trabalho, ajudando a construir esse mandato junto com a gente. 👊🏼💙
Agradeço também a presença do Prefeito @eduardopaes, do Vice-Prefeito @eduardo.cavaliere, dos secretários e amigos @marcusbelchior, @rio.guilhermeschleder, @andrea.riechert, @renanferreirinha, @lucaswpadilha, @danielsoranz e do deputado @luizpaulo_dep. Juntos, seguimos lutando para fazer dessa cidade cada vez mais maravilhosa.
Quer saber mais sobre a nossa prestação de contas? Clique no link da bio para acessar a versão virtual ou receber a edição física em sua casa. 🔗
Esse é o mandato que faz pelo Rio!</t>
  </si>
  <si>
    <t>https://www.instagram.com/p/DSVUy4aCesT/?img_index=6</t>
  </si>
  <si>
    <t>Estamos chegando ao fim do primeiro ano de mandato, marcado por trabalho, presença e compromisso com a cidade. Mas não paramos aqui. Isso é só o começo.
Obrigado a todos que ajudaram a construir essa trajetória ao longo do ano e a quem esteve presente ontem, compartilhando esse momento com a gente.
Agradeço também à toda gestão do Prefeito @eduardopaes e do Vice-Prefeito @eduardo.cavaliere. O diálogo entre Legislativo e Executivo foi essencial para transformar ideias em políticas públicas de impacto para o Rio.
E se quiser receber a nossa revista de prestação de contas é só acessar o link na bio e enviar uma mensagem. 🔗
Seguimos juntos! 💙</t>
  </si>
  <si>
    <t>https://www.instagram.com/p/DSV1M8ogaq0/</t>
  </si>
  <si>
    <t>Fechamos o ano com mais uma lei sancionada. 📃🚀
No mês em que se comemora o Dia do Samba, o @sambanteroleblon passa a fazer parte do Calendário Oficial da Cidade.
Sambantero é cultura e agora é lei. 🥁✨</t>
  </si>
  <si>
    <t>http://instagram.com/p/DSkizXxEv2E/</t>
  </si>
  <si>
    <t>Dia 24 é véspera de Natal, e também dia de ir pra rua prestar contas do nosso mandato em um dos pontos que fez parte da nossa caminhada rumo à @camarario.
Porque um mandato não se constrói só dentro de gabinete. Se constrói no diálogo, no olho no olho, na presença constante e no compromisso com quem caminha junto por uma cidade melhor.
Fechamos o ano do mesmo jeito que começamos: nas ruas, ouvindo, conversando e reafirmando que política de verdade se faz perto das pessoas. 🎄🤍</t>
  </si>
  <si>
    <t>https://www.instagram.com/p/DSp5FAmjFHR/</t>
  </si>
  <si>
    <t>A AMASCO agradece à @prefeitura_rio e ao vereador @flaviovalle.rio pelo empenho na organização do calçadão de São Conrado e pelas ações de combate à circulação irregular de motos no local durante este último fim de semana. 🚫🏍️
Essas medidas reforçam a segurança de pedestres, valorizam o espaço público e melhoram a convivência no bairro. Seguimos à disposição para colaborar e apoiar iniciativas que promovam mais ordem, respeito e qualidade de vida para moradores e visitantes.
👏 Nosso reconhecimento e obrigado pelo compromisso com São Conrado! #todossaoconrado</t>
  </si>
  <si>
    <t>https://www.instagram.com/p/DS2a_XAkcG0/?img_index=2</t>
  </si>
  <si>
    <t>Recado pros moradores de São Conrado, Barra da Tijuca e Rocinha! 🚨 @eduardopaes @eduardo.cavaliere @flaviovalle.rio @camaradabarra @amasco_saoconrado @ama.saoconrado @saoconrado_ama @carlo_caiado @caiado_claudio @rio.guilhermeschleder @lezinholeandro @bernardorubiao @marcelinhodociep</t>
  </si>
  <si>
    <t>https://www.instagram.com/p/DTDTD3wAGYs/</t>
  </si>
  <si>
    <t>Um ano pode parecer pouco. Mas foi só o primeiro capítulo de uma história está apenas começando.
🎬 Assista ao vídeo completo, contando como foi a nossa caminhada até aqui na quinta-feira. 🚀💙</t>
  </si>
  <si>
    <t>https://www.instagram.com/p/DTL0rYggT3Q/</t>
  </si>
  <si>
    <t>Aproveitando o recesso parlamentar em Israel no programa de voluntariado de 1 semana do @hillelrio! 🇮🇱</t>
  </si>
  <si>
    <t>https://www.instagram.com/p/DTQH5-WjqN3/?img_index=1</t>
  </si>
  <si>
    <t>Meio Ambiente, Conservação</t>
  </si>
  <si>
    <t>Sabe aquela poda que você pede há anos no 1746 e nunca acontece? Ela pode estar com os dias contados.
A Prefeitura investiu em novos equipamentos de poda, reforçando a @comlurbcomunica e trazendo mais agilidade pro serviço. Gestão que planeja, investe e entrega. ✅ @eduardopaes @eduardo.cavaliere</t>
  </si>
  <si>
    <t>https://www.instagram.com/p/DTTGfCpDr_u/</t>
  </si>
  <si>
    <t>Tel Aviv tem uma das orlas mais organizadas do mundo. Sabia que lá os preços do comércio nas praias são tabelados?
Levei essa proposta ao prefeito @eduardopaes, que já acionou a @seop.rio e o @proconcariocaoficial para estudar a viabilidade dessa medida no Rio.
Será que tem mais ideias que a gente pode importar pra deixar as praias cariocas ainda melhores? 🏖️
Assista ao vídeo e conta aqui nos comentários o que você gostaria de ver na nossa cidade maravilhosa. 💬</t>
  </si>
  <si>
    <t>https://www.instagram.com/p/DTV1LuagXP9/</t>
  </si>
  <si>
    <t>Mandato, Esporte e Lazer</t>
  </si>
  <si>
    <t>É OFICIAL! 👊🏻
A nossa Lei Nº 9.269/2026 foi sancionada e a Corrida de Vera Cruz agora faz parte do Calendário Oficial da Cidade do Rio de Janeiro.
Junto ao Prefeito @eduardopaes e ao Secretário @rio.guilhermeschleder, seguimos em 2026 fortalecendo o esporte e correndo rumo a novas conquistas para os cariocas e a nossa cidade maravilhosa! 🏃🏻</t>
  </si>
  <si>
    <t>https://www.instagram.com/p/DTbFs-GAX_S/</t>
  </si>
  <si>
    <t>Hoje demos início à instalação de 10 novos bicicletários na região da Cardeal Arcoverde, uma ação pensada para valorizar, apoiar e dar mais dignidade à galera do ciclismo, principalmente quem depende da bicicleta todos os dias para trabalhar e garantir seu sustento fazendo entregas na região.
Essa é mais uma iniciativa que reforça nosso compromisso com a mobilidade urbana, o ordenamento e o cuidado com quem está nas ruas diariamente. Seguimos firmes no diálogo, ouvindo todos os lados, buscando sempre soluções que atendam o coletivo e contribuam para uma cidade mais organizada, humana e funcional.
Nosso agradecimento ao Vereador @flaviovalle.rio , ao Secretário de Ordem Pública Marcus Belchior, ao Subprefeito da Zona Sul Bernardo Rubião, à Secretaria de Conservação, a associação de moradores @amave.arcoverde e à Associação de @uniaomotoboyebike , parceiros fundamentais que seguem de mãos dadas nessa construção.
Agradecemos também ao Prefeito @eduardopaes e ao Vice-Prefeito @eduardo.cavaliere , pelo apoio e pela visão de uma cidade que avança com planejamento, diálogo e respeito a quem faz a cidade acontecer todos os dias.
Vamos em frente. Trabalho, parceria e resultado. 💪🚲🏙️</t>
  </si>
  <si>
    <t>https://www.instagram.com/p/DT04aK9kZRN/</t>
  </si>
  <si>
    <t>Hoje, 27 de janeiro, é o Dia Internacional de Memória das Vítimas do Holocausto. Uma data para lembrar, não como gesto simbólico, mas como compromisso. Lembrar para nunca esquecer. E nunca esquecer para que não volte a acontecer.
A memória é um dever coletivo. Ela nos chama à responsabilidade de proteger a verdade, de combater o ódio, de afirmar a igualdade entre as pessoas e o direito de cada um ser quem é. O Holocausto não foi um acidente da história. Foi o resultado do silêncio, da indiferença e da desumanização. Por isso, lembrar é também agir.
As fotos acima mostram minha visita a Israel neste mês. Estive lá como voluntário do @hillelrio , apoiando a sociedade israelense em um momento difícil, marcado por dor e por um aumento do antissemitismo em níveis que não víamos desde o pós guerra. Pude visitar o Muro das Lamentações e encontrar uma comunidade que segue de pé, com dignidade, mesmo diante das adversidades.
Que a memória das vítimas nos fortaleça na luta por uma sociedade mais justa, onde a diversidade seja respeitada e onde o ódio não encontre espaço. NUNCA MAIS não é apenas uma frase. É uma responsabilidade diária.</t>
  </si>
  <si>
    <t>https://www.instagram.com/p/DUB7C0UgTys/?img_index=1</t>
  </si>
  <si>
    <t>Primeiros 10km de 2026 na mais linda de todas as cidades! ✅🏙️ Viva o Rio!</t>
  </si>
  <si>
    <t>https://www.instagram.com/p/DUOHje6jWDV/</t>
  </si>
  <si>
    <t>Preocupação social</t>
  </si>
  <si>
    <t>Participando do Dia de Iemanjá do Arpoador, uma tradição carioca que, ao lado do vereador @atilanunesrj ,ajudei a transformar em lei.
E ainda com a honra de participar dessa comemoração ao lado do novo Subprefeito da Zona Sul, @pedroangelito_ , que inicia hoje essa nova etapa. Juntos, vamos seguir fazendo mais pelo Rio. 🚀</t>
  </si>
  <si>
    <t>https://www.instagram.com/p/DURR-ZcAXxx/?img_index=1</t>
  </si>
  <si>
    <t>Reunião boa pra alinhar e somar 🤝
Ao lado do meu amigo e vereador @flaviovalle.rio, demos as boas-vindas ao novo Subprefeito da Zona Sul, @pedroangelito_ 👊🏽
Falamos sobre como os projetos esportivos da cidade estão espalhados pela Zona Sul, ocupando praças, quadras e a orla, levando mais saúde, lazer e qualidade de vida pra população.
Desejamos boa sorte nessa nova missão e reforçamos: estamos juntos e à disposição pra construir, fortalecer e fazer acontecer. Seguimos trabalhando pelo Rio!</t>
  </si>
  <si>
    <t>https://www.instagram.com/p/DUTyuMRCb89/</t>
  </si>
  <si>
    <t>Novo “prefeitinho” na área! Passei na @subzonasul.rio e presenteei o @pedroangelito_ com o colete que eu usava na minha época de subprefeito, lá em 2022. Agora seguimos juntos, trabalhando pelo nosso Rio! 🚀</t>
  </si>
  <si>
    <t>https://www.instagram.com/p/DUVZlI9EVuN/</t>
  </si>
  <si>
    <t>Reunião produtiva com o Secretário de Ordem Pública @marcusbelchior e o Subprefeito da Zona Sul @pedroangelito_ para alinhamento da Operação Verão e do Carnaval. Ordenamento segue sendo prioridade para cuidar da cidade! Contem com a gente. 👊🏻</t>
  </si>
  <si>
    <t>https://www.instagram.com/p/DUVxsoGEXbl/</t>
  </si>
  <si>
    <t>Sabadão de andanças com o subprefeito @pedroangelito_ no Parque Guinle, adotado pela @amal_laranjeiras! Time @eduardopaes e @eduardo.cavaliere</t>
  </si>
  <si>
    <t>https://www.instagram.com/p/DUdWIeBjrdQ/</t>
  </si>
  <si>
    <t>✨ PAC ANUNCIADO NA ROCINHA! ✨
A Rocinha deu um passo histórico! 💚
Foi anunciado o PAC na Rocinha, com um investimento de R$ 350 milhões, fruto da parceria entre a Prefeitura do Rio e o Governo Federal.
Esse avanço só foi possível graças ao empenho coletivo:
👏 Prefeito @eduardopaes
👏 Vice-prefeito @eduardo.cavaliere
👏 Em especial, o Vereador @flaviovalle.rio , que votou SIM na Câmara dos Vereadores
👏 E o trabalho fundamental da @rocinhaupmmr
🚀 Esse é apenas o primeiro passo para uma Rocinha melhor, com mais dignidade, infraestrutura e oportunidades para o nosso futuro.</t>
  </si>
  <si>
    <t>https://www.instagram.com/p/DUd0nehjpOh/</t>
  </si>
  <si>
    <t>Acompanhando o acidente ocorrido em Copacabana que lamentavelmente tirou a vida de uma comerciante. Nosso mandato está em contato com a Secretaria de Urbanismo e o CREA pedindo a apuração e responsabilização da empresa.</t>
  </si>
  <si>
    <t>https://www.instagram.com/p/DUd3QcIgSEA/</t>
  </si>
  <si>
    <t>Em razão de Tu Bishvat, o ano novo das árvores do calendário judaico, plantamos hoje mudas no Mirante do Pasmado, que desde 2023, abriga o Memorial às Vítimas do Holocausto em nossa cidade.
Neste memorial, plantar uma árvore ganha um significado ainda mais profundo. Cada muda que colocamos na terra representa memória, vida e continuidade. Onde houve destruição e dor, respondemos com raízes, crescimento e futuro.
Que essas árvores sejam símbolos permanentes de resistência do povo judeu, de respeito à vida e de compromisso com um mundo onde o ódio jamais volte a florescer.
Que saibamos, como essas árvores, permanecer firmes, crescer e dar frutos de paz, justiça e memória. 🌱</t>
  </si>
  <si>
    <t>https://www.instagram.com/p/DUf-GbRDjVn/?img_index=1</t>
  </si>
  <si>
    <t>🚨 Atualizações do incêndio ocorrido mais cedo em Copacabana. As chamas foram controladas, mas o acesso ao bairro segue parcialmente interditado.</t>
  </si>
  <si>
    <t>https://www.instagram.com/p/DUn_6RoDshr/</t>
  </si>
  <si>
    <t>Alô, Rocinha! Sai a linha de ônibus 538 e entra a 536 🚌</t>
  </si>
  <si>
    <t>https://www.instagram.com/p/DUoN_5vDysC/</t>
  </si>
  <si>
    <t>A base vem forte 💪📚🤖
Hoje entregamos três novos GETs na Zona Sul. São três novas instituições de ensino tecnológico inauguradas pela gestão do prefeito @eduardopaes, do vice-prefeito @eduardocavaliere e do secretário de Educação @renanferreirinha, fortalecendo ainda mais o futuro da educação no Rio.</t>
  </si>
  <si>
    <t>https://www.instagram.com/p/DUomqHIji4K/</t>
  </si>
  <si>
    <r>
      <t xml:space="preserve">Rodando por aí com </t>
    </r>
    <r>
      <rPr>
        <rFont val="Merriweather"/>
        <color rgb="FF1155CC"/>
        <sz val="11.0"/>
        <u/>
      </rPr>
      <t>@martins_1084</t>
    </r>
    <r>
      <rPr>
        <rFont val="Merriweather"/>
        <color rgb="FF0C1014"/>
        <sz val="11.0"/>
      </rPr>
      <t xml:space="preserve"> e dando um confere nos trabalhos da </t>
    </r>
    <r>
      <rPr>
        <rFont val="Merriweather"/>
        <color rgb="FF1155CC"/>
        <sz val="11.0"/>
        <u/>
      </rPr>
      <t>@comlurbcomunica</t>
    </r>
    <r>
      <rPr>
        <rFont val="Merriweather"/>
        <color rgb="FF0C1014"/>
        <sz val="11.0"/>
      </rPr>
      <t xml:space="preserve"> ! Foliões, aproveitem com responsabilidade!! </t>
    </r>
    <r>
      <rPr>
        <rFont val="Merriweather"/>
        <color rgb="FF1155CC"/>
        <sz val="11.0"/>
        <u/>
      </rPr>
      <t>@alexandremscampos</t>
    </r>
    <r>
      <rPr>
        <rFont val="Merriweather"/>
        <color rgb="FF0C1014"/>
        <sz val="11.0"/>
      </rPr>
      <t xml:space="preserve"> </t>
    </r>
    <r>
      <rPr>
        <rFont val="Merriweather"/>
        <color rgb="FF1155CC"/>
        <sz val="11.0"/>
        <u/>
      </rPr>
      <t>@eduardopaes</t>
    </r>
    <r>
      <rPr>
        <rFont val="Merriweather"/>
        <color rgb="FF0C1014"/>
        <sz val="11.0"/>
      </rPr>
      <t xml:space="preserve"> </t>
    </r>
    <r>
      <rPr>
        <rFont val="Merriweather"/>
        <color rgb="FF1155CC"/>
        <sz val="11.0"/>
        <u/>
      </rPr>
      <t>@eduardo.cavaliere</t>
    </r>
  </si>
  <si>
    <t>https://www.instagram.com/p/DUvXak8DnqX/?img_index=1</t>
  </si>
  <si>
    <r>
      <t xml:space="preserve">Orgulho do time da </t>
    </r>
    <r>
      <rPr>
        <rFont val="Merriweather"/>
        <color rgb="FF1155CC"/>
        <sz val="11.0"/>
        <u/>
      </rPr>
      <t>@comlurbcomunica</t>
    </r>
    <r>
      <rPr>
        <rFont val="Merriweather"/>
        <color rgb="FF0C1014"/>
        <sz val="11.0"/>
      </rPr>
      <t>! Tem até cheirinho de eucalipto!!!</t>
    </r>
  </si>
  <si>
    <t>https://www.instagram.com/p/DUx7MywDsyA/</t>
  </si>
  <si>
    <t>Tá vindo novidade da @cetrio.rio para quem anda de bicicleta em Botafogo e Humaitá. São duas implementações novas de ciclovias ajudando ainda mais a mobilidade dos bairros! Obrigado @eduardopaes, @eduardo.cavaliere, @luizeduardo.rio e @o.bruno.mm por atenderem nosso pedido!
Onde mais devemos implementar ciclovia? Comenta aí!</t>
  </si>
  <si>
    <t>https://www.instagram.com/p/DVEFRfzjh5E/</t>
  </si>
  <si>
    <t>https://www.instagram.com/p/DVHDYhMjjM0/</t>
  </si>
  <si>
    <t>Homenageado</t>
  </si>
  <si>
    <t>Data de Protocolo</t>
  </si>
  <si>
    <t>Status</t>
  </si>
  <si>
    <t>Data de Entrega</t>
  </si>
  <si>
    <t>CORONA BRASIL</t>
  </si>
  <si>
    <t>Entregue</t>
  </si>
  <si>
    <t>INSTITUTO CULTURAL CANDONGA</t>
  </si>
  <si>
    <t>ANDRÉ LAJST</t>
  </si>
  <si>
    <t>ANDRÉ PINES</t>
  </si>
  <si>
    <t>MIGUEL FROIMTCHUK</t>
  </si>
  <si>
    <t>RICARDO LEVY</t>
  </si>
  <si>
    <t>MARCIA CASZ</t>
  </si>
  <si>
    <t>MARCIA KELNER POLISUK</t>
  </si>
  <si>
    <t>BETH GRAND</t>
  </si>
  <si>
    <t>BRUNO BONDAROVSKY</t>
  </si>
  <si>
    <t>DAPHNE KLAJMAN</t>
  </si>
  <si>
    <t>EVELYN COHEN</t>
  </si>
  <si>
    <t>GABRIEL STOLIAR</t>
  </si>
  <si>
    <t>GEORG LIPSZTEIN</t>
  </si>
  <si>
    <t>HENRIQUE URAM</t>
  </si>
  <si>
    <t>JOSÉ ISAAC NIGRI</t>
  </si>
  <si>
    <t>MÔNICA CYTRYNBAUM</t>
  </si>
  <si>
    <t>NELSON CUPTCHIK</t>
  </si>
  <si>
    <t>ROGÉRIO CHOR</t>
  </si>
  <si>
    <t>RONALDO ADLER</t>
  </si>
  <si>
    <t>RONALDO CÉZAR COELHO</t>
  </si>
  <si>
    <t>CARLA CATRAN BAUMWORCEL</t>
  </si>
  <si>
    <t>ILAN GOLDBERG</t>
  </si>
  <si>
    <t>DARIO BIALER</t>
  </si>
  <si>
    <t>BERNARDO BIRMAN</t>
  </si>
  <si>
    <t>INSTITUTO ADEMÁFIA</t>
  </si>
  <si>
    <t>MORITI SILVA</t>
  </si>
  <si>
    <t>DANIEL BIRMAN</t>
  </si>
  <si>
    <t>CARLA KNOPLECH</t>
  </si>
  <si>
    <t>DAFNE HOROVITZ</t>
  </si>
  <si>
    <t>FERNANDA SCARAMBONE</t>
  </si>
  <si>
    <t>SELMO NISSEMBAUM</t>
  </si>
  <si>
    <t>SÍLVIO OBY EISENBERG</t>
  </si>
  <si>
    <t>SYLVIO KELNER</t>
  </si>
  <si>
    <t>THEO COHEN</t>
  </si>
  <si>
    <t>VIVIAN ENGELENDER</t>
  </si>
  <si>
    <t>WALTER BRAUN</t>
  </si>
  <si>
    <t>SIMONE OESNER</t>
  </si>
  <si>
    <t>JOSE LUIS MESSER</t>
  </si>
  <si>
    <t>GUSTAVO LIPSZTEIN</t>
  </si>
  <si>
    <t>GUSTAVO SCHAIMBERG</t>
  </si>
  <si>
    <t>ILANA REZNIK</t>
  </si>
  <si>
    <t>ADRIANA LEVY</t>
  </si>
  <si>
    <t>ALAN SPECTOR</t>
  </si>
  <si>
    <t>ALBERTO PECEGUEIRO DO AMARAL</t>
  </si>
  <si>
    <t>ANA CAROLINA FERMAN</t>
  </si>
  <si>
    <t>ANA CAROLINA MELMAN</t>
  </si>
  <si>
    <t>BRUNO FEIGELSON</t>
  </si>
  <si>
    <t>CLOÉ MARQUES POCHACZEVSKY</t>
  </si>
  <si>
    <t>DAN DAYAN</t>
  </si>
  <si>
    <t>DANIEL BARUCH</t>
  </si>
  <si>
    <t>DANIEL DAHIS</t>
  </si>
  <si>
    <t>DANIEL ORLEAN</t>
  </si>
  <si>
    <t>DAVID HENRIQUE NIGRI</t>
  </si>
  <si>
    <t>DAVID M. ROSENBERG</t>
  </si>
  <si>
    <t>DENISE LEVY CHUT</t>
  </si>
  <si>
    <t>DENISE URAM</t>
  </si>
  <si>
    <t>DÓRIO FERMAN</t>
  </si>
  <si>
    <t>ENZO WAJNTRAUB</t>
  </si>
  <si>
    <t>EVA STERENFELD KRUCZAN</t>
  </si>
  <si>
    <t>FLAVIO KELNER</t>
  </si>
  <si>
    <t>FLÁVIO STOLIAR</t>
  </si>
  <si>
    <t>GABRIEL WASSERMAN</t>
  </si>
  <si>
    <t>GABRIELA DEUTSCH</t>
  </si>
  <si>
    <t>GUSTAVO WAJNSZTOK GITELMAN</t>
  </si>
  <si>
    <t>IGOR LEÃO ARAUJO BENCHIMOL</t>
  </si>
  <si>
    <t>JONAS CASTRO SADCOVITZ</t>
  </si>
  <si>
    <t>JOSÉ KREMNITZER</t>
  </si>
  <si>
    <t>LEONARDO KRUTER QUINTANILHA</t>
  </si>
  <si>
    <t>LEONARDO RABINOVITSCH</t>
  </si>
  <si>
    <t>LEONARDO SHOR</t>
  </si>
  <si>
    <t>LEONARDO ZONENSCHEIN</t>
  </si>
  <si>
    <t>LUIS CLAUDIO POLISUK</t>
  </si>
  <si>
    <t>MARCEL BALASSIANO</t>
  </si>
  <si>
    <t>MARCEL SAPIR</t>
  </si>
  <si>
    <t>MARCELLA GLASBERG</t>
  </si>
  <si>
    <t>MARCELO GRUBER BERNSTEIN</t>
  </si>
  <si>
    <t>MÁRCIO APPEL</t>
  </si>
  <si>
    <t>MARCOS ROSENTHAL JOCHIMEK</t>
  </si>
  <si>
    <t>MARILENE FERREIRA FELIPE</t>
  </si>
  <si>
    <t>MOYSÉS LIBERBAUM</t>
  </si>
  <si>
    <t>PAULO GEIGER</t>
  </si>
  <si>
    <t>NATASHA NIGRI</t>
  </si>
  <si>
    <t>RAPHAEL CALIFRER CYMERMAN</t>
  </si>
  <si>
    <t>PINHAS COHEN</t>
  </si>
  <si>
    <t>RENATA ROZENCWAJG NIGRI</t>
  </si>
  <si>
    <t>ROBERTO BEKIERMAN</t>
  </si>
  <si>
    <t>ROBERTO KREIMER</t>
  </si>
  <si>
    <t>RAPHAEL JOSE ASSAYAG</t>
  </si>
  <si>
    <t>RODRIGO FISZMAN IGREJAS LOPES</t>
  </si>
  <si>
    <t>RONY RECHTMAN</t>
  </si>
  <si>
    <t>RODRIGO AMAR</t>
  </si>
  <si>
    <t>SANDRA GUIDO</t>
  </si>
  <si>
    <t>ROSANGELA COHEN</t>
  </si>
  <si>
    <t>SERGIO NAPCHAN</t>
  </si>
  <si>
    <t>SUZANNE MILLER TENENBAUM</t>
  </si>
  <si>
    <t>CLAUDIO LOTEMBERG</t>
  </si>
  <si>
    <t>FLÁVIO DATZ</t>
  </si>
  <si>
    <t>INSTITUTO CAPOEIRA RIO CARIOCA</t>
  </si>
  <si>
    <t>JACIR URBANO SILVA FILHO</t>
  </si>
  <si>
    <t>AMI LONDON</t>
  </si>
  <si>
    <t>AIMEÉ DE LA TORRE</t>
  </si>
  <si>
    <t>Pronta p/ Entrega</t>
  </si>
  <si>
    <t>SUIPA</t>
  </si>
  <si>
    <t>MARIA DE LOURDES RAMOS SEQUEIRA</t>
  </si>
  <si>
    <t>SILVIA APARECIDA CAVALLARI</t>
  </si>
  <si>
    <t>ABRAP</t>
  </si>
  <si>
    <t>ANA ELISA CALDAS DA SILVEIRA</t>
  </si>
  <si>
    <t>ANA HELENA</t>
  </si>
  <si>
    <t>ÂNGELA SIGAUD GONZALES</t>
  </si>
  <si>
    <t>AUE MARIA NIEDERAUER ANGERAMI</t>
  </si>
  <si>
    <t>BEATRIZ D'ACAMPORA ZELLNER</t>
  </si>
  <si>
    <t>CLAUDIA CRISTINA PAREDES PINA</t>
  </si>
  <si>
    <t>DENISE LUCIA IGLESIAS PERES</t>
  </si>
  <si>
    <t>ELIANE RODRIGUES CALDAS DA SILVEIRA</t>
  </si>
  <si>
    <t>ELIZABETH CHRISTINA CARNEIRO VARGENS</t>
  </si>
  <si>
    <t>FRANCISCA FALCI MARTINS</t>
  </si>
  <si>
    <t>HELENA DE MENEZES</t>
  </si>
  <si>
    <t>IGNEZ MENDES LEIG</t>
  </si>
  <si>
    <t>ILZA HELENA MONTENEGRO VIVIANI GUIMARÃES</t>
  </si>
  <si>
    <t>JOANA CHICALÉ GUAZELLI</t>
  </si>
  <si>
    <t>LILIA ZAINOTTE MOYSÉS</t>
  </si>
  <si>
    <t>MARIA DAS DORES FARIA DE CASTRO</t>
  </si>
  <si>
    <t>MARIA DAS GRAÇAS CORTES</t>
  </si>
  <si>
    <t>MARIA HELENA BARBOSA ABRANTES</t>
  </si>
  <si>
    <t>MARIA INÊS FRAGA MAGALHÃES</t>
  </si>
  <si>
    <t>MARIA LUIZA JUNQUEIRA GARCEZ RUSSO</t>
  </si>
  <si>
    <t>NADIA GLÓRIA LEÃO LÓPEZ</t>
  </si>
  <si>
    <t>NAIRA MESQUITA PINTO</t>
  </si>
  <si>
    <t>OSÉIAS VALENTIM DE SOUSA</t>
  </si>
  <si>
    <t>RIGOBERTO HUANCHICAY BARCOS</t>
  </si>
  <si>
    <t>SIBELE STUMP BRAGA</t>
  </si>
  <si>
    <t>ANA MARLENE STAREC</t>
  </si>
  <si>
    <t>ARIEH STUZBERG</t>
  </si>
  <si>
    <t>CLARICE LACHTER</t>
  </si>
  <si>
    <t>DANIELLE PTAK</t>
  </si>
  <si>
    <t>DAVID HAUBEN</t>
  </si>
  <si>
    <t>DAVID RODIN</t>
  </si>
  <si>
    <t>DENISE SMILIANSKY LOMBA</t>
  </si>
  <si>
    <t>EVELYN BEIGJEL</t>
  </si>
  <si>
    <t>GOLDA NEUSTADT</t>
  </si>
  <si>
    <t>MARCELLA SUISSO</t>
  </si>
  <si>
    <t>NELLY KRUCZAN</t>
  </si>
  <si>
    <t>RACHEL VAISMAN</t>
  </si>
  <si>
    <t>RAFAEL CROITORU AZAMOR</t>
  </si>
  <si>
    <t>RAFAEL VULEJ</t>
  </si>
  <si>
    <t>SARITA HAIMSON</t>
  </si>
  <si>
    <t>SARITA SCHAFFEL</t>
  </si>
  <si>
    <t>SEBASTIÃO CARLOS DE CARVALHO</t>
  </si>
  <si>
    <t>SHEILA MALEH</t>
  </si>
  <si>
    <t>SILENE BALASSIANO</t>
  </si>
  <si>
    <t>SUZANA BENNESBY</t>
  </si>
  <si>
    <t>SUZANA TEITEL</t>
  </si>
  <si>
    <t>VIGDOR VELIHOVETCHI</t>
  </si>
  <si>
    <t>SHIRLEY LONDON</t>
  </si>
  <si>
    <t>DANIEL ZONSHINE</t>
  </si>
  <si>
    <t>JOSÉ RICARDO SOARES DA SILVA</t>
  </si>
  <si>
    <t>ZACARIAS BARBOSA</t>
  </si>
  <si>
    <t>WAGNER GUIMARÃES</t>
  </si>
  <si>
    <t>GERSON PAIXÃO NETO</t>
  </si>
  <si>
    <t>GENÉSIO GREGÓRIO FILHO</t>
  </si>
  <si>
    <t>RONALDO MESSIAS CAVALCANTE</t>
  </si>
  <si>
    <t>MANOEL PACÍFICO FILHO</t>
  </si>
  <si>
    <t>ISIDIO XAVIER DOS SANTOS</t>
  </si>
  <si>
    <t>ALEX COELHO ABRANTES</t>
  </si>
  <si>
    <t>GABRIEL SANTANA ZUZA</t>
  </si>
  <si>
    <t>ALUIZIO ALVARENGA DA SILVA</t>
  </si>
  <si>
    <t>AILTON RAMOS DE SOUZA</t>
  </si>
  <si>
    <t>SIDNEY CÁSSIO BAPTISTA DE MOURA</t>
  </si>
  <si>
    <t>JOSÉ PEDRO FILHO</t>
  </si>
  <si>
    <t>MARCELO FURTADO SERRA NUNES</t>
  </si>
  <si>
    <t>GILSON PEREIRA BENTO</t>
  </si>
  <si>
    <t>MÔNICA FRANÇA DE OLIVEIRA</t>
  </si>
  <si>
    <t>LUCIANO DOS SANTOS</t>
  </si>
  <si>
    <t>ANDRÉ LUIZ PIRES DA SILVA</t>
  </si>
  <si>
    <t>RUBENS PENHA CYSNE</t>
  </si>
  <si>
    <t>RENATO FRAGELLI CARDOSO</t>
  </si>
  <si>
    <t>FERNANDO DE HOLANDA BARBOSA FILHO</t>
  </si>
  <si>
    <t>MARCELO VERDINI MAIA</t>
  </si>
  <si>
    <t>ANDRÉ VILLELA</t>
  </si>
  <si>
    <t>ALOÍSIO ARAÚJO</t>
  </si>
  <si>
    <t>AFONSO ARINOS</t>
  </si>
  <si>
    <t>JOÍSA DUTRA</t>
  </si>
  <si>
    <t>JOSÉ GUSTAVO FERES</t>
  </si>
  <si>
    <t>SÉRGIO WERLANG</t>
  </si>
  <si>
    <t>JOANA MONTEIRO</t>
  </si>
  <si>
    <t>SAMUEL PESSOA</t>
  </si>
  <si>
    <t>VILMA PINTO</t>
  </si>
  <si>
    <t>GABRIEL LEAL DE BARROS</t>
  </si>
  <si>
    <t>CARLOS IVAN SIMONSEN LEAL</t>
  </si>
  <si>
    <t>LUIZ GUILHERME SCHYMURA</t>
  </si>
  <si>
    <t>ANDREA SENKO</t>
  </si>
  <si>
    <t>MAÍNA CELIDÔNIO</t>
  </si>
  <si>
    <t>JOÃO GABRIEL GARCEZ</t>
  </si>
  <si>
    <t>HENRIQUE DAU</t>
  </si>
  <si>
    <t>KATIA NISHIYAMA</t>
  </si>
  <si>
    <t>HENRIQUE ZILLIG</t>
  </si>
  <si>
    <t>GABRIEL DEBUCHE</t>
  </si>
  <si>
    <t>KAIO CABRAL</t>
  </si>
  <si>
    <t>PEDRO VIDAL</t>
  </si>
  <si>
    <t>JULIA BAHRI</t>
  </si>
  <si>
    <t>MARIA CLARA QUEIROZ</t>
  </si>
  <si>
    <t>FRANCESCO BARROS CAUTERUCCIO</t>
  </si>
  <si>
    <t>GUSTAVO MACHADO</t>
  </si>
  <si>
    <t>LAN LIMA SILVA</t>
  </si>
  <si>
    <t>IKARO ZURUCA FELIX CARDOSO DOS SANTOS</t>
  </si>
  <si>
    <t>JOÃO PEDRO SOARES VESTRUZ</t>
  </si>
  <si>
    <t>JOÃO PEDRO QUINTANILHA GUEDES</t>
  </si>
  <si>
    <t>GUSTAVO CHAVES GOMES</t>
  </si>
  <si>
    <t>GABRIELA MORAIS</t>
  </si>
  <si>
    <t>SABRINA MENDES</t>
  </si>
  <si>
    <t>KAROL MORAIS</t>
  </si>
  <si>
    <t>JOÃO VICTOR NÓVOA</t>
  </si>
  <si>
    <t>JOÃO GABRIEL FREITAS</t>
  </si>
  <si>
    <t>YURI DA CUNHA</t>
  </si>
  <si>
    <t>ESCOLA LIESSIN</t>
  </si>
  <si>
    <t>SINAGOGA EDMOND JACOB SAFRA - IPANEMA</t>
  </si>
  <si>
    <t>HENRIQUE MANSO JÚNIOR</t>
  </si>
  <si>
    <t>ORQUESTRA LA SALLE</t>
  </si>
  <si>
    <t>PEDRO ÁVILA ROGAR</t>
  </si>
  <si>
    <t>MATHEUS COSTA</t>
  </si>
  <si>
    <t>JOÃO GABRIEL SENA DE ASSIS GOMES</t>
  </si>
  <si>
    <t>JOÃO GUSTAVO ROCHA LIMA</t>
  </si>
  <si>
    <t>ISABELLE MENEZES VIERA DA SILVA</t>
  </si>
  <si>
    <t>ELEONARA MESQUITA CEIA</t>
  </si>
  <si>
    <t>CAROLINA ROLIM MACHADO CYRILLO DA SILVA</t>
  </si>
  <si>
    <t>HELENA PONTES MONTEIRO MORAIS</t>
  </si>
  <si>
    <t>GIULIA DELL'AERA SERRANO DO CARMO</t>
  </si>
  <si>
    <t>LUCAS IGNACIO DIAS</t>
  </si>
  <si>
    <t>THIAGO TEIXEIRA DE JESUS</t>
  </si>
  <si>
    <t>BRUNO RODRIGUES VIEIRA</t>
  </si>
  <si>
    <t>INSTITUTO FUNJOR</t>
  </si>
  <si>
    <t>VICTOR COELHO MARSICO</t>
  </si>
  <si>
    <t>MARCOS SACEANU</t>
  </si>
  <si>
    <t>GUSTAVO BINENBOJM</t>
  </si>
  <si>
    <t>GRUPO SOLIDÁRIOS MOTO RIDERS</t>
  </si>
  <si>
    <t>MARILSON DOS SANTOS SANTANA</t>
  </si>
  <si>
    <t>LIGA ACADÊMICA DE DIREITO CONSTITUCIONAL DA FND/UFRJ</t>
  </si>
  <si>
    <t>ALAMIR ALVES DIAS</t>
  </si>
  <si>
    <t>ITAHARASSI BOMFIM JÚNIOR</t>
  </si>
  <si>
    <t>ERIC PORTO</t>
  </si>
  <si>
    <t>AGATHA CRISTINA SILVA MONCADA</t>
  </si>
  <si>
    <t>ANA CAROLINA DE OLIVEIRA MIGUEL</t>
  </si>
  <si>
    <t>ARTHUR DA SILVA PEREIRA</t>
  </si>
  <si>
    <t>BRUNO DE BARROS FRANCO RANGEL</t>
  </si>
  <si>
    <t>ELARA AZEVEDO ESTEVES</t>
  </si>
  <si>
    <t>GIOVANNA KYLE SANCHES</t>
  </si>
  <si>
    <t>GUSTAVO ALBUQUERQUE GUAPYASSU</t>
  </si>
  <si>
    <t>HEITOR GABRIEL SAVIOLO BARROS</t>
  </si>
  <si>
    <t>HELENA FRANCIANE RAMOS SENA</t>
  </si>
  <si>
    <t>ISABELA NEVES CANCELLA</t>
  </si>
  <si>
    <t>ISABELLA DA SILVA DE ARAUJO</t>
  </si>
  <si>
    <t>JOÃO GABRIEL SILVA MARIANO</t>
  </si>
  <si>
    <t>JÚLIA DA SILVA MOGAMI</t>
  </si>
  <si>
    <t>KARINE DA SILVA SARAIVA</t>
  </si>
  <si>
    <t>LAÍS LABRE</t>
  </si>
  <si>
    <t>LARISSA CAMACHO DE SOUZA</t>
  </si>
  <si>
    <t>LARISSA SOUSA LOPES</t>
  </si>
  <si>
    <t>LORENA MARAU DA SILVA MIRANDA</t>
  </si>
  <si>
    <t>MARCELLO RIBEIRO TABOSA DOS REIS</t>
  </si>
  <si>
    <t>MARIA EDUARDA V. STOLZEMBURG</t>
  </si>
  <si>
    <t>MARIANA CARDOSO DE AMORIM</t>
  </si>
  <si>
    <t>MARIANA DE ALMEIDA VERMEULEN</t>
  </si>
  <si>
    <t>MARIANA GAMA DA SILVA</t>
  </si>
  <si>
    <t>RICCARDO DE OLIVEIRA CAPPARELLI</t>
  </si>
  <si>
    <t>CHRISTIANE ITABAIANA MARTINS ROMÊO</t>
  </si>
  <si>
    <t>MARIA ELISA DE CARVALHO MONDIN ZEFERINO</t>
  </si>
  <si>
    <t>ABÍLIO VALÉRIO TOZINI</t>
  </si>
  <si>
    <t>ALESSANDRO DA SILVA BARBOSA</t>
  </si>
  <si>
    <t>ALEX MARCILIO CABRAL</t>
  </si>
  <si>
    <t>ALEXANDRE SILVA DE SOUZA</t>
  </si>
  <si>
    <t>AMA SÃO CONRADO</t>
  </si>
  <si>
    <t>ANA MARIA MENDES</t>
  </si>
  <si>
    <t>ANDREIA MARTINS NUNES</t>
  </si>
  <si>
    <t>ANTONIO CARLOS RIBEIRO</t>
  </si>
  <si>
    <t>ANTONIO CARLOS SUGIMURA</t>
  </si>
  <si>
    <t>AURIMAR PRAZERES</t>
  </si>
  <si>
    <t>BERNARDO MURILO GRAÇA RUBIÃO</t>
  </si>
  <si>
    <t>BRUNO MENDES MARQUES</t>
  </si>
  <si>
    <t>CARLOS ALEXANDRE DOS SANTOS RAMOS</t>
  </si>
  <si>
    <t>CARLOS CHAUKE NEHME</t>
  </si>
  <si>
    <t>CARLOS MARCONDE ALVES XIMENES</t>
  </si>
  <si>
    <t>CARLOS MONJARDIM</t>
  </si>
  <si>
    <t>CASSIANO JOSÉ DA SILVA</t>
  </si>
  <si>
    <t>CHAZIT HANOAR</t>
  </si>
  <si>
    <t>CLARISSA FROSSARD</t>
  </si>
  <si>
    <t>CLAUDIA MAIA</t>
  </si>
  <si>
    <t>CLÁUDIO NESPEREIRA BLANCO</t>
  </si>
  <si>
    <t>CRISTINA COBIANCHI GARCIA</t>
  </si>
  <si>
    <t>CRISTINA REBELO</t>
  </si>
  <si>
    <t>DANIEL CARLOS DELMIRO</t>
  </si>
  <si>
    <t>DANIEL URAM</t>
  </si>
  <si>
    <t>DEA MARIA DE FARO ORLANDO</t>
  </si>
  <si>
    <t>DÉBORA DE FREITAS BATISTA DE ALMEIDA MATTOS</t>
  </si>
  <si>
    <t>EBERTH PASSOS DE OLIVEIRA</t>
  </si>
  <si>
    <t>EDMILSON FRANÇA</t>
  </si>
  <si>
    <t>EDMILSON SENNE DA COSTA</t>
  </si>
  <si>
    <t>EDSON JORGE FILHO</t>
  </si>
  <si>
    <t>ELAINE CRISTINA RODRIGUES DOS SANTOS</t>
  </si>
  <si>
    <t>ELIZABETE NUNES</t>
  </si>
  <si>
    <t>ERICO DE SENNA MOREIRA</t>
  </si>
  <si>
    <t>EVELYN ROSENZWEIG</t>
  </si>
  <si>
    <t>EVERTON SILVA BOM</t>
  </si>
  <si>
    <t>FÁBIO FERNANDES DA SILVA</t>
  </si>
  <si>
    <t>FABIO FERREIRA BARROS</t>
  </si>
  <si>
    <t>FERNANDO FRANCO MOREIRA</t>
  </si>
  <si>
    <t>FERNANDO FREIRE DA NOBREGA</t>
  </si>
  <si>
    <t>FERNANDO OLINTO</t>
  </si>
  <si>
    <t>FRANCISCO LUCIO MORAIS DE MARINS</t>
  </si>
  <si>
    <t>GABRIELA VILLAÇA</t>
  </si>
  <si>
    <t>GENAIR MARTINS DA SILVA</t>
  </si>
  <si>
    <t>GRÉCIA VANICORE CAVALCANTI</t>
  </si>
  <si>
    <t>HEITOR WEGMANN</t>
  </si>
  <si>
    <t>HORÁCIO FERNANDES MAGALHÃES GOMES</t>
  </si>
  <si>
    <t>JACQUELINE FÁTIMA NEVES DA ROCHA</t>
  </si>
  <si>
    <t>JOÃO BOSCO BARROS DE CASTRO</t>
  </si>
  <si>
    <t>JOÃO CLEBER AMANCIO DOS SANTOS</t>
  </si>
  <si>
    <t>JORGE LUIS BARBOSA</t>
  </si>
  <si>
    <t>JOSÉ BRITZ</t>
  </si>
  <si>
    <t>JOSE JORGE DO NASCIMENTO</t>
  </si>
  <si>
    <t>JOSE MARIO HILARIO DOS SANTOS</t>
  </si>
  <si>
    <t>JOSÉ NÓBREGA DE ALMEIDA CUNHA</t>
  </si>
  <si>
    <t>JOSILAINE ALVES DE PAIVA</t>
  </si>
  <si>
    <t>LIRIAN MIRANDA ABRAÃO</t>
  </si>
  <si>
    <t>LUCA PURIFICAÇÃO AMARAL</t>
  </si>
  <si>
    <t>LUIZ CARLOS DE PAIVA</t>
  </si>
  <si>
    <t>LUIZ MAURÍCIO URJAIS RODRIGUES</t>
  </si>
  <si>
    <t>LUIZA MARIA BARBOZA CARNEIRO</t>
  </si>
  <si>
    <t>MARCELO LESSA MEDEIROS COSTA</t>
  </si>
  <si>
    <t>MARCELO PERES</t>
  </si>
  <si>
    <t>MARCELO QUEIROZ DOS SANTOS</t>
  </si>
  <si>
    <t>MARCIO BALTHAZAR DA SILVEIRA</t>
  </si>
  <si>
    <t>MARCIO DE FARIA</t>
  </si>
  <si>
    <t>MARCOS VINICIOS PEREIRA GOMES</t>
  </si>
  <si>
    <t>MARCOS VINICIUS GUILHERMINO DA SILVA</t>
  </si>
  <si>
    <t>MARGARETH SANTOS ALVES</t>
  </si>
  <si>
    <t>MARIA AMÉLIA LOUREIRO</t>
  </si>
  <si>
    <t>MARIA CRISTINA COSTA</t>
  </si>
  <si>
    <t>MOACIR JUNIOR NEVES BATISTA</t>
  </si>
  <si>
    <t>NÉLIA VASCONCELOS</t>
  </si>
  <si>
    <t>PABLO FABIANO LIMA SILVEIRO</t>
  </si>
  <si>
    <t>PATRICIA REGINA DA SILVA IGNACIO</t>
  </si>
  <si>
    <t>PEDRO PAULO MACIEL</t>
  </si>
  <si>
    <t>RAFAEL MARTINS TAVARES</t>
  </si>
  <si>
    <t>RAPHAEL MENACHE NIGRI</t>
  </si>
  <si>
    <t>RENATA ALVES DOS SANTOS</t>
  </si>
  <si>
    <t>RICARDO DE ALMEIDA INGOLD ARAGÃO</t>
  </si>
  <si>
    <t>RICARDO TAVIRA SANT 'ANNA</t>
  </si>
  <si>
    <t>ROBERTO FONSECA</t>
  </si>
  <si>
    <t>RODOLFO GELMINI</t>
  </si>
  <si>
    <t>RODRIGO DA SILVA MAGALHAES</t>
  </si>
  <si>
    <t>ROGÉRIO MATHEUS</t>
  </si>
  <si>
    <t>ROSANE DO ESPÍRITO SANTO GARCÊS</t>
  </si>
  <si>
    <t>RUBEM ROBERTO DA SILVA</t>
  </si>
  <si>
    <t>RUTE MARIA LOMAR</t>
  </si>
  <si>
    <t>SAVIO FIRMINO SOARES DA SILVA</t>
  </si>
  <si>
    <t>TERESA CONDÉ</t>
  </si>
  <si>
    <t>TEREZA CRISTINA NOVAES DE SOUZA TININHA</t>
  </si>
  <si>
    <t>THEREZA DE CASSIA ROSA GENOVEVA</t>
  </si>
  <si>
    <t>TIBERIO COSTA JOSÉ MACHADO</t>
  </si>
  <si>
    <t>TÚLIO SIMÕES</t>
  </si>
  <si>
    <t>VIRGINIA FERNANDES</t>
  </si>
  <si>
    <t>VIVIANE KOPPE JENSEN</t>
  </si>
  <si>
    <t>WAGNER COUTINHO DE VASCONCELOS</t>
  </si>
  <si>
    <t>WALLACE CAVALCANTE DE REZENDE</t>
  </si>
  <si>
    <t>WILLIANS AMORIM RODRIGUES</t>
  </si>
  <si>
    <t>SILVANO MELO DE OLIVEIRA</t>
  </si>
  <si>
    <t>GABRIEL LEAL TEIXEIRA DE SOUZA</t>
  </si>
  <si>
    <t>YAGO AZEREDO PEIXOTO D'ICARAHY</t>
  </si>
  <si>
    <t>JADSON BRUNO ALVES DOS SANTOS</t>
  </si>
  <si>
    <t xml:space="preserve">GUSTAVO NUNES MARTINS	</t>
  </si>
  <si>
    <t>JULIO CESAR DOS SANTOS AZEVEDO</t>
  </si>
  <si>
    <t>ROBERTO NICOLA BECK</t>
  </si>
  <si>
    <t>JOSÉ EDMILSON SILVA</t>
  </si>
  <si>
    <t xml:space="preserve"> MARGARETH SANTOS ALVES</t>
  </si>
  <si>
    <t>FERNANDO RODRIGUES DA COSTA NETO</t>
  </si>
  <si>
    <t>ESCRITÓRIO VIEITES MIZRAHI REI ADVOGADOS</t>
  </si>
  <si>
    <t>FLAVIO DE OLIVEIRA CABRAL</t>
  </si>
  <si>
    <t>MARCOS ANTONIO RIBEIRO</t>
  </si>
  <si>
    <t>CLÓVIS DA SILVA RODRIGUES</t>
  </si>
  <si>
    <t xml:space="preserve">CARLOS FERNANDO RODRIGUES </t>
  </si>
  <si>
    <t>Acumula</t>
  </si>
  <si>
    <t>Resolução</t>
  </si>
  <si>
    <t>Data de Publicação</t>
  </si>
  <si>
    <t>Hillel Rio</t>
  </si>
  <si>
    <t>12821/2025</t>
  </si>
  <si>
    <t xml:space="preserve">Marcão do Fluminense </t>
  </si>
  <si>
    <t>Paulo Henrique Chagas de Lima Costi (Ganso)</t>
  </si>
  <si>
    <t>12861/2025</t>
  </si>
  <si>
    <t>Gustavo Binenbojm</t>
  </si>
  <si>
    <t>Volney Pitombo</t>
  </si>
  <si>
    <t>13034/2025</t>
  </si>
  <si>
    <t>Luiz Ernesto Migliora</t>
  </si>
  <si>
    <t>Maria Teresa Bergher</t>
  </si>
  <si>
    <t>13136/2025</t>
  </si>
  <si>
    <t xml:space="preserve">Alexandre Borges </t>
  </si>
  <si>
    <t>Solicitada</t>
  </si>
  <si>
    <t>Felipe Gomes Quintans</t>
  </si>
  <si>
    <t>13195/2025</t>
  </si>
  <si>
    <t>Liliana Syrkis</t>
  </si>
  <si>
    <t>12802/2025</t>
  </si>
  <si>
    <t>Maria Silvia</t>
  </si>
  <si>
    <t xml:space="preserve">	12965/2025</t>
  </si>
  <si>
    <t>Rosângela Frossad</t>
  </si>
  <si>
    <t>Pendente</t>
  </si>
  <si>
    <t>João Vitor Siqueira Rude</t>
  </si>
  <si>
    <t>Pronta p/ entrega</t>
  </si>
  <si>
    <t>13076/2025</t>
  </si>
  <si>
    <t>Liz Jacqueline Cavalcanti Guimarães</t>
  </si>
  <si>
    <t>13085/2025</t>
  </si>
  <si>
    <t xml:space="preserve">Dep. Luiz Paulo </t>
  </si>
  <si>
    <t>Nº Projeto de Decreto Legislativo</t>
  </si>
  <si>
    <t>Eduardo Maneira</t>
  </si>
  <si>
    <t>Pronta p/entrega</t>
  </si>
  <si>
    <t>15/2025</t>
  </si>
  <si>
    <t>Alessandro Monteiro Morgado Horta</t>
  </si>
  <si>
    <t>Ilan Goldfajn</t>
  </si>
  <si>
    <t>45/2025</t>
  </si>
  <si>
    <t>Manu Cit</t>
  </si>
  <si>
    <t xml:space="preserve">Florencia Robalinho </t>
  </si>
  <si>
    <t>Não acumula</t>
  </si>
  <si>
    <t>João Traven</t>
  </si>
  <si>
    <t>Pronto p/ entrega</t>
  </si>
  <si>
    <t>13033/2025</t>
  </si>
  <si>
    <t>Fábio Fernandes da Silva</t>
  </si>
  <si>
    <t>13077/2025</t>
  </si>
  <si>
    <t>Proposição</t>
  </si>
  <si>
    <t>Posição</t>
  </si>
  <si>
    <t>Nº</t>
  </si>
  <si>
    <t>Ementa</t>
  </si>
  <si>
    <t>Quórum</t>
  </si>
  <si>
    <t>Tramitação</t>
  </si>
  <si>
    <t>Versão protocolada</t>
  </si>
  <si>
    <t>Lei sancionada/ 
Decreto aprovado</t>
  </si>
  <si>
    <t>Tema principal</t>
  </si>
  <si>
    <t>Tema secundário</t>
  </si>
  <si>
    <t>Outros</t>
  </si>
  <si>
    <t>Projeto de Decreto Legislativo</t>
  </si>
  <si>
    <t>Aprovado</t>
  </si>
  <si>
    <t>Autor</t>
  </si>
  <si>
    <t>CONCEDE O TÍTULO DE CIDADÃO HONORÁRIO DO MUNICÍPIO DO RIO DE JANEIRO A PAULO HENRIQUE GANSO</t>
  </si>
  <si>
    <t>MS</t>
  </si>
  <si>
    <t>DECRETO LEGISLATIVO Nº 1.840, DE 9 DE ABRIL DE 2025.</t>
  </si>
  <si>
    <t>TÍTULO DE CIDADÃO HONORÁRIO PAULO HENRIQUE GANSO</t>
  </si>
  <si>
    <t>Coautor</t>
  </si>
  <si>
    <t>70/2025</t>
  </si>
  <si>
    <t>CONCEDE O TÍTULO DE CIDADÃO HONORÁRIO DO MUNICÍPIO DO RIO DE JANEIRO A CARLOS MASSA RATINHO JÚNIOR</t>
  </si>
  <si>
    <t>DECRETO LEGISLATIVO Nº 1.897, DE 18 DE SETEMBRO DE 2025.</t>
  </si>
  <si>
    <t>PROJETO TÍTULO DE CIDADÃO HONORÁRIO CARLOS MASSA RATINHO JÚNIOR</t>
  </si>
  <si>
    <t>TÍTULO DE CIDADÃO HONORÁRIO CARLOS MASSA RATINHO JÚNIOR</t>
  </si>
  <si>
    <t>Projeto de Lei Ordinária</t>
  </si>
  <si>
    <t>Em tramitação</t>
  </si>
  <si>
    <t>106/2025</t>
  </si>
  <si>
    <t>DETERMINA A ADOÇÃO DA DEFINIÇÃO DE ANTISSEMITISMO DA ALIANÇA INTERNACIONAL PARA A MEMÓRIA DO HOLOCAUSTO (IHRA) E DÁ OUTRAS PROVIDÊNCIAS</t>
  </si>
  <si>
    <r>
      <rPr>
        <rFont val="Roboto"/>
        <color theme="1"/>
      </rPr>
      <t xml:space="preserve">Distribuído para as comissões para parecer (Data final 22/05/2025) / Informação Técnico Legislativa nº 123/2025
</t>
    </r>
    <r>
      <rPr>
        <rFont val="Roboto"/>
        <b/>
        <color theme="1"/>
      </rPr>
      <t>Está apto.</t>
    </r>
  </si>
  <si>
    <t>1136/2025</t>
  </si>
  <si>
    <t>DECLARA COMO PATRIMÔNIO HISTÓRICO E CULTURAL DE NATUREZA MATERIAL DA CIDADE DO RIO DE JANEIRO OS BUNKERS LOCALIZADOS NA CIDADE DO RIO DE JANEIRO</t>
  </si>
  <si>
    <r>
      <rPr>
        <rFont val="Roboto"/>
        <color theme="1"/>
      </rPr>
      <t xml:space="preserve">Distribuído para as comissões para parecer (Data final 26/10/2025) / Informação Técnico Legislativa nº 993/2025
</t>
    </r>
    <r>
      <rPr>
        <rFont val="Roboto"/>
        <b/>
        <color theme="1"/>
      </rPr>
      <t>Está apto.</t>
    </r>
  </si>
  <si>
    <t>1139/2025</t>
  </si>
  <si>
    <t>DECLARA COMO ÁREA DE ESPECIAL INTERESSE URBANÍSTICO – AEIU E ÁREA DE ESPECIAL INTERESSE TURÍSTICO – AEIT O NÚCLEO TURÍSTICO DO ARPOADOR, NOS TERMOS DA LEI COMPLEMENTAR Nº 270, DE 16 DE JANEIRO DE 2024, E DÁ OUTRAS PROVIDÊNCIAS.</t>
  </si>
  <si>
    <r>
      <rPr>
        <rFont val="Roboto"/>
        <color theme="1"/>
      </rPr>
      <t xml:space="preserve">Distribuído para as comissões para parecer (Data final 19/11/2025) / Informação Técnico Legislativa nº 995/2025
</t>
    </r>
    <r>
      <rPr>
        <rFont val="Roboto"/>
        <b/>
        <color theme="1"/>
      </rPr>
      <t>Está apto.</t>
    </r>
  </si>
  <si>
    <t>1314/2025</t>
  </si>
  <si>
    <t>RECONDUZ, POR TEMPO INDETERMINADO, INCENTIVO FISCAL PARA EMPREENDIMENTOS HOTELEIROS, INCLUSIVE HOSTELS, E DÁ OUTRAS PROVIDÊNCIAS.</t>
  </si>
  <si>
    <r>
      <rPr>
        <rFont val="Roboto"/>
        <color rgb="FF434343"/>
      </rPr>
      <t xml:space="preserve">Distribuído para as comissões para parecer (Data final 18/11/2025) / Informação Técnico Legislativa nº 1141/2025
Fabinho já solicitou ao setor responsável para fazer uma emenda apontada a questão orçamentária
</t>
    </r>
    <r>
      <rPr>
        <rFont val="Roboto"/>
        <b/>
        <color rgb="FF434343"/>
      </rPr>
      <t>Está apto.</t>
    </r>
  </si>
  <si>
    <t>1341/2025</t>
  </si>
  <si>
    <t>INCLUI A CORRIDA DE VERA CRUZ NO CALENDÁRIO OFICIAL DA CIDADE CONSOLIDADO PELA LEI Nº 5.146/2010.</t>
  </si>
  <si>
    <r>
      <rPr>
        <rFont val="Roboto"/>
        <color theme="1"/>
      </rPr>
      <t xml:space="preserve">Distribuído para as comissões para parecer (Data final 02/11/2025) / Informação Técnico Legislativa nº 1166/2025
</t>
    </r>
    <r>
      <rPr>
        <rFont val="Roboto"/>
        <b/>
        <color theme="1"/>
      </rPr>
      <t>Está apto.</t>
    </r>
  </si>
  <si>
    <t>1438/2025</t>
  </si>
  <si>
    <t>DECLARA COMO PATRIMÔNIO CULTURAL DE NATUREZA IMATERIAL DO MUNICÍPIO DO RIO DE JANEIRO O RESTAURANTE-BAR AMARELINHO DA VIA ÁPIA.</t>
  </si>
  <si>
    <r>
      <rPr>
        <rFont val="Roboto"/>
        <color theme="1"/>
      </rPr>
      <t xml:space="preserve">Distribuído para as comissões para parecer (Data final 29/11/2025) / Informação Técnico Legislativa nº 1239/2025
</t>
    </r>
    <r>
      <rPr>
        <rFont val="Roboto"/>
        <b/>
        <color theme="1"/>
      </rPr>
      <t>Está apto.</t>
    </r>
  </si>
  <si>
    <t>1439/2025</t>
  </si>
  <si>
    <t>DECLARA COMO PATRIMÔNIO CULTURAL DE NATUREZA IMATERIAL DO MUNICÍPIO DO RIO DE JANEIRO O RESTAURANTE SOCIAL TRAPIÁ.</t>
  </si>
  <si>
    <r>
      <rPr>
        <rFont val="Roboto"/>
        <color theme="1"/>
      </rPr>
      <t xml:space="preserve">Distribuído para as comissões para parecer (Data final 29/11/2025) / Informação Técnico Legislativa nº 1240/2025
</t>
    </r>
    <r>
      <rPr>
        <rFont val="Roboto"/>
        <b/>
        <color theme="1"/>
      </rPr>
      <t>Está apto.</t>
    </r>
  </si>
  <si>
    <t>1457/2025</t>
  </si>
  <si>
    <t>INSTITUI O PROGRAMA MUNICIPAL DE PROTEÇÃO A ENTIDADES RELIGIOSAS E CULTURAIS DE RISCO, AUTORIZANDO A ADOÇÃO DE MEDIDAS DE SEGURANÇA PASSIVA E DE ORDENAMENTO URBANO EM TEMPLOS, SINAGOGAS, ESCOLAS E CENTROS COMUNITÁRIOS SITUADOS NO MUNICÍPIO DO RIO DE JANEIRO.</t>
  </si>
  <si>
    <r>
      <rPr>
        <rFont val="Roboto"/>
        <color theme="1"/>
      </rPr>
      <t xml:space="preserve">Distribuído para as comissões para parecer (Data final 06/01/2025) / Informação Técnico Legislativa nº 1248/2025
</t>
    </r>
    <r>
      <rPr>
        <rFont val="Roboto"/>
        <b/>
        <color theme="1"/>
      </rPr>
      <t>Está apto.</t>
    </r>
  </si>
  <si>
    <t>Projeto de Lei Complementar</t>
  </si>
  <si>
    <t>23-A/2025</t>
  </si>
  <si>
    <t>REGULAMENTA O INCISO III DO ART. 284 DA LEI COMPLEMENTAR 270/2024 E DISPÕE SOBRE A INTERVENÇÃO DO PODER EXECUTIVO EM IMÓVEIS COM RISCO ESTRUTURAL, NOS CASOS DE INÉRCIA DO PROPRIETÁRIO, E DÁ OUTRAS PROVIDÊNCIAS.</t>
  </si>
  <si>
    <t>MA</t>
  </si>
  <si>
    <r>
      <rPr>
        <rFont val="Roboto"/>
        <color theme="1"/>
      </rPr>
      <t xml:space="preserve">Protocolado por Carlos Caiado, Pedro Duarte, Talita Galhardo, Flavio Pato, Inaldo Silva, Marcio Ribeiro e Salvino Oliveira, e Flavio Valle. 
</t>
    </r>
    <r>
      <rPr>
        <rFont val="Roboto"/>
        <b/>
        <color theme="1"/>
      </rPr>
      <t>LEI COMPLEMENTAR Nº 292, DE 2 DE DEZEMBRO DE 2025</t>
    </r>
  </si>
  <si>
    <t>PROJETO LEI COMPLEMENTAR INTERVENÇÃO RISCO ESTRUTURAL</t>
  </si>
  <si>
    <t>CONCEDE O TÍTULO DE CIDADÃO HONORÁRIO DO MUNICÍPIO DO RIO DE JANEIRO A EDUARDO MANEIRA</t>
  </si>
  <si>
    <t>DECRETO LEGISLATIVO Nº 1.861, DE 15 DE MAIO DE 2025</t>
  </si>
  <si>
    <t>TÍTULO DE CIDADÃO HONORÁRIO EDUARDO MANEIRA</t>
  </si>
  <si>
    <t>1502/2025</t>
  </si>
  <si>
    <t>DECLARA A PADARIA IPANEMA COMO PATRIMÔNIO HISTÓRICO E CULTURAL DE NATUREZA MATERIAL DA CIDADE DO RIO DE JANEIRO.</t>
  </si>
  <si>
    <t xml:space="preserve">
Lei nº 9.267/2026
</t>
  </si>
  <si>
    <t>17/2025</t>
  </si>
  <si>
    <t xml:space="preserve">INCLUI O DIA DO COMBATE AO ANTISSEMITISMO NO CALENDÁRIO OFICIAL DA CIDADE CONSOLIDADO PELA LEI Nº 5.146/2010 </t>
  </si>
  <si>
    <t>Lei nº 8.969/2025</t>
  </si>
  <si>
    <t>20/2025</t>
  </si>
  <si>
    <t>INSTITUI O PROGRAMA VAGA VIVA, ESTABELECENDO DIRETRIZES PARA INCENTIVAR A UTILIZAÇÃO “VERDE” DE LOCAIS DESTINADOS A VAGAS PARA ESTACIONAMENTO DE VEÍCULOS.</t>
  </si>
  <si>
    <t>Distribuído para as comissões (Data final 23/12/2025) / Informação Técnico Legislativa nº 673/2025
Estamos trabalhando em um Projeto de Decreto sobre ele e Vaga Viva</t>
  </si>
  <si>
    <t>245/2025</t>
  </si>
  <si>
    <t>DISPÕE SOBRE A MUNICIPALIZAÇÃO DA FLORESTA DA TIJUCA E DÁ OUTRAS PROVIDÊNCIAS.</t>
  </si>
  <si>
    <r>
      <rPr>
        <rFont val="Roboto"/>
        <color theme="1"/>
      </rPr>
      <t xml:space="preserve">Distribuído para as comissões para parecer (Data final 15/11/2025) / Informação Técnico Legislativa nº 253/2025
</t>
    </r>
    <r>
      <rPr>
        <rFont val="Roboto"/>
        <b/>
        <color theme="1"/>
      </rPr>
      <t>Está apto.</t>
    </r>
  </si>
  <si>
    <t>102/2025</t>
  </si>
  <si>
    <t>CONCEDE O TÍTULO DE CIDADÃO HONORÁRIO DO MUNICÍPIO DO RIO DE JANEIRO À FLORÊNCIA FONTAN BALESTRA ROBALINHO</t>
  </si>
  <si>
    <t>Em andamento</t>
  </si>
  <si>
    <t>PROJETO TÍTULO DE CIDADÃO HONORÁRIO FLORÊNCIA</t>
  </si>
  <si>
    <t>28/2025</t>
  </si>
  <si>
    <t>DECLARA COMO PATRIMÔNIO CULTURAL DE NATUREZA IMATERIAL DO MUNICÍPIO DO RIO DE JANEIRO O SAMBA DO CARDOSÃO</t>
  </si>
  <si>
    <t>Lei nº 8.959/2025</t>
  </si>
  <si>
    <t>29/2025</t>
  </si>
  <si>
    <t>CONSIDERA DE INTERESSE CULTURAL, SOCIAL E TURÍSTICO PARA O MUNICÍPIO O EVENTO SAMBA DO CARDOSÃO E DÁ OUTRAS PROVIDÊNCIAS</t>
  </si>
  <si>
    <t>Lei nº 9.082/2025</t>
  </si>
  <si>
    <t>37/2025</t>
  </si>
  <si>
    <t>CONSIDERA DE INTERESSE CULTURAL, SOCIAL E TURÍSTICO PARA O MUNICÍPIO O EVENTO CIRCUITO CARIOCA DE ARTES E CULTURAS E DÁ OUTRAS PROVIDÊNCIAS</t>
  </si>
  <si>
    <r>
      <rPr>
        <rFont val="Roboto"/>
        <color theme="1"/>
      </rPr>
      <t xml:space="preserve">Distribuído para as comissões para parecer (Data final 26/06/2025) / Informação Técnico Legislativa nº 62/2025
</t>
    </r>
    <r>
      <rPr>
        <rFont val="Roboto"/>
        <b/>
        <color theme="1"/>
      </rPr>
      <t>Está apto.</t>
    </r>
  </si>
  <si>
    <t>386/2025</t>
  </si>
  <si>
    <t>INSTITUI NO ÂMBITO DO MUNICÍPIO DO RIO DE JANEIRO O INCENTIVO FISCAL DO IMPOSTO SOBRE SERVIÇOS DE QUALQUER NATUREZA PARA PROJETOS DE CONSERVAÇÃO URBANA E DÁ OUTRAS PROVIDÊNCIAS.</t>
  </si>
  <si>
    <r>
      <rPr>
        <rFont val="Roboto"/>
        <color theme="1"/>
      </rPr>
      <t xml:space="preserve">Distribuído para as comissões para parecer (Data final 11/08/2025) / Informação Técnico Legislativa nº 377/2025
</t>
    </r>
    <r>
      <rPr>
        <rFont val="Roboto"/>
        <b/>
        <color theme="1"/>
      </rPr>
      <t>Está apto.</t>
    </r>
  </si>
  <si>
    <t>387/2025</t>
  </si>
  <si>
    <t>ALTERA A LEI N.º 6.435, DE 27 DE DEZEMBRO 2018, QUE DISPÕE SOBRE A PROTEÇÃO E BEM-ESTAR DOS ANIMAIS, AS NORMAS PARA A CRIAÇÃO E COMERCIALIZAÇÃO DE CÃES E GATOS E DEFINE PROCEDIMENTOS REFERENTES A CASOS DE MAUS TRATOS A ANIMAIS NO MUNICÍPIO DO RIO DE JANEIRO E DÁ OUTRAS PROVIDÊNCIAS</t>
  </si>
  <si>
    <r>
      <rPr>
        <rFont val="Roboto"/>
        <color theme="1"/>
      </rPr>
      <t xml:space="preserve">Distribuído para as comissões para parecer (Data final 11/08/2025) / Informação Técnico Legislativa nº 378/2025
</t>
    </r>
    <r>
      <rPr>
        <rFont val="Roboto"/>
        <b/>
        <color theme="1"/>
      </rPr>
      <t xml:space="preserve">
Está apto.</t>
    </r>
  </si>
  <si>
    <t>156-A/2025</t>
  </si>
  <si>
    <t>DISPÕE SOBRE A IMPLEMENTAÇÃO E OPERAÇÃO DO SISTEMA DE ÁREA AZUL DIGITAL NO MUNICÍPIO DO RIO DE JANEIRO, ESTABELECE NORMAS PARA SUA FISCALIZAÇÃO, PAGAMENTO E UTILIZAÇÃO, DEFINE REGRAS DE TRANSIÇÃO DO MODELO ATUAL E DÁ OUTRAS PROVIDÊNCIAS.</t>
  </si>
  <si>
    <r>
      <rPr>
        <rFont val="Roboto"/>
        <b val="0"/>
        <color theme="1"/>
      </rPr>
      <t xml:space="preserve">Protocolado por vários autores e Flavio Valle como coautor
</t>
    </r>
    <r>
      <rPr>
        <rFont val="Roboto"/>
        <b/>
        <color theme="1"/>
      </rPr>
      <t>Lei nº 9.157/2025</t>
    </r>
  </si>
  <si>
    <t>PROJETO SISTEMA ÁREA AZUL DIGITAL</t>
  </si>
  <si>
    <t>393/2025</t>
  </si>
  <si>
    <t>REGULAMENTA OS SERVIÇOS DE ENTREGA POR MOTOCICLETAS DÁ OUTRAS PROVIDÊNCIAS</t>
  </si>
  <si>
    <t>Apensado ao PLC n° 129/2019
Marcar novas reuniões com a Uber e Ifood; e prosseguir com as alterações para posterior apresentação de substitutivo</t>
  </si>
  <si>
    <t>397/2025</t>
  </si>
  <si>
    <t>INSTITUI O PROGRAMA DECK RIO, ESTABELECENDO DIRETRIZES PARA INCENTIVAR A AMPLIAÇÃO DA ÁREA DE ATENDIMENTO DE BARES, CONFEITARIAS, RESTAURANTES, LANCHONETES E ASSEMELHADOS, E DÁ OUTRAS PROVIDÊNCIAS</t>
  </si>
  <si>
    <t>Apensado ao PLC nº 25/2021
Estamos trabalhando em um Projeto de Decreto sobre ele e Vaga Viva</t>
  </si>
  <si>
    <t>401/2025</t>
  </si>
  <si>
    <t>CRIA O CONSELHO FISCAL INDEPENDENTE DA CÂMARA MUNICIPAL DO RIO DE JANEIRO E DÁ OUTRAS PROVIDÊNCIAS</t>
  </si>
  <si>
    <r>
      <rPr>
        <rFont val="Roboto"/>
        <color theme="1"/>
      </rPr>
      <t xml:space="preserve">Distribuído para as comissões para parecer (Data final 05/08/2025) / Informação Técnico Legislativa nº 390/2025
</t>
    </r>
    <r>
      <rPr>
        <rFont val="Roboto"/>
        <b/>
        <color theme="1"/>
      </rPr>
      <t>Está apto.</t>
    </r>
  </si>
  <si>
    <t>402/2025</t>
  </si>
  <si>
    <t>TOMBA O IMÓVEL SITUADO NA RUA DOIS DE DEZEMBRO, Nº 119, NO BAIRRO DO FLAMENGO</t>
  </si>
  <si>
    <t xml:space="preserve">
Tramitação suspensa até a prolação de decisão final no Mandado de Segurança nº 3010985-95.2025.8.19.0001/RJ
</t>
  </si>
  <si>
    <t>407/2025</t>
  </si>
  <si>
    <t>DECLARA O MIRANTE PEDRÃO COMO ÁREA DE ESPECIAL INTERESSE TURÍSTICO – AEIT, NOS TERMOS DA LEI COMPLEMENTAR Nº 270, DE 16 DE JANEIRO DE 2024, E DÁ OUTRAS PROVIDÊNCIAS.</t>
  </si>
  <si>
    <r>
      <rPr>
        <rFont val="Roboto"/>
        <color theme="1"/>
      </rPr>
      <t xml:space="preserve">Distribuído para as comissões para parecer (Data final 16/11/2025) / Informação Técnico Legislativa nº 396/2025
</t>
    </r>
    <r>
      <rPr>
        <rFont val="Roboto"/>
        <b/>
        <color theme="1"/>
      </rPr>
      <t>Está apto.</t>
    </r>
  </si>
  <si>
    <t>41/2025</t>
  </si>
  <si>
    <t>DECLARA COMO PATRIMÔNIO CULTURAL DE NATUREZA IMATERIAL DO MUNICÍPIO DO RIO DE JANEIRO A FEIRA “CIRCUITO CARIOCA DE ARTES E CULTURAS”</t>
  </si>
  <si>
    <t>Lei nº 9.041/2025</t>
  </si>
  <si>
    <t>430/2025</t>
  </si>
  <si>
    <t>INSTITUI O SELO DE RELEVÂNCIA TURÍSTICA DO MUNICÍPIO DO RIO DE JANEIRO E DÁ OUTRAS PROVIDÊNCIAS</t>
  </si>
  <si>
    <r>
      <rPr>
        <rFont val="Roboto"/>
        <color theme="1"/>
      </rPr>
      <t xml:space="preserve">Distribuído para as comissões para parecer (Data final 09/01/2026) / Informação Técnico Legislativa nº 417/2025
</t>
    </r>
    <r>
      <rPr>
        <rFont val="Roboto"/>
        <b/>
        <color theme="1"/>
      </rPr>
      <t>Está apto.</t>
    </r>
  </si>
  <si>
    <t>431/2025</t>
  </si>
  <si>
    <t>DISPÕE SOBRE E UNIFORMIZA MEDIDAS PARA O COMBATE EFICAZ À POLUIÇÃO SONORA NO MUNICÍPIO DO RIO DE JANEIRO</t>
  </si>
  <si>
    <t>Distribuído para as comissões para parecer (Data final 10/01/2026) / Informação Técnico Legislativa nº 418/2025
Continuar o aprimoramento do projeto para posterior apresentação de substitutivo</t>
  </si>
  <si>
    <t>CONCEDE O TÍTULO DE CIDADÃO HONORÁRIO DO MUNICÍPIO DO RIO DE JANEIRO A ILAN GOLDFAJN</t>
  </si>
  <si>
    <t>DECRETO LEGISLATIVO Nº 1.883, DE 28 DE AGOSTO DE 2025.</t>
  </si>
  <si>
    <t>TÍTULO DE CIDADÃO HONORÁRIO ILAN GOLDFAJN</t>
  </si>
  <si>
    <t>47/2025</t>
  </si>
  <si>
    <t>INCLUI O DIA DA RODA DE SAMBA SAMBANTERO NO CALENDÁRIO OFICIAL DA CIDADE CONSOLIDADO PELA LEI Nº 5.146/2010</t>
  </si>
  <si>
    <r>
      <rPr>
        <rFont val="Roboto"/>
        <color theme="1"/>
      </rPr>
      <t xml:space="preserve">Distribuído para as comissões para parecer (Data final 12/05/2025) / Informação Técnico Legislativa nº 69/2025
</t>
    </r>
    <r>
      <rPr>
        <rFont val="Roboto"/>
        <b/>
        <color theme="1"/>
      </rPr>
      <t>Está apto.</t>
    </r>
  </si>
  <si>
    <t>488/2025</t>
  </si>
  <si>
    <t>INSTITUI O ESTATUTO DA ORLA DA CIDADE DO RIO DE JANEIRO E DÁ OUTRAS PROVIDÊNCIAS</t>
  </si>
  <si>
    <r>
      <rPr>
        <rFont val="Roboto"/>
        <color theme="1"/>
      </rPr>
      <t xml:space="preserve">Distribuído para as comissões para parecer (Data final 07/03/2025) / Informação Técnico Legislativa nº 472/2025
</t>
    </r>
    <r>
      <rPr>
        <rFont val="Roboto"/>
        <b/>
        <color theme="1"/>
      </rPr>
      <t>Está apto.</t>
    </r>
  </si>
  <si>
    <t>491/2025</t>
  </si>
  <si>
    <t>INCLUI O DIA DO BAIXO LAGOA NO CALENDÁRIO OFICIAL DA CIDADE CONSOLIDADO PELA LEI Nº 5.146/2010</t>
  </si>
  <si>
    <r>
      <rPr>
        <rFont val="Roboto"/>
        <color theme="1"/>
      </rPr>
      <t xml:space="preserve">Distribuído para as comissões para parecer (Data final 31/08/2025) / Informação Técnico Legislativa nº 474/2025
</t>
    </r>
    <r>
      <rPr>
        <rFont val="Roboto"/>
        <b/>
        <color theme="1"/>
      </rPr>
      <t>Está apto.</t>
    </r>
  </si>
  <si>
    <t>492/2025</t>
  </si>
  <si>
    <t>CONSIDERA DE INTERESSE TURÍSTICO, CULTURAL E SOCIAL PARA O MUNICÍPIO O CONJUNTO DE BARES E RESTAURANTES LOCALIZADOS NA RUA ARNALDO QUINTELA, NO BAIRRO DE BOTAFOGO</t>
  </si>
  <si>
    <r>
      <rPr>
        <rFont val="Roboto"/>
        <color theme="1"/>
      </rPr>
      <t xml:space="preserve">Distribuído para as comissões para parecer (Data final 12/10/2025) / Informação Técnico Legislativa nº 475/2025
</t>
    </r>
    <r>
      <rPr>
        <rFont val="Roboto"/>
        <b/>
        <color theme="1"/>
      </rPr>
      <t>Está apto.</t>
    </r>
  </si>
  <si>
    <t>493/2025</t>
  </si>
  <si>
    <t>ESTABELECE DIRETRIZES E VEDAÇÕES PARA VENDAS E LOCAÇÕES DE BICICLETAS ELÉTRICAS</t>
  </si>
  <si>
    <r>
      <rPr>
        <rFont val="Roboto"/>
        <color theme="1"/>
      </rPr>
      <t xml:space="preserve">Distribuído para as comissões para parecer (Data final 28/10/2025) / Informação Técnico Legislativa nº 476/2025
</t>
    </r>
    <r>
      <rPr>
        <rFont val="Roboto"/>
        <b/>
        <color theme="1"/>
      </rPr>
      <t>Está apto.</t>
    </r>
  </si>
  <si>
    <t>512/2025</t>
  </si>
  <si>
    <t>DECLARA A ÁREA DA NATURALIZAÇÃO DA LAGOA RODRIGO DE FREITAS AO LADO DO PARQUE DO CANTAGALO COMO ÁREA DE ESPECIAL INTERESSE AMBIENTAL – AEIA, NOS TERMOS DA LEI COMPLEMENTAR Nº 270, DE 16 DE JANEIRO DE 2024, E DÁ OUTRAS PROVIDÊNCIAS.</t>
  </si>
  <si>
    <r>
      <rPr>
        <rFont val="Roboto"/>
        <color theme="1"/>
      </rPr>
      <t xml:space="preserve">Distribuído para as comissões para parecer (Data final 19/11/2025) / Informação Técnico Legislativa nº 490/2025
</t>
    </r>
    <r>
      <rPr>
        <rFont val="Roboto"/>
        <b/>
        <color theme="1"/>
      </rPr>
      <t>Está apto.</t>
    </r>
  </si>
  <si>
    <t>513/2025</t>
  </si>
  <si>
    <t>DECLARA A ÁREA DA NATURALIZAÇÃO DA LAGOA RODRIGO DE FREITAS AO LADO DO PARQUE DOS PATINS COMO ÁREA DE ESPECIAL INTERESSE AMBIENTAL – AEIA, NOS TERMOS DA LEI COMPLEMENTAR Nº 270, DE 16 DE JANEIRO DE 2024, E DÁ OUTRAS PROVIDÊNCIAS.</t>
  </si>
  <si>
    <r>
      <rPr>
        <rFont val="Roboto"/>
        <color theme="1"/>
      </rPr>
      <t xml:space="preserve">Distribuído para as comissões para parecer (Data final 18/11/2025) / Informação Técnico Legislativa nº 491/2025
</t>
    </r>
    <r>
      <rPr>
        <rFont val="Roboto"/>
        <b/>
        <color theme="1"/>
      </rPr>
      <t>Está apto.</t>
    </r>
  </si>
  <si>
    <t>658/2025</t>
  </si>
  <si>
    <t>INCLUI O DIA DA CELEBRAÇÃO DA AMIZADE BRASIL-ISRAEL NO CALENDÁRIO OFICIAL DA CIDADE CONSOLIDADO
PELA LEI Nº 5.146/2010</t>
  </si>
  <si>
    <r>
      <rPr>
        <rFont val="Roboto"/>
        <color theme="1"/>
      </rPr>
      <t xml:space="preserve">Protocolado pelo Marcos Dias e Flavio Valle como coautor.
Distribuído para as comissões para parecer (Data final 14/09/2025) / Informação Técnico Legislativa nº 617/2025
</t>
    </r>
    <r>
      <rPr>
        <rFont val="Roboto"/>
        <b/>
        <color theme="1"/>
      </rPr>
      <t>Está apto.</t>
    </r>
  </si>
  <si>
    <t xml:space="preserve">PROJETO DIA DA AMIZADE BRASIL-ISRAEL NO CALENDÁRIO </t>
  </si>
  <si>
    <t xml:space="preserve"> 1268/2025</t>
  </si>
  <si>
    <t>DÁ O NOME DE ANDRÉ BITTENCOURT DO VALLE (1967-2025) A UMA UNIDADE DE ENSINO DO MUNICÍPIO DO RIO DE JANEIRO.</t>
  </si>
  <si>
    <r>
      <rPr>
        <rFont val="Roboto"/>
        <color theme="1"/>
      </rPr>
      <t xml:space="preserve">Protocolado por Carlos Caiado e Leniel Borel, e Flavio Valle como coautor. 
</t>
    </r>
    <r>
      <rPr>
        <rFont val="Roboto"/>
        <b/>
        <color theme="1"/>
      </rPr>
      <t xml:space="preserve">
Lei nº 9.121/2025</t>
    </r>
  </si>
  <si>
    <t>PROJETO NOME ANDRÉ DO VALLE A UNIDADE DE ENSINO</t>
  </si>
  <si>
    <t>531/2025</t>
  </si>
  <si>
    <t>DECLARA A COMPANHIA MUNICIPAL DE LIMPEZA URBANA – COMLURB PATRIMÔNIO CULTURAL IMATERIAL DO MUNICÍPIO.</t>
  </si>
  <si>
    <r>
      <rPr>
        <rFont val="Roboto"/>
        <color theme="1"/>
      </rPr>
      <t xml:space="preserve">Protocolado por Carlo Caiado, Marcio Ribeiro, Welington Dias, Rosa Fernandes, Rafael Aloisio Freitas, Willian Coelho, Maíra do MST, Helena Vieira, Flavio Pato, Felipe Boró, Salvino Oliveira, Junior da Lucinha, Rocal, Marcos Dias, Gigi Castilho, Talita Galhardo, Rafael Satiê, Rodrigo Vizeu, Fabio Silva, Diego Faro, Monica Benicio, Leonel de Esquerda, Rick Azevedo e das Comissões de Justiça e Redação, de Administração e Assuntos Ligados ao Servidor Público, de Cultura, de Assuntos Urbanos, de Trabalho e Emprego e de Obras Públicas e Infraestrutura., e Flavio Valle como coautor. 
</t>
    </r>
    <r>
      <rPr>
        <rFont val="Roboto"/>
        <b/>
        <color theme="1"/>
      </rPr>
      <t xml:space="preserve">
Lei nº 8.940/2025</t>
    </r>
  </si>
  <si>
    <t>PROJETO COMLURB PATRIMÔNIO</t>
  </si>
  <si>
    <t>1225/2025</t>
  </si>
  <si>
    <t>DÁ O NOME DE MARIANGELES IBARRA MAIA, (EX-PRIMEIRA DAMA DA CIDADE DO RIO DE JANEIRO - 1949/2025) A UM LOGRADOURO OU UM EQUIPAMENTO PÚBLICO NO MUNICÍPIO DO RIO DE JANEIRO.</t>
  </si>
  <si>
    <r>
      <rPr>
        <rFont val="Roboto"/>
        <color theme="1"/>
      </rPr>
      <t xml:space="preserve">Protocolado por Carlo Caiado, Cesar Maia, Átila Nunes, Inaldo Silva, Dr. Gilberto, Pedro Duarte, Zico, William Siri, Salvino Olveira, Marcos Dias, Rosa Fernandes, Tainá de Paula, Diego Faro, Jorge Canella, Rafael Aloisio Freitas, Paulo Messina, Leniel Borel, Marcio Ribeiro, Flavio Pato, Leonel de Esquerda, Wagner Tavares, Rocal, Renato Moura, Thais Ferreira, Maíra do Mst, Willian Coelho, Gigi Castilho, Welington Dias, Junior da Lucinha, Rodrigo Vizeu, Rick Azevedo, Vitor Hugo, Fábio Silva, Helena Vieira, Fernando Armelau, Vera Lins, Tânia Bastos, Talita Galhardo, Marcelo Diniz, Monica Benicio,  Luciana Novaes e Felipe Pires, e Flavio Valle como coautor. 
</t>
    </r>
    <r>
      <rPr>
        <rFont val="Roboto"/>
        <b/>
        <color theme="1"/>
      </rPr>
      <t xml:space="preserve">
Lei nº 9.050/2025</t>
    </r>
  </si>
  <si>
    <t>PROJETO NOME MARIANGELES A LOGRADOURO OU EQUIPAMENTO PÚBLICO</t>
  </si>
  <si>
    <t>785/2025</t>
  </si>
  <si>
    <t>INCLUI NA LEI N° 5.919/2015 A CIDADE DE SAN SEBASTIAN, NA ESPANHA, COMO CIDADE-IRMÃ DA CIDADE DO RIO DE JANEIRO.</t>
  </si>
  <si>
    <r>
      <rPr>
        <rFont val="Roboto"/>
        <color theme="1"/>
      </rPr>
      <t xml:space="preserve">Protocolado por Cesar Maio e Flavio Valle como coautor. 
</t>
    </r>
    <r>
      <rPr>
        <rFont val="Roboto"/>
        <b/>
        <color theme="1"/>
      </rPr>
      <t xml:space="preserve">
Lei nº 9.071/2025</t>
    </r>
  </si>
  <si>
    <t>PROJETO CIDADE DE SAN SEBASTIAN CIDADE-IRMÃ</t>
  </si>
  <si>
    <t>742/2025</t>
  </si>
  <si>
    <t>INCLUI O DIA DE IEMANJÁ DO ARPOADOR NO CALENDÁRIO OFICIAL DA CIDADE CONSOLIDADO PELA LEI Nº 5.146/2010</t>
  </si>
  <si>
    <r>
      <rPr>
        <rFont val="Roboto"/>
        <color theme="1"/>
      </rPr>
      <t xml:space="preserve">Protocolado pelo Rafael Aloisio Freitas e Flavio Valle como coautor.
</t>
    </r>
    <r>
      <rPr>
        <rFont val="Roboto"/>
        <b/>
        <color theme="1"/>
      </rPr>
      <t>Lei nº 9.240/2026</t>
    </r>
  </si>
  <si>
    <t>PROJETO DIA DE IEMANJÁ DO ARPOADOR</t>
  </si>
  <si>
    <t>1164/2025</t>
  </si>
  <si>
    <t>DECLARA PATRIMÔNIO CULTURAL E TURÍSTICO DE NATUREZA IMATERIAL DA CIDADE DO RIO DE JANEIRO O FLUMINENSE FOOTBALL CLUB</t>
  </si>
  <si>
    <r>
      <rPr>
        <rFont val="Roboto"/>
        <color theme="1"/>
      </rPr>
      <t xml:space="preserve">Protocolado pelo Flávio pato e Carlo Caiado, e Flavio Valle como coautor. 
Distribuído para as comissões para parecer (Data final 26/10/2025) / Informação Técnico Legislativa nº 1017/2025 
</t>
    </r>
    <r>
      <rPr>
        <rFont val="Roboto"/>
        <b/>
        <color theme="1"/>
      </rPr>
      <t>Está apto.</t>
    </r>
  </si>
  <si>
    <t>PROJETO FLUMINENSE PATRIMÔNIO</t>
  </si>
  <si>
    <t>743/2025</t>
  </si>
  <si>
    <t>DECLARA COMO PATRIMÔNIO CULTURAL DE NATUREZA IMATERIAL DO MUNICÍPIO DO RIO DE JANEIRO O EVENTO IEMANJÁ DO ARPOADOR</t>
  </si>
  <si>
    <r>
      <rPr>
        <rFont val="Roboto"/>
        <color theme="1"/>
      </rPr>
      <t xml:space="preserve">Protocolado pelo Átila Nunes e Flavio Valle como coautor. 
</t>
    </r>
    <r>
      <rPr>
        <rFont val="Roboto"/>
        <b/>
        <color theme="1"/>
      </rPr>
      <t>Lei nº 9.116/2025</t>
    </r>
  </si>
  <si>
    <t>PROJETO IEMANJÁ DO ARPOADOR PATRIMÔNIO</t>
  </si>
  <si>
    <t>521/2025</t>
  </si>
  <si>
    <t>INSTITUI E INCLUI NO CALENDÁRIO OFICIAL DA CIDADE CONSOLIDADO PELA LEI Nº 5.146/2010 O MÊS DE MAIO COMO O PERÍODO OFICIAL DE CELEBRAÇÃO DA CIDADE DO RIO DE JANEIRO</t>
  </si>
  <si>
    <r>
      <rPr>
        <rFont val="Roboto"/>
        <color theme="1"/>
      </rPr>
      <t xml:space="preserve">Distribuído para as comissões para parecer (Data final 09/08/2025) / Informação Técnico Legislativa nº 497/2025
</t>
    </r>
    <r>
      <rPr>
        <rFont val="Roboto"/>
        <b/>
        <color theme="1"/>
      </rPr>
      <t>Está apto.</t>
    </r>
  </si>
  <si>
    <t>524/2025</t>
  </si>
  <si>
    <t>INSTITUI O PROGRAMA “ADOÇÃO CARIOCA”</t>
  </si>
  <si>
    <t>Apensado ao PL nº 104/2025</t>
  </si>
  <si>
    <t>752/2025</t>
  </si>
  <si>
    <t>ACRESCENTA DISPOSIÇÕES À LEI Nº 5.267/2011 PARA VEDAR QUALQUER FORMA DE ENSINO, DIVULGAÇÃO OU ABORDAGEM DO HOLOCAUSTO SOB AS PERSPECTIVAS DO NEGACIONISMO OU DO REVISIONISMO HISTÓRICO.</t>
  </si>
  <si>
    <r>
      <rPr>
        <rFont val="Roboto"/>
        <color theme="1"/>
      </rPr>
      <t xml:space="preserve">Protocolado pelo Carlo Caiado e Flavio Valle como coautor
Distribuído para as comissões para parecer (Data final 25/09/2025) / Informação Técnico Legislativa nº 729/2025
</t>
    </r>
    <r>
      <rPr>
        <rFont val="Roboto"/>
        <b/>
        <color theme="1"/>
      </rPr>
      <t>Está apto.</t>
    </r>
  </si>
  <si>
    <t>PROJETO ESTUDO SOBRE HOLOCAUSTO</t>
  </si>
  <si>
    <t>1477/2025</t>
  </si>
  <si>
    <t>INCLUI O DIA DO VEREADOR JUVENIL NO CALENDÁRIO OFICIAL DA CIDADE CONSOLIDADO PELA LEI Nº 5.146/2010.</t>
  </si>
  <si>
    <r>
      <rPr>
        <rFont val="Roboto"/>
        <color theme="1"/>
      </rPr>
      <t xml:space="preserve">Protocolado pelo Carlo Caiado e Flavio Valle e outros como coautores
</t>
    </r>
    <r>
      <rPr>
        <rFont val="Roboto"/>
        <b/>
        <color theme="1"/>
      </rPr>
      <t>Lei nº 9.203/2025</t>
    </r>
  </si>
  <si>
    <t>PROJETO VEREADOR JUVENIL</t>
  </si>
  <si>
    <t>53/2025</t>
  </si>
  <si>
    <t>DECLARA COMO PATRIMÔNIO CULTURAL DE NATUREZA IMATERIAL DO MUNICÍPIO DO RIO DE JANEIRO A RODA DE SAMBA SAMBANTERO</t>
  </si>
  <si>
    <r>
      <rPr>
        <rFont val="Roboto"/>
        <color theme="1"/>
      </rPr>
      <t xml:space="preserve">Distribuído para as comissões para parecer (Data final 12/05/2025) / Informação Técnico Legislativa nº 74/2025
</t>
    </r>
    <r>
      <rPr>
        <rFont val="Roboto"/>
        <b/>
        <color theme="1"/>
      </rPr>
      <t>Está apto.</t>
    </r>
  </si>
  <si>
    <t>59/2025</t>
  </si>
  <si>
    <t>INSTITUI A CAMPANHA MUNICIPAL PARA PROMOÇÃO DE ESTACIONAMENTO REGULAR DE VEÍCULOS NO MUNICÍPIO DO RIO DE JANEIRO E DÁ OUTRAS PROVIDÊNCIAS.</t>
  </si>
  <si>
    <r>
      <rPr>
        <rFont val="Roboto"/>
        <color theme="1"/>
      </rPr>
      <t xml:space="preserve">Distribuído para as comissões para parecer (Data final 25/09/2025) / Informação Técnico Legislativa nº 80/2025
</t>
    </r>
    <r>
      <rPr>
        <rFont val="Roboto"/>
        <b/>
        <color theme="1"/>
      </rPr>
      <t>Está apto.</t>
    </r>
  </si>
  <si>
    <t>594/2025</t>
  </si>
  <si>
    <t>DECLARA A ÁREA DO CRISTO REDENTOR COMO ÁREA DE ESPECIAL INTERESSE TURÍSTICO – AEIT, NOS TERMOS DA LEI COMPLEMENTAR Nº 270, DE 16 DE JANEIRO
DE 2024, E DÁ OUTRAS PROVIDÊNCIAS.</t>
  </si>
  <si>
    <r>
      <rPr>
        <rFont val="Roboto"/>
        <color theme="1"/>
      </rPr>
      <t xml:space="preserve">Distribuído para as comissões para parecer (Data final 29/11/2025) / Informação Técnico Legislativa nº 560/2025
</t>
    </r>
    <r>
      <rPr>
        <rFont val="Roboto"/>
        <b/>
        <color theme="1"/>
      </rPr>
      <t>Está apto.</t>
    </r>
  </si>
  <si>
    <t>614/2025</t>
  </si>
  <si>
    <t>DISPÕE SOBRE A PROIBIÇÃO E FISCALIZAÇÃO DA ENTREGA DE PRODUTOS NÃO PERMITIDOS PARA USO NA ORLA MARÍTIMA DO MUNICÍPIO DO RIO DE JANEIRO E DÁ OUTRAS PROVIDÊNCIAS</t>
  </si>
  <si>
    <r>
      <rPr>
        <rFont val="Roboto"/>
        <color theme="1"/>
      </rPr>
      <t xml:space="preserve">Distribuído para as comissões para parecer (Data final 20/11/2025) / Informação Técnico Legislativa nº 578/2025
</t>
    </r>
    <r>
      <rPr>
        <rFont val="Roboto"/>
        <b/>
        <color theme="1"/>
      </rPr>
      <t>Está apto.</t>
    </r>
  </si>
  <si>
    <t>PROJETO DE DECRETO (EM EDIÇÃO)</t>
  </si>
  <si>
    <t>711/2025</t>
  </si>
  <si>
    <t>DISPÕE SOBRE A FIXAÇÃO DE HORÁRIOS DE FUNCIONAMENTO PARA ESTABELECIMENTOS QUE EXERÇAM ATIVIDADES DE RESTAURANTE, BAR, LANCHONETE E CONGÊNERES NO COMPLEXO DA RUA ARNALDO QUINTELA, NO BAIRRO DE BOTAFOGO, E DÁ OUTRAS PROVIDÊNCIAS.</t>
  </si>
  <si>
    <r>
      <rPr>
        <rFont val="Roboto"/>
        <color theme="1"/>
      </rPr>
      <t xml:space="preserve">Distribuído para as comissões para parecer (Data final 05/11/2025) / Informação Técnico Legislativa nº662/2025
</t>
    </r>
    <r>
      <rPr>
        <rFont val="Roboto"/>
        <b/>
        <color theme="1"/>
      </rPr>
      <t>Está apto.</t>
    </r>
  </si>
  <si>
    <t>741/2025</t>
  </si>
  <si>
    <t>INSTITUI O ROTEIRO TURÍSTICO JUDAICO DA CIDADE DO RIO DE JANEIRO, INCLUINDO LOCAIS DE RELEVÂNCIA HISTÓRICA, CULTURAL, RELIGIOSA E GASTRONÔMICA VINCULADOS À COMUNIDADE JUDAICA.</t>
  </si>
  <si>
    <r>
      <rPr>
        <rFont val="Roboto"/>
        <color theme="1"/>
      </rPr>
      <t xml:space="preserve">Distribuído para as comissões para parecer (Data final 17/10/2025) / Informação Técnico Legislativa nº 601/2025
</t>
    </r>
    <r>
      <rPr>
        <rFont val="Roboto"/>
        <b/>
        <color theme="1"/>
      </rPr>
      <t>Está apto.</t>
    </r>
  </si>
  <si>
    <t>807/2025</t>
  </si>
  <si>
    <t>FICA PROIBIDO, NAS INSTITUIÇÕES MUNICIPAIS DE EDUCAÇÃO DA CIDADE DO RIO DE JANEIRO, O ENSINO OU A ABORDAGEM DISCIPLINAR DO HOLOCAUSTO SOB OS PRISMAS DO NEGACIONISMO OU REVISIONISMO HISTÓRICO.</t>
  </si>
  <si>
    <t>Apensado ao PL nº 752/2025, do vereador Marcos Dias.</t>
  </si>
  <si>
    <t>819/2025</t>
  </si>
  <si>
    <t>INSTITUI NO ÂMBITO DO MUNICÍPIO DO RIO DE JANEIRO A POLÍTICA MUNICIPAL DE PREVENÇÃO E CONSCIENTIZAÇÃO SOBRE PRÁTICAS FINANCEIRAS LESIVAS CONTRA IDOSOS.</t>
  </si>
  <si>
    <t>Arquivado em 19/11/2025</t>
  </si>
  <si>
    <t>846/2025</t>
  </si>
  <si>
    <t>INCLUI O DIA DO BARRAQUEIRO DE PRAIA NO CALENDÁRIO OFICIAL DA CIDADE CONSOLIDADO NA LEI Nº 5.146/2010</t>
  </si>
  <si>
    <r>
      <rPr>
        <rFont val="Roboto"/>
        <color theme="1"/>
      </rPr>
      <t xml:space="preserve">Distribuído para as comissões para parecer (Data final 25/09/2025) / Informação Técnico Legislativa nº 764/2025
</t>
    </r>
    <r>
      <rPr>
        <rFont val="Roboto"/>
        <b/>
        <color theme="1"/>
      </rPr>
      <t>Está apto.</t>
    </r>
  </si>
  <si>
    <t>1638/2025</t>
  </si>
  <si>
    <t>CONSIDERA DE INTERESSE CULTURAL, SOCIAL, TURÍSTICO E DE PATRIMÔNIO HISTÓRICO PARA O MUNICÍPIO DO RIO DE JANEIRO O EVENTO SAMBA DO SAMBOTICA – SAMBOTICA NO LARGO DO BOTICÁRIO – E DÁ OUTRAS PROVIDÊNCIAS.</t>
  </si>
  <si>
    <t>Aguardando tramitação inicial</t>
  </si>
  <si>
    <t>1616/2025</t>
  </si>
  <si>
    <t>DÁ O NOME DE CELSO BARROS, “CELSO CORREA DE BARROS” (1952 / 2025) A UM LOGRADOURO NO MUNICÍPIO, PREFERENCIALMENTE NA ÁREA DE PLANEJAMENTO 4 - AP-4.</t>
  </si>
  <si>
    <r>
      <rPr>
        <rFont val="Roboto"/>
        <color rgb="FF434343"/>
      </rPr>
      <t xml:space="preserve">Protocolado pelo Carlo Caiado e Flavio Valle como coautor.
</t>
    </r>
    <r>
      <rPr>
        <rFont val="Roboto"/>
        <b/>
        <color rgb="FF434343"/>
      </rPr>
      <t>Está apto.</t>
    </r>
  </si>
  <si>
    <t>PROJETO NOME CELSO BARROS A LOGRADOURO</t>
  </si>
  <si>
    <t>87/2025</t>
  </si>
  <si>
    <t>INSTITUI A OPERAÇÃO URBANA CONSORCIADA DO ESTÁDIO DAS LARANJEIRAS MANOEL SCHWARTZ, NO BAIRRO DE LARANJEIRAS, ESTABELECE DIRETRIZES URBANÍSTICAS PARA A ÁREA DE ABRANGÊNCIA DELIMITADA NA OPERAÇÃO, PERMITE A TRANSFERÊNCIA DO DIREITO DE CONSTRUIR, INSTITUI CONSELHO CONSULTIVO E DÁ OUTRAS PROVIDÊNCIAS.</t>
  </si>
  <si>
    <t>Protocolado pelo Carlo Caiado, Felipe Boró e Flavio Pato, e Flavio Valle como coautor.
Distribuído para as comissões para parecer (Data final 10/04/2026) / Informação Técnico Legislativa nº 68/2025</t>
  </si>
  <si>
    <t>PROJETO OUC ESTÁDIO DAS LARANJEIRAS</t>
  </si>
  <si>
    <t>Data da disponibilização</t>
  </si>
  <si>
    <t>Versão mais recente</t>
  </si>
  <si>
    <t>O Custo do Antissemitismo para o turismo no Brasi</t>
  </si>
  <si>
    <t>Finalizado</t>
  </si>
  <si>
    <t>A Relevância da Educação para a Economia</t>
  </si>
  <si>
    <t>Regulamentação das Plataformas de Aluguel de Curta Temporada e impacto no turismo da cidade</t>
  </si>
  <si>
    <t>Panorama dos acidentes de trânsito no Brasil e seus custos</t>
  </si>
  <si>
    <t xml:space="preserve">Segurança </t>
  </si>
  <si>
    <t>Segurança Presente: uma avaliação de resultados</t>
  </si>
  <si>
    <t>Cassinos e jogos de azar no Brasil: status atual, proposta federal em discussão e jurisdições internacionais</t>
  </si>
  <si>
    <t>Valorização do Turismo Esportivo Carioca: Oportunidades do Mercado de Corridas de Rua</t>
  </si>
  <si>
    <t>ou/25</t>
  </si>
  <si>
    <t>O custo econômico da violência</t>
  </si>
  <si>
    <t>LOA + PPA 2026</t>
  </si>
  <si>
    <t>Pendente atualização</t>
  </si>
  <si>
    <t>n/a</t>
  </si>
  <si>
    <t>Impacto Econômico de Megaeventos Esportivos</t>
  </si>
  <si>
    <t>Turismo como Vetor do Desenvolvimento Econômico</t>
  </si>
  <si>
    <t>Instituições Fiscais Independentes: o que são e o que fazem</t>
  </si>
  <si>
    <t>Por que devemos aprovar o empréstimo solicitado pela Prefeitura do Rio?</t>
  </si>
  <si>
    <t>Orçamento Municipal – Resultados de 2024</t>
  </si>
  <si>
    <t>Reforma tributária</t>
  </si>
  <si>
    <t>Linha 4 do metrô</t>
  </si>
  <si>
    <t>Nome</t>
  </si>
  <si>
    <t>Nº Utilizado</t>
  </si>
  <si>
    <t>Quantidade</t>
  </si>
  <si>
    <t>Enviados Recebidos</t>
  </si>
  <si>
    <t>Enviado</t>
  </si>
  <si>
    <t>Base Utilizada</t>
  </si>
  <si>
    <t>Total Mensagens enviadas</t>
  </si>
  <si>
    <t>Qnd de Disparos/ 2º Semestre (período Jun a Nov)</t>
  </si>
  <si>
    <t>Por semana (média)</t>
  </si>
  <si>
    <t>"Antissemitismo Velado" único judeu da comitiva diz;</t>
  </si>
  <si>
    <t xml:space="preserve"> 21 98816-2190</t>
  </si>
  <si>
    <t>✅</t>
  </si>
  <si>
    <t>Quer a volta dos Garis Comunitário?</t>
  </si>
  <si>
    <t>Convite pro Evento Debate Israel x Irã</t>
  </si>
  <si>
    <t>Plantio de árvore a pedido da página Viver Botafogo</t>
  </si>
  <si>
    <t>Botafogo / Julho</t>
  </si>
  <si>
    <t>Convite para o curso de boas práticas dos mateiros</t>
  </si>
  <si>
    <t>Mateiros que receberam licença - Base jul/25</t>
  </si>
  <si>
    <t>Convite - Corredores de Excelencia</t>
  </si>
  <si>
    <t>Copacabana - Base jul25</t>
  </si>
  <si>
    <t>Qual seu aniversário?</t>
  </si>
  <si>
    <t>❌</t>
  </si>
  <si>
    <t>Apoiadores</t>
  </si>
  <si>
    <t>Nova Base Leblon da FSM</t>
  </si>
  <si>
    <t>Base Leblon</t>
  </si>
  <si>
    <t>Pista da Orla pode Ganhar Faixa Exclusiva aos finais de semana</t>
  </si>
  <si>
    <t>Convite Evento Ilan Goldfajn</t>
  </si>
  <si>
    <t>21 97388-0440</t>
  </si>
  <si>
    <t>Evento Ilan Goldfajn</t>
  </si>
  <si>
    <t>Dia do Economista</t>
  </si>
  <si>
    <t>21 98729-4727</t>
  </si>
  <si>
    <t>FGV</t>
  </si>
  <si>
    <t>Agradecimento a parcitipação no Evento Ilan Goldfajn</t>
  </si>
  <si>
    <t>Destaques da Semana</t>
  </si>
  <si>
    <t>Convite "Cores do Mar Morto"</t>
  </si>
  <si>
    <t>2196904-8496</t>
  </si>
  <si>
    <t>Gabinete Itinerante - Praça do Vidigal</t>
  </si>
  <si>
    <t>21 96904-8496</t>
  </si>
  <si>
    <t>Alunos de Relações Internacionais do IBMEC</t>
  </si>
  <si>
    <t>IBMEC</t>
  </si>
  <si>
    <t>Judaica</t>
  </si>
  <si>
    <t>Prevent Senior</t>
  </si>
  <si>
    <t xml:space="preserve">PL nº 76/202 - Urbanização Rocinha </t>
  </si>
  <si>
    <t>21 98816-2190</t>
  </si>
  <si>
    <t>Novo Mercado São José - Laranjeiras</t>
  </si>
  <si>
    <t>Convite Run Rio</t>
  </si>
  <si>
    <t>21 973880440</t>
  </si>
  <si>
    <t>Cena 12/10 - Jantar Azamor</t>
  </si>
  <si>
    <t>V Fórum Latino-Americano contra o Antissemitismo</t>
  </si>
  <si>
    <t>Disparos Renova Run Rio</t>
  </si>
  <si>
    <t>Corrida</t>
  </si>
  <si>
    <t>Disparos Renova Run Rio - Manual do Atleta</t>
  </si>
  <si>
    <t>Disparos Renova Run Rio - Pós*</t>
  </si>
  <si>
    <t>ReocupaRio</t>
  </si>
  <si>
    <t>Comunidade Judaica e Grupo de Apoiadores 2024</t>
  </si>
  <si>
    <t>Solicitação de Endereço Judaico</t>
  </si>
  <si>
    <t>Convite Movimento que o Rio Precisa</t>
  </si>
  <si>
    <t>Tabelamento' de preços na praia</t>
  </si>
  <si>
    <t>Grupo de apoiadores</t>
  </si>
  <si>
    <t>Israel 'local do atentado'</t>
  </si>
  <si>
    <t>Bicicletário</t>
  </si>
  <si>
    <t>Apoiador Fv, Grupo de Apoiadores, Gab Itinerante</t>
  </si>
  <si>
    <t>Passagem de bastao</t>
  </si>
  <si>
    <t>Prestação de Contas; Grupo Apoiadores; Praia e Orla, Empresários; Bar e Restaurante; Gab Itinerante; Comunidade; Run Rio, GM</t>
  </si>
  <si>
    <t>reforma de paralelepipedo</t>
  </si>
  <si>
    <t>Moradores próximos</t>
  </si>
  <si>
    <t>enquete amagavea</t>
  </si>
  <si>
    <t>Gavea</t>
  </si>
  <si>
    <t>Gel</t>
  </si>
  <si>
    <t>Área</t>
  </si>
  <si>
    <t>Ação</t>
  </si>
  <si>
    <t>Praça Mauro Duarte</t>
  </si>
  <si>
    <t>Reforma do gradio</t>
  </si>
  <si>
    <t>Santa Marta</t>
  </si>
  <si>
    <t>Comlurb</t>
  </si>
  <si>
    <t>Limpeza caprichada que rolou na comunidade do Santa Marta</t>
  </si>
  <si>
    <t>Santo Amaro</t>
  </si>
  <si>
    <t>Pedro Américo 715, estamos realizando ação de ordenamento para remover veículos abandonados e troca da nova compactadora, mais uma medida para promover saúde e dignidade</t>
  </si>
  <si>
    <t>Praça Mauro Duarte, refazendo, junto à Comlurb, todo o guarda-corpo que foi vandalizado no último sábado.</t>
  </si>
  <si>
    <t>Lido</t>
  </si>
  <si>
    <t>Light</t>
  </si>
  <si>
    <t>Leme e em Copacabana, na região do Lido, acompanhando de perto a situação e o trabalho da light.</t>
  </si>
  <si>
    <t>Praça Julio de Noronha</t>
  </si>
  <si>
    <t>Atendimento da van da Light na Praça Júlio de Noronha e ouvindo as demandas dos moradores</t>
  </si>
  <si>
    <t>Rua Gustavo Sampaio, 795</t>
  </si>
  <si>
    <t>Procon Carioca, junto com a nossa GEL e a SMCG</t>
  </si>
  <si>
    <t>https://www.instagram.com/reel/DTP0x37jVHq/?utm_source=ig_web_copy_link&amp;igsh=MzRlODBiNWFlZA==</t>
  </si>
  <si>
    <t>Leme e Copacabana</t>
  </si>
  <si>
    <t>Operação Verão nas orlas Copabacana e Leme</t>
  </si>
  <si>
    <t>https://www.instagram.com/p/DTWd3mTjbrr/?utm_source=ig_web_copy_link&amp;igsh=MzRlODBiNWFlZA==</t>
  </si>
  <si>
    <t xml:space="preserve">Praça Vereador Rocha Leão. </t>
  </si>
  <si>
    <t>Ambiental</t>
  </si>
  <si>
    <t xml:space="preserve">Após a moradora Luciene registrar a ocorrência pelo 1746 resgate de um urubu na Praça Vereador Rocha Leão. </t>
  </si>
  <si>
    <t>https://www.instagram.com/reel/DTyLrUGD41t/?utm_source=ig_web_copy_link&amp;igsh=MzRlODBiNWFlZA==</t>
  </si>
  <si>
    <t>Travessa Cristiano Lacorte</t>
  </si>
  <si>
    <t>Proibido estacionar em ambos os lados</t>
  </si>
  <si>
    <t>https://www.instagram.com/p/DTyqq9QDSvf/?utm_source=ig_web_copy_link&amp;igsh=MzRlODBiNWFlZA==</t>
  </si>
  <si>
    <t>Rua Maestro Francisco Braga.</t>
  </si>
  <si>
    <t>Poda</t>
  </si>
  <si>
    <t>https://www.instagram.com/reel/DT0U12ejZGt/?utm_source=ig_web_copy_link&amp;igsh=MzRlODBiNWFlZA==</t>
  </si>
  <si>
    <t>Cardeal Arcoverde</t>
  </si>
  <si>
    <t>10 novos bicicletários na região da Cardeal Arcoverde</t>
  </si>
  <si>
    <t>https://www.instagram.com/reel/DT032gjDx3p/?utm_source=ig_web_copy_link&amp;igsh=MzRlODBiNWFlZA==</t>
  </si>
  <si>
    <t>Rua Siqueira Campos com a Rua Tonelero.</t>
  </si>
  <si>
    <t>Vistoria técnica e monitoramnto em pontos de alagamento e intervenção</t>
  </si>
  <si>
    <t>https://www.instagram.com/reel/DT4DgpSDYq6/?utm_source=ig_web_copy_link&amp;igsh=MzRlODBiNWFlZA==</t>
  </si>
  <si>
    <t>Ladeira Ary Barroso</t>
  </si>
  <si>
    <t>notificação aos responsáveis por carrocinhas, veículos abandonados e objetos que estão ocupando a calçada da Ladeira Ary Barroso</t>
  </si>
  <si>
    <t>https://www.instagram.com/reel/DUBU7AfjYPk/?utm_source=ig_web_copy_link&amp;igsh=MzRlODBiNWFlZA==</t>
  </si>
  <si>
    <t>Avenida Nossa Senhora de Copacabana, Barata Ribeiro, Roberto Dias Lopes, Gustavo Sampaio, General Ribeiro da Costa, Rua Dias da Rocha e Rua Anchieta</t>
  </si>
  <si>
    <t>ordenamento do trânsito em Copacabana e no Leme.</t>
  </si>
  <si>
    <t>https://www.instagram.com/reel/DUEmkJija1C/?utm_source=ig_web_copy_link&amp;igsh=MzRlODBiNWFlZA==</t>
  </si>
  <si>
    <t>Ruas General Ribeiro da Costa com Anchieta, e também no final da General Ribeiro da Costa com Aurelino Leal</t>
  </si>
  <si>
    <t>Proibido estacionar</t>
  </si>
  <si>
    <t>Chapeu Mangueira</t>
  </si>
  <si>
    <t>Incêndio no Chapéu Mangueira</t>
  </si>
  <si>
    <t>https://www.instagram.com/reel/DUGnv9gD8YP/?utm_source=ig_web_copy_link&amp;igsh=MzRlODBiNWFlZA==</t>
  </si>
  <si>
    <t>Avenida Nossa Senhora de Copacabana</t>
  </si>
  <si>
    <t>Veículos estacionados de forma irregular</t>
  </si>
  <si>
    <t>https://www.instagram.com/reel/DUUJN4-Dfbn/?utm_source=ig_web_copy_link&amp;igsh=MzRlODBiNWFlZA==</t>
  </si>
  <si>
    <t>Rua Hilário de Gouveia</t>
  </si>
  <si>
    <t>pinga-pinga de ar-condicionado</t>
  </si>
  <si>
    <t>https://www.instagram.com/reel/DUW15YSjegI/?utm_source=ig_web_copy_link&amp;igsh=MzRlODBiNWFlZA==</t>
  </si>
  <si>
    <t>Ministro Viveiro de Castro com a Prado Júnior</t>
  </si>
  <si>
    <t>estacionamento irregular em Copacabana</t>
  </si>
  <si>
    <t>https://www.instagram.com/reel/DUY-uMCjyB7/?utm_source=ig_web_copy_link&amp;igsh=MzRlODBiNWFlZA==</t>
  </si>
  <si>
    <t>Ruas Santa Clara e Henrique Oswald</t>
  </si>
  <si>
    <t>queda de uma árvore</t>
  </si>
  <si>
    <t>https://www.instagram.com/reel/DUb5FqrjaTz/?utm_source=ig_web_copy_link&amp;igsh=MzRlODBiNWFlZA==</t>
  </si>
  <si>
    <t>Rua Santa Clara com a Avenida Copacabana</t>
  </si>
  <si>
    <t>Acidente choque elétrico</t>
  </si>
  <si>
    <t>https://www.instagram.com/reel/DUj30P7DTyS/?utm_source=ig_web_copy_link&amp;igsh=MzRlODBiNWFlZA==</t>
  </si>
  <si>
    <t>Rua Figueiredo de Magalhães</t>
  </si>
  <si>
    <t>remoção de uma árvore</t>
  </si>
  <si>
    <t>https://www.instagram.com/reel/DUlj5pZD-dv/?utm_source=ig_web_copy_link&amp;igsh=MzRlODBiNWFlZA==</t>
  </si>
  <si>
    <t>Rua Santa Clara</t>
  </si>
  <si>
    <t>notificação de um prédio que estava ocupando de forma irregular o passeio público com vasos de plantas</t>
  </si>
  <si>
    <t>https://www.instagram.com/reel/DUmU1AsjWLp/?utm_source=ig_web_copy_link&amp;igsh=MzRlODBiNWFlZA==</t>
  </si>
  <si>
    <t>Estacionamento em faixa dupla, Veículos estacionados de forma irregular e uso indevido de vagas para pessoas com deficiência e idosos (sem cartão).</t>
  </si>
  <si>
    <t>TÍTULO</t>
  </si>
  <si>
    <t>PÚBLICO</t>
  </si>
  <si>
    <t>PDF</t>
  </si>
  <si>
    <t>RIO EM ORDEM</t>
  </si>
  <si>
    <t>Prefeitura do RIo</t>
  </si>
  <si>
    <t>PROJETO</t>
  </si>
  <si>
    <t>O projeto de expansão do Rio em Ordem tem como objetivo manter a cidade organizada e segura. Com mais estrutura e alcance, será possível ampliar a fiscalização, combater irregularidades e garantir que o espaço público seja respeitado, beneficiando moradores, comerciantes e turistas. Essa iniciativa está alinhada ao Choque de Civilidade, instituído pelo prefeito Eduardo Paes, que busca reestabelecer a ordem urbana na cidade.</t>
  </si>
  <si>
    <t>https://www.canva.com/design/DAGdxwyVQjw/38y9-0seaMuryN1eDjgsbg/edit</t>
  </si>
  <si>
    <t>PLANEJAMENTO COMUNICAÇÃO</t>
  </si>
  <si>
    <t xml:space="preserve">Interno </t>
  </si>
  <si>
    <t>PLANEJAMENTO</t>
  </si>
  <si>
    <t>Planejamento Comunicação</t>
  </si>
  <si>
    <t>https://www.canva.com/design/DAGbnWCMroU/EljhNnkAmXDTqpquyrzGaA/edit?utm_content=DAGbnWCMroU&amp;utm_campaign=designshare&amp;utm_medium=link2&amp;utm_source=sharebutton</t>
  </si>
  <si>
    <t>DECK RIO</t>
  </si>
  <si>
    <t>Estabelece diretrizes para incentivar a ampliação da área de atendimento de bares, confeitarias, restaurantes, lanchonetes e assemelhados</t>
  </si>
  <si>
    <t>https://www.canva.com/design/DAGfqS2UeuE/uLuFEB0OgdK_zQkLotEDaQ/edit</t>
  </si>
  <si>
    <t>ISS CONSERVAÇÃO</t>
  </si>
  <si>
    <t>INSTITUI NO ÂMBITO DO MUNICÍPIO DO RIO DE JANEIRO O INCENTIVO FISCAL DO ISS PARA PROJETOS DE CONSERVAÇÃO URBANA E DÁ OUTRAS PROVIDÊNCIAS.</t>
  </si>
  <si>
    <t>https://www.canva.com/design/DAGfwoRxyE8/gQHA_s_LnZJ6ozU7Gjhgsw/edit</t>
  </si>
  <si>
    <t xml:space="preserve">TURISMO - VISIT RIO </t>
  </si>
  <si>
    <t>Visit Rio</t>
  </si>
  <si>
    <t>DADOS</t>
  </si>
  <si>
    <t>Apresentação Flávio Valle + Dados do Turismo</t>
  </si>
  <si>
    <t>https://www.canva.com/design/DAGh_Nz6zWA/CbdYynfg12Qmc5QNRiAobw/edit?utm_content=DAGh_Nz6zWA&amp;utm_campaign=designshare&amp;utm_medium=link2&amp;utm_source=sharebutton</t>
  </si>
  <si>
    <t>100 DIAS DE MANDATO</t>
  </si>
  <si>
    <t>Associação de Moradores</t>
  </si>
  <si>
    <t>Prestação de Contas - 100 Dias de Mandato</t>
  </si>
  <si>
    <t>https://www.canva.com/design/DAGkDOQy40k/bQRPL19M6ZYgU3bCbw5zHw/edit?utm_content=DAGkDOQy40k&amp;utm_campaign=designshare&amp;utm_medium=link2&amp;utm_source=sharebutton</t>
  </si>
  <si>
    <t>AUDIÊNCIA PÚBLICA: REGULAMENTAÇÃO DO SERVIÇO DE LOCAÇÃO POR TEMPORADA</t>
  </si>
  <si>
    <t>Câmara Municipal</t>
  </si>
  <si>
    <t>Regulamentação das Plataformas de Aluguel de Curta Temporada e impacto no turismo da cidade.</t>
  </si>
  <si>
    <t>https://www.canva.com/design/DAGip8EVE8E/OhrdeLtvD1nZfkzJJauXEw/edit</t>
  </si>
  <si>
    <t>REVIVA ORLA</t>
  </si>
  <si>
    <t>Prefeitura do Rio</t>
  </si>
  <si>
    <t>O Reviva Orla é um projeto de revitalização com foco no fortalecimento econômico, turístico e urbano da orla carioca. A proposta visa ampliar a infraestrutura local para atrair mais visitantes, impulsionando o turismo e gerando mais receita para trabalhadores e para a cidade. O projeto também aposta na valorização imobiliária por meio do ordenamento urbano, na expansão de áreas de lazer e esportes, na modernização da sinalização turística com placas bilíngues, além da promoção da orla como palco estratégico para eventos culturais e esportivos.</t>
  </si>
  <si>
    <t>https://www.canva.com/design/DAGhdIdey_k/Yv_fTIOT-FvO2bU30Dfw1g/edit</t>
  </si>
  <si>
    <t>TURISMO</t>
  </si>
  <si>
    <t>Conselho da Orla</t>
  </si>
  <si>
    <t>https://www.canva.com/design/DAGkoLUmtxY/O4n4qjg_2t2eR5sISydcVg/edit?utm_content=DAGkoLUmtxY&amp;utm_campaign=designshare&amp;utm_medium=link2&amp;utm_source=sharebutton</t>
  </si>
  <si>
    <t>TURISMO - CONSELHO DA ORLA</t>
  </si>
  <si>
    <t>RIO: CAPITAL DO TURISMO NO BRASIL</t>
  </si>
  <si>
    <t>Guias de Turismo</t>
  </si>
  <si>
    <t>Eleito com 18.613 votos, Flávio é o vereador mais jovem da legislatura atual na Câmara Municipal do Rio de Janeiro, com 25 anos. Foi Subprefeito da Zona Sul do Rio de Janeiro. uma das áreas mais turísticas da cidade. Agora,  na Câmara dos Vereadores e como Presidente da Comissão de Turismo, quero seguir fazendo cada vez mais para transformar o Rio.</t>
  </si>
  <si>
    <t>https://www.canva.com/design/DAGoGlqG1h0/b4HQFwk1bhckdbBL6MFw6g/edit</t>
  </si>
  <si>
    <t>O PAPEL DO LEGISLATIVO NA CONSTRUÇÃO DO ORÇAMENTO PÚBLICO</t>
  </si>
  <si>
    <t>Alunos Lidera Rio</t>
  </si>
  <si>
    <t>O Orçamento Público é o instrumento que organiza como o dinheiro público será arrecadado e gasto. Ele é elaborado pelo Executivo – no caso da cidade do Rio, a Prefeitura – e precisa ser autorizado pela Câmara Municipal, ou seja, por nós, vereadores.</t>
  </si>
  <si>
    <t>https://www.canva.com/design/DAGoBvzv5Nk/BXfaQY3AVyvXBT8Umjon_Q/edit?utm_content=DAGoBvzv5Nk&amp;utm_campaign=designshare&amp;utm_medium=link2&amp;utm_source=sharebutton</t>
  </si>
  <si>
    <t>LIDERA RIO | O PAPEL DO LEGISLATIVO NA CONSTRUÇÃO DO ORÇAMENTO PÚBLICO</t>
  </si>
  <si>
    <t>A IMPORTÂNCIA DOS JUDEUS NA POLÍTICA CARIOCA</t>
  </si>
  <si>
    <t>Judaíco</t>
  </si>
  <si>
    <t xml:space="preserve">Economista formado pela FGV-EPGE, Flávio Valle, 26 anos, é o vereador mais jovem da 12 legislatura da Câmara Municipal do Rio de Janeiro. Eleito com 18.613 votos em 2024, Flávio se tornou o único representante da comunidade judaica na política do país. </t>
  </si>
  <si>
    <t>https://www.canva.com/design/DAGn5JA9Fiw/-tDQopXMUPzIKGfWHLsv1A/edit?utm_content=DAGn5JA9Fiw&amp;utm_campaign=designshare&amp;utm_medium=link2&amp;utm_source=sharebutton</t>
  </si>
  <si>
    <t>AUDIÊNCIA PÚBLICA: O RIO E SUAS ORLAS UM PATRIMÔNIO EM DISCUSSÃO</t>
  </si>
  <si>
    <t>Audiência Pública realizada para debater o Estatuto da Orla da Cidade, que busca levar ordenamento às praias do Rio
A proposta busca regulamentar de forma sustentável o uso dos mais de 80 km do litoral carioca.</t>
  </si>
  <si>
    <t>https://www.canva.com/design/DAGn1knjsvQ/P7H-_KI_W5_Qq72NW1MJUQ/edit?utm_content=DAGn1knjsvQ&amp;utm_campaign=designshare&amp;utm_medium=link2&amp;utm_source=sharebutton</t>
  </si>
  <si>
    <t>LIDERA RIO</t>
  </si>
  <si>
    <t>Lidera Rio é um programa imersivo voltado para 
pessoas entre 18 a 30 anos interessados em entender como funcionam as casas legislativas.</t>
  </si>
  <si>
    <t>https://www.canva.com/design/DAGncS9l94s/O26hPZM0_3rOPWt3qqrwGA/edit?utm_content=DAGncS9l94s&amp;utm_campaign=designshare&amp;utm_medium=link2&amp;utm_source=sharebutton</t>
  </si>
  <si>
    <t>AQUI TEM CEP</t>
  </si>
  <si>
    <t>O "Aqui Tem CEP" é uma proposta da Prefeitura do Rio, em parceria com o Instituto Pereira Passos (IPP), Secretaria de Coordenação Governamental, Correios e o vereador Flávio Valle, que busca garantir dignidade, cidadania e acesso a direitos básicos para os moradores das comunidades cariocas.</t>
  </si>
  <si>
    <t>https://www.canva.com/design/DAGl7Qztces/7XlukTeidnTBr3HCGBew9w/edit</t>
  </si>
  <si>
    <t>Interno + Gabinete Deputado Luiz Paulo + Gabinete Deputado Pedro Paulo</t>
  </si>
  <si>
    <t>Diferente de programas tradicionais de formação política, o Lidera 
Rio terá um foco técnico e prático, permitindo que os participantes acompanhem de perto o trabalho legislativo e executivo na área econômica, nos três níveis de governo.</t>
  </si>
  <si>
    <t>https://www.canva.com/design/DAGj9KhOTXE/Nh4s1nBLDTRtVZ35nZRJVw/edit</t>
  </si>
  <si>
    <t>ORLA QUE QUEREMOS</t>
  </si>
  <si>
    <t>Resultados da consulta pública "A Orla que Queremos" que guia as diretrizes para a construção do Estatuto da Orla - Projeto de Lei Nº nº 488/2025.</t>
  </si>
  <si>
    <t>https://www.canva.com/design/DAGpPOw8MU4/ZHlaPZEb87PCGP-jxRdo5A/edit</t>
  </si>
  <si>
    <t>WORKSHOP DE MOBILIZAÇÃO &amp; COMUNICAÇÃO POLÍTICA</t>
  </si>
  <si>
    <t>Alunos do Lidera Rio</t>
  </si>
  <si>
    <t>Do planejamento estratégico à ação. Como foi o passo a passo da campanha que elegeu Flávio Valle como o mais jovem vereador da legislatura atual na cidade do Rio de Janeiro, com 18.613 em sua primeira — e vitoriosa — campanha.</t>
  </si>
  <si>
    <t>https://www.canva.com/design/DAGpYyj7tjc/AJoPJ-eRVYqQo0Ph3iyLgQ/edit</t>
  </si>
  <si>
    <t>JUNTOS RENOVANDO O RIO: UM MANDATO COLETIVO</t>
  </si>
  <si>
    <t>Alunos da IBMEC</t>
  </si>
  <si>
    <t>Economista formado pela FGV-EPGE, Flávio Valle, 26 anos, é o vereador mais jovem da 12 legislatura da Câmara Municipal do Rio de Janeiro. Eleito com 18.613 votos em 2024, Flávio vem construindo um mandato de participação coletiva para alcançar a renovação do Rio.</t>
  </si>
  <si>
    <t>https://www.canva.com/design/DAGpfV7-WkY/b-QcMgQpZstYnG-bX8zdMQ/edit?utm_content=DAGpfV7-WkY&amp;utm_campaign=designshare&amp;utm_medium=link2&amp;utm_source=sharebutton</t>
  </si>
  <si>
    <t>DINÂMICA DE ELABORAÇÃO DE PROJETO DE LEI MUNICIPAL</t>
  </si>
  <si>
    <t>Workshop sobre produção legislativa, acompanhando o passo a passo da elaboração de Projetos de Lei Municipais, a partir do processo de pesquisa, planejamento, criação e redação.</t>
  </si>
  <si>
    <t>Belchior</t>
  </si>
  <si>
    <t>Apresentação para o Secretário Belchior sobre o Estatuto da Orla</t>
  </si>
  <si>
    <t>https://www.canva.com/design/DAGzDLTA1es/hVCoWggOY3_IAe5jbQBGtA/edit</t>
  </si>
  <si>
    <t>Assuntos de projetos e estudos</t>
  </si>
  <si>
    <t xml:space="preserve">Status dos projetos </t>
  </si>
  <si>
    <t>On hold</t>
  </si>
  <si>
    <t>Em alinhamento</t>
  </si>
  <si>
    <t>Aprovado (aguardando sanção)</t>
  </si>
  <si>
    <t>COUNTA de TIPO DE CONTEÚDO</t>
  </si>
  <si>
    <t>COMPARTILHAMENTOS</t>
  </si>
  <si>
    <t>Tipo de Agendas</t>
  </si>
  <si>
    <t>Número de Agendas</t>
  </si>
  <si>
    <t>COUNTA de ÓRGÃO COMPETENTE</t>
  </si>
  <si>
    <t>COUNTA de RESUMO SOLICITAÇÃO</t>
  </si>
  <si>
    <t>COUNTA de MÊS</t>
  </si>
  <si>
    <t>COUNTA de LINK</t>
  </si>
  <si>
    <t>COUNTA de ASSUNTO</t>
  </si>
  <si>
    <t/>
  </si>
  <si>
    <t>01/2025</t>
  </si>
  <si>
    <t>02/2025</t>
  </si>
  <si>
    <t>01/2026</t>
  </si>
  <si>
    <t>03/2025</t>
  </si>
  <si>
    <t>04/2025</t>
  </si>
  <si>
    <t>02/2026</t>
  </si>
  <si>
    <t>05/2025</t>
  </si>
  <si>
    <t>06/2025</t>
  </si>
  <si>
    <t>03/2026</t>
  </si>
  <si>
    <t>07/2025</t>
  </si>
  <si>
    <t>08/2025</t>
  </si>
  <si>
    <t>09/2025</t>
  </si>
  <si>
    <t>10/2025</t>
  </si>
  <si>
    <t>11/2025</t>
  </si>
  <si>
    <t>12/2025</t>
  </si>
  <si>
    <t>Total geral</t>
  </si>
  <si>
    <t>.</t>
  </si>
  <si>
    <t>GABINETE VEREADOR FLÁVIO VALLE</t>
  </si>
  <si>
    <t>ASSESSORIA DE IMPRENSA</t>
  </si>
  <si>
    <t>Moções Entregues em 2025:</t>
  </si>
  <si>
    <t>APRESENTAÇÕES E PROJETOS</t>
  </si>
  <si>
    <t>PROJETOS DE LEI</t>
  </si>
  <si>
    <t>Medalhas e Títulos 2025</t>
  </si>
  <si>
    <t>Medalha Pedro Ernesto</t>
  </si>
  <si>
    <t>Medalha Chiquinha Gonzaga</t>
  </si>
  <si>
    <t>Medalha S. Francisco de Assis</t>
  </si>
  <si>
    <t>Título Esportivo Hélio Grace</t>
  </si>
  <si>
    <t xml:space="preserve">Placa de Servidor </t>
  </si>
  <si>
    <t>Indicações Entregues em 2025:</t>
  </si>
  <si>
    <t>COUNTA de Título</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</si>
</sst>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d/m"/>
    <numFmt numFmtId="165" formatCode="dd/MM/yyyy"/>
    <numFmt numFmtId="166" formatCode="dd/mm/yyyy"/>
    <numFmt numFmtId="167" formatCode="M/d/yyyy"/>
    <numFmt numFmtId="168" formatCode="mmmm/yyyy"/>
    <numFmt numFmtId="169" formatCode="mmmm yyyy"/>
    <numFmt numFmtId="170" formatCode="mm/yyyy"/>
    <numFmt numFmtId="171" formatCode="m/yyyy"/>
    <numFmt numFmtId="172" formatCode="mmmm/d"/>
    <numFmt numFmtId="173" formatCode="d/m/yyyy"/>
    <numFmt numFmtId="174" formatCode="mmm/d"/>
    <numFmt numFmtId="175" formatCode="mmm/yyyy"/>
    <numFmt numFmtId="176" formatCode="dd/mm"/>
  </numFmts>
  <fonts count="156">
    <font>
      <sz val="10.0"/>
      <color rgb="FF000000"/>
      <name val="Arial"/>
      <scheme val="minor"/>
    </font>
    <font>
      <color theme="1"/>
      <name val="Arial"/>
      <scheme val="minor"/>
    </font>
    <font>
      <b/>
      <sz val="25.0"/>
      <color theme="1"/>
      <name val="Arial"/>
      <scheme val="minor"/>
    </font>
    <font/>
    <font>
      <b/>
      <sz val="20.0"/>
      <color theme="1"/>
      <name val="Arial"/>
      <scheme val="minor"/>
    </font>
    <font>
      <u/>
      <color theme="1"/>
      <name val="Arial"/>
      <scheme val="minor"/>
    </font>
    <font>
      <sz val="14.0"/>
      <color theme="1"/>
      <name val="Arial"/>
    </font>
    <font>
      <sz val="14.0"/>
      <color theme="1"/>
      <name val="Arial"/>
      <scheme val="minor"/>
    </font>
    <font>
      <b/>
      <sz val="14.0"/>
      <color theme="1"/>
      <name val="Arial"/>
      <scheme val="minor"/>
    </font>
    <font>
      <b/>
      <u/>
      <sz val="14.0"/>
      <color theme="1"/>
      <name val="Arial"/>
      <scheme val="minor"/>
    </font>
    <font>
      <b/>
      <sz val="14.0"/>
      <color theme="1"/>
      <name val="Arial"/>
    </font>
    <font>
      <sz val="12.0"/>
      <color theme="1"/>
      <name val="Arial"/>
      <scheme val="minor"/>
    </font>
    <font>
      <b/>
      <sz val="13.0"/>
      <color theme="1"/>
      <name val="Arial"/>
      <scheme val="minor"/>
    </font>
    <font>
      <u/>
      <color rgb="FF274E13"/>
    </font>
    <font>
      <u/>
      <color rgb="FF274E13"/>
    </font>
    <font>
      <u/>
      <color rgb="FF274E13"/>
    </font>
    <font>
      <color theme="1"/>
      <name val="Arial"/>
    </font>
    <font>
      <color rgb="FF274E13"/>
      <name val="Arial"/>
      <scheme val="minor"/>
    </font>
    <font>
      <b/>
      <sz val="12.0"/>
      <color theme="1"/>
      <name val="Arial"/>
      <scheme val="minor"/>
    </font>
    <font>
      <u/>
      <color rgb="FF0000FF"/>
    </font>
    <font>
      <color rgb="FF434343"/>
      <name val="Roboto"/>
    </font>
    <font>
      <color rgb="FF753800"/>
      <name val="Roboto"/>
    </font>
    <font>
      <sz val="9.0"/>
      <color rgb="FF000000"/>
      <name val="Arial"/>
    </font>
    <font>
      <sz val="9.0"/>
      <color rgb="FF333333"/>
      <name val="Arial"/>
    </font>
    <font>
      <sz val="9.0"/>
      <color rgb="FF384D76"/>
      <name val="Arial"/>
    </font>
    <font>
      <sz val="9.0"/>
      <color theme="1"/>
      <name val="Arial"/>
    </font>
    <font>
      <sz val="11.0"/>
      <color theme="1"/>
      <name val="Arial"/>
    </font>
    <font>
      <b/>
      <sz val="11.0"/>
      <color theme="1"/>
      <name val="Arial"/>
    </font>
    <font>
      <b/>
      <u/>
      <sz val="11.0"/>
      <color rgb="FF0000FF"/>
      <name val="Arial"/>
    </font>
    <font>
      <sz val="11.0"/>
      <color rgb="FF0C1A3D"/>
      <name val="Arial"/>
    </font>
    <font>
      <b/>
      <sz val="11.0"/>
      <color rgb="FF0C1A3D"/>
      <name val="Arial"/>
    </font>
    <font>
      <b/>
      <u/>
      <sz val="11.0"/>
      <color rgb="FF0000FF"/>
      <name val="Arial"/>
    </font>
    <font>
      <sz val="11.0"/>
      <color rgb="FF333333"/>
      <name val="Arial"/>
    </font>
    <font>
      <b/>
      <sz val="11.0"/>
      <color rgb="FF333333"/>
      <name val="Arial"/>
    </font>
    <font>
      <sz val="11.0"/>
      <color rgb="FF2A2A2A"/>
      <name val="Arial"/>
    </font>
    <font>
      <sz val="11.0"/>
      <color rgb="FF111111"/>
      <name val="Arial"/>
    </font>
    <font>
      <u/>
      <sz val="11.0"/>
      <color rgb="FF0000FF"/>
      <name val="Arial"/>
    </font>
    <font>
      <sz val="11.0"/>
      <color rgb="FF222222"/>
      <name val="Arial"/>
    </font>
    <font>
      <u/>
      <sz val="11.0"/>
      <color rgb="FF0000FF"/>
      <name val="Arial"/>
    </font>
    <font>
      <sz val="11.0"/>
      <color rgb="FF000000"/>
      <name val="Arial"/>
    </font>
    <font>
      <u/>
      <sz val="11.0"/>
      <color rgb="FF0000FF"/>
      <name val="Arial"/>
    </font>
    <font>
      <sz val="10.0"/>
      <color theme="1"/>
      <name val="Arial"/>
    </font>
    <font>
      <sz val="10.0"/>
      <color rgb="FF000000"/>
      <name val="Arial"/>
    </font>
    <font>
      <b/>
      <sz val="10.0"/>
      <color rgb="FF0C1A3D"/>
      <name val="Arial"/>
    </font>
    <font>
      <u/>
      <sz val="10.0"/>
      <color rgb="FF0000FF"/>
      <name val="Arial"/>
    </font>
    <font>
      <sz val="10.0"/>
      <color rgb="FF222222"/>
      <name val="Arial"/>
    </font>
    <font>
      <u/>
      <sz val="10.0"/>
      <color rgb="FF0000FF"/>
      <name val="Arial"/>
    </font>
    <font>
      <b/>
      <sz val="10.0"/>
      <color rgb="FF282828"/>
      <name val="Arial"/>
    </font>
    <font>
      <u/>
      <sz val="10.0"/>
      <color rgb="FF0000FF"/>
      <name val="Arial"/>
    </font>
    <font>
      <u/>
      <sz val="10.0"/>
      <color rgb="FF222222"/>
      <name val="Arial"/>
    </font>
    <font>
      <u/>
      <sz val="10.0"/>
      <color rgb="FF434343"/>
      <name val="Arial"/>
    </font>
    <font>
      <u/>
      <sz val="11.0"/>
      <color rgb="FF0000FF"/>
      <name val="Arial"/>
    </font>
    <font>
      <color rgb="FF000000"/>
      <name val="Arial"/>
    </font>
    <font>
      <u/>
      <sz val="11.0"/>
      <color rgb="FF000000"/>
      <name val="Arial"/>
    </font>
    <font>
      <u/>
      <sz val="11.0"/>
      <color rgb="FF000000"/>
      <name val="Arial"/>
    </font>
    <font>
      <sz val="10.0"/>
      <color rgb="FF1F2328"/>
      <name val="Arial"/>
    </font>
    <font>
      <sz val="10.0"/>
      <color theme="1"/>
      <name val="Arial"/>
      <scheme val="minor"/>
    </font>
    <font>
      <sz val="10.0"/>
      <color rgb="FF222222"/>
      <name val="Arial"/>
      <scheme val="minor"/>
    </font>
    <font>
      <sz val="10.0"/>
      <color rgb="FF2E2E2E"/>
      <name val="Arial"/>
      <scheme val="minor"/>
    </font>
    <font>
      <sz val="12.0"/>
      <color rgb="FF000000"/>
      <name val="Arial"/>
      <scheme val="minor"/>
    </font>
    <font>
      <u/>
      <sz val="10.0"/>
      <color rgb="FF000000"/>
      <name val="Roboto"/>
    </font>
    <font>
      <sz val="10.0"/>
      <color rgb="FF1F2123"/>
      <name val="Arial"/>
    </font>
    <font>
      <sz val="10.0"/>
      <color rgb="FF161D2B"/>
      <name val="Arial"/>
    </font>
    <font>
      <sz val="11.0"/>
      <color rgb="FF161D2B"/>
      <name val="Arial"/>
    </font>
    <font>
      <sz val="10.0"/>
      <color rgb="FF010101"/>
      <name val="Arial"/>
    </font>
    <font>
      <u/>
      <sz val="10.0"/>
      <color rgb="FF010101"/>
      <name val="Arial"/>
    </font>
    <font>
      <sz val="10.0"/>
      <color rgb="FF333333"/>
      <name val="Arial"/>
    </font>
    <font>
      <sz val="10.0"/>
      <color rgb="FF313131"/>
      <name val="Arial"/>
    </font>
    <font>
      <sz val="10.0"/>
      <color rgb="FF282828"/>
      <name val="Arial"/>
    </font>
    <font>
      <sz val="10.0"/>
      <color rgb="FF121212"/>
      <name val="Arial"/>
    </font>
    <font>
      <color rgb="FF231F1E"/>
      <name val="Arial"/>
    </font>
    <font>
      <u/>
      <sz val="10.0"/>
      <color rgb="FF0000FF"/>
      <name val="Arial"/>
    </font>
    <font>
      <sz val="10.0"/>
      <color rgb="FF111111"/>
      <name val="Arial"/>
    </font>
    <font>
      <u/>
      <sz val="10.0"/>
      <color rgb="FF0000FF"/>
      <name val="Arial"/>
    </font>
    <font>
      <color rgb="FF000000"/>
      <name val="ReadingSerifFont"/>
    </font>
    <font>
      <sz val="10.0"/>
      <color rgb="FF000000"/>
      <name val="OGloboTitleFont"/>
    </font>
    <font>
      <u/>
      <sz val="10.0"/>
      <color rgb="FF0000FF"/>
      <name val="Arial"/>
    </font>
    <font>
      <u/>
      <sz val="10.0"/>
      <color rgb="FF0000FF"/>
      <name val="Arial"/>
    </font>
    <font>
      <u/>
      <sz val="10.0"/>
      <color rgb="FF0000FF"/>
      <name val="Arial"/>
    </font>
    <font>
      <u/>
      <sz val="10.0"/>
      <color rgb="FF434343"/>
      <name val="Arial"/>
    </font>
    <font>
      <u/>
      <sz val="10.0"/>
      <color rgb="FF282828"/>
      <name val="Arial"/>
    </font>
    <font>
      <sz val="10.0"/>
      <color rgb="FF020202"/>
      <name val="Arial"/>
    </font>
    <font>
      <sz val="10.0"/>
      <color rgb="FF111111"/>
      <name val="Arial"/>
      <scheme val="minor"/>
    </font>
    <font>
      <b/>
      <sz val="10.0"/>
      <color rgb="FF000000"/>
      <name val="Arial"/>
    </font>
    <font>
      <u/>
      <sz val="10.0"/>
      <color rgb="FF434343"/>
      <name val="Arial"/>
    </font>
    <font>
      <sz val="11.0"/>
      <color theme="1"/>
      <name val="Calibri"/>
    </font>
    <font>
      <sz val="10.0"/>
      <color rgb="FF000000"/>
      <name val="Merriweather"/>
    </font>
    <font>
      <sz val="11.0"/>
      <color theme="1"/>
      <name val="Merriweather"/>
    </font>
    <font>
      <sz val="11.0"/>
      <color rgb="FF000000"/>
      <name val="Merriweather"/>
    </font>
    <font>
      <u/>
      <sz val="11.0"/>
      <color rgb="FF0000FF"/>
      <name val="Calibri"/>
    </font>
    <font>
      <u/>
      <sz val="11.0"/>
      <color rgb="FF0000FF"/>
      <name val="Calibri"/>
    </font>
    <font>
      <u/>
      <sz val="11.0"/>
      <color rgb="FF434343"/>
      <name val="Calibri"/>
    </font>
    <font>
      <sz val="11.0"/>
      <color theme="1"/>
      <name val="Arial"/>
      <scheme val="minor"/>
    </font>
    <font>
      <sz val="11.0"/>
      <color rgb="FF000000"/>
      <name val="Arial"/>
      <scheme val="minor"/>
    </font>
    <font>
      <b/>
      <sz val="11.0"/>
      <color rgb="FF282828"/>
      <name val="&quot;Aptos&quot;"/>
    </font>
    <font>
      <u/>
      <sz val="11.0"/>
      <color rgb="FF0000FF"/>
      <name val="Calibri"/>
    </font>
    <font>
      <sz val="11.0"/>
      <color rgb="FF333333"/>
      <name val="Merriweather"/>
    </font>
    <font>
      <u/>
      <sz val="11.0"/>
      <color rgb="FF434343"/>
      <name val="Calibri"/>
    </font>
    <font>
      <color theme="1"/>
      <name val="Calibri"/>
    </font>
    <font>
      <u/>
      <sz val="11.0"/>
      <color rgb="FF0000FF"/>
      <name val="Calibri"/>
    </font>
    <font>
      <u/>
      <sz val="11.0"/>
      <color rgb="FF0000FF"/>
      <name val="Calibri"/>
    </font>
    <font>
      <u/>
      <sz val="11.0"/>
      <color rgb="FF0000FF"/>
      <name val="Calibri"/>
    </font>
    <font>
      <u/>
      <sz val="11.0"/>
      <color rgb="FF0000FF"/>
      <name val="Calibri"/>
    </font>
    <font>
      <u/>
      <sz val="11.0"/>
      <color rgb="FF434343"/>
      <name val="Calibri"/>
    </font>
    <font>
      <u/>
      <sz val="11.0"/>
      <color rgb="FF0000FF"/>
      <name val="Calibri"/>
    </font>
    <font>
      <u/>
      <sz val="11.0"/>
      <color rgb="FF000000"/>
      <name val="Merriweather"/>
    </font>
    <font>
      <u/>
      <sz val="11.0"/>
      <color rgb="FF000000"/>
      <name val="-apple-system"/>
    </font>
    <font>
      <u/>
      <sz val="11.0"/>
      <color rgb="FF000000"/>
      <name val="Merriweather"/>
    </font>
    <font>
      <u/>
      <sz val="11.0"/>
      <color rgb="FF000000"/>
      <name val="-apple-system"/>
    </font>
    <font>
      <u/>
      <sz val="11.0"/>
      <color rgb="FF434343"/>
      <name val="Calibri"/>
    </font>
    <font>
      <u/>
      <sz val="11.0"/>
      <color rgb="FF0000FF"/>
      <name val="Calibri"/>
    </font>
    <font>
      <u/>
      <sz val="11.0"/>
      <color rgb="FF000000"/>
      <name val="-apple-system"/>
    </font>
    <font>
      <sz val="11.0"/>
      <color rgb="FF0C1014"/>
      <name val="Merriweather"/>
    </font>
    <font>
      <u/>
      <sz val="11.0"/>
      <color rgb="FF0C1014"/>
      <name val="Merriweather"/>
    </font>
    <font>
      <u/>
      <sz val="11.0"/>
      <color rgb="FF0C1014"/>
      <name val="Merriweather"/>
    </font>
    <font>
      <sz val="11.0"/>
      <color theme="1"/>
      <name val="Aptos"/>
    </font>
    <font>
      <i/>
      <color theme="1"/>
      <name val="Arial"/>
    </font>
    <font>
      <color rgb="FFFFFFFF"/>
      <name val="Arial"/>
    </font>
    <font>
      <color rgb="FF434343"/>
      <name val="&quot;Roboto&quot;"/>
    </font>
    <font>
      <color rgb="FFFF0000"/>
      <name val="Arial"/>
      <scheme val="minor"/>
    </font>
    <font>
      <color theme="1"/>
      <name val="Roboto"/>
    </font>
    <font>
      <b/>
      <color theme="1"/>
      <name val="Roboto"/>
    </font>
    <font>
      <u/>
      <color rgb="FF0000FF"/>
      <name val="Roboto"/>
    </font>
    <font>
      <u/>
      <color rgb="FF0000FF"/>
      <name val="Roboto"/>
    </font>
    <font>
      <color rgb="FF434343"/>
      <name val="Arial"/>
      <scheme val="minor"/>
    </font>
    <font>
      <u/>
      <color rgb="FF0000FF"/>
      <name val="Roboto"/>
    </font>
    <font>
      <u/>
      <color rgb="FF434343"/>
      <name val="Roboto"/>
    </font>
    <font>
      <u/>
      <color rgb="FF0000FF"/>
      <name val="Roboto"/>
    </font>
    <font>
      <u/>
      <color rgb="FF0000FF"/>
      <name val="Roboto"/>
    </font>
    <font>
      <u/>
      <color rgb="FF0000FF"/>
      <name val="Roboto"/>
    </font>
    <font>
      <u/>
      <color rgb="FF0000FF"/>
      <name val="Roboto"/>
    </font>
    <font>
      <b/>
      <color theme="1"/>
      <name val="Arial"/>
      <scheme val="minor"/>
    </font>
    <font>
      <b/>
      <sz val="11.0"/>
      <color theme="1"/>
      <name val="Arial"/>
      <scheme val="minor"/>
    </font>
    <font>
      <u/>
      <color rgb="FF434343"/>
      <name val="Roboto"/>
    </font>
    <font>
      <u/>
      <color rgb="FF0000FF"/>
      <name val="Roboto"/>
    </font>
    <font>
      <u/>
      <color theme="1"/>
      <name val="Arial"/>
      <scheme val="minor"/>
    </font>
    <font>
      <b/>
      <sz val="10.0"/>
      <color theme="1"/>
      <name val="Arial"/>
      <scheme val="minor"/>
    </font>
    <font>
      <u/>
      <sz val="11.0"/>
      <color rgb="FF0000FF"/>
      <name val="Arial"/>
    </font>
    <font>
      <b/>
      <u/>
      <sz val="11.0"/>
      <color rgb="FF0000FF"/>
      <name val="Arial"/>
    </font>
    <font>
      <u/>
      <sz val="11.0"/>
      <color rgb="FF434343"/>
      <name val="Arial"/>
    </font>
    <font>
      <b/>
      <u/>
      <sz val="11.0"/>
      <color rgb="FF434343"/>
      <name val="Arial"/>
    </font>
    <font>
      <u/>
      <sz val="11.0"/>
      <color rgb="FF0000FF"/>
      <name val="Arial"/>
    </font>
    <font>
      <b/>
      <u/>
      <sz val="11.0"/>
      <color rgb="FF0000FF"/>
      <name val="Arial"/>
    </font>
    <font>
      <b/>
      <sz val="11.0"/>
      <color rgb="FF434343"/>
      <name val="Arial"/>
    </font>
    <font>
      <sz val="11.0"/>
      <color rgb="FF434343"/>
      <name val="Arial"/>
    </font>
    <font>
      <u/>
      <sz val="11.0"/>
      <color rgb="FF434343"/>
      <name val="Arial"/>
    </font>
    <font>
      <color rgb="FF000000"/>
      <name val="Arial"/>
      <scheme val="minor"/>
    </font>
    <font>
      <sz val="31.0"/>
      <color rgb="FF38761D"/>
      <name val="Arial"/>
      <scheme val="minor"/>
    </font>
    <font>
      <b/>
      <sz val="14.0"/>
      <color rgb="FF38761D"/>
      <name val="Arial"/>
      <scheme val="minor"/>
    </font>
    <font>
      <b/>
      <sz val="15.0"/>
      <color rgb="FF38761D"/>
      <name val="Arial"/>
      <scheme val="minor"/>
    </font>
    <font>
      <color rgb="FF38761D"/>
      <name val="Arial"/>
      <scheme val="minor"/>
    </font>
    <font>
      <b/>
      <sz val="20.0"/>
      <color rgb="FF38761D"/>
      <name val="Arial"/>
      <scheme val="minor"/>
    </font>
    <font>
      <u/>
      <sz val="11.0"/>
      <color rgb="FF666666"/>
    </font>
    <font>
      <b/>
      <sz val="12.0"/>
      <color rgb="FF38761D"/>
      <name val="Arial"/>
      <scheme val="minor"/>
    </font>
    <font>
      <color rgb="FF666666"/>
      <name val="Arial"/>
      <scheme val="minor"/>
    </font>
    <font>
      <sz val="11.0"/>
      <color rgb="FF666666"/>
      <name val="Arial"/>
      <scheme val="minor"/>
    </font>
  </fonts>
  <fills count="15">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F3F3F3"/>
        <bgColor rgb="FFF3F3F3"/>
      </patternFill>
    </fill>
    <fill>
      <patternFill patternType="solid">
        <fgColor theme="0"/>
        <bgColor theme="0"/>
      </patternFill>
    </fill>
    <fill>
      <patternFill patternType="solid">
        <fgColor rgb="FFDFE5F6"/>
        <bgColor rgb="FFDFE5F6"/>
      </patternFill>
    </fill>
    <fill>
      <patternFill patternType="solid">
        <fgColor rgb="FFE5E5E5"/>
        <bgColor rgb="FFE5E5E5"/>
      </patternFill>
    </fill>
    <fill>
      <patternFill patternType="solid">
        <fgColor rgb="FFF7F7F7"/>
        <bgColor rgb="FFF7F7F7"/>
      </patternFill>
    </fill>
    <fill>
      <patternFill patternType="solid">
        <fgColor rgb="FFF6F8F9"/>
        <bgColor rgb="FFF6F8F9"/>
      </patternFill>
    </fill>
    <fill>
      <patternFill patternType="solid">
        <fgColor rgb="FFFFFF00"/>
        <bgColor rgb="FFFFFF00"/>
      </patternFill>
    </fill>
    <fill>
      <patternFill patternType="solid">
        <fgColor rgb="FFDFE4EC"/>
        <bgColor rgb="FFDFE4EC"/>
      </patternFill>
    </fill>
    <fill>
      <patternFill patternType="solid">
        <fgColor rgb="FF8093B3"/>
        <bgColor rgb="FF8093B3"/>
      </patternFill>
    </fill>
    <fill>
      <patternFill patternType="solid">
        <fgColor rgb="FFF4F6F8"/>
        <bgColor rgb="FFF4F6F8"/>
      </patternFill>
    </fill>
    <fill>
      <patternFill patternType="solid">
        <fgColor rgb="FFD9D9D9"/>
        <bgColor rgb="FFD9D9D9"/>
      </patternFill>
    </fill>
  </fills>
  <borders count="110">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left style="thin">
        <color rgb="FFFFFFFF"/>
      </left>
      <top style="thin">
        <color rgb="FFFFFFFF"/>
      </top>
      <bottom style="thin">
        <color rgb="FF6AA84F"/>
      </bottom>
    </border>
    <border>
      <top style="thin">
        <color rgb="FFFFFFFF"/>
      </top>
      <bottom style="thin">
        <color rgb="FF6AA84F"/>
      </bottom>
    </border>
    <border>
      <right style="thin">
        <color rgb="FFFFFFFF"/>
      </right>
      <top style="thin">
        <color rgb="FFFFFFFF"/>
      </top>
      <bottom style="thin">
        <color rgb="FF6AA84F"/>
      </bottom>
    </border>
    <border>
      <right style="thin">
        <color rgb="FFFFFFFF"/>
      </right>
      <top style="thin">
        <color rgb="FFFFFFFF"/>
      </top>
      <bottom style="thin">
        <color rgb="FFFFFFFF"/>
      </bottom>
    </border>
    <border>
      <left style="thin">
        <color rgb="FFFFFFFF"/>
      </left>
      <right style="thin">
        <color rgb="FFFFFFFF"/>
      </right>
    </border>
    <border>
      <left style="medium">
        <color rgb="FF6AA84F"/>
      </left>
      <right style="thin">
        <color rgb="FFFFFFFF"/>
      </right>
      <top style="medium">
        <color rgb="FF6AA84F"/>
      </top>
      <bottom style="thin">
        <color rgb="FFFFFFFF"/>
      </bottom>
    </border>
    <border>
      <right style="thin">
        <color rgb="FFFFFFFF"/>
      </right>
      <top style="medium">
        <color rgb="FF6AA84F"/>
      </top>
    </border>
    <border>
      <left style="thin">
        <color rgb="FFFFFFFF"/>
      </left>
      <right style="thin">
        <color rgb="FFFFFFFF"/>
      </right>
      <top style="medium">
        <color rgb="FF6AA84F"/>
      </top>
    </border>
    <border>
      <left style="thin">
        <color rgb="FFFFFFFF"/>
      </left>
      <right style="thin">
        <color rgb="FFFFFFFF"/>
      </right>
      <top style="medium">
        <color rgb="FF6AA84F"/>
      </top>
      <bottom style="thin">
        <color rgb="FFFFFFFF"/>
      </bottom>
    </border>
    <border>
      <left style="thin">
        <color rgb="FFFFFFFF"/>
      </left>
      <top style="medium">
        <color rgb="FF6AA84F"/>
      </top>
      <bottom style="thin">
        <color rgb="FFFFFFFF"/>
      </bottom>
    </border>
    <border>
      <left style="thin">
        <color rgb="FFFFFFFF"/>
      </left>
      <top style="medium">
        <color rgb="FF6AA84F"/>
      </top>
    </border>
    <border>
      <left style="thin">
        <color rgb="FFFFFFFF"/>
      </left>
      <right style="medium">
        <color rgb="FF6AA84F"/>
      </right>
      <top style="medium">
        <color rgb="FF6AA84F"/>
      </top>
      <bottom style="thin">
        <color rgb="FFFFFFFF"/>
      </bottom>
    </border>
    <border>
      <top style="thin">
        <color rgb="FFFFFFFF"/>
      </top>
      <bottom style="thin">
        <color rgb="FFFFFFFF"/>
      </bottom>
    </border>
    <border>
      <left style="medium">
        <color rgb="FF6AA84F"/>
      </left>
      <top style="thin">
        <color rgb="FFFFFFFF"/>
      </top>
      <bottom style="thin">
        <color rgb="FFFFFFFF"/>
      </bottom>
    </border>
    <border>
      <left style="medium">
        <color rgb="FF6AA84F"/>
      </left>
      <right style="medium">
        <color rgb="FF6AA84F"/>
      </right>
      <top style="medium">
        <color rgb="FF6AA84F"/>
      </top>
      <bottom style="medium">
        <color rgb="FF6AA84F"/>
      </bottom>
    </border>
    <border>
      <left style="medium">
        <color rgb="FF6AA84F"/>
      </left>
      <bottom style="thin">
        <color rgb="FFFFFFFF"/>
      </bottom>
    </border>
    <border>
      <left style="medium">
        <color rgb="FF6AA84F"/>
      </left>
      <right style="medium">
        <color rgb="FF6AA84F"/>
      </right>
      <top style="medium">
        <color rgb="FF6AA84F"/>
      </top>
    </border>
    <border>
      <right style="thin">
        <color rgb="FFF3F3F3"/>
      </right>
      <top style="thin">
        <color rgb="FF6AA84F"/>
      </top>
      <bottom style="thin">
        <color rgb="FFF3F3F3"/>
      </bottom>
    </border>
    <border>
      <left style="thin">
        <color rgb="FFF3F3F3"/>
      </left>
      <right style="thin">
        <color rgb="FF6AA84F"/>
      </right>
      <top style="thin">
        <color rgb="FF6AA84F"/>
      </top>
      <bottom style="thin">
        <color rgb="FFF3F3F3"/>
      </bottom>
    </border>
    <border>
      <right style="medium">
        <color rgb="FF6AA84F"/>
      </right>
      <top style="thin">
        <color rgb="FFFFFFFF"/>
      </top>
      <bottom style="thin">
        <color rgb="FFFFFFFF"/>
      </bottom>
    </border>
    <border>
      <left style="thin">
        <color rgb="FF6AA84F"/>
      </left>
      <right style="thin">
        <color rgb="FF6AA84F"/>
      </right>
    </border>
    <border>
      <left style="medium">
        <color rgb="FF6AA84F"/>
      </left>
      <right style="medium">
        <color rgb="FF6AA84F"/>
      </right>
    </border>
    <border>
      <right style="thin">
        <color rgb="FFF3F3F3"/>
      </right>
      <top style="thin">
        <color rgb="FFF3F3F3"/>
      </top>
      <bottom style="thin">
        <color rgb="FFF3F3F3"/>
      </bottom>
    </border>
    <border>
      <left style="thin">
        <color rgb="FFF3F3F3"/>
      </left>
      <right style="thin">
        <color rgb="FF6AA84F"/>
      </right>
      <top style="thin">
        <color rgb="FFF3F3F3"/>
      </top>
      <bottom style="thin">
        <color rgb="FFF3F3F3"/>
      </bottom>
    </border>
    <border>
      <left style="thin">
        <color rgb="FF6AA84F"/>
      </left>
      <right style="thin">
        <color rgb="FF6AA84F"/>
      </right>
      <top style="thin">
        <color rgb="FFF3F3F3"/>
      </top>
      <bottom style="thin">
        <color rgb="FFF3F3F3"/>
      </bottom>
    </border>
    <border>
      <left style="thin">
        <color rgb="FFFFFFFF"/>
      </left>
      <right style="medium">
        <color rgb="FF6AA84F"/>
      </right>
      <top style="thin">
        <color rgb="FFFFFFFF"/>
      </top>
      <bottom style="thin">
        <color rgb="FFFFFFFF"/>
      </bottom>
    </border>
    <border>
      <left style="thin">
        <color rgb="FF6AA84F"/>
      </left>
      <right style="thin">
        <color rgb="FF6AA84F"/>
      </right>
      <bottom style="thin">
        <color rgb="FF6AA84F"/>
      </bottom>
    </border>
    <border>
      <left style="medium">
        <color rgb="FF6AA84F"/>
      </left>
      <right style="thin">
        <color rgb="FFFFFFFF"/>
      </right>
      <top style="thin">
        <color rgb="FFFFFFFF"/>
      </top>
      <bottom style="thin">
        <color rgb="FFFFFFFF"/>
      </bottom>
    </border>
    <border>
      <right style="thin">
        <color rgb="FFFFFFFF"/>
      </right>
    </border>
    <border>
      <left style="thin">
        <color rgb="FFFFFFFF"/>
      </left>
    </border>
    <border>
      <top style="thin">
        <color rgb="FFFFFFFF"/>
      </top>
    </border>
    <border>
      <left style="medium">
        <color rgb="FF6AA84F"/>
      </left>
      <right style="medium">
        <color rgb="FF6AA84F"/>
      </right>
      <bottom style="medium">
        <color rgb="FF6AA84F"/>
      </bottom>
    </border>
    <border>
      <right style="thin">
        <color rgb="FFF3F3F3"/>
      </right>
      <top style="thin">
        <color rgb="FFF3F3F3"/>
      </top>
      <bottom style="thin">
        <color rgb="FF6AA84F"/>
      </bottom>
    </border>
    <border>
      <left style="thin">
        <color rgb="FFF3F3F3"/>
      </left>
      <right style="thin">
        <color rgb="FF6AA84F"/>
      </right>
      <top style="thin">
        <color rgb="FFF3F3F3"/>
      </top>
      <bottom style="thin">
        <color rgb="FF6AA84F"/>
      </bottom>
    </border>
    <border>
      <left style="medium">
        <color rgb="FF6AA84F"/>
      </left>
      <right style="thin">
        <color rgb="FFFFFFFF"/>
      </right>
      <top style="thin">
        <color rgb="FFFFFFFF"/>
      </top>
      <bottom style="medium">
        <color rgb="FF6AA84F"/>
      </bottom>
    </border>
    <border>
      <right style="thin">
        <color rgb="FFFFFFFF"/>
      </right>
      <bottom style="medium">
        <color rgb="FF6AA84F"/>
      </bottom>
    </border>
    <border>
      <left style="thin">
        <color rgb="FFFFFFFF"/>
      </left>
      <right style="thin">
        <color rgb="FFFFFFFF"/>
      </right>
      <bottom style="medium">
        <color rgb="FF6AA84F"/>
      </bottom>
    </border>
    <border>
      <left style="thin">
        <color rgb="FFFFFFFF"/>
      </left>
      <right style="thin">
        <color rgb="FFFFFFFF"/>
      </right>
      <top style="thin">
        <color rgb="FFFFFFFF"/>
      </top>
      <bottom style="medium">
        <color rgb="FF6AA84F"/>
      </bottom>
    </border>
    <border>
      <left style="thin">
        <color rgb="FFFFFFFF"/>
      </left>
      <bottom style="medium">
        <color rgb="FF6AA84F"/>
      </bottom>
    </border>
    <border>
      <left style="thin">
        <color rgb="FFFFFFFF"/>
      </left>
      <right style="medium">
        <color rgb="FF6AA84F"/>
      </right>
      <top style="thin">
        <color rgb="FFFFFFFF"/>
      </top>
      <bottom style="medium">
        <color rgb="FF6AA84F"/>
      </bottom>
    </border>
    <border>
      <left style="medium">
        <color rgb="FF6AA84F"/>
      </left>
    </border>
    <border>
      <left style="thin">
        <color rgb="FF6AA84F"/>
      </left>
      <right style="thin">
        <color rgb="FFF3F3F3"/>
      </right>
      <top style="thin">
        <color rgb="FF6AA84F"/>
      </top>
      <bottom style="thin">
        <color rgb="FFF3F3F3"/>
      </bottom>
    </border>
    <border>
      <left style="thin">
        <color rgb="FFF3F3F3"/>
      </left>
      <right style="thin">
        <color rgb="FFF3F3F3"/>
      </right>
      <top style="thin">
        <color rgb="FF6AA84F"/>
      </top>
      <bottom style="thin">
        <color rgb="FFF3F3F3"/>
      </bottom>
    </border>
    <border>
      <left style="thin">
        <color rgb="FF6AA84F"/>
      </left>
      <right style="thin">
        <color rgb="FFF3F3F3"/>
      </right>
      <top style="thin">
        <color rgb="FFF3F3F3"/>
      </top>
      <bottom style="thin">
        <color rgb="FFF3F3F3"/>
      </bottom>
    </border>
    <border>
      <left style="thin">
        <color rgb="FFF3F3F3"/>
      </left>
      <right style="thin">
        <color rgb="FFF3F3F3"/>
      </right>
      <top style="thin">
        <color rgb="FFF3F3F3"/>
      </top>
      <bottom style="thin">
        <color rgb="FFF3F3F3"/>
      </bottom>
    </border>
    <border>
      <left style="thin">
        <color rgb="FF6AA84F"/>
      </left>
      <right style="thin">
        <color rgb="FFF3F3F3"/>
      </right>
      <top style="thin">
        <color rgb="FFF3F3F3"/>
      </top>
      <bottom style="thin">
        <color rgb="FF6AA84F"/>
      </bottom>
    </border>
    <border>
      <left style="thin">
        <color rgb="FFF3F3F3"/>
      </left>
      <right style="thin">
        <color rgb="FFF3F3F3"/>
      </right>
      <top style="thin">
        <color rgb="FFF3F3F3"/>
      </top>
      <bottom style="thin">
        <color rgb="FF6AA84F"/>
      </bottom>
    </border>
    <border>
      <left style="thin">
        <color rgb="FF6AA84F"/>
      </left>
      <right style="thin">
        <color rgb="FFF3F3F3"/>
      </right>
      <top style="thin">
        <color rgb="FFF3F3F3"/>
      </top>
    </border>
    <border>
      <left style="thin">
        <color rgb="FFF3F3F3"/>
      </left>
      <right style="thin">
        <color rgb="FFF3F3F3"/>
      </right>
      <top style="thin">
        <color rgb="FFF3F3F3"/>
      </top>
    </border>
    <border>
      <left style="thin">
        <color rgb="FFF3F3F3"/>
      </left>
      <right style="thin">
        <color rgb="FF6AA84F"/>
      </right>
      <top style="thin">
        <color rgb="FFF3F3F3"/>
      </top>
    </border>
    <border>
      <left style="thin">
        <color rgb="FF6AA84F"/>
      </left>
      <right style="thin">
        <color rgb="FF6AA84F"/>
      </right>
      <top style="thin">
        <color rgb="FFF3F3F3"/>
      </top>
      <bottom style="thin">
        <color rgb="FF6AA84F"/>
      </bottom>
    </border>
    <border>
      <left style="thin">
        <color rgb="FFFFFFFF"/>
      </left>
      <right style="thin">
        <color rgb="FFFFFFFF"/>
      </right>
      <bottom style="thin">
        <color rgb="FFFFFFFF"/>
      </bottom>
    </border>
    <border>
      <right style="medium">
        <color rgb="FF6AA84F"/>
      </right>
      <bottom style="thin">
        <color rgb="FFFFFFFF"/>
      </bottom>
    </border>
    <border>
      <left style="thin">
        <color rgb="FFFFFFFF"/>
      </left>
      <right style="thin">
        <color rgb="FF284E3F"/>
      </right>
      <top style="thin">
        <color rgb="FFFFFFFF"/>
      </top>
      <bottom style="thin">
        <color rgb="FFFFFFFF"/>
      </bottom>
    </border>
    <border>
      <left style="thin">
        <color rgb="FF666666"/>
      </left>
      <right style="thin">
        <color rgb="FF666666"/>
      </right>
      <top style="thin">
        <color rgb="FF666666"/>
      </top>
      <bottom style="thin">
        <color rgb="FF666666"/>
      </bottom>
    </border>
    <border>
      <left style="thin">
        <color rgb="FF000000"/>
      </left>
      <right style="thin">
        <color rgb="FF000000"/>
      </right>
      <top style="thin">
        <color rgb="FF000000"/>
      </top>
      <bottom style="thin">
        <color rgb="FF000000"/>
      </bottom>
    </border>
    <border>
      <left style="thin">
        <color rgb="FF666666"/>
      </left>
      <top style="thin">
        <color rgb="FF666666"/>
      </top>
      <bottom style="thin">
        <color rgb="FF666666"/>
      </bottom>
    </border>
    <border>
      <right style="thin">
        <color rgb="FF666666"/>
      </right>
      <top style="thin">
        <color rgb="FF666666"/>
      </top>
      <bottom style="thin">
        <color rgb="FF666666"/>
      </bottom>
    </border>
    <border>
      <bottom style="thin">
        <color rgb="FF000000"/>
      </bottom>
    </border>
    <border>
      <right style="thin">
        <color rgb="FF000000"/>
      </right>
    </border>
    <border>
      <left style="thin">
        <color rgb="FF000000"/>
      </left>
    </border>
    <border>
      <top style="thin">
        <color rgb="FF000000"/>
      </top>
    </border>
    <border>
      <left style="thin">
        <color rgb="FF666666"/>
      </left>
      <right style="thin">
        <color rgb="FF666666"/>
      </right>
      <top style="thin">
        <color rgb="FF666666"/>
      </top>
    </border>
    <border>
      <left style="thin">
        <color rgb="FF666666"/>
      </left>
      <right style="thin">
        <color rgb="FF666666"/>
      </right>
      <bottom style="thin">
        <color rgb="FF666666"/>
      </bottom>
    </border>
    <border>
      <left style="thin">
        <color rgb="FF666666"/>
      </left>
      <right style="thin">
        <color rgb="FF666666"/>
      </right>
      <top style="thin">
        <color rgb="FF666666"/>
      </top>
      <bottom style="thin">
        <color rgb="FF000000"/>
      </bottom>
    </border>
    <border>
      <left style="thin">
        <color rgb="FF666666"/>
      </left>
      <top style="thin">
        <color rgb="FF666666"/>
      </top>
      <bottom style="thin">
        <color rgb="FF000000"/>
      </bottom>
    </border>
    <border>
      <right style="thin">
        <color rgb="FF666666"/>
      </right>
      <top style="thin">
        <color rgb="FF666666"/>
      </top>
      <bottom style="thin">
        <color rgb="FF000000"/>
      </bottom>
    </border>
    <border>
      <left style="thin">
        <color rgb="FF666666"/>
      </left>
      <right style="thin">
        <color rgb="FF666666"/>
      </right>
      <top style="thin">
        <color rgb="FF000000"/>
      </top>
      <bottom style="thin">
        <color rgb="FF666666"/>
      </bottom>
    </border>
    <border>
      <left style="thin">
        <color rgb="FF6AA84F"/>
      </left>
      <right style="thin">
        <color rgb="FF6AA84F"/>
      </right>
      <top style="thin">
        <color rgb="FF6AA84F"/>
      </top>
      <bottom style="thin">
        <color rgb="FF6AA84F"/>
      </bottom>
    </border>
    <border>
      <left style="thin">
        <color rgb="FF6AA84F"/>
      </left>
      <right style="thin">
        <color rgb="FF6AA84F"/>
      </right>
      <top style="thin">
        <color rgb="FF6AA84F"/>
      </top>
    </border>
    <border>
      <left style="thin">
        <color rgb="FF6AA84F"/>
      </left>
      <right style="thin">
        <color rgb="FF6AA84F"/>
      </right>
      <top style="thin">
        <color rgb="FF6AA84F"/>
      </top>
      <bottom style="thin">
        <color rgb="FFFFFFFF"/>
      </bottom>
    </border>
    <border>
      <left style="thin">
        <color rgb="FF6AA84F"/>
      </left>
      <top style="thin">
        <color rgb="FF6AA84F"/>
      </top>
      <bottom style="thin">
        <color rgb="FF6AA84F"/>
      </bottom>
    </border>
    <border>
      <left style="thin">
        <color rgb="FF000000"/>
      </left>
      <right style="thin">
        <color rgb="FF000000"/>
      </right>
      <top style="thin">
        <color rgb="FF000000"/>
      </top>
    </border>
    <border>
      <left style="thin">
        <color rgb="FF000000"/>
      </left>
      <right style="thin">
        <color rgb="FF000000"/>
      </right>
    </border>
    <border>
      <right style="thin">
        <color rgb="FF6AA84F"/>
      </right>
      <top style="thin">
        <color rgb="FF6AA84F"/>
      </top>
      <bottom style="thin">
        <color rgb="FF6AA84F"/>
      </bottom>
    </border>
    <border>
      <left style="thin">
        <color rgb="FF6AA84F"/>
      </left>
      <top style="thin">
        <color rgb="FF6AA84F"/>
      </top>
      <bottom style="thin">
        <color rgb="FF000000"/>
      </bottom>
    </border>
    <border>
      <left style="thin">
        <color rgb="FF6AA84F"/>
      </left>
      <bottom style="thin">
        <color rgb="FF6AA84F"/>
      </bottom>
    </border>
    <border>
      <left style="thin">
        <color rgb="FF000000"/>
      </left>
      <top style="thin">
        <color rgb="FF000000"/>
      </top>
      <bottom style="thin">
        <color rgb="FF000000"/>
      </bottom>
    </border>
    <border>
      <left style="thin">
        <color rgb="FF000000"/>
      </left>
      <right style="thin">
        <color rgb="FF000000"/>
      </right>
      <bottom style="thin">
        <color rgb="FF000000"/>
      </bottom>
    </border>
    <border>
      <left style="thin">
        <color rgb="FFF6F8F9"/>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284E3F"/>
      </bottom>
    </border>
    <border>
      <bottom style="thick">
        <color rgb="FF8093B3"/>
      </bottom>
    </border>
    <border>
      <top style="thin">
        <color rgb="FF000000"/>
      </top>
      <bottom style="thin">
        <color rgb="FF000000"/>
      </bottom>
    </border>
    <border>
      <right style="thin">
        <color rgb="FF000000"/>
      </right>
      <top style="thin">
        <color rgb="FF000000"/>
      </top>
      <bottom style="thin">
        <color rgb="FF000000"/>
      </bottom>
    </border>
    <border>
      <bottom style="double">
        <color rgb="FF6AA84F"/>
      </bottom>
    </border>
    <border>
      <left style="double">
        <color rgb="FF6AA84F"/>
      </left>
      <right style="thick">
        <color rgb="FFD9EAD3"/>
      </right>
      <top style="double">
        <color rgb="FF6AA84F"/>
      </top>
      <bottom style="thick">
        <color rgb="FFD9EAD3"/>
      </bottom>
    </border>
    <border>
      <left style="thick">
        <color rgb="FFD9EAD3"/>
      </left>
      <right style="thick">
        <color rgb="FFD9EAD3"/>
      </right>
      <top style="double">
        <color rgb="FF6AA84F"/>
      </top>
      <bottom style="thick">
        <color rgb="FFD9EAD3"/>
      </bottom>
    </border>
    <border>
      <left style="thick">
        <color rgb="FFD9EAD3"/>
      </left>
      <right style="double">
        <color rgb="FF6AA84F"/>
      </right>
      <top style="double">
        <color rgb="FF6AA84F"/>
      </top>
      <bottom style="thick">
        <color rgb="FFD9EAD3"/>
      </bottom>
    </border>
    <border>
      <left style="double">
        <color rgb="FF6AA84F"/>
      </left>
      <right style="double">
        <color rgb="FFD9EAD3"/>
      </right>
      <top style="double">
        <color rgb="FF6AA84F"/>
      </top>
      <bottom style="double">
        <color rgb="FFD9EAD3"/>
      </bottom>
    </border>
    <border>
      <left style="double">
        <color rgb="FFD9EAD3"/>
      </left>
      <right style="double">
        <color rgb="FFD9EAD3"/>
      </right>
      <top style="double">
        <color rgb="FF6AA84F"/>
      </top>
      <bottom style="double">
        <color rgb="FFD9EAD3"/>
      </bottom>
    </border>
    <border>
      <left style="double">
        <color rgb="FFD9EAD3"/>
      </left>
      <right style="double">
        <color rgb="FF6AA84F"/>
      </right>
      <top style="double">
        <color rgb="FF6AA84F"/>
      </top>
      <bottom style="double">
        <color rgb="FFD9EAD3"/>
      </bottom>
    </border>
    <border>
      <left style="double">
        <color rgb="FF6AA84F"/>
      </left>
      <right style="thick">
        <color rgb="FFD9EAD3"/>
      </right>
      <top style="thick">
        <color rgb="FFD9EAD3"/>
      </top>
      <bottom style="thick">
        <color rgb="FFD9EAD3"/>
      </bottom>
    </border>
    <border>
      <left style="thick">
        <color rgb="FFD9EAD3"/>
      </left>
      <right style="thick">
        <color rgb="FFD9EAD3"/>
      </right>
      <top style="thick">
        <color rgb="FFD9EAD3"/>
      </top>
      <bottom style="thick">
        <color rgb="FFD9EAD3"/>
      </bottom>
    </border>
    <border>
      <left style="thick">
        <color rgb="FFD9EAD3"/>
      </left>
      <right style="double">
        <color rgb="FF6AA84F"/>
      </right>
      <top style="thick">
        <color rgb="FFD9EAD3"/>
      </top>
      <bottom style="thick">
        <color rgb="FFD9EAD3"/>
      </bottom>
    </border>
    <border>
      <left style="double">
        <color rgb="FF6AA84F"/>
      </left>
      <right style="double">
        <color rgb="FFD9EAD3"/>
      </right>
      <top style="double">
        <color rgb="FFD9EAD3"/>
      </top>
      <bottom style="double">
        <color rgb="FFD9EAD3"/>
      </bottom>
    </border>
    <border>
      <left style="double">
        <color rgb="FFD9EAD3"/>
      </left>
      <right style="double">
        <color rgb="FFD9EAD3"/>
      </right>
      <top style="double">
        <color rgb="FFD9EAD3"/>
      </top>
      <bottom style="double">
        <color rgb="FFD9EAD3"/>
      </bottom>
    </border>
    <border>
      <left style="double">
        <color rgb="FFD9EAD3"/>
      </left>
      <right style="double">
        <color rgb="FF6AA84F"/>
      </right>
      <top style="double">
        <color rgb="FFD9EAD3"/>
      </top>
      <bottom style="double">
        <color rgb="FFD9EAD3"/>
      </bottom>
    </border>
    <border>
      <left style="double">
        <color rgb="FF6AA84F"/>
      </left>
      <right style="thick">
        <color rgb="FFD9EAD3"/>
      </right>
      <top style="thick">
        <color rgb="FFD9EAD3"/>
      </top>
    </border>
    <border>
      <left style="thick">
        <color rgb="FFD9EAD3"/>
      </left>
      <right style="double">
        <color rgb="FF6AA84F"/>
      </right>
      <top style="thick">
        <color rgb="FFD9EAD3"/>
      </top>
    </border>
    <border>
      <left style="double">
        <color rgb="FF6AA84F"/>
      </left>
      <right style="thick">
        <color rgb="FFD9EAD3"/>
      </right>
      <top style="thick">
        <color rgb="FFD9EAD3"/>
      </top>
      <bottom style="double">
        <color rgb="FF6AA84F"/>
      </bottom>
    </border>
    <border>
      <left style="thick">
        <color rgb="FFD9EAD3"/>
      </left>
      <right style="thick">
        <color rgb="FFD9EAD3"/>
      </right>
      <top style="thick">
        <color rgb="FFD9EAD3"/>
      </top>
      <bottom style="double">
        <color rgb="FF6AA84F"/>
      </bottom>
    </border>
    <border>
      <left style="thick">
        <color rgb="FFD9EAD3"/>
      </left>
      <right style="double">
        <color rgb="FF6AA84F"/>
      </right>
      <top style="thick">
        <color rgb="FFD9EAD3"/>
      </top>
      <bottom style="double">
        <color rgb="FF6AA84F"/>
      </bottom>
    </border>
    <border>
      <left style="double">
        <color rgb="FF6AA84F"/>
      </left>
      <right style="double">
        <color rgb="FFD9EAD3"/>
      </right>
      <top style="double">
        <color rgb="FFD9EAD3"/>
      </top>
      <bottom style="double">
        <color rgb="FF6AA84F"/>
      </bottom>
    </border>
    <border>
      <left style="double">
        <color rgb="FFD9EAD3"/>
      </left>
      <right style="double">
        <color rgb="FFD9EAD3"/>
      </right>
      <top style="double">
        <color rgb="FFD9EAD3"/>
      </top>
      <bottom style="double">
        <color rgb="FF6AA84F"/>
      </bottom>
    </border>
    <border>
      <left style="double">
        <color rgb="FFD9EAD3"/>
      </left>
      <right style="double">
        <color rgb="FF6AA84F"/>
      </right>
      <top style="double">
        <color rgb="FFD9EAD3"/>
      </top>
      <bottom style="double">
        <color rgb="FF6AA84F"/>
      </bottom>
    </border>
    <border>
      <left style="thin">
        <color rgb="FFFFFFFF"/>
      </left>
      <bottom style="thin">
        <color rgb="FFFFFFFF"/>
      </bottom>
    </border>
  </borders>
  <cellStyleXfs count="1">
    <xf borderId="0" fillId="0" fontId="0" numFmtId="0" applyAlignment="1" applyFont="1"/>
  </cellStyleXfs>
  <cellXfs count="768">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1" fillId="0" fontId="1" numFmtId="0" xfId="0" applyAlignment="1" applyBorder="1" applyFont="1">
      <alignment horizontal="center"/>
    </xf>
    <xf borderId="1" fillId="0" fontId="1" numFmtId="0" xfId="0" applyAlignment="1" applyBorder="1" applyFont="1">
      <alignment horizontal="center" shrinkToFit="0" wrapText="1"/>
    </xf>
    <xf borderId="3" fillId="0" fontId="1" numFmtId="0" xfId="0" applyBorder="1" applyFont="1"/>
    <xf borderId="4" fillId="0" fontId="2" numFmtId="0" xfId="0" applyAlignment="1" applyBorder="1" applyFont="1">
      <alignment readingOrder="0"/>
    </xf>
    <xf borderId="5" fillId="0" fontId="3" numFmtId="0" xfId="0" applyBorder="1" applyFont="1"/>
    <xf borderId="6" fillId="0" fontId="3" numFmtId="0" xfId="0" applyBorder="1" applyFont="1"/>
    <xf borderId="7" fillId="0" fontId="1" numFmtId="0" xfId="0" applyBorder="1" applyFont="1"/>
    <xf borderId="8" fillId="0" fontId="1" numFmtId="0" xfId="0" applyBorder="1" applyFont="1"/>
    <xf borderId="2" fillId="0" fontId="1" numFmtId="0" xfId="0" applyAlignment="1" applyBorder="1" applyFont="1">
      <alignment horizontal="center"/>
    </xf>
    <xf borderId="2" fillId="0" fontId="1" numFmtId="0" xfId="0" applyAlignment="1" applyBorder="1" applyFont="1">
      <alignment horizontal="center" shrinkToFit="0" wrapText="1"/>
    </xf>
    <xf borderId="9" fillId="0" fontId="4" numFmtId="0" xfId="0" applyAlignment="1" applyBorder="1" applyFont="1">
      <alignment readingOrder="0" vertical="top"/>
    </xf>
    <xf borderId="10" fillId="0" fontId="4" numFmtId="0" xfId="0" applyAlignment="1" applyBorder="1" applyFont="1">
      <alignment readingOrder="0" vertical="top"/>
    </xf>
    <xf borderId="11" fillId="0" fontId="1" numFmtId="0" xfId="0" applyBorder="1" applyFont="1"/>
    <xf borderId="12" fillId="0" fontId="1" numFmtId="0" xfId="0" applyBorder="1" applyFont="1"/>
    <xf borderId="13" fillId="0" fontId="1" numFmtId="0" xfId="0" applyBorder="1" applyFont="1"/>
    <xf borderId="14" fillId="0" fontId="1" numFmtId="0" xfId="0" applyBorder="1" applyFont="1"/>
    <xf borderId="15" fillId="0" fontId="1" numFmtId="0" xfId="0" applyBorder="1" applyFont="1"/>
    <xf borderId="16" fillId="0" fontId="1" numFmtId="0" xfId="0" applyBorder="1" applyFont="1"/>
    <xf borderId="12" fillId="0" fontId="1" numFmtId="0" xfId="0" applyAlignment="1" applyBorder="1" applyFont="1">
      <alignment horizontal="center"/>
    </xf>
    <xf borderId="12" fillId="0" fontId="5" numFmtId="0" xfId="0" applyAlignment="1" applyBorder="1" applyFont="1">
      <alignment horizontal="center" shrinkToFit="0" wrapText="1"/>
    </xf>
    <xf borderId="12" fillId="0" fontId="1" numFmtId="0" xfId="0" applyAlignment="1" applyBorder="1" applyFont="1">
      <alignment horizontal="center" shrinkToFit="0" wrapText="1"/>
    </xf>
    <xf borderId="17" fillId="0" fontId="1" numFmtId="0" xfId="0" applyBorder="1" applyFont="1"/>
    <xf borderId="18" fillId="2" fontId="6" numFmtId="0" xfId="0" applyAlignment="1" applyBorder="1" applyFill="1" applyFont="1">
      <alignment readingOrder="0" vertical="center"/>
    </xf>
    <xf borderId="19" fillId="3" fontId="1" numFmtId="0" xfId="0" applyBorder="1" applyFill="1" applyFont="1"/>
    <xf borderId="18" fillId="2" fontId="7" numFmtId="0" xfId="0" applyAlignment="1" applyBorder="1" applyFont="1">
      <alignment readingOrder="0" shrinkToFit="0" vertical="center" wrapText="1"/>
    </xf>
    <xf borderId="20" fillId="2" fontId="7" numFmtId="0" xfId="0" applyAlignment="1" applyBorder="1" applyFont="1">
      <alignment horizontal="right" readingOrder="0" shrinkToFit="0" textRotation="90" vertical="center" wrapText="1"/>
    </xf>
    <xf borderId="21" fillId="4" fontId="1" numFmtId="0" xfId="0" applyAlignment="1" applyBorder="1" applyFill="1" applyFont="1">
      <alignment readingOrder="0" shrinkToFit="0" wrapText="1"/>
    </xf>
    <xf borderId="22" fillId="4" fontId="1" numFmtId="0" xfId="0" applyAlignment="1" applyBorder="1" applyFont="1">
      <alignment readingOrder="0" shrinkToFit="0" wrapText="1"/>
    </xf>
    <xf borderId="16" fillId="0" fontId="1" numFmtId="0" xfId="0" applyAlignment="1" applyBorder="1" applyFont="1">
      <alignment readingOrder="0" shrinkToFit="0" wrapText="1"/>
    </xf>
    <xf borderId="23" fillId="3" fontId="1" numFmtId="0" xfId="0" applyBorder="1" applyFont="1"/>
    <xf borderId="23" fillId="0" fontId="1" numFmtId="0" xfId="0" applyBorder="1" applyFont="1"/>
    <xf borderId="18" fillId="2" fontId="8" numFmtId="0" xfId="0" applyAlignment="1" applyBorder="1" applyFont="1">
      <alignment horizontal="center" readingOrder="0" vertical="center"/>
    </xf>
    <xf borderId="16" fillId="0" fontId="1" numFmtId="0" xfId="0" applyAlignment="1" applyBorder="1" applyFont="1">
      <alignment vertical="center"/>
    </xf>
    <xf borderId="18" fillId="2" fontId="9" numFmtId="0" xfId="0" applyAlignment="1" applyBorder="1" applyFont="1">
      <alignment horizontal="center" readingOrder="0" shrinkToFit="0" vertical="center" wrapText="1"/>
    </xf>
    <xf borderId="18" fillId="2" fontId="8" numFmtId="0" xfId="0" applyAlignment="1" applyBorder="1" applyFont="1">
      <alignment horizontal="center" readingOrder="0" shrinkToFit="0" vertical="center" wrapText="1"/>
    </xf>
    <xf borderId="24" fillId="4" fontId="10" numFmtId="14" xfId="0" applyAlignment="1" applyBorder="1" applyFont="1" applyNumberFormat="1">
      <alignment horizontal="center" vertical="center"/>
    </xf>
    <xf borderId="16" fillId="3" fontId="1" numFmtId="0" xfId="0" applyBorder="1" applyFont="1"/>
    <xf borderId="24" fillId="4" fontId="8" numFmtId="0" xfId="0" applyAlignment="1" applyBorder="1" applyFont="1">
      <alignment horizontal="center" readingOrder="0" vertical="center"/>
    </xf>
    <xf borderId="25" fillId="0" fontId="3" numFmtId="0" xfId="0" applyBorder="1" applyFont="1"/>
    <xf borderId="26" fillId="4" fontId="11" numFmtId="0" xfId="0" applyAlignment="1" applyBorder="1" applyFont="1">
      <alignment horizontal="right" readingOrder="0" shrinkToFit="0" vertical="bottom" wrapText="1"/>
    </xf>
    <xf borderId="27" fillId="4" fontId="12" numFmtId="164" xfId="0" applyAlignment="1" applyBorder="1" applyFont="1" applyNumberFormat="1">
      <alignment horizontal="center" readingOrder="0" shrinkToFit="0" vertical="bottom" wrapText="1"/>
    </xf>
    <xf borderId="16" fillId="0" fontId="11" numFmtId="0" xfId="0" applyAlignment="1" applyBorder="1" applyFont="1">
      <alignment readingOrder="0" shrinkToFit="0" vertical="center" wrapText="1"/>
    </xf>
    <xf borderId="24" fillId="4" fontId="8" numFmtId="0" xfId="0" applyAlignment="1" applyBorder="1" applyFont="1">
      <alignment horizontal="center" vertical="center"/>
    </xf>
    <xf borderId="28" fillId="4" fontId="13" numFmtId="0" xfId="0" applyAlignment="1" applyBorder="1" applyFont="1">
      <alignment horizontal="center" readingOrder="0" vertical="center"/>
    </xf>
    <xf borderId="3" fillId="0" fontId="1" numFmtId="0" xfId="0" applyAlignment="1" applyBorder="1" applyFont="1">
      <alignment vertical="center"/>
    </xf>
    <xf borderId="28" fillId="4" fontId="14" numFmtId="0" xfId="0" applyAlignment="1" applyBorder="1" applyFont="1">
      <alignment horizontal="center" shrinkToFit="0" vertical="center" wrapText="1"/>
    </xf>
    <xf borderId="7" fillId="0" fontId="1" numFmtId="0" xfId="0" applyAlignment="1" applyBorder="1" applyFont="1">
      <alignment vertical="center"/>
    </xf>
    <xf borderId="28" fillId="4" fontId="15" numFmtId="0" xfId="0" applyAlignment="1" applyBorder="1" applyFont="1">
      <alignment horizontal="center" shrinkToFit="0" vertical="center" wrapText="1"/>
    </xf>
    <xf borderId="7" fillId="3" fontId="1" numFmtId="0" xfId="0" applyAlignment="1" applyBorder="1" applyFont="1">
      <alignment vertical="center"/>
    </xf>
    <xf borderId="29" fillId="0" fontId="1" numFmtId="0" xfId="0" applyBorder="1" applyFont="1"/>
    <xf borderId="30" fillId="0" fontId="3" numFmtId="0" xfId="0" applyBorder="1" applyFont="1"/>
    <xf borderId="26" fillId="4" fontId="11" numFmtId="0" xfId="0" applyAlignment="1" applyBorder="1" applyFont="1">
      <alignment horizontal="right" readingOrder="0"/>
    </xf>
    <xf borderId="27" fillId="4" fontId="12" numFmtId="164" xfId="0" applyAlignment="1" applyBorder="1" applyFont="1" applyNumberFormat="1">
      <alignment horizontal="center" readingOrder="0"/>
    </xf>
    <xf borderId="31" fillId="0" fontId="1" numFmtId="0" xfId="0" applyBorder="1" applyFont="1"/>
    <xf borderId="32" fillId="0" fontId="1" numFmtId="0" xfId="0" applyBorder="1" applyFont="1"/>
    <xf borderId="7" fillId="3" fontId="1" numFmtId="0" xfId="0" applyBorder="1" applyFont="1"/>
    <xf borderId="8" fillId="0" fontId="16" numFmtId="0" xfId="0" applyAlignment="1" applyBorder="1" applyFont="1">
      <alignment vertical="bottom"/>
    </xf>
    <xf borderId="8" fillId="0" fontId="1" numFmtId="0" xfId="0" applyAlignment="1" applyBorder="1" applyFont="1">
      <alignment readingOrder="0"/>
    </xf>
    <xf borderId="3" fillId="3" fontId="1" numFmtId="0" xfId="0" applyBorder="1" applyFont="1"/>
    <xf borderId="33" fillId="0" fontId="1" numFmtId="0" xfId="0" applyBorder="1" applyFont="1"/>
    <xf borderId="18" fillId="2" fontId="6" numFmtId="0" xfId="0" applyAlignment="1" applyBorder="1" applyFont="1">
      <alignment readingOrder="0" shrinkToFit="0" vertical="center" wrapText="1"/>
    </xf>
    <xf borderId="17" fillId="3" fontId="1" numFmtId="0" xfId="0" applyBorder="1" applyFont="1"/>
    <xf borderId="26" fillId="4" fontId="11" numFmtId="0" xfId="0" applyAlignment="1" applyBorder="1" applyFont="1">
      <alignment horizontal="right" readingOrder="0" shrinkToFit="0" vertical="center" wrapText="1"/>
    </xf>
    <xf borderId="27" fillId="4" fontId="12" numFmtId="164" xfId="0" applyAlignment="1" applyBorder="1" applyFont="1" applyNumberFormat="1">
      <alignment horizontal="center" readingOrder="0" shrinkToFit="0" vertical="center" wrapText="1"/>
    </xf>
    <xf borderId="24" fillId="4" fontId="10" numFmtId="0" xfId="0" applyAlignment="1" applyBorder="1" applyFont="1">
      <alignment horizontal="center" vertical="center"/>
    </xf>
    <xf borderId="26" fillId="4" fontId="11" numFmtId="0" xfId="0" applyAlignment="1" applyBorder="1" applyFont="1">
      <alignment horizontal="right" readingOrder="0" shrinkToFit="0" vertical="top" wrapText="1"/>
    </xf>
    <xf borderId="27" fillId="4" fontId="12" numFmtId="164" xfId="0" applyAlignment="1" applyBorder="1" applyFont="1" applyNumberFormat="1">
      <alignment horizontal="center" readingOrder="0" shrinkToFit="0" vertical="top" wrapText="1"/>
    </xf>
    <xf borderId="34" fillId="3" fontId="1" numFmtId="0" xfId="0" applyBorder="1" applyFont="1"/>
    <xf borderId="35" fillId="0" fontId="3" numFmtId="0" xfId="0" applyBorder="1" applyFont="1"/>
    <xf borderId="36" fillId="4" fontId="1" numFmtId="0" xfId="0" applyBorder="1" applyFont="1"/>
    <xf borderId="37" fillId="4" fontId="1" numFmtId="0" xfId="0" applyBorder="1" applyFont="1"/>
    <xf borderId="38" fillId="0" fontId="1" numFmtId="0" xfId="0" applyBorder="1" applyFont="1"/>
    <xf borderId="39" fillId="0" fontId="1" numFmtId="0" xfId="0" applyBorder="1" applyFont="1"/>
    <xf borderId="40" fillId="0" fontId="1" numFmtId="0" xfId="0" applyBorder="1" applyFont="1"/>
    <xf borderId="41" fillId="0" fontId="1" numFmtId="0" xfId="0" applyBorder="1" applyFont="1"/>
    <xf borderId="40" fillId="0" fontId="1" numFmtId="0" xfId="0" applyAlignment="1" applyBorder="1" applyFont="1">
      <alignment readingOrder="0"/>
    </xf>
    <xf borderId="42" fillId="0" fontId="1" numFmtId="0" xfId="0" applyBorder="1" applyFont="1"/>
    <xf borderId="43" fillId="0" fontId="1" numFmtId="0" xfId="0" applyBorder="1" applyFont="1"/>
    <xf borderId="44" fillId="0" fontId="1" numFmtId="0" xfId="0" applyBorder="1" applyFont="1"/>
    <xf borderId="45" fillId="4" fontId="8" numFmtId="0" xfId="0" applyAlignment="1" applyBorder="1" applyFont="1">
      <alignment readingOrder="0" vertical="top"/>
    </xf>
    <xf borderId="46" fillId="4" fontId="1" numFmtId="0" xfId="0" applyBorder="1" applyFont="1"/>
    <xf borderId="22" fillId="4" fontId="1" numFmtId="0" xfId="0" applyBorder="1" applyFont="1"/>
    <xf borderId="47" fillId="4" fontId="1" numFmtId="0" xfId="0" applyBorder="1" applyFont="1"/>
    <xf borderId="48" fillId="4" fontId="1" numFmtId="0" xfId="0" applyBorder="1" applyFont="1"/>
    <xf borderId="27" fillId="4" fontId="1" numFmtId="0" xfId="0" applyBorder="1" applyFont="1"/>
    <xf borderId="28" fillId="4" fontId="17" numFmtId="0" xfId="0" applyAlignment="1" applyBorder="1" applyFont="1">
      <alignment horizontal="center" shrinkToFit="0" vertical="center" wrapText="1"/>
    </xf>
    <xf borderId="49" fillId="4" fontId="1" numFmtId="0" xfId="0" applyBorder="1" applyFont="1"/>
    <xf borderId="50" fillId="4" fontId="1" numFmtId="0" xfId="0" applyBorder="1" applyFont="1"/>
    <xf borderId="28" fillId="4" fontId="17" numFmtId="0" xfId="0" applyAlignment="1" applyBorder="1" applyFont="1">
      <alignment horizontal="center" vertical="center"/>
    </xf>
    <xf borderId="1" fillId="0" fontId="1" numFmtId="0" xfId="0" applyAlignment="1" applyBorder="1" applyFont="1">
      <alignment vertical="center"/>
    </xf>
    <xf borderId="51" fillId="4" fontId="1" numFmtId="0" xfId="0" applyBorder="1" applyFont="1"/>
    <xf borderId="52" fillId="4" fontId="1" numFmtId="0" xfId="0" applyBorder="1" applyFont="1"/>
    <xf borderId="53" fillId="4" fontId="1" numFmtId="0" xfId="0" applyBorder="1" applyFont="1"/>
    <xf borderId="45" fillId="4" fontId="8" numFmtId="0" xfId="0" applyAlignment="1" applyBorder="1" applyFont="1">
      <alignment readingOrder="0"/>
    </xf>
    <xf borderId="54" fillId="4" fontId="17" numFmtId="0" xfId="0" applyAlignment="1" applyBorder="1" applyFont="1">
      <alignment horizontal="center" shrinkToFit="0" vertical="center" wrapText="1"/>
    </xf>
    <xf borderId="1" fillId="0" fontId="1" numFmtId="0" xfId="0" applyAlignment="1" applyBorder="1" applyFont="1">
      <alignment horizontal="center" vertical="center"/>
    </xf>
    <xf borderId="1" fillId="0" fontId="1" numFmtId="0" xfId="0" applyAlignment="1" applyBorder="1" applyFont="1">
      <alignment horizontal="center" shrinkToFit="0" vertical="center" wrapText="1"/>
    </xf>
    <xf borderId="55" fillId="0" fontId="1" numFmtId="0" xfId="0" applyAlignment="1" applyBorder="1" applyFont="1">
      <alignment horizontal="center" shrinkToFit="0" vertical="center" wrapText="1"/>
    </xf>
    <xf borderId="41" fillId="0" fontId="1" numFmtId="0" xfId="0" applyAlignment="1" applyBorder="1" applyFont="1">
      <alignment horizontal="center"/>
    </xf>
    <xf borderId="41" fillId="0" fontId="1" numFmtId="0" xfId="0" applyAlignment="1" applyBorder="1" applyFont="1">
      <alignment horizontal="center" shrinkToFit="0" wrapText="1"/>
    </xf>
    <xf borderId="55" fillId="0" fontId="1" numFmtId="0" xfId="0" applyBorder="1" applyFont="1"/>
    <xf borderId="55" fillId="0" fontId="1" numFmtId="0" xfId="0" applyAlignment="1" applyBorder="1" applyFont="1">
      <alignment horizontal="center"/>
    </xf>
    <xf borderId="55" fillId="0" fontId="1" numFmtId="0" xfId="0" applyAlignment="1" applyBorder="1" applyFont="1">
      <alignment horizontal="center" shrinkToFit="0" wrapText="1"/>
    </xf>
    <xf borderId="19" fillId="0" fontId="1" numFmtId="0" xfId="0" applyBorder="1" applyFont="1"/>
    <xf borderId="56" fillId="0" fontId="1" numFmtId="0" xfId="0" applyBorder="1" applyFont="1"/>
    <xf borderId="0" fillId="0" fontId="18" numFmtId="0" xfId="0" applyAlignment="1" applyFont="1">
      <alignment horizontal="left" readingOrder="0" shrinkToFit="0" vertical="center" wrapText="1"/>
    </xf>
    <xf borderId="0" fillId="0" fontId="18" numFmtId="0" xfId="0" applyAlignment="1" applyFont="1">
      <alignment readingOrder="0" shrinkToFit="0" vertical="center" wrapText="1"/>
    </xf>
    <xf borderId="0" fillId="0" fontId="18" numFmtId="0" xfId="0" applyAlignment="1" applyFont="1">
      <alignment horizontal="center" readingOrder="0" vertical="center"/>
    </xf>
    <xf borderId="0" fillId="0" fontId="1" numFmtId="0" xfId="0" applyAlignment="1" applyFont="1">
      <alignment readingOrder="0" vertical="center"/>
    </xf>
    <xf borderId="0" fillId="0" fontId="18" numFmtId="165" xfId="0" applyAlignment="1" applyFont="1" applyNumberFormat="1">
      <alignment horizontal="center" readingOrder="0" vertical="center"/>
    </xf>
    <xf borderId="0" fillId="0" fontId="1" numFmtId="0" xfId="0" applyAlignment="1" applyFont="1">
      <alignment vertical="center"/>
    </xf>
    <xf borderId="0" fillId="0" fontId="18" numFmtId="0" xfId="0" applyAlignment="1" applyFont="1">
      <alignment readingOrder="0" vertical="center"/>
    </xf>
    <xf borderId="0" fillId="0" fontId="1" numFmtId="0" xfId="0" applyAlignment="1" applyFont="1">
      <alignment readingOrder="0"/>
    </xf>
    <xf borderId="0" fillId="0" fontId="1" numFmtId="165" xfId="0" applyAlignment="1" applyFont="1" applyNumberFormat="1">
      <alignment readingOrder="0"/>
    </xf>
    <xf borderId="0" fillId="0" fontId="1" numFmtId="14" xfId="0" applyFont="1" applyNumberFormat="1"/>
    <xf borderId="0" fillId="0" fontId="1" numFmtId="165" xfId="0" applyAlignment="1" applyFont="1" applyNumberFormat="1">
      <alignment horizontal="center" readingOrder="0" vertical="center"/>
    </xf>
    <xf borderId="0" fillId="0" fontId="1" numFmtId="0" xfId="0" applyFont="1"/>
    <xf borderId="0" fillId="0" fontId="19" numFmtId="0" xfId="0" applyAlignment="1" applyFont="1">
      <alignment readingOrder="0"/>
    </xf>
    <xf borderId="0" fillId="0" fontId="1" numFmtId="0" xfId="0" applyAlignment="1" applyFont="1">
      <alignment readingOrder="0"/>
    </xf>
    <xf quotePrefix="1" borderId="0" fillId="0" fontId="1" numFmtId="0" xfId="0" applyAlignment="1" applyFont="1">
      <alignment readingOrder="0"/>
    </xf>
    <xf borderId="0" fillId="0" fontId="1" numFmtId="165" xfId="0" applyFont="1" applyNumberFormat="1"/>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1" fillId="3" fontId="20" numFmtId="0" xfId="0" applyAlignment="1" applyBorder="1" applyFont="1">
      <alignment shrinkToFit="0" vertical="center" wrapText="0"/>
    </xf>
    <xf borderId="57" fillId="3" fontId="21" numFmtId="0" xfId="0" applyAlignment="1" applyBorder="1" applyFont="1">
      <alignment shrinkToFit="0" vertical="center" wrapText="0"/>
    </xf>
    <xf borderId="0" fillId="0" fontId="1" numFmtId="0" xfId="0" applyAlignment="1" applyFont="1">
      <alignment horizontal="center" readingOrder="0" shrinkToFit="0" vertical="center" wrapText="1"/>
    </xf>
    <xf borderId="0" fillId="3" fontId="22" numFmtId="0" xfId="0" applyAlignment="1" applyFont="1">
      <alignment horizontal="center" readingOrder="0" shrinkToFit="0" vertical="center" wrapText="0"/>
    </xf>
    <xf borderId="0" fillId="3" fontId="22" numFmtId="0" xfId="0" applyAlignment="1" applyFont="1">
      <alignment readingOrder="0" shrinkToFit="0" vertical="center" wrapText="1"/>
    </xf>
    <xf borderId="0" fillId="3" fontId="22" numFmtId="0" xfId="0" applyAlignment="1" applyFont="1">
      <alignment horizontal="left" readingOrder="0" shrinkToFit="0" vertical="top" wrapText="1"/>
    </xf>
    <xf borderId="0" fillId="0" fontId="1" numFmtId="0" xfId="0" applyAlignment="1" applyFont="1">
      <alignment shrinkToFit="0" vertical="center" wrapText="0"/>
    </xf>
    <xf borderId="0" fillId="5" fontId="1" numFmtId="0" xfId="0" applyFill="1" applyFont="1"/>
    <xf borderId="0" fillId="3" fontId="23" numFmtId="0" xfId="0" applyAlignment="1" applyFont="1">
      <alignment horizontal="left" readingOrder="0" shrinkToFit="0" vertical="top" wrapText="1"/>
    </xf>
    <xf borderId="0" fillId="3" fontId="23" numFmtId="0" xfId="0" applyAlignment="1" applyFont="1">
      <alignment readingOrder="0" shrinkToFit="0" vertical="center" wrapText="1"/>
    </xf>
    <xf borderId="0" fillId="3" fontId="23" numFmtId="0" xfId="0" applyAlignment="1" applyFont="1">
      <alignment readingOrder="0" shrinkToFit="0" vertical="center" wrapText="1"/>
    </xf>
    <xf borderId="0" fillId="6" fontId="23" numFmtId="0" xfId="0" applyAlignment="1" applyFill="1" applyFont="1">
      <alignment horizontal="left" readingOrder="0" shrinkToFit="0" vertical="top" wrapText="1"/>
    </xf>
    <xf borderId="0" fillId="6" fontId="23" numFmtId="0" xfId="0" applyAlignment="1" applyFont="1">
      <alignment readingOrder="0" shrinkToFit="0" vertical="center" wrapText="1"/>
    </xf>
    <xf borderId="0" fillId="0" fontId="1" numFmtId="0" xfId="0" applyAlignment="1" applyFont="1">
      <alignment shrinkToFit="0" vertical="center" wrapText="0"/>
    </xf>
    <xf borderId="0" fillId="6" fontId="22" numFmtId="0" xfId="0" applyAlignment="1" applyFont="1">
      <alignment horizontal="center" shrinkToFit="0" vertical="top" wrapText="0"/>
    </xf>
    <xf borderId="0" fillId="0" fontId="1" numFmtId="0" xfId="0" applyAlignment="1" applyFont="1">
      <alignment readingOrder="0" shrinkToFit="0" wrapText="1"/>
    </xf>
    <xf borderId="0" fillId="3" fontId="23" numFmtId="0" xfId="0" applyAlignment="1" applyFont="1">
      <alignment readingOrder="0" shrinkToFit="0" vertical="top" wrapText="0"/>
    </xf>
    <xf borderId="0" fillId="3" fontId="22" numFmtId="0" xfId="0" applyAlignment="1" applyFont="1">
      <alignment readingOrder="0" shrinkToFit="0" vertical="top" wrapText="0"/>
    </xf>
    <xf borderId="0" fillId="6" fontId="23" numFmtId="0" xfId="0" applyAlignment="1" applyFont="1">
      <alignment horizontal="center" shrinkToFit="0" vertical="top" wrapText="0"/>
    </xf>
    <xf borderId="0" fillId="3" fontId="22" numFmtId="0" xfId="0" applyAlignment="1" applyFont="1">
      <alignment shrinkToFit="0" vertical="top" wrapText="0"/>
    </xf>
    <xf borderId="0" fillId="5" fontId="22" numFmtId="0" xfId="0" applyAlignment="1" applyFont="1">
      <alignment horizontal="center" vertical="top"/>
    </xf>
    <xf borderId="0" fillId="5" fontId="23" numFmtId="0" xfId="0" applyAlignment="1" applyFont="1">
      <alignment horizontal="left" readingOrder="0" vertical="top"/>
    </xf>
    <xf borderId="0" fillId="3" fontId="23" numFmtId="0" xfId="0" applyAlignment="1" applyFont="1">
      <alignment horizontal="center" vertical="top"/>
    </xf>
    <xf borderId="0" fillId="5" fontId="22" numFmtId="0" xfId="0" applyAlignment="1" applyFont="1">
      <alignment horizontal="left" readingOrder="0" vertical="top"/>
    </xf>
    <xf borderId="0" fillId="3" fontId="22" numFmtId="0" xfId="0" applyAlignment="1" applyFont="1">
      <alignment horizontal="center" vertical="top"/>
    </xf>
    <xf borderId="0" fillId="6" fontId="23" numFmtId="0" xfId="0" applyAlignment="1" applyFont="1">
      <alignment horizontal="center" vertical="top"/>
    </xf>
    <xf borderId="0" fillId="5" fontId="24" numFmtId="0" xfId="0" applyAlignment="1" applyFont="1">
      <alignment horizontal="center" readingOrder="0" vertical="top"/>
    </xf>
    <xf borderId="0" fillId="3" fontId="22" numFmtId="0" xfId="0" applyAlignment="1" applyFont="1">
      <alignment horizontal="left" readingOrder="0" vertical="top"/>
    </xf>
    <xf borderId="0" fillId="3" fontId="22" numFmtId="0" xfId="0" applyAlignment="1" applyFont="1">
      <alignment horizontal="left" vertical="top"/>
    </xf>
    <xf borderId="0" fillId="3" fontId="24" numFmtId="0" xfId="0" applyAlignment="1" applyFont="1">
      <alignment horizontal="center" readingOrder="0" vertical="top"/>
    </xf>
    <xf borderId="0" fillId="3" fontId="23" numFmtId="0" xfId="0" applyAlignment="1" applyFont="1">
      <alignment horizontal="left" readingOrder="0" vertical="top"/>
    </xf>
    <xf borderId="0" fillId="3" fontId="23" numFmtId="0" xfId="0" applyAlignment="1" applyFont="1">
      <alignment horizontal="left" vertical="top"/>
    </xf>
    <xf borderId="0" fillId="6" fontId="24" numFmtId="0" xfId="0" applyAlignment="1" applyFont="1">
      <alignment horizontal="center" readingOrder="0" vertical="top"/>
    </xf>
    <xf borderId="0" fillId="6" fontId="23" numFmtId="0" xfId="0" applyAlignment="1" applyFont="1">
      <alignment horizontal="left" readingOrder="0" vertical="top"/>
    </xf>
    <xf borderId="0" fillId="6" fontId="23" numFmtId="0" xfId="0" applyAlignment="1" applyFont="1">
      <alignment horizontal="left" vertical="top"/>
    </xf>
    <xf borderId="0" fillId="5" fontId="22" numFmtId="0" xfId="0" applyAlignment="1" applyFont="1">
      <alignment horizontal="center" vertical="top"/>
    </xf>
    <xf borderId="0" fillId="6" fontId="22" numFmtId="0" xfId="0" applyAlignment="1" applyFont="1">
      <alignment horizontal="center" vertical="top"/>
    </xf>
    <xf borderId="0" fillId="6" fontId="22" numFmtId="0" xfId="0" applyAlignment="1" applyFont="1">
      <alignment horizontal="left" readingOrder="0" shrinkToFit="0" vertical="top" wrapText="1"/>
    </xf>
    <xf borderId="0" fillId="0" fontId="1" numFmtId="0" xfId="0" applyAlignment="1" applyFont="1">
      <alignment readingOrder="0" shrinkToFit="0" vertical="center" wrapText="0"/>
    </xf>
    <xf borderId="0" fillId="3" fontId="1" numFmtId="0" xfId="0" applyFont="1"/>
    <xf borderId="0" fillId="3" fontId="23" numFmtId="0" xfId="0" applyAlignment="1" applyFont="1">
      <alignment horizontal="center" shrinkToFit="0" vertical="top" wrapText="0"/>
    </xf>
    <xf borderId="0" fillId="3" fontId="22" numFmtId="0" xfId="0" applyAlignment="1" applyFont="1">
      <alignment horizontal="left" readingOrder="0" shrinkToFit="0" vertical="top" wrapText="0"/>
    </xf>
    <xf borderId="0" fillId="0" fontId="1" numFmtId="0" xfId="0" applyAlignment="1" applyFont="1">
      <alignment readingOrder="0" shrinkToFit="0" vertical="center" wrapText="0"/>
    </xf>
    <xf borderId="0" fillId="3" fontId="23" numFmtId="0" xfId="0" applyAlignment="1" applyFont="1">
      <alignment horizontal="left" readingOrder="0" shrinkToFit="0" vertical="top" wrapText="0"/>
    </xf>
    <xf borderId="0" fillId="7" fontId="23" numFmtId="0" xfId="0" applyAlignment="1" applyFill="1" applyFont="1">
      <alignment horizontal="left" readingOrder="0" shrinkToFit="0" vertical="top" wrapText="1"/>
    </xf>
    <xf borderId="0" fillId="7" fontId="23" numFmtId="0" xfId="0" applyAlignment="1" applyFont="1">
      <alignment horizontal="left" readingOrder="0" shrinkToFit="0" vertical="top" wrapText="0"/>
    </xf>
    <xf borderId="0" fillId="3" fontId="25" numFmtId="0" xfId="0" applyAlignment="1" applyFont="1">
      <alignment shrinkToFit="0" vertical="top" wrapText="1"/>
    </xf>
    <xf borderId="0" fillId="3" fontId="23" numFmtId="0" xfId="0" applyAlignment="1" applyFont="1">
      <alignment shrinkToFit="0" vertical="top" wrapText="1"/>
    </xf>
    <xf borderId="0" fillId="6" fontId="23" numFmtId="0" xfId="0" applyAlignment="1" applyFont="1">
      <alignment shrinkToFit="0" vertical="top" wrapText="1"/>
    </xf>
    <xf borderId="0" fillId="3" fontId="22" numFmtId="0" xfId="0" applyAlignment="1" applyFont="1">
      <alignment readingOrder="0" shrinkToFit="0" vertical="center" wrapText="1"/>
    </xf>
    <xf borderId="58" fillId="0" fontId="16" numFmtId="0" xfId="0" applyAlignment="1" applyBorder="1" applyFont="1">
      <alignment horizontal="left" readingOrder="0" shrinkToFit="0" vertical="center" wrapText="1"/>
    </xf>
    <xf borderId="58" fillId="0" fontId="16" numFmtId="0" xfId="0" applyAlignment="1" applyBorder="1" applyFont="1">
      <alignment horizontal="left" readingOrder="0" shrinkToFit="0" vertical="center" wrapText="1"/>
    </xf>
    <xf borderId="58" fillId="0" fontId="26" numFmtId="0" xfId="0" applyAlignment="1" applyBorder="1" applyFont="1">
      <alignment horizontal="left" readingOrder="0" shrinkToFit="0" vertical="center" wrapText="1"/>
    </xf>
    <xf borderId="58" fillId="0" fontId="16" numFmtId="0" xfId="0" applyAlignment="1" applyBorder="1" applyFont="1">
      <alignment horizontal="left" readingOrder="0" shrinkToFit="0" vertical="center" wrapText="0"/>
    </xf>
    <xf borderId="58" fillId="0" fontId="26" numFmtId="0" xfId="0" applyAlignment="1" applyBorder="1" applyFont="1">
      <alignment horizontal="left" readingOrder="0" shrinkToFit="0" vertical="center" wrapText="0"/>
    </xf>
    <xf borderId="0" fillId="0" fontId="16" numFmtId="0" xfId="0" applyFont="1"/>
    <xf borderId="58" fillId="0" fontId="26" numFmtId="0" xfId="0" applyAlignment="1" applyBorder="1" applyFont="1">
      <alignment readingOrder="0" shrinkToFit="0" vertical="center" wrapText="1"/>
    </xf>
    <xf borderId="58" fillId="0" fontId="26" numFmtId="166" xfId="0" applyAlignment="1" applyBorder="1" applyFont="1" applyNumberFormat="1">
      <alignment readingOrder="0" shrinkToFit="0" vertical="center" wrapText="1"/>
    </xf>
    <xf borderId="58" fillId="0" fontId="16" numFmtId="0" xfId="0" applyAlignment="1" applyBorder="1" applyFont="1">
      <alignment shrinkToFit="0" vertical="center" wrapText="0"/>
    </xf>
    <xf borderId="58" fillId="0" fontId="26" numFmtId="0" xfId="0" applyAlignment="1" applyBorder="1" applyFont="1">
      <alignment readingOrder="0" shrinkToFit="0" vertical="center" wrapText="1"/>
    </xf>
    <xf borderId="58" fillId="0" fontId="26" numFmtId="0" xfId="0" applyAlignment="1" applyBorder="1" applyFont="1">
      <alignment horizontal="center" readingOrder="0" shrinkToFit="0" vertical="center" wrapText="1"/>
    </xf>
    <xf borderId="58" fillId="0" fontId="27" numFmtId="0" xfId="0" applyAlignment="1" applyBorder="1" applyFont="1">
      <alignment readingOrder="0" shrinkToFit="0" vertical="center" wrapText="1"/>
    </xf>
    <xf borderId="58" fillId="0" fontId="28" numFmtId="0" xfId="0" applyAlignment="1" applyBorder="1" applyFont="1">
      <alignment readingOrder="0" shrinkToFit="0" vertical="center" wrapText="1"/>
    </xf>
    <xf borderId="58" fillId="0" fontId="26" numFmtId="0" xfId="0" applyAlignment="1" applyBorder="1" applyFont="1">
      <alignment shrinkToFit="0" vertical="center" wrapText="1"/>
    </xf>
    <xf borderId="58" fillId="0" fontId="26" numFmtId="0" xfId="0" applyAlignment="1" applyBorder="1" applyFont="1">
      <alignment readingOrder="0" shrinkToFit="0" vertical="center" wrapText="1"/>
    </xf>
    <xf borderId="58" fillId="3" fontId="29" numFmtId="0" xfId="0" applyAlignment="1" applyBorder="1" applyFont="1">
      <alignment readingOrder="0" shrinkToFit="0" vertical="center" wrapText="1"/>
    </xf>
    <xf borderId="58" fillId="3" fontId="29" numFmtId="0" xfId="0" applyAlignment="1" applyBorder="1" applyFont="1">
      <alignment horizontal="center" readingOrder="0" shrinkToFit="0" vertical="center" wrapText="1"/>
    </xf>
    <xf borderId="58" fillId="0" fontId="26" numFmtId="0" xfId="0" applyAlignment="1" applyBorder="1" applyFont="1">
      <alignment readingOrder="0" shrinkToFit="0" vertical="center" wrapText="1"/>
    </xf>
    <xf borderId="58" fillId="3" fontId="30" numFmtId="0" xfId="0" applyAlignment="1" applyBorder="1" applyFont="1">
      <alignment readingOrder="0" shrinkToFit="0" vertical="center" wrapText="1"/>
    </xf>
    <xf borderId="58" fillId="0" fontId="31" numFmtId="0" xfId="0" applyAlignment="1" applyBorder="1" applyFont="1">
      <alignment readingOrder="0" shrinkToFit="0" vertical="center" wrapText="1"/>
    </xf>
    <xf borderId="58" fillId="8" fontId="32" numFmtId="0" xfId="0" applyAlignment="1" applyBorder="1" applyFill="1" applyFont="1">
      <alignment readingOrder="0" shrinkToFit="0" vertical="center" wrapText="1"/>
    </xf>
    <xf borderId="58" fillId="8" fontId="33" numFmtId="0" xfId="0" applyAlignment="1" applyBorder="1" applyFont="1">
      <alignment horizontal="center" readingOrder="0" shrinkToFit="0" vertical="center" wrapText="1"/>
    </xf>
    <xf borderId="58" fillId="3" fontId="30" numFmtId="0" xfId="0" applyAlignment="1" applyBorder="1" applyFont="1">
      <alignment readingOrder="0" shrinkToFit="0" vertical="center" wrapText="1"/>
    </xf>
    <xf borderId="58" fillId="8" fontId="34" numFmtId="0" xfId="0" applyAlignment="1" applyBorder="1" applyFont="1">
      <alignment readingOrder="0" shrinkToFit="0" vertical="center" wrapText="1"/>
    </xf>
    <xf borderId="58" fillId="3" fontId="29" numFmtId="0" xfId="0" applyAlignment="1" applyBorder="1" applyFont="1">
      <alignment readingOrder="0" shrinkToFit="0" vertical="center" wrapText="1"/>
    </xf>
    <xf borderId="0" fillId="0" fontId="16" numFmtId="0" xfId="0" applyAlignment="1" applyFont="1">
      <alignment readingOrder="0"/>
    </xf>
    <xf borderId="58" fillId="3" fontId="35" numFmtId="0" xfId="0" applyAlignment="1" applyBorder="1" applyFont="1">
      <alignment readingOrder="0" shrinkToFit="0" vertical="center" wrapText="1"/>
    </xf>
    <xf borderId="58" fillId="3" fontId="35" numFmtId="0" xfId="0" applyAlignment="1" applyBorder="1" applyFont="1">
      <alignment horizontal="center" readingOrder="0" shrinkToFit="0" vertical="center" wrapText="1"/>
    </xf>
    <xf borderId="58" fillId="0" fontId="36" numFmtId="0" xfId="0" applyAlignment="1" applyBorder="1" applyFont="1">
      <alignment readingOrder="0" shrinkToFit="0" vertical="center" wrapText="1"/>
    </xf>
    <xf borderId="58" fillId="3" fontId="37" numFmtId="0" xfId="0" applyAlignment="1" applyBorder="1" applyFont="1">
      <alignment readingOrder="0" shrinkToFit="0" vertical="center" wrapText="1"/>
    </xf>
    <xf borderId="58" fillId="0" fontId="27" numFmtId="0" xfId="0" applyAlignment="1" applyBorder="1" applyFont="1">
      <alignment horizontal="center" readingOrder="0" shrinkToFit="0" vertical="center" wrapText="1"/>
    </xf>
    <xf borderId="58" fillId="0" fontId="38" numFmtId="0" xfId="0" applyAlignment="1" applyBorder="1" applyFont="1">
      <alignment readingOrder="0" shrinkToFit="0" vertical="center" wrapText="1"/>
    </xf>
    <xf borderId="58" fillId="3" fontId="37" numFmtId="0" xfId="0" applyAlignment="1" applyBorder="1" applyFont="1">
      <alignment readingOrder="0" shrinkToFit="0" vertical="center" wrapText="1"/>
    </xf>
    <xf borderId="58" fillId="3" fontId="39" numFmtId="0" xfId="0" applyAlignment="1" applyBorder="1" applyFont="1">
      <alignment readingOrder="0" shrinkToFit="0" vertical="center" wrapText="1"/>
    </xf>
    <xf borderId="58" fillId="3" fontId="39" numFmtId="0" xfId="0" applyAlignment="1" applyBorder="1" applyFont="1">
      <alignment horizontal="center" readingOrder="0" shrinkToFit="0" vertical="center" wrapText="1"/>
    </xf>
    <xf borderId="58" fillId="3" fontId="39" numFmtId="0" xfId="0" applyAlignment="1" applyBorder="1" applyFont="1">
      <alignment readingOrder="0" shrinkToFit="0" vertical="center" wrapText="1"/>
    </xf>
    <xf borderId="58" fillId="3" fontId="39" numFmtId="0" xfId="0" applyAlignment="1" applyBorder="1" applyFont="1">
      <alignment horizontal="center" readingOrder="0" shrinkToFit="0" vertical="center" wrapText="1"/>
    </xf>
    <xf borderId="58" fillId="0" fontId="40" numFmtId="0" xfId="0" applyAlignment="1" applyBorder="1" applyFont="1">
      <alignment readingOrder="0" shrinkToFit="0" vertical="center" wrapText="1"/>
    </xf>
    <xf borderId="58" fillId="0" fontId="41" numFmtId="0" xfId="0" applyAlignment="1" applyBorder="1" applyFont="1">
      <alignment readingOrder="0" shrinkToFit="0" vertical="center" wrapText="1"/>
    </xf>
    <xf borderId="58" fillId="0" fontId="41" numFmtId="166" xfId="0" applyAlignment="1" applyBorder="1" applyFont="1" applyNumberFormat="1">
      <alignment readingOrder="0" shrinkToFit="0" vertical="center" wrapText="1"/>
    </xf>
    <xf borderId="58" fillId="0" fontId="41" numFmtId="0" xfId="0" applyAlignment="1" applyBorder="1" applyFont="1">
      <alignment shrinkToFit="0" vertical="center" wrapText="0"/>
    </xf>
    <xf borderId="58" fillId="3" fontId="42" numFmtId="0" xfId="0" applyAlignment="1" applyBorder="1" applyFont="1">
      <alignment readingOrder="0" shrinkToFit="0" vertical="center" wrapText="1"/>
    </xf>
    <xf borderId="58" fillId="3" fontId="42" numFmtId="0" xfId="0" applyAlignment="1" applyBorder="1" applyFont="1">
      <alignment horizontal="center" readingOrder="0" shrinkToFit="0" vertical="center" wrapText="1"/>
    </xf>
    <xf borderId="58" fillId="0" fontId="41" numFmtId="0" xfId="0" applyAlignment="1" applyBorder="1" applyFont="1">
      <alignment readingOrder="0" shrinkToFit="0" vertical="center" wrapText="1"/>
    </xf>
    <xf borderId="58" fillId="3" fontId="43" numFmtId="0" xfId="0" applyAlignment="1" applyBorder="1" applyFont="1">
      <alignment readingOrder="0" shrinkToFit="0" vertical="center" wrapText="1"/>
    </xf>
    <xf borderId="58" fillId="0" fontId="44" numFmtId="0" xfId="0" applyAlignment="1" applyBorder="1" applyFont="1">
      <alignment readingOrder="0" shrinkToFit="0" vertical="center" wrapText="1"/>
    </xf>
    <xf borderId="58" fillId="3" fontId="45" numFmtId="0" xfId="0" applyAlignment="1" applyBorder="1" applyFont="1">
      <alignment readingOrder="0" shrinkToFit="0" vertical="center" wrapText="1"/>
    </xf>
    <xf borderId="58" fillId="3" fontId="42" numFmtId="0" xfId="0" applyAlignment="1" applyBorder="1" applyFont="1">
      <alignment readingOrder="0" shrinkToFit="0" vertical="center" wrapText="1"/>
    </xf>
    <xf borderId="58" fillId="0" fontId="46" numFmtId="0" xfId="0" applyAlignment="1" applyBorder="1" applyFont="1">
      <alignment readingOrder="0" shrinkToFit="0" vertical="center" wrapText="1"/>
    </xf>
    <xf borderId="58" fillId="0" fontId="47" numFmtId="0" xfId="0" applyAlignment="1" applyBorder="1" applyFont="1">
      <alignment readingOrder="0" shrinkToFit="0" vertical="center" wrapText="1"/>
    </xf>
    <xf borderId="58" fillId="0" fontId="42" numFmtId="0" xfId="0" applyAlignment="1" applyBorder="1" applyFont="1">
      <alignment readingOrder="0" shrinkToFit="0" vertical="center" wrapText="1"/>
    </xf>
    <xf borderId="58" fillId="0" fontId="42" numFmtId="0" xfId="0" applyAlignment="1" applyBorder="1" applyFont="1">
      <alignment horizontal="center" readingOrder="0" shrinkToFit="0" vertical="center" wrapText="1"/>
    </xf>
    <xf borderId="58" fillId="0" fontId="41" numFmtId="0" xfId="0" applyAlignment="1" applyBorder="1" applyFont="1">
      <alignment readingOrder="0" shrinkToFit="0" vertical="center" wrapText="1"/>
    </xf>
    <xf borderId="58" fillId="0" fontId="48" numFmtId="0" xfId="0" applyAlignment="1" applyBorder="1" applyFont="1">
      <alignment readingOrder="0" shrinkToFit="0" vertical="center" wrapText="1"/>
    </xf>
    <xf borderId="58" fillId="0" fontId="41" numFmtId="0" xfId="0" applyAlignment="1" applyBorder="1" applyFont="1">
      <alignment horizontal="center" readingOrder="0" shrinkToFit="0" vertical="center" wrapText="1"/>
    </xf>
    <xf borderId="58" fillId="3" fontId="45" numFmtId="0" xfId="0" applyAlignment="1" applyBorder="1" applyFont="1">
      <alignment readingOrder="0" shrinkToFit="0" vertical="center" wrapText="1"/>
    </xf>
    <xf borderId="58" fillId="0" fontId="41" numFmtId="0" xfId="0" applyAlignment="1" applyBorder="1" applyFont="1">
      <alignment shrinkToFit="0" vertical="center" wrapText="1"/>
    </xf>
    <xf borderId="58" fillId="0" fontId="41" numFmtId="0" xfId="0" applyAlignment="1" applyBorder="1" applyFont="1">
      <alignment readingOrder="0" shrinkToFit="0" vertical="center" wrapText="1"/>
    </xf>
    <xf quotePrefix="1" borderId="58" fillId="0" fontId="41" numFmtId="0" xfId="0" applyAlignment="1" applyBorder="1" applyFont="1">
      <alignment readingOrder="0" shrinkToFit="0" vertical="center" wrapText="1"/>
    </xf>
    <xf quotePrefix="1" borderId="58" fillId="0" fontId="41" numFmtId="0" xfId="0" applyAlignment="1" applyBorder="1" applyFont="1">
      <alignment horizontal="center" readingOrder="0" shrinkToFit="0" vertical="center" wrapText="1"/>
    </xf>
    <xf borderId="58" fillId="0" fontId="41" numFmtId="166" xfId="0" applyAlignment="1" applyBorder="1" applyFont="1" applyNumberFormat="1">
      <alignment readingOrder="0" shrinkToFit="0" vertical="center" wrapText="1"/>
    </xf>
    <xf borderId="58" fillId="0" fontId="26" numFmtId="0" xfId="0" applyAlignment="1" applyBorder="1" applyFont="1">
      <alignment readingOrder="0" shrinkToFit="0" vertical="center" wrapText="0"/>
    </xf>
    <xf borderId="58" fillId="0" fontId="41" numFmtId="166" xfId="0" applyAlignment="1" applyBorder="1" applyFont="1" applyNumberFormat="1">
      <alignment readingOrder="0" shrinkToFit="0" vertical="center" wrapText="0"/>
    </xf>
    <xf borderId="58" fillId="3" fontId="49" numFmtId="0" xfId="0" applyAlignment="1" applyBorder="1" applyFont="1">
      <alignment readingOrder="0" shrinkToFit="0" vertical="center" wrapText="1"/>
    </xf>
    <xf borderId="58" fillId="3" fontId="39" numFmtId="0" xfId="0" applyAlignment="1" applyBorder="1" applyFont="1">
      <alignment readingOrder="0" shrinkToFit="0" vertical="center" wrapText="1"/>
    </xf>
    <xf borderId="58" fillId="0" fontId="50" numFmtId="0" xfId="0" applyAlignment="1" applyBorder="1" applyFont="1">
      <alignment readingOrder="0" shrinkToFit="0" vertical="center" wrapText="1"/>
    </xf>
    <xf borderId="58" fillId="0" fontId="41" numFmtId="0" xfId="0" applyAlignment="1" applyBorder="1" applyFont="1">
      <alignment readingOrder="0" shrinkToFit="0" vertical="center" wrapText="1"/>
    </xf>
    <xf borderId="0" fillId="3" fontId="39" numFmtId="0" xfId="0" applyAlignment="1" applyFont="1">
      <alignment horizontal="center" readingOrder="0" shrinkToFit="0" vertical="center" wrapText="1"/>
    </xf>
    <xf borderId="58" fillId="0" fontId="51" numFmtId="0" xfId="0" applyAlignment="1" applyBorder="1" applyFont="1">
      <alignment readingOrder="0" shrinkToFit="0" vertical="center" wrapText="1"/>
    </xf>
    <xf borderId="0" fillId="3" fontId="39" numFmtId="0" xfId="0" applyAlignment="1" applyFont="1">
      <alignment horizontal="left" readingOrder="0" shrinkToFit="0" vertical="center" wrapText="1"/>
    </xf>
    <xf borderId="58" fillId="9" fontId="26" numFmtId="0" xfId="0" applyAlignment="1" applyBorder="1" applyFill="1" applyFont="1">
      <alignment readingOrder="0" shrinkToFit="0" vertical="center" wrapText="0"/>
    </xf>
    <xf borderId="58" fillId="9" fontId="39" numFmtId="166" xfId="0" applyAlignment="1" applyBorder="1" applyFont="1" applyNumberFormat="1">
      <alignment readingOrder="0" shrinkToFit="0" vertical="center" wrapText="0"/>
    </xf>
    <xf borderId="58" fillId="9" fontId="52" numFmtId="0" xfId="0" applyAlignment="1" applyBorder="1" applyFont="1">
      <alignment shrinkToFit="0" vertical="center" wrapText="0"/>
    </xf>
    <xf borderId="58" fillId="9" fontId="39" numFmtId="0" xfId="0" applyAlignment="1" applyBorder="1" applyFont="1">
      <alignment readingOrder="0" shrinkToFit="0" vertical="center" wrapText="0"/>
    </xf>
    <xf borderId="59" fillId="3" fontId="39" numFmtId="0" xfId="0" applyAlignment="1" applyBorder="1" applyFont="1">
      <alignment horizontal="center" shrinkToFit="0" vertical="center" wrapText="1"/>
    </xf>
    <xf borderId="58" fillId="9" fontId="39" numFmtId="0" xfId="0" applyAlignment="1" applyBorder="1" applyFont="1">
      <alignment shrinkToFit="0" vertical="center" wrapText="1"/>
    </xf>
    <xf borderId="58" fillId="9" fontId="30" numFmtId="0" xfId="0" applyAlignment="1" applyBorder="1" applyFont="1">
      <alignment shrinkToFit="0" vertical="center" wrapText="1"/>
    </xf>
    <xf borderId="58" fillId="9" fontId="53" numFmtId="0" xfId="0" applyAlignment="1" applyBorder="1" applyFont="1">
      <alignment shrinkToFit="0" vertical="center" wrapText="1"/>
    </xf>
    <xf borderId="58" fillId="9" fontId="16" numFmtId="0" xfId="0" applyAlignment="1" applyBorder="1" applyFont="1">
      <alignment shrinkToFit="0" vertical="center" wrapText="0"/>
    </xf>
    <xf borderId="58" fillId="0" fontId="39" numFmtId="0" xfId="0" applyAlignment="1" applyBorder="1" applyFont="1">
      <alignment shrinkToFit="0" vertical="center" wrapText="1"/>
    </xf>
    <xf borderId="0" fillId="3" fontId="39" numFmtId="0" xfId="0" applyAlignment="1" applyFont="1">
      <alignment horizontal="center" readingOrder="0" shrinkToFit="0" vertical="center" wrapText="1"/>
    </xf>
    <xf borderId="0" fillId="0" fontId="39" numFmtId="0" xfId="0" applyAlignment="1" applyFont="1">
      <alignment horizontal="center" readingOrder="0" shrinkToFit="0" vertical="center" wrapText="1"/>
    </xf>
    <xf borderId="58" fillId="0" fontId="54" numFmtId="0" xfId="0" applyAlignment="1" applyBorder="1" applyFont="1">
      <alignment readingOrder="0" shrinkToFit="0" vertical="center" wrapText="1"/>
    </xf>
    <xf borderId="0" fillId="3" fontId="55" numFmtId="0" xfId="0" applyAlignment="1" applyFont="1">
      <alignment horizontal="center" readingOrder="0" shrinkToFit="0" vertical="center" wrapText="1"/>
    </xf>
    <xf borderId="60" fillId="3" fontId="42" numFmtId="0" xfId="0" applyAlignment="1" applyBorder="1" applyFont="1">
      <alignment readingOrder="0" shrinkToFit="0" vertical="center" wrapText="1"/>
    </xf>
    <xf borderId="59" fillId="3" fontId="42" numFmtId="0" xfId="0" applyAlignment="1" applyBorder="1" applyFont="1">
      <alignment horizontal="center" readingOrder="0" shrinkToFit="0" vertical="center" wrapText="1"/>
    </xf>
    <xf borderId="61" fillId="0" fontId="41" numFmtId="0" xfId="0" applyAlignment="1" applyBorder="1" applyFont="1">
      <alignment readingOrder="0" shrinkToFit="0" vertical="center" wrapText="1"/>
    </xf>
    <xf borderId="0" fillId="0" fontId="56" numFmtId="0" xfId="0" applyAlignment="1" applyFont="1">
      <alignment shrinkToFit="0" vertical="center" wrapText="0"/>
    </xf>
    <xf borderId="62" fillId="3" fontId="35" numFmtId="0" xfId="0" applyAlignment="1" applyBorder="1" applyFont="1">
      <alignment horizontal="center" readingOrder="0" shrinkToFit="0" vertical="center" wrapText="1"/>
    </xf>
    <xf borderId="0" fillId="3" fontId="39" numFmtId="0" xfId="0" applyAlignment="1" applyFont="1">
      <alignment readingOrder="0" shrinkToFit="0" vertical="center" wrapText="1"/>
    </xf>
    <xf borderId="0" fillId="3" fontId="35" numFmtId="0" xfId="0" applyAlignment="1" applyFont="1">
      <alignment horizontal="center" readingOrder="0" shrinkToFit="0" vertical="center" wrapText="1"/>
    </xf>
    <xf borderId="0" fillId="3" fontId="57" numFmtId="0" xfId="0" applyAlignment="1" applyFont="1">
      <alignment readingOrder="0" shrinkToFit="0" vertical="center" wrapText="0"/>
    </xf>
    <xf borderId="62" fillId="0" fontId="58" numFmtId="0" xfId="0" applyAlignment="1" applyBorder="1" applyFont="1">
      <alignment readingOrder="0" shrinkToFit="0" vertical="center" wrapText="1"/>
    </xf>
    <xf borderId="60" fillId="3" fontId="45" numFmtId="0" xfId="0" applyAlignment="1" applyBorder="1" applyFont="1">
      <alignment readingOrder="0" shrinkToFit="0" vertical="center" wrapText="1"/>
    </xf>
    <xf borderId="59" fillId="3" fontId="57" numFmtId="0" xfId="0" applyAlignment="1" applyBorder="1" applyFont="1">
      <alignment readingOrder="0" shrinkToFit="0" vertical="center" wrapText="0"/>
    </xf>
    <xf borderId="59" fillId="3" fontId="42" numFmtId="0" xfId="0" applyAlignment="1" applyBorder="1" applyFont="1">
      <alignment readingOrder="0" shrinkToFit="0" vertical="center" wrapText="1"/>
    </xf>
    <xf borderId="0" fillId="3" fontId="59" numFmtId="0" xfId="0" applyAlignment="1" applyFont="1">
      <alignment readingOrder="0" shrinkToFit="0" vertical="center" wrapText="1"/>
    </xf>
    <xf borderId="0" fillId="3" fontId="60" numFmtId="0" xfId="0" applyAlignment="1" applyFont="1">
      <alignment readingOrder="0" shrinkToFit="0" vertical="center" wrapText="1"/>
    </xf>
    <xf borderId="0" fillId="3" fontId="61" numFmtId="0" xfId="0" applyAlignment="1" applyFont="1">
      <alignment readingOrder="0" shrinkToFit="0" vertical="center" wrapText="1"/>
    </xf>
    <xf borderId="58" fillId="3" fontId="42" numFmtId="0" xfId="0" applyAlignment="1" applyBorder="1" applyFont="1">
      <alignment horizontal="center" readingOrder="0" shrinkToFit="0" vertical="center" wrapText="1"/>
    </xf>
    <xf borderId="0" fillId="3" fontId="62" numFmtId="0" xfId="0" applyAlignment="1" applyFont="1">
      <alignment horizontal="center" readingOrder="0" shrinkToFit="0" vertical="center" wrapText="1"/>
    </xf>
    <xf borderId="0" fillId="3" fontId="62" numFmtId="0" xfId="0" applyAlignment="1" applyFont="1">
      <alignment horizontal="left" readingOrder="0" shrinkToFit="0" vertical="center" wrapText="1"/>
    </xf>
    <xf borderId="0" fillId="3" fontId="63" numFmtId="0" xfId="0" applyAlignment="1" applyFont="1">
      <alignment readingOrder="0" shrinkToFit="0" vertical="center" wrapText="1"/>
    </xf>
    <xf borderId="0" fillId="3" fontId="63" numFmtId="0" xfId="0" applyAlignment="1" applyFont="1">
      <alignment horizontal="center" readingOrder="0" shrinkToFit="0" vertical="center" wrapText="1"/>
    </xf>
    <xf borderId="0" fillId="3" fontId="42" numFmtId="0" xfId="0" applyAlignment="1" applyFont="1">
      <alignment horizontal="center" readingOrder="0" shrinkToFit="0" vertical="center" wrapText="1"/>
    </xf>
    <xf borderId="0" fillId="3" fontId="64" numFmtId="0" xfId="0" applyAlignment="1" applyFont="1">
      <alignment readingOrder="0" shrinkToFit="0" vertical="center" wrapText="1"/>
    </xf>
    <xf borderId="0" fillId="3" fontId="65" numFmtId="0" xfId="0" applyAlignment="1" applyFont="1">
      <alignment readingOrder="0" shrinkToFit="0" vertical="center" wrapText="1"/>
    </xf>
    <xf borderId="63" fillId="3" fontId="63" numFmtId="0" xfId="0" applyAlignment="1" applyBorder="1" applyFont="1">
      <alignment readingOrder="0" shrinkToFit="0" vertical="center" wrapText="1"/>
    </xf>
    <xf borderId="62" fillId="3" fontId="66" numFmtId="0" xfId="0" applyAlignment="1" applyBorder="1" applyFont="1">
      <alignment readingOrder="0" shrinkToFit="0" vertical="center" wrapText="1"/>
    </xf>
    <xf borderId="62" fillId="3" fontId="45" numFmtId="0" xfId="0" applyAlignment="1" applyBorder="1" applyFont="1">
      <alignment readingOrder="0" shrinkToFit="0" vertical="center" wrapText="1"/>
    </xf>
    <xf borderId="64" fillId="3" fontId="45" numFmtId="0" xfId="0" applyAlignment="1" applyBorder="1" applyFont="1">
      <alignment readingOrder="0" shrinkToFit="0" vertical="center" wrapText="1"/>
    </xf>
    <xf borderId="62" fillId="3" fontId="42" numFmtId="0" xfId="0" applyAlignment="1" applyBorder="1" applyFont="1">
      <alignment horizontal="center" readingOrder="0" shrinkToFit="0" vertical="center" wrapText="1"/>
    </xf>
    <xf borderId="0" fillId="3" fontId="45" numFmtId="0" xfId="0" applyAlignment="1" applyFont="1">
      <alignment readingOrder="0" shrinkToFit="0" vertical="center" wrapText="1"/>
    </xf>
    <xf borderId="0" fillId="3" fontId="52" numFmtId="0" xfId="0" applyAlignment="1" applyFont="1">
      <alignment horizontal="center" readingOrder="0" shrinkToFit="0" vertical="center" wrapText="1"/>
    </xf>
    <xf borderId="65" fillId="3" fontId="42" numFmtId="0" xfId="0" applyAlignment="1" applyBorder="1" applyFont="1">
      <alignment horizontal="left" readingOrder="0" shrinkToFit="0" vertical="center" wrapText="1"/>
    </xf>
    <xf borderId="65" fillId="3" fontId="67" numFmtId="0" xfId="0" applyAlignment="1" applyBorder="1" applyFont="1">
      <alignment horizontal="center" readingOrder="0" shrinkToFit="0" vertical="center" wrapText="1"/>
    </xf>
    <xf borderId="58" fillId="0" fontId="41" numFmtId="0" xfId="0" applyAlignment="1" applyBorder="1" applyFont="1">
      <alignment readingOrder="0" shrinkToFit="0" vertical="center" wrapText="1"/>
    </xf>
    <xf borderId="0" fillId="3" fontId="45" numFmtId="0" xfId="0" applyAlignment="1" applyFont="1">
      <alignment horizontal="left" readingOrder="0" shrinkToFit="0" vertical="center" wrapText="1"/>
    </xf>
    <xf borderId="62" fillId="3" fontId="42" numFmtId="0" xfId="0" applyAlignment="1" applyBorder="1" applyFont="1">
      <alignment horizontal="center" readingOrder="0" shrinkToFit="0" vertical="center" wrapText="1"/>
    </xf>
    <xf borderId="0" fillId="3" fontId="66" numFmtId="0" xfId="0" applyAlignment="1" applyFont="1">
      <alignment horizontal="center" readingOrder="0" shrinkToFit="0" vertical="center" wrapText="1"/>
    </xf>
    <xf borderId="62" fillId="3" fontId="42" numFmtId="0" xfId="0" applyAlignment="1" applyBorder="1" applyFont="1">
      <alignment horizontal="left" readingOrder="0" shrinkToFit="0" vertical="center" wrapText="1"/>
    </xf>
    <xf borderId="0" fillId="3" fontId="42" numFmtId="0" xfId="0" applyAlignment="1" applyFont="1">
      <alignment readingOrder="0" shrinkToFit="0" vertical="center" wrapText="1"/>
    </xf>
    <xf borderId="0" fillId="3" fontId="68" numFmtId="0" xfId="0" applyAlignment="1" applyFont="1">
      <alignment horizontal="center" readingOrder="0" shrinkToFit="0" vertical="center" wrapText="1"/>
    </xf>
    <xf borderId="0" fillId="3" fontId="69" numFmtId="0" xfId="0" applyAlignment="1" applyFont="1">
      <alignment horizontal="center" readingOrder="0" shrinkToFit="0" vertical="center" wrapText="1"/>
    </xf>
    <xf borderId="58" fillId="0" fontId="41" numFmtId="0" xfId="0" applyAlignment="1" applyBorder="1" applyFont="1">
      <alignment horizontal="left" readingOrder="0" shrinkToFit="0" vertical="center" wrapText="1"/>
    </xf>
    <xf borderId="66" fillId="3" fontId="42" numFmtId="0" xfId="0" applyAlignment="1" applyBorder="1" applyFont="1">
      <alignment horizontal="center" readingOrder="0" shrinkToFit="0" vertical="center" wrapText="1"/>
    </xf>
    <xf borderId="66" fillId="3" fontId="45" numFmtId="0" xfId="0" applyAlignment="1" applyBorder="1" applyFont="1">
      <alignment readingOrder="0" shrinkToFit="0" vertical="center" wrapText="1"/>
    </xf>
    <xf borderId="59" fillId="3" fontId="70" numFmtId="0" xfId="0" applyAlignment="1" applyBorder="1" applyFont="1">
      <alignment horizontal="center" readingOrder="0" shrinkToFit="0" vertical="center" wrapText="1"/>
    </xf>
    <xf borderId="60" fillId="0" fontId="71" numFmtId="0" xfId="0" applyAlignment="1" applyBorder="1" applyFont="1">
      <alignment readingOrder="0" shrinkToFit="0" vertical="center" wrapText="1"/>
    </xf>
    <xf borderId="61" fillId="3" fontId="42" numFmtId="0" xfId="0" applyAlignment="1" applyBorder="1" applyFont="1">
      <alignment readingOrder="0" shrinkToFit="0" vertical="center" wrapText="1"/>
    </xf>
    <xf borderId="59" fillId="3" fontId="45" numFmtId="0" xfId="0" applyAlignment="1" applyBorder="1" applyFont="1">
      <alignment readingOrder="0" shrinkToFit="0" vertical="center" wrapText="1"/>
    </xf>
    <xf borderId="0" fillId="3" fontId="72" numFmtId="0" xfId="0" applyAlignment="1" applyFont="1">
      <alignment horizontal="center" readingOrder="0" shrinkToFit="0" vertical="center" wrapText="1"/>
    </xf>
    <xf borderId="65" fillId="3" fontId="42" numFmtId="0" xfId="0" applyAlignment="1" applyBorder="1" applyFont="1">
      <alignment readingOrder="0" shrinkToFit="0" vertical="center" wrapText="1"/>
    </xf>
    <xf borderId="0" fillId="3" fontId="66" numFmtId="0" xfId="0" applyAlignment="1" applyFont="1">
      <alignment horizontal="center" readingOrder="0" shrinkToFit="0" vertical="center" wrapText="1"/>
    </xf>
    <xf borderId="60" fillId="0" fontId="73" numFmtId="0" xfId="0" applyAlignment="1" applyBorder="1" applyFont="1">
      <alignment readingOrder="0" shrinkToFit="0" vertical="center" wrapText="1"/>
    </xf>
    <xf borderId="59" fillId="3" fontId="42" numFmtId="0" xfId="0" applyAlignment="1" applyBorder="1" applyFont="1">
      <alignment readingOrder="0" shrinkToFit="0" vertical="center" wrapText="1"/>
    </xf>
    <xf borderId="67" fillId="3" fontId="45" numFmtId="0" xfId="0" applyAlignment="1" applyBorder="1" applyFont="1">
      <alignment readingOrder="0" shrinkToFit="0" vertical="center" wrapText="1"/>
    </xf>
    <xf borderId="62" fillId="3" fontId="42" numFmtId="0" xfId="0" applyAlignment="1" applyBorder="1" applyFont="1">
      <alignment readingOrder="0" shrinkToFit="0" vertical="center" wrapText="1"/>
    </xf>
    <xf borderId="65" fillId="3" fontId="68" numFmtId="0" xfId="0" applyAlignment="1" applyBorder="1" applyFont="1">
      <alignment horizontal="center" readingOrder="0" shrinkToFit="0" vertical="center" wrapText="1"/>
    </xf>
    <xf borderId="65" fillId="3" fontId="72" numFmtId="0" xfId="0" applyAlignment="1" applyBorder="1" applyFont="1">
      <alignment horizontal="center" readingOrder="0" shrinkToFit="0" vertical="center" wrapText="1"/>
    </xf>
    <xf borderId="0" fillId="3" fontId="42" numFmtId="0" xfId="0" applyAlignment="1" applyFont="1">
      <alignment horizontal="left" readingOrder="0" shrinkToFit="0" vertical="center" wrapText="1"/>
    </xf>
    <xf borderId="0" fillId="3" fontId="66" numFmtId="0" xfId="0" applyAlignment="1" applyFont="1">
      <alignment readingOrder="0" shrinkToFit="0" vertical="center" wrapText="1"/>
    </xf>
    <xf borderId="64" fillId="3" fontId="42" numFmtId="0" xfId="0" applyAlignment="1" applyBorder="1" applyFont="1">
      <alignment readingOrder="0" shrinkToFit="0" vertical="center" wrapText="1"/>
    </xf>
    <xf borderId="59" fillId="0" fontId="66" numFmtId="0" xfId="0" applyAlignment="1" applyBorder="1" applyFont="1">
      <alignment horizontal="left" readingOrder="0" shrinkToFit="0" vertical="center" wrapText="1"/>
    </xf>
    <xf borderId="0" fillId="3" fontId="74" numFmtId="0" xfId="0" applyAlignment="1" applyFont="1">
      <alignment horizontal="left" readingOrder="0" shrinkToFit="0" vertical="bottom" wrapText="1"/>
    </xf>
    <xf borderId="68" fillId="0" fontId="26" numFmtId="0" xfId="0" applyAlignment="1" applyBorder="1" applyFont="1">
      <alignment readingOrder="0" shrinkToFit="0" vertical="center" wrapText="1"/>
    </xf>
    <xf borderId="68" fillId="0" fontId="41" numFmtId="166" xfId="0" applyAlignment="1" applyBorder="1" applyFont="1" applyNumberFormat="1">
      <alignment readingOrder="0" shrinkToFit="0" vertical="center" wrapText="1"/>
    </xf>
    <xf borderId="68" fillId="0" fontId="41" numFmtId="0" xfId="0" applyAlignment="1" applyBorder="1" applyFont="1">
      <alignment shrinkToFit="0" vertical="center" wrapText="0"/>
    </xf>
    <xf borderId="69" fillId="3" fontId="42" numFmtId="0" xfId="0" applyAlignment="1" applyBorder="1" applyFont="1">
      <alignment readingOrder="0" shrinkToFit="0" vertical="center" wrapText="1"/>
    </xf>
    <xf borderId="59" fillId="3" fontId="75" numFmtId="0" xfId="0" applyAlignment="1" applyBorder="1" applyFont="1">
      <alignment horizontal="center" readingOrder="0" shrinkToFit="0" vertical="center" wrapText="1"/>
    </xf>
    <xf borderId="70" fillId="0" fontId="41" numFmtId="0" xfId="0" applyAlignment="1" applyBorder="1" applyFont="1">
      <alignment readingOrder="0" shrinkToFit="0" vertical="center" wrapText="1"/>
    </xf>
    <xf borderId="68" fillId="3" fontId="43" numFmtId="0" xfId="0" applyAlignment="1" applyBorder="1" applyFont="1">
      <alignment readingOrder="0" shrinkToFit="0" vertical="center" wrapText="1"/>
    </xf>
    <xf borderId="68" fillId="0" fontId="76" numFmtId="0" xfId="0" applyAlignment="1" applyBorder="1" applyFont="1">
      <alignment readingOrder="0" shrinkToFit="0" vertical="center" wrapText="1"/>
    </xf>
    <xf borderId="68" fillId="3" fontId="37" numFmtId="0" xfId="0" applyAlignment="1" applyBorder="1" applyFont="1">
      <alignment readingOrder="0" shrinkToFit="0" vertical="center" wrapText="1"/>
    </xf>
    <xf borderId="68" fillId="3" fontId="42" numFmtId="0" xfId="0" applyAlignment="1" applyBorder="1" applyFont="1">
      <alignment readingOrder="0" shrinkToFit="0" vertical="center" wrapText="1"/>
    </xf>
    <xf borderId="67" fillId="0" fontId="26" numFmtId="0" xfId="0" applyAlignment="1" applyBorder="1" applyFont="1">
      <alignment readingOrder="0" shrinkToFit="0" vertical="center" wrapText="1"/>
    </xf>
    <xf borderId="67" fillId="0" fontId="26" numFmtId="166" xfId="0" applyAlignment="1" applyBorder="1" applyFont="1" applyNumberFormat="1">
      <alignment readingOrder="0" shrinkToFit="0" vertical="center" wrapText="1"/>
    </xf>
    <xf borderId="67" fillId="0" fontId="16" numFmtId="0" xfId="0" applyAlignment="1" applyBorder="1" applyFont="1">
      <alignment shrinkToFit="0" vertical="center" wrapText="0"/>
    </xf>
    <xf borderId="67" fillId="3" fontId="42" numFmtId="0" xfId="0" applyAlignment="1" applyBorder="1" applyFont="1">
      <alignment readingOrder="0" shrinkToFit="0" vertical="center" wrapText="1"/>
    </xf>
    <xf borderId="67" fillId="3" fontId="42" numFmtId="0" xfId="0" applyAlignment="1" applyBorder="1" applyFont="1">
      <alignment horizontal="center" readingOrder="0" shrinkToFit="0" vertical="center" wrapText="1"/>
    </xf>
    <xf borderId="67" fillId="0" fontId="26" numFmtId="0" xfId="0" applyAlignment="1" applyBorder="1" applyFont="1">
      <alignment readingOrder="0" shrinkToFit="0" vertical="center" wrapText="1"/>
    </xf>
    <xf borderId="67" fillId="3" fontId="30" numFmtId="0" xfId="0" applyAlignment="1" applyBorder="1" applyFont="1">
      <alignment readingOrder="0" shrinkToFit="0" vertical="center" wrapText="1"/>
    </xf>
    <xf borderId="67" fillId="0" fontId="77" numFmtId="0" xfId="0" applyAlignment="1" applyBorder="1" applyFont="1">
      <alignment readingOrder="0" shrinkToFit="0" vertical="center" wrapText="1"/>
    </xf>
    <xf borderId="67" fillId="3" fontId="42" numFmtId="0" xfId="0" applyAlignment="1" applyBorder="1" applyFont="1">
      <alignment readingOrder="0" shrinkToFit="0" vertical="center" wrapText="1"/>
    </xf>
    <xf borderId="66" fillId="0" fontId="41" numFmtId="0" xfId="0" applyAlignment="1" applyBorder="1" applyFont="1">
      <alignment readingOrder="0" shrinkToFit="0" vertical="center" wrapText="1"/>
    </xf>
    <xf borderId="66" fillId="3" fontId="43" numFmtId="0" xfId="0" applyAlignment="1" applyBorder="1" applyFont="1">
      <alignment readingOrder="0" shrinkToFit="0" vertical="center" wrapText="1"/>
    </xf>
    <xf borderId="66" fillId="0" fontId="78" numFmtId="0" xfId="0" applyAlignment="1" applyBorder="1" applyFont="1">
      <alignment readingOrder="0" shrinkToFit="0" vertical="center" wrapText="1"/>
    </xf>
    <xf borderId="65" fillId="3" fontId="42" numFmtId="0" xfId="0" applyAlignment="1" applyBorder="1" applyFont="1">
      <alignment horizontal="center" readingOrder="0" shrinkToFit="0" vertical="center" wrapText="1"/>
    </xf>
    <xf borderId="71" fillId="0" fontId="41" numFmtId="0" xfId="0" applyAlignment="1" applyBorder="1" applyFont="1">
      <alignment readingOrder="0" shrinkToFit="0" vertical="center" wrapText="1"/>
    </xf>
    <xf borderId="71" fillId="3" fontId="43" numFmtId="0" xfId="0" applyAlignment="1" applyBorder="1" applyFont="1">
      <alignment readingOrder="0" shrinkToFit="0" vertical="center" wrapText="1"/>
    </xf>
    <xf borderId="71" fillId="0" fontId="79" numFmtId="0" xfId="0" applyAlignment="1" applyBorder="1" applyFont="1">
      <alignment readingOrder="0" shrinkToFit="0" vertical="center" wrapText="1"/>
    </xf>
    <xf borderId="71" fillId="3" fontId="45" numFmtId="0" xfId="0" applyAlignment="1" applyBorder="1" applyFont="1">
      <alignment readingOrder="0" shrinkToFit="0" vertical="center" wrapText="1"/>
    </xf>
    <xf borderId="63" fillId="3" fontId="80" numFmtId="0" xfId="0" applyAlignment="1" applyBorder="1" applyFont="1">
      <alignment readingOrder="0" shrinkToFit="0" vertical="center" wrapText="1"/>
    </xf>
    <xf borderId="63" fillId="3" fontId="68" numFmtId="0" xfId="0" applyAlignment="1" applyBorder="1" applyFont="1">
      <alignment readingOrder="0" shrinkToFit="0" vertical="center" wrapText="1"/>
    </xf>
    <xf borderId="0" fillId="3" fontId="68" numFmtId="0" xfId="0" applyAlignment="1" applyFont="1">
      <alignment readingOrder="0" shrinkToFit="0" vertical="center" wrapText="1"/>
    </xf>
    <xf borderId="0" fillId="3" fontId="81" numFmtId="0" xfId="0" applyAlignment="1" applyFont="1">
      <alignment horizontal="center" readingOrder="0" shrinkToFit="0" vertical="center" wrapText="1"/>
    </xf>
    <xf borderId="0" fillId="3" fontId="42" numFmtId="0" xfId="0" applyAlignment="1" applyFont="1">
      <alignment readingOrder="0" shrinkToFit="0" vertical="center" wrapText="1"/>
    </xf>
    <xf borderId="0" fillId="3" fontId="82" numFmtId="0" xfId="0" applyAlignment="1" applyFont="1">
      <alignment horizontal="center" readingOrder="0" shrinkToFit="0" vertical="center" wrapText="1"/>
    </xf>
    <xf borderId="58" fillId="9" fontId="42" numFmtId="0" xfId="0" applyAlignment="1" applyBorder="1" applyFont="1">
      <alignment readingOrder="0" shrinkToFit="0" vertical="center" wrapText="0"/>
    </xf>
    <xf borderId="58" fillId="9" fontId="42" numFmtId="166" xfId="0" applyAlignment="1" applyBorder="1" applyFont="1" applyNumberFormat="1">
      <alignment readingOrder="0" shrinkToFit="0" vertical="center" wrapText="0"/>
    </xf>
    <xf borderId="58" fillId="9" fontId="42" numFmtId="0" xfId="0" applyAlignment="1" applyBorder="1" applyFont="1">
      <alignment shrinkToFit="0" vertical="center" wrapText="0"/>
    </xf>
    <xf borderId="58" fillId="9" fontId="42" numFmtId="0" xfId="0" applyAlignment="1" applyBorder="1" applyFont="1">
      <alignment shrinkToFit="0" vertical="center" wrapText="1"/>
    </xf>
    <xf borderId="58" fillId="9" fontId="42" numFmtId="0" xfId="0" applyAlignment="1" applyBorder="1" applyFont="1">
      <alignment horizontal="center" shrinkToFit="0" vertical="center" wrapText="1"/>
    </xf>
    <xf borderId="58" fillId="9" fontId="42" numFmtId="0" xfId="0" applyAlignment="1" applyBorder="1" applyFont="1">
      <alignment shrinkToFit="0" vertical="center" wrapText="1"/>
    </xf>
    <xf borderId="58" fillId="9" fontId="83" numFmtId="0" xfId="0" applyAlignment="1" applyBorder="1" applyFont="1">
      <alignment shrinkToFit="0" vertical="center" wrapText="1"/>
    </xf>
    <xf borderId="58" fillId="9" fontId="84" numFmtId="0" xfId="0" applyAlignment="1" applyBorder="1" applyFont="1">
      <alignment shrinkToFit="0" vertical="center" wrapText="1"/>
    </xf>
    <xf borderId="58" fillId="9" fontId="42" numFmtId="0" xfId="0" applyAlignment="1" applyBorder="1" applyFont="1">
      <alignment shrinkToFit="0" vertical="center" wrapText="0"/>
    </xf>
    <xf borderId="0" fillId="0" fontId="16" numFmtId="0" xfId="0" applyAlignment="1" applyFont="1">
      <alignment vertical="bottom"/>
    </xf>
    <xf borderId="58" fillId="0" fontId="26" numFmtId="0" xfId="0" applyAlignment="1" applyBorder="1" applyFont="1">
      <alignment readingOrder="0" shrinkToFit="0" vertical="center" wrapText="1"/>
    </xf>
    <xf borderId="72" fillId="0" fontId="26" numFmtId="0" xfId="0" applyAlignment="1" applyBorder="1" applyFont="1">
      <alignment readingOrder="0" shrinkToFit="0" vertical="center" wrapText="1"/>
    </xf>
    <xf borderId="0" fillId="0" fontId="85" numFmtId="167" xfId="0" applyAlignment="1" applyFont="1" applyNumberFormat="1">
      <alignment readingOrder="0" shrinkToFit="0" vertical="bottom" wrapText="0"/>
    </xf>
    <xf borderId="72" fillId="3" fontId="86" numFmtId="168" xfId="0" applyAlignment="1" applyBorder="1" applyFont="1" applyNumberFormat="1">
      <alignment horizontal="right" readingOrder="0" shrinkToFit="0" vertical="center" wrapText="1"/>
    </xf>
    <xf borderId="72" fillId="0" fontId="87" numFmtId="0" xfId="0" applyAlignment="1" applyBorder="1" applyFont="1">
      <alignment readingOrder="0" shrinkToFit="0" vertical="center" wrapText="1"/>
    </xf>
    <xf borderId="72" fillId="3" fontId="88" numFmtId="0" xfId="0" applyAlignment="1" applyBorder="1" applyFont="1">
      <alignment horizontal="center" shrinkToFit="0" vertical="center" wrapText="1"/>
    </xf>
    <xf borderId="72" fillId="8" fontId="32" numFmtId="0" xfId="0" applyAlignment="1" applyBorder="1" applyFont="1">
      <alignment readingOrder="0" shrinkToFit="0" vertical="center" wrapText="1"/>
    </xf>
    <xf borderId="0" fillId="0" fontId="89" numFmtId="0" xfId="0" applyAlignment="1" applyFont="1">
      <alignment readingOrder="0" shrinkToFit="0" vertical="bottom" wrapText="0"/>
    </xf>
    <xf borderId="72" fillId="9" fontId="16" numFmtId="0" xfId="0" applyAlignment="1" applyBorder="1" applyFont="1">
      <alignment shrinkToFit="0" vertical="center" wrapText="0"/>
    </xf>
    <xf borderId="72" fillId="0" fontId="1" numFmtId="0" xfId="0" applyAlignment="1" applyBorder="1" applyFont="1">
      <alignment readingOrder="0" shrinkToFit="0" vertical="center" wrapText="0"/>
    </xf>
    <xf borderId="0" fillId="0" fontId="85" numFmtId="167" xfId="0" applyAlignment="1" applyFont="1" applyNumberFormat="1">
      <alignment readingOrder="0" vertical="bottom"/>
    </xf>
    <xf borderId="0" fillId="0" fontId="1" numFmtId="0" xfId="0" applyFont="1"/>
    <xf borderId="72" fillId="3" fontId="86" numFmtId="0" xfId="0" applyAlignment="1" applyBorder="1" applyFont="1">
      <alignment horizontal="right" readingOrder="0" shrinkToFit="0" vertical="center" wrapText="1"/>
    </xf>
    <xf borderId="0" fillId="3" fontId="88" numFmtId="0" xfId="0" applyAlignment="1" applyFont="1">
      <alignment horizontal="center" shrinkToFit="0" vertical="center" wrapText="1"/>
    </xf>
    <xf borderId="0" fillId="0" fontId="1" numFmtId="168" xfId="0" applyAlignment="1" applyFont="1" applyNumberFormat="1">
      <alignment readingOrder="0"/>
    </xf>
    <xf borderId="0" fillId="0" fontId="90" numFmtId="0" xfId="0" applyAlignment="1" applyFont="1">
      <alignment readingOrder="0" shrinkToFit="0" vertical="bottom" wrapText="0"/>
    </xf>
    <xf borderId="0" fillId="3" fontId="88" numFmtId="0" xfId="0" applyAlignment="1" applyFont="1">
      <alignment horizontal="center" readingOrder="0" shrinkToFit="0" vertical="center" wrapText="1"/>
    </xf>
    <xf borderId="0" fillId="0" fontId="1" numFmtId="169" xfId="0" applyAlignment="1" applyFont="1" applyNumberFormat="1">
      <alignment readingOrder="0"/>
    </xf>
    <xf borderId="0" fillId="0" fontId="39" numFmtId="0" xfId="0" applyFont="1"/>
    <xf borderId="72" fillId="3" fontId="88" numFmtId="0" xfId="0" applyAlignment="1" applyBorder="1" applyFont="1">
      <alignment horizontal="center" readingOrder="0" shrinkToFit="0" vertical="center" wrapText="1"/>
    </xf>
    <xf borderId="72" fillId="0" fontId="1" numFmtId="0" xfId="0" applyAlignment="1" applyBorder="1" applyFont="1">
      <alignment shrinkToFit="0" vertical="center" wrapText="0"/>
    </xf>
    <xf borderId="72" fillId="9" fontId="16" numFmtId="0" xfId="0" applyAlignment="1" applyBorder="1" applyFont="1">
      <alignment readingOrder="0" shrinkToFit="0" vertical="center" wrapText="0"/>
    </xf>
    <xf borderId="72" fillId="3" fontId="16" numFmtId="0" xfId="0" applyAlignment="1" applyBorder="1" applyFont="1">
      <alignment readingOrder="0" shrinkToFit="0" vertical="center" wrapText="0"/>
    </xf>
    <xf borderId="72" fillId="0" fontId="26" numFmtId="0" xfId="0" applyAlignment="1" applyBorder="1" applyFont="1">
      <alignment horizontal="center" shrinkToFit="0" vertical="center" wrapText="1"/>
    </xf>
    <xf borderId="72" fillId="0" fontId="26" numFmtId="0" xfId="0" applyAlignment="1" applyBorder="1" applyFont="1">
      <alignment horizontal="center" readingOrder="0" shrinkToFit="0" vertical="center" wrapText="1"/>
    </xf>
    <xf borderId="0" fillId="0" fontId="91" numFmtId="0" xfId="0" applyAlignment="1" applyFont="1">
      <alignment readingOrder="0" shrinkToFit="0" vertical="bottom" wrapText="0"/>
    </xf>
    <xf borderId="0" fillId="0" fontId="26" numFmtId="0" xfId="0" applyAlignment="1" applyFont="1">
      <alignment horizontal="center" shrinkToFit="0" vertical="center" wrapText="1"/>
    </xf>
    <xf borderId="72" fillId="3" fontId="16" numFmtId="0" xfId="0" applyAlignment="1" applyBorder="1" applyFont="1">
      <alignment shrinkToFit="0" vertical="center" wrapText="0"/>
    </xf>
    <xf borderId="0" fillId="0" fontId="1" numFmtId="170" xfId="0" applyAlignment="1" applyFont="1" applyNumberFormat="1">
      <alignment readingOrder="0"/>
    </xf>
    <xf borderId="72" fillId="3" fontId="29" numFmtId="0" xfId="0" applyAlignment="1" applyBorder="1" applyFont="1">
      <alignment horizontal="center" shrinkToFit="0" vertical="center" wrapText="1"/>
    </xf>
    <xf borderId="72" fillId="3" fontId="29" numFmtId="0" xfId="0" applyAlignment="1" applyBorder="1" applyFont="1">
      <alignment readingOrder="0" shrinkToFit="0" vertical="center" wrapText="1"/>
    </xf>
    <xf borderId="0" fillId="0" fontId="1" numFmtId="171" xfId="0" applyAlignment="1" applyFont="1" applyNumberFormat="1">
      <alignment readingOrder="0"/>
    </xf>
    <xf borderId="72" fillId="8" fontId="32" numFmtId="0" xfId="0" applyAlignment="1" applyBorder="1" applyFont="1">
      <alignment horizontal="center" readingOrder="0" shrinkToFit="0" vertical="center" wrapText="1"/>
    </xf>
    <xf borderId="72" fillId="0" fontId="1" numFmtId="0" xfId="0" applyAlignment="1" applyBorder="1" applyFont="1">
      <alignment readingOrder="0" shrinkToFit="0" vertical="center" wrapText="0"/>
    </xf>
    <xf borderId="0" fillId="8" fontId="32" numFmtId="0" xfId="0" applyAlignment="1" applyFont="1">
      <alignment readingOrder="0" shrinkToFit="0" vertical="center" wrapText="1"/>
    </xf>
    <xf borderId="72" fillId="0" fontId="92" numFmtId="0" xfId="0" applyAlignment="1" applyBorder="1" applyFont="1">
      <alignment horizontal="center" shrinkToFit="0" vertical="center" wrapText="1"/>
    </xf>
    <xf borderId="72" fillId="0" fontId="93" numFmtId="0" xfId="0" applyAlignment="1" applyBorder="1" applyFont="1">
      <alignment horizontal="center" shrinkToFit="0" vertical="center" wrapText="1"/>
    </xf>
    <xf borderId="72" fillId="0" fontId="94" numFmtId="0" xfId="0" applyAlignment="1" applyBorder="1" applyFont="1">
      <alignment shrinkToFit="0" vertical="center" wrapText="1"/>
    </xf>
    <xf borderId="73" fillId="3" fontId="88" numFmtId="0" xfId="0" applyAlignment="1" applyBorder="1" applyFont="1">
      <alignment horizontal="center" shrinkToFit="0" vertical="center" wrapText="1"/>
    </xf>
    <xf borderId="74" fillId="9" fontId="16" numFmtId="0" xfId="0" applyAlignment="1" applyBorder="1" applyFont="1">
      <alignment readingOrder="0" shrinkToFit="0" vertical="center" wrapText="0"/>
    </xf>
    <xf borderId="74" fillId="9" fontId="16" numFmtId="0" xfId="0" applyAlignment="1" applyBorder="1" applyFont="1">
      <alignment shrinkToFit="0" vertical="center" wrapText="0"/>
    </xf>
    <xf borderId="59" fillId="3" fontId="88" numFmtId="0" xfId="0" applyAlignment="1" applyBorder="1" applyFont="1">
      <alignment horizontal="center" shrinkToFit="0" vertical="center" wrapText="1"/>
    </xf>
    <xf borderId="59" fillId="3" fontId="16" numFmtId="0" xfId="0" applyAlignment="1" applyBorder="1" applyFont="1">
      <alignment readingOrder="0" shrinkToFit="0" vertical="center" wrapText="0"/>
    </xf>
    <xf borderId="59" fillId="3" fontId="16" numFmtId="0" xfId="0" applyAlignment="1" applyBorder="1" applyFont="1">
      <alignment shrinkToFit="0" vertical="center" wrapText="0"/>
    </xf>
    <xf borderId="59" fillId="9" fontId="16" numFmtId="0" xfId="0" applyAlignment="1" applyBorder="1" applyFont="1">
      <alignment readingOrder="0" shrinkToFit="0" vertical="center" wrapText="0"/>
    </xf>
    <xf borderId="59" fillId="3" fontId="88" numFmtId="0" xfId="0" applyAlignment="1" applyBorder="1" applyFont="1">
      <alignment horizontal="center" readingOrder="0" shrinkToFit="0" vertical="center" wrapText="1"/>
    </xf>
    <xf borderId="0" fillId="3" fontId="16" numFmtId="0" xfId="0" applyAlignment="1" applyFont="1">
      <alignment readingOrder="0" shrinkToFit="0" vertical="center" wrapText="0"/>
    </xf>
    <xf borderId="0" fillId="9" fontId="16" numFmtId="0" xfId="0" applyAlignment="1" applyFont="1">
      <alignment readingOrder="0" shrinkToFit="0" vertical="center" wrapText="0"/>
    </xf>
    <xf borderId="0" fillId="9" fontId="16" numFmtId="0" xfId="0" applyAlignment="1" applyFont="1">
      <alignment shrinkToFit="0" vertical="center" wrapText="0"/>
    </xf>
    <xf borderId="72" fillId="10" fontId="26" numFmtId="0" xfId="0" applyAlignment="1" applyBorder="1" applyFill="1" applyFont="1">
      <alignment readingOrder="0" shrinkToFit="0" vertical="center" wrapText="1"/>
    </xf>
    <xf borderId="0" fillId="10" fontId="85" numFmtId="167" xfId="0" applyAlignment="1" applyFont="1" applyNumberFormat="1">
      <alignment readingOrder="0" shrinkToFit="0" vertical="bottom" wrapText="0"/>
    </xf>
    <xf borderId="72" fillId="10" fontId="86" numFmtId="0" xfId="0" applyAlignment="1" applyBorder="1" applyFont="1">
      <alignment horizontal="right" readingOrder="0" shrinkToFit="0" vertical="center" wrapText="1"/>
    </xf>
    <xf borderId="72" fillId="10" fontId="87" numFmtId="0" xfId="0" applyAlignment="1" applyBorder="1" applyFont="1">
      <alignment readingOrder="0" shrinkToFit="0" vertical="center" wrapText="1"/>
    </xf>
    <xf borderId="59" fillId="10" fontId="88" numFmtId="0" xfId="0" applyAlignment="1" applyBorder="1" applyFont="1">
      <alignment horizontal="center" readingOrder="0" shrinkToFit="0" vertical="center" wrapText="1"/>
    </xf>
    <xf borderId="72" fillId="10" fontId="32" numFmtId="0" xfId="0" applyAlignment="1" applyBorder="1" applyFont="1">
      <alignment readingOrder="0" shrinkToFit="0" vertical="center" wrapText="1"/>
    </xf>
    <xf borderId="0" fillId="10" fontId="95" numFmtId="0" xfId="0" applyAlignment="1" applyFont="1">
      <alignment readingOrder="0" shrinkToFit="0" vertical="bottom" wrapText="0"/>
    </xf>
    <xf borderId="72" fillId="10" fontId="16" numFmtId="0" xfId="0" applyAlignment="1" applyBorder="1" applyFont="1">
      <alignment shrinkToFit="0" vertical="center" wrapText="0"/>
    </xf>
    <xf borderId="0" fillId="10" fontId="16" numFmtId="0" xfId="0" applyAlignment="1" applyFont="1">
      <alignment readingOrder="0" shrinkToFit="0" vertical="center" wrapText="0"/>
    </xf>
    <xf borderId="0" fillId="10" fontId="1" numFmtId="0" xfId="0" applyAlignment="1" applyFont="1">
      <alignment readingOrder="0" shrinkToFit="0" vertical="center" wrapText="0"/>
    </xf>
    <xf borderId="0" fillId="10" fontId="1" numFmtId="0" xfId="0" applyAlignment="1" applyFont="1">
      <alignment shrinkToFit="0" vertical="center" wrapText="0"/>
    </xf>
    <xf borderId="0" fillId="10" fontId="1" numFmtId="0" xfId="0" applyFont="1"/>
    <xf borderId="0" fillId="10" fontId="85" numFmtId="167" xfId="0" applyAlignment="1" applyFont="1" applyNumberFormat="1">
      <alignment readingOrder="0" vertical="bottom"/>
    </xf>
    <xf borderId="72" fillId="0" fontId="86" numFmtId="0" xfId="0" applyAlignment="1" applyBorder="1" applyFont="1">
      <alignment horizontal="right" readingOrder="0" shrinkToFit="0" vertical="center" wrapText="1"/>
    </xf>
    <xf borderId="59" fillId="0" fontId="88" numFmtId="0" xfId="0" applyAlignment="1" applyBorder="1" applyFont="1">
      <alignment horizontal="center" shrinkToFit="0" vertical="center" wrapText="1"/>
    </xf>
    <xf borderId="72" fillId="0" fontId="32" numFmtId="0" xfId="0" applyAlignment="1" applyBorder="1" applyFont="1">
      <alignment readingOrder="0" shrinkToFit="0" vertical="center" wrapText="1"/>
    </xf>
    <xf borderId="72" fillId="0" fontId="16" numFmtId="0" xfId="0" applyAlignment="1" applyBorder="1" applyFont="1">
      <alignment shrinkToFit="0" vertical="center" wrapText="0"/>
    </xf>
    <xf borderId="0" fillId="0" fontId="16" numFmtId="0" xfId="0" applyAlignment="1" applyFont="1">
      <alignment readingOrder="0" shrinkToFit="0" vertical="center" wrapText="0"/>
    </xf>
    <xf borderId="0" fillId="0" fontId="1" numFmtId="0" xfId="0" applyAlignment="1" applyFont="1">
      <alignment readingOrder="0" shrinkToFit="0" vertical="center" wrapText="0"/>
    </xf>
    <xf borderId="0" fillId="3" fontId="16" numFmtId="0" xfId="0" applyAlignment="1" applyFont="1">
      <alignment shrinkToFit="0" vertical="center" wrapText="0"/>
    </xf>
    <xf borderId="59" fillId="3" fontId="88" numFmtId="0" xfId="0" applyAlignment="1" applyBorder="1" applyFont="1">
      <alignment horizontal="left" readingOrder="0" shrinkToFit="0" vertical="center" wrapText="0"/>
    </xf>
    <xf borderId="59" fillId="8" fontId="96" numFmtId="0" xfId="0" applyAlignment="1" applyBorder="1" applyFont="1">
      <alignment horizontal="center" readingOrder="0" shrinkToFit="0" vertical="center" wrapText="1"/>
    </xf>
    <xf borderId="59" fillId="10" fontId="88" numFmtId="0" xfId="0" applyAlignment="1" applyBorder="1" applyFont="1">
      <alignment horizontal="left" readingOrder="0" shrinkToFit="0" vertical="center" wrapText="0"/>
    </xf>
    <xf borderId="0" fillId="10" fontId="97" numFmtId="0" xfId="0" applyAlignment="1" applyFont="1">
      <alignment readingOrder="0" shrinkToFit="0" vertical="bottom" wrapText="0"/>
    </xf>
    <xf borderId="0" fillId="10" fontId="16" numFmtId="0" xfId="0" applyAlignment="1" applyFont="1">
      <alignment shrinkToFit="0" vertical="center" wrapText="0"/>
    </xf>
    <xf borderId="75" fillId="0" fontId="26" numFmtId="0" xfId="0" applyAlignment="1" applyBorder="1" applyFont="1">
      <alignment readingOrder="0" shrinkToFit="0" vertical="center" wrapText="1"/>
    </xf>
    <xf borderId="76" fillId="9" fontId="98" numFmtId="167" xfId="0" applyAlignment="1" applyBorder="1" applyFont="1" applyNumberFormat="1">
      <alignment readingOrder="0" shrinkToFit="0" vertical="center" wrapText="0"/>
    </xf>
    <xf borderId="59" fillId="9" fontId="16" numFmtId="167" xfId="0" applyBorder="1" applyFont="1" applyNumberFormat="1"/>
    <xf borderId="77" fillId="3" fontId="98" numFmtId="167" xfId="0" applyAlignment="1" applyBorder="1" applyFont="1" applyNumberFormat="1">
      <alignment readingOrder="0" shrinkToFit="0" vertical="center" wrapText="0"/>
    </xf>
    <xf borderId="0" fillId="0" fontId="16" numFmtId="0" xfId="0" applyAlignment="1" applyFont="1">
      <alignment readingOrder="0" shrinkToFit="0" vertical="center" wrapText="0"/>
    </xf>
    <xf borderId="59" fillId="3" fontId="16" numFmtId="167" xfId="0" applyBorder="1" applyFont="1" applyNumberFormat="1"/>
    <xf borderId="77" fillId="9" fontId="98" numFmtId="167" xfId="0" applyAlignment="1" applyBorder="1" applyFont="1" applyNumberFormat="1">
      <alignment readingOrder="0" shrinkToFit="0" vertical="center" wrapText="0"/>
    </xf>
    <xf borderId="75" fillId="10" fontId="26" numFmtId="0" xfId="0" applyAlignment="1" applyBorder="1" applyFont="1">
      <alignment readingOrder="0" shrinkToFit="0" vertical="center" wrapText="1"/>
    </xf>
    <xf borderId="77" fillId="10" fontId="98" numFmtId="167" xfId="0" applyAlignment="1" applyBorder="1" applyFont="1" applyNumberFormat="1">
      <alignment readingOrder="0" shrinkToFit="0" vertical="center" wrapText="0"/>
    </xf>
    <xf borderId="72" fillId="10" fontId="1" numFmtId="0" xfId="0" applyAlignment="1" applyBorder="1" applyFont="1">
      <alignment readingOrder="0" shrinkToFit="0" vertical="center" wrapText="0"/>
    </xf>
    <xf borderId="59" fillId="10" fontId="16" numFmtId="167" xfId="0" applyBorder="1" applyFont="1" applyNumberFormat="1"/>
    <xf borderId="77" fillId="10" fontId="98" numFmtId="167" xfId="0" applyAlignment="1" applyBorder="1" applyFont="1" applyNumberFormat="1">
      <alignment horizontal="right" readingOrder="0" shrinkToFit="0" vertical="center" wrapText="0"/>
    </xf>
    <xf borderId="72" fillId="10" fontId="87" numFmtId="0" xfId="0" applyAlignment="1" applyBorder="1" applyFont="1">
      <alignment readingOrder="0" shrinkToFit="0" vertical="center" wrapText="1"/>
    </xf>
    <xf borderId="59" fillId="10" fontId="99" numFmtId="0" xfId="0" applyAlignment="1" applyBorder="1" applyFont="1">
      <alignment readingOrder="0" shrinkToFit="0" vertical="center" wrapText="1"/>
    </xf>
    <xf borderId="0" fillId="9" fontId="88" numFmtId="0" xfId="0" applyAlignment="1" applyFont="1">
      <alignment readingOrder="0" shrinkToFit="0" vertical="center" wrapText="0"/>
    </xf>
    <xf borderId="59" fillId="0" fontId="100" numFmtId="0" xfId="0" applyAlignment="1" applyBorder="1" applyFont="1">
      <alignment readingOrder="0" shrinkToFit="0" vertical="center" wrapText="1"/>
    </xf>
    <xf borderId="72" fillId="0" fontId="87" numFmtId="0" xfId="0" applyAlignment="1" applyBorder="1" applyFont="1">
      <alignment readingOrder="0" shrinkToFit="0" vertical="center" wrapText="1"/>
    </xf>
    <xf borderId="77" fillId="0" fontId="98" numFmtId="167" xfId="0" applyAlignment="1" applyBorder="1" applyFont="1" applyNumberFormat="1">
      <alignment readingOrder="0" shrinkToFit="0" vertical="center" wrapText="0"/>
    </xf>
    <xf borderId="59" fillId="0" fontId="88" numFmtId="0" xfId="0" applyAlignment="1" applyBorder="1" applyFont="1">
      <alignment horizontal="center" readingOrder="0" shrinkToFit="0" vertical="center" wrapText="1"/>
    </xf>
    <xf borderId="59" fillId="0" fontId="101" numFmtId="0" xfId="0" applyAlignment="1" applyBorder="1" applyFont="1">
      <alignment readingOrder="0" shrinkToFit="0" vertical="center" wrapText="1"/>
    </xf>
    <xf borderId="59" fillId="0" fontId="16" numFmtId="167" xfId="0" applyBorder="1" applyFont="1" applyNumberFormat="1"/>
    <xf borderId="59" fillId="0" fontId="102" numFmtId="0" xfId="0" applyAlignment="1" applyBorder="1" applyFont="1">
      <alignment readingOrder="0" shrinkToFit="0" vertical="center" wrapText="1"/>
    </xf>
    <xf borderId="59" fillId="0" fontId="103" numFmtId="0" xfId="0" applyAlignment="1" applyBorder="1" applyFont="1">
      <alignment readingOrder="0" shrinkToFit="0" vertical="center" wrapText="1"/>
    </xf>
    <xf borderId="59" fillId="0" fontId="104" numFmtId="0" xfId="0" applyAlignment="1" applyBorder="1" applyFont="1">
      <alignment readingOrder="0" shrinkToFit="0" vertical="center" wrapText="1"/>
    </xf>
    <xf borderId="75" fillId="0" fontId="87" numFmtId="0" xfId="0" applyAlignment="1" applyBorder="1" applyFont="1">
      <alignment readingOrder="0" shrinkToFit="0" vertical="center" wrapText="1"/>
    </xf>
    <xf borderId="59" fillId="3" fontId="88" numFmtId="0" xfId="0" applyAlignment="1" applyBorder="1" applyFont="1">
      <alignment horizontal="center" readingOrder="0" shrinkToFit="0" vertical="center" wrapText="1"/>
    </xf>
    <xf borderId="78" fillId="8" fontId="32" numFmtId="0" xfId="0" applyAlignment="1" applyBorder="1" applyFont="1">
      <alignment readingOrder="0" shrinkToFit="0" vertical="center" wrapText="1"/>
    </xf>
    <xf borderId="0" fillId="3" fontId="88" numFmtId="0" xfId="0" applyAlignment="1" applyFont="1">
      <alignment horizontal="center" readingOrder="0" shrinkToFit="0" vertical="center" wrapText="1"/>
    </xf>
    <xf borderId="59" fillId="9" fontId="88" numFmtId="0" xfId="0" applyAlignment="1" applyBorder="1" applyFont="1">
      <alignment readingOrder="0" shrinkToFit="0" vertical="center" wrapText="1"/>
    </xf>
    <xf borderId="0" fillId="0" fontId="98" numFmtId="0" xfId="0" applyFont="1"/>
    <xf borderId="59" fillId="0" fontId="88" numFmtId="0" xfId="0" applyAlignment="1" applyBorder="1" applyFont="1">
      <alignment readingOrder="0" shrinkToFit="0" vertical="center" wrapText="1"/>
    </xf>
    <xf borderId="0" fillId="0" fontId="1" numFmtId="0" xfId="0" applyAlignment="1" applyFont="1">
      <alignment shrinkToFit="0" vertical="center" wrapText="0"/>
    </xf>
    <xf borderId="73" fillId="8" fontId="32" numFmtId="0" xfId="0" applyAlignment="1" applyBorder="1" applyFont="1">
      <alignment readingOrder="0" shrinkToFit="0" vertical="center" wrapText="1"/>
    </xf>
    <xf borderId="59" fillId="8" fontId="32" numFmtId="0" xfId="0" applyAlignment="1" applyBorder="1" applyFont="1">
      <alignment readingOrder="0" shrinkToFit="0" vertical="center" wrapText="1"/>
    </xf>
    <xf borderId="59" fillId="3" fontId="88" numFmtId="0" xfId="0" applyAlignment="1" applyBorder="1" applyFont="1">
      <alignment readingOrder="0" shrinkToFit="0" vertical="center" wrapText="1"/>
    </xf>
    <xf borderId="75" fillId="0" fontId="26" numFmtId="0" xfId="0" applyAlignment="1" applyBorder="1" applyFont="1">
      <alignment readingOrder="0" shrinkToFit="0" textRotation="0" vertical="center" wrapText="1"/>
    </xf>
    <xf borderId="79" fillId="0" fontId="26" numFmtId="0" xfId="0" applyAlignment="1" applyBorder="1" applyFont="1">
      <alignment readingOrder="0" shrinkToFit="0" vertical="center" wrapText="1"/>
    </xf>
    <xf borderId="80" fillId="0" fontId="26" numFmtId="0" xfId="0" applyAlignment="1" applyBorder="1" applyFont="1">
      <alignment readingOrder="0" shrinkToFit="0" vertical="center" wrapText="1"/>
    </xf>
    <xf borderId="75" fillId="0" fontId="26" numFmtId="0" xfId="0" applyAlignment="1" applyBorder="1" applyFont="1">
      <alignment readingOrder="0" shrinkToFit="0" vertical="center" wrapText="1"/>
    </xf>
    <xf borderId="77" fillId="9" fontId="16" numFmtId="167" xfId="0" applyAlignment="1" applyBorder="1" applyFont="1" applyNumberFormat="1">
      <alignment readingOrder="0" shrinkToFit="0" vertical="center" wrapText="0"/>
    </xf>
    <xf borderId="77" fillId="3" fontId="16" numFmtId="167" xfId="0" applyAlignment="1" applyBorder="1" applyFont="1" applyNumberFormat="1">
      <alignment readingOrder="0" shrinkToFit="0" vertical="center" wrapText="0"/>
    </xf>
    <xf borderId="0" fillId="3" fontId="105" numFmtId="0" xfId="0" applyAlignment="1" applyFont="1">
      <alignment horizontal="center" readingOrder="0" shrinkToFit="0" vertical="center" wrapText="1"/>
    </xf>
    <xf borderId="76" fillId="9" fontId="16" numFmtId="167" xfId="0" applyAlignment="1" applyBorder="1" applyFont="1" applyNumberFormat="1">
      <alignment readingOrder="0" shrinkToFit="0" vertical="center" wrapText="0"/>
    </xf>
    <xf borderId="59" fillId="3" fontId="106" numFmtId="0" xfId="0" applyAlignment="1" applyBorder="1" applyFont="1">
      <alignment horizontal="center" readingOrder="0" shrinkToFit="0" vertical="center" wrapText="1"/>
    </xf>
    <xf borderId="77" fillId="0" fontId="16" numFmtId="167" xfId="0" applyAlignment="1" applyBorder="1" applyFont="1" applyNumberFormat="1">
      <alignment readingOrder="0" shrinkToFit="0" vertical="center" wrapText="0"/>
    </xf>
    <xf borderId="59" fillId="0" fontId="32" numFmtId="0" xfId="0" applyAlignment="1" applyBorder="1" applyFont="1">
      <alignment readingOrder="0" shrinkToFit="0" vertical="center" wrapText="1"/>
    </xf>
    <xf borderId="62" fillId="3" fontId="88" numFmtId="0" xfId="0" applyAlignment="1" applyBorder="1" applyFont="1">
      <alignment horizontal="center" readingOrder="0" shrinkToFit="0" vertical="center" wrapText="1"/>
    </xf>
    <xf borderId="0" fillId="0" fontId="26" numFmtId="0" xfId="0" applyAlignment="1" applyFont="1">
      <alignment readingOrder="0" shrinkToFit="0" vertical="center" wrapText="1"/>
    </xf>
    <xf borderId="81" fillId="0" fontId="26" numFmtId="0" xfId="0" applyAlignment="1" applyBorder="1" applyFont="1">
      <alignment readingOrder="0" shrinkToFit="0" vertical="center" wrapText="1"/>
    </xf>
    <xf borderId="59" fillId="0" fontId="26" numFmtId="0" xfId="0" applyAlignment="1" applyBorder="1" applyFont="1">
      <alignment readingOrder="0" shrinkToFit="0" vertical="center" wrapText="1"/>
    </xf>
    <xf borderId="59" fillId="3" fontId="39" numFmtId="0" xfId="0" applyAlignment="1" applyBorder="1" applyFont="1">
      <alignment horizontal="center" readingOrder="0" shrinkToFit="0" vertical="center" wrapText="1"/>
    </xf>
    <xf borderId="59" fillId="3" fontId="88" numFmtId="0" xfId="0" applyAlignment="1" applyBorder="1" applyFont="1">
      <alignment readingOrder="0" shrinkToFit="0" vertical="center" wrapText="0"/>
    </xf>
    <xf borderId="0" fillId="0" fontId="88" numFmtId="0" xfId="0" applyAlignment="1" applyFont="1">
      <alignment horizontal="center" readingOrder="0" shrinkToFit="0" vertical="center" wrapText="1"/>
    </xf>
    <xf borderId="82" fillId="3" fontId="16" numFmtId="167" xfId="0" applyAlignment="1" applyBorder="1" applyFont="1" applyNumberFormat="1">
      <alignment readingOrder="0" shrinkToFit="0" vertical="center" wrapText="0"/>
    </xf>
    <xf borderId="82" fillId="9" fontId="16" numFmtId="167" xfId="0" applyAlignment="1" applyBorder="1" applyFont="1" applyNumberFormat="1">
      <alignment readingOrder="0" shrinkToFit="0" vertical="center" wrapText="0"/>
    </xf>
    <xf borderId="59" fillId="3" fontId="16" numFmtId="167" xfId="0" applyAlignment="1" applyBorder="1" applyFont="1" applyNumberFormat="1">
      <alignment readingOrder="0" shrinkToFit="0" vertical="center" wrapText="0"/>
    </xf>
    <xf borderId="59" fillId="9" fontId="16" numFmtId="167" xfId="0" applyAlignment="1" applyBorder="1" applyFont="1" applyNumberFormat="1">
      <alignment readingOrder="0" shrinkToFit="0" vertical="center" wrapText="0"/>
    </xf>
    <xf borderId="0" fillId="3" fontId="107" numFmtId="0" xfId="0" applyAlignment="1" applyFont="1">
      <alignment horizontal="center" readingOrder="0" shrinkToFit="0" vertical="center" wrapText="1"/>
    </xf>
    <xf borderId="0" fillId="3" fontId="108" numFmtId="0" xfId="0" applyAlignment="1" applyFont="1">
      <alignment horizontal="center" readingOrder="0" shrinkToFit="0" vertical="center" wrapText="1"/>
    </xf>
    <xf borderId="59" fillId="0" fontId="26" numFmtId="0" xfId="0" applyAlignment="1" applyBorder="1" applyFont="1">
      <alignment readingOrder="0" shrinkToFit="0" vertical="center" wrapText="1"/>
    </xf>
    <xf borderId="59" fillId="0" fontId="16" numFmtId="167" xfId="0" applyAlignment="1" applyBorder="1" applyFont="1" applyNumberFormat="1">
      <alignment readingOrder="0" shrinkToFit="0" vertical="center" wrapText="0"/>
    </xf>
    <xf borderId="59" fillId="3" fontId="86" numFmtId="0" xfId="0" applyAlignment="1" applyBorder="1" applyFont="1">
      <alignment readingOrder="0" shrinkToFit="0" vertical="center" wrapText="1"/>
    </xf>
    <xf borderId="59" fillId="0" fontId="41" numFmtId="167" xfId="0" applyAlignment="1" applyBorder="1" applyFont="1" applyNumberFormat="1">
      <alignment readingOrder="0" shrinkToFit="0" vertical="bottom" wrapText="0"/>
    </xf>
    <xf borderId="59" fillId="0" fontId="86" numFmtId="0" xfId="0" applyAlignment="1" applyBorder="1" applyFont="1">
      <alignment shrinkToFit="0" vertical="center" wrapText="1"/>
    </xf>
    <xf borderId="59" fillId="0" fontId="109" numFmtId="0" xfId="0" applyAlignment="1" applyBorder="1" applyFont="1">
      <alignment readingOrder="0" shrinkToFit="0" vertical="bottom" wrapText="0"/>
    </xf>
    <xf borderId="59" fillId="0" fontId="85" numFmtId="167" xfId="0" applyAlignment="1" applyBorder="1" applyFont="1" applyNumberFormat="1">
      <alignment readingOrder="0" shrinkToFit="0" vertical="bottom" wrapText="0"/>
    </xf>
    <xf borderId="59" fillId="0" fontId="26" numFmtId="0" xfId="0" applyAlignment="1" applyBorder="1" applyFont="1">
      <alignment shrinkToFit="0" vertical="center" wrapText="1"/>
    </xf>
    <xf borderId="59" fillId="0" fontId="87" numFmtId="0" xfId="0" applyAlignment="1" applyBorder="1" applyFont="1">
      <alignment readingOrder="0" shrinkToFit="0" vertical="center" wrapText="1"/>
    </xf>
    <xf borderId="59" fillId="0" fontId="110" numFmtId="0" xfId="0" applyAlignment="1" applyBorder="1" applyFont="1">
      <alignment readingOrder="0" shrinkToFit="0" vertical="bottom" wrapText="0"/>
    </xf>
    <xf borderId="62" fillId="3" fontId="88" numFmtId="0" xfId="0" applyAlignment="1" applyBorder="1" applyFont="1">
      <alignment horizontal="center" readingOrder="0" shrinkToFit="0" vertical="center" wrapText="1"/>
    </xf>
    <xf borderId="59" fillId="9" fontId="16" numFmtId="0" xfId="0" applyAlignment="1" applyBorder="1" applyFont="1">
      <alignment shrinkToFit="0" vertical="center" wrapText="0"/>
    </xf>
    <xf borderId="59" fillId="0" fontId="86" numFmtId="0" xfId="0" applyAlignment="1" applyBorder="1" applyFont="1">
      <alignment readingOrder="0" shrinkToFit="0" vertical="center" wrapText="1"/>
    </xf>
    <xf borderId="62" fillId="3" fontId="111" numFmtId="0" xfId="0" applyAlignment="1" applyBorder="1" applyFont="1">
      <alignment horizontal="center" readingOrder="0" shrinkToFit="0" vertical="center" wrapText="1"/>
    </xf>
    <xf borderId="59" fillId="0" fontId="26" numFmtId="0" xfId="0" applyAlignment="1" applyBorder="1" applyFont="1">
      <alignment readingOrder="0" shrinkToFit="0" vertical="center" wrapText="1"/>
    </xf>
    <xf borderId="62" fillId="3" fontId="112" numFmtId="0" xfId="0" applyAlignment="1" applyBorder="1" applyFont="1">
      <alignment horizontal="center" readingOrder="0" shrinkToFit="0" vertical="center" wrapText="1"/>
    </xf>
    <xf borderId="0" fillId="0" fontId="26" numFmtId="0" xfId="0" applyAlignment="1" applyFont="1">
      <alignment readingOrder="0" shrinkToFit="0" vertical="center" wrapText="0"/>
    </xf>
    <xf borderId="62" fillId="3" fontId="113" numFmtId="0" xfId="0" applyAlignment="1" applyBorder="1" applyFont="1">
      <alignment horizontal="center" readingOrder="0" shrinkToFit="0" vertical="center" wrapText="1"/>
    </xf>
    <xf borderId="0" fillId="3" fontId="114" numFmtId="0" xfId="0" applyAlignment="1" applyFont="1">
      <alignment horizontal="center" readingOrder="0" shrinkToFit="0" vertical="center" wrapText="1"/>
    </xf>
    <xf borderId="59" fillId="3" fontId="16" numFmtId="167" xfId="0" applyAlignment="1" applyBorder="1" applyFont="1" applyNumberFormat="1">
      <alignment shrinkToFit="0" vertical="center" wrapText="0"/>
    </xf>
    <xf borderId="59" fillId="8" fontId="32" numFmtId="0" xfId="0" applyAlignment="1" applyBorder="1" applyFont="1">
      <alignment readingOrder="0" shrinkToFit="0" vertical="center" wrapText="1"/>
    </xf>
    <xf borderId="59" fillId="9" fontId="16" numFmtId="167" xfId="0" applyAlignment="1" applyBorder="1" applyFont="1" applyNumberFormat="1">
      <alignment shrinkToFit="0" vertical="center" wrapText="0"/>
    </xf>
    <xf borderId="59" fillId="0" fontId="85" numFmtId="0" xfId="0" applyAlignment="1" applyBorder="1" applyFont="1">
      <alignment readingOrder="0" shrinkToFit="0" vertical="center" wrapText="1"/>
    </xf>
    <xf borderId="0" fillId="0" fontId="26" numFmtId="0" xfId="0" applyAlignment="1" applyFont="1">
      <alignment readingOrder="0" shrinkToFit="0" vertical="center" wrapText="1"/>
    </xf>
    <xf borderId="55" fillId="3" fontId="16" numFmtId="167" xfId="0" applyAlignment="1" applyBorder="1" applyFont="1" applyNumberFormat="1">
      <alignment shrinkToFit="0" vertical="center" wrapText="0"/>
    </xf>
    <xf borderId="0" fillId="3" fontId="86" numFmtId="0" xfId="0" applyAlignment="1" applyFont="1">
      <alignment readingOrder="0" shrinkToFit="0" vertical="center" wrapText="1"/>
    </xf>
    <xf borderId="0" fillId="3" fontId="88" numFmtId="0" xfId="0" applyAlignment="1" applyFont="1">
      <alignment readingOrder="0" shrinkToFit="0" vertical="center" wrapText="1"/>
    </xf>
    <xf borderId="30" fillId="8" fontId="32" numFmtId="0" xfId="0" applyAlignment="1" applyBorder="1" applyFont="1">
      <alignment readingOrder="0" shrinkToFit="0" vertical="center" wrapText="1"/>
    </xf>
    <xf borderId="0" fillId="0" fontId="85" numFmtId="0" xfId="0" applyAlignment="1" applyFont="1">
      <alignment readingOrder="0" shrinkToFit="0" vertical="center" wrapText="1"/>
    </xf>
    <xf borderId="55" fillId="3" fontId="16" numFmtId="0" xfId="0" applyAlignment="1" applyBorder="1" applyFont="1">
      <alignment shrinkToFit="0" vertical="center" wrapText="0"/>
    </xf>
    <xf borderId="83" fillId="9" fontId="16" numFmtId="167" xfId="0" applyAlignment="1" applyBorder="1" applyFont="1" applyNumberFormat="1">
      <alignment shrinkToFit="0" vertical="center" wrapText="0"/>
    </xf>
    <xf borderId="72" fillId="8" fontId="32" numFmtId="0" xfId="0" applyAlignment="1" applyBorder="1" applyFont="1">
      <alignment readingOrder="0" shrinkToFit="0" vertical="center" wrapText="1"/>
    </xf>
    <xf borderId="83" fillId="9" fontId="16" numFmtId="0" xfId="0" applyAlignment="1" applyBorder="1" applyFont="1">
      <alignment shrinkToFit="0" vertical="center" wrapText="0"/>
    </xf>
    <xf borderId="1" fillId="3" fontId="16" numFmtId="167" xfId="0" applyAlignment="1" applyBorder="1" applyFont="1" applyNumberFormat="1">
      <alignment shrinkToFit="0" vertical="center" wrapText="0"/>
    </xf>
    <xf borderId="1" fillId="3" fontId="16" numFmtId="0" xfId="0" applyAlignment="1" applyBorder="1" applyFont="1">
      <alignment shrinkToFit="0" vertical="center" wrapText="0"/>
    </xf>
    <xf borderId="0" fillId="0" fontId="115" numFmtId="0" xfId="0" applyAlignment="1" applyFont="1">
      <alignment readingOrder="0" shrinkToFit="0" vertical="center" wrapText="1"/>
    </xf>
    <xf borderId="84" fillId="9" fontId="16" numFmtId="167" xfId="0" applyAlignment="1" applyBorder="1" applyFont="1" applyNumberFormat="1">
      <alignment shrinkToFit="0" vertical="center" wrapText="0"/>
    </xf>
    <xf borderId="84" fillId="9" fontId="16" numFmtId="0" xfId="0" applyAlignment="1" applyBorder="1" applyFont="1">
      <alignment shrinkToFit="0" vertical="center" wrapText="0"/>
    </xf>
    <xf borderId="0" fillId="0" fontId="1" numFmtId="0" xfId="0" applyAlignment="1" applyFont="1">
      <alignment horizontal="center"/>
    </xf>
    <xf borderId="0" fillId="0" fontId="1"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85" fillId="11" fontId="116" numFmtId="0" xfId="0" applyAlignment="1" applyBorder="1" applyFill="1" applyFont="1">
      <alignment vertical="bottom"/>
    </xf>
    <xf borderId="85" fillId="12" fontId="117" numFmtId="0" xfId="0" applyAlignment="1" applyBorder="1" applyFill="1" applyFont="1">
      <alignment vertical="bottom"/>
    </xf>
    <xf borderId="0" fillId="0" fontId="1" numFmtId="165"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1" numFmtId="165" xfId="0" applyAlignment="1" applyFont="1" applyNumberFormat="1">
      <alignment shrinkToFit="0" vertical="center" wrapText="0"/>
    </xf>
    <xf borderId="32" fillId="13" fontId="16" numFmtId="0" xfId="0" applyAlignment="1" applyBorder="1" applyFill="1" applyFont="1">
      <alignment vertical="bottom"/>
    </xf>
    <xf borderId="0" fillId="3" fontId="16" numFmtId="0" xfId="0" applyAlignment="1" applyFont="1">
      <alignment horizontal="right" vertical="bottom"/>
    </xf>
    <xf borderId="59" fillId="3" fontId="118" numFmtId="0" xfId="0" applyAlignment="1" applyBorder="1" applyFont="1">
      <alignment readingOrder="0" shrinkToFit="0" vertical="center" wrapText="0"/>
    </xf>
    <xf borderId="0" fillId="9" fontId="118" numFmtId="0" xfId="0" applyAlignment="1" applyFont="1">
      <alignment readingOrder="0" shrinkToFit="0" vertical="center" wrapText="0"/>
    </xf>
    <xf borderId="0" fillId="3" fontId="118" numFmtId="0" xfId="0" applyAlignment="1" applyFont="1">
      <alignment readingOrder="0" shrinkToFit="0" vertical="center" wrapText="0"/>
    </xf>
    <xf borderId="0" fillId="0" fontId="1" numFmtId="172" xfId="0" applyAlignment="1" applyFont="1" applyNumberFormat="1">
      <alignment horizontal="center" readingOrder="0" shrinkToFit="0" vertical="center" wrapText="0"/>
    </xf>
    <xf borderId="0" fillId="9" fontId="1" numFmtId="0" xfId="0" applyAlignment="1" applyFont="1">
      <alignment readingOrder="0" shrinkToFit="0" vertical="center" wrapText="0"/>
    </xf>
    <xf borderId="0" fillId="3" fontId="1" numFmtId="0" xfId="0" applyAlignment="1" applyFont="1">
      <alignment readingOrder="0" shrinkToFit="0" vertical="center" wrapText="0"/>
    </xf>
    <xf borderId="0" fillId="0" fontId="1" numFmtId="168" xfId="0" applyAlignment="1" applyFont="1" applyNumberFormat="1">
      <alignment horizontal="center" readingOrder="0" shrinkToFit="0" vertical="center" wrapText="0"/>
    </xf>
    <xf borderId="0" fillId="0" fontId="1" numFmtId="165" xfId="0" applyAlignment="1" applyFont="1" applyNumberFormat="1">
      <alignment horizontal="center" shrinkToFit="0" vertical="center" wrapText="0"/>
    </xf>
    <xf borderId="0" fillId="0" fontId="1" numFmtId="0" xfId="0" applyAlignment="1" applyFont="1">
      <alignment horizontal="center" shrinkToFit="0" vertical="center" wrapText="0"/>
    </xf>
    <xf borderId="0" fillId="3" fontId="18" numFmtId="0" xfId="0" applyAlignment="1" applyFont="1">
      <alignment horizontal="center" readingOrder="0"/>
    </xf>
    <xf borderId="81" fillId="2" fontId="18" numFmtId="0" xfId="0" applyAlignment="1" applyBorder="1" applyFont="1">
      <alignment horizontal="center" readingOrder="0"/>
    </xf>
    <xf borderId="86" fillId="0" fontId="3" numFmtId="0" xfId="0" applyBorder="1" applyFont="1"/>
    <xf borderId="87" fillId="0" fontId="3" numFmtId="0" xfId="0" applyBorder="1" applyFont="1"/>
    <xf borderId="0" fillId="0" fontId="1" numFmtId="0" xfId="0" applyAlignment="1" applyFont="1">
      <alignment readingOrder="0" shrinkToFit="0" textRotation="90" vertical="center" wrapText="1"/>
    </xf>
    <xf borderId="0" fillId="0" fontId="1" numFmtId="0" xfId="0" applyAlignment="1" applyFont="1">
      <alignment horizontal="center" readingOrder="0" shrinkToFit="0" vertical="center" wrapText="0"/>
    </xf>
    <xf borderId="0" fillId="0" fontId="1" numFmtId="166" xfId="0" applyAlignment="1" applyFont="1" applyNumberFormat="1">
      <alignment horizontal="center" shrinkToFit="0" vertical="center" wrapText="0"/>
    </xf>
    <xf borderId="0" fillId="0" fontId="1" numFmtId="166" xfId="0" applyAlignment="1" applyFont="1" applyNumberFormat="1">
      <alignment shrinkToFit="0" vertical="center" wrapText="0"/>
    </xf>
    <xf borderId="0" fillId="0" fontId="1" numFmtId="166" xfId="0" applyAlignment="1" applyFont="1" applyNumberFormat="1">
      <alignment horizontal="center" readingOrder="0" shrinkToFit="0" vertical="center" wrapText="0"/>
    </xf>
    <xf borderId="0" fillId="0" fontId="1" numFmtId="166" xfId="0" applyAlignment="1" applyFont="1" applyNumberFormat="1">
      <alignment readingOrder="0" shrinkToFit="0" vertical="center" wrapText="0"/>
    </xf>
    <xf borderId="0" fillId="0" fontId="1" numFmtId="0" xfId="0" applyAlignment="1" applyFont="1">
      <alignment horizontal="center" shrinkToFit="0" vertical="center" wrapText="0"/>
    </xf>
    <xf borderId="0" fillId="0" fontId="1" numFmtId="173" xfId="0" applyAlignment="1" applyFont="1" applyNumberFormat="1">
      <alignment shrinkToFit="0" vertical="center" wrapText="0"/>
    </xf>
    <xf borderId="0" fillId="0" fontId="1" numFmtId="166" xfId="0" applyAlignment="1" applyFont="1" applyNumberFormat="1">
      <alignment shrinkToFit="0" vertical="center" wrapText="0"/>
    </xf>
    <xf borderId="0" fillId="0" fontId="1" numFmtId="173" xfId="0" applyAlignment="1" applyFont="1" applyNumberFormat="1">
      <alignment horizontal="center" shrinkToFit="0" vertical="center" wrapText="0"/>
    </xf>
    <xf borderId="0" fillId="0" fontId="119" numFmtId="0" xfId="0" applyAlignment="1" applyFont="1">
      <alignment readingOrder="0" shrinkToFit="0" vertical="center" wrapText="0"/>
    </xf>
    <xf borderId="0" fillId="0" fontId="1" numFmtId="166" xfId="0" applyAlignment="1" applyFont="1" applyNumberFormat="1">
      <alignment horizontal="center" shrinkToFit="0" vertical="center" wrapText="0"/>
    </xf>
    <xf borderId="0" fillId="0" fontId="1" numFmtId="0" xfId="0" applyAlignment="1" applyFont="1">
      <alignment shrinkToFit="0" wrapText="1"/>
    </xf>
    <xf borderId="0" fillId="0" fontId="120" numFmtId="0" xfId="0" applyAlignment="1" applyFont="1">
      <alignment horizontal="left" shrinkToFit="0" vertical="center" wrapText="1"/>
    </xf>
    <xf borderId="0" fillId="0" fontId="120" numFmtId="0" xfId="0" applyFont="1"/>
    <xf borderId="0" fillId="0" fontId="1" numFmtId="0" xfId="0" applyAlignment="1" applyFont="1">
      <alignment horizontal="center" shrinkToFit="0" wrapText="1"/>
    </xf>
    <xf borderId="0" fillId="0" fontId="120" numFmtId="0" xfId="0" applyAlignment="1" applyFont="1">
      <alignment horizontal="left" readingOrder="0" shrinkToFit="0" vertical="center" wrapText="1"/>
    </xf>
    <xf borderId="0" fillId="0" fontId="120"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0" fontId="1" numFmtId="171" xfId="0" applyAlignment="1" applyFont="1" applyNumberFormat="1">
      <alignment horizontal="center" readingOrder="0" shrinkToFit="0" vertical="center" wrapText="0"/>
    </xf>
    <xf borderId="0" fillId="0" fontId="1" numFmtId="49" xfId="0" applyAlignment="1" applyFont="1" applyNumberFormat="1">
      <alignment readingOrder="0" shrinkToFit="0" vertical="center" wrapText="1"/>
    </xf>
    <xf borderId="0" fillId="0" fontId="1" numFmtId="49" xfId="0" applyAlignment="1" applyFont="1" applyNumberFormat="1">
      <alignment readingOrder="0" shrinkToFit="0" vertical="center" wrapText="1"/>
    </xf>
    <xf borderId="0" fillId="0" fontId="121" numFmtId="49" xfId="0" applyAlignment="1" applyFont="1" applyNumberFormat="1">
      <alignment horizontal="left" readingOrder="0" shrinkToFit="0" vertical="center" wrapText="1"/>
    </xf>
    <xf borderId="0" fillId="0" fontId="122"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horizontal="center" readingOrder="0" shrinkToFit="0" vertical="center" wrapText="0"/>
    </xf>
    <xf borderId="0" fillId="0" fontId="123" numFmtId="49" xfId="0" applyAlignment="1" applyFont="1" applyNumberFormat="1">
      <alignment horizontal="center" readingOrder="0" shrinkToFit="0" vertical="center" wrapText="1"/>
    </xf>
    <xf borderId="0" fillId="0" fontId="120" numFmtId="49" xfId="0" applyAlignment="1" applyFont="1" applyNumberFormat="1">
      <alignment horizontal="left" readingOrder="0" shrinkToFit="0" vertical="center" wrapText="1"/>
    </xf>
    <xf borderId="0" fillId="0" fontId="124"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0" fontId="124" numFmtId="0" xfId="0" applyAlignment="1" applyFont="1">
      <alignment readingOrder="0" shrinkToFit="0" vertical="center" wrapText="0"/>
    </xf>
    <xf borderId="0" fillId="0" fontId="124" numFmtId="0" xfId="0" applyAlignment="1" applyFont="1">
      <alignment horizontal="center" readingOrder="0" shrinkToFit="0" vertical="center" wrapText="0"/>
    </xf>
    <xf borderId="0" fillId="0" fontId="125" numFmtId="0" xfId="0" applyAlignment="1" applyFont="1">
      <alignment horizontal="center" readingOrder="0" shrinkToFit="0" vertical="center" wrapText="0"/>
    </xf>
    <xf borderId="0" fillId="0" fontId="1" numFmtId="0" xfId="0" applyAlignment="1" applyFont="1">
      <alignment readingOrder="0" shrinkToFit="0" vertical="center" wrapText="1"/>
    </xf>
    <xf borderId="0" fillId="0" fontId="124" numFmtId="0" xfId="0" applyAlignment="1" applyFont="1">
      <alignment readingOrder="0" shrinkToFit="0" vertical="center" wrapText="1"/>
    </xf>
    <xf borderId="0" fillId="0" fontId="20" numFmtId="49" xfId="0" applyAlignment="1" applyFont="1" applyNumberFormat="1">
      <alignment shrinkToFit="0" vertical="center" wrapText="1"/>
    </xf>
    <xf borderId="0" fillId="3" fontId="20" numFmtId="49" xfId="0" applyAlignment="1" applyFont="1" applyNumberFormat="1">
      <alignment readingOrder="0" shrinkToFit="0" vertical="center" wrapText="1"/>
    </xf>
    <xf borderId="0" fillId="0" fontId="126" numFmtId="0" xfId="0" applyAlignment="1" applyFont="1">
      <alignment horizontal="center" readingOrder="0" shrinkToFit="0" vertical="center" wrapText="1"/>
    </xf>
    <xf borderId="0" fillId="0" fontId="124" numFmtId="49" xfId="0" applyAlignment="1" applyFont="1" applyNumberFormat="1">
      <alignment readingOrder="0" shrinkToFit="0" vertical="center" wrapText="1"/>
    </xf>
    <xf borderId="0" fillId="0" fontId="127" numFmtId="0" xfId="0" applyAlignment="1" applyFont="1">
      <alignment horizontal="center" readingOrder="0" shrinkToFit="0" vertical="center" wrapText="1"/>
    </xf>
    <xf borderId="0" fillId="0" fontId="124" numFmtId="49" xfId="0" applyAlignment="1" applyFont="1" applyNumberFormat="1">
      <alignment readingOrder="0" shrinkToFit="0" vertical="center" wrapText="1"/>
    </xf>
    <xf borderId="0" fillId="0" fontId="124" numFmtId="0" xfId="0" applyAlignment="1" applyFont="1">
      <alignment readingOrder="0" shrinkToFit="0" vertical="center" wrapText="1"/>
    </xf>
    <xf borderId="0" fillId="0" fontId="124" numFmtId="0" xfId="0" applyAlignment="1" applyFont="1">
      <alignment readingOrder="0" shrinkToFit="0" vertical="center" wrapText="0"/>
    </xf>
    <xf borderId="0" fillId="0" fontId="121" numFmtId="49" xfId="0" applyAlignment="1" applyFont="1" applyNumberFormat="1">
      <alignment readingOrder="0" shrinkToFit="0" vertical="center" wrapText="1"/>
    </xf>
    <xf borderId="0" fillId="14" fontId="120" numFmtId="49" xfId="0" applyAlignment="1" applyFill="1" applyFont="1" applyNumberFormat="1">
      <alignment horizontal="left" readingOrder="0" shrinkToFit="0" vertical="center" wrapText="1"/>
    </xf>
    <xf borderId="0" fillId="0" fontId="120" numFmtId="49" xfId="0" applyAlignment="1" applyFont="1" applyNumberFormat="1">
      <alignment horizontal="left" readingOrder="0" shrinkToFit="0" vertical="center" wrapText="1"/>
    </xf>
    <xf borderId="0" fillId="0" fontId="20" numFmtId="0" xfId="0" applyAlignment="1" applyFont="1">
      <alignment horizontal="center" readingOrder="0" shrinkToFit="0" vertical="center" wrapText="1"/>
    </xf>
    <xf borderId="83" fillId="0" fontId="1" numFmtId="0" xfId="0" applyAlignment="1" applyBorder="1" applyFont="1">
      <alignment readingOrder="0" shrinkToFit="0" vertical="center" wrapText="0"/>
    </xf>
    <xf borderId="83" fillId="0" fontId="1" numFmtId="0" xfId="0" applyAlignment="1" applyBorder="1" applyFont="1">
      <alignment horizontal="center" readingOrder="0" shrinkToFit="0" vertical="center" wrapText="0"/>
    </xf>
    <xf borderId="83" fillId="0" fontId="1" numFmtId="49" xfId="0" applyAlignment="1" applyBorder="1" applyFont="1" applyNumberFormat="1">
      <alignment readingOrder="0" shrinkToFit="0" vertical="center" wrapText="1"/>
    </xf>
    <xf borderId="1" fillId="0" fontId="1" numFmtId="0" xfId="0" applyAlignment="1" applyBorder="1" applyFont="1">
      <alignment readingOrder="0" shrinkToFit="0" vertical="center" wrapText="0"/>
    </xf>
    <xf borderId="1" fillId="0" fontId="1" numFmtId="0" xfId="0" applyAlignment="1" applyBorder="1" applyFont="1">
      <alignment horizontal="center" readingOrder="0" shrinkToFit="0" vertical="center" wrapText="0"/>
    </xf>
    <xf borderId="1" fillId="0" fontId="1" numFmtId="49" xfId="0" applyAlignment="1" applyBorder="1" applyFont="1" applyNumberFormat="1">
      <alignment readingOrder="0" shrinkToFit="0" vertical="center" wrapText="1"/>
    </xf>
    <xf borderId="2" fillId="0" fontId="1" numFmtId="0" xfId="0" applyAlignment="1" applyBorder="1" applyFont="1">
      <alignment readingOrder="0" shrinkToFit="0" vertical="center" wrapText="0"/>
    </xf>
    <xf borderId="2" fillId="0" fontId="1" numFmtId="0" xfId="0" applyAlignment="1" applyBorder="1" applyFont="1">
      <alignment horizontal="center" readingOrder="0" shrinkToFit="0" vertical="center" wrapText="0"/>
    </xf>
    <xf borderId="2" fillId="0" fontId="1" numFmtId="49" xfId="0" applyAlignment="1" applyBorder="1" applyFont="1" applyNumberFormat="1">
      <alignment readingOrder="0" shrinkToFit="0" vertical="center" wrapText="1"/>
    </xf>
    <xf borderId="0" fillId="3" fontId="20" numFmtId="0" xfId="0" applyAlignment="1" applyFont="1">
      <alignment readingOrder="0" shrinkToFit="0" vertical="center" wrapText="0"/>
    </xf>
    <xf borderId="0" fillId="0" fontId="20" numFmtId="0" xfId="0" applyAlignment="1" applyFont="1">
      <alignment horizontal="center" readingOrder="0" shrinkToFit="0" vertical="center" wrapText="0"/>
    </xf>
    <xf borderId="0" fillId="3" fontId="128" numFmtId="0" xfId="0" applyAlignment="1" applyFont="1">
      <alignment horizontal="center" readingOrder="0" shrinkToFit="0" vertical="center" wrapText="1"/>
    </xf>
    <xf borderId="0" fillId="9" fontId="20" numFmtId="0" xfId="0" applyAlignment="1" applyFont="1">
      <alignment readingOrder="0" shrinkToFit="0" vertical="center" wrapText="0"/>
    </xf>
    <xf borderId="0" fillId="0" fontId="20" numFmtId="49" xfId="0" applyAlignment="1" applyFont="1" applyNumberFormat="1">
      <alignment readingOrder="0" shrinkToFit="0" vertical="center" wrapText="1"/>
    </xf>
    <xf borderId="0" fillId="9" fontId="129" numFmtId="0" xfId="0" applyAlignment="1" applyFont="1">
      <alignment horizontal="center" readingOrder="0" shrinkToFit="0" vertical="center" wrapText="1"/>
    </xf>
    <xf borderId="0" fillId="0" fontId="124" numFmtId="0" xfId="0" applyFont="1"/>
    <xf borderId="0" fillId="0" fontId="1" numFmtId="49" xfId="0" applyAlignment="1" applyFont="1" applyNumberFormat="1">
      <alignment readingOrder="0" shrinkToFit="0" vertical="center" wrapText="0"/>
    </xf>
    <xf borderId="1" fillId="0" fontId="120" numFmtId="49" xfId="0" applyAlignment="1" applyBorder="1" applyFont="1" applyNumberFormat="1">
      <alignment horizontal="left" readingOrder="0" shrinkToFit="0" vertical="center" wrapText="1"/>
    </xf>
    <xf borderId="0" fillId="0" fontId="130" numFmtId="0" xfId="0" applyAlignment="1" applyFont="1">
      <alignment readingOrder="0" shrinkToFit="0" vertical="center" wrapText="0"/>
    </xf>
    <xf borderId="0" fillId="0" fontId="124" numFmtId="0" xfId="0" applyAlignment="1" applyFont="1">
      <alignment readingOrder="0" shrinkToFit="0" vertical="center" wrapText="1"/>
    </xf>
    <xf borderId="0" fillId="0" fontId="20" numFmtId="49" xfId="0" applyAlignment="1" applyFont="1" applyNumberFormat="1">
      <alignment horizontal="left" readingOrder="0" shrinkToFit="0" vertical="center" wrapText="1"/>
    </xf>
    <xf borderId="0" fillId="0" fontId="124" numFmtId="49" xfId="0" applyAlignment="1" applyFont="1" applyNumberFormat="1">
      <alignment readingOrder="0" shrinkToFit="0" vertical="center" wrapText="0"/>
    </xf>
    <xf borderId="0" fillId="0" fontId="124" numFmtId="0" xfId="0" applyAlignment="1" applyFont="1">
      <alignment horizontal="center" readingOrder="0" shrinkToFit="0" vertical="center" wrapText="0"/>
    </xf>
    <xf borderId="0" fillId="0" fontId="131" numFmtId="0" xfId="0" applyAlignment="1" applyFont="1">
      <alignment horizontal="left" readingOrder="0" shrinkToFit="0" vertical="center" wrapText="1"/>
    </xf>
    <xf borderId="0" fillId="0" fontId="132" numFmtId="49" xfId="0" applyAlignment="1" applyFont="1" applyNumberFormat="1">
      <alignment horizontal="left" readingOrder="0" shrinkToFit="0" vertical="center" wrapText="1"/>
    </xf>
    <xf borderId="0" fillId="0" fontId="131" numFmtId="49" xfId="0" applyAlignment="1" applyFont="1" applyNumberFormat="1">
      <alignment horizontal="center" readingOrder="0" shrinkToFit="0" vertical="center" wrapText="1"/>
    </xf>
    <xf borderId="0" fillId="0" fontId="131" numFmtId="0" xfId="0" applyAlignment="1" applyFont="1">
      <alignment horizontal="lef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174" xfId="0" applyAlignment="1" applyFont="1" applyNumberFormat="1">
      <alignment horizontal="center" readingOrder="0" shrinkToFit="0" vertical="center" wrapText="0"/>
    </xf>
    <xf borderId="0" fillId="0" fontId="133" numFmtId="0" xfId="0" applyAlignment="1" applyFont="1">
      <alignment readingOrder="0" shrinkToFit="0" vertical="center" wrapText="0"/>
    </xf>
    <xf borderId="0" fillId="0" fontId="134" numFmtId="0" xfId="0" applyAlignment="1" applyFont="1">
      <alignment readingOrder="0" shrinkToFit="0" vertical="center" wrapText="0"/>
    </xf>
    <xf borderId="0" fillId="0" fontId="1" numFmtId="174" xfId="0" applyAlignment="1" applyFont="1" applyNumberFormat="1">
      <alignment horizontal="center" readingOrder="0" shrinkToFit="0" vertical="center" wrapText="0"/>
    </xf>
    <xf borderId="0" fillId="0" fontId="1" numFmtId="175" xfId="0" applyAlignment="1" applyFont="1" applyNumberFormat="1">
      <alignment horizontal="center" readingOrder="0" shrinkToFit="0" vertical="center" wrapText="0"/>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horizontal="center" shrinkToFit="0" vertical="center" wrapText="0"/>
    </xf>
    <xf borderId="0" fillId="0" fontId="131" numFmtId="0" xfId="0" applyAlignment="1" applyFont="1">
      <alignment readingOrder="0" shrinkToFit="0" vertical="top" wrapText="1"/>
    </xf>
    <xf borderId="0" fillId="0" fontId="131" numFmtId="0" xfId="0" applyAlignment="1" applyFont="1">
      <alignment horizontal="center" readingOrder="0"/>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131" numFmtId="0" xfId="0" applyAlignment="1" applyFont="1">
      <alignment readingOrder="0" vertical="top"/>
    </xf>
    <xf borderId="0" fillId="0" fontId="131" numFmtId="166" xfId="0" applyAlignment="1" applyFont="1" applyNumberFormat="1">
      <alignment readingOrder="0" vertical="top"/>
    </xf>
    <xf borderId="0" fillId="0" fontId="1" numFmtId="0" xfId="0" applyAlignment="1" applyFont="1">
      <alignment readingOrder="0" vertical="top"/>
    </xf>
    <xf borderId="0" fillId="0" fontId="131" numFmtId="0" xfId="0" applyAlignment="1" applyFont="1">
      <alignment vertical="top"/>
    </xf>
    <xf borderId="0" fillId="0" fontId="1" numFmtId="9" xfId="0" applyAlignment="1" applyFont="1" applyNumberFormat="1">
      <alignment readingOrder="0"/>
    </xf>
    <xf borderId="0" fillId="0" fontId="1" numFmtId="0" xfId="0" applyAlignment="1" applyFont="1">
      <alignment vertical="top"/>
    </xf>
    <xf borderId="0" fillId="0" fontId="1" numFmtId="170" xfId="0" applyAlignment="1" applyFont="1" applyNumberFormat="1">
      <alignment readingOrder="0" vertical="top"/>
    </xf>
    <xf borderId="0" fillId="0" fontId="135" numFmtId="0" xfId="0" applyAlignment="1" applyFont="1">
      <alignment readingOrder="0" vertical="top"/>
    </xf>
    <xf borderId="0" fillId="0" fontId="136" numFmtId="0" xfId="0" applyAlignment="1" applyFont="1">
      <alignment readingOrder="0" vertical="top"/>
    </xf>
    <xf borderId="0" fillId="0" fontId="131" numFmtId="173" xfId="0" applyAlignment="1" applyFont="1" applyNumberFormat="1">
      <alignment readingOrder="0" vertical="top"/>
    </xf>
    <xf quotePrefix="1" borderId="0" fillId="0" fontId="131" numFmtId="0" xfId="0" applyAlignment="1" applyFont="1">
      <alignment readingOrder="0" vertical="top"/>
    </xf>
    <xf borderId="0" fillId="0" fontId="131" numFmtId="176" xfId="0" applyAlignment="1" applyFont="1" applyNumberFormat="1">
      <alignment readingOrder="0" vertical="top"/>
    </xf>
    <xf borderId="0" fillId="0" fontId="131" numFmtId="0" xfId="0" applyAlignment="1" applyFont="1">
      <alignment readingOrder="0"/>
    </xf>
    <xf borderId="0" fillId="0" fontId="1" numFmtId="173" xfId="0" applyAlignment="1" applyFont="1" applyNumberFormat="1">
      <alignment readingOrder="0"/>
    </xf>
    <xf borderId="0" fillId="0" fontId="1" numFmtId="166" xfId="0" applyAlignment="1" applyFont="1" applyNumberFormat="1">
      <alignment readingOrder="0"/>
    </xf>
    <xf borderId="0" fillId="0" fontId="1" numFmtId="0" xfId="0" applyAlignment="1" applyFont="1">
      <alignment readingOrder="0"/>
    </xf>
    <xf borderId="0" fillId="0" fontId="131" numFmtId="0" xfId="0" applyAlignment="1" applyFont="1">
      <alignment readingOrder="0"/>
    </xf>
    <xf borderId="0" fillId="0" fontId="26" numFmtId="0" xfId="0" applyAlignment="1" applyFont="1">
      <alignment horizontal="left" readingOrder="0" shrinkToFit="0" vertical="center" wrapText="1"/>
    </xf>
    <xf borderId="0" fillId="0" fontId="26" numFmtId="49" xfId="0" applyAlignment="1" applyFont="1" applyNumberFormat="1">
      <alignment horizontal="center" readingOrder="0" shrinkToFit="0" vertical="center" wrapText="1"/>
    </xf>
    <xf borderId="0" fillId="0" fontId="26" numFmtId="49" xfId="0" applyAlignment="1" applyFont="1" applyNumberFormat="1">
      <alignment horizontal="left" readingOrder="0" shrinkToFit="0" vertical="center" wrapText="1"/>
    </xf>
    <xf borderId="0" fillId="0" fontId="26" numFmtId="0" xfId="0" applyAlignment="1" applyFont="1">
      <alignment shrinkToFit="0" wrapText="1"/>
    </xf>
    <xf borderId="59" fillId="5" fontId="27" numFmtId="0" xfId="0" applyAlignment="1" applyBorder="1" applyFont="1">
      <alignment readingOrder="0" shrinkToFit="0" vertical="center" wrapText="1"/>
    </xf>
    <xf borderId="59" fillId="5" fontId="39" numFmtId="170" xfId="0" applyAlignment="1" applyBorder="1" applyFont="1" applyNumberFormat="1">
      <alignment horizontal="center" readingOrder="0" shrinkToFit="0" vertical="center" wrapText="1"/>
    </xf>
    <xf borderId="59" fillId="5" fontId="39" numFmtId="0" xfId="0" applyAlignment="1" applyBorder="1" applyFont="1">
      <alignment readingOrder="0" shrinkToFit="0" vertical="center" wrapText="1"/>
    </xf>
    <xf borderId="59" fillId="5" fontId="137" numFmtId="0" xfId="0" applyAlignment="1" applyBorder="1" applyFont="1">
      <alignment horizontal="left" readingOrder="0" shrinkToFit="0" vertical="center" wrapText="1"/>
    </xf>
    <xf borderId="59" fillId="5" fontId="138" numFmtId="0" xfId="0" applyAlignment="1" applyBorder="1" applyFont="1">
      <alignment readingOrder="0" shrinkToFit="0" vertical="center" wrapText="1"/>
    </xf>
    <xf borderId="59" fillId="5" fontId="27" numFmtId="0" xfId="0" applyAlignment="1" applyBorder="1" applyFont="1">
      <alignment horizontal="left" readingOrder="0" shrinkToFit="0" vertical="center" wrapText="1"/>
    </xf>
    <xf borderId="59" fillId="5" fontId="39" numFmtId="0" xfId="0" applyAlignment="1" applyBorder="1" applyFont="1">
      <alignment horizontal="left" readingOrder="0" shrinkToFit="0" vertical="center" wrapText="1"/>
    </xf>
    <xf borderId="59" fillId="5" fontId="139" numFmtId="0" xfId="0" applyAlignment="1" applyBorder="1" applyFont="1">
      <alignment horizontal="left" readingOrder="0" shrinkToFit="0" vertical="center" wrapText="1"/>
    </xf>
    <xf borderId="59" fillId="5" fontId="140" numFmtId="0" xfId="0" applyAlignment="1" applyBorder="1" applyFont="1">
      <alignment readingOrder="0" shrinkToFit="0" vertical="center" wrapText="1"/>
    </xf>
    <xf borderId="59" fillId="5" fontId="35" numFmtId="0" xfId="0" applyAlignment="1" applyBorder="1" applyFont="1">
      <alignment horizontal="left" readingOrder="0" shrinkToFit="0" vertical="center" wrapText="1"/>
    </xf>
    <xf borderId="59" fillId="5" fontId="39" numFmtId="0" xfId="0" applyAlignment="1" applyBorder="1" applyFont="1">
      <alignment horizontal="left" readingOrder="0" shrinkToFit="0" vertical="center" wrapText="1"/>
    </xf>
    <xf borderId="59" fillId="5" fontId="35" numFmtId="170" xfId="0" applyAlignment="1" applyBorder="1" applyFont="1" applyNumberFormat="1">
      <alignment horizontal="center" readingOrder="0" shrinkToFit="0" vertical="center" wrapText="1"/>
    </xf>
    <xf borderId="59" fillId="5" fontId="29" numFmtId="170" xfId="0" applyAlignment="1" applyBorder="1" applyFont="1" applyNumberFormat="1">
      <alignment horizontal="center" readingOrder="0" shrinkToFit="0" vertical="center" wrapText="1"/>
    </xf>
    <xf borderId="59" fillId="5" fontId="26" numFmtId="0" xfId="0" applyAlignment="1" applyBorder="1" applyFont="1">
      <alignment horizontal="left" readingOrder="0" shrinkToFit="0" vertical="center" wrapText="1"/>
    </xf>
    <xf borderId="59" fillId="5" fontId="141" numFmtId="0" xfId="0" applyAlignment="1" applyBorder="1" applyFont="1">
      <alignment horizontal="left" readingOrder="0" shrinkToFit="0" vertical="center" wrapText="1"/>
    </xf>
    <xf borderId="59" fillId="5" fontId="142" numFmtId="0" xfId="0" applyAlignment="1" applyBorder="1" applyFont="1">
      <alignment horizontal="left" readingOrder="0" shrinkToFit="0" vertical="center" wrapText="1"/>
    </xf>
    <xf borderId="59" fillId="5" fontId="29" numFmtId="0" xfId="0" applyAlignment="1" applyBorder="1" applyFont="1">
      <alignment horizontal="left" readingOrder="0" shrinkToFit="0" vertical="center" wrapText="1"/>
    </xf>
    <xf borderId="59" fillId="3" fontId="143" numFmtId="0" xfId="0" applyAlignment="1" applyBorder="1" applyFont="1">
      <alignment readingOrder="0" shrinkToFit="0" vertical="center" wrapText="1"/>
    </xf>
    <xf borderId="59" fillId="5" fontId="26" numFmtId="170" xfId="0" applyAlignment="1" applyBorder="1" applyFont="1" applyNumberFormat="1">
      <alignment horizontal="center" readingOrder="0" shrinkToFit="0" vertical="center" wrapText="1"/>
    </xf>
    <xf borderId="59" fillId="3" fontId="144" numFmtId="0" xfId="0" applyAlignment="1" applyBorder="1" applyFont="1">
      <alignment readingOrder="0" shrinkToFit="0" vertical="center" wrapText="1"/>
    </xf>
    <xf borderId="59" fillId="3" fontId="144" numFmtId="0" xfId="0" applyAlignment="1" applyBorder="1" applyFont="1">
      <alignment shrinkToFit="0" vertical="center" wrapText="1"/>
    </xf>
    <xf borderId="59" fillId="3" fontId="145" numFmtId="0" xfId="0" applyAlignment="1" applyBorder="1" applyFont="1">
      <alignment readingOrder="0" shrinkToFit="0" vertical="center" wrapText="1"/>
    </xf>
    <xf borderId="59" fillId="5" fontId="26" numFmtId="0" xfId="0" applyAlignment="1" applyBorder="1" applyFont="1">
      <alignment horizontal="left" readingOrder="0" shrinkToFit="0" vertical="center" wrapText="1"/>
    </xf>
    <xf borderId="59" fillId="0" fontId="26" numFmtId="0" xfId="0" applyAlignment="1" applyBorder="1" applyFont="1">
      <alignment readingOrder="0" shrinkToFit="0" vertical="center" wrapText="1"/>
    </xf>
    <xf borderId="59" fillId="3" fontId="86" numFmtId="0" xfId="0" applyAlignment="1" applyBorder="1" applyFont="1">
      <alignment horizontal="center" readingOrder="0" shrinkToFit="0" vertical="center" wrapText="1"/>
    </xf>
    <xf borderId="59" fillId="3" fontId="86" numFmtId="0" xfId="0" applyAlignment="1" applyBorder="1" applyFont="1">
      <alignment readingOrder="0" shrinkToFit="0" vertical="center" wrapText="1"/>
    </xf>
    <xf borderId="59" fillId="0" fontId="115" numFmtId="0" xfId="0" applyAlignment="1" applyBorder="1" applyFont="1">
      <alignment readingOrder="0" shrinkToFit="0" vertical="center" wrapText="1"/>
    </xf>
    <xf borderId="59" fillId="5" fontId="27" numFmtId="0" xfId="0" applyAlignment="1" applyBorder="1" applyFont="1">
      <alignment readingOrder="0" shrinkToFit="0" vertical="center" wrapText="1"/>
    </xf>
    <xf borderId="0" fillId="0" fontId="26" numFmtId="0" xfId="0" applyAlignment="1" applyFont="1">
      <alignment horizontal="center" shrinkToFit="0" wrapText="1"/>
    </xf>
    <xf borderId="0" fillId="4" fontId="146" numFmtId="0" xfId="0" applyAlignment="1" applyFont="1">
      <alignment vertical="center"/>
    </xf>
    <xf borderId="0" fillId="0" fontId="1" numFmtId="168" xfId="0" applyFont="1" applyNumberFormat="1"/>
    <xf borderId="1" fillId="3" fontId="1" numFmtId="0" xfId="0" applyAlignment="1" applyBorder="1" applyFont="1">
      <alignment horizontal="center" vertical="center"/>
    </xf>
    <xf borderId="2" fillId="3" fontId="1" numFmtId="0" xfId="0" applyAlignment="1" applyBorder="1" applyFont="1">
      <alignment vertical="center"/>
    </xf>
    <xf borderId="2" fillId="3" fontId="1" numFmtId="0" xfId="0" applyAlignment="1" applyBorder="1" applyFont="1">
      <alignment horizontal="center" vertical="center"/>
    </xf>
    <xf borderId="1" fillId="3" fontId="1" numFmtId="0" xfId="0" applyAlignment="1" applyBorder="1" applyFont="1">
      <alignment vertical="center"/>
    </xf>
    <xf borderId="0" fillId="4" fontId="1" numFmtId="0" xfId="0" applyAlignment="1" applyFont="1">
      <alignment vertical="center"/>
    </xf>
    <xf borderId="0" fillId="3" fontId="1" numFmtId="0" xfId="0" applyAlignment="1" applyFont="1">
      <alignment vertical="center"/>
    </xf>
    <xf borderId="3" fillId="3" fontId="1" numFmtId="0" xfId="0" applyAlignment="1" applyBorder="1" applyFont="1">
      <alignment horizontal="center" vertical="center"/>
    </xf>
    <xf borderId="88" fillId="2" fontId="147" numFmtId="0" xfId="0" applyAlignment="1" applyBorder="1" applyFont="1">
      <alignment readingOrder="0" vertical="center"/>
    </xf>
    <xf borderId="88" fillId="0" fontId="3" numFmtId="0" xfId="0" applyBorder="1" applyFont="1"/>
    <xf borderId="0" fillId="3" fontId="2" numFmtId="0" xfId="0" applyAlignment="1" applyFont="1">
      <alignment readingOrder="0" vertical="center"/>
    </xf>
    <xf borderId="55" fillId="3" fontId="1" numFmtId="0" xfId="0" applyAlignment="1" applyBorder="1" applyFont="1">
      <alignment vertical="center"/>
    </xf>
    <xf borderId="55" fillId="3" fontId="1" numFmtId="0" xfId="0" applyAlignment="1" applyBorder="1" applyFont="1">
      <alignment horizontal="center" vertical="center"/>
    </xf>
    <xf borderId="89" fillId="2" fontId="1" numFmtId="0" xfId="0" applyAlignment="1" applyBorder="1" applyFont="1">
      <alignment vertical="center"/>
    </xf>
    <xf borderId="90" fillId="2" fontId="1" numFmtId="0" xfId="0" applyAlignment="1" applyBorder="1" applyFont="1">
      <alignment horizontal="center" vertical="center"/>
    </xf>
    <xf borderId="91" fillId="2" fontId="1" numFmtId="0" xfId="0" applyAlignment="1" applyBorder="1" applyFont="1">
      <alignment vertical="center"/>
    </xf>
    <xf borderId="3" fillId="3" fontId="1" numFmtId="0" xfId="0" applyAlignment="1" applyBorder="1" applyFont="1">
      <alignment vertical="center"/>
    </xf>
    <xf borderId="92" fillId="2" fontId="1" numFmtId="0" xfId="0" applyAlignment="1" applyBorder="1" applyFont="1">
      <alignment horizontal="center" vertical="center"/>
    </xf>
    <xf borderId="93" fillId="2" fontId="1" numFmtId="0" xfId="0" applyAlignment="1" applyBorder="1" applyFont="1">
      <alignment horizontal="center" vertical="center"/>
    </xf>
    <xf borderId="94" fillId="2" fontId="1" numFmtId="0" xfId="0" applyAlignment="1" applyBorder="1" applyFont="1">
      <alignment horizontal="center" vertical="center"/>
    </xf>
    <xf borderId="16" fillId="3" fontId="1" numFmtId="0" xfId="0" applyAlignment="1" applyBorder="1" applyFont="1">
      <alignment vertical="center"/>
    </xf>
    <xf borderId="92" fillId="2" fontId="1" numFmtId="0" xfId="0" applyAlignment="1" applyBorder="1" applyFont="1">
      <alignment vertical="center"/>
    </xf>
    <xf borderId="94" fillId="2" fontId="1" numFmtId="0" xfId="0" applyAlignment="1" applyBorder="1" applyFont="1">
      <alignment vertical="center"/>
    </xf>
    <xf borderId="95" fillId="2" fontId="1" numFmtId="0" xfId="0" applyAlignment="1" applyBorder="1" applyFont="1">
      <alignment vertical="center"/>
    </xf>
    <xf borderId="96" fillId="2" fontId="148" numFmtId="0" xfId="0" applyAlignment="1" applyBorder="1" applyFont="1">
      <alignment horizontal="left" readingOrder="0" vertical="center"/>
    </xf>
    <xf borderId="97" fillId="2" fontId="149" numFmtId="0" xfId="0" applyAlignment="1" applyBorder="1" applyFont="1">
      <alignment horizontal="left" readingOrder="0" vertical="center"/>
    </xf>
    <xf borderId="98" fillId="2" fontId="1" numFmtId="0" xfId="0" applyAlignment="1" applyBorder="1" applyFont="1">
      <alignment horizontal="center" vertical="center"/>
    </xf>
    <xf borderId="99" fillId="2" fontId="148" numFmtId="0" xfId="0" applyAlignment="1" applyBorder="1" applyFont="1">
      <alignment horizontal="center" readingOrder="0" vertical="center"/>
    </xf>
    <xf borderId="100" fillId="2" fontId="1" numFmtId="0" xfId="0" applyAlignment="1" applyBorder="1" applyFont="1">
      <alignment horizontal="center" vertical="center"/>
    </xf>
    <xf borderId="16" fillId="3" fontId="150" numFmtId="0" xfId="0" applyAlignment="1" applyBorder="1" applyFont="1">
      <alignment vertical="center"/>
    </xf>
    <xf borderId="98" fillId="2" fontId="150" numFmtId="0" xfId="0" applyAlignment="1" applyBorder="1" applyFont="1">
      <alignment vertical="center"/>
    </xf>
    <xf borderId="100" fillId="2" fontId="1" numFmtId="0" xfId="0" applyAlignment="1" applyBorder="1" applyFont="1">
      <alignment vertical="center"/>
    </xf>
    <xf borderId="101" fillId="2" fontId="1" numFmtId="0" xfId="0" applyAlignment="1" applyBorder="1" applyFont="1">
      <alignment vertical="center"/>
    </xf>
    <xf borderId="96" fillId="2" fontId="151" numFmtId="0" xfId="0" applyAlignment="1" applyBorder="1" applyFont="1">
      <alignment horizontal="center" readingOrder="0" vertical="center"/>
    </xf>
    <xf borderId="102" fillId="2" fontId="1" numFmtId="0" xfId="0" applyAlignment="1" applyBorder="1" applyFont="1">
      <alignment vertical="center"/>
    </xf>
    <xf borderId="99" fillId="2" fontId="152" numFmtId="0" xfId="0" applyAlignment="1" applyBorder="1" applyFont="1">
      <alignment horizontal="center" readingOrder="0" shrinkToFit="0" vertical="center" wrapText="1"/>
    </xf>
    <xf borderId="98" fillId="2" fontId="1" numFmtId="0" xfId="0" applyAlignment="1" applyBorder="1" applyFont="1">
      <alignment vertical="center"/>
    </xf>
    <xf borderId="100" fillId="2" fontId="153" numFmtId="0" xfId="0" applyAlignment="1" applyBorder="1" applyFont="1">
      <alignment horizontal="left" vertical="center"/>
    </xf>
    <xf borderId="103" fillId="2" fontId="1" numFmtId="0" xfId="0" applyAlignment="1" applyBorder="1" applyFont="1">
      <alignment vertical="center"/>
    </xf>
    <xf borderId="104" fillId="2" fontId="1" numFmtId="0" xfId="0" applyAlignment="1" applyBorder="1" applyFont="1">
      <alignment horizontal="center" vertical="center"/>
    </xf>
    <xf borderId="105" fillId="2" fontId="1" numFmtId="0" xfId="0" applyAlignment="1" applyBorder="1" applyFont="1">
      <alignment vertical="center"/>
    </xf>
    <xf borderId="95" fillId="2" fontId="150" numFmtId="0" xfId="0" applyAlignment="1" applyBorder="1" applyFont="1">
      <alignment vertical="center"/>
    </xf>
    <xf borderId="96" fillId="2" fontId="148" numFmtId="0" xfId="0" applyAlignment="1" applyBorder="1" applyFont="1">
      <alignment horizontal="center" readingOrder="0" vertical="center"/>
    </xf>
    <xf borderId="97" fillId="2" fontId="1" numFmtId="0" xfId="0" applyAlignment="1" applyBorder="1" applyFont="1">
      <alignment vertical="center"/>
    </xf>
    <xf borderId="96" fillId="2" fontId="153" numFmtId="0" xfId="0" applyAlignment="1" applyBorder="1" applyFont="1">
      <alignment horizontal="left" readingOrder="0" vertical="center"/>
    </xf>
    <xf borderId="97" fillId="2" fontId="153" numFmtId="0" xfId="0" applyAlignment="1" applyBorder="1" applyFont="1">
      <alignment horizontal="center" vertical="center"/>
    </xf>
    <xf borderId="8" fillId="3" fontId="1" numFmtId="0" xfId="0" applyAlignment="1" applyBorder="1" applyFont="1">
      <alignment vertical="center"/>
    </xf>
    <xf borderId="8" fillId="3" fontId="1" numFmtId="0" xfId="0" applyAlignment="1" applyBorder="1" applyFont="1">
      <alignment horizontal="center" vertical="center"/>
    </xf>
    <xf borderId="16" fillId="3" fontId="154" numFmtId="0" xfId="0" applyAlignment="1" applyBorder="1" applyFont="1">
      <alignment vertical="center"/>
    </xf>
    <xf borderId="98" fillId="2" fontId="154" numFmtId="0" xfId="0" applyAlignment="1" applyBorder="1" applyFont="1">
      <alignment shrinkToFit="0" vertical="center" wrapText="1"/>
    </xf>
    <xf borderId="0" fillId="4" fontId="1" numFmtId="0" xfId="0" applyAlignment="1" applyFont="1">
      <alignment readingOrder="0" vertical="center"/>
    </xf>
    <xf borderId="99" fillId="2" fontId="155" numFmtId="0" xfId="0" applyAlignment="1" applyBorder="1" applyFont="1">
      <alignment horizontal="center" readingOrder="0" shrinkToFit="0" vertical="center" wrapText="1"/>
    </xf>
    <xf borderId="106" fillId="2" fontId="1" numFmtId="0" xfId="0" applyAlignment="1" applyBorder="1" applyFont="1">
      <alignment horizontal="center" vertical="center"/>
    </xf>
    <xf borderId="107" fillId="2" fontId="155" numFmtId="0" xfId="0" applyAlignment="1" applyBorder="1" applyFont="1">
      <alignment horizontal="center" readingOrder="0" shrinkToFit="0" vertical="center" wrapText="1"/>
    </xf>
    <xf borderId="108" fillId="2" fontId="1" numFmtId="0" xfId="0" applyAlignment="1" applyBorder="1" applyFont="1">
      <alignment horizontal="center" vertical="center"/>
    </xf>
    <xf borderId="109" fillId="3" fontId="1" numFmtId="0" xfId="0" applyAlignment="1" applyBorder="1" applyFont="1">
      <alignment vertical="center"/>
    </xf>
    <xf borderId="3" fillId="3" fontId="1" numFmtId="0" xfId="0" applyAlignment="1" applyBorder="1" applyFont="1">
      <alignment readingOrder="0" vertical="center"/>
    </xf>
    <xf borderId="1" fillId="3" fontId="1" numFmtId="0" xfId="0" applyAlignment="1" applyBorder="1" applyFont="1">
      <alignment readingOrder="0" vertical="center"/>
    </xf>
    <xf borderId="3" fillId="3" fontId="1" numFmtId="0" xfId="0" applyAlignment="1" applyBorder="1" applyFont="1">
      <alignment vertical="center"/>
    </xf>
    <xf borderId="106" fillId="2" fontId="1" numFmtId="0" xfId="0" applyAlignment="1" applyBorder="1" applyFont="1">
      <alignment vertical="center"/>
    </xf>
    <xf borderId="107" fillId="2" fontId="154" numFmtId="0" xfId="0" applyAlignment="1" applyBorder="1" applyFont="1">
      <alignment horizontal="center" readingOrder="0" shrinkToFit="0" vertical="center" wrapText="1"/>
    </xf>
    <xf borderId="108" fillId="2" fontId="1" numFmtId="0" xfId="0" applyAlignment="1" applyBorder="1" applyFont="1">
      <alignment vertical="center"/>
    </xf>
    <xf borderId="0" fillId="4" fontId="1" numFmtId="0" xfId="0" applyAlignment="1" applyFont="1">
      <alignment horizontal="center" vertical="center"/>
    </xf>
    <xf borderId="1" fillId="3" fontId="146" numFmtId="0" xfId="0" applyAlignment="1" applyBorder="1" applyFont="1">
      <alignment horizontal="center" vertical="center"/>
    </xf>
    <xf borderId="0" fillId="4" fontId="146" numFmtId="0" xfId="0" applyAlignment="1" applyFont="1">
      <alignment horizontal="center" vertical="center"/>
    </xf>
  </cellXfs>
  <cellStyles count="1">
    <cellStyle xfId="0" name="Normal" builtinId="0"/>
  </cellStyles>
  <dxfs count="8">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356854"/>
          <bgColor rgb="FF356854"/>
        </patternFill>
      </fill>
      <border/>
    </dxf>
    <dxf>
      <border>
        <left style="thin">
          <color rgb="FF356854"/>
        </left>
        <right style="thin">
          <color rgb="FF356854"/>
        </right>
        <top style="thin">
          <color rgb="FF356854"/>
        </top>
        <bottom style="thin">
          <color rgb="FF356854"/>
        </bottom>
      </border>
    </dxf>
    <dxf>
      <font/>
      <fill>
        <patternFill patternType="solid">
          <fgColor rgb="FFFF0000"/>
          <bgColor rgb="FFFF0000"/>
        </patternFill>
      </fill>
      <border/>
    </dxf>
    <dxf>
      <font/>
      <fill>
        <patternFill patternType="solid">
          <fgColor rgb="FFB7E1CD"/>
          <bgColor rgb="FFB7E1CD"/>
        </patternFill>
      </fill>
      <border/>
    </dxf>
    <dxf>
      <font/>
      <fill>
        <patternFill patternType="solid">
          <fgColor rgb="FF373F6B"/>
          <bgColor rgb="FF373F6B"/>
        </patternFill>
      </fill>
      <border/>
    </dxf>
  </dxfs>
  <tableStyles count="26">
    <tableStyle count="2" pivot="0" name="Dashboard-style">
      <tableStyleElement dxfId="1" type="firstRowStripe"/>
      <tableStyleElement dxfId="2" type="secondRowStripe"/>
    </tableStyle>
    <tableStyle count="2" pivot="0" name="Dashboard-style 2">
      <tableStyleElement dxfId="1" type="firstRowStripe"/>
      <tableStyleElement dxfId="2" type="secondRowStripe"/>
    </tableStyle>
    <tableStyle count="4" pivot="0" name="Gabinete Itinerante-style">
      <tableStyleElement dxfId="3" type="headerRow"/>
      <tableStyleElement dxfId="1" type="firstRowStripe"/>
      <tableStyleElement dxfId="2" type="secondRowStripe"/>
      <tableStyleElement dxfId="4" size="0" type="wholeTable"/>
    </tableStyle>
    <tableStyle count="4" pivot="0" name="Indicações-style">
      <tableStyleElement dxfId="3" type="headerRow"/>
      <tableStyleElement dxfId="1" type="firstRowStripe"/>
      <tableStyleElement dxfId="2" type="secondRowStripe"/>
      <tableStyleElement dxfId="4" size="0" type="wholeTable"/>
    </tableStyle>
    <tableStyle count="4" pivot="0" name="Assessoria de Imprensa-style">
      <tableStyleElement dxfId="3" type="headerRow"/>
      <tableStyleElement dxfId="1" type="firstRowStripe"/>
      <tableStyleElement dxfId="2" type="secondRowStripe"/>
      <tableStyleElement dxfId="4" size="0" type="wholeTable"/>
    </tableStyle>
    <tableStyle count="4" pivot="0" name="Comunicação Digital-style">
      <tableStyleElement dxfId="3" type="headerRow"/>
      <tableStyleElement dxfId="1" type="firstRowStripe"/>
      <tableStyleElement dxfId="2" type="secondRowStripe"/>
      <tableStyleElement dxfId="4" size="0" type="wholeTable"/>
    </tableStyle>
    <tableStyle count="2" pivot="0" name="Comunicação Digital-style 2">
      <tableStyleElement dxfId="1" type="firstRowStripe"/>
      <tableStyleElement dxfId="2" type="secondRowStripe"/>
    </tableStyle>
    <tableStyle count="4" pivot="0" name="Moções-style">
      <tableStyleElement dxfId="3" type="headerRow"/>
      <tableStyleElement dxfId="1" type="firstRowStripe"/>
      <tableStyleElement dxfId="2" type="secondRowStripe"/>
      <tableStyleElement dxfId="4" size="0" type="wholeTable"/>
    </tableStyle>
    <tableStyle count="4" pivot="0" name="Medalhas e Títulos-style">
      <tableStyleElement dxfId="3" type="headerRow"/>
      <tableStyleElement dxfId="1" type="firstRowStripe"/>
      <tableStyleElement dxfId="2" type="secondRowStripe"/>
      <tableStyleElement dxfId="4" size="0" type="wholeTable"/>
    </tableStyle>
    <tableStyle count="4" pivot="0" name="Medalhas e Títulos-style 2">
      <tableStyleElement dxfId="3" type="headerRow"/>
      <tableStyleElement dxfId="1" type="firstRowStripe"/>
      <tableStyleElement dxfId="2" type="secondRowStripe"/>
      <tableStyleElement dxfId="4" size="0" type="wholeTable"/>
    </tableStyle>
    <tableStyle count="4" pivot="0" name="Medalhas e Títulos-style 3">
      <tableStyleElement dxfId="3" type="headerRow"/>
      <tableStyleElement dxfId="1" type="firstRowStripe"/>
      <tableStyleElement dxfId="2" type="secondRowStripe"/>
      <tableStyleElement dxfId="4" size="0" type="wholeTable"/>
    </tableStyle>
    <tableStyle count="4" pivot="0" name="Medalhas e Títulos-style 4">
      <tableStyleElement dxfId="3" type="headerRow"/>
      <tableStyleElement dxfId="1" type="firstRowStripe"/>
      <tableStyleElement dxfId="2" type="secondRowStripe"/>
      <tableStyleElement dxfId="4" size="0" type="wholeTable"/>
    </tableStyle>
    <tableStyle count="4" pivot="0" name="Medalhas e Títulos-style 5">
      <tableStyleElement dxfId="3" type="headerRow"/>
      <tableStyleElement dxfId="1" type="firstRowStripe"/>
      <tableStyleElement dxfId="2" type="secondRowStripe"/>
      <tableStyleElement dxfId="4" size="0" type="wholeTable"/>
    </tableStyle>
    <tableStyle count="4" pivot="0" name="Medalhas e Títulos-style 6">
      <tableStyleElement dxfId="3" type="headerRow"/>
      <tableStyleElement dxfId="1" type="firstRowStripe"/>
      <tableStyleElement dxfId="2" type="secondRowStripe"/>
      <tableStyleElement dxfId="4" size="0" type="wholeTable"/>
    </tableStyle>
    <tableStyle count="4" pivot="0" name="Medalhas e Títulos-style 7">
      <tableStyleElement dxfId="3" type="headerRow"/>
      <tableStyleElement dxfId="1" type="firstRowStripe"/>
      <tableStyleElement dxfId="2" type="secondRowStripe"/>
      <tableStyleElement dxfId="4" size="0" type="wholeTable"/>
    </tableStyle>
    <tableStyle count="4" pivot="0" name="Medalhas e Títulos-style 8">
      <tableStyleElement dxfId="3" type="headerRow"/>
      <tableStyleElement dxfId="1" type="firstRowStripe"/>
      <tableStyleElement dxfId="2" type="secondRowStripe"/>
      <tableStyleElement dxfId="4" size="0" type="wholeTable"/>
    </tableStyle>
    <tableStyle count="4" pivot="0" name="Medalhas e Títulos-style 9">
      <tableStyleElement dxfId="3" type="headerRow"/>
      <tableStyleElement dxfId="1" type="firstRowStripe"/>
      <tableStyleElement dxfId="2" type="secondRowStripe"/>
      <tableStyleElement dxfId="4" size="0" type="wholeTable"/>
    </tableStyle>
    <tableStyle count="4" pivot="0" name="Medalhas e Títulos-style 10">
      <tableStyleElement dxfId="3" type="headerRow"/>
      <tableStyleElement dxfId="1" type="firstRowStripe"/>
      <tableStyleElement dxfId="2" type="secondRowStripe"/>
      <tableStyleElement dxfId="4" size="0" type="wholeTable"/>
    </tableStyle>
    <tableStyle count="4" pivot="0" name="Medalhas e Títulos-style 11">
      <tableStyleElement dxfId="3" type="headerRow"/>
      <tableStyleElement dxfId="1" type="firstRowStripe"/>
      <tableStyleElement dxfId="2" type="secondRowStripe"/>
      <tableStyleElement dxfId="4" size="0" type="wholeTable"/>
    </tableStyle>
    <tableStyle count="4" pivot="0" name="Medalhas e Títulos-style 12">
      <tableStyleElement dxfId="3" type="headerRow"/>
      <tableStyleElement dxfId="1" type="firstRowStripe"/>
      <tableStyleElement dxfId="2" type="secondRowStripe"/>
      <tableStyleElement dxfId="4" size="0" type="wholeTable"/>
    </tableStyle>
    <tableStyle count="4" pivot="0" name="Proposições legislativas-style">
      <tableStyleElement dxfId="3" type="headerRow"/>
      <tableStyleElement dxfId="1" type="firstRowStripe"/>
      <tableStyleElement dxfId="2" type="secondRowStripe"/>
      <tableStyleElement dxfId="4" size="0" type="wholeTable"/>
    </tableStyle>
    <tableStyle count="4" pivot="0" name="Estudos-style">
      <tableStyleElement dxfId="7" type="headerRow"/>
      <tableStyleElement dxfId="1" type="firstRowStripe"/>
      <tableStyleElement dxfId="2" type="secondRowStripe"/>
      <tableStyleElement dxfId="4" size="0" type="wholeTable"/>
    </tableStyle>
    <tableStyle count="4" pivot="0" name="Apresentações-style">
      <tableStyleElement dxfId="3" type="headerRow"/>
      <tableStyleElement dxfId="1" type="firstRowStripe"/>
      <tableStyleElement dxfId="2" type="secondRowStripe"/>
      <tableStyleElement dxfId="4" size="0" type="wholeTable"/>
    </tableStyle>
    <tableStyle count="2" pivot="0" name="Dashboard Antigo-style">
      <tableStyleElement dxfId="2" type="firstRowStripe"/>
      <tableStyleElement dxfId="1" type="secondRowStripe"/>
    </tableStyle>
    <tableStyle count="2" pivot="0" name="Dashboard Antigo-style 2">
      <tableStyleElement dxfId="2" type="firstRowStripe"/>
      <tableStyleElement dxfId="1" type="secondRowStripe"/>
    </tableStyle>
    <tableStyle count="2" pivot="0" name="Dashboard Antigo-style 3">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1.xml"/><Relationship Id="rId22" Type="http://schemas.openxmlformats.org/officeDocument/2006/relationships/pivotCacheDefinition" Target="pivotCache/pivotCacheDefinition3.xml"/><Relationship Id="rId21" Type="http://schemas.openxmlformats.org/officeDocument/2006/relationships/pivotCacheDefinition" Target="pivotCache/pivotCacheDefinition2.xml"/><Relationship Id="rId23" Type="http://schemas.openxmlformats.org/officeDocument/2006/relationships/pivotCacheDefinition" Target="pivotCache/pivotCacheDefinition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Tipos de Agendas</a:t>
            </a:r>
          </a:p>
        </c:rich>
      </c:tx>
      <c:overlay val="0"/>
    </c:title>
    <c:view3D>
      <c:rotX val="50"/>
      <c:perspective val="0"/>
    </c:view3D>
    <c:plotArea>
      <c:layout/>
      <c:pie3DChart>
        <c:varyColors val="1"/>
        <c:ser>
          <c:idx val="0"/>
          <c:order val="0"/>
          <c:tx>
            <c:strRef>
              <c:f>'Tabelas e Gráficos'!$G$30</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Lbls>
            <c:showLegendKey val="0"/>
            <c:showVal val="0"/>
            <c:showCatName val="0"/>
            <c:showSerName val="0"/>
            <c:showPercent val="0"/>
            <c:showBubbleSize val="0"/>
            <c:showLeaderLines val="1"/>
          </c:dLbls>
          <c:cat>
            <c:strRef>
              <c:f>'Tabelas e Gráficos'!$F$31:$F$40</c:f>
            </c:strRef>
          </c:cat>
          <c:val>
            <c:numRef>
              <c:f>'Tabelas e Gráficos'!$G$31:$G$40</c:f>
              <c:numCache/>
            </c:numRef>
          </c:val>
        </c:ser>
        <c:dLbls>
          <c:showLegendKey val="0"/>
          <c:showVal val="0"/>
          <c:showCatName val="0"/>
          <c:showSerName val="0"/>
          <c:showPercent val="0"/>
          <c:showBubbleSize val="0"/>
        </c:dLbls>
      </c:pie3DChart>
    </c:plotArea>
    <c:legend>
      <c:legendPos val="r"/>
      <c:overlay val="0"/>
      <c:txPr>
        <a:bodyPr/>
        <a:lstStyle/>
        <a:p>
          <a:pPr lvl="0">
            <a:defRPr b="1">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Agendas p/ Mês</a:t>
            </a:r>
          </a:p>
        </c:rich>
      </c:tx>
      <c:overlay val="0"/>
    </c:title>
    <c:view3D>
      <c:rotX val="15"/>
      <c:rotY val="20"/>
      <c:depthPercent val="100"/>
      <c:rAngAx val="1"/>
    </c:view3D>
    <c:plotArea>
      <c:layout/>
      <c:bar3DChart>
        <c:barDir val="col"/>
        <c:grouping val="clustered"/>
        <c:ser>
          <c:idx val="0"/>
          <c:order val="0"/>
          <c:tx>
            <c:strRef>
              <c:f>'Tabelas e Gráficos'!$O$28</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'Tabelas e Gráficos'!$N$29:$N$45</c:f>
            </c:strRef>
          </c:cat>
          <c:val>
            <c:numRef>
              <c:f>'Tabelas e Gráficos'!$O$29:$O$45</c:f>
              <c:numCache/>
            </c:numRef>
          </c:val>
        </c:ser>
        <c:axId val="1932799068"/>
        <c:axId val="793860731"/>
      </c:bar3DChart>
      <c:catAx>
        <c:axId val="19327990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a:solidFill>
                  <a:srgbClr val="000000"/>
                </a:solidFill>
                <a:latin typeface="+mn-lt"/>
              </a:defRPr>
            </a:pPr>
          </a:p>
        </c:txPr>
        <c:crossAx val="793860731"/>
      </c:catAx>
      <c:valAx>
        <c:axId val="79386073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32799068"/>
      </c:valAx>
    </c:plotArea>
    <c:legend>
      <c:legendPos val="r"/>
      <c:overlay val="0"/>
      <c:txPr>
        <a:bodyPr/>
        <a:lstStyle/>
        <a:p>
          <a:pPr lvl="0">
            <a:defRPr b="1">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Indicações Parlamentares por Órgão</a:t>
            </a:r>
          </a:p>
        </c:rich>
      </c:tx>
      <c:overlay val="0"/>
    </c:title>
    <c:view3D>
      <c:rotX val="50"/>
      <c:perspective val="0"/>
    </c:view3D>
    <c:plotArea>
      <c:layout/>
      <c:pie3DChart>
        <c:varyColors val="1"/>
        <c:ser>
          <c:idx val="0"/>
          <c:order val="0"/>
          <c:tx>
            <c:strRef>
              <c:f>'Tabelas e Gráficos'!$V$28</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dPt>
          <c:dLbls>
            <c:showLegendKey val="0"/>
            <c:showVal val="0"/>
            <c:showCatName val="0"/>
            <c:showSerName val="0"/>
            <c:showPercent val="0"/>
            <c:showBubbleSize val="0"/>
            <c:showLeaderLines val="1"/>
          </c:dLbls>
          <c:cat>
            <c:strRef>
              <c:f>'Tabelas e Gráficos'!$U$29:$U$42</c:f>
            </c:strRef>
          </c:cat>
          <c:val>
            <c:numRef>
              <c:f>'Tabelas e Gráficos'!$V$29:$V$42</c:f>
              <c:numCache/>
            </c:numRef>
          </c:val>
        </c:ser>
        <c:dLbls>
          <c:showLegendKey val="0"/>
          <c:showVal val="0"/>
          <c:showCatName val="0"/>
          <c:showSerName val="0"/>
          <c:showPercent val="0"/>
          <c:showBubbleSize val="0"/>
        </c:dLbls>
      </c:pie3DChart>
    </c:plotArea>
    <c:legend>
      <c:legendPos val="r"/>
      <c:overlay val="0"/>
      <c:txPr>
        <a:bodyPr/>
        <a:lstStyle/>
        <a:p>
          <a:pPr lvl="0">
            <a:defRPr b="1">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Indicações Parlamentares por Bairro</a:t>
            </a:r>
          </a:p>
        </c:rich>
      </c:tx>
      <c:overlay val="0"/>
    </c:title>
    <c:view3D>
      <c:rotX val="50"/>
      <c:perspective val="0"/>
    </c:view3D>
    <c:plotArea>
      <c:layout/>
      <c:pie3DChart>
        <c:varyColors val="1"/>
        <c:ser>
          <c:idx val="0"/>
          <c:order val="0"/>
          <c:tx>
            <c:strRef>
              <c:f>'Tabelas e Gráficos'!$AD$28</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Pt>
            <c:idx val="19"/>
            <c:spPr>
              <a:solidFill>
                <a:srgbClr val="FDECEB"/>
              </a:solidFill>
            </c:spPr>
          </c:dPt>
          <c:dPt>
            <c:idx val="20"/>
            <c:spPr>
              <a:solidFill>
                <a:srgbClr val="FFF8E6"/>
              </a:solidFill>
            </c:spPr>
          </c:dPt>
          <c:dPt>
            <c:idx val="21"/>
            <c:spPr>
              <a:solidFill>
                <a:srgbClr val="EBF6EE"/>
              </a:solidFill>
            </c:spPr>
          </c:dPt>
          <c:dPt>
            <c:idx val="22"/>
            <c:spPr>
              <a:solidFill>
                <a:srgbClr val="FFF0E6"/>
              </a:solidFill>
            </c:spPr>
          </c:dPt>
          <c:dPt>
            <c:idx val="23"/>
            <c:spPr>
              <a:solidFill>
                <a:srgbClr val="EDF8F9"/>
              </a:solidFill>
            </c:spPr>
          </c:dPt>
          <c:dPt>
            <c:idx val="24"/>
            <c:spPr>
              <a:solidFill>
                <a:srgbClr val="251701"/>
              </a:solidFill>
            </c:spPr>
          </c:dPt>
          <c:dLbls>
            <c:showLegendKey val="0"/>
            <c:showVal val="0"/>
            <c:showCatName val="0"/>
            <c:showSerName val="0"/>
            <c:showPercent val="0"/>
            <c:showBubbleSize val="0"/>
            <c:showLeaderLines val="1"/>
          </c:dLbls>
          <c:cat>
            <c:strRef>
              <c:f>'Tabelas e Gráficos'!$AC$29:$AC$53</c:f>
            </c:strRef>
          </c:cat>
          <c:val>
            <c:numRef>
              <c:f>'Tabelas e Gráficos'!$AD$29:$AD$53</c:f>
              <c:numCache/>
            </c:numRef>
          </c:val>
        </c:ser>
        <c:dLbls>
          <c:showLegendKey val="0"/>
          <c:showVal val="0"/>
          <c:showCatName val="0"/>
          <c:showSerName val="0"/>
          <c:showPercent val="0"/>
          <c:showBubbleSize val="0"/>
        </c:dLbls>
      </c:pie3DChart>
    </c:plotArea>
    <c:legend>
      <c:legendPos val="r"/>
      <c:overlay val="0"/>
      <c:txPr>
        <a:bodyPr/>
        <a:lstStyle/>
        <a:p>
          <a:pPr lvl="0">
            <a:defRPr b="1">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Posts por Mês</a:t>
            </a:r>
          </a:p>
        </c:rich>
      </c:tx>
      <c:overlay val="0"/>
    </c:title>
    <c:view3D>
      <c:rotX val="15"/>
      <c:rotY val="20"/>
      <c:depthPercent val="100"/>
      <c:rAngAx val="1"/>
    </c:view3D>
    <c:plotArea>
      <c:layout/>
      <c:bar3DChart>
        <c:barDir val="col"/>
        <c:grouping val="clustered"/>
        <c:ser>
          <c:idx val="0"/>
          <c:order val="0"/>
          <c:tx>
            <c:strRef>
              <c:f>'Tabelas e Gráficos'!$AR$29</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'Tabelas e Gráficos'!$AQ$30:$AQ$45</c:f>
            </c:strRef>
          </c:cat>
          <c:val>
            <c:numRef>
              <c:f>'Tabelas e Gráficos'!$AR$30:$AR$45</c:f>
              <c:numCache/>
            </c:numRef>
          </c:val>
        </c:ser>
        <c:axId val="1963128384"/>
        <c:axId val="35882148"/>
      </c:bar3DChart>
      <c:catAx>
        <c:axId val="19631283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a:solidFill>
                  <a:srgbClr val="000000"/>
                </a:solidFill>
                <a:latin typeface="+mn-lt"/>
              </a:defRPr>
            </a:pPr>
          </a:p>
        </c:txPr>
        <c:crossAx val="35882148"/>
      </c:catAx>
      <c:valAx>
        <c:axId val="358821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63128384"/>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Posts por Tema</a:t>
            </a:r>
          </a:p>
        </c:rich>
      </c:tx>
      <c:overlay val="0"/>
    </c:title>
    <c:plotArea>
      <c:layout/>
      <c:pieChart>
        <c:varyColors val="1"/>
        <c:ser>
          <c:idx val="0"/>
          <c:order val="0"/>
          <c:tx>
            <c:strRef>
              <c:f>'Tabelas e Gráficos'!$AW$28</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Lbls>
            <c:showLegendKey val="0"/>
            <c:showVal val="0"/>
            <c:showCatName val="0"/>
            <c:showSerName val="0"/>
            <c:showPercent val="0"/>
            <c:showBubbleSize val="0"/>
            <c:showLeaderLines val="1"/>
          </c:dLbls>
          <c:cat>
            <c:strRef>
              <c:f>'Tabelas e Gráficos'!$AV$29:$AV$39</c:f>
            </c:strRef>
          </c:cat>
          <c:val>
            <c:numRef>
              <c:f>'Tabelas e Gráficos'!$AW$29:$AW$39</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Tipos de Posts</a:t>
            </a:r>
          </a:p>
        </c:rich>
      </c:tx>
      <c:overlay val="0"/>
    </c:title>
    <c:view3D>
      <c:rotX val="15"/>
      <c:rotY val="20"/>
      <c:depthPercent val="100"/>
      <c:rAngAx val="1"/>
    </c:view3D>
    <c:plotArea>
      <c:layout/>
      <c:bar3DChart>
        <c:barDir val="col"/>
        <c:grouping val="clustered"/>
        <c:ser>
          <c:idx val="0"/>
          <c:order val="0"/>
          <c:tx>
            <c:strRef>
              <c:f>'Tabelas e Gráficos'!$BD$29</c:f>
            </c:strRef>
          </c:tx>
          <c:spPr>
            <a:solidFill>
              <a:srgbClr val="93C47D"/>
            </a:solidFill>
            <a:ln cmpd="sng">
              <a:solidFill>
                <a:srgbClr val="000000"/>
              </a:solidFill>
            </a:ln>
          </c:spPr>
          <c:dPt>
            <c:idx val="4"/>
          </c:dPt>
          <c:dLbls>
            <c:numFmt formatCode="General" sourceLinked="1"/>
            <c:txPr>
              <a:bodyPr/>
              <a:lstStyle/>
              <a:p>
                <a:pPr lvl="0">
                  <a:defRPr/>
                </a:pPr>
              </a:p>
            </c:txPr>
            <c:showLegendKey val="0"/>
            <c:showVal val="1"/>
            <c:showCatName val="0"/>
            <c:showSerName val="0"/>
            <c:showPercent val="0"/>
            <c:showBubbleSize val="0"/>
          </c:dLbls>
          <c:cat>
            <c:strRef>
              <c:f>'Tabelas e Gráficos'!$BC$30:$BC$40</c:f>
            </c:strRef>
          </c:cat>
          <c:val>
            <c:numRef>
              <c:f>'Tabelas e Gráficos'!$BD$30:$BD$40</c:f>
              <c:numCache/>
            </c:numRef>
          </c:val>
        </c:ser>
        <c:axId val="1727671662"/>
        <c:axId val="1330224080"/>
      </c:bar3DChart>
      <c:catAx>
        <c:axId val="17276716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a:solidFill>
                  <a:srgbClr val="000000"/>
                </a:solidFill>
                <a:latin typeface="+mn-lt"/>
              </a:defRPr>
            </a:pPr>
          </a:p>
        </c:txPr>
        <c:crossAx val="1330224080"/>
      </c:catAx>
      <c:valAx>
        <c:axId val="13302240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27671662"/>
      </c:valAx>
    </c:plotArea>
    <c:legend>
      <c:legendPos val="r"/>
      <c:overlay val="0"/>
      <c:txPr>
        <a:bodyPr/>
        <a:lstStyle/>
        <a:p>
          <a:pPr lvl="0">
            <a:defRPr b="1">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Inserções na Imprensa p/ Mês</a:t>
            </a:r>
          </a:p>
        </c:rich>
      </c:tx>
      <c:overlay val="0"/>
    </c:title>
    <c:view3D>
      <c:rotX val="15"/>
      <c:rotY val="20"/>
      <c:depthPercent val="100"/>
      <c:rAngAx val="1"/>
    </c:view3D>
    <c:plotArea>
      <c:layout/>
      <c:bar3DChart>
        <c:barDir val="col"/>
        <c:grouping val="clustered"/>
        <c:ser>
          <c:idx val="0"/>
          <c:order val="0"/>
          <c:tx>
            <c:strRef>
              <c:f>'Tabelas e Gráficos'!$AL$28</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'Tabelas e Gráficos'!$AK$29:$AK$45</c:f>
            </c:strRef>
          </c:cat>
          <c:val>
            <c:numRef>
              <c:f>'Tabelas e Gráficos'!$AL$29:$AL$45</c:f>
              <c:numCache/>
            </c:numRef>
          </c:val>
        </c:ser>
        <c:axId val="995889706"/>
        <c:axId val="920222561"/>
      </c:bar3DChart>
      <c:catAx>
        <c:axId val="9958897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a:solidFill>
                  <a:srgbClr val="000000"/>
                </a:solidFill>
                <a:latin typeface="+mn-lt"/>
              </a:defRPr>
            </a:pPr>
          </a:p>
        </c:txPr>
        <c:crossAx val="920222561"/>
      </c:catAx>
      <c:valAx>
        <c:axId val="9202225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95889706"/>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Posts Por Mês</a:t>
            </a:r>
          </a:p>
        </c:rich>
      </c:tx>
      <c:overlay val="0"/>
    </c:title>
    <c:view3D>
      <c:rotX val="15"/>
      <c:rotY val="20"/>
      <c:depthPercent val="100"/>
      <c:rAngAx val="1"/>
    </c:view3D>
    <c:plotArea>
      <c:layout/>
      <c:bar3DChart>
        <c:barDir val="col"/>
        <c:grouping val="clustered"/>
        <c:ser>
          <c:idx val="0"/>
          <c:order val="0"/>
          <c:spPr>
            <a:solidFill>
              <a:schemeClr val="accent1"/>
            </a:solidFill>
            <a:ln cmpd="sng">
              <a:solidFill>
                <a:srgbClr val="000000"/>
              </a:solidFill>
            </a:ln>
          </c:spPr>
          <c:cat>
            <c:strRef>
              <c:f>'Comunicação Digital'!$P$51:$P$62</c:f>
            </c:strRef>
          </c:cat>
          <c:val>
            <c:numRef>
              <c:f>'Comunicação Digital'!$Q$51:$Q$62</c:f>
              <c:numCache/>
            </c:numRef>
          </c:val>
        </c:ser>
        <c:axId val="846799278"/>
        <c:axId val="859754716"/>
      </c:bar3DChart>
      <c:catAx>
        <c:axId val="8467992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Mês</a:t>
                </a:r>
              </a:p>
            </c:rich>
          </c:tx>
          <c:overlay val="0"/>
        </c:title>
        <c:numFmt formatCode="General" sourceLinked="1"/>
        <c:majorTickMark val="none"/>
        <c:minorTickMark val="none"/>
        <c:spPr/>
        <c:txPr>
          <a:bodyPr/>
          <a:lstStyle/>
          <a:p>
            <a:pPr lvl="0">
              <a:defRPr b="0">
                <a:solidFill>
                  <a:srgbClr val="000000"/>
                </a:solidFill>
                <a:latin typeface="+mn-lt"/>
              </a:defRPr>
            </a:pPr>
          </a:p>
        </c:txPr>
        <c:crossAx val="859754716"/>
      </c:catAx>
      <c:valAx>
        <c:axId val="8597547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Número de Posts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46799278"/>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Tipos de Agendas</a:t>
            </a:r>
          </a:p>
        </c:rich>
      </c:tx>
      <c:overlay val="0"/>
    </c:title>
    <c:view3D>
      <c:rotX val="50"/>
      <c:perspective val="0"/>
    </c:view3D>
    <c:plotArea>
      <c:layout/>
      <c:pie3DChart>
        <c:varyColors val="1"/>
        <c:ser>
          <c:idx val="0"/>
          <c:order val="0"/>
          <c:tx>
            <c:strRef>
              <c:f>'Tabelas e Gráficos'!$G$30</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Lbls>
            <c:showLegendKey val="0"/>
            <c:showVal val="0"/>
            <c:showCatName val="0"/>
            <c:showSerName val="0"/>
            <c:showPercent val="0"/>
            <c:showBubbleSize val="0"/>
            <c:showLeaderLines val="1"/>
          </c:dLbls>
          <c:cat>
            <c:strRef>
              <c:f>'Tabelas e Gráficos'!$F$31:$F$40</c:f>
            </c:strRef>
          </c:cat>
          <c:val>
            <c:numRef>
              <c:f>'Tabelas e Gráficos'!$G$31:$G$40</c:f>
              <c:numCache/>
            </c:numRef>
          </c:val>
        </c:ser>
        <c:dLbls>
          <c:showLegendKey val="0"/>
          <c:showVal val="0"/>
          <c:showCatName val="0"/>
          <c:showSerName val="0"/>
          <c:showPercent val="0"/>
          <c:showBubbleSize val="0"/>
        </c:dLbls>
      </c:pie3DChart>
    </c:plotArea>
    <c:legend>
      <c:legendPos val="r"/>
      <c:overlay val="0"/>
      <c:txPr>
        <a:bodyPr/>
        <a:lstStyle/>
        <a:p>
          <a:pPr lvl="0">
            <a:defRPr b="1">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Agendas p/ Mês </a:t>
            </a:r>
          </a:p>
        </c:rich>
      </c:tx>
      <c:layout>
        <c:manualLayout>
          <c:xMode val="edge"/>
          <c:yMode val="edge"/>
          <c:x val="0.03225584594222834"/>
          <c:y val="0.05000000000000001"/>
        </c:manualLayout>
      </c:layout>
      <c:overlay val="0"/>
    </c:title>
    <c:view3D>
      <c:rotX val="15"/>
      <c:rotY val="20"/>
      <c:depthPercent val="100"/>
      <c:rAngAx val="1"/>
    </c:view3D>
    <c:plotArea>
      <c:layout/>
      <c:bar3DChart>
        <c:barDir val="col"/>
        <c:grouping val="clustered"/>
        <c:ser>
          <c:idx val="0"/>
          <c:order val="0"/>
          <c:tx>
            <c:strRef>
              <c:f>'Tabelas e Gráficos'!$O$28</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'Tabelas e Gráficos'!$N$29:$N$50</c:f>
            </c:strRef>
          </c:cat>
          <c:val>
            <c:numRef>
              <c:f>'Tabelas e Gráficos'!$O$29:$O$50</c:f>
              <c:numCache/>
            </c:numRef>
          </c:val>
        </c:ser>
        <c:axId val="843229389"/>
        <c:axId val="1478901703"/>
      </c:bar3DChart>
      <c:catAx>
        <c:axId val="8432293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layout>
            <c:manualLayout>
              <c:xMode val="edge"/>
              <c:yMode val="edge"/>
              <c:x val="0.10931428387207703"/>
              <c:y val="0.9232739420935412"/>
            </c:manualLayout>
          </c:layout>
          <c:overlay val="0"/>
        </c:title>
        <c:numFmt formatCode="General" sourceLinked="1"/>
        <c:majorTickMark val="none"/>
        <c:minorTickMark val="none"/>
        <c:spPr/>
        <c:txPr>
          <a:bodyPr/>
          <a:lstStyle/>
          <a:p>
            <a:pPr lvl="0">
              <a:defRPr b="1">
                <a:solidFill>
                  <a:srgbClr val="000000"/>
                </a:solidFill>
                <a:latin typeface="+mn-lt"/>
              </a:defRPr>
            </a:pPr>
          </a:p>
        </c:txPr>
        <c:crossAx val="1478901703"/>
      </c:catAx>
      <c:valAx>
        <c:axId val="147890170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43229389"/>
      </c:valAx>
    </c:plotArea>
    <c:legend>
      <c:legendPos val="r"/>
      <c:overlay val="0"/>
      <c:txPr>
        <a:bodyPr/>
        <a:lstStyle/>
        <a:p>
          <a:pPr lvl="0">
            <a:defRPr b="1">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Indicações Parlamentares p/ Órgão</a:t>
            </a:r>
          </a:p>
        </c:rich>
      </c:tx>
      <c:overlay val="0"/>
    </c:title>
    <c:view3D>
      <c:rotX val="50"/>
      <c:perspective val="0"/>
    </c:view3D>
    <c:plotArea>
      <c:layout/>
      <c:pie3DChart>
        <c:varyColors val="1"/>
        <c:ser>
          <c:idx val="0"/>
          <c:order val="0"/>
          <c:tx>
            <c:strRef>
              <c:f>'Tabelas e Gráficos'!$V$28</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dPt>
          <c:dLbls>
            <c:showLegendKey val="0"/>
            <c:showVal val="0"/>
            <c:showCatName val="0"/>
            <c:showSerName val="0"/>
            <c:showPercent val="0"/>
            <c:showBubbleSize val="0"/>
            <c:showLeaderLines val="1"/>
          </c:dLbls>
          <c:cat>
            <c:strRef>
              <c:f>'Tabelas e Gráficos'!$U$29:$U$42</c:f>
            </c:strRef>
          </c:cat>
          <c:val>
            <c:numRef>
              <c:f>'Tabelas e Gráficos'!$V$29:$V$42</c:f>
              <c:numCache/>
            </c:numRef>
          </c:val>
        </c:ser>
        <c:dLbls>
          <c:showLegendKey val="0"/>
          <c:showVal val="0"/>
          <c:showCatName val="0"/>
          <c:showSerName val="0"/>
          <c:showPercent val="0"/>
          <c:showBubbleSize val="0"/>
        </c:dLbls>
      </c:pie3DChart>
    </c:plotArea>
    <c:legend>
      <c:legendPos val="r"/>
      <c:overlay val="0"/>
      <c:txPr>
        <a:bodyPr/>
        <a:lstStyle/>
        <a:p>
          <a:pPr lvl="0">
            <a:defRPr b="1">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Indicações Parlamentares p/ Órgão</a:t>
            </a:r>
          </a:p>
        </c:rich>
      </c:tx>
      <c:overlay val="0"/>
    </c:title>
    <c:view3D>
      <c:rotX val="50"/>
      <c:perspective val="0"/>
    </c:view3D>
    <c:plotArea>
      <c:layout/>
      <c:pie3DChart>
        <c:varyColors val="1"/>
        <c:ser>
          <c:idx val="0"/>
          <c:order val="0"/>
          <c:tx>
            <c:strRef>
              <c:f>'Tabelas e Gráficos'!$AD$28</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Pt>
            <c:idx val="19"/>
            <c:spPr>
              <a:solidFill>
                <a:srgbClr val="FDECEB"/>
              </a:solidFill>
            </c:spPr>
          </c:dPt>
          <c:dPt>
            <c:idx val="20"/>
            <c:spPr>
              <a:solidFill>
                <a:srgbClr val="FFF8E6"/>
              </a:solidFill>
            </c:spPr>
          </c:dPt>
          <c:dPt>
            <c:idx val="21"/>
            <c:spPr>
              <a:solidFill>
                <a:srgbClr val="EBF6EE"/>
              </a:solidFill>
            </c:spPr>
          </c:dPt>
          <c:dPt>
            <c:idx val="22"/>
            <c:spPr>
              <a:solidFill>
                <a:srgbClr val="FFF0E6"/>
              </a:solidFill>
            </c:spPr>
          </c:dPt>
          <c:dPt>
            <c:idx val="23"/>
            <c:spPr>
              <a:solidFill>
                <a:srgbClr val="EDF8F9"/>
              </a:solidFill>
            </c:spPr>
          </c:dPt>
          <c:dPt>
            <c:idx val="24"/>
            <c:spPr>
              <a:solidFill>
                <a:srgbClr val="251701"/>
              </a:solidFill>
            </c:spPr>
          </c:dPt>
          <c:dLbls>
            <c:showLegendKey val="0"/>
            <c:showVal val="0"/>
            <c:showCatName val="0"/>
            <c:showSerName val="0"/>
            <c:showPercent val="0"/>
            <c:showBubbleSize val="0"/>
            <c:showLeaderLines val="1"/>
          </c:dLbls>
          <c:cat>
            <c:strRef>
              <c:f>'Tabelas e Gráficos'!$AC$29:$AC$53</c:f>
            </c:strRef>
          </c:cat>
          <c:val>
            <c:numRef>
              <c:f>'Tabelas e Gráficos'!$AD$29:$AD$53</c:f>
              <c:numCache/>
            </c:numRef>
          </c:val>
        </c:ser>
        <c:dLbls>
          <c:showLegendKey val="0"/>
          <c:showVal val="0"/>
          <c:showCatName val="0"/>
          <c:showSerName val="0"/>
          <c:showPercent val="0"/>
          <c:showBubbleSize val="0"/>
        </c:dLbls>
      </c:pie3DChart>
    </c:plotArea>
    <c:legend>
      <c:legendPos val="r"/>
      <c:overlay val="0"/>
      <c:txPr>
        <a:bodyPr/>
        <a:lstStyle/>
        <a:p>
          <a:pPr lvl="0">
            <a:defRPr b="1">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Inserções na Imprensa p/ Mês</a:t>
            </a:r>
          </a:p>
        </c:rich>
      </c:tx>
      <c:overlay val="0"/>
    </c:title>
    <c:view3D>
      <c:rotX val="15"/>
      <c:rotY val="20"/>
      <c:depthPercent val="100"/>
      <c:rAngAx val="1"/>
    </c:view3D>
    <c:plotArea>
      <c:layout/>
      <c:bar3DChart>
        <c:barDir val="col"/>
        <c:grouping val="clustered"/>
        <c:ser>
          <c:idx val="0"/>
          <c:order val="0"/>
          <c:tx>
            <c:strRef>
              <c:f>'Tabelas e Gráficos'!$AL$28</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'Tabelas e Gráficos'!$AK$29:$AK$50</c:f>
            </c:strRef>
          </c:cat>
          <c:val>
            <c:numRef>
              <c:f>'Tabelas e Gráficos'!$AL$29:$AL$50</c:f>
              <c:numCache/>
            </c:numRef>
          </c:val>
        </c:ser>
        <c:axId val="36011919"/>
        <c:axId val="493295450"/>
      </c:bar3DChart>
      <c:catAx>
        <c:axId val="360119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a:solidFill>
                  <a:srgbClr val="000000"/>
                </a:solidFill>
                <a:latin typeface="+mn-lt"/>
              </a:defRPr>
            </a:pPr>
          </a:p>
        </c:txPr>
        <c:crossAx val="493295450"/>
      </c:catAx>
      <c:valAx>
        <c:axId val="4932954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6011919"/>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Posts por Tema</a:t>
            </a:r>
          </a:p>
        </c:rich>
      </c:tx>
      <c:overlay val="0"/>
    </c:title>
    <c:plotArea>
      <c:layout/>
      <c:pieChart>
        <c:varyColors val="1"/>
        <c:ser>
          <c:idx val="0"/>
          <c:order val="0"/>
          <c:tx>
            <c:strRef>
              <c:f>'Tabelas e Gráficos'!$AW$28</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Lbls>
            <c:showLegendKey val="0"/>
            <c:showVal val="0"/>
            <c:showCatName val="0"/>
            <c:showSerName val="0"/>
            <c:showPercent val="0"/>
            <c:showBubbleSize val="0"/>
            <c:showLeaderLines val="1"/>
          </c:dLbls>
          <c:cat>
            <c:strRef>
              <c:f>'Tabelas e Gráficos'!$AV$29:$AV$39</c:f>
            </c:strRef>
          </c:cat>
          <c:val>
            <c:numRef>
              <c:f>'Tabelas e Gráficos'!$AW$29:$AW$39</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Tipos de Posts</a:t>
            </a:r>
          </a:p>
        </c:rich>
      </c:tx>
      <c:overlay val="0"/>
    </c:title>
    <c:view3D>
      <c:rotX val="15"/>
      <c:rotY val="20"/>
      <c:depthPercent val="100"/>
      <c:rAngAx val="1"/>
    </c:view3D>
    <c:plotArea>
      <c:layout/>
      <c:bar3DChart>
        <c:barDir val="col"/>
        <c:grouping val="clustered"/>
        <c:ser>
          <c:idx val="0"/>
          <c:order val="0"/>
          <c:tx>
            <c:strRef>
              <c:f>'Tabelas e Gráficos'!$BD$29</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'Tabelas e Gráficos'!$BC$30:$BC$40</c:f>
            </c:strRef>
          </c:cat>
          <c:val>
            <c:numRef>
              <c:f>'Tabelas e Gráficos'!$BD$30:$BD$40</c:f>
              <c:numCache/>
            </c:numRef>
          </c:val>
        </c:ser>
        <c:axId val="310965517"/>
        <c:axId val="871613601"/>
      </c:bar3DChart>
      <c:catAx>
        <c:axId val="3109655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a:solidFill>
                  <a:srgbClr val="000000"/>
                </a:solidFill>
                <a:latin typeface="+mn-lt"/>
              </a:defRPr>
            </a:pPr>
          </a:p>
        </c:txPr>
        <c:crossAx val="871613601"/>
      </c:catAx>
      <c:valAx>
        <c:axId val="8716136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10965517"/>
      </c:valAx>
    </c:plotArea>
    <c:legend>
      <c:legendPos val="r"/>
      <c:overlay val="0"/>
      <c:txPr>
        <a:bodyPr/>
        <a:lstStyle/>
        <a:p>
          <a:pPr lvl="0">
            <a:defRPr b="1">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Tipo das Agendas</a:t>
            </a:r>
          </a:p>
        </c:rich>
      </c:tx>
      <c:overlay val="0"/>
    </c:title>
    <c:view3D>
      <c:rotX val="50"/>
      <c:perspective val="0"/>
    </c:view3D>
    <c:plotArea>
      <c:layout/>
      <c:pie3DChart>
        <c:varyColors val="1"/>
        <c:ser>
          <c:idx val="0"/>
          <c:order val="0"/>
          <c:dPt>
            <c:idx val="0"/>
            <c:spPr>
              <a:solidFill>
                <a:srgbClr val="CCCCCC"/>
              </a:solidFill>
            </c:spPr>
          </c:dPt>
          <c:dPt>
            <c:idx val="1"/>
            <c:spPr>
              <a:solidFill>
                <a:srgbClr val="D0E0E3"/>
              </a:solidFill>
            </c:spPr>
          </c:dPt>
          <c:dPt>
            <c:idx val="2"/>
            <c:spPr>
              <a:solidFill>
                <a:srgbClr val="A2C4C9"/>
              </a:solidFill>
            </c:spPr>
          </c:dPt>
          <c:dPt>
            <c:idx val="3"/>
            <c:spPr>
              <a:solidFill>
                <a:srgbClr val="76A5AF"/>
              </a:solidFill>
            </c:spPr>
          </c:dPt>
          <c:dPt>
            <c:idx val="4"/>
            <c:spPr>
              <a:solidFill>
                <a:srgbClr val="45818E"/>
              </a:solidFill>
            </c:spPr>
          </c:dPt>
          <c:dPt>
            <c:idx val="5"/>
            <c:spPr>
              <a:solidFill>
                <a:srgbClr val="38761D"/>
              </a:solidFill>
            </c:spPr>
          </c:dPt>
          <c:dPt>
            <c:idx val="6"/>
            <c:spPr>
              <a:solidFill>
                <a:srgbClr val="6AA84F"/>
              </a:solidFill>
            </c:spPr>
          </c:dPt>
          <c:dPt>
            <c:idx val="7"/>
            <c:spPr>
              <a:solidFill>
                <a:srgbClr val="93C47D"/>
              </a:solidFill>
            </c:spPr>
          </c:dPt>
          <c:dPt>
            <c:idx val="8"/>
            <c:explosion val="0"/>
            <c:spPr>
              <a:solidFill>
                <a:srgbClr val="B6D7A8"/>
              </a:solidFill>
            </c:spPr>
          </c:dPt>
          <c:dPt>
            <c:idx val="9"/>
            <c:spPr>
              <a:solidFill>
                <a:srgbClr val="D9EAD3"/>
              </a:solidFill>
            </c:spPr>
          </c:dPt>
          <c:dLbls>
            <c:showLegendKey val="0"/>
            <c:showVal val="0"/>
            <c:showCatName val="0"/>
            <c:showSerName val="0"/>
            <c:showPercent val="1"/>
            <c:showBubbleSize val="0"/>
            <c:showLeaderLines val="1"/>
          </c:dLbls>
          <c:cat>
            <c:strRef>
              <c:f>'Dashboard Antigo'!$K$64:$K$73</c:f>
            </c:strRef>
          </c:cat>
          <c:val>
            <c:numRef>
              <c:f>'Dashboard Antigo'!$L$64:$L$73</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Indicações Parlamentares por Órgão</a:t>
            </a:r>
          </a:p>
        </c:rich>
      </c:tx>
      <c:overlay val="0"/>
    </c:title>
    <c:view3D>
      <c:rotX val="50"/>
      <c:perspective val="0"/>
    </c:view3D>
    <c:plotArea>
      <c:layout/>
      <c:pie3DChart>
        <c:varyColors val="1"/>
        <c:ser>
          <c:idx val="0"/>
          <c:order val="0"/>
          <c:tx>
            <c:strRef>
              <c:f>'Dashboard Antigo'!$AA$63</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Lbls>
            <c:showLegendKey val="0"/>
            <c:showVal val="0"/>
            <c:showCatName val="0"/>
            <c:showSerName val="0"/>
            <c:showPercent val="0"/>
            <c:showBubbleSize val="0"/>
            <c:showLeaderLines val="1"/>
          </c:dLbls>
          <c:cat>
            <c:strRef>
              <c:f>'Dashboard Antigo'!$Z$64:$Z$76</c:f>
            </c:strRef>
          </c:cat>
          <c:val>
            <c:numRef>
              <c:f>'Dashboard Antigo'!$AA$64:$AA$76</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666666"/>
                </a:solidFill>
                <a:latin typeface="+mn-lt"/>
              </a:defRPr>
            </a:pPr>
            <a:r>
              <a:rPr b="1">
                <a:solidFill>
                  <a:srgbClr val="666666"/>
                </a:solidFill>
                <a:latin typeface="+mn-lt"/>
              </a:rPr>
              <a:t>Indicações Parlamentares por Bairro</a:t>
            </a:r>
          </a:p>
        </c:rich>
      </c:tx>
      <c:overlay val="0"/>
    </c:title>
    <c:view3D>
      <c:rotX val="50"/>
      <c:perspective val="0"/>
    </c:view3D>
    <c:plotArea>
      <c:layout/>
      <c:pie3DChart>
        <c:varyColors val="1"/>
        <c:ser>
          <c:idx val="0"/>
          <c:order val="0"/>
          <c:tx>
            <c:strRef>
              <c:f>'Dashboard Antigo'!$AE$63</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Lbls>
            <c:showLegendKey val="0"/>
            <c:showVal val="0"/>
            <c:showCatName val="0"/>
            <c:showSerName val="0"/>
            <c:showPercent val="0"/>
            <c:showBubbleSize val="0"/>
            <c:showLeaderLines val="1"/>
          </c:dLbls>
          <c:cat>
            <c:strRef>
              <c:f>'Dashboard Antigo'!$AD$64:$AD$81</c:f>
            </c:strRef>
          </c:cat>
          <c:val>
            <c:numRef>
              <c:f>'Dashboard Antigo'!$AE$64:$AE$81</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Assuntos por mês</a:t>
            </a:r>
          </a:p>
        </c:rich>
      </c:tx>
      <c:overlay val="0"/>
    </c:title>
    <c:plotArea>
      <c:layout/>
      <c:barChart>
        <c:barDir val="col"/>
        <c:grouping val="stacked"/>
        <c:ser>
          <c:idx val="0"/>
          <c:order val="0"/>
          <c:val>
            <c:numRef>
              <c:f>'Assessoria de Imprensa'!$W$3:$W$9</c:f>
              <c:numCache/>
            </c:numRef>
          </c:val>
        </c:ser>
        <c:ser>
          <c:idx val="1"/>
          <c:order val="1"/>
          <c:val>
            <c:numRef>
              <c:f>'Assessoria de Imprensa'!$X$3:$X$9</c:f>
              <c:numCache/>
            </c:numRef>
          </c:val>
        </c:ser>
        <c:ser>
          <c:idx val="2"/>
          <c:order val="2"/>
          <c:val>
            <c:numRef>
              <c:f>'Assessoria de Imprensa'!$Y$3:$Y$9</c:f>
              <c:numCache/>
            </c:numRef>
          </c:val>
        </c:ser>
        <c:ser>
          <c:idx val="3"/>
          <c:order val="3"/>
          <c:val>
            <c:numRef>
              <c:f>'Assessoria de Imprensa'!$Z$3:$Z$9</c:f>
              <c:numCache/>
            </c:numRef>
          </c:val>
        </c:ser>
        <c:ser>
          <c:idx val="4"/>
          <c:order val="4"/>
          <c:val>
            <c:numRef>
              <c:f>'Assessoria de Imprensa'!$AA$3:$AA$9</c:f>
              <c:numCache/>
            </c:numRef>
          </c:val>
        </c:ser>
        <c:ser>
          <c:idx val="5"/>
          <c:order val="5"/>
          <c:val>
            <c:numRef>
              <c:f>'Assessoria de Imprensa'!$AB$3:$AB$9</c:f>
              <c:numCache/>
            </c:numRef>
          </c:val>
        </c:ser>
        <c:ser>
          <c:idx val="6"/>
          <c:order val="6"/>
          <c:val>
            <c:numRef>
              <c:f>'Assessoria de Imprensa'!$AC$3:$AC$9</c:f>
              <c:numCache/>
            </c:numRef>
          </c:val>
        </c:ser>
        <c:ser>
          <c:idx val="7"/>
          <c:order val="7"/>
          <c:val>
            <c:numRef>
              <c:f>'Assessoria de Imprensa'!$AD$3:$AD$9</c:f>
              <c:numCache/>
            </c:numRef>
          </c:val>
        </c:ser>
        <c:ser>
          <c:idx val="8"/>
          <c:order val="8"/>
          <c:val>
            <c:numRef>
              <c:f>'Assessoria de Imprensa'!$AE$3:$AE$9</c:f>
              <c:numCache/>
            </c:numRef>
          </c:val>
        </c:ser>
        <c:ser>
          <c:idx val="9"/>
          <c:order val="9"/>
          <c:val>
            <c:numRef>
              <c:f>'Assessoria de Imprensa'!$AF$3:$AF$9</c:f>
              <c:numCache/>
            </c:numRef>
          </c:val>
        </c:ser>
        <c:ser>
          <c:idx val="10"/>
          <c:order val="10"/>
          <c:val>
            <c:numRef>
              <c:f>'Assessoria de Imprensa'!$AG$3:$AG$9</c:f>
              <c:numCache/>
            </c:numRef>
          </c:val>
        </c:ser>
        <c:ser>
          <c:idx val="11"/>
          <c:order val="11"/>
          <c:val>
            <c:numRef>
              <c:f>'Assessoria de Imprensa'!$AH$3:$AH$9</c:f>
              <c:numCache/>
            </c:numRef>
          </c:val>
        </c:ser>
        <c:overlap val="100"/>
        <c:axId val="894843003"/>
        <c:axId val="1610316538"/>
      </c:barChart>
      <c:catAx>
        <c:axId val="8948430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10316538"/>
      </c:catAx>
      <c:valAx>
        <c:axId val="1610316538"/>
        <c:scaling>
          <c:orientation val="minMax"/>
        </c:scaling>
        <c:delete val="0"/>
        <c:axPos val="l"/>
        <c:tickLblPos val="nextTo"/>
        <c:spPr>
          <a:ln>
            <a:noFill/>
          </a:ln>
        </c:spPr>
        <c:crossAx val="894843003"/>
      </c:valAx>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Tipos por mês</a:t>
            </a:r>
          </a:p>
        </c:rich>
      </c:tx>
      <c:overlay val="0"/>
    </c:title>
    <c:plotArea>
      <c:layout/>
      <c:barChart>
        <c:barDir val="col"/>
        <c:grouping val="stacked"/>
        <c:ser>
          <c:idx val="0"/>
          <c:order val="0"/>
          <c:tx>
            <c:strRef>
              <c:f>'Assessoria de Imprensa'!$AK$3</c:f>
            </c:strRef>
          </c:tx>
          <c:val>
            <c:numRef>
              <c:f>'Assessoria de Imprensa'!$AK$4:$AK$9</c:f>
              <c:numCache/>
            </c:numRef>
          </c:val>
        </c:ser>
        <c:ser>
          <c:idx val="1"/>
          <c:order val="1"/>
          <c:tx>
            <c:strRef>
              <c:f>'Assessoria de Imprensa'!$AL$3</c:f>
            </c:strRef>
          </c:tx>
          <c:val>
            <c:numRef>
              <c:f>'Assessoria de Imprensa'!$AL$4:$AL$9</c:f>
              <c:numCache/>
            </c:numRef>
          </c:val>
        </c:ser>
        <c:ser>
          <c:idx val="2"/>
          <c:order val="2"/>
          <c:tx>
            <c:strRef>
              <c:f>'Assessoria de Imprensa'!$AM$3</c:f>
            </c:strRef>
          </c:tx>
          <c:val>
            <c:numRef>
              <c:f>'Assessoria de Imprensa'!$AM$4:$AM$9</c:f>
              <c:numCache/>
            </c:numRef>
          </c:val>
        </c:ser>
        <c:ser>
          <c:idx val="3"/>
          <c:order val="3"/>
          <c:tx>
            <c:strRef>
              <c:f>'Assessoria de Imprensa'!$AN$3</c:f>
            </c:strRef>
          </c:tx>
          <c:val>
            <c:numRef>
              <c:f>'Assessoria de Imprensa'!$AN$4:$AN$9</c:f>
              <c:numCache/>
            </c:numRef>
          </c:val>
        </c:ser>
        <c:ser>
          <c:idx val="4"/>
          <c:order val="4"/>
          <c:tx>
            <c:strRef>
              <c:f>'Assessoria de Imprensa'!$AO$3</c:f>
            </c:strRef>
          </c:tx>
          <c:val>
            <c:numRef>
              <c:f>'Assessoria de Imprensa'!$AO$4:$AO$9</c:f>
              <c:numCache/>
            </c:numRef>
          </c:val>
        </c:ser>
        <c:ser>
          <c:idx val="5"/>
          <c:order val="5"/>
          <c:tx>
            <c:strRef>
              <c:f>'Assessoria de Imprensa'!$AP$3</c:f>
            </c:strRef>
          </c:tx>
          <c:val>
            <c:numRef>
              <c:f>'Assessoria de Imprensa'!$AP$4:$AP$9</c:f>
              <c:numCache/>
            </c:numRef>
          </c:val>
        </c:ser>
        <c:ser>
          <c:idx val="6"/>
          <c:order val="6"/>
          <c:tx>
            <c:strRef>
              <c:f>'Assessoria de Imprensa'!$AQ$3</c:f>
            </c:strRef>
          </c:tx>
          <c:val>
            <c:numRef>
              <c:f>'Assessoria de Imprensa'!$AQ$4:$AQ$9</c:f>
              <c:numCache/>
            </c:numRef>
          </c:val>
        </c:ser>
        <c:ser>
          <c:idx val="7"/>
          <c:order val="7"/>
          <c:tx>
            <c:strRef>
              <c:f>'Assessoria de Imprensa'!$AR$3</c:f>
            </c:strRef>
          </c:tx>
          <c:val>
            <c:numRef>
              <c:f>'Assessoria de Imprensa'!$AR$4:$AR$9</c:f>
              <c:numCache/>
            </c:numRef>
          </c:val>
        </c:ser>
        <c:ser>
          <c:idx val="8"/>
          <c:order val="8"/>
          <c:tx>
            <c:strRef>
              <c:f>'Assessoria de Imprensa'!$AS$3</c:f>
            </c:strRef>
          </c:tx>
          <c:val>
            <c:numRef>
              <c:f>'Assessoria de Imprensa'!$AS$4:$AS$9</c:f>
              <c:numCache/>
            </c:numRef>
          </c:val>
        </c:ser>
        <c:ser>
          <c:idx val="9"/>
          <c:order val="9"/>
          <c:tx>
            <c:strRef>
              <c:f>'Assessoria de Imprensa'!$AT$3</c:f>
            </c:strRef>
          </c:tx>
          <c:val>
            <c:numRef>
              <c:f>'Assessoria de Imprensa'!$AT$4:$AT$9</c:f>
              <c:numCache/>
            </c:numRef>
          </c:val>
        </c:ser>
        <c:overlap val="100"/>
        <c:axId val="34524334"/>
        <c:axId val="95812921"/>
      </c:barChart>
      <c:catAx>
        <c:axId val="345243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MÊS</a:t>
                </a:r>
              </a:p>
            </c:rich>
          </c:tx>
          <c:overlay val="0"/>
        </c:title>
        <c:numFmt formatCode="General" sourceLinked="1"/>
        <c:majorTickMark val="none"/>
        <c:minorTickMark val="none"/>
        <c:spPr/>
        <c:txPr>
          <a:bodyPr/>
          <a:lstStyle/>
          <a:p>
            <a:pPr lvl="0">
              <a:defRPr b="0">
                <a:solidFill>
                  <a:srgbClr val="000000"/>
                </a:solidFill>
                <a:latin typeface="+mn-lt"/>
              </a:defRPr>
            </a:pPr>
          </a:p>
        </c:txPr>
        <c:crossAx val="95812921"/>
      </c:catAx>
      <c:valAx>
        <c:axId val="95812921"/>
        <c:scaling>
          <c:orientation val="minMax"/>
        </c:scaling>
        <c:delete val="0"/>
        <c:axPos val="l"/>
        <c:tickLblPos val="nextTo"/>
        <c:spPr>
          <a:ln>
            <a:noFill/>
          </a:ln>
        </c:spPr>
        <c:crossAx val="34524334"/>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1" Type="http://schemas.openxmlformats.org/officeDocument/2006/relationships/chart" Target="../charts/chart8.xml"/><Relationship Id="rId10" Type="http://schemas.openxmlformats.org/officeDocument/2006/relationships/image" Target="../media/Chart10.png"/><Relationship Id="rId13" Type="http://schemas.openxmlformats.org/officeDocument/2006/relationships/image" Target="../media/Chart13.png"/><Relationship Id="rId12" Type="http://schemas.openxmlformats.org/officeDocument/2006/relationships/image" Target="../media/Chart12.png"/><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chart" Target="../charts/chart7.xml"/><Relationship Id="rId15" Type="http://schemas.openxmlformats.org/officeDocument/2006/relationships/image" Target="../media/Chart15.png"/><Relationship Id="rId14" Type="http://schemas.openxmlformats.org/officeDocument/2006/relationships/image" Target="../media/Chart14.png"/><Relationship Id="rId17" Type="http://schemas.openxmlformats.org/officeDocument/2006/relationships/image" Target="../media/Chart17.png"/><Relationship Id="rId16" Type="http://schemas.openxmlformats.org/officeDocument/2006/relationships/image" Target="../media/Chart16.png"/><Relationship Id="rId5" Type="http://schemas.openxmlformats.org/officeDocument/2006/relationships/image" Target="../media/Chart5.png"/><Relationship Id="rId6" Type="http://schemas.openxmlformats.org/officeDocument/2006/relationships/image" Target="../media/Chart6.png"/><Relationship Id="rId7" Type="http://schemas.openxmlformats.org/officeDocument/2006/relationships/chart" Target="../charts/chart5.xml"/><Relationship Id="rId8"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image" Target="../media/Chart18.png"/><Relationship Id="rId2" Type="http://schemas.openxmlformats.org/officeDocument/2006/relationships/image" Target="../media/Chart19.png"/><Relationship Id="rId3" Type="http://schemas.openxmlformats.org/officeDocument/2006/relationships/chart" Target="../charts/chart9.xml"/><Relationship Id="rId4" Type="http://schemas.openxmlformats.org/officeDocument/2006/relationships/image" Target="../media/Chart21.png"/><Relationship Id="rId5" Type="http://schemas.openxmlformats.org/officeDocument/2006/relationships/image" Target="../media/Chart22.png"/><Relationship Id="rId6" Type="http://schemas.openxmlformats.org/officeDocument/2006/relationships/image" Target="../media/Chart23.png"/><Relationship Id="rId7" Type="http://schemas.openxmlformats.org/officeDocument/2006/relationships/image" Target="../media/Chart24.png"/></Relationships>
</file>

<file path=xl/drawings/_rels/drawing14.xml.rels><?xml version="1.0" encoding="UTF-8" standalone="yes"?><Relationships xmlns="http://schemas.openxmlformats.org/package/2006/relationships"><Relationship Id="rId1" Type="http://schemas.openxmlformats.org/officeDocument/2006/relationships/chart" Target="../charts/chart10.xml"/><Relationship Id="rId2" Type="http://schemas.openxmlformats.org/officeDocument/2006/relationships/chart" Target="../charts/chart11.xml"/><Relationship Id="rId3" Type="http://schemas.openxmlformats.org/officeDocument/2006/relationships/chart" Target="../charts/chart12.xml"/><Relationship Id="rId4" Type="http://schemas.openxmlformats.org/officeDocument/2006/relationships/chart" Target="../charts/chart13.xml"/><Relationship Id="rId9" Type="http://schemas.openxmlformats.org/officeDocument/2006/relationships/image" Target="../media/Chart33.png"/><Relationship Id="rId5" Type="http://schemas.openxmlformats.org/officeDocument/2006/relationships/chart" Target="../charts/chart14.xml"/><Relationship Id="rId6" Type="http://schemas.openxmlformats.org/officeDocument/2006/relationships/image" Target="../media/Chart30.png"/><Relationship Id="rId7" Type="http://schemas.openxmlformats.org/officeDocument/2006/relationships/chart" Target="../charts/chart15.xml"/><Relationship Id="rId8" Type="http://schemas.openxmlformats.org/officeDocument/2006/relationships/chart" Target="../charts/chart16.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7.xml"/><Relationship Id="rId2" Type="http://schemas.openxmlformats.org/officeDocument/2006/relationships/image" Target="../media/Chart35.png"/><Relationship Id="rId3" Type="http://schemas.openxmlformats.org/officeDocument/2006/relationships/chart" Target="../charts/chart18.xml"/><Relationship Id="rId4" Type="http://schemas.openxmlformats.org/officeDocument/2006/relationships/chart" Target="../charts/chart19.xml"/><Relationship Id="rId9" Type="http://schemas.openxmlformats.org/officeDocument/2006/relationships/chart" Target="../charts/chart21.xml"/><Relationship Id="rId5" Type="http://schemas.openxmlformats.org/officeDocument/2006/relationships/image" Target="../media/Chart38.png"/><Relationship Id="rId6" Type="http://schemas.openxmlformats.org/officeDocument/2006/relationships/image" Target="../media/Chart39.png"/><Relationship Id="rId7" Type="http://schemas.openxmlformats.org/officeDocument/2006/relationships/image" Target="../media/Chart40.png"/><Relationship Id="rId8"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942975</xdr:colOff>
      <xdr:row>14</xdr:row>
      <xdr:rowOff>333375</xdr:rowOff>
    </xdr:from>
    <xdr:ext cx="5924550" cy="37242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200025</xdr:colOff>
      <xdr:row>14</xdr:row>
      <xdr:rowOff>333375</xdr:rowOff>
    </xdr:from>
    <xdr:ext cx="5924550" cy="37242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219075</xdr:colOff>
      <xdr:row>92</xdr:row>
      <xdr:rowOff>104775</xdr:rowOff>
    </xdr:from>
    <xdr:ext cx="5924550" cy="3514725"/>
    <xdr:graphicFrame>
      <xdr:nvGraphicFramePr>
        <xdr:cNvPr id="3"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962025</xdr:colOff>
      <xdr:row>92</xdr:row>
      <xdr:rowOff>104775</xdr:rowOff>
    </xdr:from>
    <xdr:ext cx="5924550" cy="3514725"/>
    <xdr:graphicFrame>
      <xdr:nvGraphicFramePr>
        <xdr:cNvPr id="4" name="Chart 4"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9</xdr:col>
      <xdr:colOff>962025</xdr:colOff>
      <xdr:row>113</xdr:row>
      <xdr:rowOff>57150</xdr:rowOff>
    </xdr:from>
    <xdr:ext cx="5924550" cy="6734175"/>
    <xdr:pic>
      <xdr:nvPicPr>
        <xdr:cNvPr id="1563757620" name="Chart5" title="Gráfico">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228600</xdr:colOff>
      <xdr:row>130</xdr:row>
      <xdr:rowOff>28575</xdr:rowOff>
    </xdr:from>
    <xdr:ext cx="5915025" cy="3305175"/>
    <xdr:pic>
      <xdr:nvPicPr>
        <xdr:cNvPr id="1659791980" name="Chart6" title="Gráfico">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219075</xdr:colOff>
      <xdr:row>150</xdr:row>
      <xdr:rowOff>95250</xdr:rowOff>
    </xdr:from>
    <xdr:ext cx="5915025" cy="3533775"/>
    <xdr:graphicFrame>
      <xdr:nvGraphicFramePr>
        <xdr:cNvPr id="7" name="Chart 7" title="Gráfico"/>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2</xdr:col>
      <xdr:colOff>228600</xdr:colOff>
      <xdr:row>168</xdr:row>
      <xdr:rowOff>161925</xdr:rowOff>
    </xdr:from>
    <xdr:ext cx="5915025" cy="3533775"/>
    <xdr:graphicFrame>
      <xdr:nvGraphicFramePr>
        <xdr:cNvPr id="8" name="Chart 8" title="Gráfico"/>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9</xdr:col>
      <xdr:colOff>962025</xdr:colOff>
      <xdr:row>173</xdr:row>
      <xdr:rowOff>28575</xdr:rowOff>
    </xdr:from>
    <xdr:ext cx="5924550" cy="5000625"/>
    <xdr:graphicFrame>
      <xdr:nvGraphicFramePr>
        <xdr:cNvPr id="9" name="Chart 9" title="Gráfico"/>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9</xdr:col>
      <xdr:colOff>952500</xdr:colOff>
      <xdr:row>150</xdr:row>
      <xdr:rowOff>95250</xdr:rowOff>
    </xdr:from>
    <xdr:ext cx="5924550" cy="4438650"/>
    <xdr:pic>
      <xdr:nvPicPr>
        <xdr:cNvPr id="1347415363" name="Chart10" title="Gráfico">
          <a:extLst>
            <a:ext uri="GoogleSheetsCustomDataVersion1">
              <go:sheetsCustomData xmlns:go="http://customooxmlschemas.google.com/" pictureOfChart="1"/>
            </a:ext>
          </a:extLst>
        </xdr:cNvPr>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219075</xdr:colOff>
      <xdr:row>113</xdr:row>
      <xdr:rowOff>47625</xdr:rowOff>
    </xdr:from>
    <xdr:ext cx="5915025" cy="3171825"/>
    <xdr:graphicFrame>
      <xdr:nvGraphicFramePr>
        <xdr:cNvPr id="11" name="Chart 11" title="Gráfico"/>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9</xdr:col>
      <xdr:colOff>1200150</xdr:colOff>
      <xdr:row>47</xdr:row>
      <xdr:rowOff>66675</xdr:rowOff>
    </xdr:from>
    <xdr:ext cx="5600700" cy="4238625"/>
    <xdr:pic>
      <xdr:nvPicPr>
        <xdr:cNvPr id="1113709507" name="Chart12" title="Gráfico">
          <a:extLst>
            <a:ext uri="GoogleSheetsCustomDataVersion1">
              <go:sheetsCustomData xmlns:go="http://customooxmlschemas.google.com/" pictureOfChart="1"/>
            </a:ext>
          </a:extLst>
        </xdr:cNvPr>
        <xdr:cNvPicPr preferRelativeResize="0"/>
      </xdr:nvPicPr>
      <xdr:blipFill>
        <a:blip cstate="print" r:embed="rId12"/>
        <a:stretch>
          <a:fillRect/>
        </a:stretch>
      </xdr:blipFill>
      <xdr:spPr>
        <a:prstGeom prst="rect">
          <a:avLst/>
        </a:prstGeom>
        <a:noFill/>
      </xdr:spPr>
    </xdr:pic>
    <xdr:clientData fLocksWithSheet="0"/>
  </xdr:oneCellAnchor>
  <xdr:oneCellAnchor>
    <xdr:from>
      <xdr:col>9</xdr:col>
      <xdr:colOff>1190625</xdr:colOff>
      <xdr:row>30</xdr:row>
      <xdr:rowOff>123825</xdr:rowOff>
    </xdr:from>
    <xdr:ext cx="5600700" cy="3810000"/>
    <xdr:pic>
      <xdr:nvPicPr>
        <xdr:cNvPr id="1620079778" name="Chart13" title="Gráfico">
          <a:extLst>
            <a:ext uri="GoogleSheetsCustomDataVersion1">
              <go:sheetsCustomData xmlns:go="http://customooxmlschemas.google.com/" pictureOfChart="1"/>
            </a:ext>
          </a:extLst>
        </xdr:cNvPr>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200025</xdr:colOff>
      <xdr:row>30</xdr:row>
      <xdr:rowOff>123825</xdr:rowOff>
    </xdr:from>
    <xdr:ext cx="6105525" cy="3810000"/>
    <xdr:pic>
      <xdr:nvPicPr>
        <xdr:cNvPr id="1178592269" name="Chart14" title="Gráfico">
          <a:extLst>
            <a:ext uri="GoogleSheetsCustomDataVersion1">
              <go:sheetsCustomData xmlns:go="http://customooxmlschemas.google.com/" pictureOfChart="1"/>
            </a:ext>
          </a:extLst>
        </xdr:cNvPr>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209550</xdr:colOff>
      <xdr:row>47</xdr:row>
      <xdr:rowOff>66675</xdr:rowOff>
    </xdr:from>
    <xdr:ext cx="6105525" cy="4238625"/>
    <xdr:pic>
      <xdr:nvPicPr>
        <xdr:cNvPr id="1175419158" name="Chart15" title="Gráfico">
          <a:extLst>
            <a:ext uri="GoogleSheetsCustomDataVersion1">
              <go:sheetsCustomData xmlns:go="http://customooxmlschemas.google.com/" pictureOfChart="1"/>
            </a:ext>
          </a:extLst>
        </xdr:cNvPr>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1200150</xdr:colOff>
      <xdr:row>72</xdr:row>
      <xdr:rowOff>76200</xdr:rowOff>
    </xdr:from>
    <xdr:ext cx="5600700" cy="3390900"/>
    <xdr:pic>
      <xdr:nvPicPr>
        <xdr:cNvPr id="780431087" name="Chart16" title="Gráfico">
          <a:extLst>
            <a:ext uri="GoogleSheetsCustomDataVersion1">
              <go:sheetsCustomData xmlns:go="http://customooxmlschemas.google.com/" pictureOfChart="1"/>
            </a:ext>
          </a:extLst>
        </xdr:cNvPr>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219075</xdr:colOff>
      <xdr:row>72</xdr:row>
      <xdr:rowOff>66675</xdr:rowOff>
    </xdr:from>
    <xdr:ext cx="6105525" cy="3390900"/>
    <xdr:pic>
      <xdr:nvPicPr>
        <xdr:cNvPr id="1226177605" name="Chart17" title="Gráfico">
          <a:extLst>
            <a:ext uri="GoogleSheetsCustomDataVersion1">
              <go:sheetsCustomData xmlns:go="http://customooxmlschemas.google.com/" pictureOfChart="1"/>
            </a:ext>
          </a:extLst>
        </xdr:cNvPr>
        <xdr:cNvPicPr preferRelativeResize="0"/>
      </xdr:nvPicPr>
      <xdr:blipFill>
        <a:blip cstate="print" r:embed="rId17"/>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419100</xdr:colOff>
      <xdr:row>19</xdr:row>
      <xdr:rowOff>114300</xdr:rowOff>
    </xdr:from>
    <xdr:ext cx="5200650" cy="3219450"/>
    <xdr:pic>
      <xdr:nvPicPr>
        <xdr:cNvPr id="318804343" name="Chart18"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419100</xdr:colOff>
      <xdr:row>3</xdr:row>
      <xdr:rowOff>161925</xdr:rowOff>
    </xdr:from>
    <xdr:ext cx="4524375" cy="2800350"/>
    <xdr:pic>
      <xdr:nvPicPr>
        <xdr:cNvPr id="1249506829" name="Chart19"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24</xdr:col>
      <xdr:colOff>876300</xdr:colOff>
      <xdr:row>2</xdr:row>
      <xdr:rowOff>9525</xdr:rowOff>
    </xdr:from>
    <xdr:ext cx="5715000" cy="3533775"/>
    <xdr:graphicFrame>
      <xdr:nvGraphicFramePr>
        <xdr:cNvPr id="20" name="Chart 20"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19</xdr:col>
      <xdr:colOff>914400</xdr:colOff>
      <xdr:row>44</xdr:row>
      <xdr:rowOff>0</xdr:rowOff>
    </xdr:from>
    <xdr:ext cx="5715000" cy="3533775"/>
    <xdr:pic>
      <xdr:nvPicPr>
        <xdr:cNvPr id="179176902" name="Chart21" title="Gráfico">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923925</xdr:colOff>
      <xdr:row>63</xdr:row>
      <xdr:rowOff>76200</xdr:rowOff>
    </xdr:from>
    <xdr:ext cx="5715000" cy="3533775"/>
    <xdr:pic>
      <xdr:nvPicPr>
        <xdr:cNvPr id="347862676" name="Chart22" title="Gráfico">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36</xdr:col>
      <xdr:colOff>76200</xdr:colOff>
      <xdr:row>11</xdr:row>
      <xdr:rowOff>85725</xdr:rowOff>
    </xdr:from>
    <xdr:ext cx="5715000" cy="3533775"/>
    <xdr:pic>
      <xdr:nvPicPr>
        <xdr:cNvPr id="449469085" name="Chart23" title="Gráfico">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18</xdr:col>
      <xdr:colOff>962025</xdr:colOff>
      <xdr:row>0</xdr:row>
      <xdr:rowOff>0</xdr:rowOff>
    </xdr:from>
    <xdr:ext cx="5715000" cy="3533775"/>
    <xdr:pic>
      <xdr:nvPicPr>
        <xdr:cNvPr id="1931027168" name="Chart24" title="Gráfico">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85725</xdr:colOff>
      <xdr:row>4</xdr:row>
      <xdr:rowOff>57150</xdr:rowOff>
    </xdr:from>
    <xdr:ext cx="7210425" cy="4276725"/>
    <xdr:graphicFrame>
      <xdr:nvGraphicFramePr>
        <xdr:cNvPr id="25" name="Chart 2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238125</xdr:colOff>
      <xdr:row>4</xdr:row>
      <xdr:rowOff>57150</xdr:rowOff>
    </xdr:from>
    <xdr:ext cx="6924675" cy="4276725"/>
    <xdr:graphicFrame>
      <xdr:nvGraphicFramePr>
        <xdr:cNvPr id="26" name="Chart 26"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18</xdr:col>
      <xdr:colOff>828675</xdr:colOff>
      <xdr:row>4</xdr:row>
      <xdr:rowOff>57150</xdr:rowOff>
    </xdr:from>
    <xdr:ext cx="6924675" cy="4276725"/>
    <xdr:graphicFrame>
      <xdr:nvGraphicFramePr>
        <xdr:cNvPr id="27" name="Chart 27"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25</xdr:col>
      <xdr:colOff>876300</xdr:colOff>
      <xdr:row>4</xdr:row>
      <xdr:rowOff>66675</xdr:rowOff>
    </xdr:from>
    <xdr:ext cx="6867525" cy="4276725"/>
    <xdr:graphicFrame>
      <xdr:nvGraphicFramePr>
        <xdr:cNvPr id="28" name="Chart 28"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33</xdr:col>
      <xdr:colOff>276225</xdr:colOff>
      <xdr:row>8</xdr:row>
      <xdr:rowOff>9525</xdr:rowOff>
    </xdr:from>
    <xdr:ext cx="5715000" cy="3533775"/>
    <xdr:graphicFrame>
      <xdr:nvGraphicFramePr>
        <xdr:cNvPr id="29" name="Chart 29"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39</xdr:col>
      <xdr:colOff>457200</xdr:colOff>
      <xdr:row>8</xdr:row>
      <xdr:rowOff>19050</xdr:rowOff>
    </xdr:from>
    <xdr:ext cx="5715000" cy="3533775"/>
    <xdr:pic>
      <xdr:nvPicPr>
        <xdr:cNvPr id="1814756521" name="Chart30" title="Gráfico">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45</xdr:col>
      <xdr:colOff>752475</xdr:colOff>
      <xdr:row>8</xdr:row>
      <xdr:rowOff>28575</xdr:rowOff>
    </xdr:from>
    <xdr:ext cx="5715000" cy="3533775"/>
    <xdr:graphicFrame>
      <xdr:nvGraphicFramePr>
        <xdr:cNvPr id="31" name="Chart 31" title="Gráfico"/>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52</xdr:col>
      <xdr:colOff>276225</xdr:colOff>
      <xdr:row>0</xdr:row>
      <xdr:rowOff>0</xdr:rowOff>
    </xdr:from>
    <xdr:ext cx="5848350" cy="5000625"/>
    <xdr:graphicFrame>
      <xdr:nvGraphicFramePr>
        <xdr:cNvPr id="32" name="Chart 32" title="Gráfico"/>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60</xdr:col>
      <xdr:colOff>133350</xdr:colOff>
      <xdr:row>0</xdr:row>
      <xdr:rowOff>95250</xdr:rowOff>
    </xdr:from>
    <xdr:ext cx="6305550" cy="4438650"/>
    <xdr:pic>
      <xdr:nvPicPr>
        <xdr:cNvPr id="240079623" name="Chart33" title="Gráfico">
          <a:extLst>
            <a:ext uri="GoogleSheetsCustomDataVersion1">
              <go:sheetsCustomData xmlns:go="http://customooxmlschemas.google.com/" pictureOfChart="1"/>
            </a:ext>
          </a:extLst>
        </xdr:cNvPr>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219075</xdr:colOff>
      <xdr:row>3</xdr:row>
      <xdr:rowOff>180975</xdr:rowOff>
    </xdr:from>
    <xdr:ext cx="6686550" cy="3686175"/>
    <xdr:graphicFrame>
      <xdr:nvGraphicFramePr>
        <xdr:cNvPr id="34" name="Chart 34"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19</xdr:col>
      <xdr:colOff>295275</xdr:colOff>
      <xdr:row>3</xdr:row>
      <xdr:rowOff>180975</xdr:rowOff>
    </xdr:from>
    <xdr:ext cx="6372225" cy="3686175"/>
    <xdr:pic>
      <xdr:nvPicPr>
        <xdr:cNvPr id="1654665025" name="Chart35"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219075</xdr:colOff>
      <xdr:row>23</xdr:row>
      <xdr:rowOff>390525</xdr:rowOff>
    </xdr:from>
    <xdr:ext cx="6686550" cy="4152900"/>
    <xdr:graphicFrame>
      <xdr:nvGraphicFramePr>
        <xdr:cNvPr id="36" name="Chart 36"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19</xdr:col>
      <xdr:colOff>304800</xdr:colOff>
      <xdr:row>23</xdr:row>
      <xdr:rowOff>390525</xdr:rowOff>
    </xdr:from>
    <xdr:ext cx="6372225" cy="4152900"/>
    <xdr:graphicFrame>
      <xdr:nvGraphicFramePr>
        <xdr:cNvPr id="37" name="Chart 37"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35</xdr:col>
      <xdr:colOff>571500</xdr:colOff>
      <xdr:row>6</xdr:row>
      <xdr:rowOff>9525</xdr:rowOff>
    </xdr:from>
    <xdr:ext cx="7191375" cy="9534525"/>
    <xdr:pic>
      <xdr:nvPicPr>
        <xdr:cNvPr id="632066927" name="Chart38"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50</xdr:col>
      <xdr:colOff>352425</xdr:colOff>
      <xdr:row>6</xdr:row>
      <xdr:rowOff>9525</xdr:rowOff>
    </xdr:from>
    <xdr:ext cx="4714875" cy="3686175"/>
    <xdr:pic>
      <xdr:nvPicPr>
        <xdr:cNvPr id="2022700474" name="Chart39"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35</xdr:col>
      <xdr:colOff>647700</xdr:colOff>
      <xdr:row>31</xdr:row>
      <xdr:rowOff>142875</xdr:rowOff>
    </xdr:from>
    <xdr:ext cx="8515350" cy="5267325"/>
    <xdr:pic>
      <xdr:nvPicPr>
        <xdr:cNvPr id="1301720512" name="Chart40"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44</xdr:col>
      <xdr:colOff>790575</xdr:colOff>
      <xdr:row>31</xdr:row>
      <xdr:rowOff>142875</xdr:rowOff>
    </xdr:from>
    <xdr:ext cx="9715500" cy="6010275"/>
    <xdr:graphicFrame>
      <xdr:nvGraphicFramePr>
        <xdr:cNvPr id="41" name="Chart 41"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43</xdr:col>
      <xdr:colOff>466725</xdr:colOff>
      <xdr:row>16</xdr:row>
      <xdr:rowOff>133350</xdr:rowOff>
    </xdr:from>
    <xdr:ext cx="11334750" cy="5334000"/>
    <xdr:graphicFrame>
      <xdr:nvGraphicFramePr>
        <xdr:cNvPr id="42" name="Chart 42" title="Chart"/>
        <xdr:cNvGraphicFramePr/>
      </xdr:nvGraphicFramePr>
      <xdr:xfrm>
        <a:off x="0" y="0"/>
        <a:ext cx="0" cy="0"/>
      </xdr:xfrm>
      <a:graphic>
        <a:graphicData uri="http://schemas.openxmlformats.org/drawingml/2006/chart">
          <c:chart r:id="rId9"/>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1077" sheet="Comunicação Digital"/>
  </cacheSource>
  <cacheFields>
    <cacheField name="TIPO DE CONTEÚDO" numFmtId="0">
      <sharedItems containsBlank="1">
        <s v="APRESENTAÇÃO"/>
        <s v="LIFESTYLE"/>
        <s v="DENÚNCIA"/>
        <s v="PROXIMIDADE"/>
        <s v="NOTÍCIA"/>
        <s v="PROBLEMA X SOLUÇÃO"/>
        <s v="INFORMAÇÃO"/>
        <s v="APELO EMOCIONAL"/>
        <s v="CLICKBAIT "/>
        <s v="TREND"/>
        <s v="CURIOSIDADE"/>
        <s v="PRESTAÇÃO DE CONTAS"/>
        <m/>
        <s v="ENTREGA"/>
      </sharedItems>
    </cacheField>
    <cacheField name="DATA" numFmtId="167">
      <sharedItems containsDate="1" containsString="0" containsBlank="1">
        <d v="2025-01-01T00:00:00Z"/>
        <d v="2025-01-07T00:00:00Z"/>
        <d v="2025-01-11T00:00:00Z"/>
        <d v="2025-01-14T00:00:00Z"/>
        <d v="2025-01-15T00:00:00Z"/>
        <d v="2025-01-16T00:00:00Z"/>
        <d v="2025-01-17T00:00:00Z"/>
        <d v="2025-01-18T00:00:00Z"/>
        <d v="2025-01-20T00:00:00Z"/>
        <d v="2025-01-21T00:00:00Z"/>
        <d v="2025-01-25T00:00:00Z"/>
        <d v="2025-01-26T00:00:00Z"/>
        <d v="2025-01-27T00:00:00Z"/>
        <d v="2025-01-28T00:00:00Z"/>
        <d v="2025-01-30T00:00:00Z"/>
        <d v="2025-01-31T00:00:00Z"/>
        <d v="2025-02-01T00:00:00Z"/>
        <d v="2025-02-02T00:00:00Z"/>
        <d v="2025-02-03T00:00:00Z"/>
        <d v="2025-02-04T00:00:00Z"/>
        <d v="2025-02-05T00:00:00Z"/>
        <d v="2025-02-07T00:00:00Z"/>
        <d v="2025-02-08T00:00:00Z"/>
        <d v="2025-02-09T00:00:00Z"/>
        <d v="2025-02-11T00:00:00Z"/>
        <d v="2025-02-12T00:00:00Z"/>
        <d v="2025-02-13T00:00:00Z"/>
        <d v="2025-02-14T00:00:00Z"/>
        <d v="2025-02-15T00:00:00Z"/>
        <d v="2025-02-17T00:00:00Z"/>
        <d v="2025-02-19T00:00:00Z"/>
        <d v="2025-02-20T00:00:00Z"/>
        <d v="2025-02-21T00:00:00Z"/>
        <d v="2025-02-22T00:00:00Z"/>
        <d v="2025-02-24T00:00:00Z"/>
        <d v="2025-02-26T00:00:00Z"/>
        <d v="2025-02-27T00:00:00Z"/>
        <d v="2025-03-01T00:00:00Z"/>
        <d v="2025-03-02T00:00:00Z"/>
        <d v="2025-03-08T00:00:00Z"/>
        <d v="2025-03-10T00:00:00Z"/>
        <d v="2025-03-11T00:00:00Z"/>
        <d v="2025-03-12T00:00:00Z"/>
        <d v="2025-03-14T00:00:00Z"/>
        <d v="2025-03-17T00:00:00Z"/>
        <d v="2025-03-18T00:00:00Z"/>
        <d v="2025-03-21T00:00:00Z"/>
        <d v="2025-03-24T00:00:00Z"/>
        <d v="2025-03-25T00:00:00Z"/>
        <d v="2025-03-26T00:00:00Z"/>
        <d v="2025-03-27T00:00:00Z"/>
        <d v="2025-03-28T00:00:00Z"/>
        <d v="2025-03-29T00:00:00Z"/>
        <d v="2025-03-30T00:00:00Z"/>
        <d v="2025-04-01T00:00:00Z"/>
        <d v="2025-04-03T00:00:00Z"/>
        <d v="2025-04-04T00:00:00Z"/>
        <d v="2025-04-05T00:00:00Z"/>
        <d v="2025-04-07T00:00:00Z"/>
        <d v="2025-04-08T00:00:00Z"/>
        <d v="2025-04-09T00:00:00Z"/>
        <d v="2025-04-11T00:00:00Z"/>
        <d v="2025-04-12T00:00:00Z"/>
        <d v="2025-04-13T00:00:00Z"/>
        <d v="2025-04-14T00:00:00Z"/>
        <d v="2025-04-18T00:00:00Z"/>
        <d v="2025-04-22T00:00:00Z"/>
        <d v="2025-04-24T00:00:00Z"/>
        <d v="2025-04-26T00:00:00Z"/>
        <d v="2025-04-29T00:00:00Z"/>
        <d v="2025-04-30T00:00:00Z"/>
        <d v="2025-05-01T00:00:00Z"/>
        <d v="2025-05-02T00:00:00Z"/>
        <d v="2025-05-03T00:00:00Z"/>
        <d v="2025-05-06T00:00:00Z"/>
        <d v="2025-05-07T00:00:00Z"/>
        <d v="2025-05-08T00:00:00Z"/>
        <d v="2025-05-09T00:00:00Z"/>
        <d v="2025-05-10T00:00:00Z"/>
        <d v="2025-05-11T00:00:00Z"/>
        <d v="2025-05-12T00:00:00Z"/>
        <d v="2025-05-14T00:00:00Z"/>
        <d v="2025-05-15T00:00:00Z"/>
        <d v="2025-05-16T00:00:00Z"/>
        <d v="2025-05-19T00:00:00Z"/>
        <d v="2025-05-20T00:00:00Z"/>
        <d v="2025-05-21T00:00:00Z"/>
        <d v="2025-05-22T00:00:00Z"/>
        <d v="2025-05-23T00:00:00Z"/>
        <d v="2025-05-25T00:00:00Z"/>
        <d v="2025-05-27T00:00:00Z"/>
        <d v="2025-05-28T00:00:00Z"/>
        <d v="2025-05-29T00:00:00Z"/>
        <d v="2025-05-30T00:00:00Z"/>
        <d v="2025-05-31T00:00:00Z"/>
        <d v="2025-06-02T00:00:00Z"/>
        <d v="2025-06-03T00:00:00Z"/>
        <d v="2025-06-04T00:00:00Z"/>
        <d v="2025-06-05T00:00:00Z"/>
        <d v="2025-06-06T00:00:00Z"/>
        <d v="2025-06-07T00:00:00Z"/>
        <d v="2025-06-10T00:00:00Z"/>
        <d v="2025-06-13T00:00:00Z"/>
        <d v="2025-06-14T00:00:00Z"/>
        <d v="2025-06-23T00:00:00Z"/>
        <d v="2025-06-24T00:00:00Z"/>
        <d v="2025-06-25T00:00:00Z"/>
        <d v="2025-06-26T00:00:00Z"/>
        <d v="2025-06-27T00:00:00Z"/>
        <d v="2025-06-30T00:00:00Z"/>
        <d v="2025-07-01T00:00:00Z"/>
        <d v="2025-07-03T00:00:00Z"/>
        <d v="2025-07-05T00:00:00Z"/>
        <d v="2025-07-09T00:00:00Z"/>
        <d v="2025-07-10T00:00:00Z"/>
        <d v="2025-07-11T00:00:00Z"/>
        <d v="2025-07-12T00:00:00Z"/>
        <d v="2025-07-13T00:00:00Z"/>
        <d v="2025-07-14T00:00:00Z"/>
        <d v="2025-07-15T00:00:00Z"/>
        <d v="2025-07-16T00:00:00Z"/>
        <d v="2025-07-18T00:00:00Z"/>
        <d v="2025-07-20T00:00:00Z"/>
        <d v="2025-07-24T00:00:00Z"/>
        <d v="2025-07-25T00:00:00Z"/>
        <d v="2025-07-29T00:00:00Z"/>
        <d v="2025-07-30T00:00:00Z"/>
        <d v="2025-07-31T00:00:00Z"/>
        <d v="2025-08-01T00:00:00Z"/>
        <d v="2025-08-03T00:00:00Z"/>
        <d v="2025-08-05T00:00:00Z"/>
        <d v="2025-08-06T00:00:00Z"/>
        <d v="2025-08-07T00:00:00Z"/>
        <d v="2025-08-09T00:00:00Z"/>
        <d v="2025-08-10T00:00:00Z"/>
        <d v="2025-08-12T00:00:00Z"/>
        <d v="2025-08-13T00:00:00Z"/>
        <d v="2025-08-15T00:00:00Z"/>
        <d v="2025-08-16T00:00:00Z"/>
        <d v="2025-08-18T00:00:00Z"/>
        <d v="2025-08-20T00:00:00Z"/>
        <d v="2025-08-21T00:00:00Z"/>
        <d v="2025-08-26T00:00:00Z"/>
        <d v="2025-08-27T00:00:00Z"/>
        <d v="2025-08-28T00:00:00Z"/>
        <d v="2025-08-29T00:00:00Z"/>
        <d v="2025-08-31T00:00:00Z"/>
        <d v="2025-09-01T00:00:00Z"/>
        <d v="2025-09-02T00:00:00Z"/>
        <d v="2025-09-03T00:00:00Z"/>
        <d v="2025-09-04T00:00:00Z"/>
        <d v="2025-09-05T00:00:00Z"/>
        <d v="2025-09-06T00:00:00Z"/>
        <d v="2025-09-07T00:00:00Z"/>
        <d v="2025-09-09T00:00:00Z"/>
        <d v="2025-09-10T00:00:00Z"/>
        <d v="2025-09-16T00:00:00Z"/>
        <d v="2025-09-18T00:00:00Z"/>
        <d v="2025-09-19T00:00:00Z"/>
        <d v="2025-09-20T00:00:00Z"/>
        <d v="2025-09-21T00:00:00Z"/>
        <d v="2025-09-22T00:00:00Z"/>
        <d v="2025-09-23T00:00:00Z"/>
        <d v="2025-09-24T00:00:00Z"/>
        <d v="2025-09-25T00:00:00Z"/>
        <d v="2025-09-26T00:00:00Z"/>
        <d v="2025-09-28T00:00:00Z"/>
        <d v="2025-09-29T00:00:00Z"/>
        <d v="2025-09-30T00:00:00Z"/>
        <d v="2025-10-01T00:00:00Z"/>
        <d v="2025-10-02T00:00:00Z"/>
        <d v="2025-10-03T00:00:00Z"/>
        <d v="2025-10-05T00:00:00Z"/>
        <d v="2025-10-06T00:00:00Z"/>
        <d v="2025-10-07T00:00:00Z"/>
        <d v="2025-10-09T00:00:00Z"/>
        <d v="2025-10-10T00:00:00Z"/>
        <d v="2025-10-12T00:00:00Z"/>
        <d v="2025-10-13T00:00:00Z"/>
        <d v="2025-10-14T00:00:00Z"/>
        <d v="2025-10-15T00:00:00Z"/>
        <d v="2025-10-17T00:00:00Z"/>
        <d v="2025-10-16T00:00:00Z"/>
        <d v="2025-10-18T00:00:00Z"/>
        <d v="2025-10-19T00:00:00Z"/>
        <d v="2025-10-24T00:00:00Z"/>
        <d v="2025-10-25T00:00:00Z"/>
        <d v="2025-10-28T00:00:00Z"/>
        <d v="2025-10-29T00:00:00Z"/>
        <d v="2025-10-30T00:00:00Z"/>
        <d v="2025-10-31T00:00:00Z"/>
        <d v="2025-11-01T00:00:00Z"/>
        <d v="2025-11-04T00:00:00Z"/>
        <d v="2025-11-05T00:00:00Z"/>
        <d v="2025-11-07T00:00:00Z"/>
        <d v="2025-11-08T00:00:00Z"/>
        <d v="2025-11-09T00:00:00Z"/>
        <d v="2025-11-10T00:00:00Z"/>
        <d v="2025-11-11T00:00:00Z"/>
        <d v="2025-11-13T00:00:00Z"/>
        <d v="2025-11-14T00:00:00Z"/>
        <d v="2025-11-15T00:00:00Z"/>
        <d v="2025-11-18T00:00:00Z"/>
        <d v="2025-11-19T00:00:00Z"/>
        <d v="2025-11-23T00:00:00Z"/>
        <d v="2025-11-24T00:00:00Z"/>
        <d v="2025-11-25T00:00:00Z"/>
        <d v="2025-11-26T00:00:00Z"/>
        <d v="2025-11-28T00:00:00Z"/>
        <d v="2025-11-30T00:00:00Z"/>
        <d v="2025-12-03T00:00:00Z"/>
        <d v="2025-12-05T00:00:00Z"/>
        <d v="2025-12-07T00:00:00Z"/>
        <d v="2025-12-09T00:00:00Z"/>
        <d v="2025-12-14T00:00:00Z"/>
        <d v="2025-12-16T00:00:00Z"/>
        <d v="2025-12-22T00:00:00Z"/>
        <d v="2025-12-24T00:00:00Z"/>
        <d v="2025-12-29T00:00:00Z"/>
        <d v="2026-01-03T00:00:00Z"/>
        <d v="2026-01-06T00:00:00Z"/>
        <d v="2026-01-04T00:00:00Z"/>
        <d v="2026-01-09T00:00:00Z"/>
        <d v="2026-01-10T00:00:00Z"/>
        <d v="2026-01-12T00:00:00Z"/>
        <d v="2026-01-22T00:00:00Z"/>
        <d v="2026-01-27T00:00:00Z"/>
        <d v="2026-02-01T00:00:00Z"/>
        <d v="2026-02-02T00:00:00Z"/>
        <d v="2026-02-04T00:00:00Z"/>
        <d v="2026-02-07T00:00:00Z"/>
        <d v="2026-02-08T00:00:00Z"/>
        <d v="2026-02-11T00:00:00Z"/>
        <d v="2026-02-14T00:00:00Z"/>
        <d v="2026-02-15T00:00:00Z"/>
        <d v="2026-03-22T00:00:00Z"/>
        <m/>
      </sharedItems>
    </cacheField>
    <cacheField name="MÊS" numFmtId="168">
      <sharedItems>
        <s v="01/2025"/>
        <s v="02/2025"/>
        <s v="03/2025"/>
        <s v="04/2025"/>
        <s v="05/2025"/>
        <s v="06/2025"/>
        <s v="07/2025"/>
        <s v="08/2025"/>
        <s v="09/2025"/>
        <s v="10/2025"/>
        <s v="11/2025"/>
        <s v="12/2025"/>
        <s v="01/2026"/>
        <s v="02/2026"/>
        <s v="03/2026"/>
        <s v=""/>
      </sharedItems>
    </cacheField>
    <cacheField name="ASSUNTO" numFmtId="0">
      <sharedItems containsBlank="1">
        <s v="Mandato"/>
        <s v="Esporte e Lazer"/>
        <s v="Meio Ambiente"/>
        <s v="Turismo"/>
        <s v="Conservação"/>
        <s v="Economia"/>
        <s v="Combate ao Antissemitismo"/>
        <s v="Ordenamento"/>
        <s v="Saúde"/>
        <s v="Segurança"/>
        <m/>
        <s v="Gabinete"/>
        <s v="Conservação, Esporte e Lazer"/>
        <s v="Ordenamento, Saúde"/>
        <s v="Saúde, Ordenamento"/>
        <s v="Esporte e Lazer, Conservação"/>
        <s v="Conservação, Ordenamento"/>
        <s v="Ordenamento, Conservação"/>
        <s v="Saúde, Causa Animal"/>
        <s v="Sancionado"/>
        <s v="Meio Ambiente, Conservação"/>
        <s v="Mandato, Esporte e Lazer"/>
        <s v="Preocupação social"/>
      </sharedItems>
    </cacheField>
    <cacheField name="LEGENDA" numFmtId="0">
      <sharedItems containsBlank="1">
        <s v="De prefeitinho a vereador! 😉&#10;&#10;Ano novo, novo desafio! Hoje, tomei posse como vereador do Rio e já começamos com tudo. O Prefeito Eduardo Paes anunciou 46 decretos para tornar nossa cidade mais segura, tecnológica e conectada. 💻🚓&#10;&#10;Agora, meu compromisso"/>
        <s v="Empossado Vereador! Uma honra poder representar os cariocas no parlamento! Contem comigo! 💪"/>
        <s v="Esse trio vai trabalhar muito pela cidade e pela Zona Sul nos próximos anos. Dudu é tetra! Feliz Ano Novo!"/>
        <s v="Nesse final de semana, recebi várias reclamações sobre o lixo nas praias da Zona Sul. É triste ver esse espaço tão especial da nossa cidade assim. 🏖️🗑️&#10;&#10;Mas embora muitas críticas tenham sido voltadas para a atuação da @prefeitura_rio e da @comlurbcomun"/>
        <s v="Dia também de encontrar com os barraqueiros do Terreirão do Samba para dialogar a respeito do Carnaval"/>
        <s v="Manhã de sábado na Chácara do Céu com subprefeito @bernardorubiao , GEL @lealtds e meu amigo @marcelinhodociep dialogando e entendo as demandas."/>
        <s v="O projeto da Bolsa de carbono do Rio foi viabilizado através de um projeto de Lei elaborado pela gestão do prefeito @eduardopaes estabelecendo incentivo fiscal para esse tipo de operação (redução do ISS para 2%) e criando um fundo de abatimento de ISS de "/>
        <s v="Ainda não foi minha vez no @bbb , mas no GVFV / Gabinete Vereador Flávio Valle / a gente já tá ao vivo, 24/7, fazendo todo o planejamento pra cuidarmos do Rio com muita dedicação. 📹 Bora dar uma espiadinha na equipe que faz tudo isso acontecer? 👀 A Câma"/>
        <s v="A Câmara Municipal ainda tá de recesso, mas o nosso Gabinete já tá funcionando a pleno vapor! 💨 Nas próximas semanas, eu e minha equipe vamos conhecer alguns projetos da gestão do prefeito @eduardopaes e estudar esses casos de sucesso! Hoje, foi a vez do"/>
        <s v="Neste momento tão importante para o nosso povo em Israel e ao redor do mundo, em que foi anunciado o cessar fogo, vivemos um momento de fé e união na @camarario .&#10;&#10;Junto com meu amigo e vereador @marcosdiasoficial_ , realizamos a cerimônia de colocação da"/>
        <s v="Hoje, em continuidade às visitas para conhecer iniciativas de sucesso da gestão @eduardopaes , visitamos dois exemplos incríveis de inovação e tecnologia: o Porto Maravalley e o COR, Centro de Operações Rio. &#10;&#10;O @maravalley.rio é um hub pioneiro no Brasil"/>
        <s v="Sabadão é dia de estudar orçamento público no curso do professor e analista do Tesouro Nacional @paulofeijo! Obrigado pela indicação @renanferreirinha!"/>
        <s v="Participando hoje da Missa e Procissão do padroeiro da cidade do Rio de Janeiro, São Sebastião, junto com nosso prefeito em exercício @eduardo.cavaliere e @lucaswpadilha , @renanferreirinha, @delmartharocha , @marcelocalero e @rafaelaloisiofreitas . &#10;Como"/>
        <s v="Recebi diversas reclamações de usuários reclamando da falta de climatização dentro de uma academia em Botafogo. Imediatamente o secretário @joaopiresx veio ao local fazer a fiscalização e notificação ao estabelecimento. Acompanharemos o caso até a situaçã"/>
        <s v="Iniciando o Curso de Processo Legislativo da @camarario para conhecer mais sobre as leis e regulamentos. Valeu pela oportunidade presidente @carlo_caiado e @williancoelho.rj @rafaelaloisiofreitas !!!"/>
        <s v="Visita às comunidades do Tabajaras a do PPG com o subprefeito @bernardorubiao , o Gestor Local de Copacabana @brunosantos.rio e os presidentes Sávio e Marquinho para acompanhar a entrega das novas caixas de lixo da @comlurbcomunica na gestão do prefeito @"/>
        <s v="Relembrar para jamais repetir. O horror do Holocausto é uma marca profunda na história, que nos ensina a lutar contra o ódio e a discriminação.&#10;&#10;Hoje, reafirmamos nosso compromisso de combater o antissemitismo e a intolerância religiosa. Agradeço mais uma"/>
        <s v="Dia de ganhar parabéns mas também um puxãozinho de orelha da nutri!👊🏻💪🏼&#10;E junto com a consulta, tô lançando o desafio do GymRats e quero te convidar pra se exercitar comigo! É só clicar no link da bio e fazer parte da nossa equipe! Bora cuidar da saúd"/>
        <s v="Você sabe qual é o custo do antissemitismo para o turismo no Brasil? 🤔✈️&#10;&#10;Em um estudo inédito realizado pelo nosso gabinete, identificamos que a discriminação contra judeus afeta diretamente a imagem do país como destino turístico, afastando visitantes "/>
        <s v="✈️✈️✈️ Com a palavra, o CEO da @voegoloficial: “A política de restringir a oferta no Santos Dumont deu certo,e a tese de que isso fortaleceria o Galeão se confirmou. Hoje as empresas internacionais estão ampliando voos para o Rio por conta da oferta de co"/>
        <s v="Hoje, participei da apresentação do projeto de reforma do Hospital Cardoso Fontes, realizada pela @prefeitura_rio, que assumiu a gestão da unidade federal em dezembro do ano passado. 🏥&#10;&#10;Com a reforma, leitos fechados serão reabertos e a capacidade de ate"/>
        <s v="Estivemos hoje na Escola Municipal Pedro Ernesto, na Lagoa, junto com o Prefeito @eduardopaes e o Secretário de Educação @renanferreirinha, para acompanhar o dia de acolhimento das famílias e a entrega dos kits escolares.&#10;&#10;O evento marcou o início do ano "/>
        <s v="Almoço de hoje com o quase doutor em Economia @gildovigor que tá vigorando no TCC sobre Segurança Pública no Brasil. Em breve, novidades em conjunto para nossa cidade!"/>
        <s v="A FIERJ se solidariza e, ao mesmo tempo, cumprimenta o vereador Flávio Valle pela denúncia ao ato de antissemitismo na Câmara dos Vereadores do Rio de Janeiro. É grave, ofensivo e inaceitável o que ocorreu. Não podemos aceitar intimidações. Estamos junto "/>
        <s v="Iniciando uma nova jornada como aluno do Mestrado em Administração Pública da @fgv.oficial ! Política Pública baseada em dados e evidências!! 📈"/>
        <s v="ABANDONO E INSEGURANÇA EM LARANJEIRAS! 🚨&#10;&#10;A antiga Churrascaria Gaúcha, na Rua das Laranjeiras, está completamente abandonada: portas arrombadas, lixo, entulho e até indícios de desmanche de fios roubados. Além disso, tem servido de abrigo para pessoas e"/>
        <s v="Meu querido amigo, deputado e secretário de Esportes @rio.guilhermeschleder veio conhecer nosso gabinete na @camarario e aproveitamos para falar das atividades esportivas na orla da cidade, que desde 2022 são regulamentadas pela prefeitura, garantindo boa"/>
        <s v="🇧🇷🤝🇮🇱 INOVAÇÃO, EDUCAÇÃO, CULTURA E COMBATE AO ANTISSEMITISMO: UMA PARCERIA HISTÓRICA ENTRE RIO E ISRAEL&#10;&#10;Hoje demos mais um passo importante para fortalecer a cooperação entre o Rio de Janeiro e o Estado de Israel! Em reunião com o Coordenador de Re"/>
        <s v="O que não te contaram sobre o Jardim de Alah? 🤔🌳&#10;&#10;Tão falando por aí que várias árvores serão removidas, mas o que esqueceram de dizer é que mais da metade são espécies invasoras e, no lugar, 300 novas árvores serão plantadas – um aumento de 40% do núme"/>
        <s v="⚽🔥 Duelo do século! Gabinete Flávio Valle x Gabinete Pedro Duarte.&#10;&#10;O placar? 1x1! Mas a rivalidade fica só em campo. Na Câmara, seguimos no mesmo time: trabalhando pelo Rio de Janeiro! 💪🏽🏛️"/>
        <s v="Quando fui subprefeito, aprendi que o crack é mais que um problema social ou de saúde, é um problema de segurança pública. Enquanto a prefeitura realiza o papel dela com a Secretaria de Assistência Social e com o programa Seguir Em Frente da Secretaria de"/>
        <s v="Bike é na ciclovia! 🚲🛣️&#10;&#10;Mesmo com a orla fechada para lazer, as bicicletas devem seguir circulando apenas na ciclovia. &#10;&#10;Muita gente não sabe dessa regra, então estivemos em Ipanema com as equipes da @gel.lagoa.rio e @cetrio.rio , para sensibilizar a p"/>
        <s v="Um dos maiores rappers do mundo é nazista. 🚨‼️&#10;&#10;Ontem, no Super Bowl, Kanye West gastou 10 milhões de dólares para divulgar uma camisa com uma suástica e o código “HH / 01”, referência à saudação nazista. Isso não é um erro. Isso não é coincidência. &#10;&#10;O "/>
        <s v="⚡ Parece um ninho, né? Mas é furto de energia! 🚨 &#10;&#10;Recebemos diversas queixas sobre a desordem debaixo do viaduto da Autoestrada Lagoa Barra, em São Conrado. Solicitamos a @Prefeitura_Rio, e o Projeto Rio em Ordem entrou em ação: ordenamento da calçada e"/>
        <s v="Almoço com o presidente do Banco Central Gabriel Galípolo, prefeito @eduardopaes , vice/prefeito @eduardo.cavaliere , deputado @rio.pedropaulo e o secretário de desenvolvimento econômico @osmarcglima discutindo ideias e projetos para a sempre capital do B"/>
        <s v="O caminho inteligente para o crescimento sustentável integra desenvolvimento econômico, preservação ambiental e bem/estar social. Por isso, o Prefeito @eduardopaes vem estimulando o avanço da nossa cidade através da redução de impostos nas áreas de tecnol"/>
        <s v="🚨 Lei Maria da Moda"/>
        <s v="Temporada de sessão plenária oficialmente aberta! 🏛️🚀 &#10;&#10;Meu compromisso é buscar soluções, propor avanços e trabalhar por um Rio mais desenvolvido. Obrigado aos 18.613 cariocas que acreditaram no nosso projeto de um Rio melhor. 💙 &#10;&#10;Hoje, com a presença"/>
        <s v="É OFICIAL! Fui escolhido para duas missões estratégicas na @camarario: ✅ Presidir a Comissão de Turismo e ✅ integrar a Comissão de Finanças, Orçamento e Fiscalização Financeira.&#10;&#10;Quando fui Subprefeito da zona mais turística da cidade, aprendi o quanto o "/>
        <s v="📢 O primeiro discurso na @camara.rio como vereador a gente nunca esquece! &#10;&#10;Reafirmei meu compromisso com uma cidade de contas equilibradas, fundamental para avançarmos em políticas públicas que melhorem a vida de quem mais precisa. Graças ao trabalho do"/>
        <s v="Hoje, na Câmara Municipal, subi à tribuna com o coração pesado. A confirmação do assassinato brutal da família Bibas, sequestrada no ataque de 07 de outubro, escancara a crueldade desses ataques.&#10;&#10;O massacre daquele dia foi o pior atentado contra judeus d"/>
        <s v="🚨 Pinga/pinga de ar/condicionado na rua? Isso é proibido! &#10;&#10;A lei Nº 2749/1999 obriga o uso de calhas para evitar que a água caia na calçada. Nosso gabinete recebeu a demanda e já acionou a Gerência Executiva Local para notificar esse prédio e resolver o"/>
        <s v="Não consigo me conformar com a falta de civilidade dos sujismundos que não fazem o mínimo esforço para deixar a cidade limpa. Mesmo com o exército laranja da @comlurbcomunica limpando as praias todos os dias e com os investimentos do prefeito @eduardopaes"/>
        <s v="Esse Dudu tá diferente! 👀 Uma pequena homenagem pro maior prefeito que a cidade maravilhosa já viu! Alô, @eduardopaes! 💙&#10;&#10;O carnaval já tá tomando conta do Rio, mas a gente não pode esquecer que essa cidade é a nossa casa. Bora curtir com responsabilida"/>
        <s v="Vai Duduuuuu! 💉💉🌇🌇&#10;Homenagem ao melhor prefeito que essa cidade já teve! @eduardopaes"/>
        <s v="Primeiro você começa, depois você melhora! 🚀✨&#10;&#10;Ninguém nasce pronto, mas com trabalho, estudo e experiência, a gente consegue chegar lá. Cada passo da nossa trajetória foi essencial para estarmos aqui hoje, na Câmara Municipal do Rio de Janeiro! 🏛️ #Flá"/>
        <s v="Abrindo a programação de Carnaval do @terreiraodosamba.oficial reencontrando todos os barraqueiros que carregam a história do carnaval do Rio de Janeiro! Também teve um tamborim junto com o presidente da Riotur @fellows.rio e @miltoncunhaoficial"/>
        <s v="P.O.V.: Começando mais uma semana de trabalho no GVFV!"/>
        <s v="O Rio precisa de uma política de segurança mais eficiente! 🚨&#10;&#10;Hoje, só em Copacabana, existem nove projetos diferentes de segurança, mas sem coordenação entre si. Enquanto isso, 90% dos crimes de baixa periculosidade estão concentrados em apenas 5% da ci"/>
        <s v="Hoje visitei a Cidade do Samba com o prefeito @eduardopaes, o vice/prefeito @eduardocavaliere e o presidente da Câmara @carlo_caiado, para acompanhar os últimos preparativos das escolas para o maior espetáculo da Terra: o Carnaval! 🎉🎊&#10;&#10;Além da festa, es"/>
        <s v="Nada melhor do que trabalhar com o que se ama e, Rio, eu te amo demais! 460 anos sendo a melhor cidade do mundo! Parabéns, Rio! Conta comigo pra cuidar de você. 💙🎉"/>
        <s v="Hoje é dia de acompanhar e torcer pelo Oscar mas também de lembrar dos 59 reféns que ainda estão sequestrados pelos terroristas do Hamas em Gaza. Bring them Home Now! @bringhomenow @standwithus_brasil @federacaorj"/>
        <s v="Ontem foi dia da @unitednations inaugurar o Escritório ONU Turismo para a América Latina e Caribe na pra sempre capital do Brasil junto com o Ministro @celsosabinooficial , @marcelofreixo e @danimaia . Mais um golaço pro turismo da nossa cidade!"/>
        <s v="O melhor antídoto pra combater o antissemitismo é a educação 📖"/>
        <s v="Desafio do hebraico! Até que eu mandei bem, mas dá pra melhorar. 😅 &#10;&#10;Se você também quer estudar hebraico e se aproximar ainda mais da nossa comunidade, as inscrições do Ulpan no @hillelrio já estão abertas! Aprendizado nunca é demais. 😉🚀"/>
        <s v="Hoje, pela manhã, estive com o Embaixador de Israel no Brasil, @dannyzonshine, discutindo iniciativas para o fortalecimento da comunidade judaica no Rio! &#10;&#10;Em seguida, participei do Workshop Internacional sobre Antissemitismo e Contra/Ação, ao lado da @fe"/>
        <s v="✈️ Turismo em pauta!&#10;&#10;Hoje realizamos a primeira reunião da Comissão de Turismo da Câmara Municipal, ao lado do meu amigo e vereador @prof_rocal. Vamos debater e avançar em propostas para fortalecer essa atividade que é um dos grandes motores da nossa cid"/>
        <s v="Prazer, eu sou Flávio Valle! &#10;&#10;Tenho visto muita gente nova chegando por aqui no perfil, então, pra quem ainda não conhece a minha história, quero apresentar mais uma vez! 👀&#10;&#10;Eleito pelo PSD com 18.613 votos, sou o vereador mais jovem da legislatura atua"/>
        <s v="Em 2025, iniciei mais um desafio: Ser vereador da cidade do Rio de Janeiro! &#10;&#10;É com muito orgulho que assumo esse papel, preparado para lutar por uma cidade cada vez melhor para os cariocas. Contem comigo! 💙&#10;&#10;#FlávioValleVereador"/>
        <s v="Juntos, nos últimos anos, conseguimos construir diversos projetos que causaram impacto direto na vida dos cariocas e de todos que visitam a nossa cidade, mas sei que há muito mais que podemos fazer pra melhorar o nosso Rio!&#10;&#10;Vamos seguir trabalhando pela "/>
        <s v="🚦 Menos congestionamento, mais fluidez! 🚗💨&#10;&#10;Lembra como era o trânsito na Gávea? Isso ficou no passado! A nova rotatória trouxe um impacto imediato: deslocamentos até 50% mais rápidos.&#10;&#10;📍 De 12 para 7 minutos até a Visconde de Albuquerque&#10;🎓 De 10 par"/>
        <s v="Regulamentação do Airbnb: Nem proibição, nem bagunça! ✈️🏠&#10;&#10;Junto com a gestão @eduardopaes, estamos estudando uma solução que garante segurança para anfitriões, hóspedes e plataformas digitais de hospedagem, sem burocracia excessiva.&#10;&#10;📋 Cadastro simples"/>
        <s v="Hoje, no evento promovido pela @visitrio, tive a oportunidade de me reunir com profissionais do setor turístico ✈️🌍, trocando ideias e discutindo possíveis soluções para fortalecer o segmento na cidade.&#10;&#10;Falamos sobre a importância de um calendário de ev"/>
        <s v="2x2 com direito a um gol pra cada capitão!"/>
        <s v="Estive na @vilaolimpicaadilio, acompanhando a Super Copa Zico, um campeonato que reúne alunos das Vilas Olímpicas do Rio e reforça a importância do esporte na vida das nossas crianças e adolescentes. 🥅⚽️&#10;&#10;Ao lado do secretário @rio.guilhermeschleder e da"/>
        <s v="❌ Nem proibição, nem bagunça: pelo turismo! &#10;&#10;Nosso objetivo com esse debate é garantir regras claras, sem burocracia excessiva, respeitando o direito de propriedade e mantendo a economia do turismo aquecida.&#10;&#10;O Rio de Janeiro precisa de uma regulamentaçã"/>
        <s v="Casa cheia hoje na Audiência Pública sobre a regulamentação das plataformas de aluguel de curta temporada! 🏠✈️&#10;&#10;Agradeço a cada um que esteve presente! Fundamental ouvir todos os lados para construir um modelo que garanta segurança jurídica, incentive o "/>
        <s v="Nem proibição, nem bagunça: pelo turismo! ✈️🏙️&#10;&#10;Na abertura da audiência pública sobre a regulamentação das Plataformas de Aluguel de Curta Temporada, reforçamos a importância do diálogo e do respeito ao debate democrático. &#10;&#10;O objetivo é alcançar uma re"/>
        <s v="A administração do Parque Nacional da Tijuca precisa mudar. A disputa sobre a responsabilidade do local gera problemas, e após a morte de um turista no acesso ao Cristo, ficou evidente que esse modelo não funciona. &#10;&#10;O Deputado @rio.pedropaulo apresentou "/>
        <s v="O diálogo venceu! ✅ O Rio pode ser a 1ª capital a regulamentar o Airbnb sem prejudicar os anfitriões e protegendo a economia.&#10;&#10;Junto ao vereador @salvino.oliveira protocolamos um NOVO projeto de lei SEM taxação, SEM pedido de alvará e sem burocracia. Regu"/>
        <s v="Vi que o @eduardopaes fez e também entrei na trend. Acho que tudo parece mais legal em versão anime, né?! 😅"/>
        <s v="O @hillelrio foi um divisor de águas na minha vida – não só moldou quem eu sou, mas também influenciou minha trajetória profissional. Me deu uma nova família e me mostrou, na prática, o impacto transformador que essa casa tem há 20 anos no Rio de Janeiro."/>
        <s v="Hoje tivemos a honra de entregar o Conjunto de Medalhas de Mérito Pedro Ernesto ao @hillelrio! ✡️&#10;&#10;Uma instituição essencial, o Hillel abre portas para a juventude judaica, proporcionando conexões profundas com nossa história e cultura por meio do aprendi"/>
        <s v="❌ Nem proibição, nem bagunça!&#10;&#10;A locação, por meio de plataformas digitais, transformou o turismo no Rio. Trouxe novas oportunidades para proprietários e ampliou a oferta de hospedagem, mas também levantou preocupações legítimas de moradores e do setor ho"/>
        <s v="Brenda é um exemplo do impacto do esporte na vida dos jovens! Há 8 anos treinando karatê na @vilaolimpicaadilio, hoje ela competiu no Campeonato Estadual, no @parqueolimpicodabarra, mostrando toda sua dedicação.&#10;&#10;Investir no esporte é abrir caminhos para "/>
        <s v="Estive hoje no @parqueolimpicodabarra acompanhando de perto a competição de karatê, promovida com apoio do @pestanakarateclube. Ver esse espaço sendo ocupado por jovens atletas só reforça a importância dos investimentos da gestão @eduardopaes no esporte e"/>
        <s v="NÃO É 1º DE ABRIL! O prefeito @eduardopaes publicou no Diário Oficial de hoje o início do programa Carioca em Dia, uma oportunidade de quitação das dívidas tributárias ou não (inscritas em dívida ativa ou não) referentes a 2024 com até 100% de desconto na"/>
        <s v="Desvendando o mito da privatização! 🔎&#10;&#10;Visitei o Parque Ibirapuera em São Paulo, que foi concedido à iniciativa privada em 2020. E o que descobri?&#10;&#10;Ele continua GRATUITO, PÚBLICO e UNIVERSAL! ✅&#10;&#10;A parceria entre o poder público e a iniciativa privada mel"/>
        <s v="Ontem, tive o prazer de participar da inauguração do @hillel.sp! Mais um marco importante na jornada dessa instituição incrível, que transforma vidas de jovens judeus e ajuda na formação dos líderes do amanhã.&#10;&#10;Agradeço ao Hillel pelo convite e pela oport"/>
        <s v="Encontro Estadual do PSD Rio de Janeiro! 🚀&#10;&#10;Excelente oportunidade para, juntos, pensarmos nos próximos passos para a construção de um Rio melhor. &#10;&#10;Agradeço ao Presidente Estadual do PSD, Deputado @rio.pedropaulo, ao Prefeito @eduardopaes, ao Vice/Prefe"/>
        <s v="O que será que dá pra fazer num bate/volta Rio/SP? 👀 Spoiler: muita coisa! Dá uma olhada no vídeo para conferir! #VereadorFlávioValle"/>
        <s v="Mais uma vez entrando pra trend! 😅"/>
        <s v="Todo carioca conhece o potencial da nossa cidade. E quem já visitou o Rio sabe: essa cidade tem tudo pra estar entre os maiores destinos do mundo. Mas, por muito tempo, esse potencial ficou subutilizado. Faltava uma coisa essencial — o investimento em um "/>
        <s v="A saúde no Rio é referência! 🏥🚀&#10;&#10;Transparência e planejamento fazem a diferença. E é papel da Câmara continuar fiscalizando, cobrando e reconhecendo quando o trabalho é bem feito.&#10;&#10;Durante a audiência pública do 3º quadrimestre de 2024, parabenizei o tr"/>
        <s v="De calçada esburacada pra calçada consertada. 🚧&#10;&#10;Toda Rua Gustavo Sampaio, NOTIFICADA!&#10;Seguiremos por todo Leme e Copacabana. &#10;&#10;@smcg_rio &#10;@subzonasul.rio &#10;@conservacao.rio &#10;@vizinhosdoleme"/>
        <s v="Prometer o que já existe não é gestão. É despreparo. ⚠️&#10;&#10;O governador Cláudio Castro anunciou a construção de uma maternidade na Rocinha. O detalhe é que a comunidade já tem uma, inaugurada pelo prefeito @eduardopaes há quase um ano — e fica a apenas 120 "/>
        <s v="💯 dias de mandato. Muita escuta, trabalho e entrega.&#10;&#10;Preparamos um resumo especial com as principais ações desse início de jornada — um retrato do nosso compromisso com a cidade e com cada carioca.&#10;&#10;Reunimos projetos de lei, estudos, ações nas ruas e mu"/>
        <s v="A quadra do Guararapes tá de cara nova! 🥅&#10;&#10;Depois da revitalização feita pela Rio/Urbe, o espaço ganhou cobertura, pintura nova, equipamentos esportivos e a área do entorno foi renovada com aparelhos de ginástica, mesas de jogos e muito mais. ⚽️🏀&#10;&#10;Mas o"/>
        <s v="O @phganso É CARIOCA! Junto com o presidente @carlo_caiado, os vereadores @felipeboro.rio e @flaviopato.rio e o deputado @caiado_claudio entregamos ao mestre PH Ganso o título de cidadão carioca e a Medalha Pedro Ernesto! Diz aí se o cara não merece uma h"/>
        <s v="A Comunidade dos Guararapes agora está com quadra revitalizada! @eduardopaes"/>
        <s v="Um dia histórico no Guararapes! 🚀&#10;&#10;A @prefeitura_rio entregou a nova quadra com cobertura, iluminação de LED e obras de urbanização no entorno. 🚧&#10;&#10;Muito mais que um espaço esportivo — é um ponto de encontro, integração e orgulho pra comunidade. Obrigado"/>
        <s v="Chegou a hora de voltar pra rua — mas agora é pra prestar contas! 🧾&#10;&#10;Mesmo com chuva, começamos a semana conversando com os cariocas e apresentando tudo o que fizemos nos primeiros 100 dias de mandato. 🚀&#10;&#10;E se você também quiser receber nossa revista co"/>
        <s v="Começando o feriado no ritmo certo: correndo atrás dos objetivos — literalmente! 😅🏃🏼&#10;&#10;Assim como no trabalho, na corrida também é preciso resiliência e força de vontade pra seguir em frente. E olha aí o resultado: completei minha primeira prova de 5KM "/>
        <s v="Mais um dia prestando contas para a população do meu trabalho na Câmara Municipal, dessa vez na Praia do Leblon. Comenta aqui embaixo onde você quer ver nosso gabinete itinerante 👇👇"/>
        <s v="Aproveitando o feriado para botar a leitura em dia com o livro recém lançado pelo querido amigo e professor André Villela. Excelentes dados e referências para compreender como a economia da cidade foi transformada ao longo dos últimos 460 anos."/>
        <s v="Participei do lançamento do Calendário de Eventos do Rio de 2025, ao lado do Prefeito @eduardopaes e do Presidente da @riotur.rio, @fellows.rio. 🗓️&#10;&#10;Um calendário bem estruturado é chave para atrair visitantes e impulsionar a economia local através do de"/>
        <s v="Sigam @vizion_foto"/>
        <s v="Hoje foi dia de superar limites: 750m de natação, 20km de pedal e 5km de corrida! 🏊🏻‍♂️🚴🏻🏃🏼&#10;&#10;Participei de um treino de triathlon no Parque Radical de Deodoro! Mais um espaço incrível de esporte e lazer que é fruto do legado olímpico, graças ao trab"/>
        <s v="🚨 ATENÇÃO, CICLISTAS! 🚲 &#10;Tem loja vendendo bike elétrica e oferecendo adulteração de velocidade na hora da compra! O que parece vantagem, na prática, é um perigo — e uma infração.&#10;&#10;Desbloquear o motor e passar dos 32km/h transforma a bike em uma motocic"/>
        <s v="Esses são alguns dos principais projetos de lei que a gente protocolou em abril — propostas que nasceram do diálogo e do compromisso com um Rio melhor. 🌆💬&#10;&#10;Quer saber mais? Todos os projetos estão disponíveis na íntegra no nosso site, é só acessar o lin"/>
        <s v="Desculpa São Paulo, vocês não tem @eduardopaes"/>
        <s v="Conheça o Lidera Rio! 📈&#10;&#10;Um programa imersivo feito para jovens de 18 a 30 anos que querem entender, na prática, como funciona a gestão econômica do setor público e como transformar ideias em políticas públicas reais. 📋✅&#10;&#10;Durante 3 meses, os selecionado"/>
        <s v="Mais de 600 MILHÕES de reais injetados na cidade com a vinda da @ladygaga! 👩🏻‍🎤&#10;&#10;Hotéis com mais de 95% de ocupação, aumento de 270% nas passagens de ônibus e mais de 350.000 passageiros recebidos no Galeão. 🏨✈️🚌 Isso sem falar no movimento do comérc"/>
        <s v="Opa, tem paulista por aí querendo dar pitaco no Gagacabana? 🤔&#10;&#10;Pois é, e não é só dar pitaco, não: estão espalhando desinformação. Por isso, a gente responde com dados e evidências. 📈&#10;&#10;O Gagacabana não foi só um show — foi um golaço da gestão @eduardopa"/>
        <s v="Já parou pra pensar onde nascem as ideias que mudam uma cidade? É aqui na Câmara Municipal — e também no Lidera Rio, o programa que prepara jovens pra transformar a política de verdade. 🏛️&#10;&#10;Você vai viver a rotina de um mandato por dentro, participar de "/>
        <s v="Seguimos lutando por segurança nas ciclovias! ⚠️&#10;&#10;No RJTV2 de hoje, falei mais um pouco sobre o nosso Projeto de Lei para combater a adulteração de bikes elétricas — que, na prática, muitas vezes são motos disfarçadas, turbinadas nos próprios pontos de ve"/>
        <s v="Tem cidade que a gente visita.&#10;E tem cidade que a gente sente. 🌆💙&#10;&#10;No Rio, o cenário é de novela, mas o que conquista mesmo é o que não dá pra ver em foto. Turista ou carioca, todo mundo vira personagem dessa história bonita.&#10;&#10;No Dia Nacional do Turismo"/>
        <s v="Hoje nosso time esteve na Praça Nelson Mandela, em Botafogo, com o Gabinete Itinerante, ouvindo de perto as demandas da população e construindo soluções junto com quem mais entende do bairro: os moradores! 🗣️🏙️&#10;&#10;E aí, qual é o próximo lugar que você que"/>
        <s v="Estou fora do Rio mas por aí nosso gabinete está nas ruas ouvindo os moradores e coletando demandas e sugestões. Dessa vez foi em Botafogo!"/>
        <s v="Semana cheia de eventos sobre temas importantíssimos! Primeiro, estamos finalizando, aqui em Madrid, o Fórum Transformaciones, um evento do @forumbrasileuropa e @sejaidp sobre as mudanças que vêm ocorrendo na economia e na política por conta das ações do "/>
        <s v="Obrigado pelas mensagens. Tudo certo! Amanhã já de volta pra continuar trabalhando pela mais bonita de todas as cidades!"/>
        <s v="Desde o começo, ela esteve ao meu lado.&#10;&#10;Apoiando cada decisão, celebrando cada conquista, cuidando de mim com todo o amor do mundo.&#10;&#10;Hoje é o dia dela, mas a verdade é que todos os meus dias foram guiados pelo carinho, força e presença da minha mãe, Clau"/>
        <s v="A orla é um dos maiores patrimônios do Rio — gera empregos, movimenta bilhões de reais e atrai milhões de pessoas todos os anos! 🏖️💰&#10;&#10;Por isso, ela precisa cada vez mais de políticas públicas voltadas para as suas necessidades. Estamos propondo o Estatu"/>
        <s v="A orla do Rio é muito mais do que um cenário bonito. É trabalho, cultura, esporte, lazer… Mas pra esse espaço funcionar de verdade, precisamos de regras claras. 🏖️✅&#10;&#10;Por isso, apresentamos o Estatuto da Orla pra valorizar e organizar de vez esse patrimôn"/>
        <s v="Hoje, eu e o Vereador @marcosdiasoficial_ presenciamos uma cena vergonhosa em frente à Câmara Municipal: um grupo de baderneiros, vestindo camisetas em apoio ao Hamas — organização terrorista —, protestando pelo rompimento das relações entre Brasil e Isra"/>
        <s v="Chegamos na Rocinha com o nosso Gabinete Itinerante, junto do @rocinhaalerta, pra ouvir de perto quem vive a realidade da comunidade, trocar ideias e buscar soluções de verdade. 👊🏻🚀&#10;&#10;Quer que a gente leve o Gabinete pro seu bairro? Comenta aqui embaixo"/>
        <s v="Ontem tivemos a honra de realizar uma solenidade muito especial para celebrar o Iom Haatzmaut, marcando os 77 anos do Estado de Israel. 🇮🇱&#10;&#10;Durante o evento, entregamos moções a figuras de destaque que têm feito uma diferença significativa na comunidade"/>
        <s v="Pela manhã, participei da reunião de alinhamento com os trabalhadores da praia sobre o decreto do Prefeito @eduardopaes, que define as novas regras de ordenamento da orla.&#10;&#10;Ao lado do Prefeito, do Subprefeito da Zona Sul @bernardorubiao, do Subprefeito da"/>
        <s v="Hoje celebramos a força da cultura e da memória. ✡️📸&#10;&#10;A exposição “O Rio Judaico: A cidade pelo olhar de Samuel Malamud”é um passo importante pra democratizar o acesso à história da nossa cidade — e também valorizar quem ajudou a construí/la, reconhecend"/>
        <s v="Hoje inauguramos a exposição “O Rio judaico: a cidade pelo olhar de Samuel Malamud”, uma mostra emocionante realizada em parceria com o @arquivo_rio e a @cultura_rio, na Câmara Municipal. 🏛️&#10;&#10;Em cartaz até o dia 30, a exposição resgata a memória cultural"/>
        <s v="Hoje demos início ao Lidera Rio, um programa que nasce com uma missão clara: formar uma nova geração de líderes para transformar a gestão pública no Rio e no Brasil. 🚀&#10;&#10;A aula inaugural aconteceu na Câmara Municipal e contou com a presença dos mentores d"/>
        <s v="Hoje foi dia de ouvir quem ama, vive e trabalha na orla do Rio. 🏖️&#10;&#10;Realizamos a Audiência Pública “O Rio e suas Orlas: Um Patrimônio em Discussão” na @camarario — um espaço de diálogo fundamental para pensarmos juntos sobre o futuro das nossas praias. �"/>
        <s v="Nosso PL 488/2025, que propõe a criação do Estatuto da Orla, foi destaque hoje na @cbnrio! 📃🏝️&#10;&#10;Mais do que ordenamento, queremos regras claras, justas e que respeitem a cultura, o trabalho e o lazer nas praias. Ontem, na nossa audiência pública, escuta"/>
        <s v="Você sabia que a Praça Atahualpa, no Leblon, é adotada pelo @institutobeja? Isso aconteceu pelo programa Adote Rio, que incentiva parcerias na conservação de espaços públicos. 🏞️&#10;&#10;Mas a cidade mudou, e a gente precisa ir além. Por isso, nosso gabinete pr"/>
        <s v="Fique atento: esses são os vereadores que estão CONTRA o projeto de criar a FORÇA MUNICIPAL DE SEGURANÇA no Rio de Janeiro! Enquanto isso, você, cidadão, fica refém da insegurança e da falta de políticas de segurança do governador Cláudio Castro 🤡"/>
        <s v="Você sabia que existem dezenas de leis espalhadas só para regular a orla do Rio? 📃&#10;&#10;A gente precisa de organização! Por isso, criamos o PL 488/2025, que propõe o Estatuto da Orla: um projeto que organiza essas regras e atualiza o que for preciso, com diá"/>
        <s v="Semana de muito trabalho e movimentação por aqui na Câmara! 🏛️&#10;&#10;Demos início ao programa @lidera.rj, participamos de debates importantes, celebramos a cultura da cidade e da comunidade judaica e realizamos mais uma edição do Gabinete Itinerante, ouvindo "/>
        <s v="O seu vereador vai até você! Aqui, a gente trabalha assim! 👊&#10;&#10;Mais uma edição do Gabinete Itinerante, agora em Copacabana, na Praça Serzedelo Correia.📍&#10;&#10;A gente ocupa as ruas, ouve as demandas e constrói soluções juntos!👇🏼Deixa aqui nos comentários on"/>
        <s v="Dois jovens judeus ass4ss!nad0s a tiros, em frente ao Museu Judaico de Washington. Um casal cheio de sonhos, interrompidos pela intolerância.&#10;&#10;Enquanto isso, aqui no Rio, uma suástica apareceu numa sala de aula da Faculdade Nacional de Direito. Um símbolo"/>
        <s v="Como é a orla que você quer? 🌊☀️&#10;&#10;Nossa equipe foi às ruas ouvir quem mais entende de praia: você, carioca!&#10;&#10;Queremos construir juntos o Estatuto da Orla, pra valorizar esse espaço tão importante pra nossa cultura, pro lazer e trabalho de milhões de pess"/>
        <s v="Mais um passo importante no diálogo sobre a Orla! 🚀🏖️&#10;&#10;Após a reunião de hoje com o prefeito @eduardopaes e os trabalhadores da orla, conseguimos avançar: o decreto será ajustado para garantir mais equilíbrio entre ordenamento e valorização cultural das"/>
        <s v="Acabamos de sair de uma reunião muito importante com o prefeito @eduardopaes, barraqueiros, quiosqueiros e os músicos da Orla, liderada pelos vereadores @vereadorrenatomoura e @carlo_caiado. O Prefeito se comprometeu a rever alguns pontos do decreto que i"/>
        <s v="Tá vendo esse carinha aí? Ele é um Carão na Lagoa Rodrigo de Freitas e foi captado pelo fotógrafo Eduardo Lima em uma das áreas onde fizemos, junto ao @moscatellimangue , a naturalização, próximo ao Parque dos Patins. &#10;Valle a pena apostar na Lagoa! Obrig"/>
        <s v="Se eu pudesse dar um spoiler pro “eu” do passado… ia dizer: “se prepara, que vem muita coisa pela frente!” 😅&#10;&#10;E eu sou grato por cada uma dessas oportunidades. Nada melhor do que seguir trabalhando pelo Rio e pelos cariocas! 👊🏻&#10;&#10;Contem comigo pra conti"/>
        <s v="A Serve Rio recebeu dinheiro público pra entregar uma obra de qualidade, mas fez um serviço péssimo, esculhambado e sem responsabilidade, que não resistiu ao teste do tempo. ⏳&#10;&#10;Esse campo da Lagoa está em péssimas condições. Um importante investimento da "/>
        <s v="Hoje, nosso escritório foi na Praça do Vidigal! Viemos ouvir as demandas e as ideias para a construção de um Rio melhor! 💙&#10;&#10;É na rua que a gente entende as necessidades da população! Enquanto trabalhamos na Câmara propondo soluções e fiscalizando, também"/>
        <s v="Do plenário às ruas, nosso gabinete segue 100% na ativa! 🚀&#10;&#10;Escutando, propondo e agindo por uma cidade melhor para todos. Seguimos juntos, trabalhando pela renovação que o Rio merece! 👊🏻"/>
        <s v="Em maio, protocolamos diversos projetos de lei que refletem o nosso compromisso com a valorização de um Rio mais sustentável, turístico, cultural e ordenado. 👊🏻&#10;&#10;Cada proposta nasce do diálogo com vocês, cariocas — é ouvindo a população que construímos "/>
        <s v="Pode parecer complicado, mas o trabalho da Comissão de Finanças, Orçamento e Fiscalização Financeira é mais simples — e mais importante — do que muita gente imagina. A nossa missão é garantir que o dinheiro público seja bem utilizado, cuidando das contas "/>
        <s v="Bom dia! Hoje de manhã em aula sobre Lei de Diretrizes Orçamentárias promovido pela Escola do Legislativo Carioca da @camarario! Obrigado Fábio, João, Roberto e demais colaboradores da Câmara pela oportunidade de aprender mais sobre o Orçamento da cidade!"/>
        <s v="Reinauguração da nossa histórica Escola Municipal Senador Corrêa! @eduardopaes @eduardo.cavaliere"/>
        <s v="Fechando a noite de segunda com um bate papo e alinhamento dos próximos passos da política carioca. Comigo estiveram os meus amigos, Secretário Guilherme Schleder @rio.guilhermeschleder, Vereador Flávio Valle @flaviovalle.rio, Bruno Ramos @rio.brunoramos "/>
        <s v="Foram meses de muito debate, audiências públicas, reuniões e pareceres técnicos. Ontem, a @camarario aprovou a criação da Força Municipal de Segurança em primeira discussão! &#10;&#10;Votei a favor porque acredito nesse projeto: ele nasce da coragem de enfrentar "/>
        <s v="As motofaixas deram tão certo que precisamos expandir, principalmente na Zona Sul! Elas garantem mais segurança e tranquilidade pra quem anda de moto e pra todos no trânsito.🚦&#10;&#10;E aos domingos, quando a Orla vira área de lazer, o movimento aumenta muito. "/>
        <s v="Há dois anos, começamos um projeto que mudou a história da Lagoa Rodrigo de Freitas. Pela primeira vez em mais de 100 anos, a lagoa voltou a crescer, através do processo de Naturalização. 🌿💧&#10;&#10;Com a ajuda fundamental do biólogo @moscatellimangue, recuper"/>
        <s v="Programa Parques Cariocas! Golaço @osmarcglima @eduardopaes &#10;&#10;Está sendo lançado hoje, no Dia Mundial do Meio Ambiente, o programa para revitalização de seis parques do  município: Madureira, Orlando Leite,  Célio Lupparelli, Garota de Ipanema, Dois Irmão"/>
        <s v="Semana intensa, como tem que ser! 👊🏻&#10;&#10;Nosso mandato segue conectado com o Rio e os cariocas. Entre projetos, reuniões, eventos e escuta ativa, seguimos construindo um mandato presente e atuante. O Rio não pode esperar! 💙🚀"/>
        <s v="Hoje, o nosso Gabinete Itinerante estacionou no Largo dos Leões, no Humaitá! 🦁&#10;&#10;Mais uma parada pra ouvir de perto as demandas do bairro, conversar com os moradores e encaminhar soluções. 👊🏻🚀&#10;&#10;Seguimos rodando a cidade pra construir um mandato cada ve"/>
        <s v="A Lis é filha de uma super eleitora nossa, a @27racheloliveira, e elas vieram visitar nosso gabinete há algumas semanas. Eu não estava, mas combinei de mandar uma carta pra Lis — e promessa é dívida! 💌&#10;&#10;Pra minha surpresa, chegou a resposta dela: uma car"/>
        <s v="Participamos de um bate/papo com o Secretário de Cultura, @lucaswpadilha, no Centro Municipal de Arte Hélio Oiticica, ao lado do gabinete do vereador @flaviovalle.rio.&#10;&#10;Nossos líderes conheceram de perto o papel estratégico da cultura na dinâmica da cidad"/>
        <s v="atualização israel"/>
        <s v="Israel fez novos bombardeios no Irã nesta sexta/feira (13). Os ataques atingiram uma usina nuclear em Natanz, no centro do país, e um aeroporto militar em Tabriz, no noroeste informaram veículos estatais iranianos.&#10;&#10;O ex subprefeito da Zona Sul e vereador"/>
        <s v="mais uma atualização sobre a situação aqui em Eretz."/>
        <s v="Primeiros 10km ✅ e preparando pra próxima! Parabéns @maratonadoriooficial por mais uma edição! 🎗️🇮🇱"/>
        <s v="Hoje, demos um passo importante pro futuro da nossa cidade: aprovamos o projeto de lei complementar que cria a Operação Urbana Consorciada do Parque do Legado Olímpico. Essa medida vai permitir a implantação do Projeto Imagine — um grande complexo com par"/>
        <s v="A segurança de quem frequenta a Praça Mauro Duarte estava sendo colocada em risco por motos circulando irregularmente pelo espaço. Recebemos denúncias dos moradores e, no mesmo dia, encaminhamos uma indicação parlamentar à @conservacao.rio.&#10;&#10;Hoje, a prime"/>
        <s v="Na última semana, vivi de perto os horrores da guerra em Israel. Foram dias de angústia, sob constantes ataques do Irã — mais de 30 vezes precisei correr para um bunker.&#10;&#10;Enquanto Israel responde com alvos militares, o Irã lança mísseis contra áreas civis"/>
        <s v="O conflito entre Israel e Irã tem impactos profundos no Oriente Médio e na comunidade judaica global. Para discutir esse cenário, FIERJ e StandWithUs Brasil, com apoio do Hillel Rio e o Fundo Comunitário, convidam para um debate com Flávio Valle, Daphne K"/>
        <s v="Moto na calçada? Aqui não! 🚫&#10;&#10;Na Praça Mauro Duarte, em Botafogo, motos vinham passando por dentro da área de convivência, colocando em risco quem usa o espaço com respeito — crianças, idosos, famílias inteiras.&#10;&#10;A partir da denúncia dos moradores, fizem"/>
        <s v="Semana lotada, do jeito que a gente gosta! 👊🏻&#10;&#10;Debates, podcast, bate/papos, ações nas ruas e mais uma edição do Gabinete Itinerante: os últimos dias foram marcados pela proximidade com a população. 💬&#10;&#10;Seguimos firmes, fazendo política de perto, com di"/>
        <s v="Junho foi mês de seguir firme no trabalho por um Rio mais justo, consciente e com mais respeito à sua história e diversidade. 💙&#10;&#10;Nosso mandato segue ouvindo a população e transformando demandas em propostas concretas, sempre com foco em melhorar a vida d"/>
        <s v="🚨 PROIBIÇÃO DAS VIATURAS NO PARQUE DO FLAMENGO? 🤨&#10;&#10;Calma, que não é nada disso.&#10;&#10;Estive no @parquedoflamengo.rio com o gestor @julinhoazevedo.rj pra esclarecer essa história. A presença das viaturas de segurança não foi proibida, foi só uma medida tempo"/>
        <s v="Fim de semana correndo e pedalando pela cidade! &#10;10km Night Run no Sambódromo + 59km L’etape do Aterro até a Barra (com assistida, se não seria impossível 🤪)!&#10;O Rio humilha! Capital mundial dos eventos esportivos!"/>
        <s v="🗓️ Seis meses de mandato. Meio ano de compromisso com a cidade.&#10;&#10;Preparamos um balanço especial com tudo que construímos até aqui — nas ruas, na Câmara e ouvindo os cariocas.&#10;&#10;São projetos de lei, audiências públicas, ações de fiscalização e muito diálog"/>
        <s v="Estivemos hoje na Praça General Osório, fazendo uma vistoria no Parcão com a @comlurbcomunica e a @conservacao.rio! 👀&#10;&#10;Atendendo pedidos de moradores, fomos checar e encaminhar conserto de gradil, brinquedos e outros pontos desgastados pelo uso dos nosso"/>
        <s v="O Samba do Cardosão agora é Patrimônio Cultural de Natureza Imaterial do Rio. A lei foi aprovada e promulgada — uma vitória para a memória e identidade cultural da cidade. 🥁&#10;&#10;O Cardosão é uma tradição que há décadas movimenta Laranjeiras. Com o reconheci"/>
        <s v="O recesso parlamentar começou, mas o trabalho não para nunca! 🚀&#10;&#10;Abrimos o mês nas ruas, ouvindo a população, fiscalizando a cidade e planejando melhorias. Seguimos firmes pra garantir um Rio ainda melhor pra todos os cariocas. 💙"/>
        <s v="O Rio agora tem uma data oficial pra dizer, com todas as letras: nós não iremos aceitar o antissemitismo. ✡️👊🏻&#10;&#10;Foi sancionada a Lei nº 8.969/2025, de nossa autoria, que institui o Dia Municipal de Combate ao Antissemitismo, a ser lembrado todo 7 de out"/>
        <s v="Visitei hoje a Praça Edmundo Bitencourt, no Bairro Peixoto, ao lado do gestor local @brunosantos.rio, ouvindo a população e discutindo melhorias para o espaço — que já está passando por obras de revitalização no Parque das Crianças. 🌳🛝&#10;&#10;A @comlurbcomuni"/>
        <s v="Hoje é um dia importante pro Rio, pra Zona Sul e especialmente pra Rocinha e pro Vidigal. Com a chegada de 48 novos garis, essas comunidades passam a contar com ainda mais cuidado e limpeza na rotina. 🧹🚚"/>
        <s v="Muito bom voltar na Vila Maria! Com a super Katia!!!!"/>
        <s v="Há um mês, denunciamos o péssimo estado do campo de futebol da Lagoa, ao lado do Clube Piraquê — que, mesmo reformado, já apresentava danos graves por conta da obra mal executa pela empresa responsável pela revitalização. ⚽️🥅&#10;&#10;Nós logo avisamos à Rio-Urb"/>
        <s v="Mais natureza, menos concreto. A Naturalização é um exemplo de sustentabilidade: A Lagoa voltou a crescer, a biodiversidade respondeu e o ecossistema se reconstruiu.🐦🍃 &#10; &#10;Agora, vamos avançar ainda mais. Ao lado do biólogo @moscatellimangue, da paisagis"/>
        <s v="Encerrando a sexta-feira em reunião com moradores do Leme junto com o secretário @didivaz , o gestor @brunosantos.rio, @pedrorogar e Rick do @vizinhosdoleme avançando nas pautas de trânsito, ordenamento e conservação!"/>
        <s v="Mais uma semana sem parar! 🚀&#10;&#10;Seguimos nas ruas, ouvindo a população, fiscalizando e buscando as melhores soluções para os cariocas.&#10;&#10;O trabalho continua com responsabilidade e disposição pra renovar o nosso Rio. 💙"/>
        <s v="🎺🎶"/>
        <s v="Domingo também é dia trabalhar, rodando a Zona Oeste com o vice-prefeito @eduardo.cavaliere e representando o prefeito @eduardopaes na entrega de títulos de regularização fundiária com o vereador @carlo_caiado e o deputado @caiado_claudio e na entrega de "/>
        <s v="Depois do post do @viverbotafogo, nessa segunda-feira fizemos o plantio de nova árvore na gola cimentada em Botafogo, junto com a @fundacaoparquesejardinsoficial, na presença do presidente @ricardinhopt! Agradecimento especial ao secretário @didivaz e pre"/>
        <s v="Hoje estive na Rua Raul Pompeia, em Copacabana, com a @smtr.rio para acompanhar de perto um problema que vem incomodando os moradores: ônibus mal posicionados no ponto regulador, causando desordem e transtornos. 🚌 &#10; &#10;A visita foi articulada após uma denú"/>
        <s v="Hoje foi dia de Corredores de Excelência! 👷‍♂️🚀 &#10; &#10;O programa, que comecei ainda na época que era Subprefeito da Zona Sul, segue a todo vapor! Hoje, ao lado do atual Subprefeito @bernardorubiao, acompanhei mais uma edição aqui na Rua Júlio de Castilhos,"/>
        <s v="BEBA MATE! 🧉🌊&#10;&#10;Não, eu não passei a tarde na praia, pessoal! Hoje acompanhei mais uma edição do curso de boas práticas pra manipulação de alimentos, promovido pela @ivisa_rio em parceria com a @subzonasul.rio e a @seop.rio, pensado especialmente pra que"/>
        <s v="Semana intensa de trabalho pela cidade — ouvindo demandas, acompanhando de perto os desafios e construindo soluções junto com a população. Seguimos firmes, sempre com o pé na rua e foco em fazer a diferença. 💙👊🏻"/>
        <s v="Tirando a ferrugem da baqueta! Partido alto com @jpmonteiro01 e @iury_hain"/>
        <s v="Mais avanços na Raul Pompeia, em Copacabana! Depois do nosso ofício enviado à SMTR, o ponto regulador do 457 foi deslocado e com isso esperamos reduzir muito a desordem dos ônibus na rua! Obrigado secretária de transportes @maina_celidonio e prefeito @edu"/>
        <s v="É muito preocupante ver o Brasil se retirar da Aliança Internacional para a Memória do Holocausto (IHRA), organização que tem como missão preservar a memória das vítimas do Holocausto e combater o antissemitismo em escala global. &#10; &#10;Desde 2021, o Brasil p"/>
        <s v="O maior mural da Zona Sul é da educação carioca! Em breve no Humaitá!"/>
        <s v="Semana de muito trabalho e movimento! 👊🏻🚀 &#10;Seguimos acompanhando de perto as demandas da cidade e atuando em diferentes frentes, sempre com foco em melhorar o Rio. 💙"/>
        <s v="Muro pintado com óculos de realidade virtual?! Só podia ser num GET! A escola do futuro é carioca!"/>
        <s v="Debatendo nova proposta de adoção de áreas públicas na cidade com o presidente da @parquesejardins.rio @ricardinhopt na manhã dessa terça-feira! Projeto de lei com co-autoria do colega @oficialfelipepires. &#10;Em busca de modernidade e responsabilidade ecoló"/>
        <s v="Atenção: pista da Delfim Moreira interditada por conta da ressaca do mar. Orgulho das equipes da @comlurbcomunica que já estão limpando a via! Obrigado @alexandremscampos !"/>
        <s v="Falam que os jovens de hoje não se interessam por política, que a gente é alienado, desinteressado... 👀 &#10; &#10;Pena que não é o meu caso, rs! 😅 &#10; &#10;Política pública é comigo mesmo! Não tem nada melhor do que trabalhar pelo Rio e pelos cariocas. Podem contar "/>
        <s v="Tá inaugurado o novo mural do GET Presidente Agostinho Neto, no Humaitá! São 900m² de arte que agora ocupam o maior mural da Zona Sul — uma entrega feita com o apoio da @sme_carioca e do Secretário Municipal de Educação @renanferreirinha. 🎨🖌️ &#10; &#10;A obra "/>
        <s v="Manhã de entrega de mais um ecoponto, dessa vez na Chácara do Céu, no Leblon! Vamos juntos construir uma cidade mais limpa! Parabéns @comlurbcomunica e obrigado prefeito @eduardopaes"/>
        <s v="A decisão do governo federal de retirar o Brasil do acordo internacional de combate ao antissemitismo da IHRA não é apenas um erro político — é um retrocesso humanitário. Romper com esse compromisso é abandonar valores de memória, direitos humanos e enfre"/>
        <s v="#amobotafogo &#10;#quinltaldecasa &#10;@subzonasul.rio &#10;@gel.botafogo.rio"/>
        <s v="Reflexões sobre micromobilidade, bicicletas e ciclovias.&#10;Você é a favor da criação de uma faixa extra para ciclistas na área de Lazer da Orla aos domingos?"/>
        <s v="🏅 Museu Olímpico inaugurado no Velódromo! &#10; &#10;Participei hoje da cerimônia de abertura do Museu Rio Olímpico, que agora ocupa o velódromo do Parque Olímpico — um dos grandes marcos dos Jogos de 2016. &#10; &#10;Mais do que dar nova função a essa estrutura, o muse"/>
        <s v="A Rocinha vai receber um novo projeto de obras pelo Periferia Viva, projeto do Governo Federal, voltado à urbanização de territórios populares como parte do Programa de Aceleração do Crescimento (PAC). 🏗️🏘️ &#10; &#10;Com diálogo e articulação junto à @infra.ri"/>
        <s v="Você já se perguntou como é a rotina do seu vereador? 👀&#10;&#10;Agora você vai descobrir tudo nos mínimos detalhes!&#10;&#10;Hoje, no retorno do recesso parlamentar, abri as portas — e a minha agenda — pra mostrar tudo: reuniões, eventos, sessões plenárias, planejament"/>
        <s v=" Já tá valendo: o novo sistema de bilhetagem do transporte público municipal começou no sábado! E com o Jaé, a cidade finalmente dá fim à caixa-preta dos transportes.&#10;&#10;Agora, pra usar BRT, ônibus municipais, vans e VLT, só com o Jaé — usando o cartão físi"/>
        <s v="“Ele” é o Flávio de 2013, todo empolgado com a campanha pra presidente de turma, sonhando em mudar o mundo, começando pela escola. 📚&#10;&#10;Mal sabia ele que, 12 anos depois, a missão seria muito maior: trabalhar por mais de seis milhões de cariocas como verea"/>
        <s v="As licenças das barracas de praia são autorizações da Prefeitura para que trabalhadores possam exercer suas atividades de forma regular, mas jamais se configuram como uma venda do espaço público. Ter uma licença (ponto) na praia não dá ao barraqueiro o di"/>
        <s v="🎥 HOJE ESTIVEMOS COM @flaviovalle.rio E FIZEMOS A PERGUNTA QUE MUITA GENTE QUERIA FAZER! &#10; &#10;👉 Quer saber sobre o PAC na Rocinha? &#10;Perguntamos direto pra ele, com apoio da @rocinhaupmmr , e a resposta tá no vídeo! &#10; &#10;📲 Assista agora e fique por dentro! "/>
        <s v="Você é a favor de uma faixa extra exclusiva para ciclistas na área de lazer da orla aos domingos e feriados? 🚲 &#10; &#10;Esse é o projeto que estamos debatendo com a @cetrio.rio e com você, carioca! 👊🏻 &#10; &#10;A partir deste domingo, nossa equipe volta às ruas par"/>
        <s v="Assim fica até fácil trabalhar, né? Tudo pelos cariocas, tudo pelo Rio! 💙"/>
        <s v="Hoje é dia dos pais e não tem como não falar do meu: André. &#10; &#10;São muitas lembranças boas — viagens, aventuras e aquele apoio que sempre esteve presente em cada fase da minha vida. &#10; &#10;Meu pai é um exemplo e uma grande inspiração pra cada passo do meu cami"/>
        <s v="A renovação do Rio já chegou na Câmara, e nunca é tarde demais pra fazer parte dessa mudança! 🚀 &#10; &#10;Seguimos juntos, por um Rio cada vez melhor. 💙"/>
        <s v="No Dia do Economista, celebramos a trajetória de um grande nome na história do nosso país. Hoje, aprovamos em 1ª discussão o título de Cidadão Carioca a @ilangoldfajn, economista nascido em Haifa, Israel, e exemplo de competência e compromisso com o desen"/>
        <s v="Reunião com o vice - prefeito @eduardo.cavaliere e o vereador @flaviovalle.rio &#10;- &#10;Filmmaker:@matt_janner_filmmaker &#10;Edição: @avideomaker.rio"/>
        <s v="Mês do Economista! 📈🚀 &#10; &#10;No próximo dia 20/08, às 18h, o Centro Cultural FGV será o palco de um encontro especial realizado pela Câmara Municipal do Rio e o Gabinete do Vereador Flávio Valle. &#10; &#10;Vamos homenagear duas grandes referências para a economia "/>
        <s v="Jantar de recepção do vice-presidente @algore promovido pelo meu amigo @syrkis dentro da @climatereality @climaterealitybrasil! Uma honra poder estar presente no evento!"/>
        <s v="Alegria em voltar ontem no show da orquestra que participei durante meus 11 anos na escola! Obrigado pelo convite @henriquejr73 ! Ah, e alguns vídeos do que eu aprontava quando criança 🤪"/>
        <s v="Segurança em foco! 🚨 &#10; &#10;Assisti hoje à um debate essencial sobre um dos maiores desafios da nossa cidade: a segurança pública. Promovido pelo @i12_org, pela @eusouagabriel e pelo Leme: Laboratório para Redução da Violência, o evento reuniu os grandes esp"/>
        <s v="🚨 Recebemos denúncias sobre a venda ilegal de pontos de barraca de praia — algo que é pessoal e intransferível. Através de um ofício, prontamente levamos o caso à @seop.rio, que já iniciou as apurações. &#10; &#10;Mas não paramos por aí: nosso mandato propôs a c"/>
        <s v="Participando da abertura da XVIII Jornalista Interdisciplinar para o Ensino do Holocausto e Direitos Humanos a convite da Desembargadora Denise Levy Tredler. Uma honra poder contribuir para o debate do antissemitismo nos dias atuais."/>
        <s v="Hoje foi dia de celebrar trajetórias que marcaram a economia e o desenvolvimento do nosso país. &#10; &#10;Entreguei a Medalha de Reconhecimento Chiquinha Gonzaga à economista Maria Silvia Bastos Marques, uma das mulheres mais brilhantes e influentes do Brasil, e"/>
        <s v="No mês do Economista, reconhecemos quem inspira pelo exemplo e pela trajetória: Maria Silvia Bastos Marques e @ilangoldfajn receberam ontem nossas homenagens no FGV Cultural, a Medalha de Mérito Chiquinha Gonzaga e o Título de Cidadão Honorário Carioca, r"/>
        <s v="Olha o asfalto chegando na Chácara do Céu! 🚧 &#10; &#10;No dia 23 de julho, o RJTV mostrou a dificuldade dos moradores para acessar a comunidade: buracos, lama e insegurança. Hoje, menos de um mês depois, já vemos a mudança acontecer. &#10; &#10;Depois da solicitação do"/>
        <s v="Projeto Vaga Viva, que possibilita conversão de vagas de carro em espaços de convívio, bicicletários e jardins! Pensando a cidade para os pedestres e ciclistas! O que acha dessa minha iniciativa?"/>
        <s v="Lideranças RenovaBR foram reconhecidas na 4ª edição do Prêmio CAMP da Democracia, iniciativa da @camp.brasil e a maior premiação de marketing político do país. &#10; &#10;Com categorias exclusivas para campanhas de formados pela nossa escola, os destaques de 2025"/>
        <s v="Segurança pública com inteligência 🔎🚓 &#10; &#10;Na semana passada, o prefeito @eduardopaes conheceu de perto o modelo CompStat, usado pela polícia de Nova Iorque e responsável por revolucionar a segurança pública e reduzir os índices de criminalidade na cidade"/>
        <s v="A orla ganhou mais 100 contêineres híbridos de alta capacidade! 🚮🏖️ &#10; &#10;Estive hoje junto à superintendente da @comlurbcomunica na Zona Sul, a @daniellecosta.rio, pra acompanhar de perto o impacto dessa novidade. A medida vai reforçar a eficiência no tra"/>
        <s v="Muito orgulho desse time que tanto trabalhou para que pudéssemos conquistar o 1º LUGAR NACIONAL🥇 no 4º Prêmio CAMP da Democracia 2025! 💚🏆 @camp.brasil @renovabr"/>
        <s v="O estilo carioca de ser nunca sai de moda."/>
        <s v="Fazer política pública é fazer mais pela população. Do planejamento a ação, todas as etapas são por vocês, cariocas. 👊🏻 &#10; &#10;E é por isso que o nosso mandato é coletivo! Estamos sempre a disposição para ouvir cada demanda e ajudar a encontrar soluções que"/>
        <s v="Hoje, nosso Gabinete Itinerante estacionou no Largo do Machado! 🚗 &#10; &#10;Nada melhor do que ouvir a população para criarmos políticas públicas com impacto real na cidade! E, mais do que isso, apontar as demandas que mais precisam de atenção. ⚠️ &#10; &#10;Por isso, "/>
        <s v="Domingão nas águas de Copacabana e Arpoador 🌊"/>
        <s v="O esporte transforma vidas, mas isso só é possível graças aos professores que ensinam com coragem e determinação. No Dia do Educador Físico, meu agradecimento a vocês! Sigo na luta pela valorização do esporte e desses profissionais que fazem a diferença. "/>
        <s v="Participei hoje da cerimônia de abertura do curso de formação da 1ª turma da Divisão de Elite da @gmrio.oficial, a Força Municipal. Parabéns ao Prefeito @eduardopaes, ao Vice-Prefeito @eduardo.cavaliere e ao Diretor-Geral da FSM @brennocarnevale por essa "/>
        <s v="Hoje, demos início ao curso de formação da primeira turma da Divisão de Elite da @gmrio.oficial, a Força Municipal. Serão 600 guardas treinados pela PRF, prontos para proteger e servir nossa cidade a partir de 2026.👮🏽👮🏻‍♀️ &#10; &#10;Parabéns ao prefeito @edu"/>
        <s v="21:40 e seguimos trabalhando pela nossa cidade! Recapeamento na Orlando Dantas e amanha diversos serviços na Rua Paulo VI. E mais tarde, operação de acolhimento no Aterro! &#10;Obrigado prefeito @eduardopaes e @eduardo.cavaliere!"/>
        <s v="E aí, curtiram nosso gabinete? 😅 &#10; &#10;A gente até brinca, mas só porque quando se faz o que ama, o trabalho fica mais leve. O importante é nunca perder o foco nos cariocas — e é por vocês que sempre vamos seguir em frente, todos os dias. Contem com o nosso"/>
        <s v="Hoje estive, ao lado do Rabino Goldman, do vereador @flaviovalle.rio e do prefeito @eduardopaes na sede da @prefeitura_rio. &#10; &#10;Na ocasião, tive a oportunidade de agradecer, em nome da @federacaorj, pela parceria da Prefeitura ao longo do ano. O encontro f"/>
        <s v="Primeira turma do @lidera.rj concluída com sucesso! ✅ &#10; &#10;E pra fechar com chave de ouro, nosso último encontro foi ao lado do Prefeito @eduardopaes e do Vice-Prefeito @eduardo.cavaliere — uma oportunidade incrível para os nossos jovens líderes debaterem o"/>
        <s v="A segurança que deveria nos proteger está deixando a desejar. O Segurança Presente não foi capaz de reduzir a criminalidade na cidade do Rio! Nosso estudo, que será oficialmente lançado nesta sexta-feira, foi destaque na @cbnrio e @bandnewsfmrio. 🚨 &#10; &#10;Um"/>
        <s v="A verdade é que o programa Segurança Presente não tem cumprido o seu papel. Mesmo com mais de 200 milhões de reais gastos por ano, os índices de roubos e furtos continuam altos e a sensação de insegurança é geral. 🚨 &#10; &#10;E vale dizer: os próprios agentes t"/>
        <s v="Os crimes aumentaram, a sensação de insegurança também — e quem paga essa conta é o cidadão.🧾 &#10; &#10;Mas tem um ponto que precisa ficar claro: os agentes que estão nas ruas não são culpados por esse fracasso. Eles também são vítimas do descaso do Governo do "/>
        <s v="Um sambinha é bom e todo mundo gosta, mas o som precisa ser na medida! 🎶 &#10; &#10;Hoje estive em Copacabana para a demonstração dos novos sensores de ruído, que fazem parte das novas diretrizes para música ao vivo na orla. 🎛️ &#10; &#10;Também conhecemos o protótipo "/>
        <s v="Acompanhamos hoje a apresentação do primeiro protótipo das novas barracas-pipa, mais modernas, que vão valorizar os trabalhadores da praia, o turismo, o lazer e a própria orla da cidade. &#10; &#10;Também conhecemos o novo sistema de fiscalização de ruído, garant"/>
        <s v="Completando a primeira Meia Maratona! ✅ &#10;Foco e disciplina sempre!"/>
        <s v="Depois de quase 5 meses dos meus primeiros 5km, completei hoje a primeira meia maratona! Muito obrigado a todos que incentivaram! E rumo ao @brasilironman!! 🏃🏁"/>
        <s v="É pai, não deu tempo de me despedir. E por aqui vão ficar as boas lembranças que passamos juntos e todas as lições que eu aprendi com você. Obrigado por ter se empenhado tanto como pai na minha vida e na da Mônica. &#10;Você sempre fez questão de investir tud"/>
        <s v="Muito honrado em ver todas as homenagens prestadas ao meu pai desde ontem! A seguir, alguns dos registros. Obrigado, obrigado e obrigado!"/>
        <s v="Participei hoje da audiência pública sobre regulação do serviço de aluguéis por temporada em plataformas digitais, promovida em conjunto pelas Comissões de Administração e Assuntos Ligados ao Servidor Público e de Assuntos Urbanos. 🧳🏠 &#10; &#10;Defendi uma reg"/>
        <s v="Recomeçando! 🧘‍♂️ Aula de Yoga com @adrianacamargo_yoga na Lagoa, representando o secretário @rio.guilhermeschleder !"/>
        <s v="Hoje, tive a honra de conceder a Medalha Pedro Ernesto ao @drvolneypitombo, referência nacional e internacional em cirurgia plástica. A solenidade celebrou uma trajetória marcada por inovação, ética e compromisso com a saúde.🏅 &#10; &#10;Desde os primeiros passo"/>
        <s v="Primeira prova de 2.000m @oceanman_brazil . E ainda teve foto com o time campeão da @comlurbcomunica !"/>
        <s v="O novo Mercado São José chegou! 🎉 &#10; &#10;Depois de anos fechado, esse espaço tão querido de Laranjeiras foi totalmente revitalizado e volta a ser um ponto de encontro, lazer e gastronomia. 🏚️🏫 &#10; &#10;Acompanhei esse projeto desde as primeiras conversas, ainda "/>
        <s v="Shaná Tová Umetuká! 🍯🍎&#10;&#10;Rosh Hashaná chegou e nada melhor do que celebrar o ano novo judaico com muito sabor e em boa companhia. 💙&#10;&#10;No Rio, há opções deliciosas e preparadas com todo cuidado da tradição para deixar sua mesa completa. Arrasta pro lado e"/>
        <s v="Shana Tová Umetuka! Que toda a comunidade judaica tenha um ano de 5786 muito doce! ✡️🍯🍎"/>
        <s v="Será que esse Flavinho sabia de tudo que viria pela frente? 👀&#10;&#10;Talvez já sonhasse em ser representante de turma, mas e Vereador? 😅&#10;&#10;Feliz de ver como cada passo da minha trajetória me trouxe até aqui, mesmo aqueles que pareciam pequenos. Seguimos juntos"/>
        <s v="A preparação já começou. A corrida mais democrática do Rio vem aí. E é melhor já se alongar, porque ela já tá virando a esquina. 👟💨 &#10; &#10;25 de outubro, na Lagoa Rodrigo de Freitas. Essa é a Renova Run Rio. 🚀"/>
        <s v="Tá ficando linda ! Obrigado Prefeitos @eduardopaes e @eduardo.cavaliere e nosso vereador da Zona Sul @flaviovalle.rio por acreditar que nossas comunidades merecem respeito e dignidade ! &#10;@gel.botafogo.rio @subzonasul.rio @viniciusmontenegromg @fernandof71"/>
        <s v="Mais um domingão de desafio! Dessa vez, corrida na Orla Conde e @reierainhadomar! Rio, capital do esporte ao ar livre!"/>
        <s v="Hoje é dia de celebrar mais um ciclo desse amigo, veterano de faculdade e conselheiro que tanto orgulha nossa cidade. &#10;Conheci o Eduardo ainda na FGV em 2017 e nossa primeira troca de e-mails já revelou seu comprometimento e vontade de ajudar os outros. &#10;"/>
        <s v="25/10. Lagoa Rodrigo de Freitas. Essa é a Renova Run Rio: a corrida mais democrática da cidade. 👟🚀 &#10; &#10;Chegamos pra mostrar que o esporte e o bem-estar são direitos de todos: Pra participar, bastar doar 1kg de alimento não perecível! Não vai ficar de for"/>
        <s v="Rio, capital do esporte brasileiro e das atividades físicas! @maratonadoriooficial&#10;Quem já tá na torcida? Deu no @jornaloglobo, o prefeito @eduardopaes e o secretário @rio.guilhermeschleder vai lançar a campanha para que a A Maratona do Rio 🇧🇷 se candid"/>
        <s v="Hoje é o Dia do Vereador! 👊🏻&#10;&#10;Uma data para lembrar esse trabalho diário pela representação da população e pela construção de políticas públicas que impactam positivamente a vida do carioca!&#10;&#10;Tenho muito orgulho de exercer esse papel e de fazer do nosso"/>
        <s v="Sobre os boatos de bebidas adulteradas no Rio: as equipes do @ivisa_rio já estiveram no local indicado, fiscalizaram bares e restaurantes e não encontraram nenhuma irregularidade. Até agora, não há confirmação de casos na cidade.&#10;&#10;Mas o alerta segue: evit"/>
        <s v="🚨FISCALIZAÇÃO CONTRA BEBIDAS ADULTERADAS 🚨&#10;A Prefeitura do Rio vai continuar intensificando as ações em bares e principalmente contra ambulantes ILEGAIS em relação a destilados.&#10;Ações conduzidas pela @seop.rio e @ivisa_rio sob comando do prefeito @eduar"/>
        <s v="Civilidade e conscientização na orla! Lugar de bicicleta é a ciclovia!"/>
        <s v="Fest Rio Judaico, aqui na Praça Nossa Senhora da Paz, em Ipanema — um espaço de encontro, celebração e troca cultural!&#10;&#10;Todo ano, a comunidade judaica se reúne para mostrar seu trabalho e compartilhar nossas tradições.&#10;&#10;Nosso mandato tá aqui presente, div"/>
        <s v="“06/10/24 foi mais que um dia de vitória. Foi um instante em que a vida mostrou sua magia: você e seu pai juntos, celebrando um sonho realizado. Essa foto é a prova de que alguns momentos se tornam eternos.”&#10;Obrigado @_agiselly !&#10;1 mês de muita saudade."/>
        <s v="Hoje celebramos 1 ano da vitória nas eleições de 2024, quando 18.613 cariocas nos deram a chance de mostrar que uma política diferente é possível: mais próxima do povo, mais presente na cidade, mais comprometida com resultados. 👊🏻&#10;&#10;Esse ano nos mostrou "/>
        <s v="Hoje, 7 de outubro, é uma data marcada pela dor, pela memória e pelo compromisso. Há dois anos, o mundo assistiu ao pior atentado ao povo judeu desde o Holocausto. &#10; &#10;Agora, o Rio de Janeiro lembra este dia com um novo significado: o Dia Municipal de Comb"/>
        <s v="Dois anos depois do 7 de outubro, o cessar-fogo traz um alívio em meio a tanto sofrimento. Nada apaga as perdas, mas é tempo de reconstruir — e de reafirmar que a vida precisa estar sempre acima de qualquer conflito. Que o diálogo prevaleça e que esse rec"/>
        <s v="O silêncio institucional é uma escolha diante da apologia ao terror."/>
        <s v="Shabat super especial com meu amigo @marceloararoficial no Círculo Israelense de Santiago @circuloisraelita ! Em breve, nossos 48 reféns sequestrados estarão de volta a Israel! 🇮🇱"/>
        <s v="Dois anos após o atentado de 7 de outubro, a comunidade judaica se reúne para relembrar uma data que marcou profundamente a nossa história — honrando a memória das vítimas e reafirmando, acima de tudo, o compromisso com a vida. &#10; &#10;Desta vez, o sentimento "/>
        <s v="O Flávio criança corria pra brincar. O de hoje, brinca de correr 😅 &#10; &#10;Esse foi um presente pra minha criança anterior: a Disney Magic Run! 🏰💙 Feliz Dia das Crianças, pessoal!"/>
        <s v="Feliz Dia das Crianças! O Dia das Crianças foi instituído no ano de 1924, cujo projeto de lei foi elaborado pelo meu tataravô, deputado federal Galdino do Valle Filho, que também foi prefeito de Friburgo. &#10;Muita saúde e brincadeiras aos nossos carioquinha"/>
        <s v="Foi uma honra participar da abertura do V Fórum Latino-Americano contra o Antissemitismo, sediado pela primeira vez no Brasil e na nossa cidade do Rio de Janeiro. &#10; &#10;Depois de meses de trabalho e articulação para que o evento acontecesse aqui, é uma alegr"/>
        <s v="En su primer día, el V Foro Latinoamericano contra &#10;el Antisemitismo estuvo marcado por la memoria y la esperanza. La ceremonia conmemorativa &#10;por los dos años del atentado del 7 de octubre de 2023 en Israel reunió a más de 400 personas, &#10;entre líderes co"/>
        <s v="Início dos trabalhos da Comissão Permanente de Segurança Alimentar idealizada e liderada pela vereadora @mairadomst para discutir temas voltados para uma alimentação de qualidade na cidade do Rio de Janeiro! Uma honra poder fazer parte da comissão!"/>
        <s v="Desde o fim de 2023, a gente vem trabalhando pra trazer o V Fórum Latino-Americano contra o Antissemitismo pela primeira vez pro Brasil e pro Rio. &#10; &#10;Foram dias de muita troca, aprendizado e diálogo com lideranças do mundo todo, reafirmando o compromisso "/>
        <s v="Toda nossa solidariedade à Daphne, jovem cientista política que recentemente foi atacada e perseguida por um centro acadêmico da UFRJ por tentar utilizar a educação para expor seu ponto de vista. &#10; &#10;Essa postura inaceitável com ataques covardes e antissem"/>
        <s v="Como filho de dois professores, tenho orgulho em dizer que serei um eterno aluno. O aprendizado é contínuo e nada é mais importante do que valorizar quem dedica a vida ao ensino. Educar é transformar, e eu tive a sorte de ver e viver isso de perto desde c"/>
        <s v="Quarta-feira de muito trabalho em Botafogo! 👊🏻🚀 &#10; &#10;A Operação Corredores de Excelência, da @subzonasul.rio, chegou à comunidade do Balanço, na Rua Álvaro Ramos, reunindo equipes de poda, limpeza, manutenção e muito, muito mais. São mais de 20 serviços "/>
        <s v="🚀 Conquista pros motociclistas de aplicativo!&#10;&#10;Esse é o primeiro de 12 pontos de apoio que a Prefeitura vai espalhar pela cidade. Espaços pensados pra dar conforto e segurança pra quem passa o dia inteiro no corre: ar-condicionado, banheiro, refeitório, "/>
        <s v="Parceria com o Prezunic para revitalizar a área toda! E o melhor: sem custo pros cofres públicos! Projeto apoiado pelo subprefeito @bernardorubiao"/>
        <s v="Participando do painel com minha orientadora e Prof. Joana Monteiro sobre Ferramentas para a Gestão da Segurança a Nível Local: A Experiência do Rio de Janeiro. Obrigado pelo convite @kasbrasil"/>
        <s v="🚫 Chega de abuso de flanelinha!&#10;&#10;Aprovamos na Câmara do Rio o projeto de lei de iniciativa do Vereador @marcelodiniz.rj estabelecendo a fiscalização digital dos estacionamentos em vias públicas. Com isso, vamos acabar com a máfia dos flanelinhas e proteg"/>
        <s v="Ação de fiscalização no comércio ambulante irregular, bares e restaurantes. Importante a população tomar cuidado com ambulantes ilegais!"/>
        <s v="Ocupar para transformar! Transformar para melhorar! Vamos com tudo em Botafogo! Atiçando a Praça Mauro Duarte com apoio da subprefeitura @bernardorubiao e GEL Botafogo."/>
        <s v="Treinão da equipe na Lagoa! 🚀 &#10; &#10;Hoje foi dia de reconhecer o percurso e acompanhar os últimos preparativos pra @corridarunrio, que acontece no próximo sábado! &#10; &#10;Agora é contagem regressiva pra largada! ⏱️ &#10; &#10;Bora correr com a gente? 👟"/>
        <s v="Vai pichar a porta de casa, porcalhão! Agradecimento ao time da @comlurbcomunica e ao GEL Copacabana @brunosantos.rio ! Bom domingo!"/>
        <s v="🚨 Depósito irregular interditado em Copacabana! &#10; &#10;Após denúncias, acompanhei uma operação junto às equipes da @seop.rio, do @ivisa_rio e da @subzonasul.rio, em um depósito que armazenava equipamentos de ambulantes ilegais em condições deploráveis: sujei"/>
        <s v="Excelente notícia! A @conservacao.rio já está refazendo as golas que foram cimentadas e que denunciamos para a @gel.botafogo.rio ! Obrigado @yagoazeredo.rio @didivaz é prefeito @eduardopaes . Seguimos cuidando da nossa cidade!"/>
        <s v="Sextou com vistoria! &#10; &#10;Hoje cedo estive na @vilaolimpicaadilio, no Vidigal, ao lado do meu amigo e vereador @flaviovalle.rio. &#10; &#10;Uma das Vilas mais queridas da cidade — onde a comunidade respira esporte, participa das atividades gratuitas e transmite uma"/>
        <s v="De volta à Vila Olímpica do Vidigal! 💪 &#10; &#10;Ao lado do Secretário @rio.guilhermeschleder, conversamos com a @jojoaraujo22jojo e o @tiberiojosemachado, que tocam com muita dedicação o dia a dia da Vila, pensando os próximos passos para melhorar a estrutura "/>
        <s v="Asfalto na Comunidade da Chácara do Céu feito! ✅ &#10;Mais uma entrega da gestão @eduardopaes e @eduardo.cavaliere!"/>
        <s v="Mais do que uma corrida, um movimento! 🏃🏼 &#10; &#10;A Renova Run Rio mostrou o quanto o esporte é capaz de reunir pessoas em torno de um propósito comum: construir uma cidade mais democrática, solidária e inclusiva. &#10; &#10;Agradecemos a todos os corredores que par"/>
        <s v="O maior dia de renovar do Brasil! 💙 &#10; &#10;A Renova Run Rio fez parte do Dia de Renovar, uma mobilização nacional do @renovabr que inspira ações de impacto positivo em diversas cidades pelo Brasil. 👊🏻 &#10; &#10;Aqui na Lagoa Rodrigo de Freitas, centenas de pessoa"/>
        <s v="A Renova Run Rio foi muito além da linha de chegada. 💙 &#10; &#10;Foi sobre mostrar a força da união por um propósito! Hoje mostramos que o esporte, o lazer e o bem estar podem e devem ser democráticos, acessíveis à todos! &#10; &#10;Obrigado a todos os parceiros que aj"/>
        <s v="Entregamos hoje ao prefeito @eduardopaes uma lista com diversos imóveis abandonados que nosso mandato mapeou ao longo dos meses por toda cidade. O objetivo é que a prefeitura possa, a partir de um mecanismo no Plano Diretor chamado leilão por hasta públic"/>
        <s v="Reunião com o secretário @lucaswpadilha e a gestora @cecilialopes.rio com moradoras de Botafogo para falar sobre a revitalização da Praça Radial Sul! Vem coisa boa aí!!!!!!"/>
        <s v="Democracy can be loud, and it can also look like this, people moving together, giving back, celebrating what connects us💛 &#10; &#10;Shoutout to @flaviovalle.rio and everyone behind @corridarunrio for making participation feel this good 🇧🇷"/>
        <s v="CHEGA DE ABANDONO! 🏚️🚨 &#10; &#10;Imóveis abandonados não podem continuar sendo um problema pra cidade. &#10; &#10;A gente já se reuniu com o prefeito @eduardopaes e encaminhou uma solicitação à @pgm.rio pedindo que esses imóveis, mais de 30 na Zona Sul, sejam incluído"/>
        <s v="A Lagoa segue se renovando! 🌿 &#10; &#10;Hoje foram instaladas as novas placas do projeto de naturalização, com QR Codes que trazem informações sobre todo o processo de naturalização e as espécies que vivem aqui, mostrando a biodiversidade local! 🪺 &#10; &#10;Esse é um"/>
        <s v="Sábado, a Lagoa Rodrigo de Freitas amanheceu em movimento.&#10;O @flaviovalle.rio trouxe à vida a Renova Run Rio, um projeto lindo que vai muito além de corrida: é sobre pertencimento, sobre respirar a cidade e se conectar com o corpo e a alma.&#10;&#10;Tive a alegri"/>
        <s v="Mais uma entrega feita a muitas mãos! 💪🎾 &#10; &#10;Participei junto com o @lealtds da reinauguração da quadra de tênis da Lagoa, agora de cara nova, com pintura e poda feitas pra deixar o espaço ainda melhor pra os frequentadores. &#10; &#10;Especial agradecimento ao "/>
        <s v="Olhem que legal o projeto que a @_giovanaleal me apresentou na semana passada sobre a Requalificação da Rua Arnaldo Quintela, em Botafogo. Inspirada nas grandes metrópoles do mundo, ela redesenhou todo o polo ativo da região priorizando os pedestres e o v"/>
        <s v="Estive na Convenção anual da @orlario.oficial, responsável pela administração dos quiosques da Zona Sul e da Barra, acompanhando de perto as novidades e avanços desse setor que é tão importante para a economia das nossas praias e para o turismo do Rio. &#10; "/>
        <s v="Dia de visita especial por aqui 🥺🤏🏼 &#10; &#10;A Lis, filha da nossa querida @27racheloliveira , veio nos visitar há alguns meses, e hoje voltou pra matar a saudade do gabinete! 💙 &#10; &#10;Volte sempre, Lis! A @camarario estará sempre de portas aberta para você. 🫶"/>
        <s v="Viu um imóvel abandonado aí no seu bairro? 👀🏚️ &#10; &#10;A gente sabe o quanto isso impacta negativamente a nossa cidade. Por isso, criamos um site para receber denúncias e ajudar o Poder Executivo a reocupar esses imóveis e dar uma nova vida aos espaços. &#10; &#10;V"/>
        <s v="Manhã de muito bate-papo na Zona Sul. Junto com o secretário de Educação, @renanferreirinha, estivemos pelas ruas e comunidades de Copacabana conversando com os moradores da região. &#10; &#10;Nosso mandato tem como objetivo, além de ser uma ponte entre a populaç"/>
        <s v="O “tá pago” de hoje foi diferente! 😅✅ &#10; &#10;Pela manhã, participei da entrega de mais uma unidade da Academia da Terceira Idade (ATI), na comunidade do Tabajaras. &#10; &#10;Praticar atividade física é fundamental em todas as idades, e garantir espaços públicos ade"/>
        <s v="A @padariaipanemaoficial está de volta! Um ponto que faz parte da história de Ipanema está completamente repaginado, gerando novos empregos e reforçando a vocação do bairro como referência cultural e gastronômica da cidade.&#10;&#10;Parabéns, Antônio, por mais es"/>
        <s v="Mais um final de semana ouvindo a população sobre a criação de uma faixa extra para ciclistas na área de lazer. &#10;Link na bio! 🚴🚲"/>
        <s v="Você é a favor de uma faixa extra para ciclistas na área de lazer? 🚴🤔"/>
        <s v="Queimei a largada ou já pode sintonizar essa playlist?! Boa semana pra nós!!!!😜🎄🕎"/>
        <s v="Hoje estivemos na avenida Niemayer acompanhando a equipe da prefeitura que irá instalar um guarda corpo na curva do condomínio 550, nesse local diversos acidentes infelizmente vem acontecendo.&#10;&#10;Queremos agradecer pelo empenho e disposição ao secretário de"/>
        <s v="Rumo aos 100 Ecopontos da @comlurbcomunica na cidade até o final do ano!! Gestão @eduardopaes @eduardo.cavaliere"/>
        <s v="Mais que um líder político e gestor, @eduardopaes é um mentor e amigo (quase pai) que a vida me deu e que hoje completa mais um ano de vida. Feliz aniversário, prefeito! Obrigado pela confiança e por sempre acreditar em mim! Ainda vamos orgulhar muito nos"/>
        <s v="Alô, ciclistas! 📣 &#10; &#10;Amanhã, no feriado de 15 de novembro, a cidade dá mais um passo importante na mobilidade da nossa orla! 🚲 &#10; &#10;Atendendo a um pedido do nosso gabinete, respaldado por mais de mil moradores que participaram da nossa pesquisa, a @cetrio"/>
        <s v="NOVA CICLOFAIXA NA ORLA! 🚴‍♀️ &#10; &#10;Hoje, nesse feriado, foram iniciados os testes da @cetrio.rio da nova ciclofaixa da orla, uma proposta que nasceu da nossa consulta pública, com mais de mil respostas, indicando que a ciclovia sozinha já não dava vazão ao"/>
        <s v="Lugar de ciclista é na ciclovia! E, agora, na nova ciclofaixa! 😎🚴‍♀️ &#10; &#10;17km de extensão entre Zona Sul e centro, conectando o Leblon à Praça Mauá aos domingos e feriados. &#10; &#10;O teste hoje foi essencial pra levar essa proposta adiante, que veio da necess"/>
        <s v="RIO + SEGURO! 👮‍♂️ &#10; &#10;Hoje acompanhei a recepção dos novos 300 agentes da Força Municipal de Segurança. Eles iniciam agora um treinamento intensivo para estarem aptos a atuar já em 2026, junto ao primeiro grupo que segue em formação. 🚀 &#10; &#10;Tenho orgulho "/>
        <s v="Fala aí, @renanferreirinha, pena que eu tô velho demais pra me matricular! 😅 &#10; &#10;E olha que em matemática eu era bom na época da escola, hein! Será que eu ia conhecer o Mickey Mouse? 😂 &#10; &#10;Que bom que os nossos carioquinhas tem essa oportunidade, graças a"/>
        <s v="Rumo aos 100! 🌱 &#10; &#10;Hoje, participamos da entrega do contêiner nº 97, dessa vez na Pedro Américo, no Catete, ao lado do Diretor de Limpeza Urbana @alexandremscampos e também do Secretário @renanferreirinha. &#10; &#10;Mais um ponto de descarte organizado que evit"/>
        <s v="Mais uma área de lazer a caminho! 💙 &#10; &#10;Começou a segunda fase de revitalização da Orla Burle Marx, no Parque do Flamengo: um projeto que traz novo paisagismo, iluminação, calçadas restauradas e um boulevard que conecta o Santos Dumont, o Aterro, o MAM e "/>
        <s v="“Foque na disciplina, só ela te leva aonde a motivação não vai!”1ª Prova de Triatlo da @triathlonrio concluída com sucesso! ✅ &#10;750m 🏊‍♂️ + 20km 🚴‍♂️ + 5km 🏃‍♂️"/>
        <s v="Segunda fase de revitalização da Orla Burle Marx! 🚧 &#10; &#10;Ao lado do Secretário de Esportes e Lazer @rio.guilhermeschleder, acompanhei de perto o início dessa transformação que vai abrir mais um espaço de lazer e convivência para todos os cariocas aproveita"/>
        <s v="Hoje foi dia de homenagear quem ajuda a tornar a nossa cidade cada vez mais maravilhosa! &#10; &#10;Realizamos uma solenidade na @camara.rio para reconhecer servidores públicos e lideranças de bairros e comunidades que cuidam do Rio todos os dias, com carinho e o"/>
        <s v="Um encontro para reconhecer quem transforma o Rio todos os dias! 👊🏻💙 &#10; &#10;Reunimos as associações de moradores, lideranças comunitárias e servidores que caminham ao nosso lado, fazendo a cidade avançar com diálogo, cobrança responsável e trabalho em rede"/>
        <s v="🚨CASO DE SAÚDE PÚBLICA! 🚨 &#10;Recebemos denúncias de infestação de pulgas em uma escola municipal oriunda de uma colônia de gatos. Imediatamente acionamos o secretário @renanferreirinha que providenciou a dedetização da unidade, mas mesmo assim os casos co"/>
        <s v="RIO: CAPITAL DA CORRIDA DE RUA! 🏃🏻‍♂️ &#10; &#10;Reunião produtiva com o Secretário de Esportes @rio.guilhermeschleder, o Presidente da @cetrio.rio @luizeduardo.rio, @joaotraven e a equipe da @maratonadoriooficial para avançar no planejamento de 2026, incluindo"/>
        <s v="CHEGA DE INTOLERÂNCIA ❌ &#10; &#10;Casos diferentes, mas a mesma ferida: crianças sendo tomadas pelo medo por causa da sua fé. Ao lado do vereador @atilanunesrj, estamos cobrando respostas firmes e ações imediatas dos órgãos competentes nos casos de intolerância "/>
        <s v="Participei hoje, ao lado do Vice-Prefeito @eduardo.cavaliere, da entrega do novo Cartão da Primeira Infância Carioca, lá na Rocinha. Um apoio alimentar essencial para milhares de famílias com crianças de até 4 anos! &#10; &#10;Parabéns ao Prefeito @eduardopaes e "/>
        <s v="VAAAAAMMMOOOS, TRICOLORES! ❤️🤍💚 &#10; &#10;Depois da goleada no Maraca, separamos seis motivos que fazem o Fluminense seguir competitivo, forte e preparado para conquistar ainda mais. &#10; &#10;Não é sorte. Não é acaso. É trabalho, gestão e camisa pesada. &#10;O presente "/>
        <s v="Estreando a banheira de gelo em 6ºC no pós corrida. No início é horrível mas depois acostuma. Quem teria coragem aí? 🥶🧊"/>
        <s v="E por aqui também teve retrospectiva! ⏳ &#10; &#10;Dá só uma espiadinha em tudo o que nosso gabinete fez em 2025! 👀 &#10; &#10;Quer saber mais sobre o que construímos ao longo desse 1º ano de mandato? Participe do nosso evento de prestação de contas: “O Mandato que Faz "/>
        <s v="Inauguramos mais um ecoponto da @comlurbcomunica, o quinto só aqui na Rocinha, ampliando limpeza, dignidade e qualidade de vida na comunidade, atendendo ao pedido da @rocinhaupmmr e do @rocinhaalerta! 🚀&#10;&#10;Agradeço ao Diretor de Limpeza Urbana @alexandrems"/>
        <s v="Vamos usar o erro para melhorar ainda mais a qualidade de vida da Lagoa! Na semana que vem, vamos apresentar um projeto ao prefeito @eduardopaes e ao vice-prefeito @eduardo.cavaliere de monitoramento permanente da flora e fauna na Lagoa Rodrigo de Freitas"/>
        <s v="Hoje inauguramos o Jardim Bruna Valeanu na Escola Municipal Anne Frank, em homenagem à ex-aluna que perdeu a vida no ataque terrorista de 7 de outubro de 2023, em Israel. Nossa iniciativa nasceu da sugestão de amigos e familiares da Bruna e ganhou forma c"/>
        <s v="Inauguração do Jardim em homenagem à nossa ex-aluna Bruna Valeanu, que perdeu a vida no ataque terrorista de 7 de Outubro de 2023. Também atualizamos nosso protocolo Escola Segura com um capítulo de combate ao antissemitismo!"/>
        <s v="Muito feliz em receber o reconhecimento do @renovabr como 1º destaque Alumni do Dia de Renovar 2025 com nosso super projeto @corridarunrio , que reuniu mais de 500 pessoas na Lagoa para uma manhã de atividades físicas! Obrigado a todos os parceiros que ac"/>
        <s v="Celebrar o Hanukkah é reafirmar valores de luz, resistência, fé e união, que atravessam gerações e seguem mais atuais do que nunca. &#10; &#10;Sob esse grande símbolo que ilumina Copacabana, agradeço ao vice-prefeito @eduardo.cavaliere e ao Prefeito @eduardopaes "/>
        <s v="Um ano de trabalho feito com presença, escuta e responsabilidade. Mais do que uma prestação de contas, esse encontro foi sobre reconhecer o caminho percorrido e reafirmar nosso compromisso com vocês, cariocas. 🚀 &#10; &#10;Obrigado a cada um que compareceu, a to"/>
        <s v="Estamos chegando ao fim do primeiro ano de mandato, marcado por trabalho, presença e compromisso com a cidade. Mas não paramos aqui. Isso é só o começo. &#10; &#10;Obrigado a todos que ajudaram a construir essa trajetória ao longo do ano e a quem esteve presente "/>
        <s v="Fechamos o ano com mais uma lei sancionada. 📃🚀 &#10; &#10;No mês em que se comemora o Dia do Samba, o @sambanteroleblon passa a fazer parte do Calendário Oficial da Cidade. &#10; &#10;Sambantero é cultura e agora é lei. 🥁✨"/>
        <s v="Dia 24 é véspera de Natal, e também dia de ir pra rua prestar contas do nosso mandato em um dos pontos que fez parte da nossa caminhada rumo à @camarario. &#10; &#10;Porque um mandato não se constrói só dentro de gabinete. Se constrói no diálogo, no olho no olho,"/>
        <s v="A AMASCO agradece à @prefeitura_rio e ao vereador @flaviovalle.rio pelo empenho na organização do calçadão de São Conrado e pelas ações de combate à circulação irregular de motos no local durante este último fim de semana. 🚫🏍️ &#10; &#10;Essas medidas reforçam "/>
        <s v="Recado pros moradores de São Conrado, Barra da Tijuca e Rocinha! 🚨 @eduardopaes @eduardo.cavaliere @flaviovalle.rio @camaradabarra @amasco_saoconrado @ama.saoconrado @saoconrado_ama @carlo_caiado @caiado_claudio @rio.guilhermeschleder @lezinholeandro @be"/>
        <s v="Um ano pode parecer pouco. Mas foi só o primeiro capítulo de uma história está apenas começando. &#10; &#10;🎬 Assista ao vídeo completo, contando como foi a nossa caminhada até aqui na quinta-feira. 🚀💙"/>
        <s v="Aproveitando o recesso parlamentar em Israel no programa de voluntariado de 1 semana do @hillelrio! 🇮🇱"/>
        <s v="Sabe aquela poda que você pede há anos no 1746 e nunca acontece? Ela pode estar com os dias contados. &#10; &#10;A Prefeitura investiu em novos equipamentos de poda, reforçando a @comlurbcomunica e trazendo mais agilidade pro serviço. Gestão que planeja, investe "/>
        <s v="Tel Aviv tem uma das orlas mais organizadas do mundo. Sabia que lá os preços do comércio nas praias são tabelados? &#10; &#10;Levei essa proposta ao prefeito @eduardopaes, que já acionou a @seop.rio e o @proconcariocaoficial para estudar a viabilidade dessa medid"/>
        <s v="É OFICIAL! 👊🏻 &#10; &#10;A nossa Lei Nº 9.269/2026 foi sancionada e a Corrida de Vera Cruz agora faz parte do Calendário Oficial da Cidade do Rio de Janeiro. &#10; &#10;Junto ao Prefeito @eduardopaes e ao Secretário @rio.guilhermeschleder, seguimos em 2026 fortalecendo"/>
        <s v="Hoje demos início à instalação de 10 novos bicicletários na região da Cardeal Arcoverde, uma ação pensada para valorizar, apoiar e dar mais dignidade à galera do ciclismo, principalmente quem depende da bicicleta todos os dias para trabalhar e garantir se"/>
        <s v="Hoje, 27 de janeiro, é o Dia Internacional de Memória das Vítimas do Holocausto. Uma data para lembrar, não como gesto simbólico, mas como compromisso. Lembrar para nunca esquecer. E nunca esquecer para que não volte a acontecer. &#10; &#10;A memória é um dever c"/>
        <s v="Primeiros 10km de 2026 na mais linda de todas as cidades! ✅🏙️ Viva o Rio!"/>
        <s v="Participando do Dia de Iemanjá do Arpoador, uma tradição carioca que, ao lado do vereador @atilanunesrj ,ajudei a transformar em lei. &#10; &#10;E ainda com a honra de participar dessa comemoração ao lado do novo Subprefeito da Zona Sul, @pedroangelito_ , que ini"/>
        <s v="Reunião boa pra alinhar e somar 🤝&#10;&#10;Ao lado do meu amigo e vereador @flaviovalle.rio, demos as boas-vindas ao novo Subprefeito da Zona Sul, @pedroangelito_ 👊🏽&#10;&#10;Falamos sobre como os projetos esportivos da cidade estão espalhados pela Zona Sul, ocupando "/>
        <s v="Novo “prefeitinho” na área! Passei na @subzonasul.rio e presenteei o @pedroangelito_ com o colete que eu usava na minha época de subprefeito, lá em 2022. Agora seguimos juntos, trabalhando pelo nosso Rio! 🚀"/>
        <s v="Reunião produtiva com o Secretário de Ordem Pública @marcusbelchior e o Subprefeito da Zona Sul @pedroangelito_ para alinhamento da Operação Verão e do Carnaval. Ordenamento segue sendo prioridade para cuidar da cidade! Contem com a gente. 👊🏻"/>
        <s v="Sabadão de andanças com o subprefeito @pedroangelito_ no Parque Guinle, adotado pela @amal_laranjeiras! Time @eduardopaes e @eduardo.cavaliere"/>
        <s v="✨ PAC ANUNCIADO NA ROCINHA! ✨ &#10; &#10;A Rocinha deu um passo histórico! 💚 &#10;Foi anunciado o PAC na Rocinha, com um investimento de R$ 350 milhões, fruto da parceria entre a Prefeitura do Rio e o Governo Federal. &#10; &#10;Esse avanço só foi possível graças ao empenho"/>
        <s v="Acompanhando o acidente ocorrido em Copacabana que lamentavelmente tirou a vida de uma comerciante. Nosso mandato está em contato com a Secretaria de Urbanismo e o CREA pedindo a apuração e responsabilização da empresa."/>
        <s v="Em razão de Tu Bishvat, o ano novo das árvores do calendário judaico, plantamos hoje mudas no Mirante do Pasmado, que desde 2023, abriga o Memorial às Vítimas do Holocausto em nossa cidade. &#10; &#10;Neste memorial, plantar uma árvore ganha um significado ainda "/>
        <s v="🚨 Atualizações do incêndio ocorrido mais cedo em Copacabana. As chamas foram controladas, mas o acesso ao bairro segue parcialmente interditado."/>
        <s v="Alô, Rocinha! Sai a linha de ônibus 538 e entra a 536 🚌"/>
        <s v="A base vem forte 💪📚🤖 &#10; &#10;Hoje entregamos três novos GETs na Zona Sul. São três novas instituições de ensino tecnológico inauguradas pela gestão do prefeito @eduardopaes, do vice-prefeito @eduardocavaliere e do secretário de Educação @renanferreirinha, f"/>
        <s v="Rodando por aí com @martins_1084 e dando um confere nos trabalhos da @comlurbcomunica ! Foliões, aproveitem com responsabilidade!! @alexandremscampos @eduardopaes @eduardo.cavaliere"/>
        <s v="Orgulho do time da @comlurbcomunica! Tem até cheirinho de eucalipto!!!"/>
        <s v="Tá vindo novidade da @cetrio.rio para quem anda de bicicleta em Botafogo e Humaitá. São duas implementações novas de ciclovias ajudando ainda mais a mobilidade dos bairros! Obrigado @eduardopaes, @eduardo.cavaliere, @luizeduardo.rio e @o.bruno.mm por aten"/>
        <m/>
      </sharedItems>
    </cacheField>
    <cacheField name="FORMATO" numFmtId="0">
      <sharedItems containsBlank="1">
        <s v="Reels"/>
        <s v="Carrossel de Fotos"/>
        <s v="Carrossel Estático"/>
        <s v="Estático"/>
        <s v="Carrossel Misto"/>
        <m/>
      </sharedItems>
    </cacheField>
    <cacheField name="LINK" numFmtId="0">
      <sharedItems containsBlank="1">
        <s v="https://www.instagram.com/p/DETPZYsypg_/"/>
        <s v="https://www.instagram.com/p/DES_f4HSRLI/"/>
        <s v="https://www.instagram.com/p/DEROZYaO0vz/"/>
        <s v="https://www.instagram.com/p/DEhfTijOeG_/"/>
        <s v="https://www.instagram.com/p/DEshg7rOtjc/"/>
        <s v="https://www.instagram.com/p/DEsQkR_OW8g/"/>
        <s v="https://www.instagram.com/p/DEr/DDcsMab/"/>
        <s v="https://www.instagram.com/p/DEzmY3UOH1V/"/>
        <s v="https://www.instagram.com/p/DE3IbGluxjf/"/>
        <s v="https://www.instagram.com/p/DE5U7zguEn4/"/>
        <s v="https://www.instagram.com/p/DE7auOLsihQ/"/>
        <s v="https://www.instagram.com/p/DE/ftVoO2ym/"/>
        <s v="https://www.instagram.com/p/DFD6cuBShzP/"/>
        <s v="https://www.instagram.com/p/DFGuOJOOPYc/"/>
        <s v="https://www.instagram.com/p/DFF3D91sk67/"/>
        <s v="https://www.instagram.com/p/DFQZ1cKuC2J/"/>
        <s v="https://www.instagram.com/p/DFTlpTHOL36/"/>
        <s v="https://www.instagram.com/p/DFVkfm9O/Vy/"/>
        <s v="https://www.instagram.com/p/DFYzByIuYxZ/"/>
        <s v="https://www.instagram.com/p/DFdGkbEuoNi/"/>
        <s v="https://www.instagram.com/p/DFf_LjwOWi2/"/>
        <s v="https://www.instagram.com/p/DFiKwXhupM4/"/>
        <s v="https://www.instagram.com/p/DFlZ8H6ywCd/"/>
        <s v="https://www.instagram.com/p/DFkrDqhukFM/"/>
        <s v="https://www.instagram.com/p/DFoO_4cIZlz/"/>
        <s v="https://www.instagram.com/p/DFqSs43O2Rr/"/>
        <s v="https://www.instagram.com/p/DFp_g0JMmTF/"/>
        <s v="https://www.instagram.com/p/DFs/bXuSRGx/"/>
        <s v="https://www.instagram.com/p/DFx9gacOY5j/"/>
        <s v="https://www.instagram.com/p/DFwTLJKuNOk/"/>
        <s v="https://www.instagram.com/p/DFzarqVucdk/"/>
        <s v="https://www.instagram.com/p/DF3NjhCyXdA/"/>
        <s v="https://www.instagram.com/p/DF6YmI_O6Oe/"/>
        <s v="https://www.instagram.com/p/DF/fwGNhJrH/"/>
        <s v="https://www.instagram.com/p/DGBcai3u2SO/"/>
        <s v="https://www.instagram.com/p/DGDnqsIu1AZ/"/>
        <s v="https://www.instagram.com/p/DGG/txtSSaH/"/>
        <s v="https://www.instagram.com/p/DGL7DRDOVHt/"/>
        <s v="https://www.instagram.com/p/DGQaRWSucq3/"/>
        <s v="https://www.instagram.com/p/DGO_rI8OuQc/"/>
        <s v="https://www.instagram.com/p/DGT/YiLOYvg/"/>
        <s v="https://www.instagram.com/p/DGV6A6yuH05/"/>
        <s v="https://www.instagram.com/p/DGVciEfOIrf/"/>
        <s v="https://www.instagram.com/p/DGY0sTGSZvT/"/>
        <s v="https://www.instagram.com/p/DGYccgHu5HD/"/>
        <s v="https://www.instagram.com/p/DGYH3CJOBSm/"/>
        <s v="https://www.instagram.com/p/DGW2/8AuqaU/"/>
        <s v="https://www.instagram.com/p/DGdh8FuOb9f/"/>
        <s v="https://www.instagram.com/p/DGiPAERuL00/"/>
        <s v="https://www.instagram.com/p/DGjolyhOFvf/"/>
        <s v="https://www.instagram.com/p/DGqTaZ2O745/"/>
        <s v="https://www.instagram.com/p/DGsyyH9uRoK/"/>
        <s v="https://www.instagram.com/p/DG8W3P6Orxr/"/>
        <s v="https://www.instagram.com/p/DHCXbXWv5_Y/"/>
        <s v="https://www.instagram.com/p/DHCBmSTyiGQ/"/>
        <s v="https://www.instagram.com/p/DHBt6rUOFEt/"/>
        <s v="https://www.instagram.com/p/DHExXroOMPy/"/>
        <s v="https://www.instagram.com/p/DHHEq8HOwOF/"/>
        <s v="https://www.instagram.com/p/DHHSMrUu9sY/"/>
        <s v="https://www.instagram.com/p/DHHTK/MuFtF/"/>
        <s v="https://www.instagram.com/p/DHLx2HjuinV/"/>
        <s v="https://www.instagram.com/p/DHTOyfJumsm/"/>
        <s v="https://www.instagram.com/p/DHWuVcjyoHM/"/>
        <s v="https://www.instagram.com/p/DHeiVzfPIlZ/"/>
        <s v="https://www.instagram.com/p/DHmFOlSyrak/"/>
        <s v="https://www.instagram.com/p/DHowBZlx2zE/"/>
        <s v="https://www.instagram.com/p/DHodnstgHav/"/>
        <s v="https://www.instagram.com/p/DHoK6l5MNC5/"/>
        <s v="https://www.instagram.com/p/DHqqlh8Mu8Q/"/>
        <s v="https://www.instagram.com/p/DHuAfJSukfN/"/>
        <s v="https://www.instagram.com/p/DHwG6CDOzLM/"/>
        <s v="https://www.instagram.com/p/DHv5XZHuMvs/"/>
        <s v="https://www.instagram.com/p/DHuRwpOuGS0/"/>
        <s v="https://www.instagram.com/p/DHyhHSHOzrh/"/>
        <s v="https://www.instagram.com/p/DH1ZspzuxLY/"/>
        <s v="https://www.instagram.com/p/DH1QcQqOWbm/"/>
        <s v="https://www.instagram.com/p/DH5tC70OfTG/"/>
        <s v="https://www.instagram.com/p/DH_6cTyydIA/"/>
        <s v="https://www.instagram.com/p/DH_p2bhOwUN/"/>
        <s v="https://www.instagram.com/p/DICXFmMSigv/"/>
        <s v="https://www.instagram.com/p/DICBb78urwM/"/>
        <s v="https://www.instagram.com/p/DIEQp8Suolp/"/>
        <s v="https://www.instagram.com/p/DIJYRmRO90m/"/>
        <s v="https://www.instagram.com/p/DIM8wzIuNQj/"/>
        <s v="https://www.instagram.com/p/DIM1hddxH2i/"/>
        <s v="https://www.instagram.com/p/DIPqkHuuNA//"/>
        <s v="https://www.instagram.com/p/DITrDnOOqn7/"/>
        <s v="https://www.instagram.com/p/DIWyJv7u1yS/"/>
        <s v="https://www.instagram.com/p/DIZy7CTuBun/"/>
        <s v="https://www.instagram.com/p/DIZBaRYREKK/"/>
        <s v="https://www.instagram.com/p/DIXay5Mu1AK/"/>
        <s v="https://www.instagram.com/p/DIbglGvug3U/"/>
        <s v="https://www.instagram.com/p/DImSJB5O05g/"/>
        <s v="https://www.instagram.com/p/DImDKNkOULN/"/>
        <s v="https://www.instagram.com/p/DIv/BttuEpI/"/>
        <s v="https://www.instagram.com/p/DI1r6BMOOXJ/"/>
        <s v="https://www.instagram.com/p/DI7YyfGRW/V/"/>
        <s v="https://www.instagram.com/p/DI7AIqRyzHe/"/>
        <s v="https://www.instagram.com/p/DJDFdijufFP/"/>
        <s v="https://www.instagram.com/p/DJFf2s3Odvn/"/>
        <s v="https://www.instagram.com/p/DJF0aObOTdp/"/>
        <s v="https://www.instagram.com/p/DJKOPeTJibx/"/>
        <s v="https://www.instagram.com/p/DJMhvzoua/l/"/>
        <s v="https://www.instagram.com/p/DJUvmbcxTFP/"/>
        <s v="https://www.instagram.com/p/DJWoYcExkTY/"/>
        <s v="https://www.instagram.com/p/DJVSJBqsF/d/"/>
        <s v="https://www.instagram.com/p/DJZrJDtumon/"/>
        <s v="https://www.instagram.com/p/DJcfw7eS_5S/"/>
        <s v="https://www.instagram.com/p/DJcCt8VsBtz/"/>
        <s v="https://www.instagram.com/p/DJbxhiotqex/"/>
        <s v="https://www.instagram.com/p/DJfJsx2Opjs/"/>
        <s v="https://www.instagram.com/p/DJhFEyUuARB/"/>
        <s v="https://www.instagram.com/p/DJkSX64SkQ4/"/>
        <s v="https://www.instagram.com/p/DJpoAh/Oein/"/>
        <s v="https://www.instagram.com/p/DJsRlb/O5tj/"/>
        <s v="https://www.instagram.com/p/DJuureDuMuT/"/>
        <s v="https://www.instagram.com/p/DJuFs_POKNu/"/>
        <s v="https://www.instagram.com/p/DJt1/3bO4n2/"/>
        <s v="https://www.instagram.com/p/DJ2c2xNuZo9/"/>
        <s v="https://www.instagram.com/p/DJ2RXAySfV4/"/>
        <s v="https://www.instagram.com/p/DJ112Z8x2Wx/"/>
        <s v="https://www.instagram.com/p/DJ41Jxay9XR/"/>
        <s v="https://www.instagram.com/p/DJ7DloEOOTP/"/>
        <s v="https://www.instagram.com/p/DJ6n9eyuK3h/"/>
        <s v="https://www.instagram.com/p/DJ/Pc0auTaX/"/>
        <s v="https://www.instagram.com/p/DJ9ykJju5Rq/"/>
        <s v="https://www.instagram.com/p/DKAqjnrSWcQ/"/>
        <s v="https://www.instagram.com/p/DKAYDvWO2Zi/"/>
        <s v="https://www.instagram.com/p/DJ_slHUObNr/"/>
        <s v="https://www.instagram.com/p/DKF6GUSOpHn/"/>
        <s v="https://www.instagram.com/p/DKLKZgSuWQm/"/>
        <s v="https://www.instagram.com/p/DKKaXDtOj2Q/"/>
        <s v="https://www.instagram.com/p/DKMdeppO24v/"/>
        <s v="https://www.instagram.com/p/DKQPfHDOhwG/"/>
        <s v="https://www.instagram.com/p/DKPgv5COf6p/"/>
        <s v="https://www.instagram.com/p/DKS3xhNuMK8/"/>
        <s v="https://www.instagram.com/p/DKSmTxrOlef/"/>
        <s v="https://www.instagram.com/p/DKVKFezOZK3/"/>
        <s v="https://www.instagram.com/p/DKaZchxO6WH/"/>
        <s v="https://www.instagram.com/p/DKZqUbxuveB/"/>
        <s v="https://www.instagram.com/p/DKc_Wn0ydgO/"/>
        <s v="https://www.instagram.com/p/DKa0C/ctXbV/"/>
        <s v="https://www.instagram.com/p/DKell4Yu5pn/"/>
        <s v="https://www.instagram.com/p/DKiMHd8siPH/"/>
        <s v="https://www.instagram.com/p/DKhgIyxsYUu/"/>
        <s v="https://www.instagram.com/p/DKhS9JiOuka/"/>
        <s v="https://www.instagram.com/p/DKkm0gEuupW/"/>
        <s v="https://www.instagram.com/p/DKkQkaZu7iJ/"/>
        <s v="https://www.instagram.com/p/DKmlqkiO0rS/"/>
        <s v="https://www.instagram.com/p/DKvTPT2sRbI/"/>
        <s v="https://www.instagram.com/p/DK2ofKLM9nN/"/>
        <s v="https://www.instagram.com/p/DK10EmVsVZW/"/>
        <s v="https://www.instagram.com/p/DK4V_i1MZrm/"/>
        <s v="https://www.instagram.com/p/DLOSLE3O1qA/"/>
        <s v="https://www.instagram.com/p/DLTNefpOMyD/"/>
        <s v="https://www.instagram.com/p/DLSsaQ2uBDA/"/>
        <s v="https://www.instagram.com/p/DLV1n9nuoqB/"/>
        <s v="https://www.instagram.com/p/DLYHldZRPSP/"/>
        <s v="https://www.instagram.com/p/DLXmFl5sXA0/"/>
        <s v="https://www.instagram.com/p/DLarZ56Or7q/"/>
        <s v="https://www.instagram.com/p/DLiuP2QOVcT/"/>
        <s v="https://www.instagram.com/p/DLiaAp_Owxw/"/>
        <s v="https://www.instagram.com/p/DLh27ThOIjn/"/>
        <s v="https://www.instagram.com/p/DLlVrncuncA/?utm_source=ig_web_copy_link&amp;igsh=MzRlODBiNWFlZA=="/>
        <s v="https://www.instagram.com/reel/DLk_Ly6uAK3/?utm_source=ig_web_copy_link&amp;igsh=MzRlODBiNWFlZA=="/>
        <s v="https://www.instagram.com/p/DLns_8TOZHu/?utm_source=ig_web_copy_link"/>
        <s v="https://www.instagram.com/p/DLueZidOLhx/?utm_source=ig_web_copy_link&amp;igsh=MzRlODBiNWFlZA=="/>
        <s v="https://www.instagram.com/p/DL6D8SfuU5a/?utm_source=ig_web_copy_link&amp;igsh=MzRlODBiNWFlZA=="/>
        <s v="https://www.instagram.com/reel/DL3HDPDuj3V/?utm_source=ig_web_copy_link&amp;igsh=MzRlODBiNWFlZA=="/>
        <s v="https://www.instagram.com/reel/DL21ZUqu64c/?utm_source=ig_web_copy_link&amp;igsh=MzRlODBiNWFlZA=="/>
        <s v="https://www.instagram.com/p/DL7-AOyutpR/?utm_source=ig_web_copy_link&amp;igsh=MThod3Y4cGR4bzIxdA=="/>
        <s v="https://www.instagram.com/reel/DL8dzlmu2sD/?utm_source=ig_web_copy_link&amp;igsh=N2FoampnMGt3eXc2"/>
        <s v="https://www.instagram.com/reel/DL93-fRueTv/?utm_source=ig_web_copy_link&amp;igsh=MTczZGxvYm1jZjVyeQ=="/>
        <s v="https://www.instagram.com/p/DL_MdQQNYRL/?utm_source=ig_web_copy_link&amp;igsh=dnB5b2xib3d5bDgx"/>
        <s v="https://www.instagram.com/p/DMA0rAQuKPn/?utm_source=ig_web_copy_link&amp;igsh=cHdmcWRyY2kybjkz"/>
        <s v="https://www.instagram.com/p/DMB0gKttvbY/?utm_source=ig_web_copy_link&amp;igsh=dHpqd3hmbmEwN2Rk"/>
        <s v="https://www.instagram.com/reel/DMDr7JqOS38/?utm_source=ig_web_copy_link&amp;igsh=MXVzNnNoNTBwNGJvYg=="/>
        <s v="https://www.instagram.com/reel/DMF3WqvOdP_/?utm_source=ig_web_copy_link&amp;igsh=MTc2Z3dmZTJycmI3Mg=="/>
        <s v="https://www.instagram.com/reel/DMG87spOT4C/?utm_source=ig_web_copy_link&amp;igsh=cmJuNzNjOXphb2hs"/>
        <s v="https://www.instagram.com/reel/DMLuxg0ukjh/?utm_source=ig_web_copy_link&amp;igsh=ZzNsNWJ1dHI3aHg4"/>
        <s v="https://www.instagram.com/reel/DML9c7DO1lu/?utm_source=ig_web_copy_link&amp;igsh=eTV6dHh2eDN2Zjk2"/>
        <s v="https://www.instagram.com/p/DMQ68IGOF-_/?img_index=1"/>
        <s v="https://www.instagram.com/p/DMWNNGAuTwy/"/>
        <s v="https://www.instagram.com/p/DMftHARuSmL/"/>
        <s v="https://www.instagram.com/p/DMgoTzou5J6/?img_index=1"/>
        <s v="https://www.instagram.com/p/DMh0BRSAiO5/"/>
        <s v="https://www.instagram.com/p/DMi8ywxOY2r/?img_index=1"/>
        <s v="https://www.instagram.com/p/DMsKZtLA60X/"/>
        <s v="https://www.instagram.com/p/DMsh-bPOI1i/"/>
        <s v="https://www.instagram.com/p/DMs8QH6Jyhi/"/>
        <s v="https://www.instagram.com/p/DMtSo_xudlR/"/>
        <s v="https://www.instagram.com/p/DMvvxNbuDe0/"/>
        <s v="https://www.instagram.com/p/DMxbpUFuX09/"/>
        <s v="https://www.instagram.com/p/DMyZ8c0BVwi/"/>
        <s v="https://www.instagram.com/p/DM1D7uwRfN1/"/>
        <s v="https://www.instagram.com/p/DM5Kdobu9Zf/"/>
        <s v="https://www.instagram.com/p/DM6FZDrOTCf/"/>
        <s v="https://www.instagram.com/p/DM-2PGuOoZ2/"/>
        <s v="https://www.instagram.com/p/DM_rLxFOIKB/"/>
        <s v="https://www.instagram.com/p/DNBKh_8urNJ/"/>
        <s v="https://www.instagram.com/p/DNB5FeguE5R/?img_index=1"/>
        <s v="https://www.instagram.com/p/DNDkMs4O6i8/?img_index=3"/>
        <s v="https://www.instagram.com/p/DNDxSDIsvcx/"/>
        <s v="https://www.instagram.com/p/DNECJb7uWgV/"/>
        <s v="https://www.instagram.com/p/DNIo7X-uyKN/"/>
        <s v="https://www.instagram.com/p/DNLOYm-O6c_/"/>
        <s v="https://www.instagram.com/p/DNRcuPSuDu_/"/>
        <s v="https://www.instagram.com/p/DNT3cwxu4wX/"/>
        <s v="https://www.instagram.com/p/DNUBzwMxYYI/"/>
        <s v="https://www.instagram.com/p/DNY0KlJxy_j/"/>
        <s v="https://www.instagram.com/p/DNZJbIWBQAx/?img_index=1"/>
        <s v="https://www.instagram.com/p/DNarl_XNV3E/?img_index=1"/>
        <s v="https://www.instagram.com/p/DNhBK4vOPxU/"/>
        <s v="https://www.instagram.com/p/DNk6eZBOsOY/"/>
        <s v="https://www.instagram.com/p/DNlFYLutfZk/?img_index=1"/>
        <s v="https://www.instagram.com/p/DNmSPfiuZ5g/?img_index=10"/>
        <s v="https://www.instagram.com/p/DNnuizwOv6B/"/>
        <s v="https://www.instagram.com/p/DNohJxmh7iz/"/>
        <s v="https://www.instagram.com/p/DN0Ykh7XASP/"/>
        <s v="https://www.instagram.com/p/DN1Q4lSwnZM/?img_index=4"/>
        <s v="https://www.instagram.com/p/DN1Y7KYUsiw/"/>
        <s v="https://www.instagram.com/p/DN3aYlH2rl-/"/>
        <s v="https://www.instagram.com/p/DN6QoolgWS-/?img_index=1"/>
        <s v="https://www.instagram.com/p/DN6iiILgcRW/?img_index=1"/>
        <s v="https://www.instagram.com/p/DN8JUDaDY98/"/>
        <s v="https://www.instagram.com/p/DN87g8KATau/"/>
        <s v="https://www.instagram.com/p/DOCJBpxgbtb/?img_index=1"/>
        <s v="https://www.instagram.com/p/DOE7V54AVB8/"/>
        <s v="https://www.instagram.com/p/DOG-dczjnaR/?img_index=6"/>
        <s v="https://www.instagram.com/p/DOHgtSvgckM/"/>
        <s v="https://www.instagram.com/p/DOHs_PTDdfO/"/>
        <s v="https://www.instagram.com/p/DOI1iBkDp68/"/>
        <s v="https://www.instagram.com/p/DOJusBMj83V/"/>
        <s v="https://www.instagram.com/p/DOJ45fggVCu/"/>
        <s v="https://www.instagram.com/p/DOMD-MWjo6L/"/>
        <s v="https://www.instagram.com/p/DOMqki6gQnV/"/>
        <s v="https://www.instagram.com/p/DOO8BeyAcAL/?img_index=1"/>
        <s v="https://www.instagram.com/p/DOQyxtfjfI3/?img_index=5"/>
        <s v="https://www.instagram.com/p/DORlMMUgUri/"/>
        <s v="https://www.instagram.com/p/DOTRnYHjeiY/"/>
        <s v="https://www.instagram.com/p/DOURh6vASIM/?img_index=5"/>
        <s v="https://www.instagram.com/p/DOZm-6egQN3/?img_index=1"/>
        <s v="https://www.instagram.com/p/DOcPIjQDXfO/?img_index=1"/>
        <s v="https://www.instagram.com/p/DOrfldzgce1/"/>
        <s v="https://www.instagram.com/p/DOvbCjDDiLo/?img_index=1"/>
        <s v="https://www.instagram.com/p/DOzWnOlgdRy/?img_index=3"/>
        <s v="https://www.instagram.com/p/DO0v6oijYBE/?img_index=3"/>
        <s v="https://www.instagram.com/p/DO3q1flDcVp/"/>
        <s v="https://www.instagram.com/p/DO6v-FgAX4y/?img_index=3"/>
        <s v="https://www.instagram.com/p/DO8w9bLjee9/"/>
        <s v="https://www.instagram.com/p/DO-4eUvAWtt/"/>
        <s v="https://www.instagram.com/p/DPBvRtIDb-W/"/>
        <s v="https://www.instagram.com/p/DPEfaHvjup6/"/>
        <s v="https://www.instagram.com/p/DPKK-dzgW6h/?img_index=2"/>
        <s v="https://www.instagram.com/p/DPL4Tu2Dd8a/?img_index=2"/>
        <s v="https://www.instagram.com/p/DPM7_mEAdO0/"/>
        <s v="https://www.instagram.com/p/DPO4pWkjVMp/"/>
        <s v="https://www.instagram.com/p/DPRqpgDjvlc/"/>
        <s v="https://www.instagram.com/p/DPUkC-sCfmu/"/>
        <s v="https://www.instagram.com/p/DPWZ5LwDcly/"/>
        <s v="https://www.instagram.com/p/DPbmUQKjeLq/"/>
        <s v="https://www.instagram.com/p/DPb72kJDi_q/"/>
        <s v="https://www.instagram.com/p/DPeDrJZDbM9/?img_index=1"/>
        <s v="https://www.instagram.com/p/DPe9d3DjcfK/"/>
        <s v="https://www.instagram.com/p/DPhlkLFDcfZ/"/>
        <s v="https://www.instagram.com/p/DPm-FSbDYJP/"/>
        <s v="https://www.instagram.com/p/DPpL5vPDtjb/?img_index=1"/>
        <s v="https://www.instagram.com/p/DPpblVjAeKW/"/>
        <s v="https://www.instagram.com/p/DPsPOL7jTDf/?img_index=5"/>
        <s v="https://www.instagram.com/p/DPtSHwsjgvK/?img_index=4"/>
        <s v="https://www.instagram.com/p/DPtSIBKDlO8/"/>
        <s v="https://www.instagram.com/p/DPttvSkDeNl/?img_index=1"/>
        <s v="https://www.instagram.com/p/DPukOesjVls/?img_index=1"/>
        <s v="https://www.instagram.com/p/DPwvT0fAaPW/"/>
        <s v="https://www.instagram.com/p/DPxNIySDYZ8/"/>
        <s v="https://www.instagram.com/p/DPzrnSkgSZz/"/>
        <s v="https://www.instagram.com/p/DP1ZrBsDaVS/"/>
        <s v="https://www.instagram.com/p/DP1vyJbgVaV/"/>
        <s v="https://www.instagram.com/p/DP2CrlJAbgw/"/>
        <s v="https://www.instagram.com/p/DP2Sq9lgYa2/"/>
        <s v="https://www.instagram.com/p/DP4DQWRDdKd/?img_index=1"/>
        <s v="https://www.instagram.com/p/DP4l5kpAVk5/"/>
        <s v="https://www.instagram.com/p/DP5DcdRjQbT/"/>
        <s v="https://www.instagram.com/p/DP7Acf8AZly/"/>
        <s v="https://www.instagram.com/p/DP9JyJPDWcy/"/>
        <s v="https://www.instagram.com/p/DP_1RMMDaVc/"/>
        <s v="https://www.instagram.com/p/DQMKCXNjjCn/"/>
        <s v="https://www.instagram.com/p/DQMPMMJDjxz/"/>
        <s v="https://www.instagram.com/p/DQMsFqoAHyE/?img_index=1"/>
        <s v="https://www.instagram.com/reel/DQNARV7gecH/?utm_source=ig_web_copy_link&amp;igsh=MzRlODBiNWFlZA=="/>
        <s v="https://www.instagram.com/reel/DQNgCwvgR6B/?utm_source=ig_web_copy_link&amp;igsh=MzRlODBiNWFlZA=="/>
        <s v="https://www.instagram.com/p/DQPVMn-iZnw/?utm_source=ig_web_copy_link&amp;igsh=MzRlODBiNWFlZA=="/>
        <s v="https://www.instagram.com/reel/DQPsBDkCd3Q/?utm_source=ig_web_copy_link&amp;igsh=MzRlODBiNWFlZA=="/>
        <s v="https://www.instagram.com/reel/DQP9OlID_nX/?utm_source=ig_web_copy_link&amp;igsh=MzRlODBiNWFlZA=="/>
        <s v="https://www.instagram.com/reel/DQW4FP6jhY_/?utm_source=ig_web_copy_link&amp;igsh=MzRlODBiNWFlZA=="/>
        <s v="https://www.instagram.com/p/DQZxKQyAZCq/?img_index=1"/>
        <s v="https://www.instagram.com/p/DQbapNLjTOJ/?img_index=1"/>
        <s v="https://www.instagram.com/p/DQb0g5HDtdK/"/>
        <s v="https://www.instagram.com/p/DQcCdjrEbqA/"/>
        <s v="https://www.instagram.com/p/DQfOkeYkeQ5/?img_index=1"/>
        <s v="https://www.instagram.com/p/DQPVMn-iZnw/?img_index=1"/>
        <s v="https://www.instagram.com/p/DQhNLzbDQgP/?img_index=1"/>
        <s v="https://www.instagram.com/p/DQo2DBHjXfK/?img_index=5"/>
        <s v="https://www.instagram.com/p/DQpJ9ncjmjM/"/>
        <s v="https://www.instagram.com/p/DQptUnsAerG/?img_index=5"/>
        <s v="https://www.instagram.com/p/DQrd6k3DYov/"/>
        <s v="https://www.instagram.com/p/DQwxRnyDsi2/?img_index=5"/>
        <s v="https://www.instagram.com/p/DQxPLr_AZpd/"/>
        <s v="https://www.instagram.com/p/DQzelQOjlqt/?img_index=1"/>
        <s v="https://www.instagram.com/p/DQ1l4WOjmWe/"/>
        <s v="https://www.instagram.com/p/DQ11F6PjqV9/?img_index=1"/>
        <s v="https://www.instagram.com/p/DQ4G22vDrbI/?img_index=1"/>
        <s v="https://www.instagram.com/p/DQ7mRzJkayZ/"/>
        <s v="https://www.instagram.com/p/DQ_1p5Ajb9F/"/>
        <s v="https://www.instagram.com/p/DRCbGNjDUtQ/?img_index=1"/>
        <s v="https://www.instagram.com/p/DRDEy2LgVss/"/>
        <s v="https://www.instagram.com/p/DRFcGvFjg_u/?img_index=1"/>
        <s v="https://www.instagram.com/p/DRF28UPgbKK/"/>
        <s v="https://www.instagram.com/p/DRNT_RigVNB/"/>
        <s v="https://www.instagram.com/p/DRQBMg5gS6Z/"/>
        <s v="https://www.instagram.com/p/DRQR-x5AY29/"/>
        <s v="https://www.instagram.com/p/DRZ0hFojdEE/?img_index=1"/>
        <s v="https://www.instagram.com/p/DRamCP-gXg2/?img_index=1"/>
        <s v="https://www.instagram.com/p/DRcBVeajtS8/"/>
        <s v="https://www.instagram.com/p/DRcuJVBgT-Q/?img_index=1"/>
        <s v="https://www.instagram.com/p/DRdUXq2gUag/"/>
        <s v="https://www.instagram.com/p/DRe0mxaDYvc/"/>
        <s v="https://www.instagram.com/p/DRfA6OSDRmC/"/>
        <s v="https://www.instagram.com/p/DRhUT6fjTI8/"/>
        <s v="https://www.instagram.com/p/DRmoEADDVdP/?img_index=1"/>
        <s v="https://www.instagram.com/p/DRnnYfqDR4I/"/>
        <s v="https://www.instagram.com/p/DRr0cI5jbeR/?img_index=1"/>
        <s v="https://www.instagram.com/p/DR0c-DAgegF/?img_index=1"/>
        <s v="https://www.instagram.com/p/DR40qCKDSnM/"/>
        <s v="https://www.instagram.com/p/DR93mQXDuSb/"/>
        <s v="https://www.instagram.com/p/DSDPAuxjtj8/?img_index=1"/>
        <s v="https://www.instagram.com/p/DSDZpaID5lP/"/>
        <s v="https://www.instagram.com/p/DSPxZvXjgSg/?img_index=6"/>
        <s v="https://www.instagram.com/p/DSQzEmJgPxC/"/>
        <s v="https://www.instagram.com/p/DSVUy4aCesT/?img_index=6"/>
        <s v="https://www.instagram.com/p/DSV1M8ogaq0/"/>
        <s v="http://instagram.com/p/DSkizXxEv2E/"/>
        <s v="https://www.instagram.com/p/DSp5FAmjFHR/"/>
        <s v="https://www.instagram.com/p/DS2a_XAkcG0/?img_index=2"/>
        <s v="https://www.instagram.com/p/DTDTD3wAGYs/"/>
        <s v="https://www.instagram.com/p/DTL0rYggT3Q/"/>
        <s v="https://www.instagram.com/p/DTQH5-WjqN3/?img_index=1"/>
        <s v="https://www.instagram.com/p/DTTGfCpDr_u/"/>
        <s v="https://www.instagram.com/p/DTV1LuagXP9/"/>
        <s v="https://www.instagram.com/p/DTbFs-GAX_S/"/>
        <s v="https://www.instagram.com/p/DT04aK9kZRN/"/>
        <s v="https://www.instagram.com/p/DUB7C0UgTys/?img_index=1"/>
        <s v="https://www.instagram.com/p/DUOHje6jWDV/"/>
        <s v="https://www.instagram.com/p/DURR-ZcAXxx/?img_index=1"/>
        <s v="https://www.instagram.com/p/DUTyuMRCb89/"/>
        <s v="https://www.instagram.com/p/DUVZlI9EVuN/"/>
        <s v="https://www.instagram.com/p/DUVxsoGEXbl/"/>
        <s v="https://www.instagram.com/p/DUdWIeBjrdQ/"/>
        <s v="https://www.instagram.com/p/DUd0nehjpOh/"/>
        <s v="https://www.instagram.com/p/DUd3QcIgSEA/"/>
        <s v="https://www.instagram.com/p/DUf-GbRDjVn/?img_index=1"/>
        <s v="https://www.instagram.com/p/DUn_6RoDshr/"/>
        <s v="https://www.instagram.com/p/DUoN_5vDysC/"/>
        <s v="https://www.instagram.com/p/DUomqHIji4K/"/>
        <s v="https://www.instagram.com/p/DUvXak8DnqX/?img_index=1"/>
        <s v="https://www.instagram.com/p/DUx7MywDsyA/"/>
        <s v="https://www.instagram.com/p/DVEFRfzjh5E/"/>
        <s v="https://www.instagram.com/p/DVHDYhMjjM0/"/>
        <m/>
      </sharedItems>
    </cacheField>
    <cacheField name="INTERAÇÕES" numFmtId="0">
      <sharedItems containsSemiMixedTypes="0" containsString="0" containsNumber="1" containsInteger="1">
        <n v="2503.0"/>
        <n v="1598.0"/>
        <n v="3043.0"/>
        <n v="2529.0"/>
        <n v="158.0"/>
        <n v="357.0"/>
        <n v="161.0"/>
        <n v="1925.0"/>
        <n v="550.0"/>
        <n v="809.0"/>
        <n v="296.0"/>
        <n v="721.0"/>
        <n v="400.0"/>
        <n v="8072.0"/>
        <n v="415.0"/>
        <n v="348.0"/>
        <n v="770.0"/>
        <n v="324.0"/>
        <n v="411.0"/>
        <n v="99.0"/>
        <n v="312.0"/>
        <n v="398.0"/>
        <n v="1322.0"/>
        <n v="142.0"/>
        <n v="677.0"/>
        <n v="666.0"/>
        <n v="320.0"/>
        <n v="340.0"/>
        <n v="2404.0"/>
        <n v="1531.0"/>
        <n v="944.0"/>
        <n v="1927.0"/>
        <n v="44202.0"/>
        <n v="643.0"/>
        <n v="561.0"/>
        <n v="122.0"/>
        <n v="674.0"/>
        <n v="1172.0"/>
        <n v="739.0"/>
        <n v="612.0"/>
        <n v="1099.0"/>
        <n v="1686.0"/>
        <n v="683.0"/>
        <n v="1317.0"/>
        <n v="2080.0"/>
        <n v="1004.0"/>
        <n v="364.0"/>
        <n v="219.0"/>
        <n v="393.0"/>
        <n v="515.0"/>
        <n v="385.0"/>
        <n v="454.0"/>
        <n v="278.0"/>
        <n v="480.0"/>
        <n v="1140.0"/>
        <n v="343.0"/>
        <n v="206.0"/>
        <n v="978.0"/>
        <n v="290.0"/>
        <n v="225.0"/>
        <n v="1121.0"/>
        <n v="1880.0"/>
        <n v="266.0"/>
        <n v="408.0"/>
        <n v="196.0"/>
        <n v="625.0"/>
        <n v="379.0"/>
        <n v="615.0"/>
        <n v="476.0"/>
        <n v="495.0"/>
        <n v="746.0"/>
        <n v="1111.0"/>
        <n v="851.0"/>
        <n v="624.0"/>
        <n v="280.0"/>
        <n v="244.0"/>
        <n v="736.0"/>
        <n v="1097.0"/>
        <n v="361.0"/>
        <n v="185.0"/>
        <n v="315.0"/>
        <n v="237.0"/>
        <n v="840.0"/>
        <n v="345.0"/>
        <n v="450.0"/>
        <n v="11470.0"/>
        <n v="231.0"/>
        <n v="173.0"/>
        <n v="1351.0"/>
        <n v="621.0"/>
        <n v="725.0"/>
        <n v="264.0"/>
        <n v="262.0"/>
        <n v="107.0"/>
        <n v="426.0"/>
        <n v="1034.0"/>
        <n v="871.0"/>
        <n v="503.0"/>
        <n v="3460.0"/>
        <n v="2727.0"/>
        <n v="325.0"/>
        <n v="434.0"/>
        <n v="399.0"/>
        <n v="144.0"/>
        <n v="254.0"/>
        <n v="383.0"/>
        <n v="2111.0"/>
        <n v="635.0"/>
        <n v="221.0"/>
        <n v="94136.0"/>
        <n v="521.0"/>
        <n v="512.0"/>
        <n v="247.0"/>
        <n v="431.0"/>
        <n v="217.0"/>
        <n v="781.0"/>
        <n v="516.0"/>
        <n v="687.0"/>
        <n v="2412.0"/>
        <n v="1348.0"/>
        <n v="180.0"/>
        <n v="327.0"/>
        <n v="1101.0"/>
        <n v="554.0"/>
        <n v="317.0"/>
        <n v="1429.0"/>
        <n v="1228.0"/>
        <n v="829.0"/>
        <n v="372.0"/>
        <n v="238.0"/>
        <n v="183.0"/>
        <n v="387.0"/>
        <n v="1610.0"/>
        <n v="616.0"/>
        <n v="298.0"/>
        <n v="284.0"/>
        <n v="257.0"/>
        <n v="184.0"/>
        <n v="197.0"/>
        <n v="478.0"/>
        <n v="131.0"/>
        <n v="1753.0"/>
        <n v="2029.0"/>
        <n v="1586.0"/>
        <n v="1183.0"/>
        <n v="270.0"/>
        <n v="2424.0"/>
        <n v="1255.0"/>
        <n v="899.0"/>
        <n v="1197.0"/>
        <n v="135.0"/>
        <n v="189.0"/>
        <n v="390.0"/>
        <n v="606.0"/>
        <n v="438.0"/>
        <n v="330.0"/>
        <n v="1163.0"/>
        <n v="176.0"/>
        <n v="3732.0"/>
        <n v="252.0"/>
        <n v="414.0"/>
        <n v="235.0"/>
        <n v="198.0"/>
        <n v="132.0"/>
        <n v="92.0"/>
        <n v="402.0"/>
        <n v="676.0"/>
        <n v="572.0"/>
        <n v="755.0"/>
        <n v="9.0"/>
        <n v="427.0"/>
        <n v="670.0"/>
        <n v="3718.0"/>
        <n v="596.0"/>
        <n v="6.0"/>
        <n v="2722.0"/>
        <n v="193.0"/>
        <n v="981.0"/>
        <n v="245.0"/>
        <n v="527.0"/>
        <n v="293.0"/>
        <n v="1660.0"/>
        <n v="147.0"/>
        <n v="405.0"/>
        <n v="191.0"/>
        <n v="921.0"/>
        <n v="1944.0"/>
        <n v="211.0"/>
        <n v="368.0"/>
        <n v="1052.0"/>
        <n v="822.0"/>
        <n v="820.0"/>
        <n v="401.0"/>
        <n v="544.0"/>
        <n v="718.0"/>
        <n v="288.0"/>
        <n v="121.0"/>
        <n v="332.0"/>
        <n v="430.0"/>
        <n v="210.0"/>
        <n v="328.0"/>
        <n v="208.0"/>
        <n v="246.0"/>
        <n v="914.0"/>
        <n v="839.0"/>
        <n v="376.0"/>
        <n v="410.0"/>
        <n v="479.0"/>
        <n v="377.0"/>
        <n v="292.0"/>
        <n v="439.0"/>
        <n v="636.0"/>
        <n v="772.0"/>
        <n v="263.0"/>
        <n v="178.0"/>
        <n v="277.0"/>
        <n v="678.0"/>
        <n v="229.0"/>
        <n v="763.0"/>
        <n v="5047.0"/>
        <n v="2134.0"/>
        <n v="522.0"/>
        <n v="294.0"/>
        <n v="575.0"/>
        <n v="753.0"/>
        <n v="1270.0"/>
        <n v="3785.0"/>
        <n v="955.0"/>
        <n v="124.0"/>
        <n v="494.0"/>
        <n v="1081.0"/>
        <n v="242.0"/>
        <n v="230.0"/>
        <n v="3095.0"/>
        <n v="519.0"/>
        <n v="1040.0"/>
        <n v="1878.0"/>
        <n v="336.0"/>
        <n v="662.0"/>
        <n v="803.0"/>
        <n v="3097.0"/>
        <n v="738.0"/>
        <n v="337.0"/>
        <n v="653.0"/>
        <n v="276.0"/>
        <n v="946.0"/>
        <n v="137.0"/>
        <n v="205.0"/>
        <n v="8507.0"/>
        <n v="602.0"/>
        <n v="181.0"/>
        <n v="700.0"/>
        <n v="1314.0"/>
        <n v="111.0"/>
        <n v="498.0"/>
        <n v="1321.0"/>
        <n v="194.0"/>
        <n v="3233.0"/>
        <n v="979.0"/>
        <n v="491.0"/>
        <n v="214.0"/>
        <n v="261.0"/>
        <n v="233.0"/>
        <n v="435.0"/>
        <n v="271.0"/>
        <n v="1154.0"/>
        <n v="291.0"/>
        <n v="150.0"/>
        <n v="783.0"/>
        <n v="1514.0"/>
        <n v="215.0"/>
        <n v="403.0"/>
        <n v="163.0"/>
        <n v="1592.0"/>
        <n v="174.0"/>
        <n v="0.0"/>
        <n v="305.0"/>
        <n v="409.0"/>
        <n v="1646.0"/>
        <n v="796.0"/>
        <n v="42.0"/>
        <n v="282.0"/>
        <n v="513.0"/>
        <n v="811.0"/>
        <n v="445.0"/>
        <n v="2900.0"/>
        <n v="179.0"/>
        <n v="160.0"/>
        <n v="344.0"/>
        <n v="287.0"/>
        <n v="259.0"/>
        <n v="1045.0"/>
        <n v="406.0"/>
        <n v="2062.0"/>
        <n v="141.0"/>
        <n v="166.0"/>
        <n v="510.0"/>
        <n v="511.0"/>
        <n v="1571.0"/>
        <n v="4053.0"/>
        <n v="680.0"/>
        <n v="705.0"/>
        <n v="592.0"/>
        <n v="791.0"/>
        <n v="472.0"/>
        <n v="779.0"/>
        <n v="407.0"/>
        <n v="6544.0"/>
        <n v="3897.0"/>
        <n v="467.0"/>
        <n v="384.0"/>
        <n v="391.0"/>
        <n v="1198.0"/>
        <n v="370.0"/>
        <n v="347.0"/>
        <n v="664.0"/>
        <n v="1113.0"/>
        <n v="273.0"/>
        <n v="2351.0"/>
        <n v="1787.0"/>
        <n v="204.0"/>
        <n v="536.0"/>
        <n v="2066.0"/>
        <n v="8179.0"/>
        <n v="250.0"/>
      </sharedItems>
    </cacheField>
    <cacheField name="LIKES" numFmtId="0">
      <sharedItems containsString="0" containsBlank="1" containsNumber="1" containsInteger="1">
        <n v="2137.0"/>
        <n v="1439.0"/>
        <n v="2899.0"/>
        <n v="1918.0"/>
        <n v="157.0"/>
        <n v="333.0"/>
        <n v="127.0"/>
        <n v="1464.0"/>
        <n v="461.0"/>
        <n v="641.0"/>
        <n v="252.0"/>
        <n v="646.0"/>
        <n v="376.0"/>
        <n v="4005.0"/>
        <n v="382.0"/>
        <n v="309.0"/>
        <n v="634.0"/>
        <n v="243.0"/>
        <n v="321.0"/>
        <n v="81.0"/>
        <n v="257.0"/>
        <n v="361.0"/>
        <n v="1233.0"/>
        <n v="126.0"/>
        <n v="581.0"/>
        <n v="482.0"/>
        <n v="282.0"/>
        <n v="313.0"/>
        <n v="1559.0"/>
        <n v="1146.0"/>
        <n v="748.0"/>
        <n v="1483.0"/>
        <n v="25468.0"/>
        <n v="532.0"/>
        <n v="495.0"/>
        <n v="88.0"/>
        <n v="613.0"/>
        <n v="1025.0"/>
        <n v="597.0"/>
        <n v="510.0"/>
        <n v="919.0"/>
        <n v="1210.0"/>
        <n v="512.0"/>
        <n v="1063.0"/>
        <n v="1792.0"/>
        <n v="920.0"/>
        <n v="349.0"/>
        <n v="205.0"/>
        <n v="303.0"/>
        <n v="478.0"/>
        <n v="292.0"/>
        <n v="402.0"/>
        <n v="270.0"/>
        <n v="366.0"/>
        <n v="972.0"/>
        <n v="325.0"/>
        <n v="172.0"/>
        <n v="755.0"/>
        <n v="192.0"/>
        <n v="833.0"/>
        <n v="1097.0"/>
        <n v="227.0"/>
        <n v="350.0"/>
        <n v="159.0"/>
        <n v="480.0"/>
        <n v="492.0"/>
        <n v="379.0"/>
        <n v="318.0"/>
        <n v="669.0"/>
        <n v="874.0"/>
        <n v="746.0"/>
        <n v="344.0"/>
        <n v="236.0"/>
        <n v="233.0"/>
        <n v="535.0"/>
        <n v="856.0"/>
        <n v="234.0"/>
        <n v="351.0"/>
        <n v="165.0"/>
        <n v="231.0"/>
        <n v="206.0"/>
        <n v="595.0"/>
        <n v="276.0"/>
        <n v="341.0"/>
        <n v="294.0"/>
        <n v="11259.0"/>
        <n v="214.0"/>
        <n v="136.0"/>
        <n v="999.0"/>
        <n v="530.0"/>
        <n v="639.0"/>
        <n v="239.0"/>
        <n v="248.0"/>
        <n v="103.0"/>
        <n v="370.0"/>
        <n v="676.0"/>
        <n v="739.0"/>
        <n v="339.0"/>
        <n v="2484.0"/>
        <n v="1720.0"/>
        <n v="262.0"/>
        <n v="250.0"/>
        <n v="114.0"/>
        <n v="212.0"/>
        <n v="1400.0"/>
        <n v="601.0"/>
        <n v="142.0"/>
        <n v="575.0"/>
        <n v="69600.0"/>
        <n v="444.0"/>
        <n v="207.0"/>
        <n v="336.0"/>
        <n v="198.0"/>
        <n v="681.0"/>
        <n v="423.0"/>
        <n v="122.0"/>
        <n v="471.0"/>
        <n v="1071.0"/>
        <n v="811.0"/>
        <n v="213.0"/>
        <n v="412.0"/>
        <n v="245.0"/>
        <n v="1027.0"/>
        <n v="158.0"/>
        <n v="993.0"/>
        <n v="630.0"/>
        <n v="188.0"/>
        <n v="181.0"/>
        <n v="137.0"/>
        <n v="373.0"/>
        <n v="1200.0"/>
        <n v="536.0"/>
        <n v="225.0"/>
        <n v="216.0"/>
        <n v="237.0"/>
        <n v="151.0"/>
        <n v="170.0"/>
        <n v="395.0"/>
        <n v="111.0"/>
        <n v="1442.0"/>
        <n v="1173.0"/>
        <n v="1238.0"/>
        <n v="1116.0"/>
        <n v="229.0"/>
        <n v="1757.0"/>
        <n v="1033.0"/>
        <n v="696.0"/>
        <n v="924.0"/>
        <n v="120.0"/>
        <n v="133.0"/>
        <n v="317.0"/>
        <n v="561.0"/>
        <n v="337.0"/>
        <n v="269.0"/>
        <n v="828.0"/>
        <n v="3048.0"/>
        <n v="210.0"/>
        <n v="348.0"/>
        <n v="201.0"/>
        <n v="186.0"/>
        <n v="80.0"/>
        <n v="314.0"/>
        <n v="553.0"/>
        <n v="386.0"/>
        <n v="603.0"/>
        <m/>
        <n v="537.0"/>
        <n v="2391.0"/>
        <n v="499.0"/>
        <n v="2002.0"/>
        <n v="164.0"/>
        <n v="623.0"/>
        <n v="191.0"/>
        <n v="416.0"/>
        <n v="1293.0"/>
        <n v="99.0"/>
        <n v="306.0"/>
        <n v="176.0"/>
        <n v="635.0"/>
        <n v="1560.0"/>
        <n v="178.0"/>
        <n v="274.0"/>
        <n v="706.0"/>
        <n v="713.0"/>
        <n v="513.0"/>
        <n v="320.0"/>
        <n v="476.0"/>
        <n v="498.0"/>
        <n v="445.0"/>
        <n v="100.0"/>
        <n v="299.0"/>
        <n v="187.0"/>
        <n v="241.0"/>
        <n v="135.0"/>
        <n v="278.0"/>
        <n v="184.0"/>
        <n v="183.0"/>
        <n v="638.0"/>
        <n v="702.0"/>
        <n v="244.0"/>
        <n v="364.0"/>
        <n v="367.0"/>
        <n v="287.0"/>
        <n v="211.0"/>
        <n v="324.0"/>
        <n v="369.0"/>
        <n v="468.0"/>
        <n v="677.0"/>
        <n v="246.0"/>
        <n v="174.0"/>
        <n v="238.0"/>
        <n v="472.0"/>
        <n v="175.0"/>
        <n v="659.0"/>
        <n v="3891.0"/>
        <n v="1951.0"/>
        <n v="405.0"/>
        <n v="261.0"/>
        <n v="494.0"/>
        <n v="636.0"/>
        <n v="915.0"/>
        <n v="3336.0"/>
        <n v="877.0"/>
        <n v="173.0"/>
        <n v="435.0"/>
        <n v="465.0"/>
        <n v="141.0"/>
        <n v="1423.0"/>
        <n v="501.0"/>
        <n v="883.0"/>
        <n v="1758.0"/>
        <n v="284.0"/>
        <n v="694.0"/>
        <n v="2242.0"/>
        <n v="668.0"/>
        <n v="315.0"/>
        <n v="253.0"/>
        <n v="881.0"/>
        <n v="125.0"/>
        <n v="5992.0"/>
        <n v="539.0"/>
        <n v="144.0"/>
        <n v="506.0"/>
        <n v="1114.0"/>
        <n v="104.0"/>
        <n v="393.0"/>
        <n v="1021.0"/>
        <n v="295.0"/>
        <n v="2423.0"/>
        <n v="622.0"/>
        <n v="194.0"/>
        <n v="182.0"/>
        <n v="199.0"/>
        <n v="327.0"/>
        <n v="931.0"/>
        <n v="594.0"/>
        <n v="1244.0"/>
        <n v="148.0"/>
        <n v="1110.0"/>
        <n v="155.0"/>
        <n v="256.0"/>
        <n v="340.0"/>
        <n v="1486.0"/>
        <n v="41.0"/>
        <n v="215.0"/>
        <n v="437.0"/>
        <n v="585.0"/>
        <n v="342.0"/>
        <n v="1694.0"/>
        <n v="267.0"/>
        <n v="129.0"/>
        <n v="293.0"/>
        <n v="221.0"/>
        <n v="226.0"/>
        <n v="568.0"/>
        <n v="1540.0"/>
        <n v="131.0"/>
        <n v="448.0"/>
        <n v="806.0"/>
        <n v="449.0"/>
        <n v="1291.0"/>
        <n v="3809.0"/>
        <n v="598.0"/>
        <n v="460.0"/>
        <n v="593.0"/>
        <n v="665.0"/>
        <n v="302.0"/>
        <n v="4210.0"/>
        <n v="3135.0"/>
        <n v="778.0"/>
        <n v="179.0"/>
        <n v="850.0"/>
        <n v="298.0"/>
        <n v="485.0"/>
        <n v="956.0"/>
        <n v="254.0"/>
        <n v="1490.0"/>
        <n v="1253.0"/>
        <n v="168.0"/>
        <n v="153.0"/>
        <n v="1198.0"/>
        <n v="5351.0"/>
      </sharedItems>
    </cacheField>
    <cacheField name="COMENTÁRIOS" numFmtId="0">
      <sharedItems containsString="0" containsBlank="1" containsNumber="1" containsInteger="1">
        <n v="246.0"/>
        <n v="134.0"/>
        <n v="105.0"/>
        <n v="396.0"/>
        <n v="0.0"/>
        <n v="14.0"/>
        <n v="9.0"/>
        <n v="157.0"/>
        <n v="61.0"/>
        <n v="125.0"/>
        <n v="27.0"/>
        <n v="59.0"/>
        <n v="16.0"/>
        <n v="662.0"/>
        <n v="18.0"/>
        <n v="83.0"/>
        <n v="26.0"/>
        <n v="43.0"/>
        <n v="10.0"/>
        <n v="37.0"/>
        <n v="24.0"/>
        <n v="52.0"/>
        <n v="11.0"/>
        <n v="73.0"/>
        <n v="118.0"/>
        <n v="34.0"/>
        <n v="17.0"/>
        <n v="413.0"/>
        <n v="151.0"/>
        <n v="126.0"/>
        <n v="227.0"/>
        <n v="1867.0"/>
        <n v="28.0"/>
        <n v="56.0"/>
        <n v="106.0"/>
        <n v="109.0"/>
        <n v="89.0"/>
        <n v="229.0"/>
        <n v="139.0"/>
        <n v="102.0"/>
        <n v="72.0"/>
        <n v="50.0"/>
        <n v="6.0"/>
        <n v="67.0"/>
        <n v="15.0"/>
        <n v="23.0"/>
        <n v="60.0"/>
        <n v="41.0"/>
        <n v="314.0"/>
        <n v="22.0"/>
        <n v="38.0"/>
        <n v="13.0"/>
        <n v="90.0"/>
        <n v="79.0"/>
        <n v="54.0"/>
        <n v="88.0"/>
        <n v="29.0"/>
        <n v="69.0"/>
        <n v="40.0"/>
        <n v="127.0"/>
        <n v="147.0"/>
        <n v="3.0"/>
        <n v="4.0"/>
        <n v="19.0"/>
        <n v="49.0"/>
        <n v="165.0"/>
        <n v="39.0"/>
        <n v="45.0"/>
        <n v="208.0"/>
        <n v="36.0"/>
        <n v="57.0"/>
        <n v="31.0"/>
        <n v="112.0"/>
        <n v="93.0"/>
        <n v="32.0"/>
        <n v="307.0"/>
        <n v="349.0"/>
        <n v="44.0"/>
        <n v="12.0"/>
        <n v="48.0"/>
        <n v="332.0"/>
        <n v="55.0"/>
        <n v="18900.0"/>
        <n v="33.0"/>
        <n v="46.0"/>
        <n v="8.0"/>
        <n v="81.0"/>
        <n v="122.0"/>
        <n v="1069.0"/>
        <n v="264.0"/>
        <n v="155.0"/>
        <n v="107.0"/>
        <n v="217.0"/>
        <n v="188.0"/>
        <n v="53.0"/>
        <n v="191.0"/>
        <n v="7.0"/>
        <n v="166.0"/>
        <n v="586.0"/>
        <n v="360.0"/>
        <n v="87.0"/>
        <n v="47.0"/>
        <n v="30.0"/>
        <n v="291.0"/>
        <n v="21.0"/>
        <n v="5.0"/>
        <n v="135.0"/>
        <n v="63.0"/>
        <n v="86.0"/>
        <n v="612.0"/>
        <n v="20.0"/>
        <n v="91.0"/>
        <n v="35.0"/>
        <n v="257.0"/>
        <n v="197.0"/>
        <n v="68.0"/>
        <n v="25.0"/>
        <n v="85.0"/>
        <n v="82.0"/>
        <n v="129.0"/>
        <n v="998.0"/>
        <n v="120.0"/>
        <n v="70.0"/>
        <n v="77.0"/>
        <n v="195.0"/>
        <n v="95.0"/>
        <n v="103.0"/>
        <n v="80.0"/>
        <n v="65.0"/>
        <n v="580.0"/>
        <n v="116.0"/>
        <n v="100.0"/>
        <n v="71.0"/>
        <n v="111.0"/>
        <n v="108.0"/>
        <m/>
        <n v="42.0"/>
        <n v="113.0"/>
        <n v="221.0"/>
        <n v="223.0"/>
        <n v="178.0"/>
        <n v="133.0"/>
        <n v="167.0"/>
        <n v="156.0"/>
        <n v="62.0"/>
        <n v="78.0"/>
        <n v="76.0"/>
        <n v="564.0"/>
        <n v="239.0"/>
        <n v="58.0"/>
        <n v="94.0"/>
        <n v="409.0"/>
        <n v="309.0"/>
      </sharedItems>
    </cacheField>
    <cacheField name="COMPARTILHAMENTO" numFmtId="0">
      <sharedItems containsString="0" containsBlank="1" containsNumber="1" containsInteger="1">
        <n v="98.0"/>
        <n v="19.0"/>
        <n v="26.0"/>
        <n v="200.0"/>
        <n v="0.0"/>
        <n v="7.0"/>
        <n v="20.0"/>
        <n v="283.0"/>
        <n v="22.0"/>
        <n v="39.0"/>
        <n v="16.0"/>
        <n v="10.0"/>
        <n v="3288.0"/>
        <n v="4.0"/>
        <n v="18.0"/>
        <n v="44.0"/>
        <n v="51.0"/>
        <n v="34.0"/>
        <n v="6.0"/>
        <n v="12.0"/>
        <n v="27.0"/>
        <n v="5.0"/>
        <n v="63.0"/>
        <n v="3.0"/>
        <n v="8.0"/>
        <n v="394.0"/>
        <n v="220.0"/>
        <n v="59.0"/>
        <n v="201.0"/>
        <n v="15935.0"/>
        <n v="24.0"/>
        <n v="32.0"/>
        <n v="17.0"/>
        <n v="30.0"/>
        <n v="85.0"/>
        <n v="139.0"/>
        <n v="9.0"/>
        <n v="55.0"/>
        <n v="23.0"/>
        <n v="1.0"/>
        <n v="54.0"/>
        <n v="100.0"/>
        <n v="38.0"/>
        <n v="2.0"/>
        <n v="169.0"/>
        <n v="426.0"/>
        <n v="15.0"/>
        <n v="21.0"/>
        <n v="42.0"/>
        <n v="36.0"/>
        <n v="75.0"/>
        <n v="47.0"/>
        <n v="154.0"/>
        <n v="13.0"/>
        <n v="114.0"/>
        <n v="11.0"/>
        <n v="151.0"/>
        <n v="71.0"/>
        <n v="78.0"/>
        <n v="126.0"/>
        <n v="133.0"/>
        <n v="53.0"/>
        <n v="227.0"/>
        <n v="108.0"/>
        <n v="88.0"/>
        <n v="132.0"/>
        <n v="623.0"/>
        <n v="606.0"/>
        <n v="65.0"/>
        <n v="103.0"/>
        <n v="348.0"/>
        <n v="141.0"/>
        <n v="3815.0"/>
        <n v="28.0"/>
        <n v="43.0"/>
        <n v="50.0"/>
        <n v="81.0"/>
        <n v="225.0"/>
        <n v="249.0"/>
        <n v="96.0"/>
        <n v="163.0"/>
        <n v="37.0"/>
        <n v="218.0"/>
        <n v="25.0"/>
        <n v="35.0"/>
        <n v="121.0"/>
        <n v="246.0"/>
        <n v="269.0"/>
        <n v="102.0"/>
        <n v="266.0"/>
        <n v="321.0"/>
        <n v="45.0"/>
        <n v="86.0"/>
        <m/>
        <n v="33.0"/>
        <n v="619.0"/>
        <n v="48.0"/>
        <n v="565.0"/>
        <n v="328.0"/>
        <n v="233.0"/>
        <n v="182.0"/>
        <n v="232.0"/>
        <n v="180.0"/>
        <n v="40.0"/>
        <n v="164.0"/>
        <n v="31.0"/>
        <n v="62.0"/>
        <n v="83.0"/>
        <n v="66.0"/>
        <n v="61.0"/>
        <n v="29.0"/>
        <n v="117.0"/>
        <n v="140.0"/>
        <n v="143.0"/>
        <n v="489.0"/>
        <n v="1540.0"/>
        <n v="87.0"/>
        <n v="436.0"/>
        <n v="1457.0"/>
        <n v="91.0"/>
        <n v="347.0"/>
        <n v="236.0"/>
        <n v="77.0"/>
        <n v="111.0"/>
        <n v="118.0"/>
        <n v="113.0"/>
        <n v="297.0"/>
        <n v="80.0"/>
        <n v="14.0"/>
        <n v="49.0"/>
        <n v="901.0"/>
        <n v="215.0"/>
        <n v="234.0"/>
        <n v="52.0"/>
        <n v="1770.0"/>
        <n v="523.0"/>
        <n v="193.0"/>
        <n v="767.0"/>
        <n v="383.0"/>
        <n v="459.0"/>
        <n v="2519.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1:C1066" sheet="Assessoria de Imprensa"/>
  </cacheSource>
  <cacheFields>
    <cacheField name="MÊS" numFmtId="0">
      <sharedItems containsBlank="1">
        <s v="01/2025"/>
        <s v="02/2025"/>
        <s v="03/2025"/>
        <s v="04/2025"/>
        <s v="05/2025"/>
        <s v="06/2025"/>
        <s v="07/2025"/>
        <s v="08/2025"/>
        <s v=""/>
        <s v="09/2025"/>
        <s v="10/2025"/>
        <s v="11/2025"/>
        <s v="12/2025"/>
        <s v="01/2026"/>
        <s v="02/2026"/>
        <m/>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A115" sheet="Proposições legislativas"/>
  </cacheSource>
  <cacheFields>
    <cacheField name="Proposição" numFmtId="0">
      <sharedItems containsBlank="1">
        <s v="Projeto de Decreto Legislativo"/>
        <s v="Projeto de Lei Ordinária"/>
        <s v="Projeto de Lei Complementar"/>
        <m/>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E1162" sheet="Indicações"/>
  </cacheSource>
  <cacheFields>
    <cacheField name="ÓRGÃO COMPETENTE" numFmtId="0">
      <sharedItems containsBlank="1">
        <s v="COMLURB"/>
        <s v="CET-RIO"/>
        <s v="SMS"/>
        <s v="SMTR"/>
        <s v="SECONSERVA"/>
        <s v="SEOP"/>
        <s v="SMAS"/>
        <s v="RIOLUZ"/>
        <s v="DEFESA CIVIL"/>
        <s v="SMPDA"/>
        <s v="RIO-ÁGUAS"/>
        <m/>
        <s v="PMERJ"/>
        <s v="GEL"/>
        <s v="FPJ"/>
        <s v="SME"/>
        <s v="RIO-URBE"/>
        <s v="SUBPREFEITURA"/>
        <s v="SMC"/>
        <s v="SMAC"/>
        <s v="CIVITAS"/>
        <s v="IVISA"/>
      </sharedItems>
    </cacheField>
    <cacheField name="RESUMO SOLICITAÇÃO" numFmtId="0">
      <sharedItems containsBlank="1">
        <s v="SOLICITA PROVIDÊNCIAS JUNTO À COMPANHIA MUNICIPAL DE LIMPEZA URBANA - COMLURB, VISANDO MANUTENÇÃO DE BRINQUEDOS DA PRAÇA ALMIRANTE JÚLIO DE NORONHA, BAIRRO DO LEME."/>
        <s v="SOLICITA PROVIDÊNCIAS JUNTO À COMPANHIA MUNICIPAL DE LIMPEZA URBANA - COMLURB, VISANDO A LIMPEZA DO AMBULATÓRIO DA PRAIA DO PINTO, NO BAIRRO DO JARDIM BOTÂNICO"/>
        <s v="SOLICITA PROVIDÊNCIAS JUNTO À COMPANHIA DE ENGENHARIA DE TRÁFEGO DO RIO DE JANEIRO - CET-RIO, VISANDO MANUTENÇÃO DA FAIXA DE PEDESTRES DA RUA PAULO BARRETO, 65, NO BAIRRO DE BOTAFOGO."/>
        <s v="SOLICITA PROVIDÊNCIAS JUNTO À SECRETARIA MUNICIPAL DE SAÚDE, VISANDO COMBATE AOS FOCOS DE DENGUE NO BAIRRO DE IPANEMA."/>
        <s v="SOLICITA PROVIDÊNCIAS JUNTO À COMPANHIA MUNICIPAL DE LIMPEZA URBANA - COMLURB, VISANDO LIMPEZA DA PRAÇA NOSSA SENHORA DA PAZ, NO BAIRRO DE IPANEMA."/>
        <s v="SOLICITA PROVIDÊNCIAS JUNTO À COMPANHIA MUNICIPAL DE LIMPEZA URBANA - COMLURB, VISANDO RETIRADA DE LIXO NA COMUNIDADE SANTA MARTA, NAS PROXIMIDADES DA RUA OSWALDO SEABRA, 961."/>
        <s v="SOLICITA PROVIDÊNCIAS JUNTO À SECRETARIA MUNICPAL DE TRANSPORTES E AO PROCON CARIOCA VISANDO AUMENTO DA FROTA 538/539 LEME-ROCINHA"/>
        <s v="SOLICITA PROVIDÊNCIAS JUNTO À COMPANHIA MUNICIPAL DE LIMPEZA URBANA - COMLURB, VISANDO VARRIÇÃO DE LOGRADOURO - RUA MAJOR RUBENS VAZ, NO BAIRRO DA GÁVEA"/>
        <s v="SOLICITA PROVIDÊNCIAS JUNTO À SECRETARIA MUNICIPAL DE CONSERVAÇÃO - SECONSERVA, VISANDO TAPA BURACO NA RUA JOÃO AFONSO N°108, NO BAIRRO DO HUMAÍTA"/>
        <s v="SOLICITA PROVIDÊNCIAS JUNTO À COMPANHIA MUNICIPAL DE LIMPEZA URBANA - COMLURB, VISANDO PODA NA RUA GENERAL URQUIZA COM JOÃO DE BARROS, NO BAIRRO DO LEBLON"/>
        <s v="SOLICITA PROVIDÊNCIAS JUNTO À COMPANHIA MUNICIPAL DE LIMPEZA URBANA - COMLURB, VISANDO PODA NA RUA GENERAL SEVERIANO, Nº 170, NO BAIRRO DE BOTAFOGO"/>
        <s v="SOLICITA PROVIDÊNCIAS JUNTO À COMPANHIA MUNICIPAL DE LIMPEZA URBANA - COMLURB, VISANDO SERVIÇO DE ROÇADA NA RUA JOÃO AFONSO, Nº 86 -, NO BAIRRO DO HUMAITÁ"/>
        <s v="SOLICITA PROVIDÊNCIAS JUNTO À COMPANHIA MUNICIPAL DE LIMPEZA URBANA - COMLURB, VISANDO REMOÇÃO DE INDIVÍDUO ARBÓREO NA RUA OSWALDO SEABRA, Nº 920, NA COMUNIDADE SANTA MARTA"/>
        <s v="SOLICITA PROVIDÊNCIAS JUNTO À SECRETARIA MUNICIPAL DE ORDEM PÚBLICA - SEOP, REFERENTE AO IMÓVEL ABANDONADO NA ESQUINA DA RUA CARLOS GÓIS COM A RUA GENERAL SAN MARTIN, NO BAIRRO DO LEBLON"/>
        <s v="SOLICITA PROVIDÊNCIAS JUNTO À SECRETARIA MUNICIPAL DE ASSISTÊNCIA SOCIAL - SMAS, REFERENTE ÀS AÇÕES DE ACOLHIMENTO NO BAIRRO DA GÁVEA, À RUA MARQUÊS DE SÃO VICENTE"/>
        <s v="SOLICITA PROVIDÊNCIAS JUNTO À SECRETARIA MUNICIPAL DE ORDEM PÚBLICA - SEOP, REFERENTE À FISCALIZAÇÃO DE CONSTRUÇÃO IRREGULAR, NA RUA CÂNDIDO MENDES, NO BAIRRO DA GLÓRIA"/>
        <s v="SOLICITA PROVIDÊNCIAS JUNTO À COMPANHIA MUNICIPAL DE ILUMINAÇÃO PÚBLICA - RIOLUZ, REFERENTE AS AÇÕES CAÇA-FIOS NA RUA SATURNINO DE BRITO, nº 84, NO BAIRRO DA LAGOA"/>
        <s v="SOLICITA PROVIDÊNCIAS JUNTO À SECRETARIA MUNICIPAL DE SAÚDE VISANDO COMBATE AOS FOCOS DE DENGUE NO BAIRRO DE COPACABANA."/>
        <s v="SOLICITA PROVIDÊNCIAS JUNTO À SECRETARIA MUNICIPAL DE ASSISTÊNCIA SOCIAL - SMAS, REFERENTE ÀS AÇÕES NO BAIRRO DO HUMAITÁ, À RUA VISCONDE DE SILVA"/>
        <s v="SOLICITA PROVIDÊNCIAS JUNTO À SECRETARIA MUNICIPAL DE ASSISTÊNCIA SOCIAL - SMAS, REFERENTE ÀS AÇÕES NA RUA VOLUNTÁRIOS DA PÁTRIA, NO BAIRRO DE BOTAFOGO"/>
        <s v="SOLICITA PROVIDÊNCIAS JUNTO À SECRETARIA MUNICIPAL DE ASSISTÊNCIA SOCIAL - SMAS, REFERENTE ÀS AÇÕES NO LARGO DOS LEÕES, NO BAIRRO DO HUMAITÁ"/>
        <s v="SOLICITA PROVIDÊNCIAS JUNTO À COMPANHIA MUNICIPAL DE LIMPEZA URBANA - COMLURB, PARA PODA NA RUA HENRIQUE MIDOSI, ESQUINA COM PRAIA DE SÃO CONRADO, NO BAIRRO DE SÃO CONRADO"/>
        <s v="SOLICITA PROVIDÊNCIAS JUNTO À COMPANHIA MUNICIPAL DE LIMPEZA URBANA - COMLURB, PARA PODA NA RUA GILBERTO CARDOSO, Nº 270/280 E 300, NO BAIRRO DO LEBLON"/>
        <s v="SOLICITA PROVIDÊNCIAS JUNTO À COMPANHIA MUNICIPAL DE LIMPEZA URBANA - COMLURB, PARA PODA DE COQUEIRO NA ESCOLA MUNICIPAL GABRIELA MISTRAL, SITUADA NA PRAÇA GENERAL TIBÚRCIO, Nº 145, NA URCA"/>
        <s v="SOLICITA PROVIDÊNCIAS JUNTO À COMPANHIA MUNICIPAL DE ILUMINAÇÃO PÚBLICA - RIOLUZ, REFERENTE ÀS AÇÕES CAÇA-FIOS NAS RUAS ÁUREA, Nº 26 E RUA MONTE ALEGRE, Nº 348, NO BAIRRO DE SANTA TERESA"/>
        <s v="SOLICITA PROVIDÊNCIAS JUNTO À SECRETARIA MUNICIPAL DE ORDEM PÚBLICA - SEOP, REFERENTE À FISCALIZAÇÃO DE COMÉRCIOS EXPONDO MERCADORIA DE FORMA IRREGULAR, NA RUA NOSSA SENHORA DE COPACABANA, NO TRECHO COMPREENDIDO ENTRE OS NÚMEROS 1300 E 1400, NO BAIRRO DE "/>
        <s v="SOLICITA PROVIDÊNCIAS JUNTO À SECRETARIA MUNICIPAL DE ASSISTÊNCIA SOCIAL - SMAS, REFERENTE ÀS AÇÕES NA PRAÇA CARDEAL ARCOVERDE, NO BAIRRO DE COPACABANA"/>
        <s v="SOLICITA PROVIDÊNCIAS JUNTO À COMPANHIA MUNICIPAL DE LIMPEZA URBANA - COMLURB, PARA VIABILIZAR LIMPEZA NO PARQUE DO FLAMENGO, AOS ARREDORES DO MONUMENTO ESTÁCIO DE SÁ"/>
        <s v="SOLICITA PROVIDÊNCIAS JUNTO À DEFESA CIVIL PARA VIABILIZAR AVALIAÇÃO DE INDIVÍDUO ARBÓREO NA PRAÇA MOZART FIRMEZA, Nº25, NO BAIRRO DO RECREIO DOS BANDEIRANTES"/>
        <s v="SOLICITA PROVIDÊNCIAS JUNTO À DEFESA CIVIL PARA VIABILIZAR AVALIAÇÃO DE INDIVÍDUO ARBÓREO NA RUA MANUEL NIOBEI, Nº 32, NO BAIRRO DA URCA"/>
        <s v="SOLICITA PROVIDÊNCIAS JUNTO À SECRETARIA MUNICIPAL DE ASSISTÊNCIA SOCIAL - SMAS, REFERENTE ÀS AÇÕES NA AV. BRÁS DE PINA, NA PENHA CIRCULAR"/>
        <s v="SOLICITA PROVIDÊNCIAS JUNTO À SECRETARIA MUNICIPAL DE PROTEÇÃO E DEFESA DOS ANIMAIS - SMPDA, PARA VIABILIZAR FISCALIZAÇÃO DE CONDIÇÕES ANIMAIS NA RUA OITO W, BECO 26, NO RECREIO DOS BANDEIRANTES"/>
        <s v="SOLICITA PROVIDÊNCIAS JUNTO À SECRETARIA MUNICIPAL DE PROTEÇÃO E DEFESA DOS ANIMAIS - SMPDA, PARA VIABILIZAR FISCALIZAÇÃO DE CONDIÇÕES ANIMAIS EM IMÓVEL ABANDONADO NA RUA SÃO BRÁS, 334, NO BAIRRO DE TODOS OS SANTOS"/>
        <s v="SOLICITA PROVIDÊNCIAS JUNTO À COMPANHIA MUNICIPAL DE LIMPEZA URBANA - COMLURB, PARA VIABILIZAR INSTALAÇÃO DE COLETORES DE LIXO NO MIRANTE DO PASMADO, NO BAIRRO DE BOTAFOGO"/>
        <s v="SOLICITA PROVIDÊNCIAS JUNTO À SECRETARIA MUNICIPAL DE CONSERVAÇÃO E SERVIÇOS PÚBLICOS - SECONSERVA, PARA VIABILIZAR FISCALIZAÇÃO DE GOLA DE ÁRVORE E CANTEIRO NA RUA RUA TONELERO N°19, NO BAIRRO DE COPACABANA"/>
        <s v="SOLICITA PROVIDÊNCIAS JUNTO À FUNDAÇÃO INSTITUTO DAS ÁGUAS DO MUNICÍPIO DO RIO DE JANEIRO – RIO-ÁGUAS, E SECRETARIA MUNICIPAL DE MEIO AMBIENTE E CLIMA – SMAC, PARA VIABILIZAR FISCALIZAÇÃO DE POSSÍVEL FALHA NO SISTEMA DE ESGOTAMENTO SANITÁRIO NA COMUNIDADE"/>
        <s v="SOLICITA PROVIDÊNCIAS JUNTO À SECRETARIA MUNICIPAL DE CONSERVAÇÃO E SERVIÇOS PÚBLICOS - SECONSERVA, PARA VIABILIZAR MANUTENÇÃO DA TRAVESSA MOACYR DERIQUÉM, NO BAIRRO DE COPACABANA"/>
        <s v="SOLICITA PROVIDÊNCIAS JUNTO À SECRETARIA MUNICIPAL DE CONSERVAÇÃO E SERVIÇOS PÚBLICOS - SECONSERVA, PARA VIABILIZAR LIMPEZA E DESOBSTRUÇÃO DAS GALERIAS DE ÁGUAS PLUVIAIS DA RUA BARÃO DE JAGUARIBE, NO BAIRRO DE IPANEMA"/>
        <s v="SOLICITA PROVIDÊNCIAS JUNTO À SECRETARIA MUNICIPAL DE CONSERVAÇÃO E SERVIÇOS PÚBLICOS – SECONSERVA, PARA REPARO E MANUTENÇÃO DA CICLOVIA NA PRAÇA MILTON CAMPOS, LOCALIZADA NA RUA MINISTRO RAMOS MONTEIRO, Nº 106, NO BAIRRO DO LEBLON"/>
        <s v="SOLICITA PROVIDÊNCIAS JUNTO À SECRETARIA MUNICIPAL DE CONSERVAÇÃO E SERVIÇOS PÚBLICOS – SECONSERVA, PARA REPARO E MANUTENÇÃO DA CALÇADA EM PEDRA PORTUGUESA NA PRAÇA MILTON CAMPOS, LOCALIZADA NA RUA MINISTRO RAMOS MONTEIRO, Nº 106, NO BAIRRO DO LEBLON"/>
        <s v="SOLICITA PROVIDÊNCIAS JUNTO À SECRETARIA MUNICIPAL DE CONSERVAÇÃO E SERVIÇOS PÚBLICOS – SECONSERVA, PARA MANUTENÇÃO DAS CALÇADAS NA RUA JARDIM BOTÂNICO, nº 673, NO BAIRRO DO JARDIM BOTÂNICO"/>
        <s v="SOLICITA PROVIDÊNCIAS JUNTO À SECRETARIA MUNICIPAL DE ASSISTÊNCIA SOCIAL – SMAS, REFERENTE ÀS AÇÕES NA RUA VOLUNTÁRIOS DA PÁTRIA, ESQUINA COM A RUA GENERAL DIONÍSIO, NO BAIRRO DE BOTAFOGO"/>
        <s v="SOLICITA PROVIDÊNCIAS JUNTO À SECRETARIA MUNICIPAL DE ASSISTÊNCIA SOCIAL – SMAS, REFERENTE ÀS AÇÕES NA PRAÇA GENERAL OSÓRIO, NO BAIRRO DE IPANEMA"/>
        <s v="SOLICITA PROVIDÊNCIAS JUNTO À SECRETARIA MUNICIPAL DE ASSISTÊNCIA SOCIAL – SMAS, REFERENTE ÀS AÇÕES NA PRAÇA JOSÉ DE ALENCAR, NO BAIRRO DO FLAMENGO"/>
        <s v="SOLICITA PROVIDÊNCIAS JUNTO À SECRETARIA MUNICIPAL DE CONSERVAÇÃO E SERVIÇOS PÚBLICOS – SECONSERVA, REFERENTE ÀS AÇÕES NA CICLOVIA DA PRAIA DE BOTAFOGO, Nº 501"/>
        <s v="SOLICITA PROVIDÊNCIAS JUNTO À SECRETARIA MUNICIPAL DE CONSERVAÇÃO E SERVIÇOS PÚBLICOS – SECONSERVA, REFERENTE ÀS AÇÕES NA RUA PAUL REDFERN, Nº 23, NO BAIRRO DE IPANEMA"/>
        <s v="SOLICITA PROVIDÊNCIAS JUNTO À SECRETARIA MUNICIPAL DE CONSERVAÇÃO E SERVIÇOS PÚBLICOS – SECONSERVA, REFERENTE ÀS AÇÕES NA RUA ALMIRANTE GUILHEM, Nº 391, NO BAIRRO DO LEBLON"/>
        <s v="SOLICITA PROVIDÊNCIAS JUNTO À SECRETARIA MUNICIPAL DE CONSERVAÇÃO E SERVIÇOS PÚBLICOS – SECONSERVA, REFERENTE ÀS AÇÕES NA RUA BUARQUE DE MACEDO, Nº 10, NO BAIRRO DO FLAMENGO"/>
        <s v="SOLICITA PROVIDÊNCIAS JUNTO À SECRETARIA MUNICIPAL DE CONSERVAÇÃO E SERVIÇOS PÚBLICOS – SECONSERVA, REFERENTE ÀS AÇÕES NA RUA VISCONDE DE NITERÓI, Nº 1.450, NO BAIRRO DA MANGUEIRA"/>
        <s v="SOLICITA PROVIDÊNCIAS JUNTO À SECRETARIA MUNICIPAL DE CONSERVAÇÃO E SERVIÇOS PÚBLICOS – SECONSERVA, REFERENTE ÀS AÇÕES NA AVENIDA PAULO DE FRONTIN, Nº 675, NO BAIRRO DO RIO COMPRIDO"/>
        <s v="SOLICITA PROVIDÊNCIAS JUNTO À SECRETARIA MUNICIPAL DE CONSERVAÇÃO E SERVIÇOS PÚBLICOS – SECONSERVA, REFERENTE ÀS AÇÕES NA RUA SOLDADO FRANCISCO SAVASTANA, Nº 345, NO BAIRRO DE CAMPO GRANDE"/>
        <s v="SOLICITA PROVIDÊNCIAS JUNTO À SECRETARIA MUNICIPAL DE CONSERVAÇÃO E SERVIÇOS PÚBLICOS – SECONSERVA, REFERENTE ÀS AÇÕES NA PRAÇA PEDRO AMÉRICO, LOCALIZADA NA RUA PEDRO AMÉRICO, Nº 10, NO BAIRRO DO CATETE"/>
        <s v="SOLICITA PROVIDÊNCIAS JUNTO À SECRETARIA MUNICIPAL DE CONSERVAÇÃO E SERVIÇOS PÚBLICOS – SECONSERVA, REFERENTE ÀS AÇÕES NA RUA BARONESA DE POCONÉ, Nº 152, NO BAIRRO DA LAGOA"/>
        <s v="SOLICITA PROVIDÊNCIAS JUNTO À SECRETARIA MUNICIPAL DE CONSERVAÇÃO E SERVIÇOS PÚBLICOS – SECONSERVA, REFERENTE ÀS AÇÕES NA RUA SÃO GABRIEL, Nº 261, NO BAIRRO DO CACHAMBI"/>
        <s v="SOLICITA PROVIDÊNCIAS JUNTO À SECRETARIA MUNICIPAL DE CONSERVAÇÃO E SERVIÇOS PÚBLICOS – SECONSERVA, REFERENTE ÀS AÇÕES NA RUA PONTO NOVO, Nº 100, NO BAIRRO DE CAMPO GRANDE"/>
        <s v="SOLICITA PROVIDÊNCIAS JUNTO À SECRETARIA MUNICIPAL DE CONSERVAÇÃO E SERVIÇOS PÚBLICOS – SECONSERVA, REFERENTE ÀS AÇÕES NO CONJUNTO HABITACIONAL AMAZONAS, LOCALIZADO NA RUA SOLDADO MAURÍCIO RODRIGUES, Nº 350, NO BAIRRO DE CAMPO GRANDE"/>
        <s v="SOLICITA PROVIDÊNCIAS JUNTO À SECRETARIA MUNICIPAL DE CONSERVAÇÃO E SERVIÇOS PÚBLICOS – SECONSERVA, REFERENTE ÀS AÇÕES NA RUA VOLUNTÁRIOS DA PÁTRIA, Nº 255, NO BAIRRO DE BOTAFOGO"/>
        <s v="SOLICITA PROVIDÊNCIAS JUNTO À SECRETARIA MUNICIPAL DE ORDEM PÚBLICA – SEOP, REFERENTE ÀS AÇÕES NA RUA HONÓRIO, ESQUINA COM A RUA CACHAMBI, NO BAIRRO DO CACHAMBI"/>
        <s v="SOLICITA PROVIDÊNCIAS JUNTO À SECRETARIA MUNICIPAL DE ORDEM PÚBLICA – SEOP, REFERENTE ÀS AÇÕES NA RUA MARIA JOSÉ, Nº 760, NO BAIRRO DE MADUREIRA"/>
        <s v="SOLICITA PROVIDÊNCIAS JUNTO À COMPANHIA DE ENGENHARIA DE TRÁFEGO DO RIO DE JANEIRO – CET-RIO E DA GUARDA MUNICIPAL DO RIO DE JANEIRO, VISANDO FISCALIZAÇÃO DE TRÂNSITO NA RUA DAS LARANJEIRAS, Nº 183, NO BAIRRO DE LARANJEIRAS"/>
        <s v="SOLICITA PROVIDÊNCIAS JUNTO À SECRETARIA MUNICIPAL DE ORDEM PÚBLICA – SEOP, REFERENTE ÀS AÇÕES NA RUA BARÃO DE OLIVEIRA CASTRO, Nº 3, NO BAIRRO DO JARDIM BOTÂNICO"/>
        <s v="SOLICITA PROVIDÊNCIAS JUNTO À SECRETARIA MUNICIPAL DE TRANSPORTES VISANDO O DESLOCAMENTO DE PONTO DE ÔNIBUS NA AVENIDA AFRÂNIO DE MELO FRANCO, Nº 305, NO BAIRRO DO LEBLON"/>
        <s v="SOLICITA PROVIDÊNCIAS JUNTO À SECRETARIA MUNICIPAL DE TRANSPORTES VISANDO A CRIAÇÃO DE PONTO DE ÔNIBUS NA ESTRADA DA GÁVEA, Nº 232, NO BAIRRO DA GÁVEA"/>
        <s v="SOLICITA PROVIDÊNCIAS JUNTO À SECRETARIA MUNICIPAL DE ORDEM PÚBLICA – SEOP, REFERENTE ÀS AÇÕES NA PRAÇA NICARÁGUA, Nº 10, NO BAIRRO DE BOTAFOGO"/>
        <s v="SOLICITA PROVIDÊNCIAS JUNTO À SECRETARIA MUNICIPAL DE ORDEM PÚBLICA – SEOP, REFERENTE ÀS AÇÕES NA RUA PROFESSOR MANOEL FERREIRA, Nº 88, NO BAIRRO DA GÁVEA"/>
        <s v="SOLICITA PROVIDÊNCIAS JUNTO À SECRETARIA MUNICIPAL DE ORDEM PÚBLICA – SEOP, REFERENTE ÀS AÇÕES NA AVENIDA PASTEUR, Nº 520, NA PRAIA VERMELHA, NO BAIRRO DE BOTAFOGO"/>
        <s v="SOLICITA PROVIDÊNCIAS JUNTO À SECRETARIA MUNICIPAL DE ASSISTÊNCIA SOCIAL – SMAS, REFERENTE ÀS AÇÕES NA RUA PEDRO AMÉRICO, Nº 1, PRAÇA PEDRO AMÉRICO, NO BAIRRO DO CATETE"/>
        <s v="SOLICITA PROVIDÊNCIAS JUNTO À COMPANHIA MUNICIPAL DE LIMPEZA URBANA – COMLURB, PARA VIABILIZAR REPARO DE BRINQUEDO DANIFICADO NA PRAÇA EDMUNDO BITENCOURT, NO BAIRRO DE COPACABANA"/>
        <s v="SOLICITA PROVIDÊNCIAS JUNTO À COMPANHIA MUNICIPAL DE LIMPEZA URBANA – COMLURB E À SECRETARIA MUNICIPAL DE MEIO AMBIENTE E CLIMA – SMAC, PARA VIABILIZAR A MANUTENÇÃO DE ÁREA VERDE NA RUA TONELERO, Nº 311, NO BAIRRO DE COPACABANA"/>
        <s v="SOLICITA PROVIDÊNCIAS JUNTO À SECRETARIA MUNICIPAL DO ENVELHECIMENTO SAUDÁVEL E QUALIDADE DE VIDA – SEMESQV, VISANDO A INSTALAÇÃO DE ACADEMIA AO AR LIVRE NA ESTRADA DA GÁVEA, Nº 232, NA PRACINHA DA ROCINHA"/>
        <s v="SOLICITA PROVIDÊNCIAS JUNTO À COMPANHIA DE ENGENHARIA DE TRÁFEGO DO RIO DE JANEIRO – CET-RIO, VISANDO ESTUDO DE VIABILIDADE PARA INSTALAÇÃO DE QUEBRA-MOLAS NA ESTRADA DA GÁVEA"/>
        <s v="SOLICITA PROVIDÊNCIAS JUNTO À COMPANHIA MUNICIPAL DE ENERGIA E ILUMINAÇÃO – RIOLUZ, VISANDO MELHORIA NA ILUMINAÇÃO DA CICLOVIA ENTRE BOTAFOGO E COPACABANA"/>
        <s v="SOLICITA PROVIDÊNCIAS JUNTO À COMPANHIA MUNICIPAL DE ENERGIA E ILUMINAÇÃO – RIOLUZ, VISANDO A RETIRADA DE POSTES OCIOSOS NA RUA MONTE ALEGRE, Nº 348, NO BAIRRO DE SANTA TERESA"/>
        <s v="SOLICITA PROVIDÊNCIAS JUNTO À COMPANHIA MUNICIPAL DE LIMPEZA URBANA – COMLURB, PARA O ENVIO DO LAUDO REFERENTE À PODA REALIZADA NA CASA DE SAÚDE SÃO SEBASTIÃO, LOCALIZADA NA RUA BENTO LISBOA, Nº 160, NO BAIRRO DO CATETE"/>
        <s v="SOLICITA PROVIDÊNCIAS JUNTO À COMPANHIA MUNICIPAL DE LIMPEZA URBANA – COMLURB, PARA VIABILIZAR PODA NA PRAÇA MILTON CAMPOS, Nº 1, NO BAIRRO DO LEBLON"/>
        <s v="SOLICITA PROVIDÊNCIAS JUNTO À SECRETARIA MUNICIPAL DE CONSERVAÇÃO E SERVIÇOS PÚBLICOS – SECONSERVA, REFERENTE ÀS AÇÕES NA RUA VOLUNTÁRIOS DA PÁTRIA, Nº 283, NO BAIRRO DE BOTAFOGO"/>
        <s v="SOLICITA PROVIDÊNCIAS JUNTO À SECRETARIA MUNICIPAL DE CONSERVAÇÃO E SERVIÇOS PÚBLICOS – SECONSERVA, REFERENTE ÀS AÇÕES NA RUA SÃO CLEMENTE, Nº 226, NO BAIRRO DE BOTAFOGO"/>
        <s v="SOLICITA PROVIDÊNCIAS JUNTO À COMPANHIA MUNICIPAL DE ENERGIA E ILUMINAÇÃO – RIOLUZ, VISANDO RESTABELECIMENTO DA ILUMINAÇÃO NA PRAÇA MILTON CAMPOS, NO BAIRRO DO LEBLON"/>
        <s v="SOLICITA PROVIDÊNCIAS JUNTO À SECRETARIA MUNICIPAL DE CONSERVAÇÃO E SERVIÇOS PÚBLICOS – SECONSERVA, REFERENTE ÀS AÇÕES NA RUA PEDRO AMÉRICO, Nº 90, NO BAIRRO DO CATETE"/>
        <s v="SOLICITA PROVIDÊNCIAS JUNTO À SUPERINTENDÊNCIA EXECUTIVA DE PATRIMÔNIO IMOBILIÁRIO – F/SUBEX/SUPPA, REFERENTE À TROCA DE PLACAS DE RUA NA PRAÇA CORUMBÁ, NO BAIRRO DE BOTAFOGO"/>
        <s v="SOLICITA PROVIDÊNCIAS JUNTO À COMPANHIA DE ENGENHARIA DE TRÁFEGO DO RIO DE JANEIRO – CET-RIO, VISANDO PINTURA DAS FAIXAS DE SINALIZAÇÃO NA RUA PACHECO LEÃO, Nº 1418, NO BAIRRO DO JARDIM BOTÂNICO"/>
        <s v="SOLICITA PROVIDÊNCIAS JUNTO À COMPANHIA MUNICIPAL DE LIMPEZA URBANA – COMLURB E À SECRETARIA MUNICIPAL DE CONSERVAÇÃO E SERVIÇOS PÚBLICOS – SECONSERVA, PARA VIABILIZAR A MANUTENÇÃO DOS BRINQUEDOS, MOBILIÁRIOS E GRADIL DA PRAÇA NOSSA SENHORA DA PAZ, NO BAI"/>
        <s v="SOLICITA PROVIDÊNCIAS JUNTO À COMPANHIA DE ENGENHARIA DE TRÁFEGO DO RIO DE JANEIRO – CET-RIO E À SECRETARIA MUNICIPAL DE ORDEM PÚBLICA – SEOP, VISANDO A REPOSIÇÃO DE PLACAS DE SINALIZAÇÃO E FISCALIZAÇÃO DE ESTACIONAMENTO IRREGULAR NA RUA BARÃO DA TORRE, N"/>
        <s v="SOLICITA PROVIDÊNCIAS JUNTO À SECRETARIA MUNICIPAL DE ASSISTÊNCIA SOCIAL – SMAS, REFERENTE ÀS AÇÕES NO PARQUE ESTADUAL DA CHACRINHA, LOCALIZADO NA RUA GUIMARÃES NATAL, S/N, NO BAIRRO DE COPACABANA"/>
        <s v="SOLICITA PROVIDÊNCIAS JUNTO À COMPANHIA MUNICIPAL DE LIMPEZA URBANA – COMLURB E À SECRETARIA MUNICIPAL DE ORDEM PÚBLICA – SEOP, PARA VIABILIZAR LIMPEZA E MANUTENÇÃO DO PARQUE ESTADUAL DA CHACRINHA, NO BAIRRO DE COPACABANA"/>
        <s v="SOLICITA PROVIDÊNCIAS JUNTO À SECRETARIA MUNICIPAL DE ASSISTÊNCIA SOCIAL – SMAS, REFERENTE ÀS AÇÕES NA PRAÇA DO LARGO DO MACHADO, Nº 1, NO BAIRRO DO CATETE"/>
        <s v="SOLICITA PROVIDÊNCIAS JUNTO À SECRETARIA MUNICIPAL DE CONSERVAÇÃO E SERVIÇOS PÚBLICOS – SECONSERVA E À COMPANHIA MUNICIPAL DE LIMPEZA URBANA – COMLURB, PARA VIABILIZAR MANUTENÇÃO NO PARQUE GAROTA DE IPANEMA, NO BAIRRO DE IPANEMA"/>
        <s v="SOLICITA PROVIDÊNCIAS JUNTO À SECRETARIA MUNICIPAL DE ORDEM PÚBLICA – SEOP E À GUARDA MUNICIPAL, VISANDO INTENSIFICAR AÇÕES DE ORDENAMENTO NA RUA HUMBERTO DE CAMPOS, NO BAIRRO DO LEBLON"/>
        <s v="SOLICITA PROVIDÊNCIAS JUNTO À SECRETARIA MUNICIPAL DE ORDEM PÚBLICA – SEOP E À GUARDA MUNICIPAL, VISANDO INTENSIFICAR A FISCALIZAÇÃO NA RUA SIQUEIRA CAMPOS, Nº 20, NO BAIRRO DE COPACABANA"/>
        <s v="SOLICITA PROVIDÊNCIAS JUNTO À SECRETARIA MUNICIPAL DE ORDEM PÚBLICA – SEOP E À GUARDA MUNICIPAL, VISANDO FISCALIZAÇÃO DE ESTACIONAMENTO IRREGULAR NA CALÇADA DA PRAÇA GENERAL OSÓRIO, NO BAIRRO DE IPANEMA"/>
        <s v="SOLICITA PROVIDÊNCIAS JUNTO À SECRETARIA MUNICIPAL DE CONSERVAÇÃO E SERVIÇOS PÚBLICOS – SECONSERVA, REFERENTE ÀS AÇÕES NA AVENIDA PADRE LEONEL FRANCA, Nº 261, NO BAIRRO DA GÁVEA"/>
        <s v="SOLICITA PROVIDÊNCIAS JUNTO À COMPANHIA MUNICIPAL DE LIMPEZA URBANA – COMLURB, PARA VIABILIZAR PODA NA AVENIDA PADRE LEONEL FRANCA, Nº 261, NO BAIRRO DA GÁVEA"/>
        <s v="SOLICITA PROVIDÊNCIAS JUNTO À COMPANHIA MUNICIPAL DE LIMPEZA URBANA – COMLURB, PARA VIABILIZAR PODA NA RUA RITA LUDOLF, Nº 24, NO BAIRRO DO LEBLON"/>
        <s v="SOLICITA PROVIDÊNCIAS JUNTO À SECRETARIA MUNICIPAL DE ASSISTÊNCIA SOCIAL – SMAS, REFERENTE ÀS AÇÕES NA RUA CAMUIRANO, NO BAIRRO DE BOTAFOGO"/>
        <s v="SOLICITA PROVIDÊNCIAS JUNTO À SECRETARIA MUNICIPAL DE CONSERVAÇÃO E SERVIÇOS PÚBLICOS – SECONSERVA, À SECRETARIA MUNICIPAL DE ASSISTÊNCIA SOCIAL – SMAS, À SECRETARIA MUNICIPAL DE ORDEM PÚBLICA – SEOP E À SECRETARIA MUNICIPAL DE PROTEÇÃO E DEFESA DOS ANIMA"/>
        <s v="SOLICITA PROVIDÊNCIAS JUNTO À COMPANHIA MUNICIPAL DE LIMPEZA URBANA – COMLURB, PARA VIABILIZAR PODA DE ÁRVORE NA RUA BARÃO DE ITAMBI, Nº 65, NO BAIRRO DE BOTAFOGO"/>
        <s v="SOLICITA PROVIDÊNCIAS JUNTO À FUNDAÇÃO INSTITUTO DAS ÁGUAS DO MUNICÍPIO DO RIO DE JANEIRO – RIO-ÁGUAS, À SECRETARIA MUNICIPAL DE SAÚDE – SMS E À COMPANHIA MUNICIPAL DE LIMPEZA URBANA – COMLURB, PARA VIABILIZAR AÇÕES EM RAZÃO DO EXCESSO DE MOSQUITOS E BARA"/>
        <s v="SOLICITA PROVIDÊNCIAS JUNTO À COMPANHIA MUNICIPAL DE LIMPEZA URBANA – COMLURB, PARA VIABILIZAR PODA DE ÁRVORE NA RUA PEDRO AMÉRICO, Nº 151, NO BAIRRO DO CATETE"/>
        <s v="SOLICITA PROVIDÊNCIAS JUNTO À SECRETARIA MUNICIPAL DE ORDEM PÚBLICA – SEOP, REFERENTE ÀS AÇÕES NA PRAIA DO LEME, NO BAIRRO DO LEME"/>
        <s v="SOLICITA PROVIDÊNCIAS JUNTO À COMPANHIA MUNICIPAL DE LIMPEZA URBANA – COMLURB, PARA VIABILIZAR A INSTALAÇÃO DE PAPELEIRAS NA RUA JOAQUIM NABUCO, NO BAIRRO DE IPANEMA"/>
        <s v="SOLICITA PROVIDÊNCIAS JUNTO À COMPANHIA MUNICIPAL DE LIMPEZA URBANA – COMLURB, PARA VIABILIZAR A INSTALAÇÃO DE PAPELEIRAS NA RUA BULHÕES DE CARVALHO, NO BAIRRO DE COPACABANA"/>
        <s v="SOLICITA PROVIDÊNCIAS JUNTO À COMPANHIA MUNICIPAL DE LIMPEZA URBANA – COMLURB, PARA VIABILIZAR PODA NA RUA PEDRO AMÉRICO, Nº 90, NO BAIRRO DO CATETE"/>
        <s v="SOLICITA PROVIDÊNCIAS JUNTO À SECRETARIA MUNICIPAL DE CONSERVAÇÃO E SERVIÇOS PÚBLICOS – SECONSERVA, REFERENTE ÀS AÇÕES NA AVENIDA EPITÁCIO PESSOA, Nº 3000, NO BAIRRO DA LAGOA"/>
        <s v="SOLICITA PROVIDÊNCIAS JUNTO À SECRETARIA MUNICIPAL DE CONSERVAÇÃO E SERVIÇOS PÚBLICOS – SECONSERVA E À COMPANHIA MUNICIPAL DE LIMPEZA URBANA – COMLURB, PARA VIABILIZAR A MANUTENÇÃO DO MOBILIÁRIO DE PRAÇA NO PARQUINHO LOCALIZADO AO LADO DO CAMPO DE BASEBAL"/>
        <s v="SOLICITA PROVIDÊNCIAS JUNTO À SECRETARIA MUNICIPAL DE ESPORTES – SMEL E À SECRETARIA MUNICIPAL DE CONSERVAÇÃO E SERVIÇOS PÚBLICOS – SECONSERVA, PARA VIABILIZAR MANUTENÇÃO NA PRAÇA CÂNDIDO ABRÃO, Nº 1, NO BAIRRO DE CAMPO GRANDE"/>
        <s v="SOLICITA PROVIDÊNCIAS JUNTO À SECRETARIA MUNICIPAL DE CONSERVAÇÃO E SERVIÇOS PÚBLICOS – SECONSERVA, REFERENTE À MANUTENÇÃO DA PINTURA DE RAMPA DE ACESSIBILIDADE NA RUA JANGADEIROS, Nº 6, NO BAIRRO DE IPANEMA"/>
        <s v="SOLICITA PROVIDÊNCIAS JUNTO À SECRETARIA MUNICIPAL DE CONSERVAÇÃO E SERVIÇOS PÚBLICOS – SECONSERVA, REFERENTE À MANUTENÇÃO DE BUEIROS NA AVENIDA INFANTE DOM HENRIQUE, Nº 735, NO BAIRRO DA GLÓRIA"/>
        <s v="SOLICITA PROVIDÊNCIAS JUNTO À SECRETARIA MUNICIPAL DE CONSERVAÇÃO E SERVIÇOS PÚBLICOS – SECONSERVA E À COMPANHIA MUNICIPAL DE LIMPEZA URBANA – COMLURB, PARA VIABILIZAR A MANUTENÇÃO DO MOBILIÁRIO DE PRAÇA NA RUA PONTO NOVO, Nº 100, NO BAIRRO DE CAMPO GRAND"/>
        <s v="SOLICITA PROVIDÊNCIAS JUNTO À SECRETARIA MUNICIPAL DE CONSERVAÇÃO E SERVIÇOS PÚBLICOS – SECONSERVA, REFERENTE À REPOSIÇÃO DE PEDRAS PORTUGUESAS NA RUA VISCONDE DE PIRAJÁ, Nº 287, NO BAIRRO DE IPANEMA"/>
        <s v="SOLICITA PROVIDÊNCIAS JUNTO À COMPANHIA MUNICIPAL DE LIMPEZA URBANA – COMLURB, PARA VIABILIZAR LIMPEZA NA RUA PAUL REDFERN, NAS PROXIMIDADES DO Nº 23 e 35, NO BAIRRO DE IPANEMA"/>
        <s v="SOLICITA PROVIDÊNCIAS JUNTO À COMPANHIA MUNICIPAL DE LIMPEZA URBANA – COMLURB, PARA VIABILIZAR PODA NA RUA RAUL POMPÉIA, Nº 29, NO BAIRRO DE COPACABANA"/>
        <s v="SOLICITA PROVIDÊNCIAS JUNTO À SECRETARIA MUNICIPAL DE CONSERVAÇÃO E SERVIÇOS PÚBLICOS – SECONSERVA, PARA VIABILIZAR MANUTENÇÃO DOS BRINQUEDOS DA PRAÇA LAURO MULLER, NO BAIRRO DE BOTAFOGO"/>
        <s v="SOLICITA PROVIDÊNCIAS JUNTO À COMPANHIA MUNICIPAL DE LIMPEZA URBANA – COMLURB, PARA VIABILIZAR LIMPEZA MAIS FREQUENTE NA RUA JÚLIO DE CASTILHOS, ENTRE AS RUAS RAUL POMPÉIA E NOSSA SENHORA DE COPACABANA, NO BAIRRO DE COPACABANA"/>
        <s v="SOLICITA PROVIDÊNCIAS JUNTO À SECRETARIA MUNICIPAL DE CONSERVAÇÃO E SERVIÇOS PÚBLICOS – SECONSERVA, REFERENTE À CONSERVAÇÃO DE CALÇADA NA RUA VISCONDE DE PIRAJÁ, Nº 371, NO BAIRRO DE IPANEMA"/>
        <s v="SOLICITA PROVIDÊNCIAS JUNTO À COMPANHIA MUNICIPAL DE LIMPEZA URBANA – COMLURB, PARA VIABILIZAR A INSTALAÇÃO DE PAPELEIRAS NA RUA CONSELHEIRO LAFAIETE, NO BAIRRO DE COPACABANA"/>
        <s v="SOLICITA PROVIDÊNCIAS JUNTO À SECRETARIA MUNICIPAL DE CONSERVAÇÃO E SERVIÇOS PÚBLICOS – SECONSERVA, REFERENTE À DESOBSTRUÇÃO DE RAMAL NA RUA FARME DE AMOEDO, Nº 75, NO BAIRRO DE IPANEMA"/>
        <s v="SOLICITA PROVIDÊNCIAS JUNTO À SECRETARIA MUNICIPAL DE ORDEM PÚBLICA – SEOP, REFERENTE À FISCALIZAÇÃO DO PROGRAMA LIXO ZERO NA RUA DJALMA ULRICH, Nº 329, NO BAIRRO DE COPACABANA"/>
        <s v="SOLICITA PROVIDÊNCIAS JUNTO À SECRETARIA MUNICIPAL DE ASSISTÊNCIA SOCIAL – SMAS, REFERENTE ÀS AÇÕES NAS RUAS ASSUNÇÃO E THEODOR HERZL, NO BAIRRO DE BOTAFOGO"/>
        <s v="SOLICITA PROVIDÊNCIAS JUNTO À SECRETARIA MUNICIPAL DE ORDEM PÚBLICA – SEOP, REFERENTE À FISCALIZAÇÃO DE COMÉRCIO IRREGULAR NA AVENIDA ATLÂNTICA, NO BAIRRO DE COPACABANA"/>
        <s v="SOLICITA PROVIDÊNCIAS JUNTO À SECRETARIA MUNICIPAL DE ORDEM PÚBLICA – SEOP E À COMPANHIA MUNICIPAL DE LIMPEZA URBANA – COMLURB, REFERENTE À FISCALIZAÇÃO E LIMPEZA DE PALAFITAS NA PRAIA DO LEME, NO BAIRRO DO LEME"/>
        <s v="SOLICITA PROVIDÊNCIAS JUNTO À SECRETARIA MUNICIPAL DE CONSERVAÇÃO E SERVIÇOS PÚBLICOS – SECONSERVA E À COMPANHIA MUNICIPAL DE LIMPEZA URBANA – COMLURB, PARA VIABILIZAR A MANUTENÇÃO DA PRAÇA DO RUSSEL, NO BAIRRO DA GLÓRIA"/>
        <s v="SOLICITA PROVIDÊNCIAS JUNTO À COMPANHIA MUNICIPAL DE ENERGIA E ILUMINAÇÃO – RIOLUZ, VISANDO A INSTALAÇÃO DE MAIS PONTOS DE LUZ NA RUA PRIMEIRO DE MARÇO, Nº 1, NO BAIRRO DO CENTRO"/>
        <s v="SOLICITA PROVIDÊNCIAS JUNTO À POLÍCIA MILITAR DO ESTADO DO RIO DE JANEIRO – PMERJ, VISANDO INTENSIFICAÇÃO DO PATRULHAMENTO NA PRAÇA XV DE NOVEMBRO, Nº 21, NO BAIRRO DO CENTRO"/>
        <s v="SOLICITA PROVIDÊNCIAS JUNTO À POLÍCIA MILITAR DO ESTADO DO RIO DE JANEIRO – PMERJ, VISANDO INTENSIFICAÇÃO DO PATRULHAMENTO NA RUA VISCONDE DE PIRAJÁ, Nº 175, NO BAIRRO DE IPANEMA"/>
        <s v="SOLICITA PROVIDÊNCIAS JUNTO À SECRETARIA MUNICIPAL DE TRANSPORTES – SMTR, VISANDO MANUTENÇÃO NOS PONTOS DE ÔNIBUS LOCALIZADOS NA AVENIDA NIEMEYER, NO BAIRRO DO VIDIGAL"/>
        <s v="SOLICITA PROVIDÊNCIAS JUNTO À SECRETARIA MUNICIPAL DE ORDEM PÚBLICA – SEOP, REFERENTE À FISCALIZAÇÃO NO PARQUE DO FLAMENGO, NO BAIRRO DO FLAMENGO"/>
        <s v="SOLICITA PROVIDÊNCIAS JUNTO À SECRETARIA MUNICIPAL DE ORDEM PÚBLICA – SEOP, REFERENTE À FISCALIZAÇÃO DE OBRA POSSIVELMENTE IRREGULAR NA RUA CAPURI, NAS PROXIMIDADES DO Nº 1700, NO BAIRRO DE SÃO CONRADO"/>
        <s v="SOLICITA PROVIDÊNCIAS JUNTO À IV ADMINISTRAÇÃO REGIONAL – GERÊNCIA EXECUTIVA LOCAL VII (BOTAFOGO), REFERENTE A PINGA-PINGA NA RUA SENADOR VERGUEIRO, Nº 93, NO BAIRRO DO FLAMENGO"/>
        <s v="SOLICITA PROVIDÊNCIAS JUNTO À SECRETARIA MUNICIPAL DE CONSERVAÇÃO E SERVIÇOS PÚBLICOS – SECONSERVA, VISANDO A CONSTRUÇÃO DE MURO OU MEDIDA URBANA ADEQUADA NA LATERAL DA QUADRA DOS GUARARAPES, NO BAIRRO DO COSME VELHO"/>
        <s v="SOLICITA PROVIDÊNCIAS JUNTO À FUNDAÇÃO PARQUES E JARDINS – FPJ, VISANDO O PLANTIO DE DUAS ÁRVORES NA RUA SÃO CLEMENTE, Nº 272, NO BAIRRO DE BOTAFOGO"/>
        <s v="SOLICITA PROVIDÊNCIAS JUNTO À COMPANHIA MUNICIPAL DE LIMPEZA URBANA – COMLURB, PARA VIABILIZAR PODA NA RUA MUNDO NOVO, PRÓXIMO AO Nº 420, NO BAIRRO DE BOTAFOGO"/>
        <s v="SOLICITA PROVIDÊNCIAS JUNTO À COMPANHIA MUNICIPAL DE LIMPEZA URBANA – COMLURB, PARA VIABILIZAR VARREDURA NA RUA MUNDO NOVO, PRÓXIMO AO Nº 420, NO BAIRRO DE BOTAFOGO"/>
        <s v="SOLICITA PROVIDÊNCIAS JUNTO À SECRETARIA MUNICIPAL DE CONSERVAÇÃO E SERVIÇOS PÚBLICOS – SECONSERVA, REFERENTE À MANUTENÇÃO DA PASSARELA LOCALIZADA NA AVENIDA EPITÁCIO PESSOA, Nº 2900, NO BAIRRO DA LAGOA"/>
        <s v="SOLICITA PROVIDÊNCIAS JUNTO À SECRETARIA MUNICIPAL DE CONSERVAÇÃO E SERVIÇOS PÚBLICOS – SECONSERVA, REFERENTE ÀS TAMPAS DE BUEIRO MAL ENCAIXADAS NA RUA SÃO CLEMENTE, ENTRE AS RUAS BARÃO DE LUCENA E EDUARDO GUINLE, NO BAIRRO DE BOTAFOGO"/>
        <s v="SOLICITA PROVIDÊNCIAS JUNTO À EMPRESA MUNICIPAL DE ILUMINAÇÃO URBANA – RIOLUZ, VISANDO A INSTALAÇÃO E/OU MANUTENÇÃO DE REFLETORES NO CAMINHO DO MIRANTE DA ROCINHA, NA ESTRADA DA GÁVEA, Nº 233, NO BAIRRO DA GÁVEA"/>
        <s v="SOLICITA PROVIDÊNCIAS JUNTO À SECRETARIA MUNICIPAL DE ASSISTÊNCIA SOCIAL – SMAS, REFERENTE ÀS AÇÕES NA RUA DONA MARIANA, Nº 150, NO BAIRRO DE BOTAFOGO"/>
        <s v="SOLICITA PROVIDÊNCIAS JUNTO À COMPANHIA MUNICIPAL DE LIMPEZA URBANA – COMLURB, PARA AVERIGUAÇÃO E CONTROLE DE FORMIGUEIROS NO PARQUE DO FLAMENGO, NA PRAIA DO FLAMENGO, Nº 1, NO BAIRRO DO FLAMENGO"/>
        <s v="SOLICITA PROVIDÊNCIAS JUNTO À SECRETARIA MUNICIPAL DE ORDEM PÚBLICA – SEOP E À SECRETARIA MUNICIPAL DE PROTEÇÃO E DEFESA DOS ANIMAIS – SMPDA, REFERENTE À FISCALIZAÇÃO NA CRUZADA SÃO SEBASTIÃO, NA RUA HUMBERTO DE CAMPOS, Nº 1, NO BAIRRO DO LEBLON"/>
        <s v="SOLICITA PROVIDÊNCIAS JUNTO À COMPANHIA DE ENGENHARIA DE TRÁFEGO DO RIO DE JANEIRO – CET-RIO, REFERENTE À FISCALIZAÇÃO DE MOTOS TRANSITANDO NA CONTRAMÃO NO LARGO DO PEDREGULHO, NO BAIRRO DE BENFICA"/>
        <s v="SOLICITA PROVIDÊNCIAS JUNTO À SECRETARIA MUNICIPAL DE CONSERVAÇÃO E SERVIÇOS PÚBLICOS – SECONSERVA, VISANDO A INSTALAÇÃO DE GRADIL OU OUTRA SOLUÇÃO URBANA ADEQUADA NAS PASSARELAS DA RUA SÃO LUIZ GONZAGA, NO BAIRRO DE BENFICA"/>
        <s v="SOLICITA PROVIDÊNCIAS JUNTO À EMPRESA MUNICIPAL DE ILUMINAÇÃO URBANA – RIOLUZ, VISANDO A REALIZAÇÃO DE AÇÃO DE CAÇA-FIOS NA RUA SÃO LUIZ GONZAGA, Nº 1, NO BAIRRO DE SÃO CRISTÓVÃO"/>
        <s v="SOLICITA PROVIDÊNCIAS JUNTO À SECRETARIA MUNICIPAL DE ASSISTÊNCIA SOCIAL – SMAS, REFERENTE ÀS AÇÕES NA RUA SÃO LUIZ GONZAGA, Nº 1, NO BAIRRO DE SÃO CRISTÓVÃO"/>
        <s v="SOLICITA PROVIDÊNCIAS JUNTO À EMPRESA MUNICIPAL DE ILUMINAÇÃO URBANA – RIOLUZ, VISANDO MELHORIA DA ILUMINAÇÃO NOS ARREDORES DA ESTAÇÃO DE TREM E METRÔ DE TRIAGEM, NA RUA BÉRGAMO, Nº 186, NO BAIRRO DO ROCHA"/>
        <s v="SOLICITA PROVIDÊNCIAS JUNTO À FUNDAÇÃO INSTITUTO DAS ÁGUAS DO MUNICÍPIO DO RIO DE JANEIRO – RIO-ÁGUAS, REFERENTE A VAZAMENTO DE ESGOTO NAS PAREDES DO MORRO DO TUIUTI, PARA A RUA SÃO LUIZ GONZAGA, NO BAIRRO DE BENFICA"/>
        <s v="SOLICITA PROVIDÊNCIAS JUNTO À EMPRESA MUNICIPAL DE ILUMINAÇÃO URBANA – RIOLUZ E À SECRETARIA MUNICIPAL DE CONSERVAÇÃO E SERVIÇOS PÚBLICOS – SECONSERVA, REFERENTE A POSTES DANIFICADOS E EMPECILHOS À ACESSIBILIDADE NA RUA SÃO LUIZ GONZAGA, NO BAIRRO DE BENF"/>
        <s v="SOLICITA PROVIDÊNCIAS JUNTO À SECRETARIA MUNICIPAL DE CONSERVAÇÃO E SERVIÇOS PÚBLICOS – SECONSERVA, REFERENTE A AÇÕES DE CONSERVAÇÃO NA RUA SÃO LUIZ GONZAGA, NO BAIRRO DE SÃO CRISTÓVÃO"/>
        <s v="SOLICITA PROVIDÊNCIAS JUNTO À SECRETARIA MUNICIPAL DE ORDEM PÚBLICA – SEOP, REFERENTE À FISCALIZAÇÃO DE OBSTRUÇÃO DE ÁREA PÚBLICA NA RUA SENADOR SIMONSEN, NO BAIRRO DO JARDIM BOTÂNICO"/>
        <s v="SOLICITA PROVIDÊNCIAS JUNTO À COMPANHIA DE ENGENHARIA DE TRÁFEGO DO RIO DE JANEIRO – CET-RIO, VISANDO REVITALIZAÇÃO DE SINALIZAÇÃO VERTICAL E HORIZONTAL NAS RUAS MIRANDA VALVERDE E GOETHE, NOS BAIRROS DO HUMAÍTA E BOTAFOGO, RESPECTIVAMENTE"/>
        <s v="SOLICITA PROVIDÊNCIAS JUNTO À COMPANHIA MUNICIPAL DE LIMPEZA URBANA – COMLURB, PARA VIABILIZAR A PODA DE JAQUEIRAS NO MIRANTE DAS CANOAS, NA ESTRADA DAS CANOAS, Nº 2753, NO BAIRRO DE SÃO CONRADO"/>
        <s v="SOLICITA PROVIDÊNCIAS JUNTO À COMPANHIA DE ENGENHARIA DE TRÁFEGO DO RIO DE JANEIRO – CET-RIO, VISANDO A REVITALIZAÇÃO DA SINALIZAÇÃO HORIZONTAL NA RUA JÚLIO DE CASTILHOS, ESQUINA COM RAUL POMPÉIA, NO BAIRRO DE COPACABANA"/>
        <s v="SOLICITA PROVIDÊNCIAS JUNTO À SECRETARIA MUNICIPAL DE ORDEM PÚBLICA – SEOP E À GUARDA MUNICIPAL, REFERENTE À FISCALIZAÇÃO DE CAMINHÃO SUPOSTAMENTE IRREGULAR DE RECICLÁVEIS NA AVENIDA NOSSA SENHORA DE COPACABANA, Nº 1236, NO BAIRRO DE COPACABANA"/>
        <s v="SOLICITA PROVIDÊNCIAS JUNTO À SECRETARIA MUNICIPAL DE ORDEM PÚBLICA – SEOP, REFERENTE A FESTAS SUPOSTAMENTE IRREGULARES NA ESTRADA DA PEDRA BONITA, Nº 140, NO ALTO DA BOA VISTA"/>
        <s v="SOLICITA PROVIDÊNCIAS JUNTO À SECRETARIA MUNICIPAL DE CONSERVAÇÃO E SERVIÇOS PÚBLICOS – SECONSERVA, REFERENTE À REPOSIÇÃO DE AREIA NA QUADRA DE TÊNIS DA PRAÇA DO QUAFA, NO BAIRRO DE BANGU"/>
        <s v="SOLICITA PROVIDÊNCIAS JUNTO À COMPANHIA MUNICIPAL DE LIMPEZA URBANA – COMLURB E À SECRETARIA MUNICIPAL DE ORDEM PÚBLICA – SEOP, REFERENTE À SUJEIRA CONSTANTE DECORRENTE DE AÇÕES PUBLICITÁRIAS NA RUA GENERAL URQUIZA COM RUA JOÃO DE BARROS, NO BAIRRO DO LEB"/>
        <s v="SOLICITA PROVIDÊNCIAS JUNTO À COMPANHIA MUNICIPAL DE LIMPEZA URBANA – COMLURB, PARA VIABILIZAR PODA NA RUA GILBERTO CARDOSO, Nº 300 E Nº 326, NO BAIRRO DO LEBLON"/>
        <s v="SOLICITA PROVIDÊNCIAS JUNTO À SECRETARIA MUNICIPAL DE CONSERVAÇÃO E SERVIÇOS PÚBLICOS – SECONSERVA, REFERENTE AO NIVELAMENTO DO PARQUE DAS CRIANÇAS, NA AVENIDA INFANTE DOM HENRIQUE, S/N, NO BAIRRO DO FLAMENGO"/>
        <s v="SOLICITA PROVIDÊNCIAS JUNTO À EMPRESA MUNICIPAL DE ILUMINAÇÃO URBANA – RIOLUZ, VISANDO A MELHORIA DA ILUMINAÇÃO NA RUA GORCEIX, NO BAIRRO DE IPANEMA"/>
        <s v="SOLICITA PROVIDÊNCIAS JUNTO À EMPRESA MUNICIPAL DE ILUMINAÇÃO URBANA – RIOLUZ, VISANDO MELHORIA NA ILUMINAÇÃO NA RUA BARTOLOMEU MITRE, NA ALTURA DO Nº 705, NO BAIRRO DO LEBLON"/>
        <s v="SOLICITA PROVIDÊNCIAS JUNTO À SECRETARIA MUNICIPAL DE CONSERVAÇÃO E SERVIÇOS PÚBLICOS – SECONSERVA, REFERENTE AO REPARO DA CALÇADA DE PEDRA PORTUGUESA EM FRENTE À ESCOLA MUNICIPAL VITAL BRASIL, NA RUA DO CATETE, PRAÇA DO POETA, Nº 135, NO BAIRRO DO FLAMEN"/>
        <s v="SOLICITA PROVIDÊNCIAS JUNTO À SECRETARIA MUNICIPAL DE CONSERVAÇÃO E SERVIÇOS PÚBLICOS – SECONSERVA, PARA VIABILIZAR A MANUTENÇÃO DO BICICLETÁRIO NO POSTO DE SAÚDE HÉLIO PELLEGRINO, NA RUA DO MATOSO, Nº 96, NO BAIRRO DA PRAÇA DA BANDEIRA"/>
        <s v="SOLICITA PROVIDÊNCIAS JUNTO À SECRETARIA MUNICIPAL DE CONSERVAÇÃO E SERVIÇOS PÚBLICOS – SECONSERVA, PARA VIABILIZAR A INSTALAÇÃO DE BICICLETÁRIO NO MIRANTE DA GLÓRIA, NA RUA A, NO MORRO DA GLÓRIA"/>
        <s v="SOLICITA PROVIDÊNCIAS JUNTO À SECRETARIA MUNICIPAL DE ASSISTÊNCIA SOCIAL – SMAS, REFERENTE ÀS AÇÕES DE ACOLHIMENTO EM FRENTE À ESCOLA MUNICIPAL VITAL BRASIL, NO BAIRRO DO FLAMENGO"/>
        <s v="SOLICITA PROVIDÊNCIAS JUNTO À POLÍCIA MILITAR DO ESTADO DO RIO DE JANEIRO – PMERJ, VISANDO INTENSIFICAÇÃO DAS AÇÕES DE SEGURANÇA NA RUA MARECHAL PIRES FERREIRA, NO BAIRRO DO COSME VELHO"/>
        <s v="SOLICITA PROVIDÊNCIAS JUNTO À SECRETARIA MUNICIPAL DE ORDEM PÚBLICA – SEOP, REFERENTE À FISCALIZAÇÃO NA RUA ARTUR BERNARDES, NO BAIRRO DO CATETE"/>
        <s v="SOLICITA PROVIDÊNCIAS JUNTO À SECRETARIA MUNICIPAL DE ASSISTÊNCIA SOCIAL – SMAS, REFERENTE ÀS AÇÕES DE ACOLHIMENTO NA PRAÇA DO LARGO DO MACHADO, NO BAIRRO DO CATETE"/>
        <s v="SOLICITA PROVIDÊNCIAS JUNTO À EMPRESA MUNICIPAL DE ILUMINAÇÃO URBANA – RIOLUZ, VISANDO A MELHORIA DA ILUMINAÇÃO NA RUA PEDRO AMÉRICO, NO BAIRRO DO CATETE"/>
        <s v="SOLICITA PROVIDÊNCIAS JUNTO À SECRETARIA MUNICIPAL DE CONSERVAÇÃO E SERVIÇOS PÚBLICOS – SECONSERVA, REFERENTE AO REPARO DE CALÇADA NA RUA DO CATETE, Nº 286 E Nº 290, NO BAIRRO DO CATETE"/>
        <s v="SOLICITA PROVIDÊNCIAS JUNTO À SECRETARIA MUNICIPAL DE CONSERVAÇÃO E SERVIÇOS PÚBLICOS – SECONSERVA, REFERENTE À MANUTENÇÃO DE GOLA DE ÁRVORE NA RUA FARME DE AMOEDO, ESQUINA COM A RUA NASCIMENTO SILVA, NO BAIRRO DE IPANEMA"/>
        <s v="SOLICITA PROVIDÊNCIAS JUNTO À SECRETARIA MUNICIPAL DE CONSERVAÇÃO E SERVIÇOS PÚBLICOS – SECONSERVA, REFERENTE AO REPARO DE CALÇADA NA RUA FARME DE AMOEDO, ESQUINA COM A RUA VISCONDE DE PIRAJÁ, NO BAIRRO DE IPANEMA"/>
        <s v="SOLICITA PROVIDÊNCIAS JUNTO À SECRETARIA MUNICIPAL DE CONSERVAÇÃO E SERVIÇOS PÚBLICOS – SECONSERVA, REFERENTE AO REPARO DE CALÇADA NA ESQUINA DA RUA FARME DE AMOEDO COM A RUA ALBERTO DE CAMPOS, NO BAIRRO DE IPANEMA"/>
        <s v="SOLICITA PROVIDÊNCIAS JUNTO À SECRETARIA MUNICIPAL DE CONSERVAÇÃO E SERVIÇOS PÚBLICOS – SECONSERVA, REFERENTE AO REPARO DE CALÇADA NA ESQUINA DA RUA VINÍCIUS DE MORAES COM A RUA ALBERTO DE CAMPOS, NO BAIRRO DE IPANEMA"/>
        <s v="SOLICITA PROVIDÊNCIAS JUNTO À SECRETARIA MUNICIPAL DE CONSERVAÇÃO E SERVIÇOS PÚBLICOS – SECONSERVA, REFERENTE À IMPLANTAÇÃO DE ALTERNATIVAS PARA ESCOAMENTO DE ÁGUA DA CHUVA NA RUA BUENOS AIRES, Nº 271, NO BAIRRO DO CENTRO"/>
        <s v="SOLICITA PROVIDÊNCIAS JUNTO À SECRETARIA ESPECIAL DE PROTEÇÃO E DEFESA DO CONSUMIDOR – SEDECON E À SECRETARIA MUNICIPAL DE TRANSPORTES – SMTR, REFERENTE À FISCALIZAÇÃO DA LINHA 881"/>
        <s v="SOLICITA PROVIDÊNCIAS JUNTO À EMPRESA MUNICIPAL DE ILUMINAÇÃO URBANA – RIOLUZ, VISANDO MELHORIA DA ILUMINAÇÃO NA RUA VOLUNTÁRIOS DA PÁTRIA, Nº 207, NO BAIRRO DE BOTAFOGO"/>
        <s v="SOLICITA PROVIDÊNCIAS JUNTO À SECRETARIA MUNICIPAL DE ASSISTÊNCIA SOCIAL – SMAS E À SECRETARIA MUNICIPAL DE ORDEM PÚBLICA – SEOP, REFERENTE ÀS AÇÕES DE ACOLHIMENTO E ORDENAMENTO NA RUA VOLUNTÁRIOS DA PÁTRIA, Nº 452, NO BAIRRO DE BOTAFOGO"/>
        <s v="SOLICITA PROVIDÊNCIAS JUNTO À SECRETARIA MUNICIPAL DE ORDEM PÚBLICA – SEOP, REFERENTE À INSTALAÇÃO DE PORTÃO EM ÁREA PÚBLICA NA RUA CORONEL CAMISÃO, Nº 1001, NO BAIRRO DE CORDOVIL"/>
        <s v="SOLICITA PROVIDÊNCIAS JUNTO À SECRETARIA MUNICIPAL DE ORDEM PÚBLICA – SEOP E À SECRETARIA MUNICIPAL DE ASSISTÊNCIA SOCIAL – SMAS, REFERENTE ÀS AÇÕES DE ORDENAMENTO E ACOLHIMENTO NA PRAÇA INHANGÁ E ARREDORES, NO BAIRRO DE COPACABANA"/>
        <s v="SOLICITA PROVIDÊNCIAS JUNTO À SECRETARIA MUNICIPAL DE ORDEM PÚBLICA – SEOP, REFERENTE AO ORDENAMENTO DE TRÂNSITO NA BEIRA DA PRAIA DE SÃO CONRADO, NA ESTRADA DO JOÁ, Nº 1400"/>
        <s v="SOLICITA PROVIDÊNCIAS JUNTO À COMPANHIA MUNICIPAL DE LIMPEZA URBANA – COMLURB E À SECRETARIA MUNICIPAL DE CONSERVAÇÃO E SERVIÇOS PÚBLICOS – SECONSERVA, REFERENTE À CONSERVAÇÃO E LIMPEZA DA PRAÇA PARIS, NO BAIRRO DA GLÓRIA"/>
        <s v="SOLICITA PROVIDÊNCIAS JUNTO À SECRETARIA MUNICIPAL DE ORDEM PÚBLICA – SEOP, REFERENTE AO ORDENAMENTO NA RUA PAUL REDFERN, NO BAIRRO DE IPANEMA"/>
        <s v="SOLICITA PROVIDÊNCIAS JUNTO À SECRETARIA MUNICIPAL DE ORDEM PÚBLICA – SEOP, REFERENTE À FISCALIZAÇÃO DE BARULHO EXCESSIVO NA AVENIDA OLEGÁRIO MACIEL, ESQUINA COM A RUA JOÃO CARLOS MACHADO, NO BAIRRO DA BARRA DA TIJUCA"/>
        <s v="SOLICITA PROVIDÊNCIAS JUNTO À SECRETARIA MUNICIPAL DE ORDEM PÚBLICA – SEOP, REFERENTE À FISCALIZAÇÃO DE BICICLETAS E CARRINHOS DE ENTREGA OBSTRUINDO A PASSAGEM NA AVENIDA HENRIQUE DUMONT, Nº 85, NO BAIRRO DE IPANEMA"/>
        <s v="SOLICITA PROVIDÊNCIAS JUNTO À SECRETARIA MUNICIPAL DE CONSERVAÇÃO E SERVIÇOS PÚBLICOS – SECONSERVA, PARA VIABILIZAR A INSTALAÇÃO DE BANHEIRO PÚBLICO NA PRAIA VERMELHA, NA PRAÇA GENERAL TIBÚRCIO, Nº 75, NO BAIRRO DA URCA"/>
        <s v="SOLICITA PROVIDÊNCIAS JUNTO À SECRETARIA MUNICIPAL DE CONSERVAÇÃO E SERVIÇOS PÚBLICOS – SECONSERVA, PARA VIABILIZAR O REPARO DE CANTEIROS E DO ASFALTO AO LADO DA PRAÇA DO LARGO DO MACHADO, NO BAIRRO DO CATETE"/>
        <s v="SOLICITA PROVIDÊNCIAS JUNTO À SECRETARIA MUNICIPAL DE ORDEM PÚBLICA – SEOP E À GUARDA MUNICIPAL, REFERENTE À FISCALIZAÇÃO DE TERRENO INVADIDO NA RUA REAL GRANDEZA, Nº 20, NO BAIRRO DE BOTAFOGO"/>
        <s v="SOLICITA PROVIDÊNCIAS JUNTO À SECRETARIA MUNICIPAL DE ORDEM PÚBLICA – SEOP, REFERENTE À FISCALIZAÇÃO DE BARRAQUEIROS IRREGULARES NO ARMAZÉM UTOPIA, NA AVENIDA RODRIGUES ALVES, S/N, NO BAIRRO DO SANTO CRISTO"/>
        <s v="SOLICITA PROVIDÊNCIAS JUNTO À SECRETARIA MUNICIPAL DE ORDEM PÚBLICA – SEOP, REFERENTE À FISCALIZAÇÃO DE ACESSO BLOQUEADO À CACHOEIRA DO SANTINHO, NO HORTO, NA ESTRADA DAS PAINEIRAS, S/N, NO BAIRRO DE SANTA TERESA"/>
        <s v="SOLICITA PROVIDÊNCIAS JUNTO À SECRETARIA MUNICIPAL DE CONSERVAÇÃO E SERVIÇOS PÚBLICOS – SECONSERVA, REFERENTE AO REPARO DA CALÇADA DE CIMENTO NA AVENIDA NOSSA SENHORA DE COPACABANA, Nº 722, NO BAIRRO DE COPACABANA"/>
        <s v="SOLICITA PROVIDÊNCIAS JUNTO À COMPANHIA MUNICIPAL DE LIMPEZA URBANA – COMLURB, PARA VIABILIZAR PODA NA RUA JARDIM BOTÂNICO, PRÓXIMO AO Nº 31, NO BAIRRO DO JARDIM BOTÂNICO"/>
        <s v="SOLICITA PROVIDÊNCIAS JUNTO À COMPANHIA MUNICIPAL DE LIMPEZA URBANA – COMLURB, PARA VIABILIZAR A MANUTENÇÃO DOS BRINQUEDOS NA PRAÇA DO LIDO, NO BAIRRO DE COPACABANA"/>
        <s v="SOLICITA PROVIDÊNCIAS JUNTO À SECRETARIA MUNICIPAL DE ORDEM PÚBLICA – SEOP, REFERENTE À FISCALIZAÇÃO DE &quot;SHOPPING-CHÃO&quot; NA RUA NOSSA SENHORA DE COPACABANA, Nº 454, NO BAIRRO DE COPACABANA"/>
        <s v="SOLICITA PROVIDÊNCIAS JUNTO À EMPRESA MUNICIPAL DE ILUMINAÇÃO URBANA – RIOLUZ, VISANDO A INSTALAÇÃO OU REPARO DE ILUMINAÇÃO PÚBLICA NA RUA PROFESSOR MANUEL FERREIRA, NO BAIRRO DA GÁVEA"/>
        <s v="SOLICITA PROVIDÊNCIAS JUNTO À COMPANHIA DE ENGENHARIA DE TRÁFEGO DO RIO DE JANEIRO – CET-RIO, REFERENTE À INSTALAÇÃO DE PLACA DE SINALIZAÇÃO VERTICAL &quot;PRIORIDADE DO PEDESTRE&quot; NA RUA GUILHERMINA GUINLE, ESQUINA COM A RUA VOLUNTÁRIOS DA PÁTRIA, NO BAIRRO DE"/>
        <s v="SOLICITA PROVIDÊNCIAS JUNTO À COMPANHIA MUNICIPAL DE LIMPEZA URBANA – COMLURB, À SECRETARIA MUNICIPAL DE ORDEM PÚBLICA – SEOP E À EMPRESA MUNICIPAL DE ILUMINAÇÃO URBANA – RIOLUZ, REFERENTE À MANUTENÇÃO, LIMPEZA E ILUMINAÇÃO DA PRAÇA CHAIM WEIZMANN, NO BAI"/>
        <s v="SOLICITA PROVIDÊNCIAS JUNTO À SECRETARIA MUNICIPAL DE ORDEM PÚBLICA – SEOP, REFERENTE À FISCALIZAÇÃO DE CAMINHÕES SENDO USADOS COMO DEPÓSITO NA EXTENSÃO DA RUA TEIXEIRA DE MELO, NO BAIRRO DE IPANEMA"/>
        <s v="SOLICITA PROVIDÊNCIAS JUNTO À COMPANHIA MUNICIPAL DE LIMPEZA URBANA – COMLURB, À SECRETARIA MUNICIPAL DE CONSERVAÇÃO E SERVIÇOS PÚBLICOS – SECONSERVA E À EMPRESA MUNICIPAL DE ILUMINAÇÃO URBANA – RIOLUZ, REFERENTE À MANUTENÇÃO DE BRINQUEDOS E ILUMINAÇÃO NA"/>
        <s v="SOLICITA PROVIDÊNCIAS JUNTO À COMPANHIA MUNICIPAL DE LIMPEZA URBANA – COMLURB, PARA VIABILIZAR A LIMPEZA DA PRAIA DE BOTAFOGO, NO BAIRRO DE BOTAFOGO"/>
        <s v="SOLICITA PROVIDÊNCIAS JUNTO À COMPANHIA MUNICIPAL DE LIMPEZA URBANA – COMLURB, PARA VIABILIZAR A LIMPEZA NO ENTORNO DO THEATRO MUNICIPAL DO RIO DE JANEIRO, NO CENTRO"/>
        <s v="SOLICITA PROVIDÊNCIAS JUNTO À SECRETARIA MUNICIPAL DE ASSISTÊNCIA SOCIAL – SMAS, REFERENTE ÀS AÇÕES DE ACOLHIMENTO NO ENTORNO DO THEATRO MUNICIPAL DO RIO DE JANEIRO, NO CENTRO"/>
        <s v="SOLICITA PROVIDÊNCIAS JUNTO À COMPANHIA MUNICIPAL DE LIMPEZA URBANA – COMLURB, PARA VIABILIZAR A INSTALAÇÃO DE PAPELEIRAS NA RUA BAMBINA, NO BAIRRO DE BOTAFOGO"/>
        <s v="SOLICITA PROVIDÊNCIAS JUNTO À SECRETARIA MUNICIPAL DE ORDEM PÚBLICA – SEOP, REFERENTE À FISCALIZAÇÃO DE BARULHO PROVENIENTE DE BARES E RESTAURANTES NA PRAÇA INHANGÁ, NO BAIRRO DE COPACABANA"/>
        <s v="SOLICITA PROVIDÊNCIAS JUNTO À SECRETARIA MUNICIPAL DE CONSERVAÇÃO E SERVIÇOS PÚBLICOS – SECONSERVA, PARA VIABILIZAR A DESOBSTRUÇÃO DE RAMAL NA RUA ALBERTO DE CAMPOS, Nº 85, NO BAIRRO DE IPANEMA"/>
        <s v="SOLICITA PROVIDÊNCIAS JUNTO À POLÍCIA MILITAR DO ESTADO DO RIO DE JANEIRO – PMERJ, VISANDO INTENSIFICAÇÃO DAS AÇÕES DE SEGURANÇA NA REGIÃO DA LAGOA"/>
        <s v="SOLICITA PROVIDÊNCIAS JUNTO À SECRETARIA MUNICIPAL DE ORDEM PÚBLICA – SEOP, REFERENTE AO ORDENAMENTO NA RUA PROFESSOR ÁLVARO RODRIGUES, NO BAIRRO DE BOTAFOGO"/>
        <s v="SOLICITA PROVIDÊNCIAS JUNTO À COMPANHIA MUNICIPAL DE LIMPEZA URBANA – COMLURB, PARA VIABILIZAR A PODA DE ARBUSTOS NO PARQUE DO FLAMENGO E NA PRAÇA PARIS, NO BAIRRO DA GLÓRIA"/>
        <s v="SOLICITA PROVIDÊNCIAS JUNTO À COMPANHIA MUNICIPAL DE LIMPEZA URBANA – COMLURB, PARA VIABILIZAR A LIMPEZA DA PRAÇA ALEX SCHOMAKER BASTOS, NO BAIRRO DE BOTAFOGO"/>
        <s v="SOLICITA PROVIDÊNCIAS JUNTO À COMPANHIA MUNICIPAL DE LIMPEZA URBANA – COMLURB, PARA VIABILIZAR A INSTALAÇÃO DE PAPELEIRA NA RUA COELHO NETO, NO BAIRRO DE LARANJEIRAS"/>
        <s v="SOLICITA PROVIDÊNCIAS JUNTO À POLÍCIA MILITAR DO ESTADO DO RIO DE JANEIRO – PMERJ, VISANDO INTENSIFICAÇÃO DAS AÇÕES DE SEGURANÇA NA RUA DOUTOR XAVIER SIGAUD, NO BAIRRO DA URCA"/>
        <s v="SOLICITA PROVIDÊNCIAS JUNTO À SECRETARIA MUNICIPAL DE CONSERVAÇÃO E SERVIÇOS PÚBLICOS – SECONSERVA, PARA VIABILIZAR A DESOBSTRUÇÃO DE RAMAL NA RUA JARDIM BOTÂNICO, PRÓXIMO AO Nº 301, EM FRENTE AO PARQUE LAGE, NO BAIRRO DO JARDIM BOTÂNICO"/>
        <s v="SOLICITA PROVIDÊNCIAS JUNTO À SECRETARIA MUNICIPAL DE ORDEM PÚBLICA – SEOP E À GUARDA MUNICIPAL, REFERENTE À FISCALIZAÇÃO DE USO IRREGULAR DO PONTO DE ÔNIBUS NA PRAIA DE BOTAFOGO, Nº 400, NO BAIRRO DE BOTAFOGO"/>
        <s v="SOLICITA PROVIDÊNCIAS JUNTO À GUARDA MUNICIPAL E À COMPANHIA DE ENGENHARIA DE TRÁFEGO DO RIO DE JANEIRO – CET-RIO, REFERENTE ÀS AÇÕES DE ORDENAMENTO DE TRÂNSITO NA RUA GENERAL SEVERIANO, Nº 56, NO BAIRRO DE BOTAFOGO"/>
        <s v="SOLICITA PROVIDÊNCIAS JUNTO À GUARDA MUNICIPAL, À SECRETARIA MUNICIPAL DE ORDEM PÚBLICA – SEOP E À COMPANHIA DE ENGENHARIA DE TRÁFEGO DO RIO DE JANEIRO – CET-RIO, REFERENTE À FISCALIZAÇÃO DE ESTACIONAMENTO IRREGULAR NA CICLOVIA DA RUA POMPEU LOUREIRO, PRÓ"/>
        <s v="SOLICITA PROVIDÊNCIAS JUNTO À GUARDA MUNICIPAL E À COMPANHIA DE ENGENHARIA DE TRÁFEGO DO RIO DE JANEIRO – CET-RIO, REFERENTE AO ORDENAMENTO DE TRÂNSITO NA RUA CUPERTINO DURÃO, Nº 50, NO BAIRRO DO LEBLON"/>
        <s v="SOLICITA PROVIDÊNCIAS JUNTO À SECRETARIA MUNICIPAL DE ASSISTÊNCIA SOCIAL – SMAS, REFERENTE ÀS AÇÕES DE ACOLHIMENTO NAS RUAS NELSON MANDELA E SÃO CLEMENTE, NO BAIRRO DE BOTAFOGO"/>
        <s v="SOLICITA PROVIDÊNCIAS JUNTO À SECRETARIA MUNICIPAL DE ORDEM PÚBLICA – SEOP, REFERENTE À FISCALIZAÇÃO DE VEÍCULOS DE FERRO-VELHO CAUSANDO DESORDEM E PERTURBAÇÃO DO SOSSEGO NA RUA DOMINGOS FERREIRA, Nº 146, NO BAIRRO DE COPACABANA"/>
        <s v="SOLICITA PROVIDÊNCIAS JUNTO À POLÍCIA MILITAR DO ESTADO DO RIO DE JANEIRO – PMERJ, VISANDO INTENSIFICAÇÃO DAS AÇÕES DE SEGURANÇA NO ATERRO DO FLAMENGO E PASSAGEM SUBTERRÂNEA DE BOTAFOGO"/>
        <s v="SOLICITA PROVIDÊNCIAS JUNTO À SECRETARIA MUNICIPAL DE CONSERVAÇÃO E SERVIÇOS PÚBLICOS – SECONSERVA E À ÁGUAS DO RIO, REFERENTE AO REPARO DE BURACO NA CALÇADA NA RUA GENERAL POLIDORO, Nº 185, NO BAIRRO DE BOTAFOGO"/>
        <s v="SOLICITA PROVIDÊNCIAS JUNTO À SECRETARIA MUNICIPAL DE ORDEM PÚBLICA – SEOP, REFERENTE À FISCALIZAÇÃO DE USO IRREGULAR DE QUADRA PÚBLICA NA PRAÇA CLÁUDIO COUTINHO, NO BAIRRO DO LEBLON"/>
        <s v="SOLICITA PROVIDÊNCIAS JUNTO À POLÍCIA MILITAR DO ESTADO DO RIO DE JANEIRO – PMERJ, VISANDO INTENSIFICAÇÃO DAS AÇÕES DE SEGURANÇA NA RUA SÃO SALVADOR, NO BAIRRO DO FLAMENGO"/>
        <s v="SOLICITA PROVIDÊNCIAS JUNTO À EMPRESA MUNICIPAL DE ILUMINAÇÃO URBANA – RIOLUZ, PARA VIABILIZAR A AÇÃO DE CAÇA-FIOS NA RUA CONDE DE IRAJÁ, Nº 53, NO BAIRRO DE BOTAFOGO"/>
        <s v="SOLICITA PROVIDÊNCIAS JUNTO À POLÍCIA MILITAR DO ESTADO DO RIO DE JANEIRO – PMERJ, VISANDO INTENSIFICAÇÃO DAS AÇÕES DE SEGURANÇA NA RUA JARDIM BOTÂNICO, NO BAIRRO DO JARDIM BOTÂNICO"/>
        <s v="SOLICITA PROVIDÊNCIAS JUNTO À COMPANHIA DE ENGENHARIA DE TRÁFEGO DO RIO DE JANEIRO – CET-RIO, VISANDO A PINTURA DE FAIXA DE PEDESTRES NO CRUZAMENTO DA AVENIDA AQUARELA DO BRASIL COM A AVENIDA NIEMEYER, NO BAIRRO DE SÃO CONRADO"/>
        <s v="SOLICITA PROVIDÊNCIAS JUNTO À SECRETARIA MUNICIPAL DE ORDEM PÚBLICA – SEOP, REFERENTE À FISCALIZAÇÃO DE VEÍCULOS ESTACIONADOS E UTILIZADOS COMO DEPÓSITO NA RUA DJALMA ULRICH, Nº 329, NO BAIRRO DE COPACABANA"/>
        <s v="SOLICITA PROVIDÊNCIAS JUNTO À POLÍCIA MILITAR DO ESTADO DO RIO DE JANEIRO – PMERJ, VISANDO INTENSIFICAÇÃO DAS AÇÕES DE SEGURANÇA NA RUA MINISTRO RAUL FERNANDES, NO BAIRRO DE BOTAFOGO"/>
        <s v="SOLICITA PROVIDÊNCIAS JUNTO À SECRETARIA MUNICIPAL DE ORDEM PÚBLICA – SEOP, À GUARDA MUNICIPAL E À SECRETARIA MUNICIPAL DE ASSISTÊNCIA SOCIAL – SMAS, REFERENTE AO ORDENAMENTO E AÇÕES DE ACOLHIMENTO NA RUA DA GLÓRIA, NO BAIRRO DA GLÓRIA"/>
        <s v="SOLICITA PROVIDÊNCIAS JUNTO À SECRETARIA MUNICIPAL DE ORDEM PÚBLICA – SEOP, REFERENTE AO ORDENAMENTO DOS CAMELÔS NO LARGO DO MACHADO, NO BAIRRO DO CATETE"/>
        <s v="SOLICITA PROVIDÊNCIAS JUNTO À SECRETARIA MUNICIPAL DE CONSERVAÇÃO E SERVIÇOS PÚBLICOS – SECONSERVA E À SECRETARIA MUNICIPAL DE ORDEM PÚBLICA – SEOP, REFERENTE AO ESTACIONAMENTO IRREGULAR NA RUA VITOR MEIRELES, NO BAIRRO DO RIACHUELO"/>
        <s v="SOLICITA PROVIDÊNCIAS JUNTO À SECRETARIA MUNICIPAL DE ORDEM PÚBLICA – SEOP, REFERENTE À FISCALIZAÇÃO E ORDENAMENTO NO ATERRO DO FLAMENGO, NO BAIRRO DO FLAMENGO"/>
        <s v="SOLICITA PROVIDÊNCIAS JUNTO À SECRETARIA MUNICIPAL DE ORDEM PÚBLICA – SEOP E À SECRETARIA MUNICIPAL DE ASSISTÊNCIA SOCIAL – SMAS, REFERENTE À FISCALIZAÇÃO E AÇÕES DE ASSISTÊNCIA NA PRAÇA COMPOSITOR MAURO DUARTE, NA RUA GENERAL POLIDORO, NO BAIRRO DE BOTAF"/>
        <s v="SOLICITA PROVIDÊNCIAS JUNTO À SECRETARIA MUNICIPAL DE ORDEM PÚBLICA – SEOP, REFERENTE À RETIRADA DE BICICLETAS ABANDONADAS NA LADEIRA DOS TABAJARAS, Nº 20, NO BAIRRO DE COPACABANA"/>
        <s v="SOLICITA PROVIDÊNCIAS JUNTO À COMPANHIA DE ENGENHARIA DE TRÁFEGO DO RIO DE JANEIRO – CET-RIO, REFERENTE À REVITALIZAÇÃO DA SINALIZAÇÃO HORIZONTAL E VERTICAL NA AVENIDA LINEU DE PAULA MACHADO, Nº 795, NO BAIRRO DO JARDIM BOTÂNICO"/>
        <s v="SOLICITA PROVIDÊNCIAS JUNTO À SECRETARIA MUNICIPAL DE ORDEM PÚBLICA – SEOP, REFERENTE AO ORDENAMENTO NO PARQUE DOS PATINS, NA AVENIDA BORGES DE MEDEIROS, NO BAIRRO DA LAGOA"/>
        <s v="SOLICITA PROVIDÊNCIAS JUNTO À SECRETARIA MUNICIPAL DE ASSISTÊNCIA SOCIAL – SMAS, REFERENTE ÀS AÇÕES DE ACOLHIMENTO NO LARGO DO MACHADO E NO BAIRRO DO FLAMENGO"/>
        <s v="SOLICITA PROVIDÊNCIAS JUNTO À SECRETARIA MUNICIPAL DE CONSERVAÇÃO E SERVIÇOS PÚBLICOS – SECONSERVA, PARA VIABILIZAR A REFORMA DA CALÇADA NO LARGO SÉRGIO VIEIRA DE MELLO, NO BAIRRO DO LEBLON"/>
        <s v="SOLICITA PROVIDÊNCIAS JUNTO À EMPRESA MUNICIPAL DE ILUMINAÇÃO URBANA – RIOLUZ E À LIGHT, REFERENTE À PODA DE ÁRVORE SECA NA RUA MARECHAL RAMON CASTILLA (LATERAL DO Nº 25) E EM FRENTE À RUA LAURO MULLER, Nº 16, NO BAIRRO DE BOTAFOGO"/>
        <s v="SOLICITA PROVIDÊNCIAS JUNTO À COMPANHIA MUNICIPAL DE LIMPEZA URBANA – COMLURB, PARA VIABILIZAR A PODA DE ÁRVORE NA RUA MARECHAL RAMON CASTILLA, APÓS O PRÉDIO Nº 134, NO BAIRRO DE BOTAFOGO"/>
        <s v="SOLICITA PROVIDÊNCIAS JUNTO À SECRETARIA MUNICIPAL DE ORDEM PÚBLICA – SEOP, REFERENTE À FISCALIZAÇÃO DE KOMBIS DE FERRO-VELHO CAUSANDO PERTURBAÇÃO DO SOSSEGO NA RUA SACOPÃ, NO BAIRRO DA LAGOA"/>
        <s v="SOLICITA PROVIDÊNCIAS JUNTO À SECRETARIA MUNICIPAL DE CONSERVAÇÃO E SERVIÇOS PÚBLICOS – SECONSERVA, PARA VIABILIZAR O RECAPEAMENTO DE CIMENTO DO REDONDO DA PRAÇA MARCOS TAMOYO, NA RUA FREI VELOSO, NO BAIRRO DA LAGOA"/>
        <s v="SOLICITA PROVIDÊNCIAS JUNTO À COMPANHIA DE ENGENHARIA DE TRÁFEGO DO RIO DE JANEIRO – CET-RIO, VISANDO A REALIZAÇÃO DE ESTUDO DE VIABILIDADE PARA CONSTRUÇÃO DE QUEBRA-MOLAS PRÓXIMO AO PATRONATO DA GÁVEA, NA AVENIDA LINEU DE PAULA MACHADO, Nº 795, NO BAIRRO"/>
        <s v="SOLICITA PROVIDÊNCIAS JUNTO À COMPANHIA MUNICIPAL DE LIMPEZA URBANA – COMLURB, REFERENTE ÀS SOLUÇÕES PARA O MANEJO DE LIXO DOMICILIAR NA RUA CARLOS GOIS, Nº 327, NO BAIRRO DO LEBLON"/>
        <s v="SOLICITA PROVIDÊNCIAS JUNTO À SECRETARIA MUNICIPAL DE CONSERVAÇÃO E SERVIÇOS PÚBLICOS – SECONSERVA, PARA VIABILIZAR O REPARO DAS RACHADURAS NO GUARDA-CORPO DA PONTE DO QUADRADO, NO BAIRRO DA URCA"/>
        <s v="SOLICITA PROVIDÊNCIAS JUNTO À COMPANHIA MUNICIPAL DE LIMPEZA URBANA – COMLURB, PARA VIABILIZAR A DESTOCA DE INDIVÍDUO ARBÓREO OU OUTRA MEDIDA ADEQUADA NA AVENIDA JOÃO LUIZ ALVES, PRÓXIMO AO Nº 54, NO BAIRRO DA URCA"/>
        <s v="SOLICITA PROVIDÊNCIAS JUNTO À SECRETARIA MUNICIPAL DE ORDEM PÚBLICA – SEOP, REFERENTE À FISCALIZAÇÃO DE CONSTRUÇÕES IRREGULARES NA COMUNIDADE CHAPÉU MANGUEIRA, EM DIREÇÃO À LADEIRA ARI BARROSO, NO BAIRRO DO LEME"/>
        <s v="SOLICITA PROVIDÊNCIAS JUNTO À COMPANHIA DE ENGENHARIA DE TRÁFEGO DO RIO DE JANEIRO – CET-RIO, REFERENTE AO ESTUDO DE MEDIDAS PARA MELHORIA DO TRÂNSITO ENTRE COPACABANA E LAGOA, NO VIADUTO AUGUSTO FREDERICO SCHMIDT"/>
        <s v="SOLICITA PROVIDÊNCIAS JUNTO À COMPANHIA DE ENGENHARIA DE TRÁFEGO DO RIO DE JANEIRO – CET-RIO, REFERENTE AO ESTUDO DE VIABILIDADE PARA AJUSTE DO TEMPO DO SINAL DE TRÂNSITO EM FRENTE À ABBR – ASSOCIAÇÃO BRASILEIRA BENEFICENTE DE REABILITAÇÃO, NA RUA JARDIM "/>
        <s v="SOLICITA PROVIDÊNCIAS JUNTO À SECRETARIA MUNICIPAL DE SAÚDE – SMS E À COMPANHIA MUNICIPAL DE LIMPEZA URBANA – COMLURB, REFERENTE ÀS AÇÕES DE COMBATE À DENGUE NA RUA REPÚBLICA DO PERU, NO BAIRRO DE COPACABANA"/>
        <s v="SOLICITA PROVIDÊNCIAS JUNTO À SECRETARIA MUNICIPAL DE CONSERVAÇÃO E SERVIÇOS PÚBLICOS – SECONSERVA, PARA VIABILIZAR O REPARO DE BURACO ENTRE OS PARALELEPÍPEDOS E O ASFALTO NA RUA DAS LARANJEIRAS, Nº 212, NO BAIRRO DE LARANJEIRAS"/>
        <s v="SOLICITA PROVIDÊNCIAS JUNTO À SECRETARIA MUNICIPAL DE ORDEM PÚBLICA – SEOP, REFERENTE À FISCALIZAÇÃO DE VENDA IRREGULAR DE BARRACAS ALUGADAS E SUAS RESPECTIVAS LICENÇAS NA RUA SIQUEIRA CAMPOS, NO BAIRRO DE COPACABANA"/>
        <s v="SOLICITA PROVIDÊNCIAS JUNTO À POLÍCIA MILITAR DO ESTADO DO RIO DE JANEIRO – PMERJ, REFERENTE À OCUPAÇÃO DA CICLOVIA POR VIATURAS NA RUA FIGUEIREDO MAGALHÃES, EM FRENTE AO BATALHÃO DE COPACABANA"/>
        <s v="SOLICITA PROVIDÊNCIAS JUNTO À SECRETARIA MUNICIPAL DE ORDEM PÚBLICA – SEOP, À GUARDA MUNICIPAL E À COMPANHIA DE ENGENHARIA DE TRÁFEGO DO RIO DE JANEIRO – CET-RIO, REFERENTE AO ORDENAMENTO DE TRÂNSITO NO ENTORNO DA RODOVIÁRIA, NA AVENIDA FRANCISCO BICALHO,"/>
        <s v="SOLICITA PROVIDÊNCIAS JUNTO À SECRETARIA MUNICIPAL DE ORDEM PÚBLICA – SEOP, REFERENTE À FISCALIZAÇÃO DE OBRA IRREGULAR NA RUA 3, NA COMUNIDADE DO VIDIGAL"/>
        <s v="SOLICITA PROVIDÊNCIAS JUNTO À SECRETARIA MUNICIPAL DE ORDEM PÚBLICA – SEOP E À GUARDA MUNICIPAL, REFERENTE AO ORDENAMENTO NO PONTO DE ÔNIBUS DA AVENIDA AFRÂNIO DE MELLO FRANCO, EM FRENTE AO Nº 305, NO BAIRRO DO LEBLON"/>
        <s v="SOLICITA PROVIDÊNCIAS JUNTO À SECRETARIA MUNICIPAL DE CONSERVAÇÃO E SERVIÇOS PÚBLICOS – SECONSERVA, PARA VIABILIZAR A DESOBSTRUÇÃO DOS BUEIROS EM FRENTE AO LEBLON MEDICAL CENTER, NA RUA CARLOS GOIS, Nº 375, NO BAIRRO DO LEBLON"/>
        <s v="SOLICITA PROVIDÊNCIAS JUNTO À POLÍCIA MILITAR DO ESTADO DO RIO DE JANEIRO – PMERJ, VISANDO INTENSIFICAÇÃO DO PATRULHAMENTO NA RUA PAISSANDU, NO BAIRRO DO FLAMENGO"/>
        <s v="SOLICITA PROVIDÊNCIAS JUNTO À SECRETARIA MUNICIPAL DE ASSISTÊNCIA SOCIAL – SMAS, REFERENTE ÀS AÇÕES DE ACOLHIMENTO NA RUA VOLUNTÁRIOS DA PÁTRIA, NO BAIRRO DE BOTAFOGO"/>
        <s v="SOLICITA PROVIDÊNCIAS JUNTO À COMPANHIA MUNICIPAL DE LIMPEZA URBANA – COMLURB, PARA VIABILIZAR A PODA DE ÁRVORE NA RUA DA GLÓRIA, NA ALTURA DO Nº 318, NO BAIRRO DA GLÓRIA"/>
        <s v="SOLICITA PROVIDÊNCIAS JUNTO À SECRETARIA MUNICIPAL DE ORDEM PÚBLICA – SEOP, REFERENTE À FISCALIZAÇÃO DE USO IRREGULAR DE GRADIL POR ESTABELECIMENTO NA RUA ASSUNÇÃO, PRÓXIMO AO Nº 141, NO BAIRRO DE BOTAFOGO"/>
        <s v="SOLICITA PROVIDÊNCIAS JUNTO À SECRETARIA MUNICIPAL DE CONSERVAÇÃO E SERVIÇOS PÚBLICOS – SECONSERVA, REFERENTE À FISCALIZAÇÃO DE GOLA DE ÁRVORE FECHADA COM CIMENTO NA AVENIDA RAINHA ELIZABETH, Nº 5, NO BAIRRO DE COPACABANA"/>
        <s v="SOLICITA PROVIDÊNCIAS JUNTO À COMPANHIA DE ENGENHARIA DE TRÁFEGO DO RIO DE JANEIRO – CET-RIO E À GUARDA MUNICIPAL, VISANDO ORDENAMENTO DE TRÂNSITO NO ATERRO DO FLAMENGO, PRÓXIMO AO MONUMENTO A ESTÁCIO DE SÁ, DURANTE OS FINAIS DE SEMANA"/>
        <s v="SOLICITA PROVIDÊNCIAS JUNTO À SECRETARIA MUNICIPAL DE EDUCAÇÃO – SME, REFERENTE À NECESSIDADE DE INSTALAÇÃO DE NOVO RESERVATÓRIO DE ÁGUA NA CRECHE MUNICIPAL “TIA SÔNIA”, LOCALIZADA NA RUA EUCLIDES DA ROCHA, Nº 120, NO BAIRRO DE COPACABANA"/>
        <s v="SOLICITA PROVIDÊNCIAS JUNTO À POLÍCIA MILITAR DO ESTADO DO RIO DE JANEIRO – PMERJ, PARA INTENSIFICAÇÃO DO PATRULHAMENTO NAS IMEDIAÇÕES DO MERCADO DAS FLORES, NA RUA DO ROSÁRIO, Nº 164, NO CENTRO"/>
        <s v="SOLICITA PROVIDÊNCIAS JUNTO À COMPANHIA MUNICIPAL DE LIMPEZA URBANA – COMLURB, À SECRETARIA MUNICIPAL DE CONSERVAÇÃO E SERVIÇOS PÚBLICOS – SECONSERVA E À SECRETARIA MUNICIPAL DE ORDEM PÚBLICA – SEOP, REFERENTE À REVITALIZAÇÃO E AÇÕES DE ORDENAMENTO NA PRA"/>
        <s v="SOLICITA PROVIDÊNCIAS JUNTO À SECRETARIA MUNICIPAL DE ORDEM PÚBLICA – SEOP, REFERENTE AO ORDENAMENTO URBANO NA RUA TEIXEIRA DE MELO, NO BAIRRO DE IPANEMA"/>
        <s v="SOLICITA PROVIDÊNCIAS JUNTO À SECRETARIA MUNICIPAL DE ORDEM PÚBLICA – SEOP, REFERENTE À AÇÃO DE ORDENAMENTO NA RUA TEIXEIRA DE MELO, EM IPANEMA, ALTURA DOS NÚMEROS 30 AO 60"/>
        <s v="SOLICITA PROVIDÊNCIAS JUNTO À SECRETARIA MUNICIPAL DE TRANSPORTES – SMTR, VISANDO À REVITALIZAÇÃO DE PONTO DE ÔNIBUS NA AVENIDA NIEMEYER, Nº 216, NO BAIRRO DE SÃO CONRADO"/>
        <s v="SOLICITA PROVIDÊNCIAS JUNTO À SECRETARIA MUNICIPAL DE ORDEM PÚBLICA – SEOP, REFERENTE À FISCALIZAÇÃO DE ESTABELECIMENTOS POR PERTURBAÇÃO DO SOSSEGO NA RUA GARCIA D’ÁVILA, NO BAIRRO DE IPANEMA"/>
        <s v="SOLICITA PROVIDÊNCIAS JUNTO À SECRETARIA MUNICIPAL DE CONSERVAÇÃO E SERVIÇOS PÚBLICOS – SECONSERVA, PARA VIABILIZAR O REPARO DAS CALÇADAS NA RUA MARQUÊS DE OLINDA, ENTRE OS NÚMEROS 94 E 106, NO BAIRRO DE BOTAFOGO"/>
        <s v="SOLICITA PROVIDÊNCIAS JUNTO À SECRETARIA MUNICIPAL DE ORDEM PÚBLICA – SEOP, REFERENTE À FISCALIZAÇÃO DE ESTACIONAMENTO IRREGULAR NA RUA ALMIRANTE GUILHEM, Nº 421, NO BAIRRO DO LEBLON"/>
        <s v="SOLICITA PROVIDÊNCIAS JUNTO À COMPANHIA MUNICIPAL DE LIMPEZA URBANA – COMLURB, PARA INTENSIFICAR A VARREDURA E A COLETA NA RUA JÚLIO DE CASTILHOS, Nº 40, NO BAIRRO DE COPACABANA"/>
        <s v="SOLICITA PROVIDÊNCIAS JUNTO À SECRETARIA MUNICIPAL DE ASSISTÊNCIA SOCIAL – SMAS, REFERENTE ÀS AÇÕES DE ACOLHIMENTO NA PRAÇA NOSSA SENHORA DA PAZ, NO BAIRRO DE IPANEMA"/>
        <s v="SOLICITA PROVIDÊNCIAS JUNTO À SECRETARIA MUNICIPAL DE PROTEÇÃO E DEFESA DOS ANIMAIS, REFERENTE A SUSPEITA DE MAUS-TRATOS CONTRA CÃO ACORRENTADO NA RUA ANA MARIA NORONHA, EM FRENTE AO Nº 04, NO VIDIGAL"/>
        <s v="SOLICITA PROVIDÊNCIAS JUNTO À SECRETARIA MUNICIPAL DE ORDEM PÚBLICA – SEOP E À COMPANHIA MUNICIPAL DE LIMPEZA URBANA – COMLURB, REFERENTE AO POSSÍVEL DESCARTE IRREGULAR DE RESÍDUOS POR ESTABELECIMENTOS COMERCIAIS NA RUA MARQUÊS DE OLINDA, NO BAIRRO DE BOT"/>
        <s v="SOLICITA PROVIDÊNCIAS JUNTO À COMPANHIA DE ENGENHARIA DE TRÁFEGO DO RIO DE JANEIRO – CET-RIO, REFERENTE AO ORDENAMENTO DE TRÂNSITO NO TRECHO DE MÃO DUPLA DA RUA MARQUÊS DE SÃO VICENTE, NO BAIRRO DA GÁVEA"/>
        <s v="SOLICITA PROVIDÊNCIAS JUNTO À COMPANHIA MUNICIPAL DE LIMPEZA URBANA – COMLURB, REFERENTE À SUPRESSÃO DE ÁRVORE NA AVENIDA DELFIM MOREIRA, Nº 726, NO BAIRRO DO LEBLON"/>
        <s v="SOLICITA PROVIDÊNCIAS JUNTO À SECRETARIA MUNICIPAL DE TRANSPORTES – SMTR, REFERENTE À RETIRADA DE PONTO DE ÔNIBUS SUPOSTAMENTE SEM UTILIZAÇÃO NA RUA GENERAL SAN MARTIN, Nº 300, NO BAIRRO DO LEBLON"/>
        <s v="SOLICITA PROVIDÊNCIAS JUNTO À EMPRESA MUNICIPAL DE URBANIZAÇÃO – RIO-URBE, REFERENTE À GARANTIA DA REFORMA DO CAMPO DE FUTEBOL LOCALIZADO NO PARQUE DOS PATINS, NA LAGOA"/>
        <s v="SOLICITA PROVIDÊNCIAS JUNTO À SECRETARIA MUNICIPAL DE ORDEM PÚBLICA – SEOP, REFERENTE AO ORDENAMENTO URBANO NA PRAIA DA BARRA DA TIJUCA"/>
        <s v="SOLICITA PROVIDÊNCIAS JUNTO À SUBPREFEITURA DA ZONA SUL E À IV ADMINISTRAÇÃO REGIONAL – GERÊNCIA EXECUTIVA LOCAL VII – BOTAFOGO, REFERENTE À FISCALIZAÇÃO E ORDENAMENTO DE TRÂNSITO NA RUA DAS LARANJEIRAS"/>
        <s v="SOLICITA PROVIDÊNCIAS JUNTO À COMPANHIA MUNICIPAL DE LIMPEZA URBANA – COMLURB, PARA SUBSTITUIÇÃO DE PAPELEIRA DANIFICADA NO ENTORNO DA ESTAÇÃO DE METRÔ BOTAFOGO, NA RUA VOLUNTÁRIOS DA PÁTRIA"/>
        <s v="SOLICITA PROVIDÊNCIAS JUNTO À SECRETARIA MUNICIPAL DE CONSERVAÇÃO E SERVIÇOS PÚBLICOS – SECONSERVA, PARA REPARO DE BURACO NA FAIXA DE PEDESTRES DA RUA NELSON MANDELA, Nº 84, EM FRENTE À PRAÇA, NO BAIRRO DE ANCHIETA"/>
        <s v="SOLICITA PROVIDÊNCIAS JUNTO À SECRETARIA MUNICIPAL DE ORDEM PÚBLICA – SEOP E À COMPANHIA DE ENGENHARIA DE TRÁFEGO DO RIO DE JANEIRO – CET-RIO, REFERENTE À FISCALIZAÇÃO DE VEÍCULOS OBSTRUINDO A FAIXA DE ÔNIBUS NA AV. NOSSA SENHORA DE COPACABANA E A CIRCULA"/>
        <s v="SOLICITA PROVIDÊNCIAS JUNTO À SECRETARIA MUNICIPAL DE ORDEM PÚBLICA – SEOP E À COMPANHIA DE ENGENHARIA DE TRÁFEGO DO RIO DE JANEIRO – CET-RIO, REFERENTE AO ORDENAMENTO URBANO E VIÁRIO NA AVENIDA ATLÂNTICA, Nº 3432, POSTO 5, EM DECORRÊNCIA DE FEIRA NOTURNA"/>
        <s v="SOLICITA PROVIDÊNCIAS JUNTO À SECRETARIA MUNICIPAL DE CONSERVAÇÃO E SERVIÇOS PÚBLICOS – SECONSERVA, À COMPANHIA MUNICIPAL DE LIMPEZA URBANA – COMLURB E À SECRETARIA MUNICIPAL DO ENVELHECIMENTO SAUDÁVEL E QUALIDADE DE VIDA – SEMESQV, PARA REVITALIZAÇÃO DA "/>
        <s v="SOLICITA PROVIDÊNCIAS JUNTO À COMPANHIA MUNICIPAL DE LIMPEZA URBANA – COMLURB E À SECRETARIA MUNICIPAL DE ORDEM PÚBLICA – SEOP, REFERENTE À LIMPEZA E ORDENAÇÃO DO DECK NA PRAIA DE IPANEMA, EM FRENTE À RUA VINÍCIUS DE MORAIS"/>
        <s v="SOLICITA PROVIDÊNCIAS JUNTO À SECRETARIA MUNICIPAL DE ORDEM PÚBLICA – SEOP E À SECRETARIA MUNICIPAL DE ASSISTÊNCIA SOCIAL – SMAS, REFERENTE ÀS AÇÕES NO TÚNEL MAJOR RUBENS VAZ, NO PERÍODO NOTURNO"/>
        <s v="SOLICITA PROVIDÊNCIAS JUNTO À SECRETARIA MUNICIPAL DE SAÚDE – SMS, REFERENTE À MANUTENÇÃO DOS ELEVADORES DO CENTRO MUNICIPAL DE SAÚDE JOÃO BARROS BARRETO, LOCALIZADO NA RUA TENREIRO ARANHA, S/N, NO BAIRRO DE COPACABANA"/>
        <s v="SOLICITA PROVIDÊNCIAS JUNTO À COMPANHIA MUNICIPAL DE LIMPEZA URBANA – COMLURB, VISANDO PODA DE ÁRVORE NA RUA FONTE DA SAUDADE, 149 – LAGOA"/>
        <s v="SOLICITA PROVIDÊNCIAS JUNTO À SECRETARIA MUNICIPAL DE ASSISTÊNCIA SOCIAL – SMAS, VISANDO AÇÕES DE ACOLHIMENTO SOCIAL NO ENTORNO DA IGREJA NOSSA SENHORA DE COPACABANA"/>
        <s v="SOLICITA PROVIDÊNCIAS JUNTO À SECRETARIA MUNICIPAL DE CONSERVAÇÃO E SERVIÇOS PÚBLICOS – SECONSERVA, REFERENTE À INSTALAÇÃO DE PLACA INFORMATIVA NA PRAÇA DO METRÔ SIQUEIRA CAMPOS"/>
        <s v="SOLICITA PROVIDÊNCIAS JUNTO À EMPRESA MUNICIPAL DE ILUMINAÇÃO URBANA – RIOLUZ, VISANDO RESTABELECIMENTO DE ILUMINAÇÃO PÚBLICA NA AVENIDA DAS AMÉRICAS"/>
        <s v="SOLICITA PROVIDÊNCIAS JUNTO À SECRETARIA MUNICIPAL DE TRANSPORTES VISANDO MELHORIA NA OFERTA DE TRANSPORTE PÚBLICO PARA A PARTE ALTA DA ROCINHA"/>
        <s v="SOLICITA PROVIDÊNCIAS JUNTO À SECRETARIA MUNICIPAL DE ORDEM PÚBLICA – SEOP E À SECRETARIA MUNICIPAL DE ASSISTÊNCIA SOCIAL – SMAS, REFERENTE À SITUAÇÃO DE DESORDENAMENTO URBANO NA RUA FIGUEIREDO DE MAGALHÃES, 226 – COPACABANA"/>
        <s v="SOLICITA PROVIDÊNCIAS JUNTO À EMPRESA MUNICIPAL DE ILUMINAÇÃO URBANA – RIOLUZ, REFERENTE À TUBULAÇÃO PRESTES A CAIR NO CANAL DA VISCONDE DE ALBUQUERQUE"/>
        <s v="SOLICITA PROVIDÊNCIAS JUNTO À SECRETARIA MUNICIPAL DE CONSERVAÇÃO E SERVIÇOS PÚBLICOS – SECONSERVA E À COMPANHIA MUNICIPAL DE LIMPEZA URBANA – COMLURB, REFERENTE A BURACOS NA AREIA DO PARCÃO DA PRAÇA GENERAL OSÓRIO"/>
        <s v="SOLICITA PROVIDÊNCIAS JUNTO À COMPANHIA DE ENGENHARIA DE TRÁFEGO DO RIO DE JANEIRO – CET-RIO, VISANDO REVISÃO DA SINALIZAÇÃO E DO ORDENAMENTO VIÁRIO NA ESQUINA DA RUA FREI VELOSO COM RUA PROFESSOR ABELARDO LÔBO – LAGOA"/>
        <s v="SOLICITA PROVIDÊNCIAS JUNTO À COMPANHIA DE ENGENHARIA DE TRÁFEGO DO RIO DE JANEIRO – CET-RIO, VISANDO INSTALAÇÃO DE REDUTOR DE VELOCIDADE EM FRENTE AO CLUBE PAISSANDU, NA ENTRADA DA SELVA DE PEDRA – LEBLON"/>
        <s v="SOLICITA PROVIDÊNCIAS JUNTO À SECRETARIA MUNICIPAL DE TRANSPORTES – SMTR E À COMPANHIA DE ENGENHARIA DE TRÁFEGO DO RIO DE JANEIRO – CET-RIO, REFERENTE A PONTOS DE ÔNIBUS CAUSANDO TRANSTORNOS NO LEBLON"/>
        <s v="SOLICITA PROVIDÊNCIAS JUNTO À COMPANHIA MUNICIPAL DE LIMPEZA URBANA – COMLURB E À SECRETARIA MUNICIPAL DE ORDEM PÚBLICA – SEOP, REFERENTE A TERRENO ABANDONADO COM ACÚMULO DE LIXO EM CAMPO GRANDE"/>
        <s v="SOLICITA PROVIDÊNCIAS JUNTO À SECRETARIA MUNICIPAL DE ORDEM PÚBLICA – SEOP, REFERENTE À FISCALIZAÇÃO DE ATIVIDADES IRREGULARES NA ORLA DE COPACABANA"/>
        <s v="SOLICITA PROVIDÊNCIAS JUNTO À SECRETARIA MUNICIPAL DE ORDEM PÚBLICA – SEOP, REFERENTE À OCUPAÇÃO IRREGULAR COM EMISSÃO DE RUÍDO EXCESSIVO EM IMÓVEL NO BAIRRO DO CATETE"/>
        <s v="SOLICITA PROVIDÊNCIAS JUNTO À GERÊNCIA EXECUTIVA LOCAL – GEL BOTAFOGO, REFERENTE À REATIVAÇÃO DO SISTEMA HÍDRICO DO PARQUE GUINLE"/>
        <s v="SOLICITA PROVIDÊNCIAS JUNTO À COMPANHIA MUNICIPAL DE LIMPEZA URBANA - COMLURB, PARA INTENSIFICAR A COLETA DE LIXO NA RUA JARDIM BOTÂNICO, Nº 709 – BAIRRO JARDIM BOTÂNICO"/>
        <s v="SOLICITA PROVIDÊNCIAS JUNTO À SECRETARIA MUNICIPAL DE ORDEM PÚBLICA – SEOP, REFERENTE À FISCALIZAÇÃO DE PERTURBAÇÃO DO SOSSEGO NA PRAÇA CLÁUDIO COUTINHO – LEBLON"/>
        <s v="SOLICITA PROVIDÊNCIAS JUNTO À COMPANHIA MUNICIPAL DE LIMPEZA URBANA – COMLURB, PARA REALIZAR LIMPEZA MAIS PROFUNDA NA AREIA DA PRAIA EM FRENTE AO COLÉGIO CÍCERO PENA – COPACABANA"/>
        <s v="SOLICITA PROVIDÊNCIAS JUNTO À SECRETARIA MUNICIPAL DE CONSERVAÇÃO E SERVIÇOS PÚBLICOS – SECONSERVA, REFERENTE A REPARO DE CALÇADA NA ESQUINA DA RUA BARÃO DE IPANEMA COM A AVENIDA NOSSA SENHORA DE COPACABANA – COPACABANA"/>
        <s v="SOLICITA PROVIDÊNCIAS JUNTO À SECRETARIA MUNICIPAL DE ORDEM PÚBLICA – SEOP, REFERENTE À FISCALIZAÇÃO DE QUIOSQUES COM OCUPAÇÃO IRREGULAR DO ESPAÇO PÚBLICO NA AVENIDA LÚCIO COSTA – BARRA DA TIJUCA"/>
        <s v="SOLICITA PROVIDÊNCIAS JUNTO À SUBPREFEITURA DA ZONA SUL, REFERENTE À OCUPAÇÃO IRREGULAR DO IMÓVEL DA ANTIGA CASA DE SAÚDE SÃO SEBASTIÃO"/>
        <s v="SOLICITA PROVIDÊNCIAS JUNTO À SECRETARIA MUNICIPAL DE ORDEM PÚBLICA – SEOP, REFERENTE À CONSTRUÇÃO DE MURO DE CONCRETO EM ÁREA DE PRAIA NA AVENIDA DO PEPÊ – BARRA DA TIJUCA"/>
        <s v="SOLICITA PROVIDÊNCIAS JUNTO À SECRETARIA MUNICIPAL DE ORDEM PÚBLICA – SEOP, REFERENTE AO ORDENAMENTO DE COMÉRCIO IRREGULAR NA PRAÇA GENERAL TIBÚRCIO – URCA"/>
        <s v="SOLICITA PROVIDÊNCIAS JUNTO À COMPANHIA DE ENGENHARIA DE TRÁFEGO DO RIO DE JANEIRO – CET-RIO E À SECRETARIA MUNICIPAL DE ORDEM PÚBLICA – SEOP, VISANDO ORDENAMENTO DE ESTACIONAMENTO IRREGULAR NA RUA VISCONDE DE PIRAJÁ – IPANEMA"/>
        <s v="SOLICITA PROVIDÊNCIAS JUNTO À SECRETARIA MUNICIPAL DE CONSERVAÇÃO E SERVIÇOS PÚBLICOS – SECONSERVA, REFERENTE AO REPARO DE PLACA NA PRAÇA MARCOS TAMOYO – LAGOA"/>
        <s v="SOLICITA PROVIDÊNCIAS JUNTO À SECRETARIA MUNICIPAL DE CONSERVAÇÃO E SERVIÇOS PÚBLICOS – SECONSERVA, REFERENTE AO REPARO OU SUBSTITUIÇÃO DE PLACA EM HOMENAGEM A GILBERTO BRAGA NA AVENIDA FRANCISCO BHERING – IPANEMA"/>
        <s v="SOLICITA PROVIDÊNCIAS JUNTO À SECRETARIA MUNICIPAL DE ORDEM PÚBLICA – SEOP, REFERENTE À FISCALIZAÇÃO DE CARGA E DESCARGA NAS PROXIMIDADES DO CRUZAMENTO DA RUA MARIA QUITÉRIA COM A AVENIDA VIEIRA SOUTO – IPANEMA"/>
        <s v="SOLICITA ESTUDO DE VIABILIDADE PARA NOVO EMPLACAMENTO NA RUA PAUL REDFERN – IPANEMA, VISANDO COIBIR AÇÃO DE FALSOS GUARDADORES E PROMOVER MAIOR SEGURANÇA PARA OS MORADORES"/>
        <s v="SOLICITA PROVIDÊNCIAS JUNTO À SUBPREFEITURA DA ZONA SUL PARA INCLUSÃO DA RUA GUSTAVO SAMPAIO – LEME, NO PROGRAMA CORREDORES DE EXCELÊNCIA"/>
        <s v="SOLICITA PROVIDÊNCIAS JUNTO À COMPANHIA MUNICIPAL DE LIMPEZA URBANA – COMLURB, PARA PODA DE ÁRVORE NA RUA GUSTAVO SAMPAIO, Nº 745 – LEME"/>
        <s v="SOLICITA PROVIDÊNCIAS JUNTO À SECRETARIA MUNICIPAL DE CONSERVAÇÃO E SERVIÇOS PÚBLICOS – SECONSERVA, REFERENTE À LIMPEZA DE BUEIROS NA RUA GUSTAVO SAMPAIO, NO LEME"/>
        <s v="SOLICITA PROVIDÊNCIAS JUNTO À COMPANHIA DE ENGENHARIA DE TRÁFEGO DO RIO DE JANEIRO – CET-RIO, REFERENTE À RECOLOCAÇÃO DE FAIXAS DE PEDESTRE REMOVIDAS DURANTE A OPERAÇÃO ASFALTO LISO – COPACABANA/LEME"/>
        <s v="SOLICITA PROVIDÊNCIAS JUNTO À COMPANHIA DE ENGENHARIA DE TRÁFEGO DO RIO DE JANEIRO – CET-RIO, REFERENTE A ESTUDO DE VIABILIDADE PARA IMPLANTAÇÃO DE QUEBRA-MOLA NA RUA AURELINO LEAL – LEME"/>
        <s v="SOLICITA PROVIDÊNCIAS JUNTO À COMPANHIA MUNICIPAL DE LIMPEZA URBANA – COMLURB, PARA RECOLOCAÇÃO DE PAPELEIRAS NA RUA GUSTAVO SAMPAIO – LEME"/>
        <s v="SOLICITA PROVIDÊNCIAS JUNTO À COMPANHIA MUNICIPAL DE LIMPEZA URBANA – COMLURB, PARA RECOLOCAÇÃO DE PAPELEIRAS NA RUA GENERAL RIBEIRO DA COSTA – LEME"/>
        <s v="SOLICITA PROVIDÊNCIAS JUNTO À COMPANHIA MUNICIPAL DE LIMPEZA URBANA – COMLURB, PARA RECOLOCAÇÃO DE PAPELEIRAS NA RUA ROBERTO DIAS LOPES – LEME"/>
        <s v="SOLICITA PROVIDÊNCIAS JUNTO À COMPANHIA DE ENGENHARIA DE TRÁFEGO DO RIO DE JANEIRO – CET-RIO, REFERENTE À PINTURA DE QUEBRA-MOLAS NA RUA ROBERTO DIAS LOPES – LEME"/>
        <s v="SOLICITA PROVIDÊNCIAS JUNTO À SECRETARIA MUNICIPAL DE CONSERVAÇÃO E SERVIÇOS PÚBLICOS – SECONSERVA, REFERENTE AO REPARO DE CALÇADA NA RUA ROBERTO DIAS LOPES, Nº 181 – LEME"/>
        <s v="SOLICITA PROVIDÊNCIAS JUNTO À SECRETARIA MUNICIPAL DE CONSERVAÇÃO E SERVIÇOS PÚBLICOS – SECONSERVA, REFERENTE AO REPARO DE PISO NO ENTORNO DA ESTÁTUA DE JOSÉ DE ALENCAR – FLAMENGO"/>
        <s v="SOLICITA PROVIDÊNCIAS JUNTO À COMPANHIA MUNICIPAL DE LIMPEZA URBANA – COMLURB, PARA INTENSIFICAR A LIMPEZA NA RUA ANITA GARIBALDI, Nº 43 – COPACABANA"/>
        <s v="SOLICITA PROVIDÊNCIAS JUNTO À COMPANHIA MUNICIPAL DE LIMPEZA URBANA – COMLURB, PARA REPARO DE BALANÇO QUEBRADO NA PRAÇA SÃO SALVADOR – LARANJEIRAS"/>
        <s v="SOLICITA PROVIDÊNCIAS JUNTO À SECRETARIA MUNICIPAL DE CONSERVAÇÃO E SERVIÇOS PÚBLICOS – SECONSERVA E À COMPANHIA MUNICIPAL DE LIMPEZA URBANA – COMLURB, PARA REVITALIZAÇÃO DA PRAÇA JOSÉ DE ALENCAR – FLAMENGO"/>
        <s v="SOLICITA PROVIDÊNCIAS JUNTO À COMPANHIA MUNICIPAL DE LIMPEZA URBANA – COMLURB, PARA LIMPEZA NA VIA AO LADO DO QUARTEL DOS BOMBEIROS, NA PRAÇA SÃO SALVADOR – LARANJEIRAS"/>
        <s v="SOLICITA PROVIDÊNCIAS JUNTO À SECRETARIA MUNICIPAL DE CONSERVAÇÃO E SERVIÇOS PÚBLICOS – SECONSERVA, PARA REVITALIZAÇÃO DA PRAÇA SANTOS DUMONT – GÁVEA"/>
        <s v="SOLICITA PROVIDÊNCIAS JUNTO À SECRETARIA MUNICIPAL DE ORDEM PÚBLICA – SEOP E À SECRETARIA MUNICIPAL DE ASSISTÊNCIA SOCIAL – SMAS, REFERENTE A AÇÕES INTEGRADAS NO BAIRRO DE COPACABANA"/>
        <s v="SOLICITA PROVIDÊNCIAS JUNTO À COMPANHIA DE ENGENHARIA DE TRÁFEGO DO RIO DE JANEIRO – CET-RIO, REFERENTE A ESTUDO DE VIABILIDADE PARA READEQUAÇÃO DA DINÂMICA DO TRÂNSITO NA RUA GENERAL VENÂNCIO FLORES – LEBLON"/>
        <s v="SOLICITA PROVIDÊNCIAS JUNTO À SECRETARIA MUNICIPAL DE CONSERVAÇÃO E SERVIÇOS PÚBLICOS – SECONSERVA, PARA REPARO DE BURACO NA FAIXA DE PEDESTRES DA RUA NELSON MANDELA, Nº 84, EM FRENTE À PRAÇA, NO BAIRRO DE BOTAFOGO"/>
        <s v="SOLICITA PROVIDÊNCIAS JUNTO À SECRETARIA MUNICIPAL DE SAÚDE, REFERENTE À FALTA DE ACESSIBILIDADE NA CLÍNICA DA FAMÍLIA PADRE VELLOSO – SANTA MARTA – BOTAFOGO"/>
        <s v="SOLICITA PROVIDÊNCIAS JUNTO À SECRETARIA MUNICIPAL DE ORDEM PÚBLICA – SEOP, REFERENTE À FISCALIZAÇÃO DE PUBLICIDADE IRREGULAR NA AVENIDA VIEIRA SOUTO – IPANEMA"/>
        <s v="SOLICITA PROVIDÊNCIAS JUNTO À SECRETARIA MUNICIPAL DE ORDEM PÚBLICA – SEOP, REFERENTE À FISCALIZAÇÃO DE OCUPAÇÃO IRREGULAR DO CALÇAMENTO POR BARES E RESTAURANTES NA RUA MUNIZ BARRETO – BOTAFOGO"/>
        <s v="SOLICITA PROVIDÊNCIAS JUNTO À SECRETARIA MUNICIPAL DE SAÚDE – SMS, VISANDO A REFORMA DO CENTRO MUNICIPAL DE SAÚDE CECÍLIA DONNANGELO"/>
        <s v="SOLICITA PROVIDÊNCIAS JUNTO À SECRETARIA MUNICIPAL DE CONSERVAÇÃO E SERVIÇOS PÚBLICOS – SECONSERVA, VISANDO A REVITALIZAÇÃO DA QUADRINHA DO GROTÃO"/>
        <s v="SOLICITA PROVIDÊNCIAS JUNTO À SECRETARIA MUNICIPAL DE ASSISTÊNCIA SOCIAL – SMAS, VISANDO A AÇÃO DE ACOLHIMENTO"/>
        <s v="SOLICITA PROVIDÊNCIAS JUNTO À SECRETARIA MUNICIPAL DE CONSERVAÇÃO E SERVIÇOS PÚBLICOS – SECONSERVA, VISANDO A INCLUSÃO NO PROGRAMA ASFALTO LISO"/>
        <s v="SOLICITA PROVIDÊNCIAS JUNTO À COMPANHIA MUNICIPAL DE LIMPEZA URBANA – COMLURB, PARA VIABILIZAR PODA DE ÁRVORE NA PRAIA DE BOTAFOGO"/>
        <s v="SOLICITA PROVIDÊNCIAS JUNTO À SECRETARIA MUNICIPAL DE CONSERVAÇÃO E SERVIÇOS PÚBLICOS – SECONSERVA, REFERENTE À MANUTENÇÃO DAS CALÇADAS NA RUA SÃO LUIZ GONZAGA"/>
        <s v="SOLICITA PROVIDÊNCIAS JUNTO À SECRETARIA MUNICIPAL DE TRANSPORTES VISANDO FISCALIZAÇÃO DE ÔNIBUS DA LINHA 565 NA ZONA SUL"/>
        <s v="SOLICITA PROVIDÊNCIAS JUNTO À COMPANHIA MUNICIPAL DE LIMPEZA URBANA – COMLURB, PARA VIABILIZAR PODA NA RUA MIGUEL PEREIRA N°33 – HUMAITÁ"/>
        <s v="SOLICITA PROVIDÊNCIAS JUNTO À COMPANHIA MUNICIPAL DE LIMPEZA URBANA – COMLURB, PARA VIABILIZAR LIMPEZA E VARRIÇÃO NA AVENIDA CARLOS PEIXOTO N°S/N – BOTAFOGO"/>
        <s v="SOLICITA PROVIDÊNCIAS JUNTO À SECRETARIA MUNICIPAL DE ASSISTÊNCIA SOCIAL – SMAS E À SECRETARIA MUNICIPAL DE ORDEM PÚBLICA – SEOP, REFERENTE ÀS AÇÕES NA RUA VINÍCIUS DE MORAES"/>
        <s v="SOLICITA PROVIDÊNCIAS JUNTO À SECRETARIA MUNICIPAL DE ASSISTÊNCIA SOCIAL – SMAS E À SECRETARIA MUNICIPAL DE ORDEM PÚBLICA – SEOP, REFERENTE ÀS AÇÕES NA PRAÇA GENERAL OSÓRIO"/>
        <s v="SOLICITA PROVIDÊNCIAS JUNTO À SECRETARIA MUNICIPAL DE ASSISTÊNCIA SOCIAL – SMAS E À SECRETARIA MUNICIPAL DE ORDEM PÚBLICA – SEOP, REFERENTE ÀS AÇÕES NA ESQUINA DA RUA TONELERO COM A RUA ANITA GARIBALDI"/>
        <s v="SOLICITA PROVIDÊNCIAS JUNTO À SECRETARIA MUNICIPAL DE ASSISTÊNCIA SOCIAL – SMAS E À SECRETARIA MUNICIPAL DE ORDEM PÚBLICA – SEOP, REFERENTE ÀS AÇÕES NA PRAÇA NOSSA SENHORA DA PAZ"/>
        <s v="SOLICITA PROVIDÊNCIAS JUNTO À SECRETARIA MUNICIPAL DE CONSERVAÇÃO E SERVIÇOS PÚBLICOS – SECONSERVA, REFERENTE À DESOBSTRUÇÃO DE RAMAL DE ESGOTO EM IPANEMA"/>
        <s v="SOLICITA PROVIDÊNCIAS JUNTO À SECRETARIA MUNICIPAL DE ORDEM PÚBLICA – SEOP, REFERENTE À FISCALIZAÇÃO DE USO IRREGULAR DO CALÇAMENTO PÚBLICO NA RUA HILÁRIO DE GOUVEIA, EM COPACABANA"/>
        <s v="SOLICITA PROVIDÊNCIAS JUNTO À EMPRESA MUNICIPAL DE ILUMINAÇÃO URBANA – RIOLUZ, VISANDO RESTABELECIMENTO DA ILUMINAÇÃO PÚBLICA NA ESCADARIA ENTRE A RUA CAIO DE MELO FRANCO E A RUA ENGENHEIRO ALFREDO DUTRA – JARDIM BOTÂNICO"/>
        <s v="SOLICITA PROVIDÊNCIAS JUNTO À COMPANHIA DE ENGENHARIA DE TRÁFEGO DO RIO DE JANEIRO – CET-RIO, VISANDO REPOSIÇÃO DE PLACA DE ESTACIONAMENTO DE MOTOCICLETAS NA RUA DUVIVIER N°60 – COPACABANA"/>
        <s v="SOLICITA PROVIDÊNCIAS JUNTO À SECRETARIA MUNICIPAL DE ORDEM PÚBLICA – SEOP, REFERENTE À FISCALIZAÇÃO DE OBRA QUE ESTARIA CAUSANDO PERTURBAÇÃO DO SOSSEGO NA RUA HUMBERTO DE CAMPOS – LEBLON"/>
        <s v="SOLICITA PROVIDÊNCIAS JUNTO À COMPANHIA DE ENGENHARIA DE TRÁFEGO DO RIO DE JANEIRO – CET-RIO, VISANDO ESTUDO DE VIABILIDADE PARA INSTALAÇÃO DE REDUTORES DE VELOCIDADE NA AVENIDA NIEMEYER, NºS 219 E 210"/>
        <s v="SOLICITA PROVIDÊNCIAS JUNTO À SECRETARIA MUNICIPAL DE TRANSPORTES VISANDO MELHORIAS NO TRANSPORTE PÚBLICO PARA O BAIRRO DE LARANJEIRAS, ESPECIALMENTE NA LINHA 165"/>
        <s v="SOLICITA PROVIDÊNCIAS JUNTO À SUBPREFEITURA DA ZONA SUL REFERENTE À DESORDEM URBANA E POSSÍVEL USO IRREGULAR DO CALÇAMENTO POR COMÉRCIO NO JARDIM BOTÂNICO"/>
        <s v="SOLICITA PROVIDÊNCIAS JUNTO À COMPANHIA MUNICIPAL DE LIMPEZA URBANA – COMLURB, PARA VIABILIZAR PODA DE ÁRVORES NA RUA GARCIA D’ÁVILA, NO BAIRRO DE IPANEMA"/>
        <s v="SOLICITA PROVIDÊNCIAS JUNTO À COMPANHIA DE ENGENHARIA DE TRÁFEGO DO RIO DE JANEIRO – CET-RIO, VISANDO A INSTALAÇÃO DE PLACA DE SINALIZAÇÃO NA RUA MARQUÊS DE SÃO VICENTE, N°124 – GÁVEA"/>
        <s v="SOLICITA PROVIDÊNCIAS JUNTO À COMPANHIA MUNICIPAL DE LIMPEZA URBANA – COMLURB, PARA VIABILIZAR PODA NA RUA JÚLIO DE CASTILHOS N°40 – COPACABANA"/>
        <s v="SOLICITA PROVIDÊNCIAS JUNTO À SECRETARIA MUNICIPAL DE ORDEM PÚBLICA – SEOP E À SECRETARIA MUNICIPAL DE ASSISTÊNCIA SOCIAL – SMAS, REFERENTE À DESORDEM NA PRAÇA SARAH KUBISTCHEK"/>
        <s v="SOLICITA PROVIDÊNCIAS JUNTO À SECRETARIA MUNICIPAL DE ASSISTÊNCIA SOCIAL – SMAS, VISANDO INTENSIFICAR AS AÇÕES DE ACOLHIMENTO NA AVENIDA NIEMEYER"/>
        <s v="SOLICITA PROVIDÊNCIAS JUNTO À SECRETARIA MUNICIPAL DE ORDEM PÚBLICA – SEOP, REFERENTE AO ORDENAMENTO DE BARES COM SOM ALTO E FUNCIONAMENTO FORA DO HORÁRIO PERMITIDO, NA RUA GUARAPARI – MADUREIRA"/>
        <s v="SOLICITA PROVIDÊNCIAS JUNTO À SECRETARIA MUNICIPAL DE ORDEM PÚBLICA – SEOP, REFERENTE AO ORDENAMENTO DE BARES NO ENTORNO DO SHOPPING MADUREIRA E NO PARQUE MADUREIRA"/>
        <s v="SOLICITA PROVIDÊNCIAS JUNTO À SECRETARIA MUNICIPAL DE ORDEM PÚBLICA – SEOP, REFERENTE AO ORDENAMENTO DE BARES NA RUA MANUEL MARQUES - NO BAIRRO DE MADUREIRA"/>
        <s v="SOLICITA PROVIDÊNCIAS JUNTO À SECRETARIA MUNICIPAL DE ORDEM PÚBLICA – SEOP, REFERENTE AO ORDENAMENTO DE BARES COM SOM ALTO E FUNCIONAMENTO POSSIVELMENTE IRREGULAR, NA RUA SOARES CALDEIRA, S/N – MADUREIRA"/>
        <s v="SOLICITA PROVIDÊNCIAS JUNTO À SECRETARIA MUNICIPAL DE ORDEM PÚBLICA – SEOP, REFERENTE AO ORDENAMENTO DE BARES COM SOM ALTO E FUNCIONAMENTO POSSIVELMENTE IRREGULAR, NA RUA ANTÔNIO DE ABREU – MADUREIRA"/>
        <s v="SOLICITA PROVIDÊNCIAS JUNTO À SECRETARIA MUNICIPAL DE CONSERVAÇÃO E SERVIÇOS PÚBLICOS – SECONSERVA E À COMPANHIA MUNICIPAL DE LIMPEZA URBANA – COMLURB, REFERENTE À REVITALIZAÇÃO, VARRIÇÃO E RECOLHIMENTO DE ENTULHOS NA PRAÇA SANDRO MOREIRA – FLAMENGO"/>
        <s v="SOLICITA PROVIDÊNCIAS JUNTO À COMPANHIA MUNICIPAL DE LIMPEZA URBANA – COMLURB, PARA VIABILIZAR DESTOCA DE VEGETAL APODRECIDO NA RUA FERNANDO MAGALHÃES, EM FRENTE AO Nº 386 – HORTO"/>
        <s v="SOLICITA PROVIDÊNCIAS JUNTO À COMPANHIA DE ENGENHARIA DE TRÁFEGO DO RIO DE JANEIRO – CET-RIO, VISANDO ESTUDO DE VIABILIDADE PARA INSTALAÇÃO DE SPEED TABLES OU MEDIDAS COMPATÍVEIS NAS RUAS TRANSVERSAIS À RUA PACHECO LEÃO – HORTO"/>
        <s v="SOLICITA PROVIDÊNCIAS JUNTO À SECRETARIA MUNICIPAL DE ORDEM PÚBLICA – SEOP E À SECRETARIA MUNICIPAL DE ASSISTÊNCIA SOCIAL – SMAS, REFERENTE AO ORDENAMENTO URBANO E ACOLHIMENTO DE PESSOAS EM SITUAÇÃO DE RUA NA PRAÇA NELSON MANDELA – BOTAFOGO"/>
        <s v="SOLICITA PROVIDÊNCIAS JUNTO À COMPANHIA MUNICIPAL DE LIMPEZA URBANA – COMLURB, PARA VIABILIZAR LIMPEZA E DESRATIZAÇÃO NA PRAÇA NELSON MANDELA – BOTAFOGO"/>
        <s v="SOLICITA PROVIDÊNCIAS JUNTO À COMPANHIA MUNICIPAL DE LIMPEZA URBANA – COMLURB, PARA VIABILIZAR LIMPEZA COM ÁGUAS DE REUSO NA RUA VOLUNTÁRIOS DA PÁTRIA – BOTAFOGO"/>
        <s v="SOLICITA PROVIDÊNCIAS JUNTO À SECRETARIA MUNICIPAL DE CONSERVAÇÃO E SERVIÇOS PÚBLICOS – SECONSERVA, REFERENTE À INSTALAÇÃO DE CORRIMÃO NA ESCADARIA DA RUA EUCLIDES DA ROCHA, Nº 436 – COPACABANA"/>
        <s v="SOLICITA PROVIDÊNCIAS JUNTO À COMPANHIA MUNICIPAL DE LIMPEZA URBANA – COMLURB, PARA VIABILIZAR DESRATIZAÇÃO NO MORRO DOS TABAJARAS, COM FOCO NA RUA EUCLIDES DA ROCHA – COPACABANA"/>
        <s v="SOLICITA PROVIDÊNCIAS JUNTO À SECRETARIA MUNICIPAL DE ORDEM PÚBLICA – SEOP, REFERENTE AO ORDENAMENTO NA PRAIA DO FLAMENGO, NO ATERRO DO FLAMENGO"/>
        <s v="SOLICITA PROVIDÊNCIAS JUNTO À POLÍCIA MILITAR DO ESTADO DO RIO DE JANEIRO (PMERJ), VISANDO MELHORAR A SEGURANÇA PÚBLICA NA RUA SENADOR VERGUEIRO, FLAMENGO"/>
        <s v="SOLICITA PROVIDÊNCIAS JUNTO À COMPANHIA MUNICIPAL DE LIMPEZA URBANA – COMLURB, PARA VIABILIZAR LIMPEZA COM ÁGUAS DE REUSO NA RUA MARQUÊS DE SÃO VICENTE – GÁVEA"/>
        <s v="SOLICITA PROVIDÊNCIAS JUNTO À COMPANHIA DE ENGENHARIA DE TRÁFEGO DO RIO DE JANEIRO – CET-RIO, REFERENTE À VISTORIA TÉCNICA PARA AVALIAÇÃO DE REDUTOR DE VELOCIDADE E REORDENAÇÃO DE VAGAS NA RUA GENERAL CRISTÓVÃO BARCELOS – LARANJEIRAS"/>
        <s v="SOLICITA PROVIDÊNCIAS JUNTO À SECRETARIA MUNICIPAL DE CONSERVAÇÃO E SERVIÇOS PÚBLICOS – SECONSERVA, REFERENTE A TAMPAS DE BUEIRO POSSIVELMENTE SOLTAS NA RUA SÃO CLEMENTE – TRECHO ENTRE A RUA BARÃO DE LUCENA E A RUA EDUARDO GUINLE – BOTAFOGO"/>
        <s v="SOLICITA PROVIDÊNCIAS JUNTO À COMPANHIA DE ENGENHARIA DE TRÁFEGO DO RIO DE JANEIRO – CET-RIO, REFERENTE À ATUAÇÃO DE AGENTES DE TRÂNSITO OU OUTRAS MEDIDAS NOS CRUZAMENTOS DA GÁVEA – RUA VICE-GOVERNADOR RÚBENS BERARDO"/>
        <s v="SOLICITA PROVIDÊNCIAS JUNTO À SECRETARIA MUNICIPAL DE CONSERVAÇÃO E SERVIÇOS PÚBLICOS – SECONSERVA, REFERENTE À INSTALAÇÃO DE GRAMPOS NA PRAÇA COMPOSITOR MAURO DUARTE – BOTAFOGO"/>
        <s v="SOLICITA PROVIDÊNCIAS JUNTO À COMPANHIA MUNICIPAL DE LIMPEZA URBANA – COMLURB, PARA VIABILIZAR A PODA DE DUAS ÁRVORES NA RUA PACHECO LEÃO, Nº 1235 – JARDIM BOTÂNICO"/>
        <s v="SOLICITA PROVIDÊNCIAS JUNTO À COMPANHIA MUNICIPAL DE LIMPEZA URBANA – COMLURB, PARA VIABILIZAR DESRATIZAÇÃO NA PRAIA DO LEBLON"/>
        <s v="SOLICITA PROVIDÊNCIAS JUNTO À SECRETARIA MUNICIPAL DE ORDEM PÚBLICA – SEOP, REFERENTE À FISCALIZAÇÃO E ORDENAMENTO DO ESPAÇO PÚBLICO NA AVENIDA ATAULFO DE PAIVA – LEBLON"/>
        <s v="SOLICITA PROVIDÊNCIAS JUNTO À COMPANHIA MUNICIPAL DE LIMPEZA URBANA – COMLURB, PARA VIABILIZAR DESRATIZAÇÃO NA PRAIA DE IPANEMA"/>
        <s v="SOLICITA PROVIDÊNCIAS JUNTO À SECRETARIA MUNICIPAL DE CONSERVAÇÃO E SERVIÇOS PÚBLICOS – SECONSERVA E À COMPANHIA MUNICIPAL DE LIMPEZA URBANA – COMLURB, REFERENTE À REVITALIZAÇÃO DO PARQUINHO DA PRAÇA ALMIRANTE JÚLIO DE NORONHA – LEME"/>
        <s v="SOLICITA PROVIDÊNCIAS JUNTO À SECRETARIA MUNICIPAL DE ORDEM PÚBLICA – SEOP, REFERENTE AO ORDENAMENTO DO ESPAÇO PÚBLICO NA RUA GENERAL VENÂNCIO FLORES – LEBLON"/>
        <s v="SOLICITA PROVIDÊNCIAS JUNTO À COMPANHIA DE ENGENHARIA DE TRÁFEGO DO RIO DE JANEIRO – CET-RIO, REFERENTE A ESTUDO DE VIABILIDADE PARA INSTALAÇÃO DE FISCALIZAÇÃO ELETRÔNICA OU OUTRA MEDIDA ADEQUADA NA RUA GENERAL POLIDORO – BOTAFOGO"/>
        <s v="SOLICITA PROVIDÊNCIAS JUNTO À SECRETARIA MUNICIPAL DE CONSERVAÇÃO E SERVIÇOS PÚBLICOS – SECONSERVA E À COMPANHIA MUNICIPAL DE LIMPEZA URBANA – COMLURB, REFERENTE À MANUTENÇÃO DO MOBILIÁRIO E GRADIL DO PARCÃO NA PRAÇA GENERAL OSÓRIO – IPANEMA"/>
        <s v="SOLICITA PROVIDÊNCIAS JUNTO À SECRETARIA MUNICIPAL DE ORDEM PÚBLICA – SEOP E À SECRETARIA MUNICIPAL DE CONSERVAÇÃO E SERVIÇOS PÚBLICOS – SECONSERVA, REFERENTE À FISCALIZAÇÃO E ADOÇÃO DE MEDIDAS URBANAS PARA COIBIR O TRÁFEGO DE VEÍCULOS AUTOPROPELIDOS NA C"/>
        <s v="SOLICITA PROVIDÊNCIAS JUNTO À ÁGUAS DO RIO, REFERENTE À REGULARIZAÇÃO DO FORNECIMENTO DE ÁGUA NA COMUNIDADE DOS TABAJARAS – BOTAFOGO"/>
        <s v="SOLICITA PROVIDÊNCIAS JUNTO À GERÊNCIA EXECUTIVA LOCAL – LAGOA (GEL LAGOA), REFERENTE À FISCALIZAÇÃO DE POSSÍVEL OBRA IRREGULAR NA CALÇADA DA RUA CONDE BERNADOTTE – LEBLON"/>
        <s v="SOLICITA PROVIDÊNCIAS JUNTO À SECRETARIA MUNICIPAL DE ORDEM PÚBLICA – SEOP E À SECRETARIA MUNICIPAL DE ASSISTÊNCIA SOCIAL – SMAS, REFERENTE AO ORDENAMENTO URBANO E AÇÕES DE ACOLHIMENTO NA RUA CONDE DE IRAJÁ, NAS PROXIMIDADES DA ESQUINA COM A RUA VISCONDE "/>
        <s v="SOLICITA PROVIDÊNCIAS JUNTO À DEFESA CIVIL, REFERENTE À INSPEÇÃO E ADOÇÃO DE MEDIDAS DE CONTENÇÃO DE ENCOSTA NA RUA EUCLIDES DA ROCHA, Nº 600 – COPACABANA"/>
        <s v="SOLICITA PROVIDÊNCIAS JUNTO À POLÍCIA MILITAR DO ESTADO DO RIO DE JANEIRO (PMERJ), VISANDO REFORÇO DE SEGURANÇA NA PRAIA DO LEBLON – AVENIDA DELFIM MOREIRA"/>
        <s v="SOLICITA PROVIDÊNCIAS JUNTO À SECRETARIA MUNICIPAL DE ORDEM PÚBLICA – SEOP E À GUARDA MUNICIPAL, VISANDO ORDENAMENTO URBANO NA REGIÃO DO JARDIM OCEÂNICO – AVENIDA OLEGÁRIO MACIEL"/>
        <s v="SOLICITA PROVIDÊNCIAS JUNTO À SECRETARIA MUNICIPAL DE ORDEM PÚBLICA – SEOP, REFERENTE À FISCALIZAÇÃO DE ESTABELECIMENTOS NA RUA TEIXEIRA DE MELO – IPANEMA"/>
        <s v="SOLICITA PROVIDÊNCIAS JUNTO À SECRETARIA MUNICIPAL DE CONSERVAÇÃO E SERVIÇOS PÚBLICOS – SECONSERVA, REFERENTE À DESOBSTRUÇÃO DE RAMAL NA RUA ALMIRANTE PEREIRA GUIMARÃES 43, LEBLON, CEP 22440-005"/>
        <s v="SOLICITA PROVIDÊNCIAS JUNTO À SECRETARIA MUNICIPAL DE ESPORTES – SMEL E À SECRETARIA MUNICIPAL DE ORDEM PÚBLICA – SEOP, REFERENTE À AÇÃO DE ORDENAMENTO NA PRAIA, VISTO QUE AS REDES DE VÔLEI ATRAPALHAM A LIVRE CIRCULAÇÃO NA AREIA, NA AVENIDA ATLÂNTICA S/N "/>
        <s v="SOLICITA PROVIDÊNCIAS JUNTO À POLÍCIA MILITAR DO ESTADO DO RIO DE JANEIRO – PMERJ, VISANDO O AUMENTO DO POLICIAMENTO E A MELHORIA DA SEGURANÇA PÚBLICA NO BAIRRO DE BOTAFOGO"/>
        <s v="SOLICITA PROVIDÊNCIAS JUNTO À SECRETARIA MUNICIPAL DE ORDEM PÚBLICA – SEOP, REFERENTE À FISCALIZAÇÃO E INVESTIGAÇÃO SOBRE A ATUAÇÃO DE FLANELINHAS NA PRAÇA FÉLIX LARANJEIRAS, LOCALIZADA NA URCA"/>
        <s v="SOLICITA PROVIDÊNCIAS JUNTO À COMPANHIA MUNICIPAL DE LIMPEZA URBANA – COMLURB, PARA VIABILIZAR INSTALAÇÃO DE PAPELEIRAS E LIXEIRAS EM IPANEMA E NO LEBLON"/>
        <s v="SOLICITA PROVIDÊNCIAS JUNTO À FUNDAÇÃO PARQUES E JARDINS, VISANDO REPLANTIO NA PRAÇA LARGO DO MACHADO – CATETE"/>
        <s v="SOLICITA PROVIDÊNCIAS JUNTO À SECRETARIA MUNICIPAL DE CONSERVAÇÃO E SERVIÇOS PÚBLICOS – SECONSERVA, REFERENTE AO NIVELAMENTO E À REPOSIÇÃO DE PEDRAS PORTUGUESAS NA CALÇADA DA AVENIDA ATLÂNTICA Nº 478 – COPACABANA"/>
        <s v="SOLICITA PROVIDÊNCIAS JUNTO À SECRETARIA MUNICIPAL DE ORDEM PÚBLICA – SEOP, REFERENTE AO ORDENAMENTO NA RUA DIAS DA ROCHA, EM COPACABANA"/>
        <s v="SOLICITA PROVIDÊNCIAS JUNTO À COMPANHIA DE ENGENHARIA DE TRÁFEGO DO RIO DE JANEIRO – CET-RIO E À GUARDA MUNICIPAL, VISANDO FISCALIZAÇÃO E ORDENAMENTO DO TRÂNSITO NA AVENIDA AFRÂNIO DE MELO FRANCO Nº 290 – LEBLON"/>
        <s v="SOLICITA PROVIDÊNCIAS JUNTO À COMPANHIA MUNICIPAL DE LIMPEZA URBANA – COMLURB, PARA VIABILIZAR DESRATIZAÇÃO NA RUA DOMINGOS DE MAGALHÃES Nº 96 – MARIA DA GRAÇA"/>
        <s v="SOLICITA PROVIDÊNCIAS JUNTO À COMPANHIA MUNICIPAL DE LIMPEZA URBANA – COMLURB E À SECRETARIA MUNICIPAL DE ORDEM PÚBLICA – SEOP, PARA FISCALIZAÇÃO DE DESCARTE IRREGULAR DE LIXO NA AVENIDA CARLOS PEIXOTO, NA PARTE SUPERIOR DO RIO SUL – BOTAFOGO"/>
        <s v="SOLICITA PROVIDÊNCIAS JUNTO À POLÍCIA MILITAR DO ESTADO DO RIO DE JANEIRO – PMERJ, VISANDO O AUMENTO DO POLICIAMENTO NA RUA SOROCABA – BOTAFOGO"/>
        <s v="SOLICITA PROVIDÊNCIAS JUNTO À COMPANHIA MUNICIPAL DE LIMPEZA URBANA – COMLURB, VISANDO A MELHORIA DA FREQUÊNCIA DA COLETA E A INSTALAÇÃO DE CAÇAMBAS NA RUA FERNANDO SIMONI Nº 115 – PILARES"/>
        <s v="SOLICITA PROVIDÊNCIAS JUNTO À COMPANHIA MUNICIPAL DE LIMPEZA URBANA – COMLURB, PARA VIABILIZAR INSTALAÇÃO DE PAPELEIRAS NO BAIRRO DO FLAMENGO"/>
        <s v="SOLICITA PROVIDÊNCIAS JUNTO À COMPANHIA MUNICIPAL DE LIMPEZA URBANA – COMLURB E À SECRETARIA MUNICIPAL DE SAÚDE – SMS, PARA LIMPEZA DE TERRENO EM SITUAÇÃO DE ABANDONO NA RUA NOVO MUNDO Nº 1000 – BOTAFOGO"/>
        <s v="SOLICITA PROVIDÊNCIAS JUNTO À COMPANHIA MUNICIPAL DE LIMPEZA URBANA – COMLURB, VISANDO PODA DE ÁRVORES NA RUA ALMIRANTE PEREIRA GUIMARÃES Nº 43 – LEBLON"/>
        <s v="SOLICITA PROVIDÊNCIAS JUNTO À SECRETARIA MUNICIPAL DE TRANSPORTES – SMTR, VISANDO FISCALIZAÇÃO DA LINHA 485 E ESTUDO DE VIABILIDADE PARA CRIAÇÃO DE LINHA ALTERNATIVA"/>
        <s v="SOLICITA PROVIDÊNCIAS JUNTO À COMPANHIA MUNICIPAL DE LIMPEZA URBANA – COMLURB E À FUNDAÇÃO PARQUES E JARDINS – FPJ, PARA FISCALIZAÇÃO DE SUPOSTAS PODAS IRREGULARES NA RUA FERNANDO MAGALHÃES – JARDIM BOTÂNICO"/>
        <s v="SOLICITA PROVIDÊNCIAS JUNTO À SECRETARIA MUNICIPAL DE ORDEM PÚBLICA – SEOP, REFERENTE À FISCALIZAÇÃO DE QUADRA ESPORTIVA UTILIZADA DURANTE A MADRUGADA NA RUA DOMINGOS DE MAGALHÃES Nº 96 – MARIA DA GRAÇA"/>
        <s v="SOLICITA PROVIDÊNCIAS JUNTO À COMPANHIA DE ENGENHARIA DE TRÁFEGO DO RIO DE JANEIRO – CET-RIO, VISANDO ESTUDO DE VIABILIDADE PARA CRIAÇÃO DE CICLOVIA NA RUA DO HUMAITÁ – HUMAITÁ"/>
        <s v="SOLICITA PROVIDÊNCIAS JUNTO À COMPANHIA MUNICIPAL DE LIMPEZA URBANA – COMLURB, VISANDO O NIVELAMENTO DA AREIA EM TODA A EXTENSÃO DA PRAIA DO LEBLON"/>
        <s v="SOLICITA PROVIDÊNCIAS JUNTO À SECRETARIA MUNICIPAL DE CONSERVAÇÃO E SERVIÇOS PÚBLICOS – SECONSERVA, VISANDO O NIVELAMENTO INTEGRAL DA CALÇADA DA RUA SILVEIRA MARTINS – FLAMENGO"/>
        <s v="SOLICITA PROVIDÊNCIAS JUNTO À SECRETARIA MUNICIPAL DE CONSERVAÇÃO E SERVIÇOS PÚBLICOS – SECONSERVA, VISANDO O REPARO DA CALÇADA NA RUA VOLUNTÁRIOS DA PÁTRIA Nº 128 – BOTAFOGO"/>
        <s v="SOLICITA PROVIDÊNCIAS JUNTO À SECRETARIA MUNICIPAL DE CONSERVAÇÃO E SERVIÇOS PÚBLICOS – SECONSERVA, VISANDO O REPARO OU A SUBSTITUIÇÃO DE ESCADA DE MADEIRA NA PRAIA DE IPANEMA – POSTO 7"/>
        <s v="SOLICITA PROVIDÊNCIAS JUNTO À SECRETARIA MUNICIPAL DE CONSERVAÇÃO E SERVIÇOS PÚBLICOS – SECONSERVA, REFERENTE À DESOBSTRUÇÃO DE RAMAL NA RUA BARÃO DA TORRE – IPANEMA"/>
        <s v="SOLICITA PROVIDÊNCIAS JUNTO À SECRETARIA MUNICIPAL DE CULTURA – SMC, VISANDO A REVITALIZAÇÃO E A REPOSIÇÃO DA PLACA EM HOMENAGEM A SHIMON PERES, LOCALIZADA NO METRÔ SIQUEIRA CAMPOS – COPACABANA"/>
        <s v="SOLICITA PROVIDÊNCIAS JUNTO À SECRETARIA MUNICIPAL DE CONSERVAÇÃO E SERVIÇOS PÚBLICOS – SECONSERVA E À COMPANHIA DE ENGENHARIA DE TRÁFEGO DO RIO DE JANEIRO – CET-RIO, VISANDO A REPINTURA DA CICLOVIA NA RUA GENERAL POLIDORO – BOTAFOGO"/>
        <s v="SOLICITA PROVIDÊNCIAS JUNTO À SECRETARIA MUNICIPAL DE ORDEM PÚBLICA – SEOP E À GUARDA MUNICIPAL, VISANDO O AUMENTO DA FISCALIZAÇÃO DE TRÂNSITO NA PRAÇA NOSSA SENHORA DA PAZ – IPANEMA"/>
        <s v="SOLICITA PROVIDÊNCIAS JUNTO À SECRETARIA MUNICIPAL DE CONSERVAÇÃO E SERVIÇOS PÚBLICOS – SECONSERVA, REFERENTE À DESOBSTRUÇÃO DE RAMAL NA RUA PRUDENTE DE MORAIS Nº 765 – IPANEMA"/>
        <s v="SOLICITA PROVIDÊNCIAS JUNTO À COMPANHIA DE ENGENHARIA DE TRÁFEGO DO RIO DE JANEIRO – CET-RIO, VISANDO A RECOLOCAÇÃO DE PLACAS DE ESTACIONAMENTO NA ESQUINA DA RUA DIAS FERREIRA COM A RUA PROFESSOR AZEVEDO MARQUES – LEBLON"/>
        <s v="SOLICITA PROVIDÊNCIAS JUNTO À COMPANHIA MUNICIPAL DE LIMPEZA URBANA – COMLURB, VISANDO O REPARO DE MOBILIÁRIO URBANO (BANCOS DE MADEIRA) NA AVENIDA ATAULFO DE PAIVA, ESQUINA COM A RUA JOÃO LIRA – LEBLON"/>
        <s v="SOLICITA PROVIDÊNCIAS JUNTO À FUNDAÇÃO PARQUES E JARDINS – FPJ, VISANDO A REVITALIZAÇÃO DE CANTEIROS NA AVENIDA ATAULFO DE PAIVA, ESQUINA COM A RUA JOÃO LIRA – LEBLON"/>
        <s v="SOLICITA PROVIDÊNCIAS JUNTO À FUNDAÇÃO PARQUES E JARDINS – FPJ, VISANDO O REPLANTIO DE INDIVÍDUO ARBÓREO NA RUA DEZENOVE DE FEVEREIRO Nº 53 – BOTAFOGO"/>
        <s v="SOLICITA PROVIDÊNCIAS JUNTO À COMPANHIA MUNICIPAL DE LIMPEZA URBANA – COMLURB, PARA VIABILIZAR LIMPEZA COM ÁGUAS DE REUSO NA PRAÇA SARAH KUBITSCHEK – COPACABANA"/>
        <s v="SOLICITA PROVIDÊNCIAS JUNTO À SECRETARIA MUNICIPAL DE CONSERVAÇÃO E SERVIÇOS PÚBLICOS – SECONSERVA, REFERENTE À CORREÇÃO DO PISO TÁTIL NA PRAÇA CARDEAL ARCOVERDE – COPACABANA"/>
        <s v="SOLICITA PROVIDÊNCIAS JUNTO À POLÍCIA MILITAR DO ESTADO DO RIO DE JANEIRO (PMERJ), VISANDO O REFORÇO DO POLICIAMENTO NA PEDRA DE GUARATIBA"/>
        <s v="SOLICITA PROVIDÊNCIAS JUNTO À SECRETARIA MUNICIPAL DE ORDEM PÚBLICA – SEOP, REFERENTE AO ORDENAMENTO DO ESPAÇO PÚBLICO NA RUA EDMUNDO LINS – COPACABANA"/>
        <s v="SOLICITA PROVIDÊNCIAS JUNTO À SECRETARIA MUNICIPAL DE ORDEM PÚBLICA – SEOP, REFERENTE À FISCALIZAÇÃO DE COMÉRCIO AMBULANTE E DESCARTE IRREGULAR DE RESÍDUOS NA RUA SIQUEIRA CAMPOS – COPACABANA"/>
        <s v="SOLICITA PROVIDÊNCIAS JUNTO À SECRETARIA MUNICIPAL DE ASSISTÊNCIA SOCIAL – SMAS, REFERENTE A AÇÕES DE ACOLHIMENTO NO CENTRO DO RIO DE JANEIRO"/>
        <s v="SOLICITA PROVIDÊNCIAS JUNTO À COMPANHIA MUNICIPAL DE LIMPEZA URBANA – COMLURB, PARA INSTALAÇÃO DE PAPELEIRA NA RUA EDMUNDO LINS – COPACABANA"/>
        <s v="SOLICITA PROVIDÊNCIAS JUNTO À COMPANHIA MUNICIPAL DE LIMPEZA URBANA – COMLURB, PARA VIABILIZAR PODA DE ÁRVORE NA RUA PRUDENTE DE MORAIS, Nº 719 – IPANEMA"/>
        <s v="SOLICITA PROVIDÊNCIAS JUNTO À EMPRESA MUNICIPAL DE ILUMINAÇÃO URBANA – RIOLUZ, REFERENTE À MELHORIA DA ILUMINAÇÃO PÚBLICA NA RUA BARTOLOMEU MITRE – LEBLON"/>
        <s v="SOLICITA PROVIDÊNCIAS JUNTO À SECRETARIA MUNICIPAL DE ORDEM PÚBLICA – SEOP, REFERENTE À FISCALIZAÇÃO DE QUIOSQUE NA AVENIDA ATLÂNTICA – LEME"/>
        <s v="SOLICITA PROVIDÊNCIAS JUNTO À SECRETARIA MUNICIPAL DE CONSERVAÇÃO E SERVIÇOS PÚBLICOS – SECONSERVA, REFERENTE À RECUPERAÇÃO DE CALÇADA NA ESQUINA DA RUA MARIA QUITÉRIA COM A RUA BARÃO DA TORRE – IPANEMA"/>
        <s v="SOLICITA PROVIDÊNCIAS JUNTO À SECRETARIA MUNICIPAL DE ORDEM PÚBLICA – SEOP, REFERENTE AO USO IRREGULAR DO CALÇAMENTO POR RESTAURANTES NA RUA GARCIA D’ÁVILA – IPANEMA"/>
        <s v="SOLICITA PROVIDÊNCIAS JUNTO À SECRETARIA MUNICIPAL DE CONSERVAÇÃO E SERVIÇOS PÚBLICOS – SECONSERVA, REFERENTE AO REPARO DEFINITIVO DE VIA NA ESQUINA DA RUA LOPES QUINTAS COM A RUA JARDIM BOTÂNICO – JARDIM BOTÂNICO"/>
        <s v="SOLICITA PROVIDÊNCIAS JUNTO À COMPANHIA DE ENGENHARIA DE TRÁFEGO DO RIO DE JANEIRO – CET-RIO, VISANDO MEDIDA PARA COIBIR O RETORNO NA CONFLUÊNCIA DA RUA PROFESSOR ABELARDO LOBO COM A AVENIDA BORGES DE MEDEIROS"/>
        <s v="SOLICITA PROVIDÊNCIAS JUNTO À COMPANHIA MUNICIPAL DE LIMPEZA URBANA - COMLURB, PARA VIABILIZAR MANUTENÇÃO DOS MOBILIÁRIOS DO PARQUINHO DA PRAÇA NOSSA SENHORA DA PAZ, NA RUA JOANA ANGÉLICA N°1 – IPANEMA"/>
        <s v="SOLICITA PROVIDÊNCIAS JUNTO À SECRETARIA MUNICIPAL DE ORDEM PÚBLICA – SEOP E À COMPANHIA DE ENGENHARIA DE TRÁFEGO DO RIO DE JANEIRO – CET-RIO, REFERENTE À FISCALIZAÇÃO EM PONTO DE ÔNIBUS E ESTUDO PARA CRIAÇÃO DE ÁREA EXCLUSIVA PARA EMBARQUE E DESEMBARQUE "/>
        <s v="SOLICITA PROVIDÊNCIAS JUNTO À SECRETARIA MUNICIPAL DE ORDEM PÚBLICA – SEOP E À GUARDA MUNICIPAL, REFERENTE AO ORDENAMENTO NA RUA DONA MARIANA N°151 – BOTAFOGO, DEVIDO AO CAPSAD"/>
        <s v="SOLICITA PROVIDÊNCIAS JUNTO À SECRETARIA MUNICIPAL DE CONSERVAÇÃO E SERVIÇOS PÚBLICOS – SECONSERVA, REFERENTE ÀS OBRAS NA RUA LEOPOLDINA, NO ÂMBITO DO PROGRAMA BAIRRO MARAVILHA"/>
        <s v="SOLICITA PROVIDÊNCIAS JUNTO À SECRETARIA MUNICIPAL DE TRABALHO E RENDA – SMTE E À SECRETARIA ESPECIAL DE PROTEÇÃO E DEFESA DO CONSUMIDOR – SEDECON, REFERENTE À FISCALIZAÇÃO NO GRUPO GPA (MERCADO PÃO DE AÇÚCAR) LOCALIZADO NA RUA BARATA RIBEIRO N°189 – COPA"/>
        <s v="SOLICITA PROVIDÊNCIAS JUNTO À SECRETARIA MUNICIPAL DE CONSERVAÇÃO E SERVIÇOS PÚBLICOS – SECONSERVA, REFERENTE À DESOBSTRUÇÃO DE RAMAL NA RUA ELVIRA MACHADO N°8 – BOTAFOGO"/>
        <s v="SOLICITA PROVIDÊNCIAS JUNTO À COMPANHIA MUNICIPAL DE LIMPEZA URBANA – COMLURB, PARA VIABILIZAR A DESRATIZAÇÃO NO PAVÃO, PAVÃOZINHO E CANTAGALO (PPG)"/>
        <s v="SOLICITA PROVIDÊNCIAS JUNTO À COMPANHIA MUNICIPAL DE LIMPEZA URBANA – COMLURB, PARA VIABILIZAR A LIMPEZA DOS BECOS NA PARTE ALTA DA COMUNIDADE PAVÃO-PAVÃOZINHO E CANTAGALO (PPG), EM COPACABANA"/>
        <s v="SOLICITA PROVIDÊNCIAS JUNTO À EMPRESA MUNICIPAL DE ILUMINAÇÃO URBANA – RIOLUZ, VISANDO MELHORIA NA ILUMINAÇÃO DA COMUNIDADE PAVÃO-PAVÃOZINHO E CANTAGALO (PPG), EM COPACABANA"/>
        <s v="SOLICITA PROVIDÊNCIAS JUNTO À SECRETARIA MUNICIPAL DE CONSERVAÇÃO E SERVIÇOS PÚBLICOS – SECONSERVA, REFERENTE À DESOBSTRUÇÃO DE RAMAIS NA COMUNIDADE PAVÃO-PAVÃOZINHO E CANTAGALO (PPG), EM COPACABANA"/>
        <s v="SOLICITA PROVIDÊNCIAS JUNTO À COMPANHIA MUNICIPAL DE LIMPEZA URBANA – COMLURB E À SECRETARIA MUNICIPAL DE CONSERVAÇÃO E SERVIÇOS PÚBLICOS – SECONSERVA, PARA VIABILIZAR A INSTALAÇÃO DE PARQUINHOS INFANTIS NA COMUNIDADE PAVÃO-PAVÃOZINHO E CANTAGALO (PPG), E"/>
        <s v="SOLICITA PROVIDÊNCIAS JUNTO À EMPRESA MUNICIPAL DE ILUMINAÇÃO URBANA – RIOLUZ, VISANDO MELHORIA DA ILUMINAÇÃO PÚBLICA NA PRAÇA ANTERO DE QUENTAL, NO LEBLON"/>
        <s v="SOLICITA PROVIDÊNCIAS JUNTO À SECRETARIA MUNICIPAL DE CONSERVAÇÃO E SERVIÇOS PÚBLICOS – SECONSERVA, REFERENTE À REFORMA DO PARCÃO LOCALIZADO NA PRAÇA ANTERO DE QUENTAL, NO LEBLON"/>
        <s v="SOLICITA PROVIDÊNCIAS JUNTO À EMPRESA MUNICIPAL DE ILUMINAÇÃO URBANA – RIOLUZ, VISANDO A INSTALAÇÃO DE PONTO DE LUZ ENTRE A SAÍDA DE AR DO METRÔ E A BASE DA POLÍCIA MILITAR PRESENTE NA PRAÇA ANTERO DE QUENTAL, NO LEBLON"/>
        <s v="SOLICITA PROVIDÊNCIAS JUNTO À COMPANHIA MUNICIPAL DE LIMPEZA URBANA – COMLURB, PARA VIABILIZAR A PODA DE AMENDOEIRA NA RUA GENERAL URQUIZA, Nº 67 – LEBLON"/>
        <s v="SOLICITA PROVIDÊNCIAS JUNTO À SECRETARIA MUNICIPAL DE CONSERVAÇÃO E SERVIÇOS PÚBLICOS – SECONSERVA, REFERENTE À INSTALAÇÃO DE GUARDA-CORPO NA EXTENSÃO DA AVENIDA NIEMEYER, EM RAZÃO DO CRESCENTE NÚMERO DE ACIDENTES"/>
        <s v="SOLICITA PROVIDÊNCIAS JUNTO À FUNDAÇÃO INSTITUTO DAS ÁGUAS DO MUNICÍPIO DO RIO DE JANEIRO – RIO-ÁGUAS E À CONCESSIONÁRIA ÁGUAS DO RIO, REFERENTE À MELHORIA DO SANEAMENTO BÁSICO NA COMUNIDADE PAVÃO-PAVÃOZINHO E CANTAGALO (PPG), EM COPACABANA"/>
        <s v="SOLICITA PROVIDÊNCIAS JUNTO À COMPANHIA DE ENGENHARIA DE TRÁFEGO DO RIO DE JANEIRO – CET-RIO, VISANDO INSTALAÇÃO DE ONDULAÇÕES TRANSVERSAIS (QUEBRA-MOLAS) NA RUA GENERAL OLÍMPIO MOURÃO FILHO, N° 136"/>
        <s v="SOLICITA PROVIDÊNCIAS JUNTO À SECRETARIA MUNICIPAL DE ORDEM PÚBLICA – SEOP, REFERENTE À FISCALIZAÇÃO DE BARES QUE FECHAM A CALÇADA COM MESAS E CADEIRAS, NA AVENIDA ATAULFO DE PAIVA, LEBLON"/>
        <s v="SOLICITA PROVIDÊNCIAS JUNTO À SECRETARIA MUNICIPAL DE CONSERVAÇÃO E SERVIÇOS PÚBLICOS – SECONSERVA, REFERENTE À ANÁLISE E ANUÊNCIA PARA A IMPLANTAÇÃO DO PROJETO DE AMPLIAÇÃO DAS ÁREAS DE NATURALIZAÇÃO NA LAGOA RODRIGO DE FREITAS"/>
        <s v="SOLICITA PROVIDÊNCIAS JUNTO À SECRETARIA MUNICIPAL DE CONSERVAÇÃO E SERVIÇOS PÚBLICOS – SECONSERVA, REFERENTE A AFUNDAMENTO DE TAMPÃO NA RUA DOUTOR BERNARDINO, Nº 56 – PRAÇA SECA"/>
        <s v="SOLICITA PROVIDÊNCIAS JUNTO À SECRETARIA MUNICIPAL DE ORDEM PÚBLICA – SEOP E À GUARDA MUNICIPAL, VISANDO ORDENAMENTO DE TRÂNSITO NA AVENIDA ATAULFO DE PAIVA, EM TODA SUA EXTENSÃO"/>
        <s v="SOLICITA PROVIDÊNCIAS JUNTO À SECRETARIA MUNICIPAL DE ORDEM PÚBLICA – SEOP E À GUARDA MUNICIPAL, VISANDO ORDENAMENTO DE TRÂNSITO NA RUA VISCONDE DE PIRAJÁ, EM TODA SUA EXTENSÃO"/>
        <s v="SOLICITA PROVIDÊNCIAS JUNTO À COMPANHIA DE ENGENHARIA DE TRÁFEGO DO RIO DE JANEIRO – CET-RIO, VISANDO O AUMENTO DA FISCALIZAÇÃO DE TRÂNSITO NA AVENIDA BORGES DE MEDEIROS, Nº 997 – LEBLON"/>
        <s v="SOLICITA PROVIDÊNCIAS JUNTO À SECRETARIA MUNICIPAL DE ORDEM PÚBLICA – SEOP E À GUARDA MUNICIPAL, VISANDO AÇÕES DE ORDENAMENTO NA FEIRA DA RUA PROFESSOR ORTIZ MONTEIRO COM A RUA GENERAL GLICÉRIO, AOS SÁBADOS"/>
        <s v="SOLICITA PROVIDÊNCIAS JUNTO À COMPANHIA MUNICIPAL DE LIMPEZA URBANA – COMLURB, PARA VIABILIZAR INTENSIFICAÇÃO DA LIMPEZA NA RUA PROFESSOR ORTIZ MONTEIRO, EM TODA SUA EXTENSÃO"/>
        <s v="SOLICITA PROVIDÊNCIAS JUNTO À SECRETARIA MUNICIPAL DE CONSERVAÇÃO E SERVIÇOS PÚBLICOS – SECONSERVA, REFERENTE À MELHORIA DA DISPONIBILIDADE DE BICICLETÁRIOS NO ATERRO DO FLAMENGO, EM FRENTE AO POSTO DE SALVA-VIDAS PRÓXIMO À RAMPA DE ACESSO À PRAINHA DA GL"/>
        <s v="SOLICITA PROVIDÊNCIAS JUNTO À POLÍCIA MILITAR DO ESTADO DO RIO DE JANEIRO (PMERJ), VISANDO O AUMENTO E A INTENSIFICAÇÃO DO POLICIAMENTO NA AVENIDA BORGES DE MEDEIROS, Nº 997 – LEBLON"/>
        <s v="SOLICITA PROVIDÊNCIAS JUNTO À POLÍCIA MILITAR DO ESTADO DO RIO DE JANEIRO (PMERJ), VISANDO O AUMENTO DO POLICIAMENTO NAS TRILHAS DO PARQUE DA CIDADE, NA GÁVEA/HORTO"/>
        <s v="SOLICITA PROVIDÊNCIAS JUNTO À SECRETARIA MUNICIPAL DE ORDEM PÚBLICA – SEOP E À GUARDA MUNICIPAL, VISANDO COIBIR PERTURBAÇÃO DO SOSSEGO NA AVENIDA NOSSA SENHORA DE COPACABANA, Nºs 300 A 400 E 600 A 800 – COPACABANA"/>
        <s v="SOLICITA PROVIDÊNCIAS JUNTO À SECRETARIA MUNICIPAL DE ORDEM PÚBLICA – SEOP E À GUARDA MUNICIPAL, VISANDO ORDENAMENTO NAS MADRUGADAS NA PRAÇA SANTOS DUMONT, NA GÁVEA"/>
        <s v="SOLICITA PROVIDÊNCIAS JUNTO À SECRETARIA MUNICIPAL DE ORDEM PÚBLICA – SEOP E À GUARDA MUNICIPAL, VISANDO ORDENAMENTO NA PRAÇA DO LARGO DO MACHADO"/>
        <s v="SOLICITA PROVIDÊNCIAS JUNTO À LIGHT, REFERENTE AO CONTROLE DE MOSQUITOS EM BUEIRO LOCALIZADO NA RUA SÃO SALVADOR, Nº 14 – FLAMENGO, DIANTE DO RISCO À SAÚDE PÚBLICA"/>
        <s v="SOLICITA PROVIDÊNCIAS JUNTO À COMPANHIA DE ENGENHARIA DE TRÁFEGO DO RIO DE JANEIRO – CET-RIO, VISANDO A IMPLEMENTAÇÃO DE RADAR NA AVENIDA NIEMEYER, PRÓXIMO AO Nº 418 - &quot;CURVA DA MORTE”"/>
        <s v="SOLICITA PROVIDÊNCIAS JUNTO À SECRETARIA MUNICIPAL DE CONSERVAÇÃO E SERVIÇOS PÚBLICOS – SECONSERVA E À COMPANHIA DE ENGENHARIA DE TRÁFEGO DO RIO DE JANEIRO – CET-RIO, REFERENTE À REFEITURA E MELHORIA DA SINALIZAÇÃO DA CICLOFAIXA NA RUA BARÃO DO FLAMENGO"/>
        <s v="SOLICITA PROVIDÊNCIAS JUNTO À SECRETARIA MUNICIPAL DE CONSERVAÇÃO E SERVIÇOS PÚBLICOS – SECONSERVA, REFERENTE À FINALIZAÇÃO DA REFORMA DA PRAÇA UMUARAMA, NA GÁVEA"/>
        <s v="SOLICITA PROVIDÊNCIAS JUNTO À SECRETARIA MUNICIPAL DE ORDEM PÚBLICA – SEOP E À GUARDA MUNICIPAL, VISANDO ORDENAMENTO EM LOJA DE BICICLETAS LOCALIZADA NA RUA DAS LARANJEIRAS, Nº 48 – LARANJEIRAS"/>
        <s v="SOLICITA PROVIDÊNCIAS JUNTO À SECRETARIA MUNICIPAL DE CONSERVAÇÃO E SERVIÇOS PÚBLICOS – SECONSERVA, REFERENTE À REALIZAÇÃO DE ESTUDO PARA DEMOLIÇÃO DO MURO DA PRAÇA SARAH KUBITSCHEK, EM COPACABANA"/>
        <s v="SOLICITA PROVIDÊNCIAS JUNTO À SECRETARIA MUNICIPAL DE CONSERVAÇÃO E SERVIÇOS PÚBLICOS – SECONSERVA, REFERENTE À RESTAURAÇÃO E MANUTENÇÃO DO ASFALTO DA CICLOVIA DE SÃO CONRADO, ENTRE A CICLOVIA DA NIEMEYER E O TÚNEL DO JOÁ"/>
        <s v="SOLICITA PROVIDÊNCIAS JUNTO À SECRETARIA MUNICIPAL DE TRANSPORTES – SMTR, VISANDO O RETORNO DA LINHA DE ÔNIBUS 2918 (GALEÃO X BARRA)"/>
        <s v="SOLICITA PROVIDÊNCIAS JUNTO À COMPANHIA DE ENGENHARIA DE TRÁFEGO DO RIO DE JANEIRO – CET-RIO, VISANDO ORIENTAÇÃO E POSSÍVEL ADEQUAÇÃO VIÁRIA NA RUA ANITA GARIBALDI, ALTURA DOS Nºs 60 A 80 – COPACABANA"/>
        <s v="SOLICITA PROVIDÊNCIAS JUNTO À COMPANHIA DE ENGENHARIA DE TRÁFEGO DO RIO DE JANEIRO – CET-RIO, VISANDO A CRIAÇÃO DE FAIXA DE PEDESTRES ENTRE A RUA ANITA GARIBALDI, Nº 47, E A RUA TONELERO, Nº 326 – COPACABANA"/>
        <s v="SOLICITA PROVIDÊNCIAS JUNTO À COORDENADORIA DE GESTÃO DE CONCESSÕES DE PRÓPRIOS MUNICIPAIS – FP/SUBEX/SUPPA/CGPM, REFERENTE À SUBSTITUIÇÃO DE PLACA NO LARGO MONSENHOR JOSÉ ROBERTO PARA ADEQUAÇÃO COM O NOME ATUAL"/>
        <s v="SOLICITA PROVIDÊNCIAS JUNTO À SECRETARIA MUNICIPAL DE ASSISTÊNCIA SOCIAL, VISANDO AÇÕES DE ACOLHIMENTO E ORDENAMENTO NA RUA DIAS DA ROCHA, Nº 9 – COPACABANA"/>
        <s v="SOLICITA PROVIDÊNCIAS JUNTO À SECRETARIA MUNICIPAL DE CONSERVAÇÃO E SERVIÇOS PÚBLICOS – SECONSERVA, REFERENTE À DESOBSTRUÇÃO DE RAMAL NO METRÔ SIQUEIRA CAMPOS"/>
        <s v="SOLICITA PROVIDÊNCIAS JUNTO À SUBPREFEITURA, REFERENTE AOS DANOS CAUSADOS POR FEIRA NO PARQUE DAS FIGUEIRAS"/>
        <s v="SOLICITA PROVIDÊNCIAS JUNTO À PREFEITURA DO RIO DE JANEIRO, VISANDO DISPENSAR SERVIDORES QUE PROFESSAM A RELIGIÃO JUDAICA DO REGISTRO DE PONTO NOS DIAS DE ROSH HASHANÁ E IOM KIPUR, SEM PREJUÍZO DE DIREITOS."/>
        <s v="SOLICITA PROVIDÊNCIAS JUNTO À SECRETARIA DE ESTADO DE CULTURA E ECONOMIA CRIATIVA E AO 23º BATALHÃO DE POLÍCIA MILITAR, VISANDO O REFORÇO DA SEGURANÇA NO ENTORNO DO PARQUE LAGE."/>
        <s v="SOLICITA PROVIDÊNCIAS JUNTO À SECRETARIA MUNICIPAL DE ASSISTÊNCIA SOCIAL, VISANDO ACOLHIMENTO DE PESSOA EM SITUAÇÃO DE RUA NA RUA JARDIM BOTÂNICO, Nº 617 – JARDIM BOTÂNICO"/>
        <s v="SOLICITA PROVIDÊNCIAS JUNTO À COMPANHIA DE ENGENHARIA DE TRÁFEGO DO RIO DE JANEIRO – CET-RIO, REFERENTE À IMPLANTAÇÃO DE SINALIZAÇÃO HORIZONTAL NA RUA PACHECO LEÃO – JARDIM BOTÂNICO"/>
        <s v="SOLICITA PROVIDÊNCIAS JUNTO À COMPANHIA MUNICIPAL DE LIMPEZA URBANA – COMLURB, PARA VIABILIZAR O USO DE ÁGUAS DE REUSO NA RUA REPÚBLICA DO PERU – COPACABANA"/>
        <s v="SOLICITA PROVIDÊNCIAS JUNTO À SECRETARIA MUNICIPAL DE CONSERVAÇÃO E SERVIÇOS PÚBLICOS – SECONSERVA, REFERENTE À REVITALIZAÇÃO DA ÁREA ONDE SE LOCALIZAVA O ANTIGO ZOOLÓGICO DE VILA ISABEL"/>
        <s v="SOLICITA PROVIDÊNCIAS JUNTO À SECRETARIA MUNICIPAL DE SAÚDE – SMS E À COMPANHIA MUNICIPAL DE LIMPEZA URBANA – COMLURB, REFERENTE ÀS AÇÕES DE CONTROLE DE VETORES E COMBATE AO MOSQUITO DA DENGUE NA RUA RAUL POMPÉIA – COPACABANA"/>
        <s v="SOLICITA PROVIDÊNCIAS JUNTO À SECRETARIA MUNICIPAL DE ORDEM PÚBLICA – SEOP E À GUARDA MUNICIPAL, VISANDO AÇÕES DE ORDENAMENTO NA RUA CAMUIRANO, ESQUINA COM A RUA REAL GRANDEZA – BOTAFOGO"/>
        <s v="SOLICITA PROVIDÊNCIAS JUNTO À SECRETARIA MUNICIPAL DE ORDEM PÚBLICA – SEOP E À SECRETARIA MUNICIPAL DE ASSISTÊNCIA SOCIAL – SMAS, VISANDO AÇÕES DE ACOLHIMENTO E ORDENAMENTO EM BOTAFOGO/HUMAITÁ"/>
        <s v="SOLICITA PROVIDÊNCIAS JUNTO À COMPANHIA MUNICIPAL DE LIMPEZA URBANA – COMLURB, REFERENTE À LIMPEZA DO CANAL LOCALIZADO EM FRENTE AO RESTAURANTE BELMONTE, NA RUA JARDIM BOTÂNICO, Nº 617 – JARDIM BOTÂNICO"/>
        <s v="SOLICITA PROVIDÊNCIAS JUNTO À SECRETARIA MUNICIPAL DE ORDEM PÚBLICA – SEOP E À GUARDA MUNICIPAL, REFERENTE À FISCALIZAÇÃO DE OCUPAÇÃO IRREGULAR DO ESPAÇO PÚBLICO NA RUA VINÍCIUS DE MORAES – IPANEMA"/>
        <s v="SOLICITA PROVIDÊNCIAS JUNTO À SECRETARIA MUNICIPAL DE ASSISTÊNCIA SOCIAL, VISANDO O AUMENTO DAS AÇÕES DE ACOLHIMENTO NO BAIRRO JARDIM BOTÂNICO"/>
        <s v="SOLICITA PROVIDÊNCIAS JUNTO À SECRETARIA MUNICIPAL DE URBANISMO E À DEFESA CIVIL, REFERENTE À FISCALIZAÇÃO DE PRÉDIO SUPOSTAMENTE ABANDONADO E EM CONDIÇÕES DE RISCO NA RUA REPÚBLICA DO PERU, Nº 72 – COPACABANA"/>
        <s v="SOLICITA PROVIDÊNCIAS JUNTO À COMPANHIA MUNICIPAL DE LIMPEZA URBANA – COMLURB, PARA VIABILIZAR A INSTALAÇÃO DE PAPELEIRAS NO BAIRRO DO LEBLON"/>
        <s v="SOLICITA PROVIDÊNCIAS JUNTO À COMPANHIA MUNICIPAL DE LIMPEZA URBANA – COMLURB, PARA VIABILIZAR A REPOSIÇÃO DE PAPELEIRAS NO BAIRRO DO FLAMENGO"/>
        <s v="SOLICITA PROVIDÊNCIAS JUNTO À SECRETARIA MUNICIPAL DE CONSERVAÇÃO E SERVIÇOS PÚBLICOS – SECONSERVA, REFERENTE À REVITALIZAÇÃO E AMPLIAÇÃO DA PISTA DE SKATE DO ATERRO DO FLAMENGO"/>
        <s v="SOLICITA PROVIDÊNCIAS JUNTO À SECRETARIA MUNICIPAL DE ORDEM PÚBLICA – SEOP E À GUARDA MUNICIPAL, VISANDO ORDENAMENTO NA RUA MARECHAL FRANCISCO DE MOURA – SANTA MARTA, BOTAFOGO"/>
        <s v="SOLICITA PROVIDÊNCIAS JUNTO À POLÍCIA MILITAR DO ESTADO DO RIO DE JANEIRO (PMERJ), VISANDO O AUMENTO DO POLICIAMENTO NO BAIRRO DO LEBLON"/>
        <s v="SOLICITA PROVIDÊNCIAS JUNTO À SECRETARIA MUNICIPAL DE ORDEM PÚBLICA – SEOP, À SECRETARIA MUNICIPAL DE ASSISTÊNCIA SOCIAL – SMAS E À SECRETARIA MUNICIPAL DE PROTEÇÃO E DEFESA DOS ANIMAIS – SMPDA, REFERENTE À SITUAÇÃO DE PESSOAS EM SITUAÇÃO DE RUA COM GRAND"/>
        <s v="SOLICITA PROVIDÊNCIAS JUNTO À SECRETARIA MUNICIPAL DE ASSISTÊNCIA SOCIAL – SMAS, VISANDO AÇÕES DE ACOLHIMENTO E ORDENAMENTO NA RUA VOLUNTÁRIOS DA PÁTRIA, Nº 311 – BOTAFOGO"/>
        <s v="SOLICITA PROVIDÊNCIAS JUNTO À COMPANHIA DE ENGENHARIA DE TRÁFEGO DO RIO DE JANEIRO – CET-RIO, REFERENTE À PINTURA DE SINALIZAÇÃO HORIZONTAL NA FAIXA DE PEDESTRES EM FRENTE À RUA NELSON MANDELA, Nº 100 – BOTAFOGO"/>
        <s v="SOLICITA PROVIDÊNCIAS JUNTO À SECRETARIA MUNICIPAL DE ORDEM PÚBLICA – SEOP E À GUARDA MUNICIPAL, VISANDO FISCALIZAÇÃO NAS PRAIAS DO BRICÓ E DE GRUMARI, EM RAZÃO DA ATUAÇÃO DE FLANELINHAS"/>
        <s v="SOLICITA PROVIDÊNCIAS JUNTO À DEFESA CIVIL, REFERENTE A MURO RACHADO COM RISCO DE QUEDA NA AVENIDA VISCONDE DE ALBUQUERQUE, Nº 581 – LEBLON"/>
        <s v="SOLICITA PROVIDÊNCIAS JUNTO À POLÍCIA MILITAR DO ESTADO DO RIO DE JANEIRO (PMERJ), VISANDO O AUMENTO DO POLICIAMENTO NA PRAÇA DO LARGO DO MACHADO – CATETE"/>
        <s v="SOLICITA PROVIDÊNCIAS JUNTO À SECRETARIA MUNICIPAL DE ORDEM PÚBLICA – SEOP E À GUARDA MUNICIPAL, VISANDO O AUMENTO DA FISCALIZAÇÃO DE TRÂNSITO NA AVENIDA HENRIQUE DODSWORTH – COPACABANA"/>
        <s v="SOLICITA PROVIDÊNCIAS JUNTO À POLÍCIA MILITAR DO ESTADO DO RIO DE JANEIRO (PMERJ), VISANDO O AUMENTO DO POLICIAMENTO NO BAIRRO DE LARANJEIRAS"/>
        <s v="SOLICITA PROVIDÊNCIAS JUNTO À COMPANHIA MUNICIPAL DE LIMPEZA URBANA – COMLURB, PARA VIABILIZAR O USO DE ÁGUAS DE REUSO NA RUA MARQUES DE OLINDA – BOTAFOGO"/>
        <s v="SOLICITA PROVIDÊNCIAS JUNTO À SECRETARIA MUNICIPAL DE ORDEM PÚBLICA – SEOP, VISANDO ORDENAMENTO NA RUA MARQUES DE OLINDA – BOTAFOGO"/>
        <s v="SOLICITA PROVIDÊNCIAS JUNTO À COMPANHIA DE ENGENHARIA DE TRÁFEGO DO RIO DE JANEIRO – CET-RIO, REFERENTE À IMPLEMENTAÇÃO DE DISPOSITIVOS DE REDUÇÃO DE VELOCIDADE E MELHORIAS NA SINALIZAÇÃO VIÁRIA NA RUA MARTINS FERREIRA – BOTAFOGO"/>
        <s v="SOLICITA PROVIDÊNCIAS JUNTO À SECRETARIA MUNICIPAL DE ORDEM PÚBLICA – SEOP E À GUARDA MUNICIPAL, REFERENTE À ATUAÇÃO DE FLANELINHAS NA RUA DO RUSSEL, Nº 32 – GLÓRIA"/>
        <s v="SOLICITA PROVIDÊNCIAS JUNTO À SECRETARIA MUNICIPAL DE CONSERVAÇÃO E SERVIÇOS PÚBLICOS – SECONSERVA, REFERENTE À IMPLANTAÇÃO DE ASFALTO LISO NA VILA LOCALIZADA NA RUA LUIZ BELTRÃO, Nº 1091 – VILA VALQUEIRE"/>
        <s v="SOLICITA PROVIDÊNCIAS JUNTO À COMPANHIA MUNICIPAL DE LIMPEZA URBANA – COMLURB, PARA VIABILIZAR A INSTALAÇÃO DE PAPELEIRA NA PRAÇA CHAIM WEIZMANN – BOTAFOGO"/>
        <s v="SOLICITA PROVIDÊNCIAS JUNTO À COMPANHIA MUNICIPAL DE LIMPEZA URBANA – COMLURB, REFERENTE AO RECOLHIMENTO DE RESTOS DE ROÇADA NA LADEIRA DO CASTRO, Nº 189 – SANTA TERESA"/>
        <s v="SOLICITA PROVIDÊNCIAS JUNTO À SECRETARIA MUNICIPAL DE CONSERVAÇÃO E SERVIÇOS PÚBLICOS – SECONSERVA, REFERENTE AO REPARO DE CALÇADA DANIFICADA POR RAIZ DE ÁRVORE NA RUA BARÃO DE JAGUARIPE, Nº 101 – IPANEMA"/>
        <s v="SOLICITA PROVIDÊNCIAS JUNTO À SECRETARIA MUNICIPAL DE CONSERVAÇÃO E SERVIÇOS PÚBLICOS – SECONSERVA, REFERENTE AO REPARO DE BANCOS DE CIMENTO NA ESQUINA DA RUA AURELINO LEAL COM A AVENIDA ATLÂNTICA – COPACABANA"/>
        <s v="SOLICITA PROVIDÊNCIAS JUNTO À SECRETARIA MUNICIPAL DE CONSERVAÇÃO E SERVIÇOS PÚBLICOS – SECONSERVA, REFERENTE A POSTE CAÍDO NA PRAÇA CHAIM WEIZMANN – BOTAFOGO"/>
        <s v="SOLICITA PROVIDÊNCIAS JUNTO À COMPANHIA MUNICIPAL DE LIMPEZA URBANA – COMLURB, REFERENTE À PODA DE ÁRVORES NA AVENIDA PREFEITO MENDES DE MORAES, Nº 1500 – SÃO CONRADO"/>
        <s v="SOLICITA PROVIDÊNCIAS JUNTO À SECRETARIA MUNICIPAL DE ORDEM PÚBLICA – SEOP, VISANDO ORDENAMENTO DE TRÂNSITO NA RUA MARIA EUGÊNIA – HUMAITÁ"/>
        <s v="SOLICITA PROVIDÊNCIAS JUNTO À SECRETARIA MUNICIPAL DE CONSERVAÇÃO E SERVIÇOS PÚBLICOS – SECONSERVA E À GERÊNCIA EXECUTIVA LOCAL DE BOTAFOGO, REFERENTE AO REPARO DA CALÇADA NA AVENIDA CARLOS PEIXOTO, NO BAIRRO DE BOTAFOGO"/>
        <s v="SOLICITA PROVIDÊNCIAS JUNTO À SECRETARIA MUNICIPAL DE ORDEM PÚBLICA – SEOP, PARA APURAÇÃO DE DENÚNCIA SOBRE ATUAÇÃO IRREGULAR DA BARRACA Nº 123 NO LEME"/>
        <s v="SOLICITA PROVIDÊNCIAS JUNTO À SECRETARIA MUNICIPAL DE MEIO AMBIENTE E CLIMA – SMAC, PARA APURAÇÃO DE DENÚNCIA SOBRE CONSTRUÇÕES IRREGULARES E DESMATAMENTO NA RUA ACARAÍ, EM BOTAFOGO"/>
        <s v="SOLICITA PROVIDÊNCIAS JUNTO À SECRETARIA MUNICIPAL DE EDUCAÇÃO – SME, PARA APURAÇÃO DE DENÚNCIA SOBRE O NÃO FORNECIMENTO INTEGRAL DO CARDÁPIO SEMANAL NA ESCOLA MUNICIPAL LÚCIA MIGUEL PEREIRA, EM SÃO CONRADO"/>
        <s v="SOLICITA PROVIDÊNCIAS JUNTO À SECRETARIA MUNICIPAL DE TRANSPORTES – SMTR, VISANDO O AUMENTO DA FROTA DA LINHA 538 (LEME – GÁVEA)"/>
        <s v="SOLICITA PROVIDÊNCIAS JUNTO À SECRETARIA MUNICIPAL DE PROTEÇÃO E DEFESA DOS ANIMAIS – SMPDA, REFERENTE À APURAÇÃO DE DENÚNCIA DE MAUS-TRATOS E ANIMAIS ABANDONADOS NA PRAÇA NOSSA SENHORA DA PAZ, EM IPANEMA"/>
        <s v="SOLICITA PROVIDÊNCIAS JUNTO À COMPANHIA DE ENGENHARIA DE TRÁFEGO DO RIO DE JANEIRO – CET-RIO, VISANDO ESTUDO DE TRÂNSITO PARA MELHORAR A TRAVESSIA DE PEDESTRES NO INÍCIO DA RUA TIMÓTEO DE COSTA, PRÓXIMO À AVENIDA VISCONDE DE ALBUQUERQUE"/>
        <s v="SOLICITA PROVIDÊNCIAS JUNTO À COMPANHIA MUNICIPAL DE LIMPEZA URBANA – COMLURB, PARA VIABILIZAR LIMPEZA COM DE ÁGUA DE REUSO NA RUA SÁ FERREIRA, RUA SOUZA LIMA E PARQUE GAROTA DE IPANEMA"/>
        <s v="SOLICITA PROVIDÊNCIAS JUNTO À SECRETARIA MUNICIPAL DE CONSERVAÇÃO E SERVIÇOS PÚBLICOS – SECONSERVA, VISANDO REFORMA NA CALÇADA DA AVENIDA CARLOS PEIXOTO, EM BOTAFOGO"/>
        <s v="SOLICITA PROVIDÊNCIAS JUNTO À SECRETARIA MUNICIPAL DE CONSERVAÇÃO E SERVIÇOS PÚBLICOS – SECONSERVA, REFERENTE A VAZAMENTO DE ESGOTO NA RUA 4, ROCINHA"/>
        <s v="SOLICITA PROVIDÊNCIAS JUNTO À SECRETARIA MUNICIPAL DE CONSERVAÇÃO E SERVIÇOS PÚBLICOS – SECONSERVA, VISANDO TAPA-BURACO NA AVENIDA LÚCIO COSTA, NA ALTURA DA PRAIA DA RESERVA"/>
        <s v="SOLICITA PROVIDÊNCIAS JUNTO À COMPANHIA DE ENGENHARIA DE TRÁFEGO DO RIO DE JANEIRO – CET-RIO, VISANDO PINTURA DE FAIXA DE PEDESTRES NA RUA PAULO BARRETO, 65 – BOTAFOGO"/>
        <s v="SOLICITA PROVIDÊNCIAS JUNTO À SECRETARIA MUNICIPAL DE ORDEM PÚBLICA – SEOP, REFERENTE À FISCALIZAÇÃO DE BANCA DE JORNAL NA RUA FIGUEIREDO MAGALHÃES, 226 – COPACABANA"/>
        <s v="SOLICITA PROVIDÊNCIAS JUNTO À COMPANHIA MUNICIPAL DE LIMPEZA URBANA – COMLURB, PARA VIABILIZAR ÁGUAS DE REUSO NO MIRANTE DONA MARTA, DEVIDO AO MAU CHEIRO"/>
        <s v="SOLICITA PROVIDÊNCIAS JUNTO À SECRETARIA MUNICIPAL DE ORDEM PÚBLICA – SEOP E À GUARDA MUNICIPAL, REFERENTE À FISCALIZAÇÃO NA AVENIDA PREFEITO MENDES DE MORAIS ENTRE OS NÚMEROS 1150 E 1250, AO LONGO DE TODO O ESTACIONAMENTO DA PRAIA, PARA COMBATE AO ESTACI"/>
        <s v="SOLICITA PROVIDÊNCIAS JUNTO À COMPANHIA MUNICIPAL DE LIMPEZA URBANA – COMLURB, PARA VIABILIZAR PODA DE ÁRVORES E ARBUSTOS NO ATERRO, PRÓXIMO À CICLOVIA, NA ALTURA DA ENTRADA DA CHURRASCARIA ASSADOR"/>
        <s v="SOLICITA PROVIDÊNCIAS JUNTO À SECRETARIA MUNICIPAL DE ORDEM PÚBLICA – SEOP E À GUARDA MUNICIPAL, REFERENTE À FISCALIZAÇÃO NA ORLA DO ARPOADOR, PARA COMBATER CAIXAS DE SOM, GARRAFAS DE VIDRO E DEMAIS IRREGULARIDADES"/>
        <s v="SOLICITA PROVIDÊNCIAS JUNTO À SECRETARIA MUNICIPAL DE ORDEM PÚBLICA – SEOP, À SECRETARIA MUNICIPAL DE URBANISMO E À DEFESA CIVIL, REFERENTE À APURAÇÃO DE DENÚNCIA SOBRE CONSTRUÇÃO IRREGULAR NO MORRO AZUL, FLAMENGO, NA RUA MARECHAL BENTO MANUEL"/>
        <s v="SOLICITA PROVIDÊNCIAS JUNTO À SECRETARIA MUNICIPAL DE CONSERVAÇÃO E SERVIÇOS PÚBLICOS – SECONSERVA, REFERENTE AO RECAPEAMENTO ASFÁLTICO NA RUA DOUTOR BERNARDINO, N°56 – PRAÇA SECA"/>
        <s v="SOLICITA PROVIDÊNCIAS JUNTO À EMPRESA MUNICIPAL DE ILUMINAÇÃO URBANA – RIOLUZ, VISANDO INSTALAÇÃO DE NOVOS PONTOS DE LUZ E MELHORIA DA ILUMINAÇÃO EM PONTO DO ATERRO, PRÓXIMO À CICLOVIA, NA ALTURA DA ENTRADA DA CHURRASCARIA ASSADOR, DEVIDO À BAIXA ILUMINAÇ"/>
        <s v="SOLICITA PROVIDÊNCIAS JUNTO À SECRETARIA MUNICIPAL DE ASSISTÊNCIA SOCIAL – SMAS E À SECRETARIA MUNICIPAL DE ORDEM PÚBLICA – SEOP, VISANDO AÇÕES DE ACOLHIMENTO E ORDENAMENTO NOTURNAS, DEVIDO À PRESENÇA DE POPULAÇÃO EM SITUAÇÃO DE RUA COM USO DE DROGAS, NO "/>
        <s v="SOLICITA PROVIDÊNCIAS JUNTO À SECRETARIA MUNICIPAL DE ORDEM PÚBLICA – SEOP E À GUARDA MUNICIPAL, REFERENTE À APURAÇÃO DE DENÚNCIA DE TRAILER SEM PLACA ESTACIONADO EM FRENTE À RUA RAUL POMPÉIA, Nº 36 – COPACABANA, UTILIZADO COMO DEPÓSITO COM FINS COMERCIAI"/>
        <s v="SOLICITA PROVIDÊNCIAS JUNTO À SECRETARIA MUNICIPAL DE CONSERVAÇÃO E SERVIÇOS PÚBLICOS – SECONSERVA, REFERENTE À REVITALIZAÇÃO DO PARCÃO LOCALIZADO EM LARANJEIRAS, RUA DAS LARANJEIRAS, 154"/>
        <s v="SOLICITA PROVIDÊNCIAS JUNTO À POLÍCIA MILITAR DO ESTADO DO RIO DE JANEIRO (PMERJ), PARA INTENSIFICAR O POLICIAMENTO NO POSTO 6, EM COPACABANA, ESPECIALMENTE AOS DOMINGOS E EM DIAS DE PRAIA, NA ÁREA DA RUA FRANCISCO OTAVIANO, NAS PROXIMIDADES DA RUA RAUL P"/>
        <s v="SOLICITA PROVIDÊNCIAS JUNTO À SECRETARIA MUNICIPAL DE ORDEM PÚBLICA – SEOP E À GUARDA MUNICIPAL, REFERENTE AO ORDENAMENTO DE COMÉRCIO OCUPANDO CALÇADA DE FORMA IRREGULAR, NO TRECHO DA AVENIDA NOSSA SENHORA DE COPACABANA, ENTRE OS NÚMEROS 1000 E 1400"/>
        <s v="SOLICITA PROVIDÊNCIAS JUNTO À SECRETARIA MUNICIPAL DE ASSISTÊNCIA SOCIAL, REFERENTE AO ACOLHIMENTO DE PESSOAS EM SITUAÇÃO DE RUA (PSR), NA RUA MARQUÊS DE SÃO VICENTE, Nº 75 – GÁVEA"/>
        <s v="SOLICITA PROVIDÊNCIAS JUNTO À EMPRESA MUNICIPAL DE ILUMINAÇÃO URBANA – RIOLUZ, VISANDO MELHORAR A ILUMINAÇÃO NA RUA FRANCISCO SÁ, NA QUADRA DO NÚMERO 31"/>
        <s v="SOLICITA PROVIDÊNCIAS JUNTO À SECRETARIA MUNICIPAL DE SAÚDE E À COMPANHIA MUNICIPAL DE LIMPEZA URBANA – COMLURB, VISANDO CONTROLE DE VETORES EM TERRENO ABANDONADO EM FRENTE À CRECHE ATCHIM, QUE É FOCO DE MOSQUITOS E CARAMUJOS AFRICANOS DEVIDO A UMA “PISCI"/>
        <s v="SOLICITA PROVIDÊNCIAS JUNTO À SECRETARIA MUNICIPAL DE TRANSPORTES – SMTR, VISANDO INSTALAÇÃO DE MOBILIÁRIO DE PONTO DE ÔNIBUS, COM COBERTURA E PROTEÇÃO, NO PONTO JÁ EXISTENTE NA AVENIDA RAINHA ELIZABETH, PRÓXIMO AO NÚMERO 596"/>
        <s v="SOLICITA PROVIDÊNCIAS JUNTO À COMPANHIA MUNICIPAL DE LIMPEZA URBANA – COMLURB, PARA VIABILIZAR LIMPEZA DA RUA CARLOS GOIS, Nº 457 – LEBLON, DEVIDO À GRANDE QUANTIDADE DE LIXO ESPALHADO"/>
        <s v="SOLICITA PROVIDÊNCIAS JUNTO À COMPANHIA MUNICIPAL DE LIMPEZA URBANA – COMLURB, PARA VIABILIZAR REPOSIÇÃO E INSTALAÇÃO DE PAPELEIRA NA RUA CARLOS GOIS, Nº 457 – LEBLON"/>
        <s v="SOLICITA PROVIDÊNCIAS JUNTO À SECRETARIA MUNICIPAL DE ORDEM PÚBLICA – SEOP E À GUARDA MUNICIPAL, REFERENTE À INTENSIFICAÇÃO DA FISCALIZAÇÃO DE AMBULANTES, BARRACAS E CAIXAS DE SOM NAS PROXIMIDADES DO HOTEL FASANO, NA AVENIDA VIEIRA SOUTO, Nº 50 – IPANEMA"/>
        <s v="SOLICITA PROVIDÊNCIAS JUNTO À SECRETARIA MUNICIPAL DE CONSERVAÇÃO E SERVIÇOS PÚBLICOS – SECONSERVA, REFERENTE À DESOBSTRUÇÃO DE RAMAL NA RUA BARÃO DA TORRE, Nº 284 – IPANEMA"/>
        <s v="SOLICITA PROVIDÊNCIAS JUNTO À SECRETARIA MUNICIPAL DE CONSERVAÇÃO E SERVIÇOS PÚBLICOS – SECONSERVA, REFERENTE À REVITALIZAÇÃO DA PRAÇA CARLO DEL PRETE, CUJOS ALAMBRADOS ENCONTRAM-SE EM ESTADO CRÍTICO, LOCALIZADA NA RUA DAS LARANJEIRAS, PRÓXIMO AO Nº 147"/>
        <s v="SOLICITA PROVIDÊNCIAS JUNTO À COMPANHIA MUNICIPAL DE LIMPEZA URBANA – COMLURB, PARA VIABILIZAR A RETIRADA DE TRONCOS ESPALHADOS PELO PARQUE GUINLE, LOCALIZADO NA RUA PAULO CÉSAR DE ANDRADE, S/N – LARANJEIRAS"/>
        <s v="SOLICITA PROVIDÊNCIAS JUNTO À SECRETARIA MUNICIPAL DE CONSERVAÇÃO E SERVIÇOS PÚBLICOS – SECONSERVA, REFERENTE À INSTALAÇÃO DE GRADIL PARA DELIMITAR O ESPAÇO DESTINADO A CÃES NO PARQUE GUINLE, LOCALIZADO NA RUA PAULO CÉSAR DE ANDRADE, S/N – LARANJEIRAS"/>
        <s v="SOLICITA PROVIDÊNCIAS JUNTO À EMPRESA MUNICIPAL DE ILUMINAÇÃO URBANA – RIOLUZ, VISANDO MELHORIA DA ILUMINAÇÃO NA RUA PINHEIRO MACHADO, COM TROCA DE LÂMPADAS QUEIMADAS E INSTALAÇÃO DE REFLETORES, NA ALTURA DO Nº 53 – LARANJEIRAS"/>
        <s v="SOLICITA PROVIDÊNCIAS JUNTO À SECRETARIA MUNICIPAL DE CONSERVAÇÃO E SERVIÇOS PÚBLICOS – SECONSERVA, REFERENTE À VISTORIA E MANUTENÇÃO DAS CALÇADAS DE LARANJEIRAS, DEVIDO A DESNÍVEIS CAUSADOS POR RAÍZES DE ÁRVORES"/>
        <s v="SOLICITA PROVIDÊNCIAS JUNTO À SECRETARIA MUNICIPAL DE CONSERVAÇÃO E SERVIÇOS PÚBLICOS – SECONSERVA, REFERENTE À VISTORIA E RESTAURAÇÃO DAS GOLAS DE ÁRVORES NA RUA PAULO CÉSAR DE ANDRADE, EM LARANJEIRAS, VISTO QUE MUITAS SE ENCONTRAM PEQUENAS PARA AS ÁRVOR"/>
        <s v="SOLICITA PROVIDÊNCIAS JUNTO À FUNDAÇÃO PARQUES E JARDINS, VISANDO O PLANTIO DE MAIS ÁRVORES NO PARQUE GUINLE, LOCALIZADO NA RUA PAULO CÉSAR DE ANDRADE, S/N – LARANJEIRAS"/>
        <s v="SOLICITA PROVIDÊNCIAS JUNTO À EMPRESA MUNICIPAL DE ILUMINAÇÃO URBANA – RIOLUZ, VISANDO MELHORAR A ILUMINAÇÃO DO PARQUE GUINLE, COM TROCA DE LÂMPADAS QUEIMADAS E INSTALAÇÃO DE REFLETORES, LOCALIZADO NA RUA PAULO CÉSAR DE ANDRADE, S/N – LARANJEIRAS"/>
        <s v="SOLICITA PROVIDÊNCIAS JUNTO À SECRETARIA MUNICIPAL DE ORDEM PÚBLICA – SEOP E À GUARDA MUNICIPAL, REFERENTE AO ORDENAMENTO DE MESAS E CADEIRAS NA RUA BELFORT ROXO – COPACABANA"/>
        <s v="SOLICITA PROVIDÊNCIAS JUNTO À FUNDAÇÃO INSTITUTO DAS ÁGUAS DO MUNICÍPIO DO RIO DE JANEIRO – RIO-ÁGUAS E À CONCESSIONÁRIA ÁGUAS DO RIO, REFERENTE A VAZAMENTO NA AVENIDA NOSSA SENHORA DE COPACABANA, Nº 687 – COPACABANA"/>
        <s v="SOLICITA PROVIDÊNCIAS JUNTO À SECRETARIA MUNICIPAL DE MEIO AMBIENTE E CLIMA – SMAC, REFERENTE AO DESASSOREAMENTO DO LAGO DO PARQUE GUINLE, LOCALIZADO NA RUA PAULO CÉSAR DE ANDRADE, S/N – LARANJEIRAS"/>
        <s v="SOLICITA PROVIDÊNCIAS JUNTO À SECRETARIA MUNICIPAL DO ENVELHECIMENTO SAUDÁVEL E QUALIDADE DE VIDA – SEMESQV, VISANDO MELHORAR O ESPAÇO DESTINADO A IDOSOS NA PRAÇA DAVID BEN GURION, COM A AMPLIAÇÃO DA ÁREA E MANUTENÇÃO DOS EQUIPAMENTOS DE ATI, LOCALIZADA N"/>
        <s v="SOLICITA PROVIDÊNCIAS JUNTO À POLÍCIA MILITAR DO ESTADO DO RIO DE JANEIRO – PMERJ, REFERENTE AO AUMENTO DE RONDAS NOTURNAS NO BAIRRO DE LARANJEIRAS, ESPECIALMENTE NA RUA PAULO CÉSAR DE ANDRADE, S/N"/>
        <s v="SOLICITA PROVIDÊNCIAS JUNTO À COMPANHIA MUNICIPAL DE LIMPEZA URBANA - COMLURB, PARA VIABILIZAR PODA EM ÁRVORE NA AVENIDA BORGES DE MEDEIROS, NA LAGOA"/>
        <s v="SOLICITA PROVIDÊNCIAS JUNTO À Fundação Instituto das Águas do Município do Rio de Janeiro, RIO-ÁGUAS REFERENTE À FALTA DE ABASTECIMENTO DE ÁGUA NO CIEP SANTO AGOSTINHO, NO BAIRRO DO HUMAITÁ"/>
        <s v="SOLICITA PROVIDÊNCIAS JUNTO À SECRETARIA MUNICIPAL DE ORDEM PÚBLICA – SEOP E À GUARDA MUNICIPAL, REFERENTE AO ORDENAMENTO DE MESAS E CADEIRAS NO INÍCIO DA RUA ALICE, EM LARANJEIRAS"/>
        <s v="SOLICITA PROVIDÊNCIAS JUNTO À SECRETARIA MUNICIPAL DE CONSERVAÇÃO E SERVIÇOS PÚBLICOS – SECONSERVA, REFERENTE À REPOSIÇÃO DE PLACA EM HOMENAGEM AO PAULO CASÉ, NO JARDIM DE ALAH"/>
        <s v="SOLICITA PROVIDÊNCIAS JUNTO À COMPANHIA MUNICIPAL DE LIMPEZA URBANA – COMLURB, PARA VIABILIZAR LIMPEZA DEVIDO AO MAL CHEIRO NOS TÚNEIS DA PRAIA DE BOTAFOGO"/>
        <s v="SOLICITA PROVIDÊNCIAS JUNTO À COMPANHIA DE ENGENHARIA DE TRÁFEGO DO RIO DE JANEIRO – CET-RIO, VISANDO MELHORA DA SINALIZAÇÃO DA CICLOVIA LOCALIZADA NA RUA PROFESSOR ÁLVARO RODRIGUES"/>
        <s v="SOLICITA PROVIDÊNCIAS JUNTO À SECRETARIA MUNICIPAL DE CONSERVAÇÃO E SERVIÇOS PÚBLICOS – SECONSERVA, REFERENTE À PINTURA E CONTINUIDADE DA CICLOVIA LOCALIZADA NA RUA GENERAL POLIDORO, EM BOTAFOGO"/>
        <s v="SOLICITA PROVIDÊNCIAS JUNTO À SECRETARIA MUNICIPAL DE CONSERVAÇÃO E SERVIÇOS PÚBLICOS – SECONSERVA, REFERENTE À RESTAURAÇÃO DA CICLOVIA LOCALIZADA NO INÍCIO DA RUA VOLUNTÁRIOS DA PÁTRIA, EM DIREÇÃO À RUA PROFESSOR ÁLVARO RODRIGUES"/>
        <s v="SOLICITA PROVIDÊNCIAS JUNTO À COMPANHIA DE ENGENHARIA DE TRÁFEGO DO RIO DE JANEIRO – CET-RIO, REFERENTE A ESTUDO TÉCNICO DE VIABILIDADE PARA MELHORAR O ACESSO À GARAGEM DO CONDOMÍNIO LOCALIZADO NA RUA DIAS FERREIRA, N° 486, NO LEBLON"/>
        <s v="SOLICITA PROVIDÊNCIAS JUNTO À COMPANHIA DE ENGENHARIA DE TRÁFEGO DO RIO DE JANEIRO – CET-RIO, REFERENTE A ESTUDO TÉCNICO PARA MELHORIAS NA INFRAESTRUTURA CICLOVIÁRIA EM BOTAFOGO E HUMAITÁ"/>
        <s v="SOLICITA PROVIDÊNCIAS JUNTO À COMPANHIA DE ENGENHARIA DE TRÁFEGO DO RIO DE JANEIRO – CET-RIO, REFERENTE A ESTUDO DE CONEXÃO E CONTINUIDADE DA MALHA CICLOVIÁRIA ENTRE COPACABANA (TABAJARAS), BOTAFOGO E LAGOA"/>
        <s v="SOLICITA PROVIDÊNCIAS JUNTO À GERÊNCIA REGIONAL DE LICENCIAMENTO E FISCALIZAÇÃO – GRLF, REFERENTE À VERIFICAÇÃO DE OUTDOOR INSTALADO NA RUA REAL GRANDEZA, EM BOTAFOGO"/>
        <s v="SOLICITA PROVIDÊNCIAS JUNTO À POLÍCIA MILITAR DO ESTADO DO RIO DE JANEIRO (PMERJ), REFERENTE AO AUMENTO DO POLICIAMENTO NA CICLOVIA DO JOÁ"/>
        <s v="SOLICITA PROVIDÊNCIAS JUNTO À COMPANHIA MUNICIPAL DE LIMPEZA URBANA – COMLURB, PARA VIABILIZAR PODA DE ÁRVORE NA RUA DIAS FERREIRA, N° 116 – LEBLON"/>
        <s v="SOLICITA PROVIDÊNCIAS JUNTO À SECRETARIA MUNICIPAL DE SAÚDE – SMS E À SECRETARIA MUNICIPAL DE PROTEÇÃO E DEFESA DOS ANIMAIS – SMPDA, REFERENTE A IMÓVEIS ABANDONADOS NA RUA SÃO BRÁS, EM TODOS OS SANTOS"/>
        <s v="SOLICITA PROVIDÊNCIAS JUNTO À COMPANHIA MUNICIPAL DE LIMPEZA URBANA – COMLURB, PARA VIABILIZAR PODA DE ÁRVORE NA RUA ARISTIDES ESPÍNOLA, N° 117 – LEBLON"/>
        <s v="SOLICITA PROVIDÊNCIAS JUNTO À SECRETARIA MUNICIPAL DE CONSERVAÇÃO E SERVIÇOS PÚBLICOS – SECONSERVA, REFERENTE À REPAVIMENTAÇÃO DO PASSEIO NO LOCAL ONDE FUNCIONAVA O ESPAÇO MIX"/>
        <s v="SOLICITA PROVIDÊNCIAS JUNTO À SECRETARIA MUNICIPAL DE ORDEM PÚBLICA – SEOP E À GUARDA MUNICIPAL, REFERENTE À FISCALIZAÇÃO DE ESTACIONAMENTO IRREGULAR NA RUA SÃO SALVADOR, FLAMENGO"/>
        <s v="SOLICITA PROVIDÊNCIAS JUNTO À Companhia Municipal de Energia e Iluminação / RIOLUZ, REFERENTE À FALTA DE ENERGIA ELÉTRICA CONSTANTE NA RUA JARDIM BOTÂNICO, ESQUINA COM A RUA LOPES QUINTAS – JARDIM BOTÂNICO"/>
        <s v="SOLICITA PROVIDÊNCIAS JUNTO À FUNDAÇÃO PARQUES E JARDINS, REFERENTE À MANUTENÇÃO DE ÁRVORES PLANTADAS RECENTEMENTE NA RUA SÃO CLEMENTE, EM FRENTE AO N° 272 – BOTAFOGO"/>
        <s v="SOLICITA PROVIDÊNCIAS JUNTO À SECRETARIA MUNICIPAL DE ORDEM PÚBLICA – SEOP E À GUARDA MUNICIPAL, REFERENTE À FISCALIZAÇÃO DE VEÍCULOS CIRCULANDO NO ATERRO DO FLAMENGO AOS FINS DE SEMANA"/>
        <s v="SOLICITA PROVIDÊNCIAS JUNTO À SECRETARIA MUNICIPAL DE PROTEÇÃO E DEFESA DOS ANIMAIS – SMPDA, REFERENTE À FISCALIZAÇÃO DAS CONDIÇÕES DOS ANIMAIS NO PARQUE EDUARDO GUINLE – LARANJEIRAS"/>
        <s v="SOLICITA PROVIDÊNCIAS JUNTO À SECRETARIA MUNICIPAL DE ORDEM PÚBLICA – SEOP E À GUARDA MUNICIPAL, REFERENTE À FISCALIZAÇÃO DE IRREGULARIDADES NO TRÂNSITO NA RUA RAUL POMPÉIA, EM COPACABANA"/>
        <s v="SOLICITA PROVIDÊNCIAS JUNTO À SECRETARIA MUNICIPAL DE ASSISTÊNCIA SOCIAL, REFERENTE AO AUMENTO DAS AÇÕES DE ACOLHIMENTO NO BAIRRO DO CATETE"/>
        <s v="SOLICITA PROVIDÊNCIAS JUNTO À COMPANHIA MUNICIPAL DE LIMPEZA URBANA – COMLURB, REFERENTE À LIMPEZA E DESCARTE IRREGULAR DE LIXO NA RUA JANGADEIROS, EM IPANEMA"/>
        <s v="SOLICITA PROVIDÊNCIAS JUNTO À SECRETARIA MUNICIPAL DE CONSERVAÇÃO E SERVIÇOS PÚBLICOS – SECONSERVA, REFERENTE À MANUTENÇÃO DE BUEIRO ABERTO NA RUA PAULO CÉSAR DE ANDRADE, EM LARANJEIRAS"/>
        <s v="SOLICITA PROVIDÊNCIAS JUNTO À COMPANHIA DE ENGENHARIA DE TRÁFEGO DO RIO DE JANEIRO – CET-RIO, REFERENTE À PINTURA DE FAIXA DE PEDESTRES NA ESQUINA DA RUA MENA BARRETO COM A RUA PAULO BARRETO"/>
        <s v="SOLICITA PROVIDÊNCIAS JUNTO À SECRETARIA MUNICIPAL DE PROTEÇÃO E DEFESA DOS ANIMAIS – SMPDA, REFERENTE A FILHOTES DE GATOS ABANDONADOS NAS PROXIMIDADES DA ESCOLA MUNICIPAL EDI CLÁUDIO CAVALCANTI, NA RUA SOROCABA"/>
        <s v="SOLICITA PROVIDÊNCIAS JUNTO À COMPANHIA MUNICIPAL DE LIMPEZA URBANA – COMLURB, PARA VIABILIZAR PODA DE ÁRVORE NA RUA VISCONDE DE PIRAJÁ, N° 224 – IPANEMA"/>
        <s v="SOLICITA PROVIDÊNCIAS JUNTO À SECRETARIA MUNICIPAL DE SAÚDE – SMS, VISANDO AO COMBATE A FOCO DE DENGUE NA RUA HUMBERTO DE CAMPOS, 827, LOJA G"/>
        <s v="SOLICITA PROVIDÊNCIAS JUNTO À COMPANHIA MUNICIPAL DE LIMPEZA URBANA – COMLURB, PARA VIABILIZAR A REPOSIÇÃO DE LIXEIRAS NAS RUAS SÁ FERREIRA, BULHÕES DE CARVALHO E FRANCISCO SÁ, EM COPACABANA"/>
        <s v="SOLICITA PROVIDÊNCIAS JUNTO À COMPANHIA MUNICIPAL DE LIMPEZA URBANA – COMLURB, PARA VIABILIZAR A INSTALAÇÃO DE PAPELEIRAS NAS PROXIMIDADES DA RODOVIÁRIA, NA AVENIDA FRANCISCO BICALHO, Nº 1 – SANTO CRISTO"/>
        <s v="SOLICITA PROVIDÊNCIAS JUNTO À SECRETARIA MUNICIPAL DE ORDEM PÚBLICA – SEOP, REFERENTE AO ORDENAMENTO NA CALÇADA DA RUA BARATA RIBEIRO, NAS PROXIMIDADES DO Nº 600, EM COPACABANA"/>
        <s v="SOLICITA PROVIDÊNCIAS JUNTO À SECRETARIA MUNICIPAL DE ORDEM PÚBLICA – SEOP E À GUARDA MUNICIPAL, REFERENTE À FISCALIZAÇÃO NO PARQUINHO DE CRIANÇAS LOCALIZADO NO LARGO DOS LEÕES, HUMAITÁ"/>
        <s v="SOLICITA PROVIDÊNCIAS JUNTO À SECRETARIA MUNICIPAL DE ORDEM PÚBLICA – SEOP E À GUARDA MUNICIPAL, REFERENTE À AÇÃO DE ORDENAMENTO DE MESAS E CADEIRAS NA RUA VINÍCIUS DE MORAES"/>
        <s v="SOLICITA PROVIDÊNCIAS JUNTO À SECRETARIA MUNICIPAL DE ORDEM PÚBLICA – SEOP E À GUARDA MUNICIPAL, REFERENTE À AÇÃO DE ORDENAMENTO DE MESAS E CADEIRAS NA RUA NASCIMENTO SILVA, EM IPANEMA"/>
        <s v="SOLICITA PROVIDÊNCIAS JUNTO À SECRETARIA MUNICIPAL DE CONSERVAÇÃO E SERVIÇOS PÚBLICOS – SECONSERVA, REFERENTE AO REPARO DE AFUNDAMENTO NA CALÇADA DA RUA SÃO SALVADOR, Nº 75 – FLAMENGO"/>
        <s v="SOLICITA PROVIDÊNCIAS JUNTO À COMPANHIA MUNICIPAL DE LIMPEZA URBANA – COMLURB, PARA VIABILIZAR PODA DE ÁRVORES NA RUA VISCONDE DE PIRAJÁ, Nº 224 – IPANEMA"/>
        <s v="SOLICITA PROVIDÊNCIAS JUNTO À Fundação Instituto das Águas do Município do Rio de Janeiro / RIO-ÁGUAS, REFERENTE À FALTA DE ABASTECIMENTO DE ÁGUA NA ROCINHA"/>
        <s v="SOLICITA PROVIDÊNCIAS JUNTO À SECRETARIA MUNICIPAL DE ASSISTÊNCIA SOCIAL, REFERENTE À AÇÃO DE ORDENAMENTO E ACOLHIMENTO PERTO DA SAÍDA DE AR DO METRÔ DA ESTAÇÃO JARDIM DE ALAH, NA AVENIDA BORGES DE MEDEIROS – LEBLON"/>
        <s v="SOLICITA PROVIDÊNCIAS JUNTO À COMPANHIA DE ENGENHARIA DE TRÁFEGO DO RIO DE JANEIRO – CET-RIO, VISANDO ESTUDO DE VIABILIDADE PARA CONTER A VELOCIDADE NA TRAVESSIA EM FRENTE AO PRÉDIO LOCALIZADO NA AVENIDA EPITÁCIO PESSOA Nº 3330 – LAGOA"/>
        <s v="SOLICITA PROVIDÊNCIAS JUNTO À COMPANHIA DE ENGENHARIA DE TRÁFEGO DO RIO DE JANEIRO – CET-RIO, À SECRETARIA MUNICIPAL DE ORDEM PÚBLICA – SEOP E À GUARDA MUNICIPAL, VISANDO AÇÃO DE FISCALIZAÇÃO PARA COIBIR O TRÂNSITO IRREGULAR DE MOTOCICLETAS NAS CALÇADAS, "/>
        <s v="REQUER INFORMAÇÕES JUNTO À SECRETARIA MUNICIPAL DE SAÚDE SOBRE RELATOS DE FALTA DE MEDICAMENTOS NA CLÍNICA DA FAMÍLIA DA ROCINHA"/>
        <s v="SOLICITA PROVIDÊNCIAS JUNTO À COMPANHIA MUNICIPAL DE LIMPEZA URBANA - COMLURB, PARA VIABILIZAR REVITALIZAÇÃO DO PARQUE DE CRIANÇAS NA PRAÇA ANTERO DE QUENTAL"/>
        <s v="SOLICITA PROVIDÊNCIAS JUNTO À COMPANHIA MUNICIPAL DE LIMPEZA URBANA - COMLURB, PARA VIABILIZAR ÁGUAS DE REUSO NA PRAÇA SARAH KUBITSCHEK, LOCALIZADA NA AVENIDA NOSSA SENHORA DE COPACABANA, Nº 1120 – COPACABANA"/>
        <s v="SOLICITA PROVIDÊNCIAS JUNTO À COMPANHIA MUNICIPAL DE LIMPEZA URBANA - COMLURB, PARA VIABILIZAR ÁGUA DE REUSO NA AVENIDA NOSSA SENHORA DE COPACABANA, ESQUINA COM A RUA SOUZA LIMA, DEVIDO AO MAU CHEIRO PROVENIENTE DE FEZES DE PESSOAS EM SITUAÇÃO DE RUA"/>
        <s v="SOLICITA PROVIDÊNCIAS JUNTO À EMPRESA MUNICIPAL DE ILUMINAÇÃO URBANA – RIOLUZ, VISANDO À INSTALAÇÃO DE NOVOS PONTOS DE LUZ PARA MELHORAR A ILUMINAÇÃO DO JARDIM DE ALAH, PRÓXIMO À SAÍDA DE AR DO METRÔ, NA AVENIDA BORGES DE MEDEIROS, S/N – LEBLON"/>
        <s v="SOLICITA PROVIDÊNCIAS JUNTO À POLÍCIA MILITAR DO ESTADO DO RIO DE JANEIRO (PMERJ), VISANDO AO AUMENTO DO POLICIAMENTO NOTURNO ENTRE A QUADRA DA PRAIA DO FLAMENGO, Nº 20, A RUA SILVEIRA MARTINS E A RUA DO CATETE"/>
        <s v="SOLICITA PROVIDÊNCIAS JUNTO À SECRETARIA MUNICIPAL DE CONSERVAÇÃO E SERVIÇOS PÚBLICOS – SECONSERVA, REFERENTE A BURACO NO ASFALTO NA RUA PACHECO LEÃO, Nº 1929 – JARDIM BOTÂNICO"/>
        <s v="SOLICITA PROVIDÊNCIAS JUNTO À SECRETARIA MUNICIPAL DE ORDEM PÚBLICA – SEOP E À GUARDA MUNICIPAL, REFERENTE AO AUMENTO DA FISCALIZAÇÃO DE COMÉRCIO AMBULANTE NA PRAIA DO FLAMENGO E NO ATERRO DO FLAMENGO, PRINCIPALMENTE NAS PROXIMIDADES DOS POSTOS 2 E 3, AOS"/>
        <s v="SOLICITA PROVIDÊNCIAS JUNTO À SECRETARIA MUNICIPAL DE ORDEM PÚBLICA – SEOP E À GUARDA MUNICIPAL, REFERENTE À FISCALIZAÇÃO DE COMÉRCIO AMBULANTE IRREGULAR NO ARPOADOR, NA AVENIDA FRANCISCO BHERING, S/N – IPANEMA"/>
        <s v="SOLICITA PROVIDÊNCIAS JUNTO À Fundação Instituto das Águas do Município do Rio de Janeiro / RIO-ÁGUAS, REFERENTE À FALTA DE ABASTECIMENTO HÍDRICO NA RUA RAMIRO MAGALHÃES, Nº 361 – ENGENHO DE DENTRO, HÁ 11 DIAS"/>
        <s v="SOLICITA PROVIDÊNCIAS JUNTO À SECRETARIA MUNICIPAL DE ORDEM PÚBLICA – SEOP E À GUARDA MUNICIPAL, REFERENTE À FISCALIZAÇÃO DOS QUIOSQUES LOCALIZADOS NA LAGOA, NA AVENIDA BORGES DE MEDEIROS, S/N – LAGOA"/>
        <s v="SOLICITA PROVIDÊNCIAS JUNTO À SECRETARIA MUNICIPAL DE CONSERVAÇÃO E SERVIÇOS PÚBLICOS – SECONSERVA, REFERENTE À INSTALAÇÃO DE BICICLETÁRIO PRÓXIMO AO METRÔ DE SÃO CONRADO, NA ESTRADA DA GÁVEA, S/N – SÃO CONRADO"/>
        <s v="SOLICITA PROVIDÊNCIAS JUNTO À SECRETARIA MUNICIPAL DE ORDEM PÚBLICA – SEOP E À SECRETARIA MUNICIPAL DE URBANISMO, REFERENTE AO BLOQUEIO DE ACESSO À CACHOEIRA DO SANTINHO, NO JARDIM BOTÂNICO"/>
        <s v="SOLICITA PROVIDÊNCIAS JUNTO À CENTRAL DE INTELIGÊNCIA, VIGILÂNCIA E TECNOLOGIA DE APOIO À SEGURANÇA PÚBLICA – CIVITAS, VISANDO À INSTALAÇÃO DE CÂMERAS ENTRE A QUADRA DA PRAIA DO FLAMENGO, Nº 20, A RUA SILVEIRA MARTINS E A RUA DO CATETE"/>
        <s v="SOLICITA PROVIDÊNCIAS JUNTO À EMPRESA MUNICIPAL DE ILUMINAÇÃO URBANA – RIOLUZ, REFERENTE AO NIVELAMENTO DE TAMPÃO LOCALIZADO NA RUA PRUDENTE DE MORAIS, Nº 237, ESQUINA COM A RUA TEIXEIRA DE MELO, Nº 37 – IPANEMA"/>
        <s v="SOLICITA PROVIDÊNCIAS JUNTO À COMPANHIA DE ENGENHARIA DE TRÁFEGO DO RIO DE JANEIRO – CET-RIO, VISANDO À PINTURA DE FAIXA DE PEDESTRES NA RUA PAULO BARRETO, ESQUINA COM A RUA VOLUNTÁRIOS DA PÁTRIA"/>
        <s v="SOLICITA PROVIDÊNCIAS JUNTO À COMPANHIA MUNICIPAL DE LIMPEZA URBANA – COMLURB, PARA VIABILIZAR FISCALIZAÇÃO DE INDIVÍDUO ARBÓREO TOMBANDO NA RUA DEZENOVE DE FEVEREIRO, Nº 157 – BOTAFOGO"/>
        <s v="SOLICITA PROVIDÊNCIAS JUNTO À SECRETARIA MUNICIPAL DE PROTEÇÃO E DEFESA DOS ANIMAIS – SMPDA E À SECRETARIA MUNICIPAL DE ASSISTÊNCIA SOCIAL – SMAS, REFERENTE AO ACOLHIMENTO DE PESSOA EM SITUAÇÃO DE RUA E SEU CÃO DA RAÇA PITBULL, QUE PERMANECEM NA PRAÇA NEL"/>
        <s v="SOLICITA PROVIDÊNCIAS JUNTO À SECRETARIA MUNICIPAL DE ORDEM PÚBLICA – SEOP E À SECRETARIA MUNICIPAL DE URBANISMO, REFERENTE À VERIFICAÇÃO DE OBRA SUPOSTAMENTE IRREGULAR NA RUA SAMUEL RODRIGUES MUNIZ, Nº 2 – VIDIGAL"/>
        <s v="SOLICITA PROVIDÊNCIAS JUNTO À SECRETARIA MUNICIPAL DE CONSERVAÇÃO E SERVIÇOS PÚBLICOS – SECONSERVA E À COMPANHIA MUNICIPAL DE LIMPEZA URBANA – COMLURB, PARA VIABILIZAR A REVITALIZAÇÃO E O REPARO/INSTALAÇÃO DE BRINQUEDOS NA PRAÇA LOCALIZADA NA RUA SAMUEL R"/>
        <s v="SOLICITA PROVIDÊNCIAS JUNTO À SECRETARIA MUNICIPAL DE CONSERVAÇÃO E SERVIÇOS PÚBLICOS – SECONSERVA E À GERÊNCIA EXECUTIVA LOCAL DE BOTAFOGO – GEL BOTAFOGO, PARA VIABILIZAR A RETIRADA DO CIMENTO DO ENTORNO DAS ÁRVORES LOCALIZADAS NA RUA PAULO BARRETO, EM F"/>
        <s v="SOLICITA PROVIDÊNCIAS JUNTO À SECRETARIA MUNICIPAL DE ORDEM PÚBLICA – SEOP E À GUARDA MUNICIPAL, REFERENTE À AÇÃO DE ORDENAMENTO NA PRAÇA SERZEDELO CORREIA, EM COPACABANA"/>
        <s v="SOLICITA PROVIDÊNCIAS JUNTO À SECRETARIA MUNICIPAL DE ORDEM PÚBLICA – SEOP E À GUARDA MUNICIPAL, REFERENTE À FISCALIZAÇÃO DE VEÍCULOS ESTACIONADOS SOBRE A CALÇADA NA RUA ÁLVARO RAMOS, EM BOTAFOGO"/>
        <s v="SOLICITA PROVIDÊNCIAS JUNTO À COMPANHIA MUNICIPAL DE LIMPEZA URBANA – COMLURB, PARA VIABILIZAR A PODA DE ÁRVORES NA RUA CAPITÃO SALOMÃO, Nº 54 – HUMAITÁ"/>
        <s v="SOLICITA PROVIDÊNCIAS JUNTO À COMPANHIA DE ENGENHARIA DE TRÁFEGO DO RIO DE JANEIRO – CET-RIO E À GUARDA MUNICIPAL, VISANDO À FISCALIZAÇÃO E À ADOÇÃO DE MEDIDAS PARA COIBIR O TRÁFEGO EM ALTA VELOCIDADE NO TÚNEL ACÚSTICO RAFAEL MASCARENHAS, NA LAGOA, SENTID"/>
        <s v="SOLICITA PROVIDÊNCIAS JUNTO À COMPANHIA MUNICIPAL DE LIMPEZA URBANA – COMLURB, PARA VIABILIZAR CAMPANHA EDUCATIVA SOBRE O DESCARTE CORRETO DO LIXO NA TRAVESSA PALMAS DO BAIRRO BARCELOS, NA ROCINHA"/>
        <s v="SOLICITA PROVIDÊNCIAS JUNTO À EMPRESA MUNICIPAL DE ILUMINAÇÃO URBANA – RIOLUZ, REFERENTE À DENÚNCIA DE POSTE ENERGIZADO NA AVENIDA ATLÂNTICA, Nº 3056, LOJA A – COPACABANA"/>
        <s v="SOLICITA PROVIDÊNCIAS JUNTO À SECRETARIA MUNICIPAL DE ORDEM PÚBLICA – SEOP E À GUARDA MUNICIPAL, REFERENTE À FISCALIZAÇÃO DE ESTACIONAMENTO IRREGULAR NA AVENIDA ATAULFO DE PAIVA, Nº 1022 – LEBLON"/>
        <s v="SOLICITA PROVIDÊNCIAS JUNTO À SECRETARIA MUNICIPAL DE CONSERVAÇÃO E SERVIÇOS PÚBLICOS – SECONSERVA, REFERENTE AO AUMENTO DE GOLA NA RUA VOLUNTÁRIOS DA PÁTRIA, Nº 30 – BOTAFOGO"/>
        <s v="SOLICITA PROVIDÊNCIAS JUNTO À EMPRESA MUNICIPAL DE ILUMINAÇÃO URBANA – RIOLUZ, REFERENTE À FALTA DE ILUMINAÇÃO NOS POSTES NA RUA VOLUNTÁRIOS DA PÁTRIA, NA QUADRA COM A RUA DEZENOVE DE FEVEREIRO – BOTAFOGO"/>
        <s v="SOLICITA PROVIDÊNCIAS JUNTO À SECRETARIA MUNICIPAL DE CONSERVAÇÃO E SERVIÇOS PÚBLICOS – SECONSERVA, REFERENTE À REMOÇÃO DE CIMENTO E REGULARIZAÇÃO DA GOLA DE ÁRVORE NA RUA FARME DE AMOEDO, Nº 112 – IPANEMA"/>
        <s v="SOLICITA PROVIDÊNCIAS JUNTO À EMPRESA MUNICIPAL DE ILUMINAÇÃO URBANA – RIOLUZ, REFERENTE A POSTE QUE ATRAPALHA A ACESSIBILIDADE NA CALÇADA DA RUA REAL GRANDEZA, Nº 248 – BOTAFOGO"/>
        <s v="SOLICITA PROVIDÊNCIAS JUNTO À SECRETARIA MUNICIPAL DE ORDEM PÚBLICA – SEOP, À GUARDA MUNICIPAL E À SECRETARIA MUNICIPAL DE ASSISTÊNCIA SOCIAL – SMAS, REFERENTE À AÇÃO DE ORDENAMENTO E ABORDAGEM SOCIAL NA TRAVESSA PEPE, NAS PROXIMIDADES DA ESCOLA MUNICIPAL"/>
        <s v="SOLICITA PROVIDÊNCIAS JUNTO À SECRETARIA MUNICIPAL DE CONSERVAÇÃO E SERVIÇOS PÚBLICOS – SECONSERVA, REFERENTE À FISCALIZAÇÃO DE GOLA DE ÁRVORE CIMENTADA NA AVENIDA ATAULFO DE PAIVA, Nº 1166 – LEBLON"/>
        <s v="SOLICITA PROVIDÊNCIAS JUNTO À SECRETARIA MUNICIPAL DE CONSERVAÇÃO E SERVIÇOS PÚBLICOS – SECONSERVA, À COMPANHIA MUNICIPAL DE LIMPEZA URBANA – COMLURB E À SECRETARIA MUNICIPAL DE ORDEM PÚBLICA – SEOP, REFERENTE ÀS CONDIÇÕES DE CONSERVAÇÃO, LIMPEZA E ORDENA"/>
        <s v="SOLICITA PROVIDÊNCIAS JUNTO À SECRETARIA MUNICIPAL DE CONSERVAÇÃO E SERVIÇOS PÚBLICOS – SECONSERVA, REFERENTE AO REPARO DE GOLAS DE ÁRVORES CIMENTADAS NA RUA VISCONDE DE SILVA, EM FRENTE AO COLÉGIO BRASILEIRO DOS CIRURGIÕES, NOS NÚMEROS 52 E 58 – HUMAITÁ"/>
        <s v="SOLICITA PROVIDÊNCIAS JUNTO À COMPANHIA MUNICIPAL DE LIMPEZA URBANA – COMLURB, PARA VIABILIZAR A PODA DE ÁRVORES NA RUA GOMES CARNEIRO, Nº 28 – IPANEMA"/>
        <s v="SOLICITA PROVIDÊNCIAS JUNTO AO INSTITUTO MUNICIPAL DE VIGILÂNCIA SANITÁRIA, VIGILÂNCIA DE ZOONOSES E INSPEÇÃO AGROPECUÁRIA – IVISA-RIO E À SECRETARIA MUNICIPAL DE ORDEM PÚBLICA – SEOP, REFERENTE À VENDA IRREGULAR DE GELO NA RUA GOMES CARNEIRO, PRÓXIMO AO "/>
        <s v="SOLICITA PROVIDÊNCIAS JUNTO À SECRETARIA MUNICIPAL DE ORDEM PÚBLICA – SEOP E À GUARDA MUNICIPAL, REFERENTE À FISCALIZAÇÃO DE OBRA CAUSANDO PERTURBAÇÃO DO SOSSEGO AOS FINAIS DE SEMANA NAS IMEDIAÇÕES DO BOTAFOGO PRAIA SHOPPING"/>
        <m/>
      </sharedItems>
    </cacheField>
    <cacheField name="DATA" numFmtId="0">
      <sharedItems containsString="0" containsBlank="1">
        <m/>
      </sharedItems>
    </cacheField>
    <cacheField name="BAIRRO" numFmtId="0">
      <sharedItems containsBlank="1">
        <s v="LEME"/>
        <s v="JARDIM BOTÂNICO"/>
        <s v="BOTAFOGO"/>
        <s v="IPANEMA"/>
        <s v="SANTA MARTA"/>
        <s v="GÁVEA"/>
        <s v="HUMAITÁ"/>
        <s v="LEBLON"/>
        <s v="GLÓRIA"/>
        <s v="LAGOA"/>
        <s v="COPACABANA"/>
        <s v="SÃO CONRADO"/>
        <s v="URCA"/>
        <s v="SANTA TERESA"/>
        <s v="FLAMENGO"/>
        <s v="RECREIO"/>
        <s v="PENHA"/>
        <s v="TODOS OS SANTOS"/>
        <s v="TIJUCA"/>
        <s v="MANGUEIRA"/>
        <s v="RIO COMPRIDO"/>
        <s v="CAMPO GRANDE"/>
        <s v="CATETE"/>
        <s v="CACHAMBI"/>
        <s v="MADUREIRA"/>
        <s v="LARANJEIRAS"/>
        <s v="ROCINHA"/>
        <s v="CENTRO"/>
        <s v="VIDIGAL"/>
        <s v="COSME VELHO"/>
        <s v="BENFICA"/>
        <s v="SÃO CRISTOVÃO"/>
        <s v="ROCHA"/>
        <m/>
        <s v="BARRA DA TIJUCA"/>
        <s v="HORTO"/>
        <s v="HUMA"/>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Tabelas e Gráficos" cacheId="0" dataCaption="" compact="0" compactData="0">
  <location ref="BC27:BD42" firstHeaderRow="0" firstDataRow="1" firstDataCol="0"/>
  <pivotFields>
    <pivotField name="TIPO DE CONTEÚDO" axis="axisRow" dataField="1" compact="0" outline="0" multipleItemSelectionAllowed="1" showAll="0" sortType="ascending">
      <items>
        <item x="12"/>
        <item x="7"/>
        <item x="0"/>
        <item x="8"/>
        <item x="10"/>
        <item x="2"/>
        <item x="13"/>
        <item x="6"/>
        <item x="1"/>
        <item x="4"/>
        <item x="11"/>
        <item x="5"/>
        <item x="3"/>
        <item x="9"/>
        <item t="default"/>
      </items>
    </pivotField>
    <pivotField name="DATA"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t="default"/>
      </items>
    </pivotField>
    <pivotField name="MÊS" compact="0" numFmtId="168" outline="0" multipleItemSelectionAllowed="1" showAll="0">
      <items>
        <item x="0"/>
        <item x="1"/>
        <item x="2"/>
        <item x="3"/>
        <item x="4"/>
        <item x="5"/>
        <item x="6"/>
        <item x="7"/>
        <item x="8"/>
        <item x="9"/>
        <item x="10"/>
        <item x="11"/>
        <item x="12"/>
        <item x="13"/>
        <item x="14"/>
        <item x="15"/>
        <item t="default"/>
      </items>
    </pivotField>
    <pivotField name="ASSUNT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LEGEN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t="default"/>
      </items>
    </pivotField>
    <pivotField name="FORMATO" compact="0" outline="0" multipleItemSelectionAllowed="1" showAll="0">
      <items>
        <item x="0"/>
        <item x="1"/>
        <item x="2"/>
        <item x="3"/>
        <item x="4"/>
        <item x="5"/>
        <item t="default"/>
      </items>
    </pivotField>
    <pivotField name="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t="default"/>
      </items>
    </pivotField>
    <pivotField name="INTER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t="default"/>
      </items>
    </pivotField>
    <pivotField name="LIK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name="COMENTÁRI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COMPARTILH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s>
  <rowFields>
    <field x="0"/>
  </rowFields>
  <dataFields>
    <dataField name="COUNTA of TIPO DE CONTEÚDO" fld="0" subtotal="count" baseField="0"/>
  </dataFields>
</pivotTableDefinition>
</file>

<file path=xl/pivotTables/pivotTable2.xml><?xml version="1.0" encoding="utf-8"?>
<pivotTableDefinition xmlns="http://schemas.openxmlformats.org/spreadsheetml/2006/main" name="Tabelas e Gráficos 2" cacheId="0" dataCaption="" compact="0" compactData="0">
  <location ref="BJ27:BN44" firstHeaderRow="0" firstDataRow="2" firstDataCol="0"/>
  <pivotFields>
    <pivotField name="TIPO DE CONTEÚDO" compact="0" outline="0" multipleItemSelectionAllowed="1" showAll="0">
      <items>
        <item x="0"/>
        <item x="1"/>
        <item x="2"/>
        <item x="3"/>
        <item x="4"/>
        <item x="5"/>
        <item x="6"/>
        <item x="7"/>
        <item x="8"/>
        <item x="9"/>
        <item x="10"/>
        <item x="11"/>
        <item x="12"/>
        <item x="13"/>
        <item t="default"/>
      </items>
    </pivotField>
    <pivotField name="DATA"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t="default"/>
      </items>
    </pivotField>
    <pivotField name="MÊS" axis="axisRow" compact="0" numFmtId="168" outline="0" multipleItemSelectionAllowed="1" showAll="0" sortType="ascending">
      <items>
        <item x="15"/>
        <item x="0"/>
        <item x="12"/>
        <item x="1"/>
        <item x="13"/>
        <item x="2"/>
        <item x="14"/>
        <item x="3"/>
        <item x="4"/>
        <item x="5"/>
        <item x="6"/>
        <item x="7"/>
        <item x="8"/>
        <item x="9"/>
        <item x="10"/>
        <item x="11"/>
        <item t="default"/>
      </items>
    </pivotField>
    <pivotField name="ASSUNT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LEGEN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t="default"/>
      </items>
    </pivotField>
    <pivotField name="FORMATO" compact="0" outline="0" multipleItemSelectionAllowed="1" showAll="0">
      <items>
        <item x="0"/>
        <item x="1"/>
        <item x="2"/>
        <item x="3"/>
        <item x="4"/>
        <item x="5"/>
        <item t="default"/>
      </items>
    </pivotField>
    <pivotField name="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t="default"/>
      </items>
    </pivotField>
    <pivotField name="INTERAÇÕ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t="default"/>
      </items>
    </pivotField>
    <pivotField name="LIK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name="COMENTÁRIO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COMPARTILHAMENT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s>
  <rowFields>
    <field x="2"/>
  </rowFields>
  <colFields>
    <field x="-2"/>
  </colFields>
  <dataFields>
    <dataField name="LIKES" fld="8" baseField="0"/>
    <dataField name="INTERAÇÕES" fld="7" baseField="0"/>
    <dataField name="COMENTÁRIOS" fld="9" baseField="0"/>
    <dataField name="COMPARTILHAMENTOS" fld="10" baseField="0"/>
  </dataFields>
</pivotTableDefinition>
</file>

<file path=xl/pivotTables/pivotTable3.xml><?xml version="1.0" encoding="utf-8"?>
<pivotTableDefinition xmlns="http://schemas.openxmlformats.org/spreadsheetml/2006/main" name="Tabelas e Gráficos 3" cacheId="1" dataCaption="" rowGrandTotals="0" compact="0" compactData="0">
  <location ref="AK28:AL40" firstHeaderRow="0" firstDataRow="1" firstDataCol="0"/>
  <pivotFields>
    <pivotField name="MÊS" axis="axisRow" dataField="1" compact="0" outline="0" multipleItemSelectionAllowed="1" showAll="0" sortType="ascending">
      <items>
        <item h="1" x="15"/>
        <item h="1" x="8"/>
        <item x="0"/>
        <item h="1" x="13"/>
        <item x="1"/>
        <item h="1" x="14"/>
        <item x="2"/>
        <item x="3"/>
        <item x="4"/>
        <item x="5"/>
        <item x="6"/>
        <item x="7"/>
        <item x="9"/>
        <item x="10"/>
        <item x="11"/>
        <item x="12"/>
        <item t="default"/>
      </items>
    </pivotField>
  </pivotFields>
  <rowFields>
    <field x="0"/>
  </rowFields>
  <dataFields>
    <dataField name="COUNTA of MÊS" fld="0" subtotal="count" baseField="0"/>
  </dataFields>
</pivotTableDefinition>
</file>

<file path=xl/pivotTables/pivotTable4.xml><?xml version="1.0" encoding="utf-8"?>
<pivotTableDefinition xmlns="http://schemas.openxmlformats.org/spreadsheetml/2006/main" name="Tabelas e Gráficos 4" cacheId="0" dataCaption="" rowGrandTotals="0" compact="0" compactData="0">
  <location ref="AQ28:AR40" firstHeaderRow="0" firstDataRow="1" firstDataCol="0"/>
  <pivotFields>
    <pivotField name="TIPO DE CONTEÚDO" compact="0" outline="0" multipleItemSelectionAllowed="1" showAll="0">
      <items>
        <item x="0"/>
        <item x="1"/>
        <item x="2"/>
        <item x="3"/>
        <item x="4"/>
        <item x="5"/>
        <item x="6"/>
        <item x="7"/>
        <item x="8"/>
        <item x="9"/>
        <item x="10"/>
        <item x="11"/>
        <item x="12"/>
        <item x="13"/>
        <item t="default"/>
      </items>
    </pivotField>
    <pivotField name="DATA"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t="default"/>
      </items>
    </pivotField>
    <pivotField name="MÊS" axis="axisRow" compact="0" numFmtId="168" outline="0" multipleItemSelectionAllowed="1" showAll="0" sortType="ascending">
      <items>
        <item h="1" x="15"/>
        <item x="0"/>
        <item h="1" x="12"/>
        <item x="1"/>
        <item h="1" x="13"/>
        <item x="2"/>
        <item h="1" x="14"/>
        <item x="3"/>
        <item x="4"/>
        <item x="5"/>
        <item x="6"/>
        <item x="7"/>
        <item x="8"/>
        <item x="9"/>
        <item x="10"/>
        <item x="11"/>
        <item t="default"/>
      </items>
    </pivotField>
    <pivotField name="ASSUNT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LEGEN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t="default"/>
      </items>
    </pivotField>
    <pivotField name="FORMATO" compact="0" outline="0" multipleItemSelectionAllowed="1" showAll="0">
      <items>
        <item x="0"/>
        <item x="1"/>
        <item x="2"/>
        <item x="3"/>
        <item x="4"/>
        <item x="5"/>
        <item t="default"/>
      </items>
    </pivotField>
    <pivotField name="LINK"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t="default"/>
      </items>
    </pivotField>
    <pivotField name="INTER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t="default"/>
      </items>
    </pivotField>
    <pivotField name="LIK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name="COMENTÁRI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COMPARTILH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s>
  <rowFields>
    <field x="2"/>
  </rowFields>
  <dataFields>
    <dataField name="COUNTA of LINK" fld="6" subtotal="count" baseField="0"/>
  </dataFields>
</pivotTableDefinition>
</file>

<file path=xl/pivotTables/pivotTable5.xml><?xml version="1.0" encoding="utf-8"?>
<pivotTableDefinition xmlns="http://schemas.openxmlformats.org/spreadsheetml/2006/main" name="Tabelas e Gráficos 5" cacheId="0" dataCaption="" compact="0" compactData="0">
  <location ref="AV28:AW52" firstHeaderRow="0" firstDataRow="1" firstDataCol="0"/>
  <pivotFields>
    <pivotField name="TIPO DE CONTEÚDO" compact="0" outline="0" multipleItemSelectionAllowed="1" showAll="0">
      <items>
        <item x="0"/>
        <item x="1"/>
        <item x="2"/>
        <item x="3"/>
        <item x="4"/>
        <item x="5"/>
        <item x="6"/>
        <item x="7"/>
        <item x="8"/>
        <item x="9"/>
        <item x="10"/>
        <item x="11"/>
        <item x="12"/>
        <item x="13"/>
        <item t="default"/>
      </items>
    </pivotField>
    <pivotField name="DATA"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t="default"/>
      </items>
    </pivotField>
    <pivotField name="MÊS" compact="0" numFmtId="168" outline="0" multipleItemSelectionAllowed="1" showAll="0">
      <items>
        <item x="0"/>
        <item x="1"/>
        <item x="2"/>
        <item x="3"/>
        <item x="4"/>
        <item x="5"/>
        <item x="6"/>
        <item x="7"/>
        <item x="8"/>
        <item x="9"/>
        <item x="10"/>
        <item x="11"/>
        <item x="12"/>
        <item x="13"/>
        <item x="14"/>
        <item x="15"/>
        <item t="default"/>
      </items>
    </pivotField>
    <pivotField name="ASSUNTO" axis="axisRow" dataField="1" compact="0" outline="0" multipleItemSelectionAllowed="1" showAll="0" sortType="ascending">
      <items>
        <item x="10"/>
        <item x="6"/>
        <item x="4"/>
        <item x="12"/>
        <item x="16"/>
        <item x="5"/>
        <item x="1"/>
        <item x="15"/>
        <item x="11"/>
        <item x="0"/>
        <item x="21"/>
        <item x="2"/>
        <item x="20"/>
        <item x="7"/>
        <item x="17"/>
        <item x="13"/>
        <item x="22"/>
        <item x="19"/>
        <item x="8"/>
        <item x="18"/>
        <item x="14"/>
        <item x="9"/>
        <item x="3"/>
        <item t="default"/>
      </items>
    </pivotField>
    <pivotField name="LEGEN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t="default"/>
      </items>
    </pivotField>
    <pivotField name="FORMATO" compact="0" outline="0" multipleItemSelectionAllowed="1" showAll="0">
      <items>
        <item x="0"/>
        <item x="1"/>
        <item x="2"/>
        <item x="3"/>
        <item x="4"/>
        <item x="5"/>
        <item t="default"/>
      </items>
    </pivotField>
    <pivotField name="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t="default"/>
      </items>
    </pivotField>
    <pivotField name="INTER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t="default"/>
      </items>
    </pivotField>
    <pivotField name="LIK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name="COMENTÁRI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COMPARTILH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s>
  <rowFields>
    <field x="3"/>
  </rowFields>
  <dataFields>
    <dataField name="COUNTA of ASSUNTO" fld="3" subtotal="count" baseField="0"/>
  </dataFields>
</pivotTableDefinition>
</file>

<file path=xl/pivotTables/pivotTable6.xml><?xml version="1.0" encoding="utf-8"?>
<pivotTableDefinition xmlns="http://schemas.openxmlformats.org/spreadsheetml/2006/main" name="Tabelas e Gráficos 6" cacheId="1" dataCaption="" rowGrandTotals="0" compact="0" compactData="0">
  <location ref="AK42:AL44" firstHeaderRow="0" firstDataRow="1" firstDataCol="0"/>
  <pivotFields>
    <pivotField name="." axis="axisRow" dataField="1" compact="0" outline="0" multipleItemSelectionAllowed="1" showAll="0" sortType="ascending">
      <items>
        <item h="1" x="15"/>
        <item h="1" x="8"/>
        <item h="1" x="0"/>
        <item x="13"/>
        <item h="1" x="1"/>
        <item x="14"/>
        <item h="1" x="2"/>
        <item h="1" x="3"/>
        <item h="1" x="4"/>
        <item h="1" x="5"/>
        <item h="1" x="6"/>
        <item h="1" x="7"/>
        <item h="1" x="9"/>
        <item h="1" x="10"/>
        <item h="1" x="11"/>
        <item h="1" x="12"/>
        <item t="default"/>
      </items>
    </pivotField>
  </pivotFields>
  <rowFields>
    <field x="0"/>
  </rowFields>
  <dataFields>
    <dataField name="COUNTA of MÊS" fld="0" subtotal="count" baseField="0"/>
  </dataFields>
</pivotTableDefinition>
</file>

<file path=xl/pivotTables/pivotTable7.xml><?xml version="1.0" encoding="utf-8"?>
<pivotTableDefinition xmlns="http://schemas.openxmlformats.org/spreadsheetml/2006/main" name="Tabelas e Gráficos 7" cacheId="0" dataCaption="" rowGrandTotals="0" compact="0" compactData="0">
  <location ref="AQ42:AR43" firstHeaderRow="0" firstDataRow="1" firstDataCol="0"/>
  <pivotFields>
    <pivotField name="TIPO DE CONTEÚDO" compact="0" outline="0" multipleItemSelectionAllowed="1" showAll="0">
      <items>
        <item x="0"/>
        <item x="1"/>
        <item x="2"/>
        <item x="3"/>
        <item x="4"/>
        <item x="5"/>
        <item x="6"/>
        <item x="7"/>
        <item x="8"/>
        <item x="9"/>
        <item x="10"/>
        <item x="11"/>
        <item x="12"/>
        <item x="13"/>
        <item t="default"/>
      </items>
    </pivotField>
    <pivotField name="DATA"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t="default"/>
      </items>
    </pivotField>
    <pivotField name="." axis="axisRow" compact="0" numFmtId="168" outline="0" multipleItemSelectionAllowed="1" showAll="0" sortType="ascending">
      <items>
        <item h="1" x="15"/>
        <item h="1" x="0"/>
        <item x="12"/>
        <item h="1" x="1"/>
        <item h="1" x="13"/>
        <item h="1" x="2"/>
        <item h="1" x="14"/>
        <item h="1" x="3"/>
        <item h="1" x="4"/>
        <item h="1" x="5"/>
        <item h="1" x="6"/>
        <item h="1" x="7"/>
        <item h="1" x="8"/>
        <item h="1" x="9"/>
        <item h="1" x="10"/>
        <item h="1" x="11"/>
        <item t="default"/>
      </items>
    </pivotField>
    <pivotField name="ASSUNT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LEGEN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t="default"/>
      </items>
    </pivotField>
    <pivotField name="FORMATO" compact="0" outline="0" multipleItemSelectionAllowed="1" showAll="0">
      <items>
        <item x="0"/>
        <item x="1"/>
        <item x="2"/>
        <item x="3"/>
        <item x="4"/>
        <item x="5"/>
        <item t="default"/>
      </items>
    </pivotField>
    <pivotField name="LINK"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t="default"/>
      </items>
    </pivotField>
    <pivotField name="INTER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t="default"/>
      </items>
    </pivotField>
    <pivotField name="LIK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name="COMENTÁRI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COMPARTILH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s>
  <rowFields>
    <field x="2"/>
  </rowFields>
  <dataFields>
    <dataField name="COUNTA of LINK" fld="6" subtotal="count" baseField="0"/>
  </dataFields>
</pivotTableDefinition>
</file>

<file path=xl/pivotTables/pivotTable8.xml><?xml version="1.0" encoding="utf-8"?>
<pivotTableDefinition xmlns="http://schemas.openxmlformats.org/spreadsheetml/2006/main" name="Dashboard Antigo" cacheId="2" dataCaption="" compact="0" compactData="0">
  <location ref="T62:U67" firstHeaderRow="0" firstDataRow="1" firstDataCol="0"/>
  <pivotFields>
    <pivotField name="Proposição" axis="axisRow" compact="0" outline="0" multipleItemSelectionAllowed="1" showAll="0" sortType="ascending">
      <items>
        <item x="3"/>
        <item x="0"/>
        <item x="2"/>
        <item x="1"/>
        <item t="default"/>
      </items>
    </pivotField>
  </pivotFields>
  <rowFields>
    <field x="0"/>
  </rowFields>
</pivotTableDefinition>
</file>

<file path=xl/pivotTables/pivotTable9.xml><?xml version="1.0" encoding="utf-8"?>
<pivotTableDefinition xmlns="http://schemas.openxmlformats.org/spreadsheetml/2006/main" name="Dashboard Antigo 2" cacheId="3" dataCaption="" compact="0" compactData="0">
  <location ref="Z62:AA85" firstHeaderRow="0" firstDataRow="1" firstDataCol="0"/>
  <pivotFields>
    <pivotField name="ÓRGÃO COMPETENTE" axis="axisRow" compact="0" outline="0" multipleItemSelectionAllowed="1" showAll="0" sortType="ascending">
      <items>
        <item x="11"/>
        <item x="1"/>
        <item x="20"/>
        <item x="0"/>
        <item x="8"/>
        <item x="14"/>
        <item x="13"/>
        <item x="21"/>
        <item x="12"/>
        <item x="10"/>
        <item x="16"/>
        <item x="7"/>
        <item x="4"/>
        <item x="5"/>
        <item x="19"/>
        <item x="6"/>
        <item x="18"/>
        <item x="15"/>
        <item x="9"/>
        <item x="2"/>
        <item x="3"/>
        <item x="17"/>
        <item t="default"/>
      </items>
    </pivotField>
    <pivotField name="RESUMO SOLICITAÇÃ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t="default"/>
      </items>
    </pivotField>
    <pivotField name="DATA" compact="0" outline="0" multipleItemSelectionAllowed="1" showAll="0">
      <items>
        <item x="0"/>
        <item t="default"/>
      </items>
    </pivotField>
    <pivotField name="BAIRR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s>
  <rowFields>
    <field x="0"/>
  </rowFields>
  <dataFields>
    <dataField name="COUNTA of RESUMO SOLICITAÇÃO" fld="1" subtotal="count" baseField="0"/>
  </dataFields>
</pivotTableDefinition>
</file>

<file path=xl/pivotTables/pivotTable10.xml><?xml version="1.0" encoding="utf-8"?>
<pivotTableDefinition xmlns="http://schemas.openxmlformats.org/spreadsheetml/2006/main" name="Dashboard Antigo 3" cacheId="3" dataCaption="" compact="0" compactData="0">
  <location ref="AD62:AE100" firstHeaderRow="0" firstDataRow="1" firstDataCol="0"/>
  <pivotFields>
    <pivotField name="ÓRGÃO COMPETENT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RESUMO SOLICITAÇÃ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t="default"/>
      </items>
    </pivotField>
    <pivotField name="DATA" compact="0" outline="0" multipleItemSelectionAllowed="1" showAll="0">
      <items>
        <item x="0"/>
        <item t="default"/>
      </items>
    </pivotField>
    <pivotField name="BAIRRO" axis="axisRow" compact="0" outline="0" multipleItemSelectionAllowed="1" showAll="0" sortType="ascending">
      <items>
        <item x="33"/>
        <item x="34"/>
        <item x="30"/>
        <item x="2"/>
        <item x="23"/>
        <item x="21"/>
        <item x="22"/>
        <item x="27"/>
        <item x="10"/>
        <item x="29"/>
        <item x="14"/>
        <item x="5"/>
        <item x="8"/>
        <item x="35"/>
        <item x="36"/>
        <item x="6"/>
        <item x="3"/>
        <item x="1"/>
        <item x="9"/>
        <item x="25"/>
        <item x="7"/>
        <item x="0"/>
        <item x="24"/>
        <item x="19"/>
        <item x="16"/>
        <item x="15"/>
        <item x="20"/>
        <item x="32"/>
        <item x="26"/>
        <item x="4"/>
        <item x="13"/>
        <item x="11"/>
        <item x="31"/>
        <item x="18"/>
        <item x="17"/>
        <item x="12"/>
        <item x="28"/>
        <item t="default"/>
      </items>
    </pivotField>
  </pivotFields>
  <rowFields>
    <field x="3"/>
  </rowFields>
  <dataFields>
    <dataField name="COUNTA of RESUMO SOLICITAÇÃO" fld="1" subtotal="count" baseField="0"/>
  </dataFields>
</pivotTableDefinition>
</file>

<file path=xl/tables/table1.xml><?xml version="1.0" encoding="utf-8"?>
<table xmlns="http://schemas.openxmlformats.org/spreadsheetml/2006/main" headerRowCount="0" ref="Y6:Y52" displayName="Table_1" name="Table_1" id="1">
  <tableColumns count="1">
    <tableColumn name="Column1" id="1"/>
  </tableColumns>
  <tableStyleInfo name="Dashboard-style" showColumnStripes="0" showFirstColumn="1" showLastColumn="1" showRowStripes="1"/>
</table>
</file>

<file path=xl/tables/table2.xml><?xml version="1.0" encoding="utf-8"?>
<table xmlns="http://schemas.openxmlformats.org/spreadsheetml/2006/main" headerRowCount="0" ref="AA6:AC25" displayName="Table_2" name="Table_2" id="2">
  <tableColumns count="3">
    <tableColumn name="Column1" id="1"/>
    <tableColumn name="Column2" id="2"/>
    <tableColumn name="Column3" id="3"/>
  </tableColumns>
  <tableStyleInfo name="Dashboard-style 2" showColumnStripes="0" showFirstColumn="1" showLastColumn="1" showRowStripes="1"/>
</table>
</file>

<file path=xl/tables/table3.xml><?xml version="1.0" encoding="utf-8"?>
<table xmlns="http://schemas.openxmlformats.org/spreadsheetml/2006/main" ref="A1:E1023" displayName="Tabela_3" name="Tabela_3" id="3">
  <autoFilter ref="$A$1:$E$1023"/>
  <tableColumns count="5">
    <tableColumn name="Edição" id="1"/>
    <tableColumn name="Data" id="2"/>
    <tableColumn name="Local" id="3"/>
    <tableColumn name="Bairro" id="4"/>
    <tableColumn name="Coluna 1" id="5"/>
  </tableColumns>
  <tableStyleInfo name="Gabinete Itinerante-style" showColumnStripes="0" showFirstColumn="1" showLastColumn="1" showRowStripes="1"/>
</table>
</file>

<file path=xl/tables/table4.xml><?xml version="1.0" encoding="utf-8"?>
<table xmlns="http://schemas.openxmlformats.org/spreadsheetml/2006/main" ref="A1:E1162" displayName="Tabela_4" name="Tabela_4" id="4">
  <autoFilter ref="$A$1:$E$1162"/>
  <tableColumns count="5">
    <tableColumn name="-" id="1"/>
    <tableColumn name="ÓRGÃO COMPETENTE" id="2"/>
    <tableColumn name="RESUMO SOLICITAÇÃO" id="3"/>
    <tableColumn name="DATA" id="4"/>
    <tableColumn name="BAIRRO" id="5"/>
  </tableColumns>
  <tableStyleInfo name="Indicações-style" showColumnStripes="0" showFirstColumn="1" showLastColumn="1" showRowStripes="1"/>
</table>
</file>

<file path=xl/tables/table5.xml><?xml version="1.0" encoding="utf-8"?>
<table xmlns="http://schemas.openxmlformats.org/spreadsheetml/2006/main" ref="A1:J1066" displayName="Tabela_11" name="Tabela_11" id="5">
  <autoFilter ref="$A$1:$J$1066">
    <filterColumn colId="3">
      <filters blank="1">
        <filter val="Sancionado"/>
        <filter val="Ordenamento"/>
        <filter val="Conservação"/>
        <filter val="Mandato, Gabinete"/>
        <filter val="Saúde"/>
        <filter val="Causa Animal"/>
        <filter val="Gabinete"/>
        <filter val="Mandato"/>
        <filter val="Mandato, Gabinete, Turismo"/>
        <filter val="Turismo, Economia"/>
        <filter val="Gabinete, Mandato"/>
        <filter val="Economia"/>
        <filter val="Turismo"/>
        <filter val="Meio Ambiente"/>
        <filter val="Conservação, Esporte e Lazer"/>
        <filter val="Ordenamento, Mandato"/>
        <filter val="Segurança"/>
        <filter val="Esporte e Lazer"/>
        <filter val="Meio Ambiente, Causa Animal"/>
        <filter val="Economia , Turismo"/>
      </filters>
    </filterColumn>
  </autoFilter>
  <tableColumns count="10">
    <tableColumn name="TIPO" id="1"/>
    <tableColumn name="DATA" id="2"/>
    <tableColumn name="MÊS" id="3"/>
    <tableColumn name="ASSUNTO" id="4"/>
    <tableColumn name="TITULO" id="5"/>
    <tableColumn name="VEÍCULO" id="6"/>
    <tableColumn name="JORNALISTA" id="7"/>
    <tableColumn name="LINK" id="8"/>
    <tableColumn name="ASPAS" id="9"/>
    <tableColumn name="CITAÇÃO" id="10"/>
  </tableColumns>
  <tableStyleInfo name="Assessoria de Imprensa-style" showColumnStripes="0" showFirstColumn="1" showLastColumn="1" showRowStripes="1"/>
</table>
</file>

<file path=xl/tables/table6.xml><?xml version="1.0" encoding="utf-8"?>
<table xmlns="http://schemas.openxmlformats.org/spreadsheetml/2006/main" ref="A1:M1077" displayName="Tabela_2" name="Tabela_2" id="6">
  <autoFilter ref="$A$1:$M$1077"/>
  <tableColumns count="13">
    <tableColumn name="TIPO DE CONTEÚDO" id="1"/>
    <tableColumn name="DATA" id="2"/>
    <tableColumn name="MÊS" id="3"/>
    <tableColumn name="ASSUNTO" id="4"/>
    <tableColumn name="LEGENDA" id="5"/>
    <tableColumn name="FORMATO" id="6"/>
    <tableColumn name="LINK" id="7"/>
    <tableColumn name="INTERAÇÕES" id="8"/>
    <tableColumn name="LIKES" id="9"/>
    <tableColumn name="COMENTÁRIOS" id="10"/>
    <tableColumn name="COMPARTILHAMENTO" id="11"/>
    <tableColumn name="REPUBLICADOS" id="12"/>
    <tableColumn name="SALVOS" id="13"/>
  </tableColumns>
  <tableStyleInfo name="Comunicação Digital-style" showColumnStripes="0" showFirstColumn="1" showLastColumn="1" showRowStripes="1"/>
</table>
</file>

<file path=xl/tables/table7.xml><?xml version="1.0" encoding="utf-8"?>
<table xmlns="http://schemas.openxmlformats.org/spreadsheetml/2006/main" headerRowCount="0" ref="AS2:AS188" displayName="Table_3" name="Table_3" id="7">
  <tableColumns count="1">
    <tableColumn name="Column1" id="1"/>
  </tableColumns>
  <tableStyleInfo name="Comunicação Digital-style 2" showColumnStripes="0" showFirstColumn="1" showLastColumn="1" showRowStripes="1"/>
</table>
</file>

<file path=xl/tables/table8.xml><?xml version="1.0" encoding="utf-8"?>
<table xmlns="http://schemas.openxmlformats.org/spreadsheetml/2006/main" ref="A2:E420" displayName="Moções_2025" name="Moções_2025" id="8">
  <autoFilter ref="$A$2:$E$420"/>
  <tableColumns count="5">
    <tableColumn name="Homenageado" id="1"/>
    <tableColumn name="Data de Protocolo" id="2"/>
    <tableColumn name="Mês" id="3"/>
    <tableColumn name="Status" id="4"/>
    <tableColumn name="Data de Entrega" id="5"/>
  </tableColumns>
  <tableStyleInfo name="Moções-style" showColumnStripes="0" showFirstColumn="1" showLastColumn="1" showRowStripes="1"/>
</table>
</file>

<file path=xl/tables/table9.xml><?xml version="1.0" encoding="utf-8"?>
<table xmlns="http://schemas.openxmlformats.org/spreadsheetml/2006/main" ref="B5:F10" displayName="Medalha_Pedro_Ernesto_" name="Medalha_Pedro_Ernesto_" id="9">
  <tableColumns count="5">
    <tableColumn name="Homenageado" id="1"/>
    <tableColumn name="Status" id="2"/>
    <tableColumn name="Resolução" id="3"/>
    <tableColumn name="Data de Publicação" id="4"/>
    <tableColumn name="Data de Entrega" id="5"/>
  </tableColumns>
  <tableStyleInfo name="Medalhas e Títulos-style" showColumnStripes="0" showFirstColumn="1" showLastColumn="1" showRowStripes="1"/>
</table>
</file>

<file path=xl/tables/table10.xml><?xml version="1.0" encoding="utf-8"?>
<table xmlns="http://schemas.openxmlformats.org/spreadsheetml/2006/main" ref="H5:L10" displayName="Tabela_6" name="Tabela_6" id="10">
  <tableColumns count="5">
    <tableColumn name="Homenageado" id="1"/>
    <tableColumn name="Status" id="2"/>
    <tableColumn name="Resolução" id="3"/>
    <tableColumn name="Data de Publicação" id="4"/>
    <tableColumn name="Data de Entrega" id="5"/>
  </tableColumns>
  <tableStyleInfo name="Medalhas e Títulos-style 2" showColumnStripes="0" showFirstColumn="1" showLastColumn="1" showRowStripes="1"/>
</table>
</file>

<file path=xl/tables/table11.xml><?xml version="1.0" encoding="utf-8"?>
<table xmlns="http://schemas.openxmlformats.org/spreadsheetml/2006/main" ref="B13:F16" displayName="Medalha_Chiquinha_Gonzaga" name="Medalha_Chiquinha_Gonzaga" id="11">
  <tableColumns count="5">
    <tableColumn name="Homenageado" id="1"/>
    <tableColumn name="Status" id="2"/>
    <tableColumn name="Resolução" id="3"/>
    <tableColumn name="Data de Publicação" id="4"/>
    <tableColumn name="Data de Entrega" id="5"/>
  </tableColumns>
  <tableStyleInfo name="Medalhas e Títulos-style 3" showColumnStripes="0" showFirstColumn="1" showLastColumn="1" showRowStripes="1"/>
</table>
</file>

<file path=xl/tables/table12.xml><?xml version="1.0" encoding="utf-8"?>
<table xmlns="http://schemas.openxmlformats.org/spreadsheetml/2006/main" ref="H13:L16" displayName="Tabela_10" name="Tabela_10" id="12">
  <tableColumns count="5">
    <tableColumn name="Homenageado" id="1"/>
    <tableColumn name="Status" id="2"/>
    <tableColumn name="Resolução" id="3"/>
    <tableColumn name="Data de Publicação" id="4"/>
    <tableColumn name="Data de Entrega" id="5"/>
  </tableColumns>
  <tableStyleInfo name="Medalhas e Títulos-style 4" showColumnStripes="0" showFirstColumn="1" showLastColumn="1" showRowStripes="1"/>
</table>
</file>

<file path=xl/tables/table13.xml><?xml version="1.0" encoding="utf-8"?>
<table xmlns="http://schemas.openxmlformats.org/spreadsheetml/2006/main" ref="B19:F24" displayName="Medalha_São_Francisco_" name="Medalha_São_Francisco_" id="13">
  <tableColumns count="5">
    <tableColumn name="Homenageado" id="1"/>
    <tableColumn name="Status" id="2"/>
    <tableColumn name="Resolução" id="3"/>
    <tableColumn name="Data de Publicação" id="4"/>
    <tableColumn name="Data de Entrega" id="5"/>
  </tableColumns>
  <tableStyleInfo name="Medalhas e Títulos-style 5" showColumnStripes="0" showFirstColumn="1" showLastColumn="1" showRowStripes="1"/>
</table>
</file>

<file path=xl/tables/table14.xml><?xml version="1.0" encoding="utf-8"?>
<table xmlns="http://schemas.openxmlformats.org/spreadsheetml/2006/main" ref="H19:L24" displayName="Tabela_9" name="Tabela_9" id="14">
  <tableColumns count="5">
    <tableColumn name="Homenageado" id="1"/>
    <tableColumn name="Status" id="2"/>
    <tableColumn name="Resolução" id="3"/>
    <tableColumn name="Data de Publicação" id="4"/>
    <tableColumn name="Data de Entrega" id="5"/>
  </tableColumns>
  <tableStyleInfo name="Medalhas e Títulos-style 6" showColumnStripes="0" showFirstColumn="1" showLastColumn="1" showRowStripes="1"/>
</table>
</file>

<file path=xl/tables/table15.xml><?xml version="1.0" encoding="utf-8"?>
<table xmlns="http://schemas.openxmlformats.org/spreadsheetml/2006/main" ref="B27:F30" displayName="Título_de_Cidadão_" name="Título_de_Cidadão_" id="15">
  <tableColumns count="5">
    <tableColumn name="Homenageado" id="1"/>
    <tableColumn name="Status" id="2"/>
    <tableColumn name="Nº Projeto de Decreto Legislativo" id="3"/>
    <tableColumn name="Data de Publicação" id="4"/>
    <tableColumn name="Data de Entrega" id="5"/>
  </tableColumns>
  <tableStyleInfo name="Medalhas e Títulos-style 7" showColumnStripes="0" showFirstColumn="1" showLastColumn="1" showRowStripes="1"/>
</table>
</file>

<file path=xl/tables/table16.xml><?xml version="1.0" encoding="utf-8"?>
<table xmlns="http://schemas.openxmlformats.org/spreadsheetml/2006/main" ref="H27:L30" displayName="Tabela_7" name="Tabela_7" id="16">
  <tableColumns count="5">
    <tableColumn name="Homenageado" id="1"/>
    <tableColumn name="Status" id="2"/>
    <tableColumn name="Nº Projeto de Decreto Legislativo" id="3"/>
    <tableColumn name="Data de Publicação" id="4"/>
    <tableColumn name="Data de Entrega" id="5"/>
  </tableColumns>
  <tableStyleInfo name="Medalhas e Títulos-style 8" showColumnStripes="0" showFirstColumn="1" showLastColumn="1" showRowStripes="1"/>
</table>
</file>

<file path=xl/tables/table17.xml><?xml version="1.0" encoding="utf-8"?>
<table xmlns="http://schemas.openxmlformats.org/spreadsheetml/2006/main" ref="B33:F34" displayName="Título_Esportivo_Hélio_Gracie" name="Título_Esportivo_Hélio_Gracie" id="17">
  <tableColumns count="5">
    <tableColumn name="Homenageado" id="1"/>
    <tableColumn name="Status" id="2"/>
    <tableColumn name="Resolução" id="3"/>
    <tableColumn name="Data de Publicação" id="4"/>
    <tableColumn name="Data de Entrega" id="5"/>
  </tableColumns>
  <tableStyleInfo name="Medalhas e Títulos-style 9" showColumnStripes="0" showFirstColumn="1" showLastColumn="1" showRowStripes="1"/>
</table>
</file>

<file path=xl/tables/table18.xml><?xml version="1.0" encoding="utf-8"?>
<table xmlns="http://schemas.openxmlformats.org/spreadsheetml/2006/main" ref="H33:L34" displayName="Tabela_8" name="Tabela_8" id="18">
  <tableColumns count="5">
    <tableColumn name="Homenageado" id="1"/>
    <tableColumn name="Status" id="2"/>
    <tableColumn name="Resolução" id="3"/>
    <tableColumn name="Data de Publicação" id="4"/>
    <tableColumn name="Data de Entrega" id="5"/>
  </tableColumns>
  <tableStyleInfo name="Medalhas e Títulos-style 10" showColumnStripes="0" showFirstColumn="1" showLastColumn="1" showRowStripes="1"/>
</table>
</file>

<file path=xl/tables/table19.xml><?xml version="1.0" encoding="utf-8"?>
<table xmlns="http://schemas.openxmlformats.org/spreadsheetml/2006/main" ref="B37:F38" displayName="Placa_de_Servidor_" name="Placa_de_Servidor_" id="19">
  <tableColumns count="5">
    <tableColumn name="Homenageado" id="1"/>
    <tableColumn name="Status" id="2"/>
    <tableColumn name="Resolução" id="3"/>
    <tableColumn name="Data de Publicação" id="4"/>
    <tableColumn name="Data de Entrega" id="5"/>
  </tableColumns>
  <tableStyleInfo name="Medalhas e Títulos-style 11" showColumnStripes="0" showFirstColumn="1" showLastColumn="1" showRowStripes="1"/>
</table>
</file>

<file path=xl/tables/table20.xml><?xml version="1.0" encoding="utf-8"?>
<table xmlns="http://schemas.openxmlformats.org/spreadsheetml/2006/main" ref="H37:L38" displayName="Tabela_5" name="Tabela_5" id="20">
  <tableColumns count="5">
    <tableColumn name="Homenageado" id="1"/>
    <tableColumn name="Status" id="2"/>
    <tableColumn name="Resolução" id="3"/>
    <tableColumn name="Data de Publicação" id="4"/>
    <tableColumn name="Data de Entrega" id="5"/>
  </tableColumns>
  <tableStyleInfo name="Medalhas e Títulos-style 12" showColumnStripes="0" showFirstColumn="1" showLastColumn="1" showRowStripes="1"/>
</table>
</file>

<file path=xl/tables/table21.xml><?xml version="1.0" encoding="utf-8"?>
<table xmlns="http://schemas.openxmlformats.org/spreadsheetml/2006/main" ref="A2:L65" displayName="Tabela_1" name="Tabela_1" id="21">
  <autoFilter ref="$A$2:$L$65"/>
  <tableColumns count="12">
    <tableColumn name="Proposição" id="1"/>
    <tableColumn name="Status" id="2"/>
    <tableColumn name="Posição" id="3"/>
    <tableColumn name="Nº" id="4"/>
    <tableColumn name="Ementa" id="5"/>
    <tableColumn name="Quórum" id="6"/>
    <tableColumn name="Tramitação" id="7"/>
    <tableColumn name="Versão protocolada" id="8"/>
    <tableColumn name="Lei sancionada/ _x000a_Decreto aprovado" id="9"/>
    <tableColumn name="Tema principal" id="10"/>
    <tableColumn name="Tema secundário" id="11"/>
    <tableColumn name="Outros" id="12"/>
  </tableColumns>
  <tableStyleInfo name="Proposições legislativas-style" showColumnStripes="0" showFirstColumn="1" showLastColumn="1" showRowStripes="1"/>
</table>
</file>

<file path=xl/tables/table22.xml><?xml version="1.0" encoding="utf-8"?>
<table xmlns="http://schemas.openxmlformats.org/spreadsheetml/2006/main" ref="A2:E22" displayName="Tabela_12" name="Tabela_12" id="22">
  <tableColumns count="5">
    <tableColumn name="Título" id="1"/>
    <tableColumn name="Tema principal" id="2"/>
    <tableColumn name="Status" id="3"/>
    <tableColumn name="Data da disponibilização" id="4"/>
    <tableColumn name="Versão mais recente" id="5"/>
  </tableColumns>
  <tableStyleInfo name="Estudos-style" showColumnStripes="0" showFirstColumn="1" showLastColumn="1" showRowStripes="1"/>
</table>
</file>

<file path=xl/tables/table23.xml><?xml version="1.0" encoding="utf-8"?>
<table xmlns="http://schemas.openxmlformats.org/spreadsheetml/2006/main" ref="A1:G25" displayName="Tabela" name="Tabela" id="23">
  <tableColumns count="7">
    <tableColumn name="TÍTULO" id="1"/>
    <tableColumn name="MÊS" id="2"/>
    <tableColumn name="PÚBLICO" id="3"/>
    <tableColumn name="TIPO" id="4"/>
    <tableColumn name="ASSUNTO" id="5"/>
    <tableColumn name="LINK" id="6"/>
    <tableColumn name="PDF" id="7"/>
  </tableColumns>
  <tableStyleInfo name="Apresentações-style" showColumnStripes="0" showFirstColumn="1" showLastColumn="1" showRowStripes="1"/>
</table>
</file>

<file path=xl/tables/table24.xml><?xml version="1.0" encoding="utf-8"?>
<table xmlns="http://schemas.openxmlformats.org/spreadsheetml/2006/main" headerRowCount="0" ref="G9:G22" displayName="Table_4" name="Table_4" id="24">
  <tableColumns count="1">
    <tableColumn name="Column1" id="1"/>
  </tableColumns>
  <tableStyleInfo name="Dashboard Antigo-style" showColumnStripes="0" showFirstColumn="1" showLastColumn="1" showRowStripes="1"/>
</table>
</file>

<file path=xl/tables/table25.xml><?xml version="1.0" encoding="utf-8"?>
<table xmlns="http://schemas.openxmlformats.org/spreadsheetml/2006/main" headerRowCount="0" ref="C24:C37" displayName="Table_5" name="Table_5" id="25">
  <tableColumns count="1">
    <tableColumn name="Column1" id="1"/>
  </tableColumns>
  <tableStyleInfo name="Dashboard Antigo-style 2" showColumnStripes="0" showFirstColumn="1" showLastColumn="1" showRowStripes="1"/>
</table>
</file>

<file path=xl/tables/table26.xml><?xml version="1.0" encoding="utf-8"?>
<table xmlns="http://schemas.openxmlformats.org/spreadsheetml/2006/main" headerRowCount="0" ref="K24:K37" displayName="Table_6" name="Table_6" id="26">
  <tableColumns count="1">
    <tableColumn name="Column1" id="1"/>
  </tableColumns>
  <tableStyleInfo name="Dashboard Antigo-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ioBVMr1UeraUzZxJjfuh53zlbllarCke/view?usp=sharing" TargetMode="External"/><Relationship Id="rId42" Type="http://schemas.openxmlformats.org/officeDocument/2006/relationships/hyperlink" Target="https://drive.google.com/file/d/1ulq3m2OzxXZYB8g89HC4OlShv1NcjwRi/view?usp=drive_link" TargetMode="External"/><Relationship Id="rId41" Type="http://schemas.openxmlformats.org/officeDocument/2006/relationships/hyperlink" Target="https://drive.google.com/drive/folders/14nKEVWsEDofM2nQsgmfs11QcI6hX_HiS" TargetMode="External"/><Relationship Id="rId44" Type="http://schemas.openxmlformats.org/officeDocument/2006/relationships/hyperlink" Target="https://drive.google.com/file/d/1oAeYCMzf-rV5E4q5IdrrvsBGcKcbkbEn/view?usp=sharing" TargetMode="External"/><Relationship Id="rId43" Type="http://schemas.openxmlformats.org/officeDocument/2006/relationships/hyperlink" Target="https://drive.google.com/file/d/1Pf_VDf8lYghq4ErE56HX_hismvJJSeh2/view?usp=drive_link" TargetMode="External"/><Relationship Id="rId46" Type="http://schemas.openxmlformats.org/officeDocument/2006/relationships/hyperlink" Target="https://drive.google.com/file/d/1rywCduIF9ilxOtIlPFdUnfCC99CNodOC/view?usp=drive_link" TargetMode="External"/><Relationship Id="rId45" Type="http://schemas.openxmlformats.org/officeDocument/2006/relationships/hyperlink" Target="https://drive.google.com/drive/folders/14nKEVWsEDofM2nQsgmfs11QcI6hX_HiS" TargetMode="External"/><Relationship Id="rId105" Type="http://schemas.openxmlformats.org/officeDocument/2006/relationships/drawing" Target="../drawings/drawing1.xml"/><Relationship Id="rId104" Type="http://schemas.openxmlformats.org/officeDocument/2006/relationships/hyperlink" Target="https://drive.google.com/file/d/1PTmoSnUbiQpYRvgaSc4pMX_QiIsILSL9/view?usp=drive_link" TargetMode="External"/><Relationship Id="rId109" Type="http://schemas.openxmlformats.org/officeDocument/2006/relationships/table" Target="../tables/table2.xml"/><Relationship Id="rId108" Type="http://schemas.openxmlformats.org/officeDocument/2006/relationships/table" Target="../tables/table1.xml"/><Relationship Id="rId48" Type="http://schemas.openxmlformats.org/officeDocument/2006/relationships/hyperlink" Target="https://drive.google.com/file/d/1olipeH6Sr7bO54JXbaaRSI4TOwdsZJEv/view?usp=sharing" TargetMode="External"/><Relationship Id="rId47" Type="http://schemas.openxmlformats.org/officeDocument/2006/relationships/hyperlink" Target="https://drive.google.com/file/d/1MMQIH6OCS7ehXNScID80BC0I7g5XtFzy/view?usp=drive_link" TargetMode="External"/><Relationship Id="rId49" Type="http://schemas.openxmlformats.org/officeDocument/2006/relationships/hyperlink" Target="https://drive.google.com/drive/folders/14nKEVWsEDofM2nQsgmfs11QcI6hX_HiS" TargetMode="External"/><Relationship Id="rId103" Type="http://schemas.openxmlformats.org/officeDocument/2006/relationships/hyperlink" Target="https://drive.google.com/file/d/123C7r67XtjMBI4wQ6ehRHjCdFaM_QlI0/view?usp=drive_link" TargetMode="External"/><Relationship Id="rId102" Type="http://schemas.openxmlformats.org/officeDocument/2006/relationships/hyperlink" Target="https://drive.google.com/file/d/1TFzCk07Sbpe129R3S7vQXRYpj0me0gsL/view?usp=drive_link" TargetMode="External"/><Relationship Id="rId101" Type="http://schemas.openxmlformats.org/officeDocument/2006/relationships/hyperlink" Target="https://drive.google.com/file/d/1uzK3D5cRwqTFVlUAhedfPsr09OxIzD93/view?usp=drive_link" TargetMode="External"/><Relationship Id="rId100" Type="http://schemas.openxmlformats.org/officeDocument/2006/relationships/hyperlink" Target="https://drive.google.com/file/d/1JcNP3U-T4VPvI-aQamlOVZ5YQRyfAYfB/view?usp=drive_link" TargetMode="External"/><Relationship Id="rId31" Type="http://schemas.openxmlformats.org/officeDocument/2006/relationships/hyperlink" Target="https://drive.google.com/file/d/1g8K8kjXYZ4YRJAGS8nC2h_dSvPPuJpbe/view?usp=drive_link" TargetMode="External"/><Relationship Id="rId30" Type="http://schemas.openxmlformats.org/officeDocument/2006/relationships/hyperlink" Target="https://drive.google.com/file/d/1tJQABtEe9ZnevZUVprglh2MhYeTnc60S/view?usp=drive_link" TargetMode="External"/><Relationship Id="rId33" Type="http://schemas.openxmlformats.org/officeDocument/2006/relationships/hyperlink" Target="https://drive.google.com/drive/folders/14nKEVWsEDofM2nQsgmfs11QcI6hX_HiS" TargetMode="External"/><Relationship Id="rId32" Type="http://schemas.openxmlformats.org/officeDocument/2006/relationships/hyperlink" Target="https://drive.google.com/file/d/1vCGFeNczNoq4V5bEMuNHPH0-NZcJt-N-/view" TargetMode="External"/><Relationship Id="rId35" Type="http://schemas.openxmlformats.org/officeDocument/2006/relationships/hyperlink" Target="https://drive.google.com/file/d/1fyMPHKXEntWccK1yTuTIkxFjrL23_LHu/view?usp=drive_link" TargetMode="External"/><Relationship Id="rId34" Type="http://schemas.openxmlformats.org/officeDocument/2006/relationships/hyperlink" Target="https://drive.google.com/file/d/15YKQu6o1c_dPWYXFqnwi3We6C0EMnFqR/view?usp=drive_link" TargetMode="External"/><Relationship Id="rId37" Type="http://schemas.openxmlformats.org/officeDocument/2006/relationships/hyperlink" Target="https://drive.google.com/drive/folders/14nKEVWsEDofM2nQsgmfs11QcI6hX_HiS" TargetMode="External"/><Relationship Id="rId36" Type="http://schemas.openxmlformats.org/officeDocument/2006/relationships/hyperlink" Target="https://drive.google.com/file/d/1DeXpVIRyHy44FW_8WvSis4mBQ1Lqo2-p/view?usp=sharing" TargetMode="External"/><Relationship Id="rId39" Type="http://schemas.openxmlformats.org/officeDocument/2006/relationships/hyperlink" Target="https://drive.google.com/file/d/1a-P4zYj75fAZgu82ERBR0UcQLSVXl2hS/view?usp=drive_link" TargetMode="External"/><Relationship Id="rId38" Type="http://schemas.openxmlformats.org/officeDocument/2006/relationships/hyperlink" Target="https://drive.google.com/file/d/1KO25TZTDT4v9Sq4yw6ktHxd021gJvZDl/view?usp=drive_link" TargetMode="External"/><Relationship Id="rId20" Type="http://schemas.openxmlformats.org/officeDocument/2006/relationships/hyperlink" Target="https://drive.google.com/file/d/1D7lrHpfUA4AEz9MPYzruSOK5Qpezy24Z/view" TargetMode="External"/><Relationship Id="rId22" Type="http://schemas.openxmlformats.org/officeDocument/2006/relationships/hyperlink" Target="https://drive.google.com/file/d/1MA411HkWJJONKWiZOISL-YaPLBaqEosG/view?usp=drive_link" TargetMode="External"/><Relationship Id="rId21" Type="http://schemas.openxmlformats.org/officeDocument/2006/relationships/hyperlink" Target="https://drive.google.com/drive/folders/14nKEVWsEDofM2nQsgmfs11QcI6hX_HiS" TargetMode="External"/><Relationship Id="rId24" Type="http://schemas.openxmlformats.org/officeDocument/2006/relationships/hyperlink" Target="https://drive.google.com/file/d/1nR55IaXSU0L2n9L-9DfmpI0QbLmIMtH1/view" TargetMode="External"/><Relationship Id="rId23" Type="http://schemas.openxmlformats.org/officeDocument/2006/relationships/hyperlink" Target="https://drive.google.com/file/d/1IvcjLxeaR4oQQs1Iqpl7g6nS3ZGO3GGK/view?usp=drive_link" TargetMode="External"/><Relationship Id="rId26" Type="http://schemas.openxmlformats.org/officeDocument/2006/relationships/hyperlink" Target="https://drive.google.com/file/d/1uBxtQG6AH8i8WL79_kYQP35w2IgeYwFA/view?usp=drive_link" TargetMode="External"/><Relationship Id="rId25" Type="http://schemas.openxmlformats.org/officeDocument/2006/relationships/hyperlink" Target="https://drive.google.com/drive/folders/14nKEVWsEDofM2nQsgmfs11QcI6hX_HiS" TargetMode="External"/><Relationship Id="rId28" Type="http://schemas.openxmlformats.org/officeDocument/2006/relationships/hyperlink" Target="https://drive.google.com/file/d/16OofsS9Ab3-4q6iD2MF8zqssBpaYi1yL/view" TargetMode="External"/><Relationship Id="rId27" Type="http://schemas.openxmlformats.org/officeDocument/2006/relationships/hyperlink" Target="https://drive.google.com/file/d/1LKfL34IBn1vWi0JgIaeJA_6zGQE2emIp/view?usp=sharing" TargetMode="External"/><Relationship Id="rId29" Type="http://schemas.openxmlformats.org/officeDocument/2006/relationships/hyperlink" Target="https://drive.google.com/drive/folders/14nKEVWsEDofM2nQsgmfs11QcI6hX_HiS" TargetMode="External"/><Relationship Id="rId95" Type="http://schemas.openxmlformats.org/officeDocument/2006/relationships/hyperlink" Target="https://drive.google.com/file/d/1e7AS9IJcUSiGbQIKL60GgkNUdSEr0xJG/view?usp=drive_link" TargetMode="External"/><Relationship Id="rId94" Type="http://schemas.openxmlformats.org/officeDocument/2006/relationships/hyperlink" Target="https://drive.google.com/file/d/1m21HSo8xWTIk8mmaeK7jeM_YY6DuEiIa/view?usp=drive_link" TargetMode="External"/><Relationship Id="rId97" Type="http://schemas.openxmlformats.org/officeDocument/2006/relationships/hyperlink" Target="https://drive.google.com/file/d/1IHlfiFdDxHzDcx2z07uR0PbQtwx2pXII/view?usp=drive_link" TargetMode="External"/><Relationship Id="rId96" Type="http://schemas.openxmlformats.org/officeDocument/2006/relationships/hyperlink" Target="https://drive.google.com/file/d/1Wdis99Ia4mXgihFAihMFV7giOR7lShGr/view?usp=drive_link" TargetMode="External"/><Relationship Id="rId11" Type="http://schemas.openxmlformats.org/officeDocument/2006/relationships/hyperlink" Target="https://drive.google.com/file/d/1jKzujVvr2ewRg_HuOI1_i9lSRoAsOOBW/view?usp=drive_link" TargetMode="External"/><Relationship Id="rId99" Type="http://schemas.openxmlformats.org/officeDocument/2006/relationships/hyperlink" Target="https://drive.google.com/file/d/1o0CWMFcgCY_BTIam9tkg9PsvfQg3xfC6/view?usp=drive_link" TargetMode="External"/><Relationship Id="rId10" Type="http://schemas.openxmlformats.org/officeDocument/2006/relationships/hyperlink" Target="https://drive.google.com/file/d/1NEnAVOcZxJaap0Bad8K5QMAbIPToGFP6/view?usp=drive_link" TargetMode="External"/><Relationship Id="rId98" Type="http://schemas.openxmlformats.org/officeDocument/2006/relationships/hyperlink" Target="https://docs.google.com/document/d/1K6FcZwIJptdNHhBjZeGpL4YT6v09hoMv/edit?usp=drive_link&amp;ouid=107683736185310463037&amp;rtpof=true&amp;sd=true" TargetMode="External"/><Relationship Id="rId13" Type="http://schemas.openxmlformats.org/officeDocument/2006/relationships/hyperlink" Target="https://drive.google.com/drive/folders/14nKEVWsEDofM2nQsgmfs11QcI6hX_HiS" TargetMode="External"/><Relationship Id="rId12" Type="http://schemas.openxmlformats.org/officeDocument/2006/relationships/hyperlink" Target="https://drive.google.com/file/d/1D2w2eiRaECiOFmQzW3yPkOrx-gVifypR/view" TargetMode="External"/><Relationship Id="rId91" Type="http://schemas.openxmlformats.org/officeDocument/2006/relationships/hyperlink" Target="https://drive.google.com/file/d/1pGlGNB6gnSTG43H3McXWHlUloIGlv6zD/view?usp=drive_link" TargetMode="External"/><Relationship Id="rId90" Type="http://schemas.openxmlformats.org/officeDocument/2006/relationships/hyperlink" Target="https://drive.google.com/file/d/15FbNBCan8kpPV7ztm5S7VTgLt2UB0aT2/view?usp=drive_link" TargetMode="External"/><Relationship Id="rId93" Type="http://schemas.openxmlformats.org/officeDocument/2006/relationships/hyperlink" Target="https://drive.google.com/file/d/1cs3YaZU5a9trG79UlSXZmZaSsZMcZ7uR/view?usp=drive_link" TargetMode="External"/><Relationship Id="rId92" Type="http://schemas.openxmlformats.org/officeDocument/2006/relationships/hyperlink" Target="https://drive.google.com/file/d/1r0x6G6dAnwSjZsKtnq7tL4Hh3rxlREMJ/view?usp=drive_link" TargetMode="External"/><Relationship Id="rId15" Type="http://schemas.openxmlformats.org/officeDocument/2006/relationships/hyperlink" Target="https://drive.google.com/file/d/1x_NJjOn4ShORbPJoAW0eLt0lcYFQS0Bi/view?usp=drive_link" TargetMode="External"/><Relationship Id="rId14" Type="http://schemas.openxmlformats.org/officeDocument/2006/relationships/hyperlink" Target="https://drive.google.com/file/d/1wZxg5erV434r1TYL7nzPImTxorNzlpTj/view?usp=drive_link" TargetMode="External"/><Relationship Id="rId17" Type="http://schemas.openxmlformats.org/officeDocument/2006/relationships/hyperlink" Target="https://drive.google.com/drive/folders/14nKEVWsEDofM2nQsgmfs11QcI6hX_HiS" TargetMode="External"/><Relationship Id="rId16" Type="http://schemas.openxmlformats.org/officeDocument/2006/relationships/hyperlink" Target="https://drive.google.com/file/d/1eG8iA8TaTlEkpxLZsNHN5tnbAoZebF-Z/view" TargetMode="External"/><Relationship Id="rId19" Type="http://schemas.openxmlformats.org/officeDocument/2006/relationships/hyperlink" Target="https://drive.google.com/file/d/1ebs5RKQ2HzpzE0ZxhFJcdVMXzX3TrE77/view?usp=drive_link" TargetMode="External"/><Relationship Id="rId18" Type="http://schemas.openxmlformats.org/officeDocument/2006/relationships/hyperlink" Target="https://drive.google.com/file/d/1Avv8anBN_BwJ9XJnY2gxOFlLmgSkoQDg/view?usp=drive_link" TargetMode="External"/><Relationship Id="rId84" Type="http://schemas.openxmlformats.org/officeDocument/2006/relationships/hyperlink" Target="https://drive.google.com/file/d/1g0RSRs4EScDy_B9qPIh5AkY4tisELhZL/view?usp=drive_link" TargetMode="External"/><Relationship Id="rId83" Type="http://schemas.openxmlformats.org/officeDocument/2006/relationships/hyperlink" Target="https://drive.google.com/file/d/1cWvrl8ErCMDWJGFA7CaG-6nlTOhgF1a2/view?usp=drive_link" TargetMode="External"/><Relationship Id="rId86" Type="http://schemas.openxmlformats.org/officeDocument/2006/relationships/hyperlink" Target="https://drive.google.com/file/d/11WJWSGU66f7hDMyU4Jv0dYLsBCptyeby/view?usp=drive_link" TargetMode="External"/><Relationship Id="rId85" Type="http://schemas.openxmlformats.org/officeDocument/2006/relationships/hyperlink" Target="https://drive.google.com/file/d/14Hik0vCY_3YA8TmfGR5vOo5MikiJdQlD/view?usp=drive_link" TargetMode="External"/><Relationship Id="rId88" Type="http://schemas.openxmlformats.org/officeDocument/2006/relationships/hyperlink" Target="https://drive.google.com/file/d/1mCkCIcX_NM0eegiT7qO7CW_rX-sWHXtE/view?usp=drive_link" TargetMode="External"/><Relationship Id="rId87" Type="http://schemas.openxmlformats.org/officeDocument/2006/relationships/hyperlink" Target="https://drive.google.com/file/d/1UcJsEaXoFN_vytdPhBJ8sOiLCyBj5SFO/view?usp=drive_link" TargetMode="External"/><Relationship Id="rId89" Type="http://schemas.openxmlformats.org/officeDocument/2006/relationships/hyperlink" Target="https://drive.google.com/file/d/1v3W6JsEw3tcpBHP8sYCRccjnD8G7a23Y/view?usp=drive_link" TargetMode="External"/><Relationship Id="rId80" Type="http://schemas.openxmlformats.org/officeDocument/2006/relationships/hyperlink" Target="https://drive.google.com/drive/folders/14nKEVWsEDofM2nQsgmfs11QcI6hX_HiS" TargetMode="External"/><Relationship Id="rId82" Type="http://schemas.openxmlformats.org/officeDocument/2006/relationships/hyperlink" Target="https://drive.google.com/file/d/1VSrWRNL4MUQHI1ibmoerrckE3rRJiM2m/view?usp=drive_link" TargetMode="External"/><Relationship Id="rId81" Type="http://schemas.openxmlformats.org/officeDocument/2006/relationships/hyperlink" Target="https://drive.google.com/file/d/17JBPfAitXBsNCWQgxRZXllu0v9HJrbba/view?usp=drive_link" TargetMode="External"/><Relationship Id="rId1" Type="http://schemas.openxmlformats.org/officeDocument/2006/relationships/hyperlink" Target="https://drive.google.com/drive/folders/14nKEVWsEDofM2nQsgmfs11QcI6hX_HiS" TargetMode="External"/><Relationship Id="rId2" Type="http://schemas.openxmlformats.org/officeDocument/2006/relationships/hyperlink" Target="https://drive.google.com/file/d/1eVAAvyuCXmT8EcjEUhCNkNkA7MIyyV0y/view?usp=drive_link" TargetMode="External"/><Relationship Id="rId3" Type="http://schemas.openxmlformats.org/officeDocument/2006/relationships/hyperlink" Target="https://drive.google.com/file/d/1gLpGDqWu146Hs9T-3GAEmE1H82yFlEkW/view?usp=drive_link" TargetMode="External"/><Relationship Id="rId4" Type="http://schemas.openxmlformats.org/officeDocument/2006/relationships/hyperlink" Target="https://drive.google.com/file/d/1nNr6qzwEU_5gHZ8rVCEUEBsHvYt1xBMf/view" TargetMode="External"/><Relationship Id="rId9" Type="http://schemas.openxmlformats.org/officeDocument/2006/relationships/hyperlink" Target="https://drive.google.com/drive/folders/14nKEVWsEDofM2nQsgmfs11QcI6hX_HiS" TargetMode="External"/><Relationship Id="rId5" Type="http://schemas.openxmlformats.org/officeDocument/2006/relationships/hyperlink" Target="https://drive.google.com/drive/folders/14nKEVWsEDofM2nQsgmfs11QcI6hX_HiS" TargetMode="External"/><Relationship Id="rId6" Type="http://schemas.openxmlformats.org/officeDocument/2006/relationships/hyperlink" Target="https://drive.google.com/file/d/1yR9piyHPO8hB99gz4qHG_402klhC7iCF/view?usp=drive_link" TargetMode="External"/><Relationship Id="rId7" Type="http://schemas.openxmlformats.org/officeDocument/2006/relationships/hyperlink" Target="https://drive.google.com/file/d/1rBFjhKyGmLAp35Xobsque60sG2OqZ4B_/view?usp=drive_link" TargetMode="External"/><Relationship Id="rId8" Type="http://schemas.openxmlformats.org/officeDocument/2006/relationships/hyperlink" Target="https://drive.google.com/file/d/10bzGKFPYNDXxC34PgawiWSJSIsb8DtgH/view" TargetMode="External"/><Relationship Id="rId73" Type="http://schemas.openxmlformats.org/officeDocument/2006/relationships/hyperlink" Target="https://drive.google.com/file/d/1c2YOd0r3jJmY8X1eC6deSJjW9tENhOga/view?usp=drive_link" TargetMode="External"/><Relationship Id="rId72" Type="http://schemas.openxmlformats.org/officeDocument/2006/relationships/hyperlink" Target="https://drive.google.com/drive/folders/14nKEVWsEDofM2nQsgmfs11QcI6hX_HiS" TargetMode="External"/><Relationship Id="rId75" Type="http://schemas.openxmlformats.org/officeDocument/2006/relationships/hyperlink" Target="https://drive.google.com/file/d/137srW2edQNfJiBFcEVqfyYeZf0L00uXe/view?usp=drive_link" TargetMode="External"/><Relationship Id="rId74" Type="http://schemas.openxmlformats.org/officeDocument/2006/relationships/hyperlink" Target="https://drive.google.com/drive/folders/14nKEVWsEDofM2nQsgmfs11QcI6hX_HiS" TargetMode="External"/><Relationship Id="rId77" Type="http://schemas.openxmlformats.org/officeDocument/2006/relationships/hyperlink" Target="https://drive.google.com/file/d/1MxwIN3Jov10F69Ss3b59lqZCC8HXDIR-/view?usp=drive_link" TargetMode="External"/><Relationship Id="rId76" Type="http://schemas.openxmlformats.org/officeDocument/2006/relationships/hyperlink" Target="https://drive.google.com/drive/folders/14nKEVWsEDofM2nQsgmfs11QcI6hX_HiS" TargetMode="External"/><Relationship Id="rId79" Type="http://schemas.openxmlformats.org/officeDocument/2006/relationships/hyperlink" Target="https://drive.google.com/file/d/1Gl4tBcOq1Q49OA4irx_ttJe03GSP2tpB/view?usp=drive_link" TargetMode="External"/><Relationship Id="rId78" Type="http://schemas.openxmlformats.org/officeDocument/2006/relationships/hyperlink" Target="https://drive.google.com/drive/folders/14nKEVWsEDofM2nQsgmfs11QcI6hX_HiS" TargetMode="External"/><Relationship Id="rId71" Type="http://schemas.openxmlformats.org/officeDocument/2006/relationships/hyperlink" Target="https://drive.google.com/file/d/1SEde-TgcMLX6SC4VzsGOqoNabWy3ntu-/view?usp=drive_link" TargetMode="External"/><Relationship Id="rId70" Type="http://schemas.openxmlformats.org/officeDocument/2006/relationships/hyperlink" Target="https://drive.google.com/drive/folders/14nKEVWsEDofM2nQsgmfs11QcI6hX_HiS" TargetMode="External"/><Relationship Id="rId62" Type="http://schemas.openxmlformats.org/officeDocument/2006/relationships/hyperlink" Target="https://drive.google.com/file/d/1FR5DEBGEUn2azmqe19nBAtGzbFd8-sUB/view?usp=drive_link" TargetMode="External"/><Relationship Id="rId61" Type="http://schemas.openxmlformats.org/officeDocument/2006/relationships/hyperlink" Target="https://drive.google.com/drive/folders/14nKEVWsEDofM2nQsgmfs11QcI6hX_HiS" TargetMode="External"/><Relationship Id="rId64" Type="http://schemas.openxmlformats.org/officeDocument/2006/relationships/hyperlink" Target="https://docs.google.com/document/d/1ZbB1EEcFwmKAwDX4q9XwMGZbp6ZXEmTajUuzorX-VdA/edit?tab=t.0" TargetMode="External"/><Relationship Id="rId63" Type="http://schemas.openxmlformats.org/officeDocument/2006/relationships/hyperlink" Target="https://drive.google.com/file/d/1wM2du2bAUQaPmLyYw56wNWSW90974OXz/view?usp=drive_link" TargetMode="External"/><Relationship Id="rId66" Type="http://schemas.openxmlformats.org/officeDocument/2006/relationships/hyperlink" Target="https://drive.google.com/file/d/1NmoEghM--WMlvyi2si_K0nHNndxUPasJ/view?usp=drive_link" TargetMode="External"/><Relationship Id="rId65" Type="http://schemas.openxmlformats.org/officeDocument/2006/relationships/hyperlink" Target="https://drive.google.com/drive/folders/14nKEVWsEDofM2nQsgmfs11QcI6hX_HiS" TargetMode="External"/><Relationship Id="rId68" Type="http://schemas.openxmlformats.org/officeDocument/2006/relationships/hyperlink" Target="https://drive.google.com/drive/folders/14nKEVWsEDofM2nQsgmfs11QcI6hX_HiS" TargetMode="External"/><Relationship Id="rId67" Type="http://schemas.openxmlformats.org/officeDocument/2006/relationships/hyperlink" Target="https://drive.google.com/file/d/1-1STpYncf3zaSfFVqCDlr7qniCe_uwXX/view?usp=drive_link" TargetMode="External"/><Relationship Id="rId60" Type="http://schemas.openxmlformats.org/officeDocument/2006/relationships/hyperlink" Target="https://drive.google.com/file/d/1brylnk6qHDAMjlvywMFVufO-ZBNyAEaM/view?usp=sharing" TargetMode="External"/><Relationship Id="rId69" Type="http://schemas.openxmlformats.org/officeDocument/2006/relationships/hyperlink" Target="https://drive.google.com/file/d/1BTYIFLUC6YlHFiuo7torH3ZRf_NO6AKY/view?usp=drive_link" TargetMode="External"/><Relationship Id="rId51" Type="http://schemas.openxmlformats.org/officeDocument/2006/relationships/hyperlink" Target="https://drive.google.com/file/d/1IJrEIzLRlKvp7v_nZ0oqB2cvwzLoa1x3/view?usp=drive_link" TargetMode="External"/><Relationship Id="rId50" Type="http://schemas.openxmlformats.org/officeDocument/2006/relationships/hyperlink" Target="https://drive.google.com/file/d/1V0d9hACivSDCObbDAJ-OzMUK37Jg1H8r/view?usp=drive_link" TargetMode="External"/><Relationship Id="rId53" Type="http://schemas.openxmlformats.org/officeDocument/2006/relationships/hyperlink" Target="https://drive.google.com/drive/folders/14nKEVWsEDofM2nQsgmfs11QcI6hX_HiS" TargetMode="External"/><Relationship Id="rId52" Type="http://schemas.openxmlformats.org/officeDocument/2006/relationships/hyperlink" Target="https://drive.google.com/file/d/1cDa__fFVNynzNncub_qb13OXp9pveZHX/view" TargetMode="External"/><Relationship Id="rId55" Type="http://schemas.openxmlformats.org/officeDocument/2006/relationships/hyperlink" Target="https://drive.google.com/file/d/1dqbGj5u8bVbglO4qqEk83eZzcsXO5Qc6/view?usp=drive_link" TargetMode="External"/><Relationship Id="rId54" Type="http://schemas.openxmlformats.org/officeDocument/2006/relationships/hyperlink" Target="https://drive.google.com/file/d/1DmIVv6Whi9q36lbPImDSzsMjfpvisDuK/view?usp=drive_link" TargetMode="External"/><Relationship Id="rId57" Type="http://schemas.openxmlformats.org/officeDocument/2006/relationships/hyperlink" Target="https://drive.google.com/drive/folders/14nKEVWsEDofM2nQsgmfs11QcI6hX_HiS" TargetMode="External"/><Relationship Id="rId56" Type="http://schemas.openxmlformats.org/officeDocument/2006/relationships/hyperlink" Target="https://drive.google.com/file/d/1kAjc3Twhex1pgqX3bERFJaWtDN7YMVhv/view" TargetMode="External"/><Relationship Id="rId59" Type="http://schemas.openxmlformats.org/officeDocument/2006/relationships/hyperlink" Target="https://drive.google.com/file/d/1XAn-8RfdxcZnxBzfVmMbBEg08aLQNntg/view?usp=drive_link" TargetMode="External"/><Relationship Id="rId58" Type="http://schemas.openxmlformats.org/officeDocument/2006/relationships/hyperlink" Target="https://drive.google.com/file/d/18ZpOfV-2OZGrefrRr7GQJs8gvuFJPxnr/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us04web.zoom.us/j/75185739198?pwd=njNguhVBIYZGqaa5bbkDYbpVP0IwNr.1"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40" Type="http://schemas.openxmlformats.org/officeDocument/2006/relationships/hyperlink" Target="https://temporealrj.com/aterro-do-flamengo-recebe-mais-uma-pelada-politica-valle-x-ferreirinha/" TargetMode="External"/><Relationship Id="rId190" Type="http://schemas.openxmlformats.org/officeDocument/2006/relationships/hyperlink" Target="https://temporealrj.com/cresce-o-numero-de-faltas-na-camara-do-rio-em-2025-veja-os-vereadores-mais-ausentes/" TargetMode="External"/><Relationship Id="rId42" Type="http://schemas.openxmlformats.org/officeDocument/2006/relationships/hyperlink" Target="https://temporealrj.com/ferreirinha-x-valle-mais-uma-pelada-politica-termina-em-empate/" TargetMode="External"/><Relationship Id="rId41" Type="http://schemas.openxmlformats.org/officeDocument/2006/relationships/hyperlink" Target="https://www.camara.rio/comunicacao/noticias/2537-aviso-de-pauta-camara-realiza-audiencia-publica-sobre-regulamentacao-dos-servicos-digitais-de-hospedagem" TargetMode="External"/><Relationship Id="rId44" Type="http://schemas.openxmlformats.org/officeDocument/2006/relationships/hyperlink" Target="https://www.iclipping.com.br/noticia/86/15031613" TargetMode="External"/><Relationship Id="rId194" Type="http://schemas.openxmlformats.org/officeDocument/2006/relationships/hyperlink" Target="https://diariodorio.com/tem-gente-vendendo-barraca-de-praia-como-se-fosse-apartamento-na-planta-ponto-vem-completo/" TargetMode="External"/><Relationship Id="rId43" Type="http://schemas.openxmlformats.org/officeDocument/2006/relationships/hyperlink" Target="https://cbn.globo.com/rio-de-janeiro/analise/2025/03/21/a-proxima-treta-na-camara-de-vereadores-airbnb.ghtml" TargetMode="External"/><Relationship Id="rId193" Type="http://schemas.openxmlformats.org/officeDocument/2006/relationships/hyperlink" Target="https://oglobo.globo.com/blogs/lauro-jardim/post/2025/08/governo-recebe-pedido-de-explicacoes-sobre-saida-da-alianca-para-a-memoria-do-holocausto.ghtml" TargetMode="External"/><Relationship Id="rId46" Type="http://schemas.openxmlformats.org/officeDocument/2006/relationships/hyperlink" Target="https://temporealrj.com/reuniao-ou-audiencia-confusao-marca-1o-debate-sobre-regulamentacao-do-airbnb/" TargetMode="External"/><Relationship Id="rId192" Type="http://schemas.openxmlformats.org/officeDocument/2006/relationships/hyperlink" Target="https://www.bbc.com/portuguese/articles/cx2kgnk2w24o" TargetMode="External"/><Relationship Id="rId45" Type="http://schemas.openxmlformats.org/officeDocument/2006/relationships/hyperlink" Target="https://temporealrj.com/vereadores-thalita-galhardo-e-flavio-valle-batem-boca-em-audiencia-sobre-airbnb/" TargetMode="External"/><Relationship Id="rId191" Type="http://schemas.openxmlformats.org/officeDocument/2006/relationships/hyperlink" Target="https://oglobo.globo.com/blogs/ancelmo-gois/post/2025/07/projeto-transforma-pontos-de-alagamento-da-lagoa-em-areas-de-lazer-e-ecoturismo.ghtml" TargetMode="External"/><Relationship Id="rId48" Type="http://schemas.openxmlformats.org/officeDocument/2006/relationships/hyperlink" Target="https://oglobo.globo.com/rio/noticia/2025/03/25/projetos-de-lei-miram-regulacao-do-airbnb-e-condominios-ja-proibem-alugueis-por-plataformas.ghtml" TargetMode="External"/><Relationship Id="rId187" Type="http://schemas.openxmlformats.org/officeDocument/2006/relationships/hyperlink" Target="https://oglobo.globo.com/blogs/ancelmo-gois/post/2025/07/duas-linhas-e-meia-11-07-2025.ghtml" TargetMode="External"/><Relationship Id="rId47" Type="http://schemas.openxmlformats.org/officeDocument/2006/relationships/hyperlink" Target="https://vejario.abril.com.br/coluna/bruno-chateaubriand/regulamentacao-do-airbnb-gera-embate-na-camara-municipal" TargetMode="External"/><Relationship Id="rId186" Type="http://schemas.openxmlformats.org/officeDocument/2006/relationships/hyperlink" Target="https://www.conib.org.br/noticias/todas-as-noticias/39882-prefeito-eduardo-paes-sanciona-lei-que-inclui-no-calendario-oficial-do-rio-de-janeiro-o-dia-do-combate-ao-antissemitismo.html" TargetMode="External"/><Relationship Id="rId185" Type="http://schemas.openxmlformats.org/officeDocument/2006/relationships/hyperlink" Target="https://tribunadaserra.com.br/rio-de-janeiro-oficializa-o-dia-municipal-de-combate-ao-antissemitismo/" TargetMode="External"/><Relationship Id="rId49" Type="http://schemas.openxmlformats.org/officeDocument/2006/relationships/hyperlink" Target="https://www.iclipping.com.br/noticia/86/15059189" TargetMode="External"/><Relationship Id="rId184" Type="http://schemas.openxmlformats.org/officeDocument/2006/relationships/hyperlink" Target="https://diariodorio.com/rio-de-janeiro-oficializa-o-dia-municipal-de-combate-ao-antissemitismo/" TargetMode="External"/><Relationship Id="rId189" Type="http://schemas.openxmlformats.org/officeDocument/2006/relationships/hyperlink" Target="https://temporealrj.com/decreto-com-nova-versao-das-regras-para-a-orla-e-publicado-no-rio/" TargetMode="External"/><Relationship Id="rId188" Type="http://schemas.openxmlformats.org/officeDocument/2006/relationships/hyperlink" Target="https://temporealrj.com/vendedores-de-mate-prefeitura-do-rio-promove-nova-edicao-de-curso-de-boas-praticas/" TargetMode="External"/><Relationship Id="rId31" Type="http://schemas.openxmlformats.org/officeDocument/2006/relationships/hyperlink" Target="https://odia.ig.com.br/opiniao/2025/03/7021183-flavio-valle-por-que-a-camara-municipal-do-rio-deve-aprovar-o-emprestimo-solicitado-pela-prefeitura.html" TargetMode="External"/><Relationship Id="rId30" Type="http://schemas.openxmlformats.org/officeDocument/2006/relationships/hyperlink" Target="https://temporealrj.com/presidente-da-comissao-de-turismo-propoe-limites-para-o-financiamento-do-carnaval/" TargetMode="External"/><Relationship Id="rId33" Type="http://schemas.openxmlformats.org/officeDocument/2006/relationships/hyperlink" Target="https://diariodorio.com/flavio-valle-assume-comissao-de-turismo-da-camara-com-foco-na-retomada-economica-do-rio/" TargetMode="External"/><Relationship Id="rId183" Type="http://schemas.openxmlformats.org/officeDocument/2006/relationships/hyperlink" Target="https://vejario.abril.com.br/coluna/lu-lacerda/evento-sobre-a-guerra-israel-ira-esgota-ingressos-no-rio/" TargetMode="External"/><Relationship Id="rId32" Type="http://schemas.openxmlformats.org/officeDocument/2006/relationships/hyperlink" Target="https://conib.org.br/noticias/todas-as-noticias/39554-fierj-promove-o-lancamento-de-eternamente-7-de-outubro-e-debate-sobre-terrorismo-e-antissemitismo.html" TargetMode="External"/><Relationship Id="rId182" Type="http://schemas.openxmlformats.org/officeDocument/2006/relationships/hyperlink" Target="https://revistaoeste.com/brasil/vereador-do-rio-relata-drama-durante-bombardeios-do-ira-nao-me-arrependo/" TargetMode="External"/><Relationship Id="rId35" Type="http://schemas.openxmlformats.org/officeDocument/2006/relationships/hyperlink" Target="https://turisnews.com.br/visit-rio-apresenta-flavio-valle-novo-presidente-da-comissao-de-turismo-da-camara-ao-trade/" TargetMode="External"/><Relationship Id="rId181" Type="http://schemas.openxmlformats.org/officeDocument/2006/relationships/hyperlink" Target="https://diariodorio.com/roda-de-samba-do-cardosao-e-reconhecida-como-patrimonio-da-cidade/" TargetMode="External"/><Relationship Id="rId34" Type="http://schemas.openxmlformats.org/officeDocument/2006/relationships/hyperlink" Target="https://temporealrj.com/audiencia-publica-na-camara-vai-debater-proposta-de-regulamentacao-do-airbnb-no-rio/" TargetMode="External"/><Relationship Id="rId180" Type="http://schemas.openxmlformats.org/officeDocument/2006/relationships/hyperlink" Target="https://almapreta.com.br/sessao/cultura/samba-do-cardosao-e-reconhecido-como-patrimonio-imaterial-do-rio/" TargetMode="External"/><Relationship Id="rId37" Type="http://schemas.openxmlformats.org/officeDocument/2006/relationships/hyperlink" Target="https://diariodorio.com/audiencia-publica-discute-impacto-e-regras-para-airbnb-no-rio/" TargetMode="External"/><Relationship Id="rId176" Type="http://schemas.openxmlformats.org/officeDocument/2006/relationships/hyperlink" Target="https://veja.abril.com.br/politica/unico-judeu-da-comitiva-vereador-do-rio-rebate-criticas-a-viagem-a-israel-antissemitismo-velado/" TargetMode="External"/><Relationship Id="rId297" Type="http://schemas.openxmlformats.org/officeDocument/2006/relationships/hyperlink" Target="https://diariodorio.com/padaria-ipanema-e-declarada-patrimonio-historico-e-cultural-do-rio/" TargetMode="External"/><Relationship Id="rId36" Type="http://schemas.openxmlformats.org/officeDocument/2006/relationships/hyperlink" Target="https://brasilturis.com.br/2025/03/18/visit-rio-apresenta-flavio-valle-novo-presidente-da-comissao-de-turismo-da-camara-do-rio/?amp=1" TargetMode="External"/><Relationship Id="rId175" Type="http://schemas.openxmlformats.org/officeDocument/2006/relationships/hyperlink" Target="https://exame.com/mundo/integrantes-da-comitiva-brasileira-que-estava-em-israel-durante-bombardeios-desembarcam-em-guarulhos/?utm_source=whatsapp&amp;utm_medium=social&amp;utm_campaign=barra-compartilhamento" TargetMode="External"/><Relationship Id="rId296" Type="http://schemas.openxmlformats.org/officeDocument/2006/relationships/hyperlink" Target="https://www.conib.org.br/noticias/todas-as-noticias/40403-vereador-flavio-valle-destaca-conquistas-legislativas-em-defesa-da-diversidade-religiosa.html" TargetMode="External"/><Relationship Id="rId39" Type="http://schemas.openxmlformats.org/officeDocument/2006/relationships/hyperlink" Target="https://www.showvip.com.br/2025/03/visit-rio-apresenta-flavio-valle-novo.html" TargetMode="External"/><Relationship Id="rId174" Type="http://schemas.openxmlformats.org/officeDocument/2006/relationships/hyperlink" Target="https://www.tupi.fm/rio/politicos-do-rio-voltam-de-israel-apos-noites-em-bunker-e-tensao-com-bombardeios/" TargetMode="External"/><Relationship Id="rId295" Type="http://schemas.openxmlformats.org/officeDocument/2006/relationships/hyperlink" Target="https://diariodorio.com/vice-prefeito-eduardo-cavaliere-sugere-candidatura-de-flavio-valle-a-deputado-em-evento-na-praca-maua/" TargetMode="External"/><Relationship Id="rId38" Type="http://schemas.openxmlformats.org/officeDocument/2006/relationships/hyperlink" Target="https://agendadopoder.com.br/debate-sobre-o-airbnb-na-camara-do-rio-pode-se-internacionalizar-antes-da-decisao-de-vereadores/" TargetMode="External"/><Relationship Id="rId173" Type="http://schemas.openxmlformats.org/officeDocument/2006/relationships/hyperlink" Target="http://tupi.fm" TargetMode="External"/><Relationship Id="rId294" Type="http://schemas.openxmlformats.org/officeDocument/2006/relationships/hyperlink" Target="https://oglobo.globo.com/conteudo-de-marca/camara-do-rio/noticia/2025/12/10/mobilidade-urbana-e-a-chave-para-o-desenvolvimento-da-cidade.ghtml" TargetMode="External"/><Relationship Id="rId179" Type="http://schemas.openxmlformats.org/officeDocument/2006/relationships/hyperlink" Target="https://www.camara.rio/comunicacao/noticias/2737-agora-e-lei-samba-do-cardosao-e-declarado-patrimonio-cultural-de-natureza-imaterial" TargetMode="External"/><Relationship Id="rId178" Type="http://schemas.openxmlformats.org/officeDocument/2006/relationships/hyperlink" Target="https://oglobo.globo.com/blogs/ancelmo-gois/post/2025/07/samba-do-cardosao-e-reconhecido-como-patrimonio-cultural-imaterial-do-rio.ghtml" TargetMode="External"/><Relationship Id="rId299" Type="http://schemas.openxmlformats.org/officeDocument/2006/relationships/hyperlink" Target="https://temporealrj.com/precos-salgados-nas-praias-entram-no-radar-de-paes-e-levam-prefeitura-a-avaliar-tabelamento/" TargetMode="External"/><Relationship Id="rId177" Type="http://schemas.openxmlformats.org/officeDocument/2006/relationships/hyperlink" Target="https://vejario.abril.com.br/coluna/lu-lacerda/opiniao-por-flavio-valle-vereador-a-alerj-prefere-brincar-de-foliao/" TargetMode="External"/><Relationship Id="rId298" Type="http://schemas.openxmlformats.org/officeDocument/2006/relationships/hyperlink" Target="https://oglobo.globo.com/rio/noticia/2026/01/10/paes-diz-que-vai-estudar-tabelamento-de-precos-nas-praias-apos-o-globo-denunciar-cobrancas-exorbitantes.ghtml" TargetMode="External"/><Relationship Id="rId20" Type="http://schemas.openxmlformats.org/officeDocument/2006/relationships/hyperlink" Target="https://agendadopoder.com.br/com-aumento-de-casos-camara-do-rio-cria-frente-parlamentar-contra-antissemitismo/" TargetMode="External"/><Relationship Id="rId22" Type="http://schemas.openxmlformats.org/officeDocument/2006/relationships/hyperlink" Target="https://temporealrj.com/vereadores-e-influencers-flavio-valle-lidera-lista-de-crescimento-de-seguidores/" TargetMode="External"/><Relationship Id="rId21" Type="http://schemas.openxmlformats.org/officeDocument/2006/relationships/hyperlink" Target="https://vejario.abril.com.br/coluna/lu-lacerda/camara-do-rio-cria-frente-parlamentar-de-combate-ao-antissemitismo/" TargetMode="External"/><Relationship Id="rId24" Type="http://schemas.openxmlformats.org/officeDocument/2006/relationships/hyperlink" Target="https://temporealrj.com/camara-do-rio-oficializa-presidentes-e-vices-de-14-comissoes-permanentes/" TargetMode="External"/><Relationship Id="rId23" Type="http://schemas.openxmlformats.org/officeDocument/2006/relationships/hyperlink" Target="https://diariodorio.com/vereadores-ampliam-alcance-digital-flavio-valle-e-destaque-no-instagram/" TargetMode="External"/><Relationship Id="rId26" Type="http://schemas.openxmlformats.org/officeDocument/2006/relationships/hyperlink" Target="https://diariodorio.com/programa-vaga-viva-propoe-jardins-e-bicicletarios-em-espacos-de-estacionamento/" TargetMode="External"/><Relationship Id="rId25" Type="http://schemas.openxmlformats.org/officeDocument/2006/relationships/hyperlink" Target="https://conib.org.br/noticias/todas-as-noticias/39495-camara-do-rio-tera-frente-parlamentar-de-combate-ao-antissemitismo.html" TargetMode="External"/><Relationship Id="rId28" Type="http://schemas.openxmlformats.org/officeDocument/2006/relationships/hyperlink" Target="https://cbn.globo.com/rio-de-janeiro/noticia/2025/02/26/projeto-preve-que-guardas-municipais-do-rio-passem-por-processo-interno-para-integrar-forca-municipal-de-seguranca.ghtml" TargetMode="External"/><Relationship Id="rId27" Type="http://schemas.openxmlformats.org/officeDocument/2006/relationships/hyperlink" Target="https://vejario.abril.com.br/coluna/lu-lacerda/copacabana-amanhecem-com-nova-pintura-na-mureta-do-leme/" TargetMode="External"/><Relationship Id="rId29" Type="http://schemas.openxmlformats.org/officeDocument/2006/relationships/hyperlink" Target="https://diariodorio.com/estrelismo-carnaval-e-bolinho-de-bacalhau-bastidores-do-rio/" TargetMode="External"/><Relationship Id="rId11" Type="http://schemas.openxmlformats.org/officeDocument/2006/relationships/hyperlink" Target="https://diariodorio.com/o-impulso-para-alavancar-tecnologia-sustentabilidade-e-financas-no-rio-de-janeiro-flaviovalle/" TargetMode="External"/><Relationship Id="rId10" Type="http://schemas.openxmlformats.org/officeDocument/2006/relationships/hyperlink" Target="https://diariodorio.com/o-holocausto-foi-o-apice-do-antissemitismo-mas-nao-seu-fim/" TargetMode="External"/><Relationship Id="rId13" Type="http://schemas.openxmlformats.org/officeDocument/2006/relationships/hyperlink" Target="https://temporealrj.com/pelada-entre-situacao-e-oposicao-da-camara-de-vereadores-termina-empatada/" TargetMode="External"/><Relationship Id="rId12" Type="http://schemas.openxmlformats.org/officeDocument/2006/relationships/hyperlink" Target="https://temporealrj.com/vindo-de-bons-resultados-camara-tera-pelada-situacao-x-oposicao/" TargetMode="External"/><Relationship Id="rId15" Type="http://schemas.openxmlformats.org/officeDocument/2006/relationships/hyperlink" Target="https://oglobo.globo.com/blogs/ancelmo-gois/post/2025/02/tem-ate-gaviao-carijo-aparecendo-na-naturalizada-lagoa-rodrigo-de-freitas.ghtml" TargetMode="External"/><Relationship Id="rId198" Type="http://schemas.openxmlformats.org/officeDocument/2006/relationships/hyperlink" Target="https://oglobo.globo.com/blogs/ancelmo-gois/post/2025/08/duas-linhas-e-meia-20-08-2025.ghtml" TargetMode="External"/><Relationship Id="rId14" Type="http://schemas.openxmlformats.org/officeDocument/2006/relationships/hyperlink" Target="https://diariodorio.com/vereador-flavio-valle-participa-de-acao-educativa-sobre-uso-das-vias-fechadas-na-orla-da-zona-sul/" TargetMode="External"/><Relationship Id="rId197" Type="http://schemas.openxmlformats.org/officeDocument/2006/relationships/hyperlink" Target="https://diariodorio.com/fgv-celebra-mes-do-economista-com-homenagens-a-ilan-goldfajn-e-maria-silvia-bastos-marques/" TargetMode="External"/><Relationship Id="rId17" Type="http://schemas.openxmlformats.org/officeDocument/2006/relationships/hyperlink" Target="https://revistaoeste.com/brasil/lei-anti-oruammenores-sao-vitimas-e-ate-algozes-do-crime-diz-vereador-do-rio-de-janeiro/" TargetMode="External"/><Relationship Id="rId196" Type="http://schemas.openxmlformats.org/officeDocument/2006/relationships/hyperlink" Target="https://youtu.be/RvFny2PzMzk?si=fmxh7mS4VDwcHSOP" TargetMode="External"/><Relationship Id="rId16" Type="http://schemas.openxmlformats.org/officeDocument/2006/relationships/hyperlink" Target="https://diariodorio.com/vereador-apresenta-tres-propostas-para-combater-o-antissemitismo-no-rio/" TargetMode="External"/><Relationship Id="rId195" Type="http://schemas.openxmlformats.org/officeDocument/2006/relationships/hyperlink" Target="https://oglobo.globo.com/blogs/ancelmo-gois/post/2025/08/pista-da-orla-pode-ganhar-faixa-exclusiva-para-ciclistas-aos-domingos-e-feriados.ghtml" TargetMode="External"/><Relationship Id="rId19" Type="http://schemas.openxmlformats.org/officeDocument/2006/relationships/hyperlink" Target="https://www.camara.rio/comunicacao/noticias/2505-camara-do-rio-tera-frente-parlamentar-de-combate-ao-antissemitismo" TargetMode="External"/><Relationship Id="rId18" Type="http://schemas.openxmlformats.org/officeDocument/2006/relationships/hyperlink" Target="https://www.mercadoeeventos.com.br/noticias/politica/visit-rio-celebra-nomeacao-de-flavio-valle-psd-como-presidente-da-comissao-de-turismo-da-camara-municipal-do-rj/" TargetMode="External"/><Relationship Id="rId199" Type="http://schemas.openxmlformats.org/officeDocument/2006/relationships/hyperlink" Target="https://www.portaltela.com/noticias/economia/2025/08/15/ilan-goldfajn-e-homenageado-com-titulo-de-cidadao-honorario-do-rio-de-janeiro" TargetMode="External"/><Relationship Id="rId84" Type="http://schemas.openxmlformats.org/officeDocument/2006/relationships/hyperlink" Target="https://temporealrj.com/treta-a-vista-no-botasoho-projeto-quer-transformar-a-arnaldo-quintela-em-area-de-especial-interesse-turistico/" TargetMode="External"/><Relationship Id="rId83" Type="http://schemas.openxmlformats.org/officeDocument/2006/relationships/hyperlink" Target="https://odia.ig.com.br/opiniao/2025/05/7054279-flavio-valle-a-orla-carioca-um-patrimonio-que-precisa-de-regras-claras.html" TargetMode="External"/><Relationship Id="rId86" Type="http://schemas.openxmlformats.org/officeDocument/2006/relationships/hyperlink" Target="https://diariodorio.com/cegonha-a-solta-na-prefeitura-bastidores-do-rio/" TargetMode="External"/><Relationship Id="rId85" Type="http://schemas.openxmlformats.org/officeDocument/2006/relationships/hyperlink" Target="https://temporealrj.com/vereador-apresenta-lei-para-proibir-alteracao-no-limite-de-velocidade-de-bicicletas-eletricas/" TargetMode="External"/><Relationship Id="rId88" Type="http://schemas.openxmlformats.org/officeDocument/2006/relationships/hyperlink" Target="https://oglobo.globo.com/blogs/ancelmo-gois/post/2025/05/exposicao-conta-historia-judaica-do-rio-pelo-olhar-do-advogado-samuel-malamud.ghtml" TargetMode="External"/><Relationship Id="rId150" Type="http://schemas.openxmlformats.org/officeDocument/2006/relationships/hyperlink" Target="https://campos24horas.com.br/noticia/com-espaco-aereo-fechado-em-israel-comitiva-de-politicos-do-rio-e-de-todo-o-pais-nao-consegue-sair-de-regiao-conflagrada-veja-lista" TargetMode="External"/><Relationship Id="rId271" Type="http://schemas.openxmlformats.org/officeDocument/2006/relationships/hyperlink" Target="https://diariodorio.com/icone-de-1917-retorna-padaria-ipanema-reabre-e-tem-projeto-para-virar-bem-historico/" TargetMode="External"/><Relationship Id="rId87" Type="http://schemas.openxmlformats.org/officeDocument/2006/relationships/hyperlink" Target="https://diariodorio.com/lagoa-rodrigo-de-freitas-pode-ganhar-status-de-unidade-de-conservacao/" TargetMode="External"/><Relationship Id="rId270" Type="http://schemas.openxmlformats.org/officeDocument/2006/relationships/hyperlink" Target="https://tribunadaserra.com.br/campanha-reocupa-rio-incentiva-populacao-a-denunciar-imoveis-abandonados/" TargetMode="External"/><Relationship Id="rId89" Type="http://schemas.openxmlformats.org/officeDocument/2006/relationships/hyperlink" Target="https://agendadopoder.com.br/ex-subprefeito-quer-lei-para-expandir-tutela-de-pracas-pela-iniciativa-privada/" TargetMode="External"/><Relationship Id="rId80" Type="http://schemas.openxmlformats.org/officeDocument/2006/relationships/hyperlink" Target="https://agendadopoder.com.br/vereador-carioca-assaltado-em-madrid-fala-com-exclusividade-ao-agenda-do-poder-cheguei-a-lutar-no-chao-mas-estou-bem-video/" TargetMode="External"/><Relationship Id="rId82" Type="http://schemas.openxmlformats.org/officeDocument/2006/relationships/hyperlink" Target="https://youtu.be/-DaPXuZGZS8?si=lFImliCquYO493NE" TargetMode="External"/><Relationship Id="rId81" Type="http://schemas.openxmlformats.org/officeDocument/2006/relationships/hyperlink" Target="https://temporealrj.com/vereador-flavio-valle-fica-ferido-em-tentativa-de-assalto-na-espanha/" TargetMode="External"/><Relationship Id="rId1" Type="http://schemas.openxmlformats.org/officeDocument/2006/relationships/hyperlink" Target="https://vejario.abril.com.br/coluna/lu-lacerda/o-custo-do-antissemitismo-para-o-turismo-brasileiro/" TargetMode="External"/><Relationship Id="rId2" Type="http://schemas.openxmlformats.org/officeDocument/2006/relationships/hyperlink" Target="https://agenciabrasil.ebc.com.br/geral/noticia/2025-01/sobrevivente-do-holocausto-e-preciso-denunciar-apologias-ao-nazismo" TargetMode="External"/><Relationship Id="rId3" Type="http://schemas.openxmlformats.org/officeDocument/2006/relationships/hyperlink" Target="https://odia.ig.com.br/rio-de-janeiro/2025/01/6992495-comunidade-judaica-homenageia-vitimas-do-holocausto-em-evento-na-zona-sul.html" TargetMode="External"/><Relationship Id="rId149" Type="http://schemas.openxmlformats.org/officeDocument/2006/relationships/hyperlink" Target="https://oglobo.globo.com/rio/noticia/2025/06/13/com-espaco-aereo-fechado-em-israel-comitiva-de-politicos-do-rio-e-de-todo-o-pais-nao-conseguem-sair-de-regiao-conflagrada-veja-lista.ghtml" TargetMode="External"/><Relationship Id="rId4" Type="http://schemas.openxmlformats.org/officeDocument/2006/relationships/hyperlink" Target="https://diariodorio.com/comunidade-judaica-do-rio-presta-homenagem-as-vitimas-do-holocausto-em-evento-no-palacio-da-cidade/" TargetMode="External"/><Relationship Id="rId148" Type="http://schemas.openxmlformats.org/officeDocument/2006/relationships/hyperlink" Target="https://oglobo.globo.com/rio/noticia/2025/06/13/botafogo-do-barulho-projeto-de-lei-para-limitar-horarios-de-bares-e-restaurantes-no-polo-da-arnaldo-quintela-causa-polemica.ghtml" TargetMode="External"/><Relationship Id="rId269" Type="http://schemas.openxmlformats.org/officeDocument/2006/relationships/hyperlink" Target="https://ademi.org.br/campanha-reocupa-rio-chama-populacao-para-denunciar-imoveis" TargetMode="External"/><Relationship Id="rId9" Type="http://schemas.openxmlformats.org/officeDocument/2006/relationships/hyperlink" Target="https://oglobo.globo.com/blogs/lauro-jardim/post/2025/01/camara-do-rio-remove-pichacao-com-suastica-nazista-em-um-de-seus-banheiros.ghtml" TargetMode="External"/><Relationship Id="rId143" Type="http://schemas.openxmlformats.org/officeDocument/2006/relationships/hyperlink" Target="https://cbn.globo.com/mundo/noticia/2025/06/13/video-veja-como-e-o-bunker-onde-esta-comitiva-brasileira-em-israel.ghtml" TargetMode="External"/><Relationship Id="rId264" Type="http://schemas.openxmlformats.org/officeDocument/2006/relationships/hyperlink" Target="https://povonarua.com.br/vereador-propoe-incluir-ciclovias-no-programa-asfalto-liso-a-partir-de-2026/" TargetMode="External"/><Relationship Id="rId142" Type="http://schemas.openxmlformats.org/officeDocument/2006/relationships/hyperlink" Target="https://oglobo.globo.com/mundo/noticia/2025/06/13/autoridades-brasileiras-se-escondem-em-bunker-de-hotel-em-meio-a-ataques-aereos-de-israel-e-ira.ghtml" TargetMode="External"/><Relationship Id="rId263" Type="http://schemas.openxmlformats.org/officeDocument/2006/relationships/hyperlink" Target="https://www.camara.rio/comunicacao/noticias/2923-conservacao-e-comlurb-apresentam-planos-para-os-proximos-quatro-anos-e-orcamento-para-2026" TargetMode="External"/><Relationship Id="rId141" Type="http://schemas.openxmlformats.org/officeDocument/2006/relationships/hyperlink" Target="https://oglobo.globo.com/blogs/ancelmo-gois/post/2025/06/projeto-quer-limitar-horario-e-funcionamento-de-bares-de-polo-gastronomico-da-rua-arnaldo-quintela.ghtml" TargetMode="External"/><Relationship Id="rId262" Type="http://schemas.openxmlformats.org/officeDocument/2006/relationships/hyperlink" Target="https://diariodorio.com/ciclovias-do-rio-podem-ser-incluidas-no-programa-asfalto-liso-a-partir-de-2026/" TargetMode="External"/><Relationship Id="rId140" Type="http://schemas.openxmlformats.org/officeDocument/2006/relationships/hyperlink" Target="https://temporealrj.com/bares-da-arnaldo-quintela-podem-ter-horario-fixo-de-funcionamento/" TargetMode="External"/><Relationship Id="rId261" Type="http://schemas.openxmlformats.org/officeDocument/2006/relationships/hyperlink" Target="https://diariodorio.com/rua-arnaldo-quintela-em-botafogo-pode-ganhar-projeto-de-requalificacao-urbana-inspirado-em-grandes-metropoles/" TargetMode="External"/><Relationship Id="rId5" Type="http://schemas.openxmlformats.org/officeDocument/2006/relationships/hyperlink" Target="https://diariodorio.com/o-holocausto-foi-o-apice-do-antissemitismo-mas-nao-seu-fim/" TargetMode="External"/><Relationship Id="rId147" Type="http://schemas.openxmlformats.org/officeDocument/2006/relationships/hyperlink" Target="https://www.tupi.fm/rio/politicos-do-rj-ficam-retidos-em-israel-apos-ataque-contra-o-ira/" TargetMode="External"/><Relationship Id="rId268" Type="http://schemas.openxmlformats.org/officeDocument/2006/relationships/hyperlink" Target="https://www.a3noticias.com.br/campanha-reocupa-rio-chama-populacao-para-denunciar-imoveis-abandonados/" TargetMode="External"/><Relationship Id="rId6" Type="http://schemas.openxmlformats.org/officeDocument/2006/relationships/hyperlink" Target="https://amazonasatual.com.br/tem-que-combater-diz-sobrevivente-do-holocausto-sobre-apologia-ao-nazismo/" TargetMode="External"/><Relationship Id="rId146" Type="http://schemas.openxmlformats.org/officeDocument/2006/relationships/hyperlink" Target="http://tupi.fm" TargetMode="External"/><Relationship Id="rId267" Type="http://schemas.openxmlformats.org/officeDocument/2006/relationships/hyperlink" Target="https://gazetasulflu.com.br/campanha-reocupa-rio-incentiva-populacao-a-denunciar-imoveis-abandonados/" TargetMode="External"/><Relationship Id="rId7" Type="http://schemas.openxmlformats.org/officeDocument/2006/relationships/hyperlink" Target="https://noticias.r7.com/cidades/e-preciso-denunciar-apologias-ao-nazismo-diz-sobrevivente-do-holocausto-em-cerimonia-no-rio-27012025/" TargetMode="External"/><Relationship Id="rId145" Type="http://schemas.openxmlformats.org/officeDocument/2006/relationships/hyperlink" Target="https://oglobo.globo.com/blogs/lauro-jardim/post/2025/06/em-carta-a-embaixada-vereador-de-comitiva-brasileira-sugere-se-alistar-as-tropas-de-israel.ghtml" TargetMode="External"/><Relationship Id="rId266" Type="http://schemas.openxmlformats.org/officeDocument/2006/relationships/hyperlink" Target="https://diariodorio.com/campanha-reocupa-rio-incentiva-populacao-a-denunciar-imoveis-abandonados/" TargetMode="External"/><Relationship Id="rId8" Type="http://schemas.openxmlformats.org/officeDocument/2006/relationships/hyperlink" Target="https://conib.org.br/noticias-conib/39403-comunidade-judaica-do-rj-presta-homenagem-as-vitimas-do-holocausto-em-evento-no-palacio-da-cidade.html" TargetMode="External"/><Relationship Id="rId144" Type="http://schemas.openxmlformats.org/officeDocument/2006/relationships/hyperlink" Target="https://www.gazetadopovo.com.br/republica/politicos-brasileiros-sair-israel-conflito-ira-veja-quem-sao/" TargetMode="External"/><Relationship Id="rId265" Type="http://schemas.openxmlformats.org/officeDocument/2006/relationships/hyperlink" Target="https://temporealrj.com/campanha-reocupa-rio-chama-populacao-para-denunciar-imoveis-abandonados/" TargetMode="External"/><Relationship Id="rId73" Type="http://schemas.openxmlformats.org/officeDocument/2006/relationships/hyperlink" Target="https://diariodorio.com/bicicletas-eletricas-com-velocidade-adulterada-viram-alvo-de-operacao-no-rio/" TargetMode="External"/><Relationship Id="rId72" Type="http://schemas.openxmlformats.org/officeDocument/2006/relationships/hyperlink" Target="https://www.iclipping.com.br/noticia/86/15783666" TargetMode="External"/><Relationship Id="rId75" Type="http://schemas.openxmlformats.org/officeDocument/2006/relationships/hyperlink" Target="https://odia.ig.com.br/rio-de-janeiro/2025/05/7052048-acao-identifica-adulteracao-de-velocidade-de-bicicletas-eletricas-em-lojas-da-zona-sul.html" TargetMode="External"/><Relationship Id="rId74" Type="http://schemas.openxmlformats.org/officeDocument/2006/relationships/hyperlink" Target="https://www.band.com.br/bandnews-fm/rio-de-janeiro/noticias/lojas-da-zona-sul-do-rio-adulteram-limitador-de-velocidade-de-bicicletas-eletricas-202505071615" TargetMode="External"/><Relationship Id="rId77" Type="http://schemas.openxmlformats.org/officeDocument/2006/relationships/hyperlink" Target="https://agendadopoder.com.br/efeito-trump-leva-pedro-paulo-a-europa/" TargetMode="External"/><Relationship Id="rId260" Type="http://schemas.openxmlformats.org/officeDocument/2006/relationships/hyperlink" Target="https://vejario.abril.com.br/coluna/lu-lacerda/analise-sobre-o-custo-da-violencia-no-rio-em-um-dia/" TargetMode="External"/><Relationship Id="rId76" Type="http://schemas.openxmlformats.org/officeDocument/2006/relationships/hyperlink" Target="https://agendadopoder.com.br/dia-das-maes-marcada-pelo-holocausto-liliana-syrkis-recebe-medalha-pos-morte/" TargetMode="External"/><Relationship Id="rId79" Type="http://schemas.openxmlformats.org/officeDocument/2006/relationships/hyperlink" Target="https://www.portaltela.com/noticias/casos-de-policia/2025/05/10/vereador-flavio-valle-e-agredido-durante-tentativa-de-assalto-em-madri" TargetMode="External"/><Relationship Id="rId78" Type="http://schemas.openxmlformats.org/officeDocument/2006/relationships/hyperlink" Target="https://oglobo.globo.com/blogs/ancelmo-gois/post/2025/05/presidente-da-comissao-de-turismo-da-camara-do-rio-fica-ferido-apos-tentativa-de-assalto-em-madri.ghtml" TargetMode="External"/><Relationship Id="rId71" Type="http://schemas.openxmlformats.org/officeDocument/2006/relationships/hyperlink" Target="https://g1.globo.com/rj/rio-de-janeiro/noticia/2025/05/06/procon-flagra-lojas-do-rio-oferecendo-desbloqueio-ilegal-de-velocidade-em-bicicletas-eletricas.ghtml?utm_source=share-universal&amp;utm_medium=share-bar-app&amp;utm_campaign=materias" TargetMode="External"/><Relationship Id="rId70" Type="http://schemas.openxmlformats.org/officeDocument/2006/relationships/hyperlink" Target="https://agendadopoder.com.br/lady-gaga-vereadores-usam-redes-sociais-como-palco-de-debate-sobre-o-retorno-financeiro/" TargetMode="External"/><Relationship Id="rId139" Type="http://schemas.openxmlformats.org/officeDocument/2006/relationships/hyperlink" Target="https://diariodorio.com/projeto-quer-limitar-horario-de-bares-e-restaurantes-no-polo-arnaldo-quintela-em-botafogo/" TargetMode="External"/><Relationship Id="rId138" Type="http://schemas.openxmlformats.org/officeDocument/2006/relationships/hyperlink" Target="https://agendadopoder.com.br/ao-lado-de-prefeitos-vereador-flavio-valle-e-convidado-por-israel-para-conhecer-tecnologias-de-seguranca-e-ordenamento-urbano/" TargetMode="External"/><Relationship Id="rId259" Type="http://schemas.openxmlformats.org/officeDocument/2006/relationships/hyperlink" Target="https://diariodorio.com/camara-vai-discutir-proposta-de-show-de-drones-no-lugar-dos-fogos-na-inauguracao-da-arvore-da-lagoa/" TargetMode="External"/><Relationship Id="rId137" Type="http://schemas.openxmlformats.org/officeDocument/2006/relationships/hyperlink" Target="https://vejario.abril.com.br/coluna/lu-lacerda/projeto-de-reurbanizacao-da-garcia-davila-foi-liberado-o-que-deve-mudar/" TargetMode="External"/><Relationship Id="rId258" Type="http://schemas.openxmlformats.org/officeDocument/2006/relationships/hyperlink" Target="https://www.alsonews.com.br/arvore-da-lagoa-pode-ter-drones-no-lugar-dos-fogos-de-artificio-neste-natal/" TargetMode="External"/><Relationship Id="rId132" Type="http://schemas.openxmlformats.org/officeDocument/2006/relationships/hyperlink" Target="https://cbn.globo.com/rio-de-janeiro/noticia/2025/05/29/fomos-pegos-de-surpresa-barraqueiros-reclamam-de-falta-de-prazo-para-adesao-a-novas-regras-da-orla-do-rio.ghtml" TargetMode="External"/><Relationship Id="rId253" Type="http://schemas.openxmlformats.org/officeDocument/2006/relationships/hyperlink" Target="https://agazzetarj.com.br/2025/11/01/vereador-mapeia-imoveis-abandonados-na-zona-sul-que-juntos-devem-mais-de-r-18-milhoes-ao-municipio/" TargetMode="External"/><Relationship Id="rId131" Type="http://schemas.openxmlformats.org/officeDocument/2006/relationships/hyperlink" Target="https://povonarua.com.br/samba-do-cardosao-e-declarado-patrimonio-cultural-do-rio/" TargetMode="External"/><Relationship Id="rId252" Type="http://schemas.openxmlformats.org/officeDocument/2006/relationships/hyperlink" Target="https://vejario.abril.com.br/coluna/lu-lacerda/r-18-milhoes-em-dividas-e-42-imoveis-esquecidos-zs-tambem-entra-no-radar/" TargetMode="External"/><Relationship Id="rId130" Type="http://schemas.openxmlformats.org/officeDocument/2006/relationships/hyperlink" Target="https://agendadopoder.com.br/consulta-publica-sobre-estatuto-da-orla-mobiliza-a-populacao-atraves-de-site/" TargetMode="External"/><Relationship Id="rId251" Type="http://schemas.openxmlformats.org/officeDocument/2006/relationships/hyperlink" Target="https://canalvoxnoticias.com.br/corrida-gratuita-celebra-o-dia-da-democracia-e-transforma-a-lagoa-em-palco-de-integracao-no-rio/" TargetMode="External"/><Relationship Id="rId250" Type="http://schemas.openxmlformats.org/officeDocument/2006/relationships/hyperlink" Target="https://tribunadaserra.com.br/corrida-gratuita-celebra-o-dia-da-democracia-e-transforma-a-lagoa-em-palco-de-integracao-no-rio/" TargetMode="External"/><Relationship Id="rId136" Type="http://schemas.openxmlformats.org/officeDocument/2006/relationships/hyperlink" Target="https://odia.ig.com.br/rio-de-janeiro/2025/06/7067007-samba-do-cardosao-em-laranjeiras-e-reconhecido-como-patrimonio-cultural-imaterial.html" TargetMode="External"/><Relationship Id="rId257" Type="http://schemas.openxmlformats.org/officeDocument/2006/relationships/hyperlink" Target="http://al.so/" TargetMode="External"/><Relationship Id="rId135" Type="http://schemas.openxmlformats.org/officeDocument/2006/relationships/hyperlink" Target="https://povonarua.com.br/samba-do-cardosao-e-reconhecido-como-patrimonio-imaterial/" TargetMode="External"/><Relationship Id="rId256" Type="http://schemas.openxmlformats.org/officeDocument/2006/relationships/hyperlink" Target="https://oglobo.globo.com/blogs/ancelmo-gois/post/2025/11/arvore-da-lagoa-pode-ter-drones-no-lugar-dos-fogos-de-artificio-neste-natal.ghtml" TargetMode="External"/><Relationship Id="rId134" Type="http://schemas.openxmlformats.org/officeDocument/2006/relationships/hyperlink" Target="https://folhadoleste.com.br/samba-do-cardosao-patrimonio-imaterial-rio/" TargetMode="External"/><Relationship Id="rId255" Type="http://schemas.openxmlformats.org/officeDocument/2006/relationships/hyperlink" Target="https://gazetasulflu.com.br/vereador-mapeia-42-imoveis-abandonados-na-zona-sul-com-r-18-milhoes-em-dividas/" TargetMode="External"/><Relationship Id="rId133" Type="http://schemas.openxmlformats.org/officeDocument/2006/relationships/hyperlink" Target="https://www.iclipping.com.br/noticia/86/16254589" TargetMode="External"/><Relationship Id="rId254" Type="http://schemas.openxmlformats.org/officeDocument/2006/relationships/hyperlink" Target="https://diariodorio.com/vereador-mapeia-42-imoveis-abandonados-na-zona-sul-com-r-18-milhoes-em-dividas/" TargetMode="External"/><Relationship Id="rId62" Type="http://schemas.openxmlformats.org/officeDocument/2006/relationships/hyperlink" Target="https://agendadopoder.com.br/camara-muncipal-pode-ganhar-conselho-fiscal-independente/" TargetMode="External"/><Relationship Id="rId61" Type="http://schemas.openxmlformats.org/officeDocument/2006/relationships/hyperlink" Target="https://agendadopoder.com.br/orla-pode-ganhar-estatuto-de-ordem-publica/" TargetMode="External"/><Relationship Id="rId64" Type="http://schemas.openxmlformats.org/officeDocument/2006/relationships/hyperlink" Target="https://agendadopoder.com.br/floresta-da-tijuca-presidente-da-comissao-de-turismo-se-reune-com-padre-omar/" TargetMode="External"/><Relationship Id="rId63" Type="http://schemas.openxmlformats.org/officeDocument/2006/relationships/hyperlink" Target="https://agendadopoder.com.br/corridas-esportivas-ganharao-apoio-de-vereador-no-rio/" TargetMode="External"/><Relationship Id="rId66" Type="http://schemas.openxmlformats.org/officeDocument/2006/relationships/hyperlink" Target="https://diariodorio.com/rosa-fernandes-adota-flavio-valle-bastidores-do-rio/" TargetMode="External"/><Relationship Id="rId172" Type="http://schemas.openxmlformats.org/officeDocument/2006/relationships/hyperlink" Target="https://noticias.r7.com/jr-na-tv/video/primeiro-grupo-de-politicos-brasileiros-que-deixou-israel-chega-a-arabia-saudita-18062025/" TargetMode="External"/><Relationship Id="rId293" Type="http://schemas.openxmlformats.org/officeDocument/2006/relationships/hyperlink" Target="https://extra.globo.com/conteudo-de-marca/camara-municipal-do-rio-de-janeiro/noticia/2025/12/mobilidade-urbana-e-a-chave-para-o-desenvolvimento-da-cidade.ghtml" TargetMode="External"/><Relationship Id="rId65" Type="http://schemas.openxmlformats.org/officeDocument/2006/relationships/hyperlink" Target="https://agendadopoder.com.br/rio-pode-ganhar-lei-para-combater-adulteracao-de-bicicletas-eletricas/" TargetMode="External"/><Relationship Id="rId171" Type="http://schemas.openxmlformats.org/officeDocument/2006/relationships/hyperlink" Target="https://g1.globo.com/rj/rio-de-janeiro/noticia/2025/06/18/politicos-que-estavam-em-israel-comecam-a-chegar-no-rio-de-janeiro.ghtml?utm_source=share-universal&amp;utm_medium=share-bar-app&amp;utm_campaign=materias" TargetMode="External"/><Relationship Id="rId292" Type="http://schemas.openxmlformats.org/officeDocument/2006/relationships/hyperlink" Target="https://oglobo.globo.com/blogs/lauro-jardim/post/2025/12/fluminense-projeto-para-modernizar-laranjeiras-nao-deve-sair-antes-de-abril-saiba-o-porque.ghtml" TargetMode="External"/><Relationship Id="rId68" Type="http://schemas.openxmlformats.org/officeDocument/2006/relationships/hyperlink" Target="https://agendadopoder.com.br/airbnb-reuniao-sobre-seguranca-publica-promete-novo-embate-entre-os-vereadores-da-comissao/" TargetMode="External"/><Relationship Id="rId170" Type="http://schemas.openxmlformats.org/officeDocument/2006/relationships/hyperlink" Target="https://oglobo.globo.com/mundo/noticia/2025/06/18/integrantes-da-comitiva-brasileira-que-estava-em-israel-durante-bombardeios-desembarcam-em-guarulhos.ghtml?utm_source=aplicativoOGlobo&amp;utm_medium=aplicativo&amp;utm_campaign=compartilhar" TargetMode="External"/><Relationship Id="rId291" Type="http://schemas.openxmlformats.org/officeDocument/2006/relationships/hyperlink" Target="https://diariodorio.com/escola-anne-frank-inaugura-jardim-bruna-valeanu-em-homenagem-a-ex-aluna-morta-em-atentado-em-israel/" TargetMode="External"/><Relationship Id="rId67" Type="http://schemas.openxmlformats.org/officeDocument/2006/relationships/hyperlink" Target="https://diariodorio.com/proposta-quer-combater-barulho-excessivo-no-rio-de-janeiro-com-novas-regras-e-fiscalizacao-mais-rigida/" TargetMode="External"/><Relationship Id="rId290" Type="http://schemas.openxmlformats.org/officeDocument/2006/relationships/hyperlink" Target="https://vejario.abril.com.br/coluna/lu-lacerda/jardim-de-escola-carioca-homenageia-ex-aluna-vitima-do-hamas-em-2023/" TargetMode="External"/><Relationship Id="rId60" Type="http://schemas.openxmlformats.org/officeDocument/2006/relationships/hyperlink" Target="https://agendadopoder.com.br/projeto-quer-mais-rigor-na-venda-de-animais-em-vias-publicas/" TargetMode="External"/><Relationship Id="rId165" Type="http://schemas.openxmlformats.org/officeDocument/2006/relationships/hyperlink" Target="https://noticias.r7.com/jr-na-tv/video/governo-estuda-forma-de-trazer-brasileiros-que-estao-em-regiao-de-conflito-em-israel-14062025/" TargetMode="External"/><Relationship Id="rId286" Type="http://schemas.openxmlformats.org/officeDocument/2006/relationships/hyperlink" Target="https://www.conib.org.br/noticias/todas-as-noticias/40347-escola-municipal-anne-frank-inaugura-jardim-bruna-valeanu-em-homenagem-a-ex-aluna.html" TargetMode="External"/><Relationship Id="rId69" Type="http://schemas.openxmlformats.org/officeDocument/2006/relationships/hyperlink" Target="https://agendadopoder.com.br/rio-pode-ganhar-penas-mais-duras-contra-o-barulho-e-criar-selo-turistico-para-impulsionar-setor/" TargetMode="External"/><Relationship Id="rId164" Type="http://schemas.openxmlformats.org/officeDocument/2006/relationships/hyperlink" Target="https://oglobo.globo.com/blogs/lauro-jardim/post/2025/06/comitiva-brasileira-parte-da-jordania-para-arabia-saudita-de-onde-sairao-voos-de-volta-ao-brasil.ghtml" TargetMode="External"/><Relationship Id="rId285" Type="http://schemas.openxmlformats.org/officeDocument/2006/relationships/hyperlink" Target="https://oglobo.globo.com/rio/bairros/zona-sul/noticia/2025/12/09/lagoa-pode-ganhar-centro-de-apoio-a-fauna-silvestre-para-atendimentos-de-emergencia.ghtml" TargetMode="External"/><Relationship Id="rId163" Type="http://schemas.openxmlformats.org/officeDocument/2006/relationships/hyperlink" Target="https://temporealrj.com/olha-o-mate-ate-no-inverno-um-cha-gelado-que-e-simbolo-carioca/" TargetMode="External"/><Relationship Id="rId284" Type="http://schemas.openxmlformats.org/officeDocument/2006/relationships/hyperlink" Target="https://oglobo.globo.com/rio/noticia/2025/12/05/rio-do-futuro-seminario-debate-uma-mobilidade-mais-eficiente.ghtml" TargetMode="External"/><Relationship Id="rId162" Type="http://schemas.openxmlformats.org/officeDocument/2006/relationships/hyperlink" Target="https://cbn.globo.com/mundo/noticia/2025/06/16/comitiva-de-politicos-brasileiros-vai-pegar-um-voo-na-arabia-saudita-para-retornar-ao-brasil.ghtml" TargetMode="External"/><Relationship Id="rId283" Type="http://schemas.openxmlformats.org/officeDocument/2006/relationships/hyperlink" Target="https://conib.org.br/component/zoo/40335-evento-vai-homenagear-bruna-valeanu-vitima-do-atentado-terrorista-em-israel.html?Itemid=247" TargetMode="External"/><Relationship Id="rId169" Type="http://schemas.openxmlformats.org/officeDocument/2006/relationships/hyperlink" Target="https://temporealrj.com/politicos-que-estavam-em-israel-desembarcam-no-brasil-e-jornada-de-tensao-chega-ao-fim/n" TargetMode="External"/><Relationship Id="rId168" Type="http://schemas.openxmlformats.org/officeDocument/2006/relationships/hyperlink" Target="https://temporealrj.com/comitiva-que-estava-em-israel-se-divide-e-politicos-chegam-ao-rio-nesta-quarta-feira/" TargetMode="External"/><Relationship Id="rId289" Type="http://schemas.openxmlformats.org/officeDocument/2006/relationships/hyperlink" Target="https://www.conib.org.br/noticias/todas-as-noticias/40347-escola-municipal-anne-frank-inaugura-jardim-bruna-valeanu-em-homenagem-a-ex-aluna.html" TargetMode="External"/><Relationship Id="rId167" Type="http://schemas.openxmlformats.org/officeDocument/2006/relationships/hyperlink" Target="https://diariodorio.com/flavio-valle-de-volta-bastidores-do-rio/" TargetMode="External"/><Relationship Id="rId288" Type="http://schemas.openxmlformats.org/officeDocument/2006/relationships/hyperlink" Target="https://diariodorio.com/escola-anne-frank-inaugura-jardim-bruna-valeanu-em-homenagem-a-ex-aluna-morta-em-atentado-em-israel/" TargetMode="External"/><Relationship Id="rId166" Type="http://schemas.openxmlformats.org/officeDocument/2006/relationships/hyperlink" Target="https://oglobo.globo.com/politica/noticia/2025/06/16/saiba-quem-sao-autoridades-brasileiras-que-ficaram-presas-em-israel.ghtml" TargetMode="External"/><Relationship Id="rId287" Type="http://schemas.openxmlformats.org/officeDocument/2006/relationships/hyperlink" Target="https://vejario.abril.com.br/coluna/lu-lacerda/jardim-de-escola-carioca-homenageia-ex-aluna-vitima-do-hamas-em-2023/" TargetMode="External"/><Relationship Id="rId51" Type="http://schemas.openxmlformats.org/officeDocument/2006/relationships/hyperlink" Target="https://temporealrj.com/airbnb-a-treta-autor-do-projeto-tenta-derrubar-audiencia-convocada-pela-comissao-de-turismo/" TargetMode="External"/><Relationship Id="rId50" Type="http://schemas.openxmlformats.org/officeDocument/2006/relationships/hyperlink" Target="https://temporealrj.com/longas-filas-se-formam-na-cinelandia-para-audiencia-sobre-regulamentacao-do-airbnb/" TargetMode="External"/><Relationship Id="rId53" Type="http://schemas.openxmlformats.org/officeDocument/2006/relationships/hyperlink" Target="https://diariodorio.com/vereador-flavio-valle-recebe-familia-vitima-do-hamas-e-reforca-luta-contra-o-antissemitismo/" TargetMode="External"/><Relationship Id="rId52" Type="http://schemas.openxmlformats.org/officeDocument/2006/relationships/hyperlink" Target="https://temporealrj.com/flavio-valle-chama-de-censura-tentativa-de-barrar-audiencia-sobre-airbnb/" TargetMode="External"/><Relationship Id="rId55" Type="http://schemas.openxmlformats.org/officeDocument/2006/relationships/hyperlink" Target="https://diariodorio.com/casarao-de-1920-que-seria-demolido-no-flamengo-pode-ser-tombado/" TargetMode="External"/><Relationship Id="rId161" Type="http://schemas.openxmlformats.org/officeDocument/2006/relationships/hyperlink" Target="https://g1.globo.com/ms/mato-grosso-do-sul/noticia/2025/06/16/comitiva-de-ms-fica-fora-do-primeiro-grupo-de-politicos-brasileiros-que-deixou-israel-pela-jordania.ghtml?utm_source=share-universal&amp;utm_medium=share-bar-app&amp;utm_campaign=materias" TargetMode="External"/><Relationship Id="rId282" Type="http://schemas.openxmlformats.org/officeDocument/2006/relationships/hyperlink" Target="https://www.camara.rio/comunicacao/noticias/2977-camara-debate-os-desafios-do-transporte-publico-no-seminario-o-rio-do-futuro" TargetMode="External"/><Relationship Id="rId54" Type="http://schemas.openxmlformats.org/officeDocument/2006/relationships/hyperlink" Target="https://vejario.abril.com.br/coluna/lu-lacerda/vereadores-querem-municipalizar-floresta-da-tijuca/" TargetMode="External"/><Relationship Id="rId160" Type="http://schemas.openxmlformats.org/officeDocument/2006/relationships/hyperlink" Target="https://oglobo.globo.com/blogs/ancelmo-gois/post/2025/06/banca-do-andre-tradicional-reduto-da-cinelandia-tera-revitalizacao-no-entorno-e-deve-promover-festival-de-cinema.ghtml?utm_source=aplicativoOGlobo&amp;utm_medium=aplicativo&amp;utm_campaign=compartilhar" TargetMode="External"/><Relationship Id="rId281" Type="http://schemas.openxmlformats.org/officeDocument/2006/relationships/hyperlink" Target="https://vejario.abril.com.br/cidade/renasce-um-classico/" TargetMode="External"/><Relationship Id="rId57" Type="http://schemas.openxmlformats.org/officeDocument/2006/relationships/hyperlink" Target="https://oglobo.globo.com/blogs/ancelmo-gois/post/2025/04/naturalizacao-especie-ameacada-de-extincao-sera-plantada-na-lagoa-rodrigo-de-freitas.ghtml" TargetMode="External"/><Relationship Id="rId280" Type="http://schemas.openxmlformats.org/officeDocument/2006/relationships/hyperlink" Target="https://oglobo.globo.com/rio/noticia/2025/11/18/proposta-permite-que-obras-do-fluminense-transfiram-103-mil-m-de-potencial-construtivo-para-outras-areas-da-cidade.ghtml" TargetMode="External"/><Relationship Id="rId56" Type="http://schemas.openxmlformats.org/officeDocument/2006/relationships/hyperlink" Target="https://agendadopoder.com.br/camara-rio-aprova-titulo-de-cidadao-honorario-ao-vereador-marcelo-diniz/" TargetMode="External"/><Relationship Id="rId159" Type="http://schemas.openxmlformats.org/officeDocument/2006/relationships/hyperlink" Target="https://g1.globo.com/politica/noticia/2025/06/16/veja-quem-sao-os-gestores-municipais-brasileiros-que-deixaram-israel-nesta-segunda-feira.ghtml" TargetMode="External"/><Relationship Id="rId59" Type="http://schemas.openxmlformats.org/officeDocument/2006/relationships/hyperlink" Target="https://agendadopoder.com.br/projeto-direciona-ate-20-do-iss-para-revitalizacao-de-espacos-publicos/" TargetMode="External"/><Relationship Id="rId154" Type="http://schemas.openxmlformats.org/officeDocument/2006/relationships/hyperlink" Target="https://oglobo.globo.com/rio/noticia/2025/06/14/projeto-para-bares-de-botafogo-no-rio-reproduz-programa-psiu-da-cidade-de-sao-paulo-de-combate-a-poluicao-sonora.ghtml" TargetMode="External"/><Relationship Id="rId275" Type="http://schemas.openxmlformats.org/officeDocument/2006/relationships/hyperlink" Target="https://temporealrj.com/prefeitura-testara-faixa-extra-exclusiva-para-ciclistas-na-orla-do-rio-neste-sabado/" TargetMode="External"/><Relationship Id="rId58" Type="http://schemas.openxmlformats.org/officeDocument/2006/relationships/hyperlink" Target="https://agendadopoder.com.br/airbnb-sera-o-proximo-convidado-da-comissao-especial-da-camara-liderada-por-salvino/" TargetMode="External"/><Relationship Id="rId153" Type="http://schemas.openxmlformats.org/officeDocument/2006/relationships/hyperlink" Target="https://noticias.r7.com/jr-na-tv/governo-brasileiro-busca-repatriar-cidadaos-em-meio-a-conflito-israel-ira-14062025/" TargetMode="External"/><Relationship Id="rId274" Type="http://schemas.openxmlformats.org/officeDocument/2006/relationships/hyperlink" Target="https://vejario.abril.com.br/coluna/lu-lacerda/veja-o-numero-de-imoveis-abandonados-recebidos-depois-de-campanha/" TargetMode="External"/><Relationship Id="rId152" Type="http://schemas.openxmlformats.org/officeDocument/2006/relationships/hyperlink" Target="https://diariodorio.com/politicos-do-rio-nao-conseguem-deixar-israel-em-meio-a-tensao-com-ira/" TargetMode="External"/><Relationship Id="rId273" Type="http://schemas.openxmlformats.org/officeDocument/2006/relationships/hyperlink" Target="https://www.camara.rio/comunicacao/noticias/2929-fazenda-e-seop-detalham-ppa-para-os-proximos-quatro-anos-e-o-orcamento-de-2026" TargetMode="External"/><Relationship Id="rId151" Type="http://schemas.openxmlformats.org/officeDocument/2006/relationships/hyperlink" Target="https://iclnoticias.com.br/prefeitos-tentam-sair-de-israel/" TargetMode="External"/><Relationship Id="rId272" Type="http://schemas.openxmlformats.org/officeDocument/2006/relationships/hyperlink" Target="https://expressorjnews.com.br/icone-de-1917-retorna-padaria-ipanema-reabre-e-tem-projeto-para-virar-bem-historico/" TargetMode="External"/><Relationship Id="rId158" Type="http://schemas.openxmlformats.org/officeDocument/2006/relationships/hyperlink" Target="https://oglobo.globo.com/mundo/noticia/2025/06/15/entre-alertas-de-bombas-e-idas-ao-bunker-prefeitos-brasileiros-em-israel-recebem-treinamento-sobre-sensacao-de-seguranca.ghtml" TargetMode="External"/><Relationship Id="rId279" Type="http://schemas.openxmlformats.org/officeDocument/2006/relationships/hyperlink" Target="https://vejario.abril.com.br/coluna/lu-lacerda/do-leblon-a-praca-maua-mega-ciclovia-no-feriado-da-republica/" TargetMode="External"/><Relationship Id="rId157" Type="http://schemas.openxmlformats.org/officeDocument/2006/relationships/hyperlink" Target="https://agendadopoder.com.br/comitiva-de-brasileiros-em-israel-deve-voltar-ao-rio-via-jordania-video/" TargetMode="External"/><Relationship Id="rId278" Type="http://schemas.openxmlformats.org/officeDocument/2006/relationships/hyperlink" Target="https://diariodorio.com/rio-testara-faixa-extra-exclusiva-para-ciclistas-na-orla-a-partir-deste-sabado/" TargetMode="External"/><Relationship Id="rId156" Type="http://schemas.openxmlformats.org/officeDocument/2006/relationships/hyperlink" Target="https://diariodorio.com/flavio-valle-vereador-do-rio-quer-se-alistar-ao-exercito-de-israel/" TargetMode="External"/><Relationship Id="rId277" Type="http://schemas.openxmlformats.org/officeDocument/2006/relationships/hyperlink" Target="https://mancheterio.com.br/prefeitura-testa-faixa-extra-exclusiva-para-ciclistas-na-orla-do-rio-neste-sabado/" TargetMode="External"/><Relationship Id="rId155" Type="http://schemas.openxmlformats.org/officeDocument/2006/relationships/hyperlink" Target="https://cbn.globo.com/mundo/noticia/2025/06/14/escalada-de-tensao-entre-israel-e-ira-entra-no-segundo-dia.ghtml" TargetMode="External"/><Relationship Id="rId276" Type="http://schemas.openxmlformats.org/officeDocument/2006/relationships/hyperlink" Target="https://boletimrj.com.br/prefeitura-testara-faixa-extra-exclusiva-para-ciclistas-na-orla-do-rio-neste-sabado/" TargetMode="External"/><Relationship Id="rId107" Type="http://schemas.openxmlformats.org/officeDocument/2006/relationships/hyperlink" Target="https://g1.globo.com/rj/rio-de-janeiro/noticia/2025/05/20/novas-regras-para-praias-do-rio-geram-protestos-e-mobilizam-a-camara.ghtml" TargetMode="External"/><Relationship Id="rId228" Type="http://schemas.openxmlformats.org/officeDocument/2006/relationships/hyperlink" Target="https://g1.globo.com/google/amp/rj/rio-de-janeiro/noticia/2025/09/10/empresario-morre-em-acidente-de-moto.ghtml" TargetMode="External"/><Relationship Id="rId106" Type="http://schemas.openxmlformats.org/officeDocument/2006/relationships/hyperlink" Target="https://www.camara.rio/comunicacao/noticias/2636-audiencia-publica-debate-o-estatuto-da-orla-da-cidade-que-busca-levar-ordenamento-as-praias-do-rio" TargetMode="External"/><Relationship Id="rId227" Type="http://schemas.openxmlformats.org/officeDocument/2006/relationships/hyperlink" Target="https://www.cnnbrasil.com.br/nacional/sudeste/rj/empresario-e-pai-de-vereador-morre-em-acidente-de-moto-no-rj/" TargetMode="External"/><Relationship Id="rId105" Type="http://schemas.openxmlformats.org/officeDocument/2006/relationships/hyperlink" Target="https://oglobo.globo.com/rio/noticia/2025/05/20/audiencia-na-camara-para-discutir-estatuto-da-orla-tem-protesto-contra-decreto-de-paes-com-medidas-polemicas-para-as-praias.ghtml" TargetMode="External"/><Relationship Id="rId226" Type="http://schemas.openxmlformats.org/officeDocument/2006/relationships/hyperlink" Target="https://www.tupi.fm/esportes/felipe-melo-titulo-cidadao-honorario-rio/" TargetMode="External"/><Relationship Id="rId104" Type="http://schemas.openxmlformats.org/officeDocument/2006/relationships/hyperlink" Target="https://extra.globo.com/rio/noticia/2025/05/decreto-da-prefeitura-proibe-musica-em-quiosques-patinete-eletrico-no-calcadao-e-bandeiras-na-areia-veja-as-mudancas.ghtml" TargetMode="External"/><Relationship Id="rId225" Type="http://schemas.openxmlformats.org/officeDocument/2006/relationships/hyperlink" Target="https://www.tupi.fm/rio/pai-de-vereador-do-rio-e-fundador-de-cervejaria-morre-em-acidente-de-moto/" TargetMode="External"/><Relationship Id="rId109" Type="http://schemas.openxmlformats.org/officeDocument/2006/relationships/hyperlink" Target="http://tupi.fm" TargetMode="External"/><Relationship Id="rId108" Type="http://schemas.openxmlformats.org/officeDocument/2006/relationships/hyperlink" Target="https://oglobo.globo.com/rio/noticia/2025/05/20/polemica-nas-praias-voce-e-a-favor-das-medidas-tomadas-por-paes-para-ordenar-as-praias-do-rio.ghtml" TargetMode="External"/><Relationship Id="rId229" Type="http://schemas.openxmlformats.org/officeDocument/2006/relationships/hyperlink" Target="https://www.radiometropolitanalitoral.com.br/site2/noticias/empresrio-andr-valle-pai-de-vereador-do-rio-e-fundador-de-cervejaria-morre-em-acidente-de-moto" TargetMode="External"/><Relationship Id="rId220" Type="http://schemas.openxmlformats.org/officeDocument/2006/relationships/hyperlink" Target="https://folhadoleste.com.br/pt-br/empresario-andre-valle-da-masterpiece-morre-em-niteroi/" TargetMode="External"/><Relationship Id="rId103" Type="http://schemas.openxmlformats.org/officeDocument/2006/relationships/hyperlink" Target="https://eurio.com.br/noticia/78799/audiencia-publica-discute-estatuto-da-orla-proposto-pela-prefeitura-do-rio.amp" TargetMode="External"/><Relationship Id="rId224" Type="http://schemas.openxmlformats.org/officeDocument/2006/relationships/hyperlink" Target="http://tupi.fm/" TargetMode="External"/><Relationship Id="rId102" Type="http://schemas.openxmlformats.org/officeDocument/2006/relationships/hyperlink" Target="https://diariodorio.com/camara-do-rio-debate-estatuto-da-orla-em-audiencia-publica-nesta-terca-feira/" TargetMode="External"/><Relationship Id="rId223" Type="http://schemas.openxmlformats.org/officeDocument/2006/relationships/hyperlink" Target="https://oglobo.globo.com/google/amp/rio/bairros/niteroi/noticia/2025/09/10/pai-de-vereador-do-rio-e-fundador-de-cervejaria-de-niteroi-empresario-morre-em-acidente-de-moto.ghtml" TargetMode="External"/><Relationship Id="rId101" Type="http://schemas.openxmlformats.org/officeDocument/2006/relationships/hyperlink" Target="https://oglobo.globo.com/rio/noticia/2025/05/20/ordem-na-praia-decreto-da-prefeitura-proibe-musica-em-quiosques-patinete-eletrico-no-calcadao-e-bandeiras-na-areia-veja-as-mudancas.ghtml" TargetMode="External"/><Relationship Id="rId222" Type="http://schemas.openxmlformats.org/officeDocument/2006/relationships/hyperlink" Target="https://errejotanoticias.com.br/empresario-andre-valle-das-cervejarias-masterpiece-e-mafia-morre-em-niteroi/" TargetMode="External"/><Relationship Id="rId100" Type="http://schemas.openxmlformats.org/officeDocument/2006/relationships/hyperlink" Target="https://temporealrj.com/camara-de-vereadores-recebe-aula-inaugural-do-programa-lidera-rio/" TargetMode="External"/><Relationship Id="rId221" Type="http://schemas.openxmlformats.org/officeDocument/2006/relationships/hyperlink" Target="https://www.conib.org.br/noticias/todas-as-noticias/40063-camara-do-rj-recebe-exposicao-de-fotografo-israelense-que-retrata-a-resistencia-do-mar-morto.html" TargetMode="External"/><Relationship Id="rId217" Type="http://schemas.openxmlformats.org/officeDocument/2006/relationships/hyperlink" Target="https://diariodorio.com/luto-na-camara-do-rio-pai-do-vereador-flavio-valle-morre-em-acidente-de-moto/" TargetMode="External"/><Relationship Id="rId216" Type="http://schemas.openxmlformats.org/officeDocument/2006/relationships/hyperlink" Target="https://temporealrj.com/luto-na-camara-do-rio-pai-do-vereador-flavio-valle-psd-morre-em-acidente-de-moto-em-niteroi/" TargetMode="External"/><Relationship Id="rId215" Type="http://schemas.openxmlformats.org/officeDocument/2006/relationships/hyperlink" Target="https://www.atribunarj.com.br/materia/morre-andre-valle-dono-da-masterpiece" TargetMode="External"/><Relationship Id="rId214" Type="http://schemas.openxmlformats.org/officeDocument/2006/relationships/hyperlink" Target="https://errejotanoticias.com.br/cores-do-mar-morto-exposicao-na-camara-do-rio-revela-beleza-e-fragilidade-do-lago-milenar/" TargetMode="External"/><Relationship Id="rId219" Type="http://schemas.openxmlformats.org/officeDocument/2006/relationships/hyperlink" Target="https://colunadogilson.com.br/cervejeiro-premiado-morre-em-acidente-de-moto-em-niteroi/" TargetMode="External"/><Relationship Id="rId218" Type="http://schemas.openxmlformats.org/officeDocument/2006/relationships/hyperlink" Target="https://enfoco.com.br/noticias/cidades/niteroi/dono-de-cervejaria-voltava-para-casa-em-niteroi-quando-sofreu-acidente-133202" TargetMode="External"/><Relationship Id="rId213" Type="http://schemas.openxmlformats.org/officeDocument/2006/relationships/hyperlink" Target="https://www.camara.rio/comunicacao/noticias/2814-camara-do-rio-inaugura-exposicao-de-fotografo-israelense-que-retrata-a-resistencia-do-mar-morto" TargetMode="External"/><Relationship Id="rId212" Type="http://schemas.openxmlformats.org/officeDocument/2006/relationships/hyperlink" Target="https://www.camara.rio/comunicacao/noticias/2812-comissao-especial-discute-impactos-das-apostas-online-com-as-secretarias-de-educacao-e-saude" TargetMode="External"/><Relationship Id="rId211" Type="http://schemas.openxmlformats.org/officeDocument/2006/relationships/hyperlink" Target="https://agendadopoder.com.br/com-principais-projetos-votados-e-bate-boca-sobre-seguranca-sessao-da-camara-e-encerrada-por-falta-de-quorum/" TargetMode="External"/><Relationship Id="rId210" Type="http://schemas.openxmlformats.org/officeDocument/2006/relationships/hyperlink" Target="https://tribunadaserra.com.br/campanha-de-flavio-valle-e-destaque-nacional-e-leva-premio-camp-da-democracia-na-categoria-vereador/" TargetMode="External"/><Relationship Id="rId129" Type="http://schemas.openxmlformats.org/officeDocument/2006/relationships/hyperlink" Target="https://diariodorio.com/laranjeiras-samba-do-cardosao-e-reconhecido-como-patrimonio-cultural-imaterial-do-rio/" TargetMode="External"/><Relationship Id="rId128" Type="http://schemas.openxmlformats.org/officeDocument/2006/relationships/hyperlink" Target="https://g1.globo.com/guia/guia-rj/noticia/2025/05/28/exposicao-resgata-imagens-da-contribuicao-judaica-para-a-historia-do-rio-com-fotos-raras-da-praca-onze-e-da-visita-de-albert-einstein.ghtml" TargetMode="External"/><Relationship Id="rId249" Type="http://schemas.openxmlformats.org/officeDocument/2006/relationships/hyperlink" Target="https://diariodorio.com/corrida-gratuita-celebra-o-dia-da-democracia-e-transforma-a-lagoa-em-palco-de-integracao-no-rio/" TargetMode="External"/><Relationship Id="rId127" Type="http://schemas.openxmlformats.org/officeDocument/2006/relationships/hyperlink" Target="https://oglobo.globo.com/rio/noticia/2025/05/28/ponto-a-ponto-o-que-ja-valia-o-que-mudaria-e-o-que-ficou-decidido-nas-praias-do-rio-apos-mudancas-no-decreto-da-prefeitura.ghtml" TargetMode="External"/><Relationship Id="rId248" Type="http://schemas.openxmlformats.org/officeDocument/2006/relationships/hyperlink" Target="https://vejario.abril.com.br/coluna/adriana-camargo/quando-o-verao-liga-o-modo-rua-o-rio-corre-respira-e-pertence/" TargetMode="External"/><Relationship Id="rId126" Type="http://schemas.openxmlformats.org/officeDocument/2006/relationships/hyperlink" Target="https://vejario.abril.com.br/coluna/lu-lacerda/alguem-tinha-duvidas-de-que-paes-flexibilizaria-o-decreto-da-orla/" TargetMode="External"/><Relationship Id="rId247" Type="http://schemas.openxmlformats.org/officeDocument/2006/relationships/hyperlink" Target="https://oglobo.globo.com/rio/noticia/2025/10/22/prefeitura-do-rio-preve-gastar-mais-de-r-1-bilhao-com-seguranca-publica-em-2026-35percent-acima-do-orcamento-deste-ano.ghtml?utm_source=Whatsapp&amp;utm_medium=Social&amp;utm_campaign=compartilhar" TargetMode="External"/><Relationship Id="rId121" Type="http://schemas.openxmlformats.org/officeDocument/2006/relationships/hyperlink" Target="https://oglobo.globo.com/opiniao/editorial/coluna/2025/05/regras-para-praias-devem-respeitar-o-bom-senso.ghtml" TargetMode="External"/><Relationship Id="rId242" Type="http://schemas.openxmlformats.org/officeDocument/2006/relationships/hyperlink" Target="https://vejario.abril.com.br/coluna/adriana-camargo/renova-run-rio-quando-o-corpo-e-a-cidade-respiram-juntos/" TargetMode="External"/><Relationship Id="rId120" Type="http://schemas.openxmlformats.org/officeDocument/2006/relationships/hyperlink" Target="https://oglobo.globo.com/opiniao/flavia-oliveira/coluna/2025/05/e-urgente-conter-escalada-de-acidentes-de-motos.ghtml?utm_source=aplicativoOGlobo&amp;utm_medium=aplicativo&amp;utm_campaign=compartilhar" TargetMode="External"/><Relationship Id="rId241" Type="http://schemas.openxmlformats.org/officeDocument/2006/relationships/hyperlink" Target="https://www.ilovecorrida.com.br/" TargetMode="External"/><Relationship Id="rId240" Type="http://schemas.openxmlformats.org/officeDocument/2006/relationships/hyperlink" Target="https://www.ilovecorrida.com.br/renova-run-rio-a-corrida-que-celebra-o-pertencimento-na-cidade/" TargetMode="External"/><Relationship Id="rId125" Type="http://schemas.openxmlformats.org/officeDocument/2006/relationships/hyperlink" Target="https://cbn.globo.com/rio-de-janeiro/noticia/2025/05/27/prefeitura-do-rio-libera-musica-ao-vivo-nos-quiosques-e-flexibiliza-regras-sobre-garrafas-de-vidro-entenda-as-mudancas.ghtml" TargetMode="External"/><Relationship Id="rId246" Type="http://schemas.openxmlformats.org/officeDocument/2006/relationships/hyperlink" Target="https://extra.globo.com/rio/noticia/2025/10/prefeitura-do-rio-planeja-investir-mais-de-r-1-bilhao-com-seguranca-publica-em-2026-35percent-acima-do-orcamento-deste-ano.ghtml?utm_source=Whatsapp&amp;utm_medium=Social&amp;utm_campaign=compartilhar" TargetMode="External"/><Relationship Id="rId124" Type="http://schemas.openxmlformats.org/officeDocument/2006/relationships/hyperlink" Target="https://oglobo.globo.com/rio/noticia/2025/05/27/regras-para-orla-paes-recua-sobre-garrafas-de-vidro-e-musica-ao-vivo-nos-quiosques.ghtml" TargetMode="External"/><Relationship Id="rId245" Type="http://schemas.openxmlformats.org/officeDocument/2006/relationships/hyperlink" Target="https://www.conib.org.br/noticias-conib/40177-frente-parlamentar-da-camara-municipal-do-rj-divulga-nota-de-repudio-a-acao-do-centro-academico-de-belas-artes-da-ufrj.html" TargetMode="External"/><Relationship Id="rId123" Type="http://schemas.openxmlformats.org/officeDocument/2006/relationships/hyperlink" Target="https://g1.globo.com/rj/rio-de-janeiro/noticia/2025/05/26/protesto-copacabana-zona-sul-do-rio.ghtml" TargetMode="External"/><Relationship Id="rId244" Type="http://schemas.openxmlformats.org/officeDocument/2006/relationships/hyperlink" Target="https://conib.org.br/noticias/todas-as-noticias/40174-reunidas-no-rj-liderancas-latino-americanas-aprovam-declaracao-conjunta-contra-o-antissemitismo-e-discurso-de-odio.html" TargetMode="External"/><Relationship Id="rId122" Type="http://schemas.openxmlformats.org/officeDocument/2006/relationships/hyperlink" Target="https://www.diariocarioca.com/rio-de-janeiro/samba-calado-eduardo-paes-e-acusado-de-tentar-censurar-a-orla-do-rio/" TargetMode="External"/><Relationship Id="rId243" Type="http://schemas.openxmlformats.org/officeDocument/2006/relationships/hyperlink" Target="https://vejario.abril.com.br/coluna/lu-lacerda/samba-do-cardosao-agora-e-de-interesse-cultural-social-e-turistico/" TargetMode="External"/><Relationship Id="rId95" Type="http://schemas.openxmlformats.org/officeDocument/2006/relationships/hyperlink" Target="https://vejario.abril.com.br/coluna/lu-lacerda/camara-medalha-para-liliana-syrkis-e-mocao-para-organizacoes-judaicas/" TargetMode="External"/><Relationship Id="rId94" Type="http://schemas.openxmlformats.org/officeDocument/2006/relationships/hyperlink" Target="https://agendadopoder.com.br/filho-do-ex-deputado-syrkis-recebe-homenagem-da-avo-liliana-na-camara/" TargetMode="External"/><Relationship Id="rId97" Type="http://schemas.openxmlformats.org/officeDocument/2006/relationships/hyperlink" Target="https://oglobo.globo.com/rio/noticia/2025/05/17/rio-tera-exposicao-que-resgata-memoria-cultural-judaica-e-reforca-combate-ao-antissemitismo.ghtml" TargetMode="External"/><Relationship Id="rId96" Type="http://schemas.openxmlformats.org/officeDocument/2006/relationships/hyperlink" Target="https://temporealrj.com/prefeitura-vai-fazer-parceria-com-empresas-para-fiscalizar-motos-por-aplicativo/" TargetMode="External"/><Relationship Id="rId99" Type="http://schemas.openxmlformats.org/officeDocument/2006/relationships/hyperlink" Target="https://www.camara.rio/comunicacao/noticias/2634-camara-do-rio-inaugura-exposicao-o-rio-judaico-atraves-de-samuel-malamud" TargetMode="External"/><Relationship Id="rId98" Type="http://schemas.openxmlformats.org/officeDocument/2006/relationships/hyperlink" Target="https://www.camara.rio/comunicacao/noticias/2633-aviso-de-pauta-comissao-de-turismo-realiza-audiencia-publica-sobre-o-estatuto-da-orla-da-cidade" TargetMode="External"/><Relationship Id="rId91" Type="http://schemas.openxmlformats.org/officeDocument/2006/relationships/hyperlink" Target="https://diariodorio.com/audiencia-publica-na-camara-discutira-regulamentacao-da-orla-do-rio/" TargetMode="External"/><Relationship Id="rId90" Type="http://schemas.openxmlformats.org/officeDocument/2006/relationships/hyperlink" Target="https://vejario.abril.com.br/coluna/lu-lacerda/pensando-a-orla-do-futuro-foi-marcada-audiencia-publica/" TargetMode="External"/><Relationship Id="rId93" Type="http://schemas.openxmlformats.org/officeDocument/2006/relationships/hyperlink" Target="https://agendadopoder.com.br/mascarados-em-ironia-a-ex-assessor-de-amorim-atrasam-sessao-na-camara/" TargetMode="External"/><Relationship Id="rId92" Type="http://schemas.openxmlformats.org/officeDocument/2006/relationships/hyperlink" Target="https://temporealrj.com/fogo-no-palacio-diego-vaz-provoca-rogerio-amorim-e-surge-mascarado-na-camara/" TargetMode="External"/><Relationship Id="rId118" Type="http://schemas.openxmlformats.org/officeDocument/2006/relationships/hyperlink" Target="https://diariodorio.com/o-rio-judaico-valoriza-legado-cultural-e-educacional-de-samuel-malamud/" TargetMode="External"/><Relationship Id="rId239" Type="http://schemas.openxmlformats.org/officeDocument/2006/relationships/hyperlink" Target="https://vejario.abril.com.br/coluna/lu-lacerda/renova-run-rio-na-lagoa-tem-inscricoes-esgotadas-em-menos-de-3-minutos/" TargetMode="External"/><Relationship Id="rId117" Type="http://schemas.openxmlformats.org/officeDocument/2006/relationships/hyperlink" Target="https://oglobo.globo.com/rio/bairros/zona-sul/noticia/2025/05/21/contra-projeto-de-lei-que-muda-regras-para-bares-e-restaurantes-na-arnaldo-quintela-grupo-de-moradores-planeja-protesto-e-cogita-criar-associacao.ghtml" TargetMode="External"/><Relationship Id="rId238" Type="http://schemas.openxmlformats.org/officeDocument/2006/relationships/hyperlink" Target="https://www.conib.org.br/noticias-conib/40105-rio-de-janeiro-vai-sediar-o-v-forum-latino-americano-contra-o-antissemitismo.html" TargetMode="External"/><Relationship Id="rId116" Type="http://schemas.openxmlformats.org/officeDocument/2006/relationships/hyperlink" Target="https://cbn.globo.com/rio-de-janeiro/noticia/2025/05/21/paes-deve-participar-na-proxima-semana-de-reuniao-para-debater-decreto-sobre-praias-com-vereadores.ghtml" TargetMode="External"/><Relationship Id="rId237" Type="http://schemas.openxmlformats.org/officeDocument/2006/relationships/hyperlink" Target="https://conib.org.br/component/zoo/40100-festrio-judaico-2025-tera-celebracao-vibrante-da-diversidade-carioca-e-tradicao-judaica.html?Itemid=101" TargetMode="External"/><Relationship Id="rId115" Type="http://schemas.openxmlformats.org/officeDocument/2006/relationships/hyperlink" Target="https://extra.globo.com/rio/noticia/2025/05/estatuto-com-regras-para-as-praias-do-rio-usou-como-inspiracao-balneario-camboriu.ghtml" TargetMode="External"/><Relationship Id="rId236" Type="http://schemas.openxmlformats.org/officeDocument/2006/relationships/hyperlink" Target="https://conib.org.br/noticias/todas-as-noticias/40097-rosh-hashana-5786-renovacao-memoria-e-esperanca.html" TargetMode="External"/><Relationship Id="rId119" Type="http://schemas.openxmlformats.org/officeDocument/2006/relationships/hyperlink" Target="https://odia.ig.com.br/rio-de-janeiro/2025/05/7061078-camara-recebe-exposicao-sobre-a-presenca-judaica-no-rio.html" TargetMode="External"/><Relationship Id="rId110" Type="http://schemas.openxmlformats.org/officeDocument/2006/relationships/hyperlink" Target="https://www.tupi.fm/sentinelas/estatuto-da-orla-rio-camara-debate-decreto/" TargetMode="External"/><Relationship Id="rId231" Type="http://schemas.openxmlformats.org/officeDocument/2006/relationships/hyperlink" Target="https://www.tnh1.com.br/amp/nid/quem-e-o-empresario-fundador-de-cervejaria-que-morreu-em-acidente-de-moto-no-rj/" TargetMode="External"/><Relationship Id="rId230" Type="http://schemas.openxmlformats.org/officeDocument/2006/relationships/hyperlink" Target="https://www.portaltela.com/noticias/politica/2025/09/10/empresario-e-pai-de-vereador-do-rio-morre-em-acidente-de-moto-em-niteroi" TargetMode="External"/><Relationship Id="rId114" Type="http://schemas.openxmlformats.org/officeDocument/2006/relationships/hyperlink" Target="https://oglobo.globo.com/rio/noticia/2025/05/21/descer-pra-bc-projeto-de-lei-que-cria-regras-para-as-praias-do-rio-usou-como-inspiracao-balneario-camboriu.ghtml" TargetMode="External"/><Relationship Id="rId235" Type="http://schemas.openxmlformats.org/officeDocument/2006/relationships/hyperlink" Target="https://vejario.abril.com.br/coluna/lu-lacerda/no-bisturi-o-rio-continua-afiado-medalha-para-volney-pitombo/" TargetMode="External"/><Relationship Id="rId113" Type="http://schemas.openxmlformats.org/officeDocument/2006/relationships/hyperlink" Target="https://g1.globo.com/rj/rio-de-janeiro/noticia/2025/05/21/decreto-que-proibe-musica-nos-quiosques-do-rio-contraria-lei-de-2017-e-e-ilegal-diz-especialista.ghtml?utm_source=share-universal&amp;utm_medium=share-bar-app&amp;utm_campaign=materias" TargetMode="External"/><Relationship Id="rId234" Type="http://schemas.openxmlformats.org/officeDocument/2006/relationships/hyperlink" Target="https://newmag.com.br/honra-ao-merito-8/" TargetMode="External"/><Relationship Id="rId112" Type="http://schemas.openxmlformats.org/officeDocument/2006/relationships/hyperlink" Target="https://vejario.abril.com.br/coluna/lu-lacerda/vereador-sobre-orla-expectativa-e-que-alguns-itens-nao-entrem-em-vigor/" TargetMode="External"/><Relationship Id="rId233" Type="http://schemas.openxmlformats.org/officeDocument/2006/relationships/hyperlink" Target="https://g1.globo.com/rj/rio-de-janeiro/noticia/2025/09/16/audiencia-publica-discute-regulacao-de-aluguel-por-temporada-no-rio-e-compartilhamento-de-dados-sobre-hospedagens.ghtml" TargetMode="External"/><Relationship Id="rId111" Type="http://schemas.openxmlformats.org/officeDocument/2006/relationships/hyperlink" Target="https://diariodorio.com/audiencia-publica-debate-o-estatuto-da-orla-da-cidade-que-busca-levar-ordenamento-as-praias-do-rio/" TargetMode="External"/><Relationship Id="rId232" Type="http://schemas.openxmlformats.org/officeDocument/2006/relationships/hyperlink" Target="https://www.msn.com/pt-br/noticias/brasil/empres%C3%A1rio-andr%C3%A9-valle-pai-de-vereador-do-rio-e-fundador-de-cervejaria-morre-em-acidente-de-moto/ar-AA1MivZq" TargetMode="External"/><Relationship Id="rId305" Type="http://schemas.openxmlformats.org/officeDocument/2006/relationships/hyperlink" Target="https://www.mercadoeeventos.com.br/brasil/sudeste/rio-pode-ter-precos-tabelados-em-quiosques-e-barracas-de-praia-entenda/" TargetMode="External"/><Relationship Id="rId304" Type="http://schemas.openxmlformats.org/officeDocument/2006/relationships/hyperlink" Target="https://diariodorio.com/sao-silvestre-carioca-corrida-de-vera-cruz-entra-no-calendario-oficial-do-rio-e-sera-em-31-de-dezembro/" TargetMode="External"/><Relationship Id="rId303" Type="http://schemas.openxmlformats.org/officeDocument/2006/relationships/hyperlink" Target="https://mancheterio.com.br/prefeitura-do-rio-avalia-tabelar-precos-cobrados-por-comerciantes-nas-praias/" TargetMode="External"/><Relationship Id="rId302" Type="http://schemas.openxmlformats.org/officeDocument/2006/relationships/hyperlink" Target="https://extra.globo.com/rio/noticia/2026/01/prefeitura-do-rio-vai-estudar-tabelamento-de-precos-nas-praias-diz-paes.ghtml" TargetMode="External"/><Relationship Id="rId309" Type="http://schemas.openxmlformats.org/officeDocument/2006/relationships/hyperlink" Target="https://www.mercadoeeventos.com.br/noticias/politica/projeto-para-coibir-precos-abusivos-nas-praias-do-rio-e-apresentado-na-camara/" TargetMode="External"/><Relationship Id="rId308" Type="http://schemas.openxmlformats.org/officeDocument/2006/relationships/hyperlink" Target="https://vejario.abril.com.br/cidade/precos-tabelados-praias-projeto-lei/" TargetMode="External"/><Relationship Id="rId307" Type="http://schemas.openxmlformats.org/officeDocument/2006/relationships/hyperlink" Target="https://diariodorio.com/primeira-proposta-de-lei-para-tabelar-precos-nas-praias-do-rio-e-apresentada/" TargetMode="External"/><Relationship Id="rId306" Type="http://schemas.openxmlformats.org/officeDocument/2006/relationships/hyperlink" Target="https://oglobo.globo.com/blogs/ancelmo-gois/post/2026/01/surge-o-primeiro-esboco-de-lei-para-tabelar-os-precos-de-servicos-nas-praias-do-rio.ghtml" TargetMode="External"/><Relationship Id="rId301" Type="http://schemas.openxmlformats.org/officeDocument/2006/relationships/hyperlink" Target="https://agendadopoder.com.br/precos-nas-praias-do-rio-entram-na-mira-de-eduardo-paes-e-podem-ser-tabelados/" TargetMode="External"/><Relationship Id="rId300" Type="http://schemas.openxmlformats.org/officeDocument/2006/relationships/hyperlink" Target="https://diariodorio.com/praia-no-rio-vira-artigo-de-luxo-precos-abusivos-levam-paes-a-cogitar-tabelamento-na-orla-carioca/" TargetMode="External"/><Relationship Id="rId206" Type="http://schemas.openxmlformats.org/officeDocument/2006/relationships/hyperlink" Target="https://conib.org.br/noticias/todas-as-noticias/40041-camara-municipal-do-rj-exibe-exposicao-de-fotografo-israelense-sobre-o-mar-morto.html" TargetMode="External"/><Relationship Id="rId205" Type="http://schemas.openxmlformats.org/officeDocument/2006/relationships/hyperlink" Target="https://www.portaltela.com/noticias/internacional/2025/09/02/exposicao-no-rio-apresenta-fotos-ineditas-do-mar-morto-por-fotografo-israelense" TargetMode="External"/><Relationship Id="rId204" Type="http://schemas.openxmlformats.org/officeDocument/2006/relationships/hyperlink" Target="https://oglobo.globo.com/blogs/ancelmo-gois/post/2025/09/exposicao-no-rio-revela-registros-ineditos-do-mar-morto-feitos-por-fotografo-israelense.ghtml" TargetMode="External"/><Relationship Id="rId203" Type="http://schemas.openxmlformats.org/officeDocument/2006/relationships/hyperlink" Target="https://www.portaltela.com/noticias/internacional/2025/09/02/exposicao-no-rio-apresenta-fotos-ineditas-do-mar-morto-por-fotografo-israelense" TargetMode="External"/><Relationship Id="rId209" Type="http://schemas.openxmlformats.org/officeDocument/2006/relationships/hyperlink" Target="https://www.band.com.br/bandnews-fm/rio-de-janeiro/noticias/levantamento-aponta-falha-do-seguranca-presente-em-conter-alta-da-criminalidade-no-rio-202509031309" TargetMode="External"/><Relationship Id="rId208" Type="http://schemas.openxmlformats.org/officeDocument/2006/relationships/hyperlink" Target="https://conib.org.br/noticias/todas-as-noticias/40041-camara-municipal-do-rj-exibe-exposicao-de-fotografo-israelense-sobre-o-mar-morto.html" TargetMode="External"/><Relationship Id="rId207" Type="http://schemas.openxmlformats.org/officeDocument/2006/relationships/hyperlink" Target="https://oglobo.globo.com/blogs/ancelmo-gois/post/2025/09/comerciantes-relatam-aumento-de-crimes-no-largo-do-machado-mesmo-com-base-do-seguranca-presente.ghtml" TargetMode="External"/><Relationship Id="rId202" Type="http://schemas.openxmlformats.org/officeDocument/2006/relationships/hyperlink" Target="https://oglobo.globo.com/blogs/ancelmo-gois/post/2025/09/exposicao-no-rio-revela-registros-ineditos-do-mar-morto-feitos-por-fotografo-israelense.ghtml" TargetMode="External"/><Relationship Id="rId201" Type="http://schemas.openxmlformats.org/officeDocument/2006/relationships/hyperlink" Target="https://diariodorio.com/campanha-de-flavio-valle-e-destaque-nacional-e-leva-premio-camp-da-democracia-na-categoria-vereador/" TargetMode="External"/><Relationship Id="rId200" Type="http://schemas.openxmlformats.org/officeDocument/2006/relationships/hyperlink" Target="https://oglobo.globo.com/blogs/miriam-leitao/post/2025/08/llan-goldfajn-recebera-o-titulo-de-cidadao-honorario-do-rio.ghtml" TargetMode="External"/><Relationship Id="rId316" Type="http://schemas.openxmlformats.org/officeDocument/2006/relationships/table" Target="../tables/table5.xml"/><Relationship Id="rId314" Type="http://schemas.openxmlformats.org/officeDocument/2006/relationships/drawing" Target="../drawings/drawing5.xml"/><Relationship Id="rId313" Type="http://schemas.openxmlformats.org/officeDocument/2006/relationships/hyperlink" Target="https://vejario.abril.com.br/coluna/lu-lacerda/novela-do-abre-fecha-do-viaduto-graca-couto-chega-ao-fim/" TargetMode="External"/><Relationship Id="rId312" Type="http://schemas.openxmlformats.org/officeDocument/2006/relationships/hyperlink" Target="https://agendadopoder.com.br/projeto-que-preve-distribuicao-gratuita-de-canabidiol-no-rio-volta-a-pauta-na-camara-dos-vereadores/" TargetMode="External"/><Relationship Id="rId311" Type="http://schemas.openxmlformats.org/officeDocument/2006/relationships/hyperlink" Target="https://oglobo.globo.com/rio/noticia/2026/02/04/paes-exonera-subprefeito-da-zona-sul-apos-abaixo-assinado-de-moradores.ghtml" TargetMode="External"/><Relationship Id="rId310" Type="http://schemas.openxmlformats.org/officeDocument/2006/relationships/hyperlink" Target="https://www1.folha.uol.com.br/cotidiano/2026/02/popular-em-salvador-festa-de-iemanja-ganha-espaco-no-rio-com-celebracao-na-praia-do-arpoador.shtml"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www.instagram.com/p/DGO_rI8OuQc/" TargetMode="External"/><Relationship Id="rId190" Type="http://schemas.openxmlformats.org/officeDocument/2006/relationships/hyperlink" Target="https://www.instagram.com/p/DMs8QH6Jyhi/" TargetMode="External"/><Relationship Id="rId42" Type="http://schemas.openxmlformats.org/officeDocument/2006/relationships/hyperlink" Target="https://www.instagram.com/p/DGV6A6yuH05/" TargetMode="External"/><Relationship Id="rId41" Type="http://schemas.openxmlformats.org/officeDocument/2006/relationships/hyperlink" Target="https://www.instagram.com/p/DGT-YiLOYvg/" TargetMode="External"/><Relationship Id="rId44" Type="http://schemas.openxmlformats.org/officeDocument/2006/relationships/hyperlink" Target="https://www.instagram.com/p/DGY0sTGSZvT/" TargetMode="External"/><Relationship Id="rId194" Type="http://schemas.openxmlformats.org/officeDocument/2006/relationships/hyperlink" Target="https://www.instagram.com/p/DMyZ8c0BVwi/" TargetMode="External"/><Relationship Id="rId43" Type="http://schemas.openxmlformats.org/officeDocument/2006/relationships/hyperlink" Target="https://www.instagram.com/p/DGVciEfOIrf/" TargetMode="External"/><Relationship Id="rId193" Type="http://schemas.openxmlformats.org/officeDocument/2006/relationships/hyperlink" Target="https://www.instagram.com/p/DMxbpUFuX09/" TargetMode="External"/><Relationship Id="rId46" Type="http://schemas.openxmlformats.org/officeDocument/2006/relationships/hyperlink" Target="https://www.instagram.com/p/DGYH3CJOBSm/" TargetMode="External"/><Relationship Id="rId192" Type="http://schemas.openxmlformats.org/officeDocument/2006/relationships/hyperlink" Target="https://www.instagram.com/p/DMvvxNbuDe0/" TargetMode="External"/><Relationship Id="rId45" Type="http://schemas.openxmlformats.org/officeDocument/2006/relationships/hyperlink" Target="https://www.instagram.com/p/DGYccgHu5HD/" TargetMode="External"/><Relationship Id="rId191" Type="http://schemas.openxmlformats.org/officeDocument/2006/relationships/hyperlink" Target="https://www.instagram.com/p/DMtSo_xudlR/" TargetMode="External"/><Relationship Id="rId48" Type="http://schemas.openxmlformats.org/officeDocument/2006/relationships/hyperlink" Target="https://www.instagram.com/p/DGdh8FuOb9f/" TargetMode="External"/><Relationship Id="rId187" Type="http://schemas.openxmlformats.org/officeDocument/2006/relationships/hyperlink" Target="https://www.instagram.com/p/DMi8ywxOY2r/?img_index=1" TargetMode="External"/><Relationship Id="rId47" Type="http://schemas.openxmlformats.org/officeDocument/2006/relationships/hyperlink" Target="https://www.instagram.com/p/DGW2-8AuqaU/" TargetMode="External"/><Relationship Id="rId186" Type="http://schemas.openxmlformats.org/officeDocument/2006/relationships/hyperlink" Target="https://www.instagram.com/p/DMh0BRSAiO5/" TargetMode="External"/><Relationship Id="rId185" Type="http://schemas.openxmlformats.org/officeDocument/2006/relationships/hyperlink" Target="https://www.instagram.com/p/DMgoTzou5J6/?img_index=1" TargetMode="External"/><Relationship Id="rId49" Type="http://schemas.openxmlformats.org/officeDocument/2006/relationships/hyperlink" Target="https://www.instagram.com/p/DGiPAERuL00/" TargetMode="External"/><Relationship Id="rId184" Type="http://schemas.openxmlformats.org/officeDocument/2006/relationships/hyperlink" Target="https://www.instagram.com/p/DMftHARuSmL/" TargetMode="External"/><Relationship Id="rId189" Type="http://schemas.openxmlformats.org/officeDocument/2006/relationships/hyperlink" Target="https://www.instagram.com/p/DMsh-bPOI1i/" TargetMode="External"/><Relationship Id="rId188" Type="http://schemas.openxmlformats.org/officeDocument/2006/relationships/hyperlink" Target="https://www.instagram.com/p/DMsKZtLA60X/" TargetMode="External"/><Relationship Id="rId31" Type="http://schemas.openxmlformats.org/officeDocument/2006/relationships/hyperlink" Target="https://www.instagram.com/p/DFzarqVucdk/" TargetMode="External"/><Relationship Id="rId30" Type="http://schemas.openxmlformats.org/officeDocument/2006/relationships/hyperlink" Target="https://www.instagram.com/p/DFwTLJKuNOk/" TargetMode="External"/><Relationship Id="rId33" Type="http://schemas.openxmlformats.org/officeDocument/2006/relationships/hyperlink" Target="https://www.instagram.com/p/DF6YmI_O6Oe/" TargetMode="External"/><Relationship Id="rId183" Type="http://schemas.openxmlformats.org/officeDocument/2006/relationships/hyperlink" Target="https://www.instagram.com/p/DMWNNGAuTwy/" TargetMode="External"/><Relationship Id="rId32" Type="http://schemas.openxmlformats.org/officeDocument/2006/relationships/hyperlink" Target="https://www.instagram.com/p/DF3NjhCyXdA/" TargetMode="External"/><Relationship Id="rId182" Type="http://schemas.openxmlformats.org/officeDocument/2006/relationships/hyperlink" Target="https://www.instagram.com/p/DMQ68IGOF-_/?img_index=1" TargetMode="External"/><Relationship Id="rId35" Type="http://schemas.openxmlformats.org/officeDocument/2006/relationships/hyperlink" Target="https://www.instagram.com/p/DGBcai3u2SO/" TargetMode="External"/><Relationship Id="rId181" Type="http://schemas.openxmlformats.org/officeDocument/2006/relationships/hyperlink" Target="https://www.instagram.com/reel/DML9c7DO1lu/?utm_source=ig_web_copy_link&amp;igsh=eTV6dHh2eDN2Zjk2" TargetMode="External"/><Relationship Id="rId34" Type="http://schemas.openxmlformats.org/officeDocument/2006/relationships/hyperlink" Target="https://www.instagram.com/p/DF-fwGNhJrH/" TargetMode="External"/><Relationship Id="rId180" Type="http://schemas.openxmlformats.org/officeDocument/2006/relationships/hyperlink" Target="https://www.instagram.com/reel/DMLuxg0ukjh/?utm_source=ig_web_copy_link&amp;igsh=ZzNsNWJ1dHI3aHg4" TargetMode="External"/><Relationship Id="rId37" Type="http://schemas.openxmlformats.org/officeDocument/2006/relationships/hyperlink" Target="https://www.instagram.com/p/DGG-txtSSaH/" TargetMode="External"/><Relationship Id="rId176" Type="http://schemas.openxmlformats.org/officeDocument/2006/relationships/hyperlink" Target="https://www.instagram.com/p/DMB0gKttvbY/?utm_source=ig_web_copy_link&amp;igsh=dHpqd3hmbmEwN2Rk" TargetMode="External"/><Relationship Id="rId297" Type="http://schemas.openxmlformats.org/officeDocument/2006/relationships/hyperlink" Target="https://www.instagram.com/p/DQPVMn-iZnw/?utm_source=ig_web_copy_link&amp;igsh=MzRlODBiNWFlZA==" TargetMode="External"/><Relationship Id="rId36" Type="http://schemas.openxmlformats.org/officeDocument/2006/relationships/hyperlink" Target="https://www.instagram.com/p/DGDnqsIu1AZ/" TargetMode="External"/><Relationship Id="rId175" Type="http://schemas.openxmlformats.org/officeDocument/2006/relationships/hyperlink" Target="https://www.instagram.com/p/DMA0rAQuKPn/?utm_source=ig_web_copy_link&amp;igsh=cHdmcWRyY2kybjkz" TargetMode="External"/><Relationship Id="rId296" Type="http://schemas.openxmlformats.org/officeDocument/2006/relationships/hyperlink" Target="https://www.instagram.com/reel/DQNgCwvgR6B/?utm_source=ig_web_copy_link&amp;igsh=MzRlODBiNWFlZA==" TargetMode="External"/><Relationship Id="rId39" Type="http://schemas.openxmlformats.org/officeDocument/2006/relationships/hyperlink" Target="https://www.instagram.com/p/DGQaRWSucq3/" TargetMode="External"/><Relationship Id="rId174" Type="http://schemas.openxmlformats.org/officeDocument/2006/relationships/hyperlink" Target="https://www.instagram.com/p/DL_MdQQNYRL/?utm_source=ig_web_copy_link&amp;igsh=dnB5b2xib3d5bDgx" TargetMode="External"/><Relationship Id="rId295" Type="http://schemas.openxmlformats.org/officeDocument/2006/relationships/hyperlink" Target="https://www.instagram.com/reel/DQNARV7gecH/?utm_source=ig_web_copy_link&amp;igsh=MzRlODBiNWFlZA==" TargetMode="External"/><Relationship Id="rId38" Type="http://schemas.openxmlformats.org/officeDocument/2006/relationships/hyperlink" Target="https://www.instagram.com/p/DGL7DRDOVHt/" TargetMode="External"/><Relationship Id="rId173" Type="http://schemas.openxmlformats.org/officeDocument/2006/relationships/hyperlink" Target="https://www.instagram.com/reel/DL93-fRueTv/?utm_source=ig_web_copy_link&amp;igsh=MTczZGxvYm1jZjVyeQ==" TargetMode="External"/><Relationship Id="rId294" Type="http://schemas.openxmlformats.org/officeDocument/2006/relationships/hyperlink" Target="https://www.instagram.com/p/DQMsFqoAHyE/?img_index=1" TargetMode="External"/><Relationship Id="rId179" Type="http://schemas.openxmlformats.org/officeDocument/2006/relationships/hyperlink" Target="https://www.instagram.com/reel/DMG87spOT4C/?utm_source=ig_web_copy_link&amp;igsh=cmJuNzNjOXphb2hs" TargetMode="External"/><Relationship Id="rId178" Type="http://schemas.openxmlformats.org/officeDocument/2006/relationships/hyperlink" Target="https://www.instagram.com/reel/DMF3WqvOdP_/?utm_source=ig_web_copy_link&amp;igsh=MTc2Z3dmZTJycmI3Mg==" TargetMode="External"/><Relationship Id="rId299" Type="http://schemas.openxmlformats.org/officeDocument/2006/relationships/hyperlink" Target="https://www.instagram.com/reel/DQP9OlID_nX/?utm_source=ig_web_copy_link&amp;igsh=MzRlODBiNWFlZA==" TargetMode="External"/><Relationship Id="rId177" Type="http://schemas.openxmlformats.org/officeDocument/2006/relationships/hyperlink" Target="https://www.instagram.com/reel/DMDr7JqOS38/?utm_source=ig_web_copy_link&amp;igsh=MXVzNnNoNTBwNGJvYg==" TargetMode="External"/><Relationship Id="rId298" Type="http://schemas.openxmlformats.org/officeDocument/2006/relationships/hyperlink" Target="https://www.instagram.com/reel/DQPsBDkCd3Q/?utm_source=ig_web_copy_link&amp;igsh=MzRlODBiNWFlZA==" TargetMode="External"/><Relationship Id="rId20" Type="http://schemas.openxmlformats.org/officeDocument/2006/relationships/hyperlink" Target="https://www.instagram.com/p/DFdGkbEuoNi/" TargetMode="External"/><Relationship Id="rId22" Type="http://schemas.openxmlformats.org/officeDocument/2006/relationships/hyperlink" Target="https://www.instagram.com/p/DFiKwXhupM4/" TargetMode="External"/><Relationship Id="rId21" Type="http://schemas.openxmlformats.org/officeDocument/2006/relationships/hyperlink" Target="https://www.instagram.com/p/DFf_LjwOWi2/" TargetMode="External"/><Relationship Id="rId24" Type="http://schemas.openxmlformats.org/officeDocument/2006/relationships/hyperlink" Target="https://www.instagram.com/p/DFkrDqhukFM/" TargetMode="External"/><Relationship Id="rId23" Type="http://schemas.openxmlformats.org/officeDocument/2006/relationships/hyperlink" Target="https://www.instagram.com/p/DFlZ8H6ywCd/" TargetMode="External"/><Relationship Id="rId26" Type="http://schemas.openxmlformats.org/officeDocument/2006/relationships/hyperlink" Target="https://www.instagram.com/p/DFqSs43O2Rr/" TargetMode="External"/><Relationship Id="rId25" Type="http://schemas.openxmlformats.org/officeDocument/2006/relationships/hyperlink" Target="https://www.instagram.com/p/DFoO_4cIZlz/" TargetMode="External"/><Relationship Id="rId28" Type="http://schemas.openxmlformats.org/officeDocument/2006/relationships/hyperlink" Target="https://www.instagram.com/p/DFs-bXuSRGx/" TargetMode="External"/><Relationship Id="rId27" Type="http://schemas.openxmlformats.org/officeDocument/2006/relationships/hyperlink" Target="https://www.instagram.com/p/DFp_g0JMmTF/" TargetMode="External"/><Relationship Id="rId29" Type="http://schemas.openxmlformats.org/officeDocument/2006/relationships/hyperlink" Target="https://www.instagram.com/p/DFx9gacOY5j/" TargetMode="External"/><Relationship Id="rId11" Type="http://schemas.openxmlformats.org/officeDocument/2006/relationships/hyperlink" Target="https://www.instagram.com/p/DE7auOLsihQ/" TargetMode="External"/><Relationship Id="rId10" Type="http://schemas.openxmlformats.org/officeDocument/2006/relationships/hyperlink" Target="https://www.instagram.com/p/DE5U7zguEn4/" TargetMode="External"/><Relationship Id="rId13" Type="http://schemas.openxmlformats.org/officeDocument/2006/relationships/hyperlink" Target="https://www.instagram.com/p/DFD6cuBShzP/" TargetMode="External"/><Relationship Id="rId12" Type="http://schemas.openxmlformats.org/officeDocument/2006/relationships/hyperlink" Target="https://www.instagram.com/p/DE-ftVoO2ym/" TargetMode="External"/><Relationship Id="rId15" Type="http://schemas.openxmlformats.org/officeDocument/2006/relationships/hyperlink" Target="https://www.instagram.com/p/DFF3D91sk67/" TargetMode="External"/><Relationship Id="rId198" Type="http://schemas.openxmlformats.org/officeDocument/2006/relationships/hyperlink" Target="https://www.instagram.com/p/DM-2PGuOoZ2/" TargetMode="External"/><Relationship Id="rId14" Type="http://schemas.openxmlformats.org/officeDocument/2006/relationships/hyperlink" Target="https://www.instagram.com/p/DFGuOJOOPYc/" TargetMode="External"/><Relationship Id="rId197" Type="http://schemas.openxmlformats.org/officeDocument/2006/relationships/hyperlink" Target="https://www.instagram.com/p/DM6FZDrOTCf/" TargetMode="External"/><Relationship Id="rId17" Type="http://schemas.openxmlformats.org/officeDocument/2006/relationships/hyperlink" Target="https://www.instagram.com/p/DFTlpTHOL36/" TargetMode="External"/><Relationship Id="rId196" Type="http://schemas.openxmlformats.org/officeDocument/2006/relationships/hyperlink" Target="https://www.instagram.com/p/DM5Kdobu9Zf/" TargetMode="External"/><Relationship Id="rId16" Type="http://schemas.openxmlformats.org/officeDocument/2006/relationships/hyperlink" Target="https://www.instagram.com/p/DFQZ1cKuC2J/" TargetMode="External"/><Relationship Id="rId195" Type="http://schemas.openxmlformats.org/officeDocument/2006/relationships/hyperlink" Target="https://www.instagram.com/p/DM1D7uwRfN1/" TargetMode="External"/><Relationship Id="rId19" Type="http://schemas.openxmlformats.org/officeDocument/2006/relationships/hyperlink" Target="https://www.instagram.com/p/DFYzByIuYxZ/" TargetMode="External"/><Relationship Id="rId18" Type="http://schemas.openxmlformats.org/officeDocument/2006/relationships/hyperlink" Target="https://www.instagram.com/p/DFVkfm9O-Vy/" TargetMode="External"/><Relationship Id="rId199" Type="http://schemas.openxmlformats.org/officeDocument/2006/relationships/hyperlink" Target="https://www.instagram.com/p/DM_rLxFOIKB/" TargetMode="External"/><Relationship Id="rId84" Type="http://schemas.openxmlformats.org/officeDocument/2006/relationships/hyperlink" Target="https://www.instagram.com/p/DIM8wzIuNQj/" TargetMode="External"/><Relationship Id="rId83" Type="http://schemas.openxmlformats.org/officeDocument/2006/relationships/hyperlink" Target="https://www.instagram.com/p/DIJYRmRO90m/" TargetMode="External"/><Relationship Id="rId86" Type="http://schemas.openxmlformats.org/officeDocument/2006/relationships/hyperlink" Target="https://www.instagram.com/p/DIPqkHuuNA-/" TargetMode="External"/><Relationship Id="rId85" Type="http://schemas.openxmlformats.org/officeDocument/2006/relationships/hyperlink" Target="https://www.instagram.com/p/DIM1hddxH2i/" TargetMode="External"/><Relationship Id="rId88" Type="http://schemas.openxmlformats.org/officeDocument/2006/relationships/hyperlink" Target="https://www.instagram.com/p/DIWyJv7u1yS/" TargetMode="External"/><Relationship Id="rId150" Type="http://schemas.openxmlformats.org/officeDocument/2006/relationships/hyperlink" Target="https://www.instagram.com/p/DKvTPT2sRbI/" TargetMode="External"/><Relationship Id="rId271" Type="http://schemas.openxmlformats.org/officeDocument/2006/relationships/hyperlink" Target="https://www.instagram.com/p/DPpblVjAeKW/" TargetMode="External"/><Relationship Id="rId87" Type="http://schemas.openxmlformats.org/officeDocument/2006/relationships/hyperlink" Target="https://www.instagram.com/p/DITrDnOOqn7/" TargetMode="External"/><Relationship Id="rId270" Type="http://schemas.openxmlformats.org/officeDocument/2006/relationships/hyperlink" Target="https://www.instagram.com/p/DPpL5vPDtjb/?img_index=1" TargetMode="External"/><Relationship Id="rId89" Type="http://schemas.openxmlformats.org/officeDocument/2006/relationships/hyperlink" Target="https://www.instagram.com/p/DIZy7CTuBun/" TargetMode="External"/><Relationship Id="rId80" Type="http://schemas.openxmlformats.org/officeDocument/2006/relationships/hyperlink" Target="https://www.instagram.com/p/DICXFmMSigv/" TargetMode="External"/><Relationship Id="rId82" Type="http://schemas.openxmlformats.org/officeDocument/2006/relationships/hyperlink" Target="https://www.instagram.com/p/DIEQp8Suolp/" TargetMode="External"/><Relationship Id="rId81" Type="http://schemas.openxmlformats.org/officeDocument/2006/relationships/hyperlink" Target="https://www.instagram.com/p/DICBb78urwM/" TargetMode="External"/><Relationship Id="rId1" Type="http://schemas.openxmlformats.org/officeDocument/2006/relationships/hyperlink" Target="https://www.instagram.com/p/DETPZYsypg_/" TargetMode="External"/><Relationship Id="rId2" Type="http://schemas.openxmlformats.org/officeDocument/2006/relationships/hyperlink" Target="https://www.instagram.com/p/DES_f4HSRLI/" TargetMode="External"/><Relationship Id="rId3" Type="http://schemas.openxmlformats.org/officeDocument/2006/relationships/hyperlink" Target="https://www.instagram.com/p/DEROZYaO0vz/" TargetMode="External"/><Relationship Id="rId149" Type="http://schemas.openxmlformats.org/officeDocument/2006/relationships/hyperlink" Target="https://www.instagram.com/p/DKmlqkiO0rS/" TargetMode="External"/><Relationship Id="rId4" Type="http://schemas.openxmlformats.org/officeDocument/2006/relationships/hyperlink" Target="https://www.instagram.com/p/DEhfTijOeG_/" TargetMode="External"/><Relationship Id="rId148" Type="http://schemas.openxmlformats.org/officeDocument/2006/relationships/hyperlink" Target="https://www.instagram.com/p/DKkQkaZu7iJ/" TargetMode="External"/><Relationship Id="rId269" Type="http://schemas.openxmlformats.org/officeDocument/2006/relationships/hyperlink" Target="https://www.instagram.com/p/DPm-FSbDYJP/" TargetMode="External"/><Relationship Id="rId9" Type="http://schemas.openxmlformats.org/officeDocument/2006/relationships/hyperlink" Target="https://www.instagram.com/p/DE3IbGluxjf/" TargetMode="External"/><Relationship Id="rId143" Type="http://schemas.openxmlformats.org/officeDocument/2006/relationships/hyperlink" Target="https://www.instagram.com/p/DKell4Yu5pn/" TargetMode="External"/><Relationship Id="rId264" Type="http://schemas.openxmlformats.org/officeDocument/2006/relationships/hyperlink" Target="https://www.instagram.com/p/DPbmUQKjeLq/" TargetMode="External"/><Relationship Id="rId142" Type="http://schemas.openxmlformats.org/officeDocument/2006/relationships/hyperlink" Target="https://www.instagram.com/p/DKa0C-ctXbV/" TargetMode="External"/><Relationship Id="rId263" Type="http://schemas.openxmlformats.org/officeDocument/2006/relationships/hyperlink" Target="https://www.instagram.com/p/DPWZ5LwDcly/" TargetMode="External"/><Relationship Id="rId141" Type="http://schemas.openxmlformats.org/officeDocument/2006/relationships/hyperlink" Target="https://www.instagram.com/p/DKc_Wn0ydgO/" TargetMode="External"/><Relationship Id="rId262" Type="http://schemas.openxmlformats.org/officeDocument/2006/relationships/hyperlink" Target="https://www.instagram.com/p/DPUkC-sCfmu/" TargetMode="External"/><Relationship Id="rId140" Type="http://schemas.openxmlformats.org/officeDocument/2006/relationships/hyperlink" Target="https://www.instagram.com/p/DKZqUbxuveB/" TargetMode="External"/><Relationship Id="rId261" Type="http://schemas.openxmlformats.org/officeDocument/2006/relationships/hyperlink" Target="https://www.instagram.com/p/DPRqpgDjvlc/" TargetMode="External"/><Relationship Id="rId382" Type="http://schemas.openxmlformats.org/officeDocument/2006/relationships/table" Target="../tables/table7.xml"/><Relationship Id="rId5" Type="http://schemas.openxmlformats.org/officeDocument/2006/relationships/hyperlink" Target="https://www.instagram.com/p/DEshg7rOtjc/" TargetMode="External"/><Relationship Id="rId147" Type="http://schemas.openxmlformats.org/officeDocument/2006/relationships/hyperlink" Target="https://www.instagram.com/p/DKkm0gEuupW/" TargetMode="External"/><Relationship Id="rId268" Type="http://schemas.openxmlformats.org/officeDocument/2006/relationships/hyperlink" Target="https://www.instagram.com/p/DPhlkLFDcfZ/" TargetMode="External"/><Relationship Id="rId6" Type="http://schemas.openxmlformats.org/officeDocument/2006/relationships/hyperlink" Target="https://www.instagram.com/p/DEsQkR_OW8g/" TargetMode="External"/><Relationship Id="rId146" Type="http://schemas.openxmlformats.org/officeDocument/2006/relationships/hyperlink" Target="https://www.instagram.com/p/DKhS9JiOuka/" TargetMode="External"/><Relationship Id="rId267" Type="http://schemas.openxmlformats.org/officeDocument/2006/relationships/hyperlink" Target="https://www.instagram.com/p/DPe9d3DjcfK/" TargetMode="External"/><Relationship Id="rId7" Type="http://schemas.openxmlformats.org/officeDocument/2006/relationships/hyperlink" Target="https://www.instagram.com/p/DEr-DDcsMab/" TargetMode="External"/><Relationship Id="rId145" Type="http://schemas.openxmlformats.org/officeDocument/2006/relationships/hyperlink" Target="https://www.instagram.com/p/DKhgIyxsYUu/" TargetMode="External"/><Relationship Id="rId266" Type="http://schemas.openxmlformats.org/officeDocument/2006/relationships/hyperlink" Target="https://www.instagram.com/p/DPeDrJZDbM9/?img_index=1" TargetMode="External"/><Relationship Id="rId8" Type="http://schemas.openxmlformats.org/officeDocument/2006/relationships/hyperlink" Target="https://www.instagram.com/p/DEzmY3UOH1V/" TargetMode="External"/><Relationship Id="rId144" Type="http://schemas.openxmlformats.org/officeDocument/2006/relationships/hyperlink" Target="https://www.instagram.com/p/DKiMHd8siPH/" TargetMode="External"/><Relationship Id="rId265" Type="http://schemas.openxmlformats.org/officeDocument/2006/relationships/hyperlink" Target="https://www.instagram.com/p/DPb72kJDi_q/" TargetMode="External"/><Relationship Id="rId73" Type="http://schemas.openxmlformats.org/officeDocument/2006/relationships/hyperlink" Target="https://www.instagram.com/p/DHuRwpOuGS0/" TargetMode="External"/><Relationship Id="rId72" Type="http://schemas.openxmlformats.org/officeDocument/2006/relationships/hyperlink" Target="https://www.instagram.com/p/DHv5XZHuMvs/" TargetMode="External"/><Relationship Id="rId75" Type="http://schemas.openxmlformats.org/officeDocument/2006/relationships/hyperlink" Target="https://www.instagram.com/p/DH1ZspzuxLY/" TargetMode="External"/><Relationship Id="rId74" Type="http://schemas.openxmlformats.org/officeDocument/2006/relationships/hyperlink" Target="https://www.instagram.com/p/DHyhHSHOzrh/" TargetMode="External"/><Relationship Id="rId77" Type="http://schemas.openxmlformats.org/officeDocument/2006/relationships/hyperlink" Target="https://www.instagram.com/p/DH5tC70OfTG/" TargetMode="External"/><Relationship Id="rId260" Type="http://schemas.openxmlformats.org/officeDocument/2006/relationships/hyperlink" Target="https://www.instagram.com/p/DPO4pWkjVMp/" TargetMode="External"/><Relationship Id="rId381" Type="http://schemas.openxmlformats.org/officeDocument/2006/relationships/table" Target="../tables/table6.xml"/><Relationship Id="rId76" Type="http://schemas.openxmlformats.org/officeDocument/2006/relationships/hyperlink" Target="https://www.instagram.com/p/DH1QcQqOWbm/" TargetMode="External"/><Relationship Id="rId79" Type="http://schemas.openxmlformats.org/officeDocument/2006/relationships/hyperlink" Target="https://www.instagram.com/p/DH_p2bhOwUN/" TargetMode="External"/><Relationship Id="rId78" Type="http://schemas.openxmlformats.org/officeDocument/2006/relationships/hyperlink" Target="https://www.instagram.com/p/DH_6cTyydIA/" TargetMode="External"/><Relationship Id="rId71" Type="http://schemas.openxmlformats.org/officeDocument/2006/relationships/hyperlink" Target="https://www.instagram.com/p/DHwG6CDOzLM/" TargetMode="External"/><Relationship Id="rId70" Type="http://schemas.openxmlformats.org/officeDocument/2006/relationships/hyperlink" Target="https://www.instagram.com/p/DHuAfJSukfN/" TargetMode="External"/><Relationship Id="rId139" Type="http://schemas.openxmlformats.org/officeDocument/2006/relationships/hyperlink" Target="https://www.instagram.com/p/DKaZchxO6WH/" TargetMode="External"/><Relationship Id="rId138" Type="http://schemas.openxmlformats.org/officeDocument/2006/relationships/hyperlink" Target="https://www.instagram.com/p/DKVKFezOZK3/" TargetMode="External"/><Relationship Id="rId259" Type="http://schemas.openxmlformats.org/officeDocument/2006/relationships/hyperlink" Target="https://www.instagram.com/p/DPM7_mEAdO0/" TargetMode="External"/><Relationship Id="rId137" Type="http://schemas.openxmlformats.org/officeDocument/2006/relationships/hyperlink" Target="https://www.instagram.com/p/DKSmTxrOlef/" TargetMode="External"/><Relationship Id="rId258" Type="http://schemas.openxmlformats.org/officeDocument/2006/relationships/hyperlink" Target="https://www.instagram.com/p/DPL4Tu2Dd8a/?img_index=2" TargetMode="External"/><Relationship Id="rId132" Type="http://schemas.openxmlformats.org/officeDocument/2006/relationships/hyperlink" Target="https://www.instagram.com/p/DKKaXDtOj2Q/" TargetMode="External"/><Relationship Id="rId253" Type="http://schemas.openxmlformats.org/officeDocument/2006/relationships/hyperlink" Target="https://www.instagram.com/p/DO-4eUvAWtt/" TargetMode="External"/><Relationship Id="rId374" Type="http://schemas.openxmlformats.org/officeDocument/2006/relationships/hyperlink" Target="https://www.instagram.com/comlurbcomunica/" TargetMode="External"/><Relationship Id="rId131" Type="http://schemas.openxmlformats.org/officeDocument/2006/relationships/hyperlink" Target="https://www.instagram.com/p/DKLKZgSuWQm/" TargetMode="External"/><Relationship Id="rId252" Type="http://schemas.openxmlformats.org/officeDocument/2006/relationships/hyperlink" Target="https://www.instagram.com/p/DO8w9bLjee9/" TargetMode="External"/><Relationship Id="rId373" Type="http://schemas.openxmlformats.org/officeDocument/2006/relationships/hyperlink" Target="https://www.instagram.com/p/DUvXak8DnqX/?img_index=1" TargetMode="External"/><Relationship Id="rId130" Type="http://schemas.openxmlformats.org/officeDocument/2006/relationships/hyperlink" Target="https://www.instagram.com/p/DKF6GUSOpHn/" TargetMode="External"/><Relationship Id="rId251" Type="http://schemas.openxmlformats.org/officeDocument/2006/relationships/hyperlink" Target="https://www.instagram.com/p/DO6v-FgAX4y/?img_index=3" TargetMode="External"/><Relationship Id="rId372" Type="http://schemas.openxmlformats.org/officeDocument/2006/relationships/hyperlink" Target="https://www.instagram.com/martins_1084/" TargetMode="External"/><Relationship Id="rId250" Type="http://schemas.openxmlformats.org/officeDocument/2006/relationships/hyperlink" Target="https://www.instagram.com/p/DO3q1flDcVp/" TargetMode="External"/><Relationship Id="rId371" Type="http://schemas.openxmlformats.org/officeDocument/2006/relationships/hyperlink" Target="https://www.instagram.com/p/DUomqHIji4K/" TargetMode="External"/><Relationship Id="rId136" Type="http://schemas.openxmlformats.org/officeDocument/2006/relationships/hyperlink" Target="https://www.instagram.com/p/DKS3xhNuMK8/" TargetMode="External"/><Relationship Id="rId257" Type="http://schemas.openxmlformats.org/officeDocument/2006/relationships/hyperlink" Target="https://www.instagram.com/p/DPKK-dzgW6h/?img_index=2" TargetMode="External"/><Relationship Id="rId378" Type="http://schemas.openxmlformats.org/officeDocument/2006/relationships/drawing" Target="../drawings/drawing6.xml"/><Relationship Id="rId135" Type="http://schemas.openxmlformats.org/officeDocument/2006/relationships/hyperlink" Target="https://www.instagram.com/p/DKPgv5COf6p/" TargetMode="External"/><Relationship Id="rId256" Type="http://schemas.openxmlformats.org/officeDocument/2006/relationships/hyperlink" Target="https://www.instagram.com/reierainhadomar/" TargetMode="External"/><Relationship Id="rId377" Type="http://schemas.openxmlformats.org/officeDocument/2006/relationships/hyperlink" Target="https://www.instagram.com/p/DVHDYhMjjM0/" TargetMode="External"/><Relationship Id="rId134" Type="http://schemas.openxmlformats.org/officeDocument/2006/relationships/hyperlink" Target="https://www.instagram.com/p/DKQPfHDOhwG/" TargetMode="External"/><Relationship Id="rId255" Type="http://schemas.openxmlformats.org/officeDocument/2006/relationships/hyperlink" Target="https://www.instagram.com/p/DPEfaHvjup6/" TargetMode="External"/><Relationship Id="rId376" Type="http://schemas.openxmlformats.org/officeDocument/2006/relationships/hyperlink" Target="https://www.instagram.com/p/DVEFRfzjh5E/" TargetMode="External"/><Relationship Id="rId133" Type="http://schemas.openxmlformats.org/officeDocument/2006/relationships/hyperlink" Target="https://www.instagram.com/p/DKMdeppO24v/" TargetMode="External"/><Relationship Id="rId254" Type="http://schemas.openxmlformats.org/officeDocument/2006/relationships/hyperlink" Target="https://www.instagram.com/p/DPBvRtIDb-W/" TargetMode="External"/><Relationship Id="rId375" Type="http://schemas.openxmlformats.org/officeDocument/2006/relationships/hyperlink" Target="https://www.instagram.com/p/DUx7MywDsyA/" TargetMode="External"/><Relationship Id="rId62" Type="http://schemas.openxmlformats.org/officeDocument/2006/relationships/hyperlink" Target="https://www.instagram.com/p/DHTOyfJumsm/" TargetMode="External"/><Relationship Id="rId61" Type="http://schemas.openxmlformats.org/officeDocument/2006/relationships/hyperlink" Target="https://www.instagram.com/p/DHLx2HjuinV/" TargetMode="External"/><Relationship Id="rId64" Type="http://schemas.openxmlformats.org/officeDocument/2006/relationships/hyperlink" Target="https://www.instagram.com/p/DHeiVzfPIlZ/" TargetMode="External"/><Relationship Id="rId63" Type="http://schemas.openxmlformats.org/officeDocument/2006/relationships/hyperlink" Target="https://www.instagram.com/p/DHWuVcjyoHM/" TargetMode="External"/><Relationship Id="rId66" Type="http://schemas.openxmlformats.org/officeDocument/2006/relationships/hyperlink" Target="https://www.instagram.com/p/DHowBZlx2zE/" TargetMode="External"/><Relationship Id="rId172" Type="http://schemas.openxmlformats.org/officeDocument/2006/relationships/hyperlink" Target="https://www.instagram.com/reel/DL8dzlmu2sD/?utm_source=ig_web_copy_link&amp;igsh=N2FoampnMGt3eXc2" TargetMode="External"/><Relationship Id="rId293" Type="http://schemas.openxmlformats.org/officeDocument/2006/relationships/hyperlink" Target="https://www.instagram.com/p/DQMPMMJDjxz/" TargetMode="External"/><Relationship Id="rId65" Type="http://schemas.openxmlformats.org/officeDocument/2006/relationships/hyperlink" Target="https://www.instagram.com/p/DHmFOlSyrak/" TargetMode="External"/><Relationship Id="rId171" Type="http://schemas.openxmlformats.org/officeDocument/2006/relationships/hyperlink" Target="https://www.instagram.com/p/DL7-AOyutpR/?utm_source=ig_web_copy_link&amp;igsh=MThod3Y4cGR4bzIxdA==" TargetMode="External"/><Relationship Id="rId292" Type="http://schemas.openxmlformats.org/officeDocument/2006/relationships/hyperlink" Target="https://www.instagram.com/conservacao.rio/" TargetMode="External"/><Relationship Id="rId68" Type="http://schemas.openxmlformats.org/officeDocument/2006/relationships/hyperlink" Target="https://www.instagram.com/p/DHoK6l5MNC5/" TargetMode="External"/><Relationship Id="rId170" Type="http://schemas.openxmlformats.org/officeDocument/2006/relationships/hyperlink" Target="https://www.instagram.com/reel/DL21ZUqu64c/?utm_source=ig_web_copy_link&amp;igsh=MzRlODBiNWFlZA==" TargetMode="External"/><Relationship Id="rId291" Type="http://schemas.openxmlformats.org/officeDocument/2006/relationships/hyperlink" Target="https://www.instagram.com/p/DQMKCXNjjCn/" TargetMode="External"/><Relationship Id="rId67" Type="http://schemas.openxmlformats.org/officeDocument/2006/relationships/hyperlink" Target="https://www.instagram.com/p/DHodnstgHav/" TargetMode="External"/><Relationship Id="rId290" Type="http://schemas.openxmlformats.org/officeDocument/2006/relationships/hyperlink" Target="https://www.instagram.com/p/DP_1RMMDaVc/" TargetMode="External"/><Relationship Id="rId60" Type="http://schemas.openxmlformats.org/officeDocument/2006/relationships/hyperlink" Target="https://www.instagram.com/p/DHHTK-MuFtF/" TargetMode="External"/><Relationship Id="rId165" Type="http://schemas.openxmlformats.org/officeDocument/2006/relationships/hyperlink" Target="https://www.instagram.com/reel/DLk_Ly6uAK3/?utm_source=ig_web_copy_link&amp;igsh=MzRlODBiNWFlZA==" TargetMode="External"/><Relationship Id="rId286" Type="http://schemas.openxmlformats.org/officeDocument/2006/relationships/hyperlink" Target="https://www.instagram.com/p/DP4l5kpAVk5/" TargetMode="External"/><Relationship Id="rId69" Type="http://schemas.openxmlformats.org/officeDocument/2006/relationships/hyperlink" Target="https://www.instagram.com/p/DHqqlh8Mu8Q/" TargetMode="External"/><Relationship Id="rId164" Type="http://schemas.openxmlformats.org/officeDocument/2006/relationships/hyperlink" Target="https://www.instagram.com/p/DLlVrncuncA/?utm_source=ig_web_copy_link&amp;igsh=MzRlODBiNWFlZA==" TargetMode="External"/><Relationship Id="rId285" Type="http://schemas.openxmlformats.org/officeDocument/2006/relationships/hyperlink" Target="https://www.instagram.com/p/DP4DQWRDdKd/?img_index=1" TargetMode="External"/><Relationship Id="rId163" Type="http://schemas.openxmlformats.org/officeDocument/2006/relationships/hyperlink" Target="https://www.instagram.com/p/DLh27ThOIjn/" TargetMode="External"/><Relationship Id="rId284" Type="http://schemas.openxmlformats.org/officeDocument/2006/relationships/hyperlink" Target="https://www.instagram.com/p/DP2Sq9lgYa2/" TargetMode="External"/><Relationship Id="rId162" Type="http://schemas.openxmlformats.org/officeDocument/2006/relationships/hyperlink" Target="https://www.instagram.com/p/DLiaAp_Owxw/" TargetMode="External"/><Relationship Id="rId283" Type="http://schemas.openxmlformats.org/officeDocument/2006/relationships/hyperlink" Target="https://www.instagram.com/bernardorubiao/" TargetMode="External"/><Relationship Id="rId169" Type="http://schemas.openxmlformats.org/officeDocument/2006/relationships/hyperlink" Target="https://www.instagram.com/reel/DL3HDPDuj3V/?utm_source=ig_web_copy_link&amp;igsh=MzRlODBiNWFlZA==" TargetMode="External"/><Relationship Id="rId168" Type="http://schemas.openxmlformats.org/officeDocument/2006/relationships/hyperlink" Target="https://www.instagram.com/p/DL6D8SfuU5a/?utm_source=ig_web_copy_link&amp;igsh=MzRlODBiNWFlZA==" TargetMode="External"/><Relationship Id="rId289" Type="http://schemas.openxmlformats.org/officeDocument/2006/relationships/hyperlink" Target="https://www.instagram.com/p/DP9JyJPDWcy/" TargetMode="External"/><Relationship Id="rId167" Type="http://schemas.openxmlformats.org/officeDocument/2006/relationships/hyperlink" Target="https://www.instagram.com/p/DLueZidOLhx/?utm_source=ig_web_copy_link&amp;igsh=MzRlODBiNWFlZA==" TargetMode="External"/><Relationship Id="rId288" Type="http://schemas.openxmlformats.org/officeDocument/2006/relationships/hyperlink" Target="https://www.instagram.com/p/DP7Acf8AZly/" TargetMode="External"/><Relationship Id="rId166" Type="http://schemas.openxmlformats.org/officeDocument/2006/relationships/hyperlink" Target="https://www.instagram.com/p/DLns_8TOZHu/?utm_source=ig_web_copy_link" TargetMode="External"/><Relationship Id="rId287" Type="http://schemas.openxmlformats.org/officeDocument/2006/relationships/hyperlink" Target="https://www.instagram.com/p/DP5DcdRjQbT/" TargetMode="External"/><Relationship Id="rId51" Type="http://schemas.openxmlformats.org/officeDocument/2006/relationships/hyperlink" Target="https://www.instagram.com/p/DGqTaZ2O745/" TargetMode="External"/><Relationship Id="rId50" Type="http://schemas.openxmlformats.org/officeDocument/2006/relationships/hyperlink" Target="https://www.instagram.com/p/DGjolyhOFvf/" TargetMode="External"/><Relationship Id="rId53" Type="http://schemas.openxmlformats.org/officeDocument/2006/relationships/hyperlink" Target="https://www.instagram.com/p/DG8W3P6Orxr/" TargetMode="External"/><Relationship Id="rId52" Type="http://schemas.openxmlformats.org/officeDocument/2006/relationships/hyperlink" Target="https://www.instagram.com/p/DGsyyH9uRoK/" TargetMode="External"/><Relationship Id="rId55" Type="http://schemas.openxmlformats.org/officeDocument/2006/relationships/hyperlink" Target="https://www.instagram.com/p/DHCBmSTyiGQ/" TargetMode="External"/><Relationship Id="rId161" Type="http://schemas.openxmlformats.org/officeDocument/2006/relationships/hyperlink" Target="https://www.instagram.com/p/DLiuP2QOVcT/" TargetMode="External"/><Relationship Id="rId282" Type="http://schemas.openxmlformats.org/officeDocument/2006/relationships/hyperlink" Target="https://www.instagram.com/p/DP2CrlJAbgw/" TargetMode="External"/><Relationship Id="rId54" Type="http://schemas.openxmlformats.org/officeDocument/2006/relationships/hyperlink" Target="https://www.instagram.com/p/DHCXbXWv5_Y/" TargetMode="External"/><Relationship Id="rId160" Type="http://schemas.openxmlformats.org/officeDocument/2006/relationships/hyperlink" Target="https://www.instagram.com/p/DLarZ56Or7q/" TargetMode="External"/><Relationship Id="rId281" Type="http://schemas.openxmlformats.org/officeDocument/2006/relationships/hyperlink" Target="https://www.instagram.com/p/DP1vyJbgVaV/" TargetMode="External"/><Relationship Id="rId57" Type="http://schemas.openxmlformats.org/officeDocument/2006/relationships/hyperlink" Target="https://www.instagram.com/p/DHExXroOMPy/" TargetMode="External"/><Relationship Id="rId280" Type="http://schemas.openxmlformats.org/officeDocument/2006/relationships/hyperlink" Target="https://www.instagram.com/p/DP1ZrBsDaVS/" TargetMode="External"/><Relationship Id="rId56" Type="http://schemas.openxmlformats.org/officeDocument/2006/relationships/hyperlink" Target="https://www.instagram.com/p/DHBt6rUOFEt/" TargetMode="External"/><Relationship Id="rId159" Type="http://schemas.openxmlformats.org/officeDocument/2006/relationships/hyperlink" Target="https://www.instagram.com/p/DLXmFl5sXA0/" TargetMode="External"/><Relationship Id="rId59" Type="http://schemas.openxmlformats.org/officeDocument/2006/relationships/hyperlink" Target="https://www.instagram.com/p/DHHSMrUu9sY/" TargetMode="External"/><Relationship Id="rId154" Type="http://schemas.openxmlformats.org/officeDocument/2006/relationships/hyperlink" Target="https://www.instagram.com/p/DLOSLE3O1qA/" TargetMode="External"/><Relationship Id="rId275" Type="http://schemas.openxmlformats.org/officeDocument/2006/relationships/hyperlink" Target="https://www.instagram.com/p/DPttvSkDeNl/?img_index=1" TargetMode="External"/><Relationship Id="rId58" Type="http://schemas.openxmlformats.org/officeDocument/2006/relationships/hyperlink" Target="https://www.instagram.com/p/DHHEq8HOwOF/" TargetMode="External"/><Relationship Id="rId153" Type="http://schemas.openxmlformats.org/officeDocument/2006/relationships/hyperlink" Target="https://www.instagram.com/p/DK4V_i1MZrm/" TargetMode="External"/><Relationship Id="rId274" Type="http://schemas.openxmlformats.org/officeDocument/2006/relationships/hyperlink" Target="https://www.instagram.com/p/DPtSIBKDlO8/" TargetMode="External"/><Relationship Id="rId152" Type="http://schemas.openxmlformats.org/officeDocument/2006/relationships/hyperlink" Target="https://www.instagram.com/p/DK10EmVsVZW/" TargetMode="External"/><Relationship Id="rId273" Type="http://schemas.openxmlformats.org/officeDocument/2006/relationships/hyperlink" Target="https://www.instagram.com/p/DPtSHwsjgvK/?img_index=4" TargetMode="External"/><Relationship Id="rId151" Type="http://schemas.openxmlformats.org/officeDocument/2006/relationships/hyperlink" Target="https://www.instagram.com/p/DK2ofKLM9nN/" TargetMode="External"/><Relationship Id="rId272" Type="http://schemas.openxmlformats.org/officeDocument/2006/relationships/hyperlink" Target="https://www.instagram.com/p/DPsPOL7jTDf/?img_index=5" TargetMode="External"/><Relationship Id="rId158" Type="http://schemas.openxmlformats.org/officeDocument/2006/relationships/hyperlink" Target="https://www.instagram.com/p/DLYHldZRPSP/" TargetMode="External"/><Relationship Id="rId279" Type="http://schemas.openxmlformats.org/officeDocument/2006/relationships/hyperlink" Target="https://www.instagram.com/p/DPzrnSkgSZz/" TargetMode="External"/><Relationship Id="rId157" Type="http://schemas.openxmlformats.org/officeDocument/2006/relationships/hyperlink" Target="https://www.instagram.com/p/DLV1n9nuoqB/" TargetMode="External"/><Relationship Id="rId278" Type="http://schemas.openxmlformats.org/officeDocument/2006/relationships/hyperlink" Target="https://www.instagram.com/p/DPxNIySDYZ8/" TargetMode="External"/><Relationship Id="rId156" Type="http://schemas.openxmlformats.org/officeDocument/2006/relationships/hyperlink" Target="https://www.instagram.com/p/DLSsaQ2uBDA/" TargetMode="External"/><Relationship Id="rId277" Type="http://schemas.openxmlformats.org/officeDocument/2006/relationships/hyperlink" Target="https://www.instagram.com/p/DPwvT0fAaPW/" TargetMode="External"/><Relationship Id="rId155" Type="http://schemas.openxmlformats.org/officeDocument/2006/relationships/hyperlink" Target="https://www.instagram.com/p/DLTNefpOMyD/" TargetMode="External"/><Relationship Id="rId276" Type="http://schemas.openxmlformats.org/officeDocument/2006/relationships/hyperlink" Target="https://www.instagram.com/p/DPukOesjVls/?img_index=1" TargetMode="External"/><Relationship Id="rId107" Type="http://schemas.openxmlformats.org/officeDocument/2006/relationships/hyperlink" Target="https://www.instagram.com/p/DJZrJDtumon/" TargetMode="External"/><Relationship Id="rId228" Type="http://schemas.openxmlformats.org/officeDocument/2006/relationships/hyperlink" Target="https://www.instagram.com/p/DOE7V54AVB8/" TargetMode="External"/><Relationship Id="rId349" Type="http://schemas.openxmlformats.org/officeDocument/2006/relationships/hyperlink" Target="http://instagram.com/p/DSkizXxEv2E/" TargetMode="External"/><Relationship Id="rId106" Type="http://schemas.openxmlformats.org/officeDocument/2006/relationships/hyperlink" Target="https://www.instagram.com/p/DJVSJBqsF-d/" TargetMode="External"/><Relationship Id="rId227" Type="http://schemas.openxmlformats.org/officeDocument/2006/relationships/hyperlink" Target="https://www.instagram.com/p/DOCJBpxgbtb/?img_index=1" TargetMode="External"/><Relationship Id="rId348" Type="http://schemas.openxmlformats.org/officeDocument/2006/relationships/hyperlink" Target="https://www.instagram.com/p/DSV1M8ogaq0/" TargetMode="External"/><Relationship Id="rId105" Type="http://schemas.openxmlformats.org/officeDocument/2006/relationships/hyperlink" Target="https://www.instagram.com/p/DJWoYcExkTY/" TargetMode="External"/><Relationship Id="rId226" Type="http://schemas.openxmlformats.org/officeDocument/2006/relationships/hyperlink" Target="https://www.instagram.com/p/DN87g8KATau/" TargetMode="External"/><Relationship Id="rId347" Type="http://schemas.openxmlformats.org/officeDocument/2006/relationships/hyperlink" Target="https://www.instagram.com/p/DSVUy4aCesT/?img_index=6" TargetMode="External"/><Relationship Id="rId104" Type="http://schemas.openxmlformats.org/officeDocument/2006/relationships/hyperlink" Target="https://www.instagram.com/p/DJUvmbcxTFP/" TargetMode="External"/><Relationship Id="rId225" Type="http://schemas.openxmlformats.org/officeDocument/2006/relationships/hyperlink" Target="https://www.instagram.com/p/DN8JUDaDY98/" TargetMode="External"/><Relationship Id="rId346" Type="http://schemas.openxmlformats.org/officeDocument/2006/relationships/hyperlink" Target="https://www.instagram.com/p/DSQzEmJgPxC/" TargetMode="External"/><Relationship Id="rId109" Type="http://schemas.openxmlformats.org/officeDocument/2006/relationships/hyperlink" Target="https://www.instagram.com/p/DJcCt8VsBtz/" TargetMode="External"/><Relationship Id="rId108" Type="http://schemas.openxmlformats.org/officeDocument/2006/relationships/hyperlink" Target="https://www.instagram.com/p/DJcfw7eS_5S/" TargetMode="External"/><Relationship Id="rId229" Type="http://schemas.openxmlformats.org/officeDocument/2006/relationships/hyperlink" Target="https://www.instagram.com/p/DOG-dczjnaR/?img_index=6" TargetMode="External"/><Relationship Id="rId220" Type="http://schemas.openxmlformats.org/officeDocument/2006/relationships/hyperlink" Target="https://www.instagram.com/p/DN1Q4lSwnZM/?img_index=4" TargetMode="External"/><Relationship Id="rId341" Type="http://schemas.openxmlformats.org/officeDocument/2006/relationships/hyperlink" Target="https://www.instagram.com/p/DR40qCKDSnM/" TargetMode="External"/><Relationship Id="rId340" Type="http://schemas.openxmlformats.org/officeDocument/2006/relationships/hyperlink" Target="https://www.instagram.com/p/DR0c-DAgegF/?img_index=1" TargetMode="External"/><Relationship Id="rId103" Type="http://schemas.openxmlformats.org/officeDocument/2006/relationships/hyperlink" Target="https://www.instagram.com/p/DJMhvzoua-l/" TargetMode="External"/><Relationship Id="rId224" Type="http://schemas.openxmlformats.org/officeDocument/2006/relationships/hyperlink" Target="https://www.instagram.com/p/DN6iiILgcRW/?img_index=1" TargetMode="External"/><Relationship Id="rId345" Type="http://schemas.openxmlformats.org/officeDocument/2006/relationships/hyperlink" Target="https://www.instagram.com/p/DSPxZvXjgSg/?img_index=6" TargetMode="External"/><Relationship Id="rId102" Type="http://schemas.openxmlformats.org/officeDocument/2006/relationships/hyperlink" Target="https://www.instagram.com/p/DJKOPeTJibx/" TargetMode="External"/><Relationship Id="rId223" Type="http://schemas.openxmlformats.org/officeDocument/2006/relationships/hyperlink" Target="https://www.instagram.com/p/DN6QoolgWS-/?img_index=1" TargetMode="External"/><Relationship Id="rId344" Type="http://schemas.openxmlformats.org/officeDocument/2006/relationships/hyperlink" Target="https://www.instagram.com/p/DSDZpaID5lP/" TargetMode="External"/><Relationship Id="rId101" Type="http://schemas.openxmlformats.org/officeDocument/2006/relationships/hyperlink" Target="https://www.instagram.com/p/DJF0aObOTdp/" TargetMode="External"/><Relationship Id="rId222" Type="http://schemas.openxmlformats.org/officeDocument/2006/relationships/hyperlink" Target="https://www.instagram.com/p/DN3aYlH2rl-/" TargetMode="External"/><Relationship Id="rId343" Type="http://schemas.openxmlformats.org/officeDocument/2006/relationships/hyperlink" Target="https://www.instagram.com/p/DSDPAuxjtj8/?img_index=1" TargetMode="External"/><Relationship Id="rId100" Type="http://schemas.openxmlformats.org/officeDocument/2006/relationships/hyperlink" Target="https://www.instagram.com/p/DJFf2s3Odvn/" TargetMode="External"/><Relationship Id="rId221" Type="http://schemas.openxmlformats.org/officeDocument/2006/relationships/hyperlink" Target="https://www.instagram.com/p/DN1Y7KYUsiw/" TargetMode="External"/><Relationship Id="rId342" Type="http://schemas.openxmlformats.org/officeDocument/2006/relationships/hyperlink" Target="https://www.instagram.com/p/DR93mQXDuSb/" TargetMode="External"/><Relationship Id="rId217" Type="http://schemas.openxmlformats.org/officeDocument/2006/relationships/hyperlink" Target="https://www.instagram.com/p/DNnuizwOv6B/" TargetMode="External"/><Relationship Id="rId338" Type="http://schemas.openxmlformats.org/officeDocument/2006/relationships/hyperlink" Target="https://www.instagram.com/p/DRnnYfqDR4I/" TargetMode="External"/><Relationship Id="rId216" Type="http://schemas.openxmlformats.org/officeDocument/2006/relationships/hyperlink" Target="https://www.instagram.com/p/DNmSPfiuZ5g/?img_index=10" TargetMode="External"/><Relationship Id="rId337" Type="http://schemas.openxmlformats.org/officeDocument/2006/relationships/hyperlink" Target="https://www.instagram.com/p/DRmoEADDVdP/?img_index=1" TargetMode="External"/><Relationship Id="rId215" Type="http://schemas.openxmlformats.org/officeDocument/2006/relationships/hyperlink" Target="https://www.instagram.com/p/DNlFYLutfZk/?img_index=1" TargetMode="External"/><Relationship Id="rId336" Type="http://schemas.openxmlformats.org/officeDocument/2006/relationships/hyperlink" Target="https://www.instagram.com/p/DRhUT6fjTI8/" TargetMode="External"/><Relationship Id="rId214" Type="http://schemas.openxmlformats.org/officeDocument/2006/relationships/hyperlink" Target="https://www.instagram.com/p/DNk6eZBOsOY/" TargetMode="External"/><Relationship Id="rId335" Type="http://schemas.openxmlformats.org/officeDocument/2006/relationships/hyperlink" Target="https://www.instagram.com/p/DRfA6OSDRmC/" TargetMode="External"/><Relationship Id="rId219" Type="http://schemas.openxmlformats.org/officeDocument/2006/relationships/hyperlink" Target="https://www.instagram.com/p/DN0Ykh7XASP/" TargetMode="External"/><Relationship Id="rId218" Type="http://schemas.openxmlformats.org/officeDocument/2006/relationships/hyperlink" Target="https://www.instagram.com/p/DNohJxmh7iz/" TargetMode="External"/><Relationship Id="rId339" Type="http://schemas.openxmlformats.org/officeDocument/2006/relationships/hyperlink" Target="https://www.instagram.com/p/DRr0cI5jbeR/?img_index=1" TargetMode="External"/><Relationship Id="rId330" Type="http://schemas.openxmlformats.org/officeDocument/2006/relationships/hyperlink" Target="https://www.instagram.com/p/DRamCP-gXg2/?img_index=1" TargetMode="External"/><Relationship Id="rId213" Type="http://schemas.openxmlformats.org/officeDocument/2006/relationships/hyperlink" Target="https://www.instagram.com/p/DNhBK4vOPxU/" TargetMode="External"/><Relationship Id="rId334" Type="http://schemas.openxmlformats.org/officeDocument/2006/relationships/hyperlink" Target="https://www.instagram.com/p/DRe0mxaDYvc/" TargetMode="External"/><Relationship Id="rId212" Type="http://schemas.openxmlformats.org/officeDocument/2006/relationships/hyperlink" Target="https://www.instagram.com/p/DNarl_XNV3E/?img_index=1" TargetMode="External"/><Relationship Id="rId333" Type="http://schemas.openxmlformats.org/officeDocument/2006/relationships/hyperlink" Target="https://www.instagram.com/p/DRdUXq2gUag/" TargetMode="External"/><Relationship Id="rId211" Type="http://schemas.openxmlformats.org/officeDocument/2006/relationships/hyperlink" Target="https://www.instagram.com/p/DNZJbIWBQAx/?img_index=1" TargetMode="External"/><Relationship Id="rId332" Type="http://schemas.openxmlformats.org/officeDocument/2006/relationships/hyperlink" Target="https://www.instagram.com/p/DRcuJVBgT-Q/?img_index=1" TargetMode="External"/><Relationship Id="rId210" Type="http://schemas.openxmlformats.org/officeDocument/2006/relationships/hyperlink" Target="https://www.instagram.com/p/DNY0KlJxy_j/" TargetMode="External"/><Relationship Id="rId331" Type="http://schemas.openxmlformats.org/officeDocument/2006/relationships/hyperlink" Target="https://www.instagram.com/p/DRcBVeajtS8/" TargetMode="External"/><Relationship Id="rId370" Type="http://schemas.openxmlformats.org/officeDocument/2006/relationships/hyperlink" Target="https://www.instagram.com/p/DUoN_5vDysC/" TargetMode="External"/><Relationship Id="rId129" Type="http://schemas.openxmlformats.org/officeDocument/2006/relationships/hyperlink" Target="https://www.instagram.com/p/DJ_slHUObNr/" TargetMode="External"/><Relationship Id="rId128" Type="http://schemas.openxmlformats.org/officeDocument/2006/relationships/hyperlink" Target="https://www.instagram.com/p/DKAYDvWO2Zi/" TargetMode="External"/><Relationship Id="rId249" Type="http://schemas.openxmlformats.org/officeDocument/2006/relationships/hyperlink" Target="https://www.instagram.com/p/DO0v6oijYBE/?img_index=3" TargetMode="External"/><Relationship Id="rId127" Type="http://schemas.openxmlformats.org/officeDocument/2006/relationships/hyperlink" Target="https://www.instagram.com/p/DKAqjnrSWcQ/" TargetMode="External"/><Relationship Id="rId248" Type="http://schemas.openxmlformats.org/officeDocument/2006/relationships/hyperlink" Target="https://www.instagram.com/oceanman_brazil/" TargetMode="External"/><Relationship Id="rId369" Type="http://schemas.openxmlformats.org/officeDocument/2006/relationships/hyperlink" Target="https://www.instagram.com/p/DUn_6RoDshr/" TargetMode="External"/><Relationship Id="rId126" Type="http://schemas.openxmlformats.org/officeDocument/2006/relationships/hyperlink" Target="https://www.instagram.com/p/DJ9ykJju5Rq/" TargetMode="External"/><Relationship Id="rId247" Type="http://schemas.openxmlformats.org/officeDocument/2006/relationships/hyperlink" Target="https://www.instagram.com/p/DOzWnOlgdRy/?img_index=3" TargetMode="External"/><Relationship Id="rId368" Type="http://schemas.openxmlformats.org/officeDocument/2006/relationships/hyperlink" Target="https://www.instagram.com/p/DUf-GbRDjVn/?img_index=1" TargetMode="External"/><Relationship Id="rId121" Type="http://schemas.openxmlformats.org/officeDocument/2006/relationships/hyperlink" Target="https://www.instagram.com/p/DJ112Z8x2Wx/" TargetMode="External"/><Relationship Id="rId242" Type="http://schemas.openxmlformats.org/officeDocument/2006/relationships/hyperlink" Target="https://www.instagram.com/p/DOZm-6egQN3/?img_index=1" TargetMode="External"/><Relationship Id="rId363" Type="http://schemas.openxmlformats.org/officeDocument/2006/relationships/hyperlink" Target="https://www.instagram.com/p/DUVZlI9EVuN/" TargetMode="External"/><Relationship Id="rId120" Type="http://schemas.openxmlformats.org/officeDocument/2006/relationships/hyperlink" Target="https://www.instagram.com/p/DJ2RXAySfV4/" TargetMode="External"/><Relationship Id="rId241" Type="http://schemas.openxmlformats.org/officeDocument/2006/relationships/hyperlink" Target="https://www.instagram.com/p/DOURh6vASIM/?img_index=5" TargetMode="External"/><Relationship Id="rId362" Type="http://schemas.openxmlformats.org/officeDocument/2006/relationships/hyperlink" Target="https://www.instagram.com/p/DUTyuMRCb89/" TargetMode="External"/><Relationship Id="rId240" Type="http://schemas.openxmlformats.org/officeDocument/2006/relationships/hyperlink" Target="https://www.instagram.com/p/DOTRnYHjeiY/" TargetMode="External"/><Relationship Id="rId361" Type="http://schemas.openxmlformats.org/officeDocument/2006/relationships/hyperlink" Target="https://www.instagram.com/p/DURR-ZcAXxx/?img_index=1" TargetMode="External"/><Relationship Id="rId360" Type="http://schemas.openxmlformats.org/officeDocument/2006/relationships/hyperlink" Target="https://www.instagram.com/p/DUOHje6jWDV/" TargetMode="External"/><Relationship Id="rId125" Type="http://schemas.openxmlformats.org/officeDocument/2006/relationships/hyperlink" Target="https://www.instagram.com/p/DJ-Pc0auTaX/" TargetMode="External"/><Relationship Id="rId246" Type="http://schemas.openxmlformats.org/officeDocument/2006/relationships/hyperlink" Target="https://www.instagram.com/p/DOvbCjDDiLo/?img_index=1" TargetMode="External"/><Relationship Id="rId367" Type="http://schemas.openxmlformats.org/officeDocument/2006/relationships/hyperlink" Target="https://www.instagram.com/p/DUd3QcIgSEA/" TargetMode="External"/><Relationship Id="rId124" Type="http://schemas.openxmlformats.org/officeDocument/2006/relationships/hyperlink" Target="https://www.instagram.com/p/DJ6n9eyuK3h/" TargetMode="External"/><Relationship Id="rId245" Type="http://schemas.openxmlformats.org/officeDocument/2006/relationships/hyperlink" Target="https://www.instagram.com/adrianacamargo_yoga/" TargetMode="External"/><Relationship Id="rId366" Type="http://schemas.openxmlformats.org/officeDocument/2006/relationships/hyperlink" Target="https://www.instagram.com/p/DUd0nehjpOh/" TargetMode="External"/><Relationship Id="rId123" Type="http://schemas.openxmlformats.org/officeDocument/2006/relationships/hyperlink" Target="https://www.instagram.com/p/DJ7DloEOOTP/" TargetMode="External"/><Relationship Id="rId244" Type="http://schemas.openxmlformats.org/officeDocument/2006/relationships/hyperlink" Target="https://www.instagram.com/p/DOrfldzgce1/" TargetMode="External"/><Relationship Id="rId365" Type="http://schemas.openxmlformats.org/officeDocument/2006/relationships/hyperlink" Target="https://www.instagram.com/p/DUdWIeBjrdQ/" TargetMode="External"/><Relationship Id="rId122" Type="http://schemas.openxmlformats.org/officeDocument/2006/relationships/hyperlink" Target="https://www.instagram.com/p/DJ41Jxay9XR/" TargetMode="External"/><Relationship Id="rId243" Type="http://schemas.openxmlformats.org/officeDocument/2006/relationships/hyperlink" Target="https://www.instagram.com/p/DOcPIjQDXfO/?img_index=1" TargetMode="External"/><Relationship Id="rId364" Type="http://schemas.openxmlformats.org/officeDocument/2006/relationships/hyperlink" Target="https://www.instagram.com/p/DUVxsoGEXbl/" TargetMode="External"/><Relationship Id="rId95" Type="http://schemas.openxmlformats.org/officeDocument/2006/relationships/hyperlink" Target="https://www.instagram.com/p/DIv-BttuEpI/" TargetMode="External"/><Relationship Id="rId94" Type="http://schemas.openxmlformats.org/officeDocument/2006/relationships/hyperlink" Target="https://www.instagram.com/p/DImDKNkOULN/" TargetMode="External"/><Relationship Id="rId97" Type="http://schemas.openxmlformats.org/officeDocument/2006/relationships/hyperlink" Target="https://www.instagram.com/p/DI7YyfGRW-V/" TargetMode="External"/><Relationship Id="rId96" Type="http://schemas.openxmlformats.org/officeDocument/2006/relationships/hyperlink" Target="https://www.instagram.com/p/DI1r6BMOOXJ/" TargetMode="External"/><Relationship Id="rId99" Type="http://schemas.openxmlformats.org/officeDocument/2006/relationships/hyperlink" Target="https://www.instagram.com/p/DJDFdijufFP/" TargetMode="External"/><Relationship Id="rId98" Type="http://schemas.openxmlformats.org/officeDocument/2006/relationships/hyperlink" Target="https://www.instagram.com/p/DI7AIqRyzHe/" TargetMode="External"/><Relationship Id="rId91" Type="http://schemas.openxmlformats.org/officeDocument/2006/relationships/hyperlink" Target="https://www.instagram.com/p/DIXay5Mu1AK/" TargetMode="External"/><Relationship Id="rId90" Type="http://schemas.openxmlformats.org/officeDocument/2006/relationships/hyperlink" Target="https://www.instagram.com/p/DIZBaRYREKK/" TargetMode="External"/><Relationship Id="rId93" Type="http://schemas.openxmlformats.org/officeDocument/2006/relationships/hyperlink" Target="https://www.instagram.com/p/DImSJB5O05g/" TargetMode="External"/><Relationship Id="rId92" Type="http://schemas.openxmlformats.org/officeDocument/2006/relationships/hyperlink" Target="https://www.instagram.com/p/DIbglGvug3U/" TargetMode="External"/><Relationship Id="rId118" Type="http://schemas.openxmlformats.org/officeDocument/2006/relationships/hyperlink" Target="https://www.instagram.com/p/DJt1-3bO4n2/" TargetMode="External"/><Relationship Id="rId239" Type="http://schemas.openxmlformats.org/officeDocument/2006/relationships/hyperlink" Target="https://www.instagram.com/p/DORlMMUgUri/" TargetMode="External"/><Relationship Id="rId117" Type="http://schemas.openxmlformats.org/officeDocument/2006/relationships/hyperlink" Target="https://www.instagram.com/p/DJuFs_POKNu/" TargetMode="External"/><Relationship Id="rId238" Type="http://schemas.openxmlformats.org/officeDocument/2006/relationships/hyperlink" Target="https://www.instagram.com/p/DOQyxtfjfI3/?img_index=5" TargetMode="External"/><Relationship Id="rId359" Type="http://schemas.openxmlformats.org/officeDocument/2006/relationships/hyperlink" Target="https://www.instagram.com/p/DUB7C0UgTys/?img_index=1" TargetMode="External"/><Relationship Id="rId116" Type="http://schemas.openxmlformats.org/officeDocument/2006/relationships/hyperlink" Target="https://www.instagram.com/p/DJuureDuMuT/" TargetMode="External"/><Relationship Id="rId237" Type="http://schemas.openxmlformats.org/officeDocument/2006/relationships/hyperlink" Target="https://www.instagram.com/p/DOO8BeyAcAL/?img_index=1" TargetMode="External"/><Relationship Id="rId358" Type="http://schemas.openxmlformats.org/officeDocument/2006/relationships/hyperlink" Target="https://www.instagram.com/p/DT04aK9kZRN/" TargetMode="External"/><Relationship Id="rId115" Type="http://schemas.openxmlformats.org/officeDocument/2006/relationships/hyperlink" Target="https://www.instagram.com/p/DJsRlb-O5tj/" TargetMode="External"/><Relationship Id="rId236" Type="http://schemas.openxmlformats.org/officeDocument/2006/relationships/hyperlink" Target="https://www.instagram.com/p/DOMqki6gQnV/" TargetMode="External"/><Relationship Id="rId357" Type="http://schemas.openxmlformats.org/officeDocument/2006/relationships/hyperlink" Target="https://www.instagram.com/p/DTbFs-GAX_S/" TargetMode="External"/><Relationship Id="rId119" Type="http://schemas.openxmlformats.org/officeDocument/2006/relationships/hyperlink" Target="https://www.instagram.com/p/DJ2c2xNuZo9/" TargetMode="External"/><Relationship Id="rId110" Type="http://schemas.openxmlformats.org/officeDocument/2006/relationships/hyperlink" Target="https://www.instagram.com/p/DJbxhiotqex/" TargetMode="External"/><Relationship Id="rId231" Type="http://schemas.openxmlformats.org/officeDocument/2006/relationships/hyperlink" Target="https://www.instagram.com/p/DOHs_PTDdfO/" TargetMode="External"/><Relationship Id="rId352" Type="http://schemas.openxmlformats.org/officeDocument/2006/relationships/hyperlink" Target="https://www.instagram.com/p/DTDTD3wAGYs/" TargetMode="External"/><Relationship Id="rId230" Type="http://schemas.openxmlformats.org/officeDocument/2006/relationships/hyperlink" Target="https://www.instagram.com/p/DOHgtSvgckM/" TargetMode="External"/><Relationship Id="rId351" Type="http://schemas.openxmlformats.org/officeDocument/2006/relationships/hyperlink" Target="https://www.instagram.com/p/DS2a_XAkcG0/?img_index=2" TargetMode="External"/><Relationship Id="rId350" Type="http://schemas.openxmlformats.org/officeDocument/2006/relationships/hyperlink" Target="https://www.instagram.com/p/DSp5FAmjFHR/" TargetMode="External"/><Relationship Id="rId114" Type="http://schemas.openxmlformats.org/officeDocument/2006/relationships/hyperlink" Target="https://www.instagram.com/p/DJpoAh-Oein/" TargetMode="External"/><Relationship Id="rId235" Type="http://schemas.openxmlformats.org/officeDocument/2006/relationships/hyperlink" Target="https://www.instagram.com/p/DOMD-MWjo6L/" TargetMode="External"/><Relationship Id="rId356" Type="http://schemas.openxmlformats.org/officeDocument/2006/relationships/hyperlink" Target="https://www.instagram.com/p/DTV1LuagXP9/" TargetMode="External"/><Relationship Id="rId113" Type="http://schemas.openxmlformats.org/officeDocument/2006/relationships/hyperlink" Target="https://www.instagram.com/p/DJkSX64SkQ4/" TargetMode="External"/><Relationship Id="rId234" Type="http://schemas.openxmlformats.org/officeDocument/2006/relationships/hyperlink" Target="https://www.instagram.com/p/DOJ45fggVCu/" TargetMode="External"/><Relationship Id="rId355" Type="http://schemas.openxmlformats.org/officeDocument/2006/relationships/hyperlink" Target="https://www.instagram.com/p/DTTGfCpDr_u/" TargetMode="External"/><Relationship Id="rId112" Type="http://schemas.openxmlformats.org/officeDocument/2006/relationships/hyperlink" Target="https://www.instagram.com/p/DJhFEyUuARB/" TargetMode="External"/><Relationship Id="rId233" Type="http://schemas.openxmlformats.org/officeDocument/2006/relationships/hyperlink" Target="https://www.instagram.com/p/DOJusBMj83V/" TargetMode="External"/><Relationship Id="rId354" Type="http://schemas.openxmlformats.org/officeDocument/2006/relationships/hyperlink" Target="https://www.instagram.com/p/DTQH5-WjqN3/?img_index=1" TargetMode="External"/><Relationship Id="rId111" Type="http://schemas.openxmlformats.org/officeDocument/2006/relationships/hyperlink" Target="https://www.instagram.com/p/DJfJsx2Opjs/" TargetMode="External"/><Relationship Id="rId232" Type="http://schemas.openxmlformats.org/officeDocument/2006/relationships/hyperlink" Target="https://www.instagram.com/p/DOI1iBkDp68/" TargetMode="External"/><Relationship Id="rId353" Type="http://schemas.openxmlformats.org/officeDocument/2006/relationships/hyperlink" Target="https://www.instagram.com/p/DTL0rYggT3Q/" TargetMode="External"/><Relationship Id="rId305" Type="http://schemas.openxmlformats.org/officeDocument/2006/relationships/hyperlink" Target="https://www.instagram.com/p/DQfOkeYkeQ5/?img_index=1" TargetMode="External"/><Relationship Id="rId304" Type="http://schemas.openxmlformats.org/officeDocument/2006/relationships/hyperlink" Target="https://www.instagram.com/p/DQcCdjrEbqA/" TargetMode="External"/><Relationship Id="rId303" Type="http://schemas.openxmlformats.org/officeDocument/2006/relationships/hyperlink" Target="https://www.instagram.com/p/DQb0g5HDtdK/" TargetMode="External"/><Relationship Id="rId302" Type="http://schemas.openxmlformats.org/officeDocument/2006/relationships/hyperlink" Target="https://www.instagram.com/p/DQbapNLjTOJ/?img_index=1" TargetMode="External"/><Relationship Id="rId309" Type="http://schemas.openxmlformats.org/officeDocument/2006/relationships/hyperlink" Target="https://www.instagram.com/p/DQpJ9ncjmjM/" TargetMode="External"/><Relationship Id="rId308" Type="http://schemas.openxmlformats.org/officeDocument/2006/relationships/hyperlink" Target="https://www.instagram.com/p/DQo2DBHjXfK/?img_index=5" TargetMode="External"/><Relationship Id="rId307" Type="http://schemas.openxmlformats.org/officeDocument/2006/relationships/hyperlink" Target="https://www.instagram.com/p/DQhNLzbDQgP/?img_index=1" TargetMode="External"/><Relationship Id="rId306" Type="http://schemas.openxmlformats.org/officeDocument/2006/relationships/hyperlink" Target="https://www.instagram.com/p/DQPVMn-iZnw/?img_index=1" TargetMode="External"/><Relationship Id="rId301" Type="http://schemas.openxmlformats.org/officeDocument/2006/relationships/hyperlink" Target="https://www.instagram.com/p/DQZxKQyAZCq/?img_index=1" TargetMode="External"/><Relationship Id="rId300" Type="http://schemas.openxmlformats.org/officeDocument/2006/relationships/hyperlink" Target="https://www.instagram.com/reel/DQW4FP6jhY_/?utm_source=ig_web_copy_link&amp;igsh=MzRlODBiNWFlZA==" TargetMode="External"/><Relationship Id="rId206" Type="http://schemas.openxmlformats.org/officeDocument/2006/relationships/hyperlink" Target="https://www.instagram.com/p/DNLOYm-O6c_/" TargetMode="External"/><Relationship Id="rId327" Type="http://schemas.openxmlformats.org/officeDocument/2006/relationships/hyperlink" Target="https://www.instagram.com/p/DRQBMg5gS6Z/" TargetMode="External"/><Relationship Id="rId205" Type="http://schemas.openxmlformats.org/officeDocument/2006/relationships/hyperlink" Target="https://www.instagram.com/p/DNIo7X-uyKN/" TargetMode="External"/><Relationship Id="rId326" Type="http://schemas.openxmlformats.org/officeDocument/2006/relationships/hyperlink" Target="https://www.instagram.com/p/DRNT_RigVNB/" TargetMode="External"/><Relationship Id="rId204" Type="http://schemas.openxmlformats.org/officeDocument/2006/relationships/hyperlink" Target="https://www.instagram.com/p/DNECJb7uWgV/" TargetMode="External"/><Relationship Id="rId325" Type="http://schemas.openxmlformats.org/officeDocument/2006/relationships/hyperlink" Target="https://www.instagram.com/p/DRF28UPgbKK/" TargetMode="External"/><Relationship Id="rId203" Type="http://schemas.openxmlformats.org/officeDocument/2006/relationships/hyperlink" Target="https://www.instagram.com/p/DNDxSDIsvcx/" TargetMode="External"/><Relationship Id="rId324" Type="http://schemas.openxmlformats.org/officeDocument/2006/relationships/hyperlink" Target="https://www.instagram.com/p/DRFcGvFjg_u/?img_index=1" TargetMode="External"/><Relationship Id="rId209" Type="http://schemas.openxmlformats.org/officeDocument/2006/relationships/hyperlink" Target="https://www.instagram.com/p/DNUBzwMxYYI/" TargetMode="External"/><Relationship Id="rId208" Type="http://schemas.openxmlformats.org/officeDocument/2006/relationships/hyperlink" Target="https://www.instagram.com/p/DNT3cwxu4wX/" TargetMode="External"/><Relationship Id="rId329" Type="http://schemas.openxmlformats.org/officeDocument/2006/relationships/hyperlink" Target="https://www.instagram.com/p/DRZ0hFojdEE/?img_index=1" TargetMode="External"/><Relationship Id="rId207" Type="http://schemas.openxmlformats.org/officeDocument/2006/relationships/hyperlink" Target="https://www.instagram.com/p/DNRcuPSuDu_/" TargetMode="External"/><Relationship Id="rId328" Type="http://schemas.openxmlformats.org/officeDocument/2006/relationships/hyperlink" Target="https://www.instagram.com/p/DRQR-x5AY29/" TargetMode="External"/><Relationship Id="rId202" Type="http://schemas.openxmlformats.org/officeDocument/2006/relationships/hyperlink" Target="https://www.instagram.com/p/DNDkMs4O6i8/?img_index=3" TargetMode="External"/><Relationship Id="rId323" Type="http://schemas.openxmlformats.org/officeDocument/2006/relationships/hyperlink" Target="https://www.instagram.com/p/DRDEy2LgVss/" TargetMode="External"/><Relationship Id="rId201" Type="http://schemas.openxmlformats.org/officeDocument/2006/relationships/hyperlink" Target="https://www.instagram.com/p/DNB5FeguE5R/?img_index=1" TargetMode="External"/><Relationship Id="rId322" Type="http://schemas.openxmlformats.org/officeDocument/2006/relationships/hyperlink" Target="https://www.instagram.com/p/DRCbGNjDUtQ/?img_index=1" TargetMode="External"/><Relationship Id="rId200" Type="http://schemas.openxmlformats.org/officeDocument/2006/relationships/hyperlink" Target="https://www.instagram.com/p/DNBKh_8urNJ/" TargetMode="External"/><Relationship Id="rId321" Type="http://schemas.openxmlformats.org/officeDocument/2006/relationships/hyperlink" Target="https://www.instagram.com/eduardopaes/" TargetMode="External"/><Relationship Id="rId320" Type="http://schemas.openxmlformats.org/officeDocument/2006/relationships/hyperlink" Target="https://www.instagram.com/p/DQ_1p5Ajb9F/" TargetMode="External"/><Relationship Id="rId316" Type="http://schemas.openxmlformats.org/officeDocument/2006/relationships/hyperlink" Target="https://www.instagram.com/p/DQ11F6PjqV9/?img_index=1" TargetMode="External"/><Relationship Id="rId315" Type="http://schemas.openxmlformats.org/officeDocument/2006/relationships/hyperlink" Target="https://www.instagram.com/p/DQ1l4WOjmWe/" TargetMode="External"/><Relationship Id="rId314" Type="http://schemas.openxmlformats.org/officeDocument/2006/relationships/hyperlink" Target="https://www.instagram.com/p/DQzelQOjlqt/?img_index=1" TargetMode="External"/><Relationship Id="rId313" Type="http://schemas.openxmlformats.org/officeDocument/2006/relationships/hyperlink" Target="https://www.instagram.com/p/DQxPLr_AZpd/" TargetMode="External"/><Relationship Id="rId319" Type="http://schemas.openxmlformats.org/officeDocument/2006/relationships/hyperlink" Target="https://www.instagram.com/comlurbcomunica/" TargetMode="External"/><Relationship Id="rId318" Type="http://schemas.openxmlformats.org/officeDocument/2006/relationships/hyperlink" Target="https://www.instagram.com/p/DQ7mRzJkayZ/" TargetMode="External"/><Relationship Id="rId317" Type="http://schemas.openxmlformats.org/officeDocument/2006/relationships/hyperlink" Target="https://www.instagram.com/p/DQ4G22vDrbI/?img_index=1" TargetMode="External"/><Relationship Id="rId312" Type="http://schemas.openxmlformats.org/officeDocument/2006/relationships/hyperlink" Target="https://www.instagram.com/p/DQwxRnyDsi2/?img_index=5" TargetMode="External"/><Relationship Id="rId311" Type="http://schemas.openxmlformats.org/officeDocument/2006/relationships/hyperlink" Target="https://www.instagram.com/p/DQrd6k3DYov/" TargetMode="External"/><Relationship Id="rId310" Type="http://schemas.openxmlformats.org/officeDocument/2006/relationships/hyperlink" Target="https://www.instagram.com/p/DQptUnsAerG/?img_index=5"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8.xml"/></Relationships>
</file>

<file path=xl/worksheets/_rels/sheet8.xml.rels><?xml version="1.0" encoding="UTF-8" standalone="yes"?><Relationships xmlns="http://schemas.openxmlformats.org/package/2006/relationships"><Relationship Id="rId20" Type="http://schemas.openxmlformats.org/officeDocument/2006/relationships/table" Target="../tables/table15.xml"/><Relationship Id="rId22" Type="http://schemas.openxmlformats.org/officeDocument/2006/relationships/table" Target="../tables/table17.xml"/><Relationship Id="rId21" Type="http://schemas.openxmlformats.org/officeDocument/2006/relationships/table" Target="../tables/table16.xml"/><Relationship Id="rId24" Type="http://schemas.openxmlformats.org/officeDocument/2006/relationships/table" Target="../tables/table19.xml"/><Relationship Id="rId23" Type="http://schemas.openxmlformats.org/officeDocument/2006/relationships/table" Target="../tables/table18.xml"/><Relationship Id="rId25" Type="http://schemas.openxmlformats.org/officeDocument/2006/relationships/table" Target="../tables/table20.xml"/><Relationship Id="rId15" Type="http://schemas.openxmlformats.org/officeDocument/2006/relationships/table" Target="../tables/table10.xml"/><Relationship Id="rId14" Type="http://schemas.openxmlformats.org/officeDocument/2006/relationships/table" Target="../tables/table9.xml"/><Relationship Id="rId17" Type="http://schemas.openxmlformats.org/officeDocument/2006/relationships/table" Target="../tables/table12.xml"/><Relationship Id="rId16" Type="http://schemas.openxmlformats.org/officeDocument/2006/relationships/table" Target="../tables/table11.xml"/><Relationship Id="rId19" Type="http://schemas.openxmlformats.org/officeDocument/2006/relationships/table" Target="../tables/table14.xml"/><Relationship Id="rId18" Type="http://schemas.openxmlformats.org/officeDocument/2006/relationships/table" Target="../tables/table13.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drive.google.com/file/d/1g8K8kjXYZ4YRJAGS8nC2h_dSvPPuJpbe/view?usp=drive_link" TargetMode="External"/><Relationship Id="rId42" Type="http://schemas.openxmlformats.org/officeDocument/2006/relationships/hyperlink" Target="https://drive.google.com/file/d/1FR5DEBGEUn2azmqe19nBAtGzbFd8-sUB/view?usp=drive_link" TargetMode="External"/><Relationship Id="rId41" Type="http://schemas.openxmlformats.org/officeDocument/2006/relationships/hyperlink" Target="https://drive.google.com/file/d/137srW2edQNfJiBFcEVqfyYeZf0L00uXe/view?usp=drive_link" TargetMode="External"/><Relationship Id="rId44" Type="http://schemas.openxmlformats.org/officeDocument/2006/relationships/hyperlink" Target="https://drive.google.com/file/d/1ypFo7ihPlNCeXqEtqUE4J3qgKG3q-mt0/view?usp=drive_link" TargetMode="External"/><Relationship Id="rId43" Type="http://schemas.openxmlformats.org/officeDocument/2006/relationships/hyperlink" Target="https://drive.google.com/file/d/15FbNBCan8kpPV7ztm5S7VTgLt2UB0aT2/view?usp=drive_link" TargetMode="External"/><Relationship Id="rId46" Type="http://schemas.openxmlformats.org/officeDocument/2006/relationships/hyperlink" Target="https://drive.google.com/file/d/1fyMPHKXEntWccK1yTuTIkxFjrL23_LHu/view?usp=drive_link" TargetMode="External"/><Relationship Id="rId45" Type="http://schemas.openxmlformats.org/officeDocument/2006/relationships/hyperlink" Target="https://drive.google.com/file/d/1uBxtQG6AH8i8WL79_kYQP35w2IgeYwFA/view?usp=drive_link" TargetMode="External"/><Relationship Id="rId48" Type="http://schemas.openxmlformats.org/officeDocument/2006/relationships/hyperlink" Target="https://drive.google.com/file/d/1g0RSRs4EScDy_B9qPIh5AkY4tisELhZL/view?usp=drive_link" TargetMode="External"/><Relationship Id="rId47" Type="http://schemas.openxmlformats.org/officeDocument/2006/relationships/hyperlink" Target="https://drive.google.com/file/d/1MxwIN3Jov10F69Ss3b59lqZCC8HXDIR-/view?usp=drive_link" TargetMode="External"/><Relationship Id="rId49" Type="http://schemas.openxmlformats.org/officeDocument/2006/relationships/hyperlink" Target="https://drive.google.com/file/d/1cWvrl8ErCMDWJGFA7CaG-6nlTOhgF1a2/view?usp=drive_link" TargetMode="External"/><Relationship Id="rId31" Type="http://schemas.openxmlformats.org/officeDocument/2006/relationships/hyperlink" Target="https://drive.google.com/file/d/1NmoEghM--WMlvyi2si_K0nHNndxUPasJ/view?usp=drive_link" TargetMode="External"/><Relationship Id="rId30" Type="http://schemas.openxmlformats.org/officeDocument/2006/relationships/hyperlink" Target="https://drive.google.com/file/d/1rywCduIF9ilxOtIlPFdUnfCC99CNodOC/view?usp=drive_link" TargetMode="External"/><Relationship Id="rId33" Type="http://schemas.openxmlformats.org/officeDocument/2006/relationships/hyperlink" Target="https://drive.google.com/file/d/1LKfL34IBn1vWi0JgIaeJA_6zGQE2emIp/view?usp=sharing" TargetMode="External"/><Relationship Id="rId32" Type="http://schemas.openxmlformats.org/officeDocument/2006/relationships/hyperlink" Target="https://drive.google.com/file/d/1s26X8Kr0RfxaLWpPJmIYQ0aiSDq5YGx8/view?usp=drive_link" TargetMode="External"/><Relationship Id="rId35" Type="http://schemas.openxmlformats.org/officeDocument/2006/relationships/hyperlink" Target="https://drive.google.com/file/d/1ulq3m2OzxXZYB8g89HC4OlShv1NcjwRi/view?usp=drive_link" TargetMode="External"/><Relationship Id="rId34" Type="http://schemas.openxmlformats.org/officeDocument/2006/relationships/hyperlink" Target="https://drive.google.com/file/d/18ZpOfV-2OZGrefrRr7GQJs8gvuFJPxnr/view?usp=drive_link" TargetMode="External"/><Relationship Id="rId37" Type="http://schemas.openxmlformats.org/officeDocument/2006/relationships/hyperlink" Target="https://drive.google.com/file/d/1SEde-TgcMLX6SC4VzsGOqoNabWy3ntu-/view?usp=drive_link" TargetMode="External"/><Relationship Id="rId36" Type="http://schemas.openxmlformats.org/officeDocument/2006/relationships/hyperlink" Target="https://drive.google.com/file/d/1BTYIFLUC6YlHFiuo7torH3ZRf_NO6AKY/view?usp=drive_link" TargetMode="External"/><Relationship Id="rId39" Type="http://schemas.openxmlformats.org/officeDocument/2006/relationships/hyperlink" Target="https://drive.google.com/file/d/1Avv8anBN_BwJ9XJnY2gxOFlLmgSkoQDg/view?usp=drive_link" TargetMode="External"/><Relationship Id="rId38" Type="http://schemas.openxmlformats.org/officeDocument/2006/relationships/hyperlink" Target="https://drive.google.com/file/d/1c2YOd0r3jJmY8X1eC6deSJjW9tENhOga/view?usp=drive_link" TargetMode="External"/><Relationship Id="rId20" Type="http://schemas.openxmlformats.org/officeDocument/2006/relationships/hyperlink" Target="https://drive.google.com/file/d/15YKQu6o1c_dPWYXFqnwi3We6C0EMnFqR/view?usp=drive_link" TargetMode="External"/><Relationship Id="rId22" Type="http://schemas.openxmlformats.org/officeDocument/2006/relationships/hyperlink" Target="https://drive.google.com/file/d/1eVAAvyuCXmT8EcjEUhCNkNkA7MIyyV0y/view?usp=drive_link" TargetMode="External"/><Relationship Id="rId21" Type="http://schemas.openxmlformats.org/officeDocument/2006/relationships/hyperlink" Target="https://drive.google.com/file/d/1x_NJjOn4ShORbPJoAW0eLt0lcYFQS0Bi/view?usp=drive_link" TargetMode="External"/><Relationship Id="rId24" Type="http://schemas.openxmlformats.org/officeDocument/2006/relationships/hyperlink" Target="https://drive.google.com/file/d/1KeXIGzt8JPGkSltPJ5C5rB-s9dcCFO9h/view?usp=drive_link" TargetMode="External"/><Relationship Id="rId23" Type="http://schemas.openxmlformats.org/officeDocument/2006/relationships/hyperlink" Target="https://drive.google.com/file/d/1Gl4tBcOq1Q49OA4irx_ttJe03GSP2tpB/view?usp=drive_link" TargetMode="External"/><Relationship Id="rId26" Type="http://schemas.openxmlformats.org/officeDocument/2006/relationships/hyperlink" Target="https://drive.google.com/file/d/1ebs5RKQ2HzpzE0ZxhFJcdVMXzX3TrE77/view?usp=drive_link" TargetMode="External"/><Relationship Id="rId25" Type="http://schemas.openxmlformats.org/officeDocument/2006/relationships/hyperlink" Target="https://drive.google.com/file/d/1yR9piyHPO8hB99gz4qHG_402klhC7iCF/view?usp=drive_link" TargetMode="External"/><Relationship Id="rId28" Type="http://schemas.openxmlformats.org/officeDocument/2006/relationships/hyperlink" Target="https://drive.google.com/file/d/1IvcjLxeaR4oQQs1Iqpl7g6nS3ZGO3GGK/view?usp=drive_link" TargetMode="External"/><Relationship Id="rId27" Type="http://schemas.openxmlformats.org/officeDocument/2006/relationships/hyperlink" Target="https://drive.google.com/file/d/1NEnAVOcZxJaap0Bad8K5QMAbIPToGFP6/view?usp=drive_link" TargetMode="External"/><Relationship Id="rId29" Type="http://schemas.openxmlformats.org/officeDocument/2006/relationships/hyperlink" Target="https://drive.google.com/file/d/1wZxg5erV434r1TYL7nzPImTxorNzlpTj/view?usp=drive_link" TargetMode="External"/><Relationship Id="rId11" Type="http://schemas.openxmlformats.org/officeDocument/2006/relationships/hyperlink" Target="https://drive.google.com/file/d/1JcNP3U-T4VPvI-aQamlOVZ5YQRyfAYfB/view?usp=drive_link" TargetMode="External"/><Relationship Id="rId10" Type="http://schemas.openxmlformats.org/officeDocument/2006/relationships/hyperlink" Target="https://drive.google.com/file/d/1gLpGDqWu146Hs9T-3GAEmE1H82yFlEkW/view?usp=drive_link" TargetMode="External"/><Relationship Id="rId13" Type="http://schemas.openxmlformats.org/officeDocument/2006/relationships/hyperlink" Target="https://drive.google.com/file/d/1TFzCk07Sbpe129R3S7vQXRYpj0me0gsL/view?usp=drive_link" TargetMode="External"/><Relationship Id="rId12" Type="http://schemas.openxmlformats.org/officeDocument/2006/relationships/hyperlink" Target="https://drive.google.com/file/d/1uzK3D5cRwqTFVlUAhedfPsr09OxIzD93/view?usp=drive_link" TargetMode="External"/><Relationship Id="rId15" Type="http://schemas.openxmlformats.org/officeDocument/2006/relationships/hyperlink" Target="https://drive.google.com/file/d/1rBFjhKyGmLAp35Xobsque60sG2OqZ4B_/view?usp=drive_link" TargetMode="External"/><Relationship Id="rId14" Type="http://schemas.openxmlformats.org/officeDocument/2006/relationships/hyperlink" Target="https://drive.google.com/file/d/1JNfDGGdQS0UenzZP-TBzyt9xcOAu8q1g/view?usp=drive_link" TargetMode="External"/><Relationship Id="rId17" Type="http://schemas.openxmlformats.org/officeDocument/2006/relationships/hyperlink" Target="https://drive.google.com/file/d/1Q8yAeVuA_8CGqsXczJmAdHLmR0_uaEI8/view?usp=drive_link" TargetMode="External"/><Relationship Id="rId16" Type="http://schemas.openxmlformats.org/officeDocument/2006/relationships/hyperlink" Target="https://drive.google.com/file/d/1DmIVv6Whi9q36lbPImDSzsMjfpvisDuK/view?usp=drive_link" TargetMode="External"/><Relationship Id="rId19" Type="http://schemas.openxmlformats.org/officeDocument/2006/relationships/hyperlink" Target="https://drive.google.com/file/d/1jKzujVvr2ewRg_HuOI1_i9lSRoAsOOBW/view?usp=drive_link" TargetMode="External"/><Relationship Id="rId18" Type="http://schemas.openxmlformats.org/officeDocument/2006/relationships/hyperlink" Target="https://drive.google.com/file/d/123C7r67XtjMBI4wQ6ehRHjCdFaM_QlI0/view?usp=drive_link" TargetMode="External"/><Relationship Id="rId84" Type="http://schemas.openxmlformats.org/officeDocument/2006/relationships/hyperlink" Target="https://drive.google.com/file/d/1MOvcZNGCGt8puQDyAHwnsRKf9gJ2orIs/view?usp=sharing" TargetMode="External"/><Relationship Id="rId83" Type="http://schemas.openxmlformats.org/officeDocument/2006/relationships/hyperlink" Target="https://drive.google.com/file/d/1PTmoSnUbiQpYRvgaSc4pMX_QiIsILSL9/view?usp=drive_link" TargetMode="External"/><Relationship Id="rId86" Type="http://schemas.openxmlformats.org/officeDocument/2006/relationships/drawing" Target="../drawings/drawing9.xml"/><Relationship Id="rId85" Type="http://schemas.openxmlformats.org/officeDocument/2006/relationships/hyperlink" Target="https://drive.google.com/file/d/1-3IQZHNhHpoS20eb6u_bhdBMPx-yvnDr/view?usp=drive_link" TargetMode="External"/><Relationship Id="rId88" Type="http://schemas.openxmlformats.org/officeDocument/2006/relationships/table" Target="../tables/table21.xml"/><Relationship Id="rId80" Type="http://schemas.openxmlformats.org/officeDocument/2006/relationships/hyperlink" Target="https://drive.google.com/file/d/1m21HSo8xWTIk8mmaeK7jeM_YY6DuEiIa/view?usp=drive_link" TargetMode="External"/><Relationship Id="rId82" Type="http://schemas.openxmlformats.org/officeDocument/2006/relationships/hyperlink" Target="https://drive.google.com/file/d/1e7AS9IJcUSiGbQIKL60GgkNUdSEr0xJG/view?usp=drive_link" TargetMode="External"/><Relationship Id="rId81" Type="http://schemas.openxmlformats.org/officeDocument/2006/relationships/hyperlink" Target="https://drive.google.com/file/d/1cs3YaZU5a9trG79UlSXZmZaSsZMcZ7uR/view?usp=drive_link" TargetMode="External"/><Relationship Id="rId1" Type="http://schemas.openxmlformats.org/officeDocument/2006/relationships/hyperlink" Target="https://drive.google.com/file/d/1V0d9hACivSDCObbDAJ-OzMUK37Jg1H8r/view?usp=drive_link" TargetMode="External"/><Relationship Id="rId2" Type="http://schemas.openxmlformats.org/officeDocument/2006/relationships/hyperlink" Target="https://drive.google.com/file/d/1a9v8Cub6ix1Re88EwywqTeh40gypxOQx/view?usp=drive_link" TargetMode="External"/><Relationship Id="rId3" Type="http://schemas.openxmlformats.org/officeDocument/2006/relationships/hyperlink" Target="https://drive.google.com/file/d/1wvhCY2aJI_rCp9jzgut1QGWpq9eKLcGR/view?usp=drive_link" TargetMode="External"/><Relationship Id="rId4" Type="http://schemas.openxmlformats.org/officeDocument/2006/relationships/hyperlink" Target="https://drive.google.com/file/d/1DXxti_oV3hbQ2xiFCbayh8er-Oem8_Zs/view?usp=drive_link" TargetMode="External"/><Relationship Id="rId9" Type="http://schemas.openxmlformats.org/officeDocument/2006/relationships/hyperlink" Target="https://drive.google.com/file/d/1o0CWMFcgCY_BTIam9tkg9PsvfQg3xfC6/view?usp=drive_link" TargetMode="External"/><Relationship Id="rId5" Type="http://schemas.openxmlformats.org/officeDocument/2006/relationships/hyperlink" Target="https://drive.google.com/file/d/1MA411HkWJJONKWiZOISL-YaPLBaqEosG/view?usp=drive_link" TargetMode="External"/><Relationship Id="rId6" Type="http://schemas.openxmlformats.org/officeDocument/2006/relationships/hyperlink" Target="https://drive.google.com/file/d/1Wdis99Ia4mXgihFAihMFV7giOR7lShGr/view?usp=drive_link" TargetMode="External"/><Relationship Id="rId7" Type="http://schemas.openxmlformats.org/officeDocument/2006/relationships/hyperlink" Target="https://drive.google.com/file/d/1IHlfiFdDxHzDcx2z07uR0PbQtwx2pXII/view?usp=drive_link" TargetMode="External"/><Relationship Id="rId8" Type="http://schemas.openxmlformats.org/officeDocument/2006/relationships/hyperlink" Target="https://docs.google.com/document/d/1K6FcZwIJptdNHhBjZeGpL4YT6v09hoMv/edit?usp=drive_link&amp;ouid=107683736185310463037&amp;rtpof=true&amp;sd=true" TargetMode="External"/><Relationship Id="rId73" Type="http://schemas.openxmlformats.org/officeDocument/2006/relationships/hyperlink" Target="https://drive.google.com/file/d/1tJQABtEe9ZnevZUVprglh2MhYeTnc60S/view?usp=drive_link" TargetMode="External"/><Relationship Id="rId72" Type="http://schemas.openxmlformats.org/officeDocument/2006/relationships/hyperlink" Target="https://drive.google.com/file/d/1-1STpYncf3zaSfFVqCDlr7qniCe_uwXX/view?usp=drive_link" TargetMode="External"/><Relationship Id="rId75" Type="http://schemas.openxmlformats.org/officeDocument/2006/relationships/hyperlink" Target="https://drive.google.com/file/d/1mCkCIcX_NM0eegiT7qO7CW_rX-sWHXtE/view?usp=drive_link" TargetMode="External"/><Relationship Id="rId74" Type="http://schemas.openxmlformats.org/officeDocument/2006/relationships/hyperlink" Target="https://drive.google.com/file/d/1KO25TZTDT4v9Sq4yw6ktHxd021gJvZDl/view?usp=drive_link" TargetMode="External"/><Relationship Id="rId77" Type="http://schemas.openxmlformats.org/officeDocument/2006/relationships/hyperlink" Target="https://docs.google.com/document/d/1KGbcD36JlScMNI6tbzrVkCFhsqQqXxcN/edit?usp=drive_link&amp;ouid=107683736185310463037&amp;rtpof=true&amp;sd=true" TargetMode="External"/><Relationship Id="rId76" Type="http://schemas.openxmlformats.org/officeDocument/2006/relationships/hyperlink" Target="https://drive.google.com/file/d/1v3W6JsEw3tcpBHP8sYCRccjnD8G7a23Y/view?usp=drive_link" TargetMode="External"/><Relationship Id="rId79" Type="http://schemas.openxmlformats.org/officeDocument/2006/relationships/hyperlink" Target="https://drive.google.com/file/d/1r0x6G6dAnwSjZsKtnq7tL4Hh3rxlREMJ/view?usp=drive_link" TargetMode="External"/><Relationship Id="rId78" Type="http://schemas.openxmlformats.org/officeDocument/2006/relationships/hyperlink" Target="https://drive.google.com/file/d/1pGlGNB6gnSTG43H3McXWHlUloIGlv6zD/view?usp=drive_link" TargetMode="External"/><Relationship Id="rId71" Type="http://schemas.openxmlformats.org/officeDocument/2006/relationships/hyperlink" Target="https://drive.google.com/file/d/1toss7IGqtH1I1IONGHw74d3_HO-7hrpH/view?usp=drive_link" TargetMode="External"/><Relationship Id="rId70" Type="http://schemas.openxmlformats.org/officeDocument/2006/relationships/hyperlink" Target="https://drive.google.com/file/d/1wir9cRg1r3ucTH-c5J82xYnNQjLkmomG/view?usp=drive_link" TargetMode="External"/><Relationship Id="rId62" Type="http://schemas.openxmlformats.org/officeDocument/2006/relationships/hyperlink" Target="https://drive.google.com/file/d/1dqbGj5u8bVbglO4qqEk83eZzcsXO5Qc6/view?usp=drive_link" TargetMode="External"/><Relationship Id="rId61" Type="http://schemas.openxmlformats.org/officeDocument/2006/relationships/hyperlink" Target="https://drive.google.com/file/d/1wYmBuUK-j3Tr0EuslrKVrbJBTJVqgxhs/view?usp=drive_link" TargetMode="External"/><Relationship Id="rId64" Type="http://schemas.openxmlformats.org/officeDocument/2006/relationships/hyperlink" Target="https://drive.google.com/file/d/1XAn-8RfdxcZnxBzfVmMbBEg08aLQNntg/view?usp=drive_link" TargetMode="External"/><Relationship Id="rId63" Type="http://schemas.openxmlformats.org/officeDocument/2006/relationships/hyperlink" Target="https://drive.google.com/file/d/1fJ9qs8woLZovCJ3BovuljA0s9aibeRuI/view?usp=drive_link" TargetMode="External"/><Relationship Id="rId66" Type="http://schemas.openxmlformats.org/officeDocument/2006/relationships/hyperlink" Target="https://drive.google.com/file/d/1ov6SQmK0G5CO0ZdKHjBj7rkCE0S7467n/view?usp=drive_link" TargetMode="External"/><Relationship Id="rId65" Type="http://schemas.openxmlformats.org/officeDocument/2006/relationships/hyperlink" Target="https://drive.google.com/file/d/1oCHQD6QDniKOVy8D04ErEb-Tg8730VT9/view?usp=drive_link" TargetMode="External"/><Relationship Id="rId68" Type="http://schemas.openxmlformats.org/officeDocument/2006/relationships/hyperlink" Target="https://drive.google.com/file/d/1UcJsEaXoFN_vytdPhBJ8sOiLCyBj5SFO/view?usp=drive_link" TargetMode="External"/><Relationship Id="rId67" Type="http://schemas.openxmlformats.org/officeDocument/2006/relationships/hyperlink" Target="https://drive.google.com/file/d/1wM2du2bAUQaPmLyYw56wNWSW90974OXz/view?usp=drive_link" TargetMode="External"/><Relationship Id="rId60" Type="http://schemas.openxmlformats.org/officeDocument/2006/relationships/hyperlink" Target="https://drive.google.com/file/d/1IJrEIzLRlKvp7v_nZ0oqB2cvwzLoa1x3/view?usp=drive_link" TargetMode="External"/><Relationship Id="rId69" Type="http://schemas.openxmlformats.org/officeDocument/2006/relationships/hyperlink" Target="https://drive.google.com/file/d/11WJWSGU66f7hDMyU4Jv0dYLsBCptyeby/view?usp=drive_link" TargetMode="External"/><Relationship Id="rId51" Type="http://schemas.openxmlformats.org/officeDocument/2006/relationships/hyperlink" Target="https://drive.google.com/file/d/1VSrWRNL4MUQHI1ibmoerrckE3rRJiM2m/view?usp=drive_link" TargetMode="External"/><Relationship Id="rId50" Type="http://schemas.openxmlformats.org/officeDocument/2006/relationships/hyperlink" Target="https://drive.google.com/file/d/14Hik0vCY_3YA8TmfGR5vOo5MikiJdQlD/view?usp=drive_link" TargetMode="External"/><Relationship Id="rId53" Type="http://schemas.openxmlformats.org/officeDocument/2006/relationships/hyperlink" Target="https://drive.google.com/file/d/19hzlrhZAUXqIbT37oXcIr4AWztvPqDEL/view?usp=sharing" TargetMode="External"/><Relationship Id="rId52" Type="http://schemas.openxmlformats.org/officeDocument/2006/relationships/hyperlink" Target="https://drive.google.com/file/d/17JBPfAitXBsNCWQgxRZXllu0v9HJrbba/view?usp=drive_link" TargetMode="External"/><Relationship Id="rId55" Type="http://schemas.openxmlformats.org/officeDocument/2006/relationships/hyperlink" Target="https://drive.google.com/file/d/104etxsIFPZvzBvPjCteqA7v67EEblr6H/view?usp=drive_link" TargetMode="External"/><Relationship Id="rId54" Type="http://schemas.openxmlformats.org/officeDocument/2006/relationships/hyperlink" Target="https://drive.google.com/file/d/1a-P4zYj75fAZgu82ERBR0UcQLSVXl2hS/view?usp=drive_link" TargetMode="External"/><Relationship Id="rId57" Type="http://schemas.openxmlformats.org/officeDocument/2006/relationships/hyperlink" Target="https://drive.google.com/file/d/19nA7FH5IUNlpyIe-cXCeHeOtEkDpamGq/view?usp=drive_link" TargetMode="External"/><Relationship Id="rId56" Type="http://schemas.openxmlformats.org/officeDocument/2006/relationships/hyperlink" Target="https://drive.google.com/file/d/1Pf_VDf8lYghq4ErE56HX_hismvJJSeh2/view?usp=drive_link" TargetMode="External"/><Relationship Id="rId59" Type="http://schemas.openxmlformats.org/officeDocument/2006/relationships/hyperlink" Target="https://drive.google.com/file/d/1gU8KWgJva9RLyakT80m8PEy2gI_6jwsl/view?usp=drive_link" TargetMode="External"/><Relationship Id="rId58" Type="http://schemas.openxmlformats.org/officeDocument/2006/relationships/hyperlink" Target="https://drive.google.com/file/d/1MMQIH6OCS7ehXNScID80BC0I7g5XtFzy/view?usp=drive_link" TargetMode="External"/></Relationships>
</file>

<file path=xl/worksheets/_rels/sheet10.xml.rels><?xml version="1.0" encoding="UTF-8" standalone="yes"?><Relationships xmlns="http://schemas.openxmlformats.org/package/2006/relationships"><Relationship Id="rId11" Type="http://schemas.openxmlformats.org/officeDocument/2006/relationships/hyperlink" Target="https://drive.google.com/file/d/1oAeYCMzf-rV5E4q5IdrrvsBGcKcbkbEn/view?usp=sharing" TargetMode="External"/><Relationship Id="rId10" Type="http://schemas.openxmlformats.org/officeDocument/2006/relationships/hyperlink" Target="https://drive.google.com/file/d/1ioBVMr1UeraUzZxJjfuh53zlbllarCke/view?usp=sharing" TargetMode="External"/><Relationship Id="rId13" Type="http://schemas.openxmlformats.org/officeDocument/2006/relationships/hyperlink" Target="https://drive.google.com/file/d/1cDa__fFVNynzNncub_qb13OXp9pveZHX/view" TargetMode="External"/><Relationship Id="rId12" Type="http://schemas.openxmlformats.org/officeDocument/2006/relationships/hyperlink" Target="https://drive.google.com/file/d/1olipeH6Sr7bO54JXbaaRSI4TOwdsZJEv/view?usp=sharing" TargetMode="External"/><Relationship Id="rId15" Type="http://schemas.openxmlformats.org/officeDocument/2006/relationships/hyperlink" Target="https://drive.google.com/file/d/1brylnk6qHDAMjlvywMFVufO-ZBNyAEaM/view?usp=sharing" TargetMode="External"/><Relationship Id="rId14" Type="http://schemas.openxmlformats.org/officeDocument/2006/relationships/hyperlink" Target="https://drive.google.com/file/d/1kAjc3Twhex1pgqX3bERFJaWtDN7YMVhv/view" TargetMode="External"/><Relationship Id="rId17" Type="http://schemas.openxmlformats.org/officeDocument/2006/relationships/drawing" Target="../drawings/drawing10.xml"/><Relationship Id="rId16" Type="http://schemas.openxmlformats.org/officeDocument/2006/relationships/hyperlink" Target="https://docs.google.com/document/d/1ZbB1EEcFwmKAwDX4q9XwMGZbp6ZXEmTajUuzorX-VdA/edit?tab=t.0" TargetMode="External"/><Relationship Id="rId19" Type="http://schemas.openxmlformats.org/officeDocument/2006/relationships/table" Target="../tables/table22.xml"/><Relationship Id="rId1" Type="http://schemas.openxmlformats.org/officeDocument/2006/relationships/hyperlink" Target="https://drive.google.com/file/d/1nNr6qzwEU_5gHZ8rVCEUEBsHvYt1xBMf/view" TargetMode="External"/><Relationship Id="rId2" Type="http://schemas.openxmlformats.org/officeDocument/2006/relationships/hyperlink" Target="https://drive.google.com/file/d/10bzGKFPYNDXxC34PgawiWSJSIsb8DtgH/view" TargetMode="External"/><Relationship Id="rId3" Type="http://schemas.openxmlformats.org/officeDocument/2006/relationships/hyperlink" Target="https://drive.google.com/file/d/1D2w2eiRaECiOFmQzW3yPkOrx-gVifypR/view" TargetMode="External"/><Relationship Id="rId4" Type="http://schemas.openxmlformats.org/officeDocument/2006/relationships/hyperlink" Target="https://drive.google.com/file/d/1eG8iA8TaTlEkpxLZsNHN5tnbAoZebF-Z/view" TargetMode="External"/><Relationship Id="rId9" Type="http://schemas.openxmlformats.org/officeDocument/2006/relationships/hyperlink" Target="https://drive.google.com/file/d/1DeXpVIRyHy44FW_8WvSis4mBQ1Lqo2-p/view?usp=sharing" TargetMode="External"/><Relationship Id="rId5" Type="http://schemas.openxmlformats.org/officeDocument/2006/relationships/hyperlink" Target="https://drive.google.com/file/d/1D7lrHpfUA4AEz9MPYzruSOK5Qpezy24Z/view" TargetMode="External"/><Relationship Id="rId6" Type="http://schemas.openxmlformats.org/officeDocument/2006/relationships/hyperlink" Target="https://drive.google.com/file/d/1nR55IaXSU0L2n9L-9DfmpI0QbLmIMtH1/view" TargetMode="External"/><Relationship Id="rId7" Type="http://schemas.openxmlformats.org/officeDocument/2006/relationships/hyperlink" Target="https://drive.google.com/file/d/16OofsS9Ab3-4q6iD2MF8zqssBpaYi1yL/view" TargetMode="External"/><Relationship Id="rId8" Type="http://schemas.openxmlformats.org/officeDocument/2006/relationships/hyperlink" Target="https://drive.google.com/file/d/1vCGFeNczNoq4V5bEMuNHPH0-NZcJt-N-/view"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spreadsheets/d/1N6wJXxCOQb5WYAFcXbhj31-fCA2TEK7RiVJ0bxlE4IA/edit?gid=41757768" TargetMode="External"/><Relationship Id="rId2" Type="http://schemas.openxmlformats.org/officeDocument/2006/relationships/hyperlink" Target="https://docs.google.com/spreadsheets/d/1YXSVASHgcga-4oLMpdcyl4wKIcn3BobQOht5FLK7Bd0/edit?gid=0" TargetMode="External"/><Relationship Id="rId3" Type="http://schemas.openxmlformats.org/officeDocument/2006/relationships/hyperlink" Target="https://docs.google.com/spreadsheets/d/1_PiucO03hoiyqI7aIQ9QwF2p9ihg7Vk5Leg7AUqbbAE/edit?gid=525993444"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1" Type="http://schemas.openxmlformats.org/officeDocument/2006/relationships/hyperlink" Target="https://www.instagram.com/reel/DUUJN4-Dfbn/?utm_source=ig_web_copy_link&amp;igsh=MzRlODBiNWFlZA==" TargetMode="External"/><Relationship Id="rId10" Type="http://schemas.openxmlformats.org/officeDocument/2006/relationships/hyperlink" Target="https://www.instagram.com/reel/DUGnv9gD8YP/?utm_source=ig_web_copy_link&amp;igsh=MzRlODBiNWFlZA==" TargetMode="External"/><Relationship Id="rId13" Type="http://schemas.openxmlformats.org/officeDocument/2006/relationships/hyperlink" Target="https://www.instagram.com/reel/DUY-uMCjyB7/?utm_source=ig_web_copy_link&amp;igsh=MzRlODBiNWFlZA==" TargetMode="External"/><Relationship Id="rId12" Type="http://schemas.openxmlformats.org/officeDocument/2006/relationships/hyperlink" Target="https://www.instagram.com/reel/DUW15YSjegI/?utm_source=ig_web_copy_link&amp;igsh=MzRlODBiNWFlZA==" TargetMode="External"/><Relationship Id="rId15" Type="http://schemas.openxmlformats.org/officeDocument/2006/relationships/hyperlink" Target="https://www.instagram.com/reel/DUj30P7DTyS/?utm_source=ig_web_copy_link&amp;igsh=MzRlODBiNWFlZA==" TargetMode="External"/><Relationship Id="rId14" Type="http://schemas.openxmlformats.org/officeDocument/2006/relationships/hyperlink" Target="https://www.instagram.com/reel/DUb5FqrjaTz/?utm_source=ig_web_copy_link&amp;igsh=MzRlODBiNWFlZA==" TargetMode="External"/><Relationship Id="rId17" Type="http://schemas.openxmlformats.org/officeDocument/2006/relationships/hyperlink" Target="https://www.instagram.com/reel/DUmU1AsjWLp/?utm_source=ig_web_copy_link&amp;igsh=MzRlODBiNWFlZA==" TargetMode="External"/><Relationship Id="rId16" Type="http://schemas.openxmlformats.org/officeDocument/2006/relationships/hyperlink" Target="https://www.instagram.com/reel/DUlj5pZD-dv/?utm_source=ig_web_copy_link&amp;igsh=MzRlODBiNWFlZA==" TargetMode="External"/><Relationship Id="rId19" Type="http://schemas.openxmlformats.org/officeDocument/2006/relationships/drawing" Target="../drawings/drawing12.xml"/><Relationship Id="rId18" Type="http://schemas.openxmlformats.org/officeDocument/2006/relationships/hyperlink" Target="https://www.instagram.com/reel/DUlj5pZD-dv/?utm_source=ig_web_copy_link&amp;igsh=MzRlODBiNWFlZA==" TargetMode="External"/><Relationship Id="rId1" Type="http://schemas.openxmlformats.org/officeDocument/2006/relationships/hyperlink" Target="https://www.instagram.com/reel/DTP0x37jVHq/?utm_source=ig_web_copy_link&amp;igsh=MzRlODBiNWFlZA==" TargetMode="External"/><Relationship Id="rId2" Type="http://schemas.openxmlformats.org/officeDocument/2006/relationships/hyperlink" Target="https://www.instagram.com/p/DTWd3mTjbrr/?utm_source=ig_web_copy_link&amp;igsh=MzRlODBiNWFlZA==" TargetMode="External"/><Relationship Id="rId3" Type="http://schemas.openxmlformats.org/officeDocument/2006/relationships/hyperlink" Target="https://www.instagram.com/reel/DTyLrUGD41t/?utm_source=ig_web_copy_link&amp;igsh=MzRlODBiNWFlZA==" TargetMode="External"/><Relationship Id="rId4" Type="http://schemas.openxmlformats.org/officeDocument/2006/relationships/hyperlink" Target="https://www.instagram.com/p/DTyqq9QDSvf/?utm_source=ig_web_copy_link&amp;igsh=MzRlODBiNWFlZA==" TargetMode="External"/><Relationship Id="rId9" Type="http://schemas.openxmlformats.org/officeDocument/2006/relationships/hyperlink" Target="https://www.instagram.com/reel/DUEmkJija1C/?utm_source=ig_web_copy_link&amp;igsh=MzRlODBiNWFlZA==" TargetMode="External"/><Relationship Id="rId5" Type="http://schemas.openxmlformats.org/officeDocument/2006/relationships/hyperlink" Target="https://www.instagram.com/reel/DT0U12ejZGt/?utm_source=ig_web_copy_link&amp;igsh=MzRlODBiNWFlZA==" TargetMode="External"/><Relationship Id="rId6" Type="http://schemas.openxmlformats.org/officeDocument/2006/relationships/hyperlink" Target="https://www.instagram.com/reel/DT032gjDx3p/?utm_source=ig_web_copy_link&amp;igsh=MzRlODBiNWFlZA==" TargetMode="External"/><Relationship Id="rId7" Type="http://schemas.openxmlformats.org/officeDocument/2006/relationships/hyperlink" Target="https://www.instagram.com/reel/DT4DgpSDYq6/?utm_source=ig_web_copy_link&amp;igsh=MzRlODBiNWFlZA==" TargetMode="External"/><Relationship Id="rId8" Type="http://schemas.openxmlformats.org/officeDocument/2006/relationships/hyperlink" Target="https://www.instagram.com/reel/DUBU7AfjYPk/?utm_source=ig_web_copy_link&amp;igsh=MzRlODBiNWFlZA=="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www.canva.com/design/DAGzDLTA1es/hVCoWggOY3_IAe5jbQBGtA/edit" TargetMode="External"/><Relationship Id="rId42" Type="http://schemas.openxmlformats.org/officeDocument/2006/relationships/drawing" Target="../drawings/drawing13.xml"/><Relationship Id="rId41" Type="http://schemas.openxmlformats.org/officeDocument/2006/relationships/hyperlink" Target="https://drive.google.com/file/d/1ogIUAxuVuHoSHCC0uN01CVUyEn-ayi46/view?usp=drive_link" TargetMode="External"/><Relationship Id="rId44" Type="http://schemas.openxmlformats.org/officeDocument/2006/relationships/table" Target="../tables/table23.xml"/><Relationship Id="rId31" Type="http://schemas.openxmlformats.org/officeDocument/2006/relationships/hyperlink" Target="https://www.canva.com/design/DAGj9KhOTXE/Nh4s1nBLDTRtVZ35nZRJVw/edit" TargetMode="External"/><Relationship Id="rId30" Type="http://schemas.openxmlformats.org/officeDocument/2006/relationships/hyperlink" Target="https://drive.google.com/file/d/1c7QfWNkzqnGL2uKyFLqRwaTQhdaeNRhP/view?usp=sharing" TargetMode="External"/><Relationship Id="rId33" Type="http://schemas.openxmlformats.org/officeDocument/2006/relationships/hyperlink" Target="https://www.canva.com/design/DAGpPOw8MU4/ZHlaPZEb87PCGP-jxRdo5A/edit" TargetMode="External"/><Relationship Id="rId32" Type="http://schemas.openxmlformats.org/officeDocument/2006/relationships/hyperlink" Target="https://drive.google.com/file/d/1c7QfWNkzqnGL2uKyFLqRwaTQhdaeNRhP/view?usp=sharing" TargetMode="External"/><Relationship Id="rId35" Type="http://schemas.openxmlformats.org/officeDocument/2006/relationships/hyperlink" Target="https://www.canva.com/design/DAGpYyj7tjc/AJoPJ-eRVYqQo0Ph3iyLgQ/edit" TargetMode="External"/><Relationship Id="rId34" Type="http://schemas.openxmlformats.org/officeDocument/2006/relationships/hyperlink" Target="https://drive.google.com/file/d/1nlojVJ0jty1LCj7RzE5E63p6xGQnPR2F/view?usp=sharing" TargetMode="External"/><Relationship Id="rId37" Type="http://schemas.openxmlformats.org/officeDocument/2006/relationships/hyperlink" Target="https://www.canva.com/design/DAGpfV7-WkY/b-QcMgQpZstYnG-bX8zdMQ/edit?utm_content=DAGpfV7-WkY&amp;utm_campaign=designshare&amp;utm_medium=link2&amp;utm_source=sharebutton" TargetMode="External"/><Relationship Id="rId36" Type="http://schemas.openxmlformats.org/officeDocument/2006/relationships/hyperlink" Target="https://drive.google.com/file/d/1iU66QHehtEacsJvT6BzPJJ1k5Cha8t4R/view?usp=sharing" TargetMode="External"/><Relationship Id="rId39" Type="http://schemas.openxmlformats.org/officeDocument/2006/relationships/hyperlink" Target="https://drive.google.com/file/d/1j82GPEDm3aUsdW7UTcLoXzRpkFwdtUmb/view?usp=sharing" TargetMode="External"/><Relationship Id="rId38" Type="http://schemas.openxmlformats.org/officeDocument/2006/relationships/hyperlink" Target="https://drive.google.com/file/d/1kGhJFJhyf18KgaQqylEyo_hCOWx52vxh/view?usp=sharing" TargetMode="External"/><Relationship Id="rId20" Type="http://schemas.openxmlformats.org/officeDocument/2006/relationships/hyperlink" Target="https://drive.google.com/file/d/1Uj1cdIG91E2y6MyNdVQf0gRG98VbjjmQ/view?usp=sharing" TargetMode="External"/><Relationship Id="rId22" Type="http://schemas.openxmlformats.org/officeDocument/2006/relationships/hyperlink" Target="https://drive.google.com/file/d/1iU66QHehtEacsJvT6BzPJJ1k5Cha8t4R/view?usp=sharing" TargetMode="External"/><Relationship Id="rId21" Type="http://schemas.openxmlformats.org/officeDocument/2006/relationships/hyperlink" Target="https://www.canva.com/design/DAGoBvzv5Nk/BXfaQY3AVyvXBT8Umjon_Q/edit?utm_content=DAGoBvzv5Nk&amp;utm_campaign=designshare&amp;utm_medium=link2&amp;utm_source=sharebutton" TargetMode="External"/><Relationship Id="rId24" Type="http://schemas.openxmlformats.org/officeDocument/2006/relationships/hyperlink" Target="https://drive.google.com/file/d/13ryObDmd5mYo3ipZHWl6PQLl0qaBPVbF/view?usp=sharing" TargetMode="External"/><Relationship Id="rId23" Type="http://schemas.openxmlformats.org/officeDocument/2006/relationships/hyperlink" Target="https://www.canva.com/design/DAGn5JA9Fiw/-tDQopXMUPzIKGfWHLsv1A/edit?utm_content=DAGn5JA9Fiw&amp;utm_campaign=designshare&amp;utm_medium=link2&amp;utm_source=sharebutton" TargetMode="External"/><Relationship Id="rId26" Type="http://schemas.openxmlformats.org/officeDocument/2006/relationships/hyperlink" Target="https://drive.google.com/file/d/168y7ELCOwZtHdkcNLZgu8gSo0GtKt2-J/view?usp=sharing" TargetMode="External"/><Relationship Id="rId25" Type="http://schemas.openxmlformats.org/officeDocument/2006/relationships/hyperlink" Target="https://www.canva.com/design/DAGn1knjsvQ/P7H-_KI_W5_Qq72NW1MJUQ/edit?utm_content=DAGn1knjsvQ&amp;utm_campaign=designshare&amp;utm_medium=link2&amp;utm_source=sharebutton" TargetMode="External"/><Relationship Id="rId28" Type="http://schemas.openxmlformats.org/officeDocument/2006/relationships/hyperlink" Target="https://drive.google.com/file/d/1TcqxLJngYdGMeh6WJ9g_BoapImdlVl-M/view?usp=sharing" TargetMode="External"/><Relationship Id="rId27" Type="http://schemas.openxmlformats.org/officeDocument/2006/relationships/hyperlink" Target="https://www.canva.com/design/DAGncS9l94s/O26hPZM0_3rOPWt3qqrwGA/edit?utm_content=DAGncS9l94s&amp;utm_campaign=designshare&amp;utm_medium=link2&amp;utm_source=sharebutton" TargetMode="External"/><Relationship Id="rId29" Type="http://schemas.openxmlformats.org/officeDocument/2006/relationships/hyperlink" Target="https://www.canva.com/design/DAGl7Qztces/7XlukTeidnTBr3HCGBew9w/edit" TargetMode="External"/><Relationship Id="rId11" Type="http://schemas.openxmlformats.org/officeDocument/2006/relationships/hyperlink" Target="https://www.canva.com/design/DAGkDOQy40k/bQRPL19M6ZYgU3bCbw5zHw/edit?utm_content=DAGkDOQy40k&amp;utm_campaign=designshare&amp;utm_medium=link2&amp;utm_source=sharebutton" TargetMode="External"/><Relationship Id="rId10" Type="http://schemas.openxmlformats.org/officeDocument/2006/relationships/hyperlink" Target="https://drive.google.com/file/d/1PNlwDSQICAVvs_lRgH1KW3xmaXzJi0R5/view?usp=sharing" TargetMode="External"/><Relationship Id="rId13" Type="http://schemas.openxmlformats.org/officeDocument/2006/relationships/hyperlink" Target="https://www.canva.com/design/DAGip8EVE8E/OhrdeLtvD1nZfkzJJauXEw/edit" TargetMode="External"/><Relationship Id="rId12" Type="http://schemas.openxmlformats.org/officeDocument/2006/relationships/hyperlink" Target="https://drive.google.com/file/d/1oJ7PvOMJsYbSQmD8UWGDiw65VwHWOsGt/view?usp=sharing" TargetMode="External"/><Relationship Id="rId15" Type="http://schemas.openxmlformats.org/officeDocument/2006/relationships/hyperlink" Target="https://www.canva.com/design/DAGhdIdey_k/Yv_fTIOT-FvO2bU30Dfw1g/edit" TargetMode="External"/><Relationship Id="rId14" Type="http://schemas.openxmlformats.org/officeDocument/2006/relationships/hyperlink" Target="https://drive.google.com/file/d/1Ps0fXJDpzX1vKecUPqeHZShYgIRoUZvG/view?usp=sharing" TargetMode="External"/><Relationship Id="rId17" Type="http://schemas.openxmlformats.org/officeDocument/2006/relationships/hyperlink" Target="https://www.canva.com/design/DAGkoLUmtxY/O4n4qjg_2t2eR5sISydcVg/edit?utm_content=DAGkoLUmtxY&amp;utm_campaign=designshare&amp;utm_medium=link2&amp;utm_source=sharebutton" TargetMode="External"/><Relationship Id="rId16" Type="http://schemas.openxmlformats.org/officeDocument/2006/relationships/hyperlink" Target="https://drive.google.com/file/d/16Q5su1JgMj6nS1I1FPDT5wpdgRbVszCU/view?usp=sharing" TargetMode="External"/><Relationship Id="rId19" Type="http://schemas.openxmlformats.org/officeDocument/2006/relationships/hyperlink" Target="https://www.canva.com/design/DAGoGlqG1h0/b4HQFwk1bhckdbBL6MFw6g/edit" TargetMode="External"/><Relationship Id="rId18" Type="http://schemas.openxmlformats.org/officeDocument/2006/relationships/hyperlink" Target="https://drive.google.com/file/d/11DY-zsMQJ2Dg5Q6wsx0vofvEuz700JP7/view?usp=sharing" TargetMode="External"/><Relationship Id="rId1" Type="http://schemas.openxmlformats.org/officeDocument/2006/relationships/hyperlink" Target="https://www.canva.com/design/DAGdxwyVQjw/38y9-0seaMuryN1eDjgsbg/edit" TargetMode="External"/><Relationship Id="rId2" Type="http://schemas.openxmlformats.org/officeDocument/2006/relationships/hyperlink" Target="https://drive.google.com/file/d/1NJG-AsiUNa6GjGsyBMq2LOcCKLW0GJ7j/view?usp=sharing" TargetMode="External"/><Relationship Id="rId3" Type="http://schemas.openxmlformats.org/officeDocument/2006/relationships/hyperlink" Target="https://www.canva.com/design/DAGbnWCMroU/EljhNnkAmXDTqpquyrzGaA/edit?utm_content=DAGbnWCMroU&amp;utm_campaign=designshare&amp;utm_medium=link2&amp;utm_source=sharebutton" TargetMode="External"/><Relationship Id="rId4" Type="http://schemas.openxmlformats.org/officeDocument/2006/relationships/hyperlink" Target="https://drive.google.com/file/d/1aUZgMV294BV99PyTsuYLLsgzPlDQmwJV/view?usp=sharing" TargetMode="External"/><Relationship Id="rId9" Type="http://schemas.openxmlformats.org/officeDocument/2006/relationships/hyperlink" Target="https://www.canva.com/design/DAGh_Nz6zWA/CbdYynfg12Qmc5QNRiAobw/edit?utm_content=DAGh_Nz6zWA&amp;utm_campaign=designshare&amp;utm_medium=link2&amp;utm_source=sharebutton" TargetMode="External"/><Relationship Id="rId5" Type="http://schemas.openxmlformats.org/officeDocument/2006/relationships/hyperlink" Target="https://www.canva.com/design/DAGfqS2UeuE/uLuFEB0OgdK_zQkLotEDaQ/edit" TargetMode="External"/><Relationship Id="rId6" Type="http://schemas.openxmlformats.org/officeDocument/2006/relationships/hyperlink" Target="https://drive.google.com/file/d/1D19nhM5j0uEG7rK3jEdU0wUyWHznG9aW/view?usp=sharing" TargetMode="External"/><Relationship Id="rId7" Type="http://schemas.openxmlformats.org/officeDocument/2006/relationships/hyperlink" Target="https://www.canva.com/design/DAGfwoRxyE8/gQHA_s_LnZJ6ozU7Gjhgsw/edit" TargetMode="External"/><Relationship Id="rId8" Type="http://schemas.openxmlformats.org/officeDocument/2006/relationships/hyperlink" Target="https://drive.google.com/file/d/1PNlwDSQICAVvs_lRgH1KW3xmaXzJi0R5/view?usp=sharing" TargetMode="Externa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0" Type="http://schemas.openxmlformats.org/officeDocument/2006/relationships/table" Target="../tables/table26.xml"/><Relationship Id="rId1" Type="http://schemas.openxmlformats.org/officeDocument/2006/relationships/pivotTable" Target="../pivotTables/pivotTable8.xml"/><Relationship Id="rId2" Type="http://schemas.openxmlformats.org/officeDocument/2006/relationships/pivotTable" Target="../pivotTables/pivotTable9.xml"/><Relationship Id="rId3" Type="http://schemas.openxmlformats.org/officeDocument/2006/relationships/pivotTable" Target="../pivotTables/pivotTable10.xml"/><Relationship Id="rId4" Type="http://schemas.openxmlformats.org/officeDocument/2006/relationships/drawing" Target="../drawings/drawing15.xml"/><Relationship Id="rId9" Type="http://schemas.openxmlformats.org/officeDocument/2006/relationships/table" Target="../tables/table25.xml"/><Relationship Id="rId8"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3.25"/>
    <col customWidth="1" min="3" max="3" width="18.88"/>
    <col customWidth="1" min="4" max="4" width="3.25"/>
    <col customWidth="1" min="5" max="5" width="18.88"/>
    <col customWidth="1" min="6" max="6" width="3.25"/>
    <col customWidth="1" min="7" max="7" width="18.88"/>
    <col customWidth="1" min="8" max="8" width="3.25"/>
    <col customWidth="1" min="9" max="9" width="3.88"/>
    <col customWidth="1" min="10" max="10" width="20.63"/>
    <col customWidth="1" min="11" max="11" width="5.63"/>
    <col customWidth="1" min="12" max="12" width="3.25"/>
    <col customWidth="1" min="13" max="13" width="18.88"/>
    <col customWidth="1" min="14" max="14" width="3.25"/>
    <col customWidth="1" min="15" max="15" width="18.88"/>
    <col customWidth="1" min="16" max="16" width="3.25"/>
    <col customWidth="1" min="17" max="17" width="18.88"/>
    <col customWidth="1" min="18" max="20" width="3.25"/>
    <col customWidth="1" min="21" max="21" width="41.25"/>
    <col customWidth="1" min="22" max="22" width="3.25"/>
    <col customWidth="1" min="23" max="23" width="39.88"/>
    <col customWidth="1" min="24" max="24" width="3.25"/>
    <col customWidth="1" min="25" max="25" width="39.75"/>
    <col customWidth="1" min="26" max="26" width="3.25"/>
    <col customWidth="1" min="27" max="27" width="46.13"/>
    <col customWidth="1" min="28" max="28" width="3.25"/>
    <col customWidth="1" min="29" max="29" width="46.13"/>
    <col customWidth="1" min="30" max="30" width="3.25"/>
  </cols>
  <sheetData>
    <row r="1">
      <c r="A1" s="1"/>
      <c r="B1" s="2"/>
      <c r="C1" s="2"/>
      <c r="D1" s="2"/>
      <c r="E1" s="2"/>
      <c r="F1" s="2"/>
      <c r="G1" s="2"/>
      <c r="H1" s="2"/>
      <c r="I1" s="2"/>
      <c r="J1" s="2"/>
      <c r="K1" s="1"/>
      <c r="L1" s="1"/>
      <c r="M1" s="1"/>
      <c r="N1" s="1"/>
      <c r="O1" s="1"/>
      <c r="P1" s="1"/>
      <c r="Q1" s="1"/>
      <c r="R1" s="1"/>
      <c r="S1" s="1"/>
      <c r="T1" s="1"/>
      <c r="U1" s="3"/>
      <c r="V1" s="1"/>
      <c r="W1" s="4"/>
      <c r="X1" s="1"/>
      <c r="Y1" s="4"/>
      <c r="Z1" s="1"/>
      <c r="AA1" s="4"/>
      <c r="AB1" s="1"/>
      <c r="AC1" s="4"/>
      <c r="AD1" s="1"/>
      <c r="AE1" s="1"/>
    </row>
    <row r="2">
      <c r="A2" s="5"/>
      <c r="B2" s="6" t="s">
        <v>0</v>
      </c>
      <c r="C2" s="7"/>
      <c r="D2" s="7"/>
      <c r="E2" s="7"/>
      <c r="F2" s="7"/>
      <c r="G2" s="7"/>
      <c r="H2" s="7"/>
      <c r="I2" s="7"/>
      <c r="J2" s="8"/>
      <c r="K2" s="9"/>
      <c r="L2" s="1"/>
      <c r="M2" s="1"/>
      <c r="N2" s="1"/>
      <c r="O2" s="1"/>
      <c r="P2" s="1"/>
      <c r="Q2" s="1"/>
      <c r="R2" s="1"/>
      <c r="S2" s="1"/>
      <c r="T2" s="1"/>
      <c r="U2" s="3"/>
      <c r="V2" s="1"/>
      <c r="W2" s="4"/>
      <c r="X2" s="1"/>
      <c r="Y2" s="4"/>
      <c r="Z2" s="1"/>
      <c r="AA2" s="4"/>
      <c r="AB2" s="1"/>
      <c r="AC2" s="4"/>
      <c r="AD2" s="1"/>
      <c r="AE2" s="1"/>
    </row>
    <row r="3" ht="17.25" customHeight="1">
      <c r="A3" s="1"/>
      <c r="B3" s="10"/>
      <c r="C3" s="10"/>
      <c r="D3" s="10"/>
      <c r="E3" s="10"/>
      <c r="F3" s="10"/>
      <c r="G3" s="10"/>
      <c r="H3" s="10"/>
      <c r="I3" s="10"/>
      <c r="J3" s="10"/>
      <c r="K3" s="2"/>
      <c r="L3" s="2"/>
      <c r="M3" s="2"/>
      <c r="N3" s="2"/>
      <c r="O3" s="2"/>
      <c r="P3" s="2"/>
      <c r="Q3" s="2"/>
      <c r="R3" s="2"/>
      <c r="S3" s="1"/>
      <c r="T3" s="2"/>
      <c r="U3" s="11"/>
      <c r="V3" s="2"/>
      <c r="W3" s="12"/>
      <c r="X3" s="2"/>
      <c r="Y3" s="12"/>
      <c r="Z3" s="2"/>
      <c r="AA3" s="12"/>
      <c r="AB3" s="2"/>
      <c r="AC3" s="12"/>
      <c r="AD3" s="2"/>
      <c r="AE3" s="1"/>
    </row>
    <row r="4" ht="37.5" customHeight="1">
      <c r="A4" s="5"/>
      <c r="B4" s="13" t="s">
        <v>1</v>
      </c>
      <c r="C4" s="14"/>
      <c r="D4" s="14"/>
      <c r="E4" s="15"/>
      <c r="F4" s="16"/>
      <c r="G4" s="15"/>
      <c r="H4" s="16"/>
      <c r="I4" s="15"/>
      <c r="J4" s="15"/>
      <c r="K4" s="15"/>
      <c r="L4" s="15"/>
      <c r="M4" s="15"/>
      <c r="N4" s="16"/>
      <c r="O4" s="15"/>
      <c r="P4" s="17"/>
      <c r="Q4" s="18"/>
      <c r="R4" s="19"/>
      <c r="S4" s="20"/>
      <c r="T4" s="13" t="s">
        <v>2</v>
      </c>
      <c r="U4" s="21"/>
      <c r="V4" s="16"/>
      <c r="W4" s="22"/>
      <c r="X4" s="16"/>
      <c r="Y4" s="23"/>
      <c r="Z4" s="16"/>
      <c r="AA4" s="23"/>
      <c r="AB4" s="16"/>
      <c r="AC4" s="23"/>
      <c r="AD4" s="19"/>
      <c r="AE4" s="9"/>
    </row>
    <row r="5">
      <c r="A5" s="5"/>
      <c r="B5" s="24"/>
      <c r="C5" s="25" t="s">
        <v>3</v>
      </c>
      <c r="D5" s="26"/>
      <c r="E5" s="27" t="s">
        <v>4</v>
      </c>
      <c r="F5" s="20"/>
      <c r="G5" s="27" t="s">
        <v>5</v>
      </c>
      <c r="H5" s="20"/>
      <c r="I5" s="28" t="s">
        <v>6</v>
      </c>
      <c r="J5" s="29"/>
      <c r="K5" s="30"/>
      <c r="L5" s="31"/>
      <c r="M5" s="27" t="s">
        <v>7</v>
      </c>
      <c r="N5" s="20"/>
      <c r="O5" s="27" t="s">
        <v>8</v>
      </c>
      <c r="P5" s="32"/>
      <c r="Q5" s="27" t="s">
        <v>9</v>
      </c>
      <c r="R5" s="33"/>
      <c r="S5" s="20"/>
      <c r="T5" s="24"/>
      <c r="U5" s="34" t="s">
        <v>10</v>
      </c>
      <c r="V5" s="35"/>
      <c r="W5" s="36" t="s">
        <v>11</v>
      </c>
      <c r="X5" s="35"/>
      <c r="Y5" s="37" t="s">
        <v>12</v>
      </c>
      <c r="Z5" s="35"/>
      <c r="AA5" s="37" t="s">
        <v>13</v>
      </c>
      <c r="AB5" s="35"/>
      <c r="AC5" s="37" t="s">
        <v>14</v>
      </c>
      <c r="AD5" s="33"/>
      <c r="AE5" s="9"/>
    </row>
    <row r="6">
      <c r="A6" s="5"/>
      <c r="B6" s="24"/>
      <c r="C6" s="38">
        <f>TODAY()</f>
        <v>46083</v>
      </c>
      <c r="D6" s="39"/>
      <c r="E6" s="40">
        <f>counta(Agendas!A:A)</f>
        <v>1883</v>
      </c>
      <c r="F6" s="20"/>
      <c r="G6" s="40">
        <f>COUNTA('Indicações'!C:C)</f>
        <v>659</v>
      </c>
      <c r="H6" s="20"/>
      <c r="I6" s="41"/>
      <c r="J6" s="42" t="s">
        <v>15</v>
      </c>
      <c r="K6" s="43">
        <v>45780.0</v>
      </c>
      <c r="L6" s="44"/>
      <c r="M6" s="45">
        <f>COUNTA('Proposições legislativas'!B3:B1017)</f>
        <v>63</v>
      </c>
      <c r="N6" s="20"/>
      <c r="O6" s="45">
        <f>counta('Assessoria de Imprensa'!A:A)</f>
        <v>292</v>
      </c>
      <c r="P6" s="39"/>
      <c r="Q6" s="40">
        <v>18308.0</v>
      </c>
      <c r="R6" s="33"/>
      <c r="S6" s="20"/>
      <c r="T6" s="24"/>
      <c r="U6" s="46" t="s">
        <v>16</v>
      </c>
      <c r="V6" s="47"/>
      <c r="W6" s="48" t="str">
        <f>'Apresentações'!G2</f>
        <v>RIO EM ORDEM</v>
      </c>
      <c r="X6" s="49"/>
      <c r="Y6" s="50" t="s">
        <v>17</v>
      </c>
      <c r="Z6" s="49"/>
      <c r="AA6" s="50" t="s">
        <v>18</v>
      </c>
      <c r="AB6" s="51"/>
      <c r="AC6" s="50" t="s">
        <v>19</v>
      </c>
      <c r="AD6" s="52"/>
      <c r="AE6" s="9"/>
    </row>
    <row r="7">
      <c r="A7" s="5"/>
      <c r="B7" s="24"/>
      <c r="C7" s="53"/>
      <c r="D7" s="39"/>
      <c r="E7" s="53"/>
      <c r="F7" s="20"/>
      <c r="G7" s="53"/>
      <c r="H7" s="20"/>
      <c r="I7" s="41"/>
      <c r="J7" s="54" t="s">
        <v>20</v>
      </c>
      <c r="K7" s="55">
        <v>45718.0</v>
      </c>
      <c r="L7" s="20"/>
      <c r="M7" s="53"/>
      <c r="N7" s="20"/>
      <c r="O7" s="53"/>
      <c r="P7" s="39"/>
      <c r="Q7" s="53"/>
      <c r="R7" s="33"/>
      <c r="S7" s="20"/>
      <c r="T7" s="24"/>
      <c r="U7" s="46" t="s">
        <v>21</v>
      </c>
      <c r="V7" s="47"/>
      <c r="W7" s="50" t="str">
        <f>'Apresentações'!G3</f>
        <v>PLANEJAMENTO COMUNICAÇÃO</v>
      </c>
      <c r="X7" s="49"/>
      <c r="Y7" s="50" t="s">
        <v>22</v>
      </c>
      <c r="Z7" s="49"/>
      <c r="AA7" s="50" t="s">
        <v>23</v>
      </c>
      <c r="AB7" s="51"/>
      <c r="AC7" s="50" t="s">
        <v>24</v>
      </c>
      <c r="AD7" s="52"/>
      <c r="AE7" s="9"/>
    </row>
    <row r="8">
      <c r="A8" s="5"/>
      <c r="B8" s="56"/>
      <c r="C8" s="57"/>
      <c r="D8" s="58"/>
      <c r="E8" s="59"/>
      <c r="F8" s="1"/>
      <c r="G8" s="60"/>
      <c r="H8" s="5"/>
      <c r="I8" s="41"/>
      <c r="J8" s="54" t="s">
        <v>25</v>
      </c>
      <c r="K8" s="55">
        <v>45780.0</v>
      </c>
      <c r="L8" s="9"/>
      <c r="M8" s="57"/>
      <c r="N8" s="1"/>
      <c r="O8" s="10"/>
      <c r="P8" s="61"/>
      <c r="Q8" s="62"/>
      <c r="R8" s="52"/>
      <c r="S8" s="20"/>
      <c r="T8" s="24"/>
      <c r="U8" s="46" t="s">
        <v>26</v>
      </c>
      <c r="V8" s="47"/>
      <c r="W8" s="50" t="str">
        <f>'Apresentações'!G4</f>
        <v>DECK RIO</v>
      </c>
      <c r="X8" s="49"/>
      <c r="Y8" s="50" t="s">
        <v>27</v>
      </c>
      <c r="Z8" s="49"/>
      <c r="AA8" s="50" t="s">
        <v>28</v>
      </c>
      <c r="AB8" s="51"/>
      <c r="AC8" s="50" t="s">
        <v>29</v>
      </c>
      <c r="AD8" s="52"/>
      <c r="AE8" s="9"/>
    </row>
    <row r="9">
      <c r="A9" s="5"/>
      <c r="B9" s="24"/>
      <c r="C9" s="63" t="s">
        <v>30</v>
      </c>
      <c r="D9" s="64"/>
      <c r="E9" s="63" t="s">
        <v>31</v>
      </c>
      <c r="F9" s="20"/>
      <c r="G9" s="27" t="s">
        <v>32</v>
      </c>
      <c r="H9" s="20"/>
      <c r="I9" s="41"/>
      <c r="J9" s="65" t="s">
        <v>33</v>
      </c>
      <c r="K9" s="66">
        <v>45718.0</v>
      </c>
      <c r="L9" s="31"/>
      <c r="M9" s="27" t="s">
        <v>34</v>
      </c>
      <c r="N9" s="20"/>
      <c r="O9" s="27" t="s">
        <v>35</v>
      </c>
      <c r="P9" s="32"/>
      <c r="Q9" s="27" t="s">
        <v>36</v>
      </c>
      <c r="R9" s="33"/>
      <c r="S9" s="20"/>
      <c r="T9" s="24"/>
      <c r="U9" s="46" t="s">
        <v>37</v>
      </c>
      <c r="V9" s="47"/>
      <c r="W9" s="50" t="str">
        <f>'Apresentações'!G5</f>
        <v>ISS CONSERVAÇÃO</v>
      </c>
      <c r="X9" s="49"/>
      <c r="Y9" s="50" t="s">
        <v>38</v>
      </c>
      <c r="Z9" s="49"/>
      <c r="AA9" s="50" t="s">
        <v>39</v>
      </c>
      <c r="AB9" s="51"/>
      <c r="AC9" s="50" t="s">
        <v>40</v>
      </c>
      <c r="AD9" s="52"/>
      <c r="AE9" s="9"/>
    </row>
    <row r="10">
      <c r="A10" s="5"/>
      <c r="B10" s="24"/>
      <c r="C10" s="67">
        <f>DAYS(C6,"01/01/2025")</f>
        <v>425</v>
      </c>
      <c r="D10" s="39"/>
      <c r="E10" s="67">
        <f>COUNTIF('Gabinete Itinerante'!E:E,'Gabinete Itinerante'!E2)</f>
        <v>16</v>
      </c>
      <c r="F10" s="20"/>
      <c r="G10" s="40">
        <f>counta('Moções'!A:A)</f>
        <v>403</v>
      </c>
      <c r="H10" s="20"/>
      <c r="I10" s="41"/>
      <c r="J10" s="68" t="s">
        <v>41</v>
      </c>
      <c r="K10" s="69">
        <v>45658.0</v>
      </c>
      <c r="L10" s="44"/>
      <c r="M10" s="45">
        <f>COUNTIF('Proposições legislativas'!B:B,'Tabelas e Gráficos'!A21)</f>
        <v>17</v>
      </c>
      <c r="N10" s="20"/>
      <c r="O10" s="45">
        <f>COUNTA('Comunicação Digital'!E:E)</f>
        <v>368</v>
      </c>
      <c r="P10" s="39"/>
      <c r="Q10" s="40">
        <v>1503.0</v>
      </c>
      <c r="R10" s="33"/>
      <c r="S10" s="20"/>
      <c r="T10" s="24"/>
      <c r="U10" s="46" t="s">
        <v>42</v>
      </c>
      <c r="V10" s="47"/>
      <c r="W10" s="50" t="str">
        <f>'Apresentações'!G6</f>
        <v>TURISMO - VISIT RIO </v>
      </c>
      <c r="X10" s="49"/>
      <c r="Y10" s="50" t="s">
        <v>43</v>
      </c>
      <c r="Z10" s="49"/>
      <c r="AA10" s="50" t="s">
        <v>44</v>
      </c>
      <c r="AB10" s="51"/>
      <c r="AC10" s="50" t="s">
        <v>45</v>
      </c>
      <c r="AD10" s="52"/>
      <c r="AE10" s="9"/>
    </row>
    <row r="11" ht="22.5" customHeight="1">
      <c r="A11" s="5"/>
      <c r="B11" s="24"/>
      <c r="C11" s="53"/>
      <c r="D11" s="70"/>
      <c r="E11" s="53"/>
      <c r="F11" s="20"/>
      <c r="G11" s="53"/>
      <c r="H11" s="20"/>
      <c r="I11" s="71"/>
      <c r="J11" s="72"/>
      <c r="K11" s="73"/>
      <c r="L11" s="20"/>
      <c r="M11" s="53"/>
      <c r="N11" s="20"/>
      <c r="O11" s="53"/>
      <c r="P11" s="70"/>
      <c r="Q11" s="53"/>
      <c r="R11" s="33"/>
      <c r="S11" s="20"/>
      <c r="T11" s="24"/>
      <c r="U11" s="46" t="s">
        <v>46</v>
      </c>
      <c r="V11" s="47"/>
      <c r="W11" s="50" t="str">
        <f>'Apresentações'!G7</f>
        <v>100 DIAS DE MANDATO</v>
      </c>
      <c r="X11" s="49"/>
      <c r="Y11" s="50" t="s">
        <v>47</v>
      </c>
      <c r="Z11" s="49"/>
      <c r="AA11" s="50" t="s">
        <v>48</v>
      </c>
      <c r="AB11" s="51"/>
      <c r="AC11" s="50" t="s">
        <v>49</v>
      </c>
      <c r="AD11" s="52"/>
      <c r="AE11" s="9"/>
    </row>
    <row r="12">
      <c r="A12" s="5"/>
      <c r="B12" s="74"/>
      <c r="C12" s="75"/>
      <c r="D12" s="75"/>
      <c r="E12" s="76"/>
      <c r="F12" s="77"/>
      <c r="G12" s="78"/>
      <c r="H12" s="77"/>
      <c r="I12" s="76"/>
      <c r="J12" s="76"/>
      <c r="K12" s="76"/>
      <c r="L12" s="76"/>
      <c r="M12" s="76"/>
      <c r="N12" s="77"/>
      <c r="O12" s="76"/>
      <c r="P12" s="79"/>
      <c r="Q12" s="79"/>
      <c r="R12" s="80"/>
      <c r="S12" s="20"/>
      <c r="T12" s="24"/>
      <c r="U12" s="46" t="s">
        <v>50</v>
      </c>
      <c r="V12" s="47"/>
      <c r="W12" s="50" t="str">
        <f>'Apresentações'!G8</f>
        <v>AUDIÊNCIA PÚBLICA: REGULAMENTAÇÃO DO SERVIÇO DE LOCAÇÃO POR TEMPORADA</v>
      </c>
      <c r="X12" s="49"/>
      <c r="Y12" s="50" t="s">
        <v>51</v>
      </c>
      <c r="Z12" s="49"/>
      <c r="AA12" s="50" t="s">
        <v>52</v>
      </c>
      <c r="AB12" s="51"/>
      <c r="AC12" s="50" t="s">
        <v>53</v>
      </c>
      <c r="AD12" s="52"/>
      <c r="AE12" s="9"/>
    </row>
    <row r="13" ht="34.5" customHeight="1">
      <c r="A13" s="5"/>
      <c r="B13" s="10"/>
      <c r="C13" s="10"/>
      <c r="D13" s="10"/>
      <c r="E13" s="10"/>
      <c r="F13" s="10"/>
      <c r="G13" s="10"/>
      <c r="H13" s="10"/>
      <c r="I13" s="10"/>
      <c r="J13" s="10"/>
      <c r="K13" s="10"/>
      <c r="L13" s="10"/>
      <c r="M13" s="10"/>
      <c r="N13" s="10"/>
      <c r="O13" s="10"/>
      <c r="P13" s="10"/>
      <c r="Q13" s="10"/>
      <c r="R13" s="10"/>
      <c r="S13" s="20"/>
      <c r="T13" s="24"/>
      <c r="U13" s="46" t="s">
        <v>54</v>
      </c>
      <c r="V13" s="47"/>
      <c r="W13" s="50" t="str">
        <f>'Apresentações'!G9</f>
        <v>REVIVA ORLA</v>
      </c>
      <c r="X13" s="49"/>
      <c r="Y13" s="50" t="s">
        <v>55</v>
      </c>
      <c r="Z13" s="49"/>
      <c r="AA13" s="50" t="s">
        <v>56</v>
      </c>
      <c r="AB13" s="51"/>
      <c r="AC13" s="50" t="s">
        <v>57</v>
      </c>
      <c r="AD13" s="52"/>
      <c r="AE13" s="9"/>
    </row>
    <row r="14" ht="35.25" customHeight="1">
      <c r="A14" s="5"/>
      <c r="B14" s="13" t="s">
        <v>58</v>
      </c>
      <c r="C14" s="14"/>
      <c r="D14" s="14"/>
      <c r="E14" s="15"/>
      <c r="F14" s="15"/>
      <c r="G14" s="15"/>
      <c r="H14" s="15"/>
      <c r="I14" s="15"/>
      <c r="J14" s="15"/>
      <c r="K14" s="15"/>
      <c r="L14" s="15"/>
      <c r="M14" s="15"/>
      <c r="N14" s="15"/>
      <c r="O14" s="15"/>
      <c r="P14" s="18"/>
      <c r="Q14" s="18"/>
      <c r="R14" s="19"/>
      <c r="S14" s="20"/>
      <c r="T14" s="24"/>
      <c r="U14" s="46" t="s">
        <v>59</v>
      </c>
      <c r="V14" s="47"/>
      <c r="W14" s="50" t="str">
        <f>'Apresentações'!G10</f>
        <v>TURISMO - CONSELHO DA ORLA</v>
      </c>
      <c r="X14" s="49"/>
      <c r="Y14" s="50" t="s">
        <v>60</v>
      </c>
      <c r="Z14" s="49"/>
      <c r="AA14" s="50" t="s">
        <v>61</v>
      </c>
      <c r="AB14" s="51"/>
      <c r="AC14" s="50" t="s">
        <v>62</v>
      </c>
      <c r="AD14" s="52"/>
      <c r="AE14" s="9"/>
    </row>
    <row r="15" ht="37.5" customHeight="1">
      <c r="A15" s="5"/>
      <c r="B15" s="81"/>
      <c r="C15" s="82" t="s">
        <v>63</v>
      </c>
      <c r="D15" s="83"/>
      <c r="E15" s="83"/>
      <c r="F15" s="83"/>
      <c r="G15" s="83"/>
      <c r="H15" s="83"/>
      <c r="I15" s="83"/>
      <c r="J15" s="83"/>
      <c r="K15" s="83"/>
      <c r="L15" s="83"/>
      <c r="M15" s="83"/>
      <c r="N15" s="83"/>
      <c r="O15" s="83"/>
      <c r="P15" s="83"/>
      <c r="Q15" s="84"/>
      <c r="R15" s="33"/>
      <c r="S15" s="20"/>
      <c r="T15" s="24"/>
      <c r="U15" s="46" t="s">
        <v>64</v>
      </c>
      <c r="V15" s="47"/>
      <c r="W15" s="50" t="str">
        <f>'Apresentações'!G11</f>
        <v>RIO: CAPITAL DO TURISMO NO BRASIL</v>
      </c>
      <c r="X15" s="49"/>
      <c r="Y15" s="50" t="s">
        <v>65</v>
      </c>
      <c r="Z15" s="49"/>
      <c r="AA15" s="50" t="s">
        <v>66</v>
      </c>
      <c r="AB15" s="51"/>
      <c r="AC15" s="50" t="s">
        <v>67</v>
      </c>
      <c r="AD15" s="52"/>
      <c r="AE15" s="9"/>
    </row>
    <row r="16" ht="33.0" customHeight="1">
      <c r="A16" s="5"/>
      <c r="B16" s="24"/>
      <c r="C16" s="85"/>
      <c r="D16" s="86"/>
      <c r="E16" s="86"/>
      <c r="F16" s="86"/>
      <c r="G16" s="86"/>
      <c r="H16" s="86"/>
      <c r="I16" s="86"/>
      <c r="J16" s="86"/>
      <c r="K16" s="86"/>
      <c r="L16" s="86"/>
      <c r="M16" s="86"/>
      <c r="N16" s="86"/>
      <c r="O16" s="86"/>
      <c r="P16" s="86"/>
      <c r="Q16" s="87"/>
      <c r="R16" s="33"/>
      <c r="S16" s="20"/>
      <c r="T16" s="24"/>
      <c r="U16" s="46" t="s">
        <v>68</v>
      </c>
      <c r="V16" s="47"/>
      <c r="W16" s="50" t="str">
        <f>'Apresentações'!G12</f>
        <v>LIDERA RIO | O PAPEL DO LEGISLATIVO NA CONSTRUÇÃO DO ORÇAMENTO PÚBLICO</v>
      </c>
      <c r="X16" s="49"/>
      <c r="Y16" s="50" t="s">
        <v>69</v>
      </c>
      <c r="Z16" s="49"/>
      <c r="AA16" s="50" t="s">
        <v>70</v>
      </c>
      <c r="AB16" s="51"/>
      <c r="AC16" s="50" t="s">
        <v>71</v>
      </c>
      <c r="AD16" s="52"/>
      <c r="AE16" s="9"/>
    </row>
    <row r="17" ht="33.0" customHeight="1">
      <c r="A17" s="5"/>
      <c r="B17" s="24"/>
      <c r="C17" s="85"/>
      <c r="D17" s="86"/>
      <c r="E17" s="86"/>
      <c r="F17" s="86"/>
      <c r="G17" s="86"/>
      <c r="H17" s="86"/>
      <c r="I17" s="86"/>
      <c r="J17" s="86"/>
      <c r="K17" s="86"/>
      <c r="L17" s="86"/>
      <c r="M17" s="86"/>
      <c r="N17" s="86"/>
      <c r="O17" s="86"/>
      <c r="P17" s="86"/>
      <c r="Q17" s="87"/>
      <c r="R17" s="33"/>
      <c r="S17" s="20"/>
      <c r="T17" s="24"/>
      <c r="U17" s="46" t="s">
        <v>72</v>
      </c>
      <c r="V17" s="47"/>
      <c r="W17" s="50" t="str">
        <f>'Apresentações'!G13</f>
        <v>A IMPORTÂNCIA DOS JUDEUS NA POLÍTICA CARIOCA</v>
      </c>
      <c r="X17" s="49"/>
      <c r="Y17" s="50" t="s">
        <v>73</v>
      </c>
      <c r="Z17" s="49"/>
      <c r="AA17" s="50" t="s">
        <v>74</v>
      </c>
      <c r="AB17" s="51"/>
      <c r="AC17" s="50" t="s">
        <v>75</v>
      </c>
      <c r="AD17" s="52"/>
      <c r="AE17" s="9"/>
    </row>
    <row r="18">
      <c r="A18" s="5"/>
      <c r="B18" s="24"/>
      <c r="C18" s="85"/>
      <c r="D18" s="86"/>
      <c r="E18" s="86"/>
      <c r="F18" s="86"/>
      <c r="G18" s="86"/>
      <c r="H18" s="86"/>
      <c r="I18" s="86"/>
      <c r="J18" s="86"/>
      <c r="K18" s="86"/>
      <c r="L18" s="86"/>
      <c r="M18" s="86"/>
      <c r="N18" s="86"/>
      <c r="O18" s="86"/>
      <c r="P18" s="86"/>
      <c r="Q18" s="87"/>
      <c r="R18" s="33"/>
      <c r="S18" s="20"/>
      <c r="T18" s="24"/>
      <c r="U18" s="46" t="s">
        <v>76</v>
      </c>
      <c r="V18" s="47"/>
      <c r="W18" s="50" t="str">
        <f>'Apresentações'!G14</f>
        <v>AUDIÊNCIA PÚBLICA: O RIO E SUAS ORLAS UM PATRIMÔNIO EM DISCUSSÃO</v>
      </c>
      <c r="X18" s="49"/>
      <c r="Y18" s="50" t="s">
        <v>77</v>
      </c>
      <c r="Z18" s="49"/>
      <c r="AA18" s="50" t="s">
        <v>78</v>
      </c>
      <c r="AB18" s="51"/>
      <c r="AC18" s="50" t="s">
        <v>79</v>
      </c>
      <c r="AD18" s="52"/>
      <c r="AE18" s="9"/>
    </row>
    <row r="19">
      <c r="A19" s="5"/>
      <c r="B19" s="24"/>
      <c r="C19" s="85"/>
      <c r="D19" s="86"/>
      <c r="E19" s="86"/>
      <c r="F19" s="86"/>
      <c r="G19" s="86"/>
      <c r="H19" s="86"/>
      <c r="I19" s="86"/>
      <c r="J19" s="86"/>
      <c r="K19" s="86"/>
      <c r="L19" s="86"/>
      <c r="M19" s="86"/>
      <c r="N19" s="86"/>
      <c r="O19" s="86"/>
      <c r="P19" s="86"/>
      <c r="Q19" s="87"/>
      <c r="R19" s="33"/>
      <c r="S19" s="20"/>
      <c r="T19" s="24"/>
      <c r="U19" s="46" t="s">
        <v>80</v>
      </c>
      <c r="V19" s="47"/>
      <c r="W19" s="50" t="str">
        <f>'Apresentações'!G15</f>
        <v>LIDERA RIO</v>
      </c>
      <c r="X19" s="49"/>
      <c r="Y19" s="50" t="s">
        <v>81</v>
      </c>
      <c r="Z19" s="49"/>
      <c r="AA19" s="50" t="s">
        <v>82</v>
      </c>
      <c r="AB19" s="51"/>
      <c r="AC19" s="50" t="s">
        <v>83</v>
      </c>
      <c r="AD19" s="52"/>
      <c r="AE19" s="9"/>
    </row>
    <row r="20">
      <c r="A20" s="5"/>
      <c r="B20" s="24"/>
      <c r="C20" s="85"/>
      <c r="D20" s="86"/>
      <c r="E20" s="86"/>
      <c r="F20" s="86"/>
      <c r="G20" s="86"/>
      <c r="H20" s="86"/>
      <c r="I20" s="86"/>
      <c r="J20" s="86"/>
      <c r="K20" s="86"/>
      <c r="L20" s="86"/>
      <c r="M20" s="86"/>
      <c r="N20" s="86"/>
      <c r="O20" s="86"/>
      <c r="P20" s="86"/>
      <c r="Q20" s="87"/>
      <c r="R20" s="33"/>
      <c r="S20" s="20"/>
      <c r="T20" s="24"/>
      <c r="U20" s="46" t="s">
        <v>84</v>
      </c>
      <c r="V20" s="47"/>
      <c r="W20" s="50" t="str">
        <f>'Apresentações'!G16</f>
        <v>AQUI TEM CEP</v>
      </c>
      <c r="X20" s="49"/>
      <c r="Y20" s="50" t="s">
        <v>85</v>
      </c>
      <c r="Z20" s="49"/>
      <c r="AA20" s="50" t="s">
        <v>86</v>
      </c>
      <c r="AB20" s="51"/>
      <c r="AC20" s="50" t="s">
        <v>87</v>
      </c>
      <c r="AD20" s="52"/>
      <c r="AE20" s="9"/>
    </row>
    <row r="21">
      <c r="A21" s="5"/>
      <c r="B21" s="24"/>
      <c r="C21" s="85"/>
      <c r="D21" s="86"/>
      <c r="E21" s="86"/>
      <c r="F21" s="86"/>
      <c r="G21" s="86"/>
      <c r="H21" s="86"/>
      <c r="I21" s="86"/>
      <c r="J21" s="86"/>
      <c r="K21" s="86"/>
      <c r="L21" s="86"/>
      <c r="M21" s="86"/>
      <c r="N21" s="86"/>
      <c r="O21" s="86"/>
      <c r="P21" s="86"/>
      <c r="Q21" s="87"/>
      <c r="R21" s="33"/>
      <c r="S21" s="20"/>
      <c r="T21" s="24"/>
      <c r="U21" s="46" t="s">
        <v>88</v>
      </c>
      <c r="V21" s="47"/>
      <c r="W21" s="50" t="str">
        <f>'Apresentações'!G17</f>
        <v>LIDERA RIO</v>
      </c>
      <c r="X21" s="49"/>
      <c r="Y21" s="50" t="s">
        <v>89</v>
      </c>
      <c r="Z21" s="49"/>
      <c r="AA21" s="50" t="s">
        <v>90</v>
      </c>
      <c r="AB21" s="51"/>
      <c r="AC21" s="50" t="s">
        <v>91</v>
      </c>
      <c r="AD21" s="52"/>
      <c r="AE21" s="9"/>
    </row>
    <row r="22">
      <c r="A22" s="5"/>
      <c r="B22" s="24"/>
      <c r="C22" s="85"/>
      <c r="D22" s="86"/>
      <c r="E22" s="86"/>
      <c r="F22" s="86"/>
      <c r="G22" s="86"/>
      <c r="H22" s="86"/>
      <c r="I22" s="86"/>
      <c r="J22" s="86"/>
      <c r="K22" s="86"/>
      <c r="L22" s="86"/>
      <c r="M22" s="86"/>
      <c r="N22" s="86"/>
      <c r="O22" s="86"/>
      <c r="P22" s="86"/>
      <c r="Q22" s="87"/>
      <c r="R22" s="33"/>
      <c r="S22" s="20"/>
      <c r="T22" s="24"/>
      <c r="U22" s="46" t="s">
        <v>92</v>
      </c>
      <c r="V22" s="47"/>
      <c r="W22" s="50" t="str">
        <f>'Apresentações'!G18</f>
        <v>ORLA QUE QUEREMOS</v>
      </c>
      <c r="X22" s="49"/>
      <c r="Y22" s="50" t="s">
        <v>93</v>
      </c>
      <c r="Z22" s="49"/>
      <c r="AA22" s="50" t="s">
        <v>94</v>
      </c>
      <c r="AB22" s="51"/>
      <c r="AC22" s="88"/>
      <c r="AD22" s="52"/>
      <c r="AE22" s="9"/>
    </row>
    <row r="23">
      <c r="A23" s="5"/>
      <c r="B23" s="24"/>
      <c r="C23" s="85"/>
      <c r="D23" s="86"/>
      <c r="E23" s="86"/>
      <c r="F23" s="86"/>
      <c r="G23" s="86"/>
      <c r="H23" s="86"/>
      <c r="I23" s="86"/>
      <c r="J23" s="86"/>
      <c r="K23" s="86"/>
      <c r="L23" s="86"/>
      <c r="M23" s="86"/>
      <c r="N23" s="86"/>
      <c r="O23" s="86"/>
      <c r="P23" s="86"/>
      <c r="Q23" s="87"/>
      <c r="R23" s="33"/>
      <c r="S23" s="20"/>
      <c r="T23" s="24"/>
      <c r="U23" s="46" t="s">
        <v>64</v>
      </c>
      <c r="V23" s="47"/>
      <c r="W23" s="50" t="str">
        <f>'Apresentações'!G19</f>
        <v>WORKSHOP DE MOBILIZAÇÃO &amp; COMUNICAÇÃO POLÍTICA</v>
      </c>
      <c r="X23" s="49"/>
      <c r="Y23" s="50" t="s">
        <v>95</v>
      </c>
      <c r="Z23" s="49"/>
      <c r="AA23" s="88"/>
      <c r="AB23" s="51"/>
      <c r="AC23" s="88"/>
      <c r="AD23" s="52"/>
      <c r="AE23" s="9"/>
    </row>
    <row r="24">
      <c r="A24" s="5"/>
      <c r="B24" s="24"/>
      <c r="C24" s="85"/>
      <c r="D24" s="86"/>
      <c r="E24" s="86"/>
      <c r="F24" s="86"/>
      <c r="G24" s="86"/>
      <c r="H24" s="86"/>
      <c r="I24" s="86"/>
      <c r="J24" s="86"/>
      <c r="K24" s="86"/>
      <c r="L24" s="86"/>
      <c r="M24" s="86"/>
      <c r="N24" s="86"/>
      <c r="O24" s="86"/>
      <c r="P24" s="86"/>
      <c r="Q24" s="87"/>
      <c r="R24" s="33"/>
      <c r="S24" s="20"/>
      <c r="T24" s="24"/>
      <c r="U24" s="46" t="s">
        <v>96</v>
      </c>
      <c r="V24" s="47"/>
      <c r="W24" s="50" t="str">
        <f>'Apresentações'!G20</f>
        <v>JUNTOS RENOVANDO O RIO: UM MANDATO COLETIVO</v>
      </c>
      <c r="X24" s="49"/>
      <c r="Y24" s="50" t="s">
        <v>97</v>
      </c>
      <c r="Z24" s="49"/>
      <c r="AA24" s="88"/>
      <c r="AB24" s="51"/>
      <c r="AC24" s="88"/>
      <c r="AD24" s="52"/>
      <c r="AE24" s="9"/>
    </row>
    <row r="25">
      <c r="A25" s="5"/>
      <c r="B25" s="24"/>
      <c r="C25" s="85"/>
      <c r="D25" s="86"/>
      <c r="E25" s="86"/>
      <c r="F25" s="86"/>
      <c r="G25" s="86"/>
      <c r="H25" s="86"/>
      <c r="I25" s="86"/>
      <c r="J25" s="86"/>
      <c r="K25" s="86"/>
      <c r="L25" s="86"/>
      <c r="M25" s="86"/>
      <c r="N25" s="86"/>
      <c r="O25" s="86"/>
      <c r="P25" s="86"/>
      <c r="Q25" s="87"/>
      <c r="R25" s="33"/>
      <c r="S25" s="20"/>
      <c r="T25" s="24"/>
      <c r="U25" s="46" t="s">
        <v>98</v>
      </c>
      <c r="V25" s="47"/>
      <c r="W25" s="50" t="str">
        <f>'Apresentações'!G21</f>
        <v>DINÂMICA DE ELABORAÇÃO DE PROJETO DE LEI MUNICIPAL</v>
      </c>
      <c r="X25" s="49"/>
      <c r="Y25" s="50" t="s">
        <v>99</v>
      </c>
      <c r="Z25" s="49"/>
      <c r="AA25" s="88"/>
      <c r="AB25" s="51"/>
      <c r="AC25" s="88"/>
      <c r="AD25" s="52"/>
      <c r="AE25" s="9"/>
    </row>
    <row r="26">
      <c r="A26" s="5"/>
      <c r="B26" s="24"/>
      <c r="C26" s="85"/>
      <c r="D26" s="86"/>
      <c r="E26" s="86"/>
      <c r="F26" s="86"/>
      <c r="G26" s="86"/>
      <c r="H26" s="86"/>
      <c r="I26" s="86"/>
      <c r="J26" s="86"/>
      <c r="K26" s="86"/>
      <c r="L26" s="86"/>
      <c r="M26" s="86"/>
      <c r="N26" s="86"/>
      <c r="O26" s="86"/>
      <c r="P26" s="86"/>
      <c r="Q26" s="87"/>
      <c r="R26" s="33"/>
      <c r="S26" s="20"/>
      <c r="T26" s="24"/>
      <c r="U26" s="46" t="s">
        <v>100</v>
      </c>
      <c r="V26" s="47"/>
      <c r="W26" s="50" t="str">
        <f>'Apresentações'!G22</f>
        <v>PROJETO ESTATUTO DA ORLA</v>
      </c>
      <c r="X26" s="49"/>
      <c r="Y26" s="50" t="s">
        <v>101</v>
      </c>
      <c r="Z26" s="49"/>
      <c r="AA26" s="88"/>
      <c r="AB26" s="51"/>
      <c r="AC26" s="88"/>
      <c r="AD26" s="52"/>
      <c r="AE26" s="9"/>
    </row>
    <row r="27">
      <c r="A27" s="5"/>
      <c r="B27" s="24"/>
      <c r="C27" s="85"/>
      <c r="D27" s="86"/>
      <c r="E27" s="86"/>
      <c r="F27" s="86"/>
      <c r="G27" s="86"/>
      <c r="H27" s="86"/>
      <c r="I27" s="86"/>
      <c r="J27" s="86"/>
      <c r="K27" s="86"/>
      <c r="L27" s="86"/>
      <c r="M27" s="86"/>
      <c r="N27" s="86"/>
      <c r="O27" s="86"/>
      <c r="P27" s="86"/>
      <c r="Q27" s="87"/>
      <c r="R27" s="33"/>
      <c r="S27" s="20"/>
      <c r="T27" s="24"/>
      <c r="U27" s="46" t="s">
        <v>102</v>
      </c>
      <c r="V27" s="47"/>
      <c r="W27" s="88" t="str">
        <f>'Apresentações'!G23</f>
        <v/>
      </c>
      <c r="X27" s="49"/>
      <c r="Y27" s="50" t="s">
        <v>103</v>
      </c>
      <c r="Z27" s="49"/>
      <c r="AA27" s="88"/>
      <c r="AB27" s="51"/>
      <c r="AC27" s="88"/>
      <c r="AD27" s="52"/>
      <c r="AE27" s="9"/>
    </row>
    <row r="28">
      <c r="A28" s="5"/>
      <c r="B28" s="24"/>
      <c r="C28" s="89"/>
      <c r="D28" s="90"/>
      <c r="E28" s="90"/>
      <c r="F28" s="90"/>
      <c r="G28" s="90"/>
      <c r="H28" s="90"/>
      <c r="I28" s="90"/>
      <c r="J28" s="90"/>
      <c r="K28" s="90"/>
      <c r="L28" s="90"/>
      <c r="M28" s="90"/>
      <c r="N28" s="90"/>
      <c r="O28" s="90"/>
      <c r="P28" s="90"/>
      <c r="Q28" s="73"/>
      <c r="R28" s="33"/>
      <c r="S28" s="20"/>
      <c r="T28" s="24"/>
      <c r="U28" s="46" t="s">
        <v>104</v>
      </c>
      <c r="V28" s="47"/>
      <c r="W28" s="88" t="str">
        <f>'Apresentações'!G24</f>
        <v/>
      </c>
      <c r="X28" s="49"/>
      <c r="Y28" s="50" t="s">
        <v>105</v>
      </c>
      <c r="Z28" s="49"/>
      <c r="AA28" s="88"/>
      <c r="AB28" s="51"/>
      <c r="AC28" s="88"/>
      <c r="AD28" s="52"/>
      <c r="AE28" s="9"/>
    </row>
    <row r="29">
      <c r="A29" s="5"/>
      <c r="B29" s="56"/>
      <c r="C29" s="10"/>
      <c r="D29" s="10"/>
      <c r="E29" s="10"/>
      <c r="F29" s="10"/>
      <c r="G29" s="10"/>
      <c r="H29" s="10"/>
      <c r="I29" s="10"/>
      <c r="J29" s="10"/>
      <c r="K29" s="10"/>
      <c r="L29" s="10"/>
      <c r="M29" s="10"/>
      <c r="N29" s="10"/>
      <c r="O29" s="10"/>
      <c r="P29" s="10"/>
      <c r="Q29" s="10"/>
      <c r="R29" s="52"/>
      <c r="S29" s="20"/>
      <c r="T29" s="24"/>
      <c r="U29" s="46" t="s">
        <v>106</v>
      </c>
      <c r="V29" s="47"/>
      <c r="W29" s="88" t="str">
        <f>'Apresentações'!G25</f>
        <v/>
      </c>
      <c r="X29" s="49"/>
      <c r="Y29" s="50" t="s">
        <v>107</v>
      </c>
      <c r="Z29" s="49"/>
      <c r="AA29" s="88"/>
      <c r="AB29" s="51"/>
      <c r="AC29" s="88"/>
      <c r="AD29" s="52"/>
      <c r="AE29" s="9"/>
    </row>
    <row r="30">
      <c r="A30" s="5"/>
      <c r="B30" s="24"/>
      <c r="C30" s="82" t="s">
        <v>108</v>
      </c>
      <c r="D30" s="83"/>
      <c r="E30" s="83"/>
      <c r="F30" s="83"/>
      <c r="G30" s="83"/>
      <c r="H30" s="83"/>
      <c r="I30" s="83"/>
      <c r="J30" s="83"/>
      <c r="K30" s="83"/>
      <c r="L30" s="83"/>
      <c r="M30" s="83"/>
      <c r="N30" s="83"/>
      <c r="O30" s="83"/>
      <c r="P30" s="83"/>
      <c r="Q30" s="84"/>
      <c r="R30" s="33"/>
      <c r="S30" s="20"/>
      <c r="T30" s="24"/>
      <c r="U30" s="91"/>
      <c r="V30" s="47"/>
      <c r="W30" s="88" t="str">
        <f>'Apresentações'!G26</f>
        <v/>
      </c>
      <c r="X30" s="49"/>
      <c r="Y30" s="50" t="s">
        <v>109</v>
      </c>
      <c r="Z30" s="49"/>
      <c r="AA30" s="88"/>
      <c r="AB30" s="49"/>
      <c r="AC30" s="88"/>
      <c r="AD30" s="52"/>
      <c r="AE30" s="9"/>
    </row>
    <row r="31">
      <c r="A31" s="5"/>
      <c r="B31" s="24"/>
      <c r="C31" s="85"/>
      <c r="D31" s="86"/>
      <c r="E31" s="86"/>
      <c r="F31" s="86"/>
      <c r="G31" s="86"/>
      <c r="H31" s="86"/>
      <c r="I31" s="86"/>
      <c r="J31" s="86"/>
      <c r="K31" s="86"/>
      <c r="L31" s="86"/>
      <c r="M31" s="86"/>
      <c r="N31" s="86"/>
      <c r="O31" s="86"/>
      <c r="P31" s="86"/>
      <c r="Q31" s="87"/>
      <c r="R31" s="33"/>
      <c r="S31" s="20"/>
      <c r="T31" s="24"/>
      <c r="U31" s="91"/>
      <c r="V31" s="47"/>
      <c r="W31" s="88" t="str">
        <f>'Apresentações'!G27</f>
        <v/>
      </c>
      <c r="X31" s="49"/>
      <c r="Y31" s="50" t="s">
        <v>110</v>
      </c>
      <c r="Z31" s="49"/>
      <c r="AA31" s="88"/>
      <c r="AB31" s="49"/>
      <c r="AC31" s="88"/>
      <c r="AD31" s="52"/>
      <c r="AE31" s="9"/>
    </row>
    <row r="32">
      <c r="A32" s="5"/>
      <c r="B32" s="24"/>
      <c r="C32" s="85"/>
      <c r="D32" s="86"/>
      <c r="E32" s="86"/>
      <c r="F32" s="86"/>
      <c r="G32" s="86"/>
      <c r="H32" s="86"/>
      <c r="I32" s="86"/>
      <c r="J32" s="86"/>
      <c r="K32" s="86"/>
      <c r="L32" s="86"/>
      <c r="M32" s="86"/>
      <c r="N32" s="86"/>
      <c r="O32" s="86"/>
      <c r="P32" s="86"/>
      <c r="Q32" s="87"/>
      <c r="R32" s="33"/>
      <c r="S32" s="20"/>
      <c r="T32" s="24"/>
      <c r="U32" s="91"/>
      <c r="V32" s="92"/>
      <c r="W32" s="88" t="str">
        <f>'Apresentações'!G28</f>
        <v/>
      </c>
      <c r="X32" s="92"/>
      <c r="Y32" s="50" t="s">
        <v>111</v>
      </c>
      <c r="Z32" s="92"/>
      <c r="AA32" s="88"/>
      <c r="AB32" s="92"/>
      <c r="AC32" s="88"/>
      <c r="AD32" s="52"/>
      <c r="AE32" s="9"/>
    </row>
    <row r="33">
      <c r="A33" s="5"/>
      <c r="B33" s="24"/>
      <c r="C33" s="85"/>
      <c r="D33" s="86"/>
      <c r="E33" s="86"/>
      <c r="F33" s="86"/>
      <c r="G33" s="86"/>
      <c r="H33" s="86"/>
      <c r="I33" s="86"/>
      <c r="J33" s="86"/>
      <c r="K33" s="86"/>
      <c r="L33" s="86"/>
      <c r="M33" s="86"/>
      <c r="N33" s="86"/>
      <c r="O33" s="86"/>
      <c r="P33" s="86"/>
      <c r="Q33" s="87"/>
      <c r="R33" s="33"/>
      <c r="S33" s="20"/>
      <c r="T33" s="24"/>
      <c r="U33" s="91"/>
      <c r="V33" s="92"/>
      <c r="W33" s="88" t="str">
        <f>'Apresentações'!G29</f>
        <v/>
      </c>
      <c r="X33" s="92"/>
      <c r="Y33" s="50" t="s">
        <v>112</v>
      </c>
      <c r="Z33" s="92"/>
      <c r="AA33" s="88"/>
      <c r="AB33" s="92"/>
      <c r="AC33" s="88"/>
      <c r="AD33" s="52"/>
      <c r="AE33" s="9"/>
    </row>
    <row r="34">
      <c r="A34" s="5"/>
      <c r="B34" s="24"/>
      <c r="C34" s="85"/>
      <c r="D34" s="86"/>
      <c r="E34" s="86"/>
      <c r="F34" s="86"/>
      <c r="G34" s="86"/>
      <c r="H34" s="86"/>
      <c r="I34" s="86"/>
      <c r="J34" s="86"/>
      <c r="K34" s="86"/>
      <c r="L34" s="86"/>
      <c r="M34" s="86"/>
      <c r="N34" s="86"/>
      <c r="O34" s="86"/>
      <c r="P34" s="86"/>
      <c r="Q34" s="87"/>
      <c r="R34" s="33"/>
      <c r="S34" s="20"/>
      <c r="T34" s="24"/>
      <c r="U34" s="91"/>
      <c r="V34" s="92"/>
      <c r="W34" s="88" t="str">
        <f>'Apresentações'!G30</f>
        <v/>
      </c>
      <c r="X34" s="92"/>
      <c r="Y34" s="50" t="s">
        <v>113</v>
      </c>
      <c r="Z34" s="92"/>
      <c r="AA34" s="88"/>
      <c r="AB34" s="92"/>
      <c r="AC34" s="88"/>
      <c r="AD34" s="52"/>
      <c r="AE34" s="9"/>
    </row>
    <row r="35">
      <c r="A35" s="5"/>
      <c r="B35" s="24"/>
      <c r="C35" s="85"/>
      <c r="D35" s="86"/>
      <c r="E35" s="86"/>
      <c r="F35" s="86"/>
      <c r="G35" s="86"/>
      <c r="H35" s="86"/>
      <c r="I35" s="86"/>
      <c r="J35" s="86"/>
      <c r="K35" s="86"/>
      <c r="L35" s="86"/>
      <c r="M35" s="86"/>
      <c r="N35" s="86"/>
      <c r="O35" s="86"/>
      <c r="P35" s="86"/>
      <c r="Q35" s="87"/>
      <c r="R35" s="33"/>
      <c r="S35" s="20"/>
      <c r="T35" s="24"/>
      <c r="U35" s="91"/>
      <c r="V35" s="92"/>
      <c r="W35" s="88" t="str">
        <f>'Apresentações'!G31</f>
        <v/>
      </c>
      <c r="X35" s="92"/>
      <c r="Y35" s="50" t="s">
        <v>114</v>
      </c>
      <c r="Z35" s="92"/>
      <c r="AA35" s="88"/>
      <c r="AB35" s="92"/>
      <c r="AC35" s="88"/>
      <c r="AD35" s="52"/>
      <c r="AE35" s="9"/>
    </row>
    <row r="36">
      <c r="A36" s="5"/>
      <c r="B36" s="24"/>
      <c r="C36" s="85"/>
      <c r="D36" s="86"/>
      <c r="E36" s="86"/>
      <c r="F36" s="86"/>
      <c r="G36" s="86"/>
      <c r="H36" s="86"/>
      <c r="I36" s="86"/>
      <c r="J36" s="86"/>
      <c r="K36" s="86"/>
      <c r="L36" s="86"/>
      <c r="M36" s="86"/>
      <c r="N36" s="86"/>
      <c r="O36" s="86"/>
      <c r="P36" s="86"/>
      <c r="Q36" s="87"/>
      <c r="R36" s="33"/>
      <c r="S36" s="20"/>
      <c r="T36" s="24"/>
      <c r="U36" s="91"/>
      <c r="V36" s="92"/>
      <c r="W36" s="88" t="str">
        <f>'Apresentações'!G32</f>
        <v/>
      </c>
      <c r="X36" s="92"/>
      <c r="Y36" s="50" t="s">
        <v>115</v>
      </c>
      <c r="Z36" s="92"/>
      <c r="AA36" s="88"/>
      <c r="AB36" s="92"/>
      <c r="AC36" s="88"/>
      <c r="AD36" s="52"/>
      <c r="AE36" s="9"/>
    </row>
    <row r="37">
      <c r="A37" s="5"/>
      <c r="B37" s="24"/>
      <c r="C37" s="85"/>
      <c r="D37" s="86"/>
      <c r="E37" s="86"/>
      <c r="F37" s="86"/>
      <c r="G37" s="86"/>
      <c r="H37" s="86"/>
      <c r="I37" s="86"/>
      <c r="J37" s="86"/>
      <c r="K37" s="86"/>
      <c r="L37" s="86"/>
      <c r="M37" s="86"/>
      <c r="N37" s="86"/>
      <c r="O37" s="86"/>
      <c r="P37" s="86"/>
      <c r="Q37" s="87"/>
      <c r="R37" s="33"/>
      <c r="S37" s="20"/>
      <c r="T37" s="56"/>
      <c r="U37" s="91"/>
      <c r="V37" s="92"/>
      <c r="W37" s="88" t="str">
        <f>'Apresentações'!G33</f>
        <v/>
      </c>
      <c r="X37" s="92"/>
      <c r="Y37" s="50" t="s">
        <v>116</v>
      </c>
      <c r="Z37" s="92"/>
      <c r="AA37" s="88"/>
      <c r="AB37" s="92"/>
      <c r="AC37" s="88"/>
      <c r="AD37" s="52"/>
      <c r="AE37" s="9"/>
    </row>
    <row r="38">
      <c r="A38" s="5"/>
      <c r="B38" s="24"/>
      <c r="C38" s="85"/>
      <c r="D38" s="86"/>
      <c r="E38" s="86"/>
      <c r="F38" s="86"/>
      <c r="G38" s="86"/>
      <c r="H38" s="86"/>
      <c r="I38" s="86"/>
      <c r="J38" s="86"/>
      <c r="K38" s="86"/>
      <c r="L38" s="86"/>
      <c r="M38" s="86"/>
      <c r="N38" s="86"/>
      <c r="O38" s="86"/>
      <c r="P38" s="86"/>
      <c r="Q38" s="87"/>
      <c r="R38" s="33"/>
      <c r="S38" s="20"/>
      <c r="T38" s="56"/>
      <c r="U38" s="91"/>
      <c r="V38" s="92"/>
      <c r="W38" s="88" t="str">
        <f>'Apresentações'!G34</f>
        <v/>
      </c>
      <c r="X38" s="92"/>
      <c r="Y38" s="50" t="s">
        <v>117</v>
      </c>
      <c r="Z38" s="92"/>
      <c r="AA38" s="88"/>
      <c r="AB38" s="92"/>
      <c r="AC38" s="88"/>
      <c r="AD38" s="52"/>
      <c r="AE38" s="9"/>
    </row>
    <row r="39">
      <c r="A39" s="5"/>
      <c r="B39" s="24"/>
      <c r="C39" s="85"/>
      <c r="D39" s="86"/>
      <c r="E39" s="86"/>
      <c r="F39" s="86"/>
      <c r="G39" s="86"/>
      <c r="H39" s="86"/>
      <c r="I39" s="86"/>
      <c r="J39" s="86"/>
      <c r="K39" s="86"/>
      <c r="L39" s="86"/>
      <c r="M39" s="86"/>
      <c r="N39" s="86"/>
      <c r="O39" s="86"/>
      <c r="P39" s="86"/>
      <c r="Q39" s="87"/>
      <c r="R39" s="33"/>
      <c r="S39" s="20"/>
      <c r="T39" s="56"/>
      <c r="U39" s="91"/>
      <c r="V39" s="92"/>
      <c r="W39" s="88" t="str">
        <f>'Apresentações'!G35</f>
        <v/>
      </c>
      <c r="X39" s="92"/>
      <c r="Y39" s="50" t="s">
        <v>118</v>
      </c>
      <c r="Z39" s="92"/>
      <c r="AA39" s="88"/>
      <c r="AB39" s="92"/>
      <c r="AC39" s="88"/>
      <c r="AD39" s="52"/>
      <c r="AE39" s="9"/>
    </row>
    <row r="40">
      <c r="A40" s="5"/>
      <c r="B40" s="24"/>
      <c r="C40" s="85"/>
      <c r="D40" s="86"/>
      <c r="E40" s="86"/>
      <c r="F40" s="86"/>
      <c r="G40" s="86"/>
      <c r="H40" s="86"/>
      <c r="I40" s="86"/>
      <c r="J40" s="86"/>
      <c r="K40" s="86"/>
      <c r="L40" s="86"/>
      <c r="M40" s="86"/>
      <c r="N40" s="86"/>
      <c r="O40" s="86"/>
      <c r="P40" s="86"/>
      <c r="Q40" s="87"/>
      <c r="R40" s="33"/>
      <c r="S40" s="20"/>
      <c r="T40" s="56"/>
      <c r="U40" s="91"/>
      <c r="V40" s="92"/>
      <c r="W40" s="88" t="str">
        <f>'Apresentações'!G36</f>
        <v/>
      </c>
      <c r="X40" s="92"/>
      <c r="Y40" s="50" t="s">
        <v>119</v>
      </c>
      <c r="Z40" s="92"/>
      <c r="AA40" s="88"/>
      <c r="AB40" s="92"/>
      <c r="AC40" s="88"/>
      <c r="AD40" s="52"/>
      <c r="AE40" s="9"/>
    </row>
    <row r="41">
      <c r="A41" s="5"/>
      <c r="B41" s="24"/>
      <c r="C41" s="85"/>
      <c r="D41" s="86"/>
      <c r="E41" s="86"/>
      <c r="F41" s="86"/>
      <c r="G41" s="86"/>
      <c r="H41" s="86"/>
      <c r="I41" s="86"/>
      <c r="J41" s="86"/>
      <c r="K41" s="86"/>
      <c r="L41" s="86"/>
      <c r="M41" s="86"/>
      <c r="N41" s="86"/>
      <c r="O41" s="86"/>
      <c r="P41" s="86"/>
      <c r="Q41" s="87"/>
      <c r="R41" s="33"/>
      <c r="S41" s="20"/>
      <c r="T41" s="56"/>
      <c r="U41" s="91"/>
      <c r="V41" s="92"/>
      <c r="W41" s="88" t="str">
        <f>'Apresentações'!G37</f>
        <v/>
      </c>
      <c r="X41" s="92"/>
      <c r="Y41" s="50" t="s">
        <v>120</v>
      </c>
      <c r="Z41" s="92"/>
      <c r="AA41" s="88"/>
      <c r="AB41" s="92"/>
      <c r="AC41" s="88"/>
      <c r="AD41" s="52"/>
      <c r="AE41" s="9"/>
    </row>
    <row r="42">
      <c r="A42" s="5"/>
      <c r="B42" s="24"/>
      <c r="C42" s="85"/>
      <c r="D42" s="86"/>
      <c r="E42" s="86"/>
      <c r="F42" s="86"/>
      <c r="G42" s="86"/>
      <c r="H42" s="86"/>
      <c r="I42" s="86"/>
      <c r="J42" s="86"/>
      <c r="K42" s="86"/>
      <c r="L42" s="86"/>
      <c r="M42" s="86"/>
      <c r="N42" s="86"/>
      <c r="O42" s="86"/>
      <c r="P42" s="86"/>
      <c r="Q42" s="87"/>
      <c r="R42" s="33"/>
      <c r="S42" s="20"/>
      <c r="T42" s="56"/>
      <c r="U42" s="91"/>
      <c r="V42" s="92"/>
      <c r="W42" s="88" t="str">
        <f>'Apresentações'!G38</f>
        <v/>
      </c>
      <c r="X42" s="92"/>
      <c r="Y42" s="50" t="s">
        <v>121</v>
      </c>
      <c r="Z42" s="92"/>
      <c r="AA42" s="88"/>
      <c r="AB42" s="92"/>
      <c r="AC42" s="88"/>
      <c r="AD42" s="52"/>
      <c r="AE42" s="9"/>
    </row>
    <row r="43">
      <c r="A43" s="5"/>
      <c r="B43" s="24"/>
      <c r="C43" s="85"/>
      <c r="D43" s="86"/>
      <c r="E43" s="86"/>
      <c r="F43" s="86"/>
      <c r="G43" s="86"/>
      <c r="H43" s="86"/>
      <c r="I43" s="86"/>
      <c r="J43" s="86"/>
      <c r="K43" s="86"/>
      <c r="L43" s="86"/>
      <c r="M43" s="86"/>
      <c r="N43" s="86"/>
      <c r="O43" s="86"/>
      <c r="P43" s="86"/>
      <c r="Q43" s="87"/>
      <c r="R43" s="33"/>
      <c r="S43" s="20"/>
      <c r="T43" s="56"/>
      <c r="U43" s="91"/>
      <c r="V43" s="92"/>
      <c r="W43" s="88" t="str">
        <f>'Apresentações'!G39</f>
        <v/>
      </c>
      <c r="X43" s="92"/>
      <c r="Y43" s="50" t="s">
        <v>122</v>
      </c>
      <c r="Z43" s="92"/>
      <c r="AA43" s="88"/>
      <c r="AB43" s="92"/>
      <c r="AC43" s="88"/>
      <c r="AD43" s="52"/>
      <c r="AE43" s="9"/>
    </row>
    <row r="44">
      <c r="A44" s="5"/>
      <c r="B44" s="24"/>
      <c r="C44" s="85"/>
      <c r="D44" s="86"/>
      <c r="E44" s="86"/>
      <c r="F44" s="86"/>
      <c r="G44" s="86"/>
      <c r="H44" s="86"/>
      <c r="I44" s="86"/>
      <c r="J44" s="86"/>
      <c r="K44" s="86"/>
      <c r="L44" s="86"/>
      <c r="M44" s="86"/>
      <c r="N44" s="86"/>
      <c r="O44" s="86"/>
      <c r="P44" s="86"/>
      <c r="Q44" s="87"/>
      <c r="R44" s="33"/>
      <c r="S44" s="20"/>
      <c r="T44" s="56"/>
      <c r="U44" s="91"/>
      <c r="V44" s="92"/>
      <c r="W44" s="88" t="str">
        <f>'Apresentações'!G40</f>
        <v/>
      </c>
      <c r="X44" s="92"/>
      <c r="Y44" s="50" t="s">
        <v>123</v>
      </c>
      <c r="Z44" s="92"/>
      <c r="AA44" s="88"/>
      <c r="AB44" s="92"/>
      <c r="AC44" s="88"/>
      <c r="AD44" s="52"/>
      <c r="AE44" s="9"/>
    </row>
    <row r="45">
      <c r="A45" s="5"/>
      <c r="B45" s="24"/>
      <c r="C45" s="85"/>
      <c r="D45" s="86"/>
      <c r="E45" s="86"/>
      <c r="F45" s="86"/>
      <c r="G45" s="86"/>
      <c r="H45" s="86"/>
      <c r="I45" s="86"/>
      <c r="J45" s="86"/>
      <c r="K45" s="86"/>
      <c r="L45" s="86"/>
      <c r="M45" s="86"/>
      <c r="N45" s="86"/>
      <c r="O45" s="86"/>
      <c r="P45" s="86"/>
      <c r="Q45" s="87"/>
      <c r="R45" s="33"/>
      <c r="S45" s="20"/>
      <c r="T45" s="56"/>
      <c r="U45" s="91"/>
      <c r="V45" s="92"/>
      <c r="W45" s="88" t="str">
        <f>'Apresentações'!G41</f>
        <v/>
      </c>
      <c r="X45" s="92"/>
      <c r="Y45" s="50" t="s">
        <v>124</v>
      </c>
      <c r="Z45" s="92"/>
      <c r="AA45" s="88"/>
      <c r="AB45" s="92"/>
      <c r="AC45" s="88"/>
      <c r="AD45" s="52"/>
      <c r="AE45" s="9"/>
    </row>
    <row r="46">
      <c r="A46" s="5"/>
      <c r="B46" s="24"/>
      <c r="C46" s="93"/>
      <c r="D46" s="94"/>
      <c r="E46" s="94"/>
      <c r="F46" s="94"/>
      <c r="G46" s="94"/>
      <c r="H46" s="94"/>
      <c r="I46" s="94"/>
      <c r="J46" s="94"/>
      <c r="K46" s="94"/>
      <c r="L46" s="94"/>
      <c r="M46" s="94"/>
      <c r="N46" s="94"/>
      <c r="O46" s="94"/>
      <c r="P46" s="94"/>
      <c r="Q46" s="95"/>
      <c r="R46" s="33"/>
      <c r="S46" s="20"/>
      <c r="T46" s="56"/>
      <c r="U46" s="91"/>
      <c r="V46" s="92"/>
      <c r="W46" s="88"/>
      <c r="X46" s="92"/>
      <c r="Y46" s="50" t="s">
        <v>125</v>
      </c>
      <c r="Z46" s="92"/>
      <c r="AA46" s="88"/>
      <c r="AB46" s="92"/>
      <c r="AC46" s="88"/>
      <c r="AD46" s="52"/>
      <c r="AE46" s="9"/>
    </row>
    <row r="47">
      <c r="A47" s="5"/>
      <c r="B47" s="24"/>
      <c r="C47" s="93"/>
      <c r="D47" s="94"/>
      <c r="E47" s="94"/>
      <c r="F47" s="94"/>
      <c r="G47" s="94"/>
      <c r="H47" s="94"/>
      <c r="I47" s="94"/>
      <c r="J47" s="94"/>
      <c r="K47" s="94"/>
      <c r="L47" s="94"/>
      <c r="M47" s="94"/>
      <c r="N47" s="94"/>
      <c r="O47" s="94"/>
      <c r="P47" s="94"/>
      <c r="Q47" s="95"/>
      <c r="R47" s="33"/>
      <c r="S47" s="20"/>
      <c r="T47" s="56"/>
      <c r="U47" s="91"/>
      <c r="V47" s="92"/>
      <c r="W47" s="88"/>
      <c r="X47" s="92"/>
      <c r="Y47" s="50" t="s">
        <v>126</v>
      </c>
      <c r="Z47" s="92"/>
      <c r="AA47" s="88"/>
      <c r="AB47" s="92"/>
      <c r="AC47" s="88"/>
      <c r="AD47" s="52"/>
      <c r="AE47" s="9"/>
    </row>
    <row r="48">
      <c r="A48" s="5"/>
      <c r="B48" s="24"/>
      <c r="C48" s="93"/>
      <c r="D48" s="94"/>
      <c r="E48" s="94"/>
      <c r="F48" s="94"/>
      <c r="G48" s="94"/>
      <c r="H48" s="94"/>
      <c r="I48" s="94"/>
      <c r="J48" s="94"/>
      <c r="K48" s="94"/>
      <c r="L48" s="94"/>
      <c r="M48" s="94"/>
      <c r="N48" s="94"/>
      <c r="O48" s="94"/>
      <c r="P48" s="94"/>
      <c r="Q48" s="95"/>
      <c r="R48" s="33"/>
      <c r="S48" s="20"/>
      <c r="T48" s="56"/>
      <c r="U48" s="91"/>
      <c r="V48" s="92"/>
      <c r="W48" s="88"/>
      <c r="X48" s="92"/>
      <c r="Y48" s="50" t="s">
        <v>127</v>
      </c>
      <c r="Z48" s="92"/>
      <c r="AA48" s="88"/>
      <c r="AB48" s="92"/>
      <c r="AC48" s="88"/>
      <c r="AD48" s="52"/>
      <c r="AE48" s="9"/>
    </row>
    <row r="49">
      <c r="A49" s="5"/>
      <c r="B49" s="24"/>
      <c r="C49" s="93"/>
      <c r="D49" s="94"/>
      <c r="E49" s="94"/>
      <c r="F49" s="94"/>
      <c r="G49" s="94"/>
      <c r="H49" s="94"/>
      <c r="I49" s="94"/>
      <c r="J49" s="94"/>
      <c r="K49" s="94"/>
      <c r="L49" s="94"/>
      <c r="M49" s="94"/>
      <c r="N49" s="94"/>
      <c r="O49" s="94"/>
      <c r="P49" s="94"/>
      <c r="Q49" s="95"/>
      <c r="R49" s="33"/>
      <c r="S49" s="20"/>
      <c r="T49" s="56"/>
      <c r="U49" s="91"/>
      <c r="V49" s="92"/>
      <c r="W49" s="88"/>
      <c r="X49" s="92"/>
      <c r="Y49" s="50" t="s">
        <v>128</v>
      </c>
      <c r="Z49" s="92"/>
      <c r="AA49" s="88"/>
      <c r="AB49" s="92"/>
      <c r="AC49" s="88"/>
      <c r="AD49" s="52"/>
      <c r="AE49" s="9"/>
    </row>
    <row r="50">
      <c r="A50" s="5"/>
      <c r="B50" s="24"/>
      <c r="C50" s="93"/>
      <c r="D50" s="94"/>
      <c r="E50" s="94"/>
      <c r="F50" s="94"/>
      <c r="G50" s="94"/>
      <c r="H50" s="94"/>
      <c r="I50" s="94"/>
      <c r="J50" s="94"/>
      <c r="K50" s="94"/>
      <c r="L50" s="94"/>
      <c r="M50" s="94"/>
      <c r="N50" s="94"/>
      <c r="O50" s="94"/>
      <c r="P50" s="94"/>
      <c r="Q50" s="95"/>
      <c r="R50" s="33"/>
      <c r="S50" s="20"/>
      <c r="T50" s="56"/>
      <c r="U50" s="91"/>
      <c r="V50" s="92"/>
      <c r="W50" s="88"/>
      <c r="X50" s="92"/>
      <c r="Y50" s="50" t="s">
        <v>129</v>
      </c>
      <c r="Z50" s="92"/>
      <c r="AA50" s="88"/>
      <c r="AB50" s="92"/>
      <c r="AC50" s="88"/>
      <c r="AD50" s="52"/>
      <c r="AE50" s="9"/>
    </row>
    <row r="51">
      <c r="A51" s="5"/>
      <c r="B51" s="24"/>
      <c r="C51" s="93"/>
      <c r="D51" s="94"/>
      <c r="E51" s="94"/>
      <c r="F51" s="94"/>
      <c r="G51" s="94"/>
      <c r="H51" s="94"/>
      <c r="I51" s="94"/>
      <c r="J51" s="94"/>
      <c r="K51" s="94"/>
      <c r="L51" s="94"/>
      <c r="M51" s="94"/>
      <c r="N51" s="94"/>
      <c r="O51" s="94"/>
      <c r="P51" s="94"/>
      <c r="Q51" s="95"/>
      <c r="R51" s="33"/>
      <c r="S51" s="20"/>
      <c r="T51" s="56"/>
      <c r="U51" s="91"/>
      <c r="V51" s="92"/>
      <c r="W51" s="88"/>
      <c r="X51" s="92"/>
      <c r="Y51" s="50" t="s">
        <v>130</v>
      </c>
      <c r="Z51" s="92"/>
      <c r="AA51" s="88"/>
      <c r="AB51" s="92"/>
      <c r="AC51" s="88"/>
      <c r="AD51" s="52"/>
      <c r="AE51" s="9"/>
    </row>
    <row r="52">
      <c r="A52" s="5"/>
      <c r="B52" s="24"/>
      <c r="C52" s="93"/>
      <c r="D52" s="94"/>
      <c r="E52" s="94"/>
      <c r="F52" s="94"/>
      <c r="G52" s="94"/>
      <c r="H52" s="94"/>
      <c r="I52" s="94"/>
      <c r="J52" s="94"/>
      <c r="K52" s="94"/>
      <c r="L52" s="94"/>
      <c r="M52" s="94"/>
      <c r="N52" s="94"/>
      <c r="O52" s="94"/>
      <c r="P52" s="94"/>
      <c r="Q52" s="95"/>
      <c r="R52" s="33"/>
      <c r="S52" s="20"/>
      <c r="T52" s="56"/>
      <c r="U52" s="91"/>
      <c r="V52" s="92"/>
      <c r="W52" s="88"/>
      <c r="X52" s="92"/>
      <c r="Y52" s="50" t="s">
        <v>131</v>
      </c>
      <c r="Z52" s="92"/>
      <c r="AA52" s="88"/>
      <c r="AB52" s="92"/>
      <c r="AC52" s="88"/>
      <c r="AD52" s="52"/>
      <c r="AE52" s="9"/>
    </row>
    <row r="53">
      <c r="A53" s="5"/>
      <c r="B53" s="24"/>
      <c r="C53" s="93"/>
      <c r="D53" s="94"/>
      <c r="E53" s="94"/>
      <c r="F53" s="94"/>
      <c r="G53" s="94"/>
      <c r="H53" s="94"/>
      <c r="I53" s="94"/>
      <c r="J53" s="94"/>
      <c r="K53" s="94"/>
      <c r="L53" s="94"/>
      <c r="M53" s="94"/>
      <c r="N53" s="94"/>
      <c r="O53" s="94"/>
      <c r="P53" s="94"/>
      <c r="Q53" s="95"/>
      <c r="R53" s="33"/>
      <c r="S53" s="20"/>
      <c r="T53" s="56"/>
      <c r="U53" s="91"/>
      <c r="V53" s="92"/>
      <c r="W53" s="88"/>
      <c r="X53" s="92"/>
      <c r="Y53" s="88"/>
      <c r="Z53" s="92"/>
      <c r="AA53" s="88"/>
      <c r="AB53" s="92"/>
      <c r="AC53" s="88"/>
      <c r="AD53" s="52"/>
      <c r="AE53" s="9"/>
    </row>
    <row r="54">
      <c r="A54" s="5"/>
      <c r="B54" s="24"/>
      <c r="C54" s="93"/>
      <c r="D54" s="94"/>
      <c r="E54" s="94"/>
      <c r="F54" s="94"/>
      <c r="G54" s="94"/>
      <c r="H54" s="94"/>
      <c r="I54" s="94"/>
      <c r="J54" s="94"/>
      <c r="K54" s="94"/>
      <c r="L54" s="94"/>
      <c r="M54" s="94"/>
      <c r="N54" s="94"/>
      <c r="O54" s="94"/>
      <c r="P54" s="94"/>
      <c r="Q54" s="95"/>
      <c r="R54" s="33"/>
      <c r="S54" s="20"/>
      <c r="T54" s="56"/>
      <c r="U54" s="91"/>
      <c r="V54" s="92"/>
      <c r="W54" s="88"/>
      <c r="X54" s="92"/>
      <c r="Y54" s="88"/>
      <c r="Z54" s="92"/>
      <c r="AA54" s="88"/>
      <c r="AB54" s="92"/>
      <c r="AC54" s="88"/>
      <c r="AD54" s="52"/>
      <c r="AE54" s="9"/>
    </row>
    <row r="55">
      <c r="A55" s="5"/>
      <c r="B55" s="24"/>
      <c r="C55" s="93"/>
      <c r="D55" s="94"/>
      <c r="E55" s="94"/>
      <c r="F55" s="94"/>
      <c r="G55" s="94"/>
      <c r="H55" s="94"/>
      <c r="I55" s="94"/>
      <c r="J55" s="94"/>
      <c r="K55" s="94"/>
      <c r="L55" s="94"/>
      <c r="M55" s="94"/>
      <c r="N55" s="94"/>
      <c r="O55" s="94"/>
      <c r="P55" s="94"/>
      <c r="Q55" s="95"/>
      <c r="R55" s="33"/>
      <c r="S55" s="20"/>
      <c r="T55" s="56"/>
      <c r="U55" s="91"/>
      <c r="V55" s="92"/>
      <c r="W55" s="88"/>
      <c r="X55" s="92"/>
      <c r="Y55" s="88"/>
      <c r="Z55" s="92"/>
      <c r="AA55" s="88"/>
      <c r="AB55" s="92"/>
      <c r="AC55" s="88"/>
      <c r="AD55" s="52"/>
      <c r="AE55" s="9"/>
    </row>
    <row r="56">
      <c r="A56" s="5"/>
      <c r="B56" s="24"/>
      <c r="C56" s="93"/>
      <c r="D56" s="94"/>
      <c r="E56" s="94"/>
      <c r="F56" s="94"/>
      <c r="G56" s="94"/>
      <c r="H56" s="94"/>
      <c r="I56" s="94"/>
      <c r="J56" s="94"/>
      <c r="K56" s="94"/>
      <c r="L56" s="94"/>
      <c r="M56" s="94"/>
      <c r="N56" s="94"/>
      <c r="O56" s="94"/>
      <c r="P56" s="94"/>
      <c r="Q56" s="95"/>
      <c r="R56" s="33"/>
      <c r="S56" s="20"/>
      <c r="T56" s="56"/>
      <c r="U56" s="91"/>
      <c r="V56" s="92"/>
      <c r="W56" s="88"/>
      <c r="X56" s="92"/>
      <c r="Y56" s="88"/>
      <c r="Z56" s="92"/>
      <c r="AA56" s="88"/>
      <c r="AB56" s="92"/>
      <c r="AC56" s="88"/>
      <c r="AD56" s="52"/>
      <c r="AE56" s="9"/>
    </row>
    <row r="57">
      <c r="A57" s="5"/>
      <c r="B57" s="24"/>
      <c r="C57" s="93"/>
      <c r="D57" s="94"/>
      <c r="E57" s="94"/>
      <c r="F57" s="94"/>
      <c r="G57" s="94"/>
      <c r="H57" s="94"/>
      <c r="I57" s="94"/>
      <c r="J57" s="94"/>
      <c r="K57" s="94"/>
      <c r="L57" s="94"/>
      <c r="M57" s="94"/>
      <c r="N57" s="94"/>
      <c r="O57" s="94"/>
      <c r="P57" s="94"/>
      <c r="Q57" s="95"/>
      <c r="R57" s="33"/>
      <c r="S57" s="20"/>
      <c r="T57" s="56"/>
      <c r="U57" s="91"/>
      <c r="V57" s="92"/>
      <c r="W57" s="88"/>
      <c r="X57" s="92"/>
      <c r="Y57" s="88"/>
      <c r="Z57" s="92"/>
      <c r="AA57" s="88"/>
      <c r="AB57" s="92"/>
      <c r="AC57" s="88"/>
      <c r="AD57" s="52"/>
      <c r="AE57" s="9"/>
    </row>
    <row r="58">
      <c r="A58" s="5"/>
      <c r="B58" s="24"/>
      <c r="C58" s="93"/>
      <c r="D58" s="94"/>
      <c r="E58" s="94"/>
      <c r="F58" s="94"/>
      <c r="G58" s="94"/>
      <c r="H58" s="94"/>
      <c r="I58" s="94"/>
      <c r="J58" s="94"/>
      <c r="K58" s="94"/>
      <c r="L58" s="94"/>
      <c r="M58" s="94"/>
      <c r="N58" s="94"/>
      <c r="O58" s="94"/>
      <c r="P58" s="94"/>
      <c r="Q58" s="95"/>
      <c r="R58" s="33"/>
      <c r="S58" s="20"/>
      <c r="T58" s="56"/>
      <c r="U58" s="91"/>
      <c r="V58" s="92"/>
      <c r="W58" s="88"/>
      <c r="X58" s="92"/>
      <c r="Y58" s="88"/>
      <c r="Z58" s="92"/>
      <c r="AA58" s="88"/>
      <c r="AB58" s="92"/>
      <c r="AC58" s="88"/>
      <c r="AD58" s="52"/>
      <c r="AE58" s="9"/>
    </row>
    <row r="59">
      <c r="A59" s="5"/>
      <c r="B59" s="24"/>
      <c r="C59" s="93"/>
      <c r="D59" s="94"/>
      <c r="E59" s="94"/>
      <c r="F59" s="94"/>
      <c r="G59" s="94"/>
      <c r="H59" s="94"/>
      <c r="I59" s="94"/>
      <c r="J59" s="94"/>
      <c r="K59" s="94"/>
      <c r="L59" s="94"/>
      <c r="M59" s="94"/>
      <c r="N59" s="94"/>
      <c r="O59" s="94"/>
      <c r="P59" s="94"/>
      <c r="Q59" s="95"/>
      <c r="R59" s="33"/>
      <c r="S59" s="20"/>
      <c r="T59" s="56"/>
      <c r="U59" s="91"/>
      <c r="V59" s="92"/>
      <c r="W59" s="88"/>
      <c r="X59" s="92"/>
      <c r="Y59" s="88"/>
      <c r="Z59" s="92"/>
      <c r="AA59" s="88"/>
      <c r="AB59" s="92"/>
      <c r="AC59" s="88"/>
      <c r="AD59" s="52"/>
      <c r="AE59" s="9"/>
    </row>
    <row r="60">
      <c r="A60" s="5"/>
      <c r="B60" s="24"/>
      <c r="C60" s="93"/>
      <c r="D60" s="94"/>
      <c r="E60" s="94"/>
      <c r="F60" s="94"/>
      <c r="G60" s="94"/>
      <c r="H60" s="94"/>
      <c r="I60" s="94"/>
      <c r="J60" s="94"/>
      <c r="K60" s="94"/>
      <c r="L60" s="94"/>
      <c r="M60" s="94"/>
      <c r="N60" s="94"/>
      <c r="O60" s="94"/>
      <c r="P60" s="94"/>
      <c r="Q60" s="95"/>
      <c r="R60" s="33"/>
      <c r="S60" s="20"/>
      <c r="T60" s="56"/>
      <c r="U60" s="91"/>
      <c r="V60" s="92"/>
      <c r="W60" s="88"/>
      <c r="X60" s="92"/>
      <c r="Y60" s="88"/>
      <c r="Z60" s="92"/>
      <c r="AA60" s="88"/>
      <c r="AB60" s="92"/>
      <c r="AC60" s="88"/>
      <c r="AD60" s="52"/>
      <c r="AE60" s="9"/>
    </row>
    <row r="61">
      <c r="A61" s="5"/>
      <c r="B61" s="24"/>
      <c r="C61" s="93"/>
      <c r="D61" s="94"/>
      <c r="E61" s="94"/>
      <c r="F61" s="94"/>
      <c r="G61" s="94"/>
      <c r="H61" s="94"/>
      <c r="I61" s="94"/>
      <c r="J61" s="94"/>
      <c r="K61" s="94"/>
      <c r="L61" s="94"/>
      <c r="M61" s="94"/>
      <c r="N61" s="94"/>
      <c r="O61" s="94"/>
      <c r="P61" s="94"/>
      <c r="Q61" s="95"/>
      <c r="R61" s="33"/>
      <c r="S61" s="20"/>
      <c r="T61" s="56"/>
      <c r="U61" s="91"/>
      <c r="V61" s="92"/>
      <c r="W61" s="88"/>
      <c r="X61" s="92"/>
      <c r="Y61" s="88"/>
      <c r="Z61" s="92"/>
      <c r="AA61" s="88"/>
      <c r="AB61" s="92"/>
      <c r="AC61" s="88"/>
      <c r="AD61" s="52"/>
      <c r="AE61" s="9"/>
    </row>
    <row r="62">
      <c r="A62" s="5"/>
      <c r="B62" s="24"/>
      <c r="C62" s="93"/>
      <c r="D62" s="94"/>
      <c r="E62" s="94"/>
      <c r="F62" s="94"/>
      <c r="G62" s="94"/>
      <c r="H62" s="94"/>
      <c r="I62" s="94"/>
      <c r="J62" s="94"/>
      <c r="K62" s="94"/>
      <c r="L62" s="94"/>
      <c r="M62" s="94"/>
      <c r="N62" s="94"/>
      <c r="O62" s="94"/>
      <c r="P62" s="94"/>
      <c r="Q62" s="95"/>
      <c r="R62" s="33"/>
      <c r="S62" s="20"/>
      <c r="T62" s="56"/>
      <c r="U62" s="91"/>
      <c r="V62" s="92"/>
      <c r="W62" s="88"/>
      <c r="X62" s="92"/>
      <c r="Y62" s="88"/>
      <c r="Z62" s="92"/>
      <c r="AA62" s="88"/>
      <c r="AB62" s="92"/>
      <c r="AC62" s="88"/>
      <c r="AD62" s="52"/>
      <c r="AE62" s="9"/>
    </row>
    <row r="63">
      <c r="A63" s="5"/>
      <c r="B63" s="24"/>
      <c r="C63" s="93"/>
      <c r="D63" s="94"/>
      <c r="E63" s="94"/>
      <c r="F63" s="94"/>
      <c r="G63" s="94"/>
      <c r="H63" s="94"/>
      <c r="I63" s="94"/>
      <c r="J63" s="94"/>
      <c r="K63" s="94"/>
      <c r="L63" s="94"/>
      <c r="M63" s="94"/>
      <c r="N63" s="94"/>
      <c r="O63" s="94"/>
      <c r="P63" s="94"/>
      <c r="Q63" s="95"/>
      <c r="R63" s="33"/>
      <c r="S63" s="20"/>
      <c r="T63" s="56"/>
      <c r="U63" s="91"/>
      <c r="V63" s="92"/>
      <c r="W63" s="88"/>
      <c r="X63" s="92"/>
      <c r="Y63" s="88"/>
      <c r="Z63" s="92"/>
      <c r="AA63" s="88"/>
      <c r="AB63" s="92"/>
      <c r="AC63" s="88"/>
      <c r="AD63" s="52"/>
      <c r="AE63" s="9"/>
    </row>
    <row r="64">
      <c r="A64" s="5"/>
      <c r="B64" s="24"/>
      <c r="C64" s="93"/>
      <c r="D64" s="94"/>
      <c r="E64" s="94"/>
      <c r="F64" s="94"/>
      <c r="G64" s="94"/>
      <c r="H64" s="94"/>
      <c r="I64" s="94"/>
      <c r="J64" s="94"/>
      <c r="K64" s="94"/>
      <c r="L64" s="94"/>
      <c r="M64" s="94"/>
      <c r="N64" s="94"/>
      <c r="O64" s="94"/>
      <c r="P64" s="94"/>
      <c r="Q64" s="95"/>
      <c r="R64" s="33"/>
      <c r="S64" s="20"/>
      <c r="T64" s="56"/>
      <c r="U64" s="91"/>
      <c r="V64" s="92"/>
      <c r="W64" s="88"/>
      <c r="X64" s="92"/>
      <c r="Y64" s="88"/>
      <c r="Z64" s="92"/>
      <c r="AA64" s="88"/>
      <c r="AB64" s="92"/>
      <c r="AC64" s="88"/>
      <c r="AD64" s="52"/>
      <c r="AE64" s="9"/>
    </row>
    <row r="65">
      <c r="A65" s="5"/>
      <c r="B65" s="24"/>
      <c r="C65" s="93"/>
      <c r="D65" s="94"/>
      <c r="E65" s="94"/>
      <c r="F65" s="94"/>
      <c r="G65" s="94"/>
      <c r="H65" s="94"/>
      <c r="I65" s="94"/>
      <c r="J65" s="94"/>
      <c r="K65" s="94"/>
      <c r="L65" s="94"/>
      <c r="M65" s="94"/>
      <c r="N65" s="94"/>
      <c r="O65" s="94"/>
      <c r="P65" s="94"/>
      <c r="Q65" s="95"/>
      <c r="R65" s="33"/>
      <c r="S65" s="20"/>
      <c r="T65" s="56"/>
      <c r="U65" s="91"/>
      <c r="V65" s="92"/>
      <c r="W65" s="88"/>
      <c r="X65" s="92"/>
      <c r="Y65" s="88"/>
      <c r="Z65" s="92"/>
      <c r="AA65" s="88"/>
      <c r="AB65" s="92"/>
      <c r="AC65" s="88"/>
      <c r="AD65" s="52"/>
      <c r="AE65" s="9"/>
    </row>
    <row r="66">
      <c r="A66" s="5"/>
      <c r="B66" s="24"/>
      <c r="C66" s="93"/>
      <c r="D66" s="94"/>
      <c r="E66" s="94"/>
      <c r="F66" s="94"/>
      <c r="G66" s="94"/>
      <c r="H66" s="94"/>
      <c r="I66" s="94"/>
      <c r="J66" s="94"/>
      <c r="K66" s="94"/>
      <c r="L66" s="94"/>
      <c r="M66" s="94"/>
      <c r="N66" s="94"/>
      <c r="O66" s="94"/>
      <c r="P66" s="94"/>
      <c r="Q66" s="95"/>
      <c r="R66" s="33"/>
      <c r="S66" s="20"/>
      <c r="T66" s="56"/>
      <c r="U66" s="91"/>
      <c r="V66" s="92"/>
      <c r="W66" s="88"/>
      <c r="X66" s="92"/>
      <c r="Y66" s="88"/>
      <c r="Z66" s="92"/>
      <c r="AA66" s="88"/>
      <c r="AB66" s="92"/>
      <c r="AC66" s="88"/>
      <c r="AD66" s="52"/>
      <c r="AE66" s="9"/>
    </row>
    <row r="67">
      <c r="A67" s="5"/>
      <c r="B67" s="24"/>
      <c r="C67" s="93"/>
      <c r="D67" s="94"/>
      <c r="E67" s="94"/>
      <c r="F67" s="94"/>
      <c r="G67" s="94"/>
      <c r="H67" s="94"/>
      <c r="I67" s="94"/>
      <c r="J67" s="94"/>
      <c r="K67" s="94"/>
      <c r="L67" s="94"/>
      <c r="M67" s="94"/>
      <c r="N67" s="94"/>
      <c r="O67" s="94"/>
      <c r="P67" s="94"/>
      <c r="Q67" s="95"/>
      <c r="R67" s="33"/>
      <c r="S67" s="20"/>
      <c r="T67" s="56"/>
      <c r="U67" s="91"/>
      <c r="V67" s="92"/>
      <c r="W67" s="88"/>
      <c r="X67" s="92"/>
      <c r="Y67" s="88"/>
      <c r="Z67" s="92"/>
      <c r="AA67" s="88"/>
      <c r="AB67" s="92"/>
      <c r="AC67" s="88"/>
      <c r="AD67" s="52"/>
      <c r="AE67" s="9"/>
    </row>
    <row r="68">
      <c r="A68" s="5"/>
      <c r="B68" s="24"/>
      <c r="C68" s="93"/>
      <c r="D68" s="94"/>
      <c r="E68" s="94"/>
      <c r="F68" s="94"/>
      <c r="G68" s="94"/>
      <c r="H68" s="94"/>
      <c r="I68" s="94"/>
      <c r="J68" s="94"/>
      <c r="K68" s="94"/>
      <c r="L68" s="94"/>
      <c r="M68" s="94"/>
      <c r="N68" s="94"/>
      <c r="O68" s="94"/>
      <c r="P68" s="94"/>
      <c r="Q68" s="95"/>
      <c r="R68" s="33"/>
      <c r="S68" s="20"/>
      <c r="T68" s="56"/>
      <c r="U68" s="91"/>
      <c r="V68" s="92"/>
      <c r="W68" s="88"/>
      <c r="X68" s="92"/>
      <c r="Y68" s="88"/>
      <c r="Z68" s="92"/>
      <c r="AA68" s="88"/>
      <c r="AB68" s="92"/>
      <c r="AC68" s="88"/>
      <c r="AD68" s="52"/>
      <c r="AE68" s="9"/>
    </row>
    <row r="69">
      <c r="A69" s="5"/>
      <c r="B69" s="24"/>
      <c r="C69" s="93"/>
      <c r="D69" s="94"/>
      <c r="E69" s="94"/>
      <c r="F69" s="94"/>
      <c r="G69" s="94"/>
      <c r="H69" s="94"/>
      <c r="I69" s="94"/>
      <c r="J69" s="94"/>
      <c r="K69" s="94"/>
      <c r="L69" s="94"/>
      <c r="M69" s="94"/>
      <c r="N69" s="94"/>
      <c r="O69" s="94"/>
      <c r="P69" s="94"/>
      <c r="Q69" s="95"/>
      <c r="R69" s="33"/>
      <c r="S69" s="20"/>
      <c r="T69" s="56"/>
      <c r="U69" s="91"/>
      <c r="V69" s="92"/>
      <c r="W69" s="88"/>
      <c r="X69" s="92"/>
      <c r="Y69" s="88"/>
      <c r="Z69" s="92"/>
      <c r="AA69" s="88"/>
      <c r="AB69" s="92"/>
      <c r="AC69" s="88"/>
      <c r="AD69" s="52"/>
      <c r="AE69" s="9"/>
    </row>
    <row r="70">
      <c r="A70" s="5"/>
      <c r="B70" s="24"/>
      <c r="C70" s="89"/>
      <c r="D70" s="90"/>
      <c r="E70" s="90"/>
      <c r="F70" s="90"/>
      <c r="G70" s="90"/>
      <c r="H70" s="90"/>
      <c r="I70" s="90"/>
      <c r="J70" s="90"/>
      <c r="K70" s="90"/>
      <c r="L70" s="90"/>
      <c r="M70" s="90"/>
      <c r="N70" s="90"/>
      <c r="O70" s="90"/>
      <c r="P70" s="90"/>
      <c r="Q70" s="73"/>
      <c r="R70" s="33"/>
      <c r="S70" s="20"/>
      <c r="T70" s="56"/>
      <c r="U70" s="91"/>
      <c r="V70" s="92"/>
      <c r="W70" s="88"/>
      <c r="X70" s="92"/>
      <c r="Y70" s="88"/>
      <c r="Z70" s="92"/>
      <c r="AA70" s="88"/>
      <c r="AB70" s="92"/>
      <c r="AC70" s="88"/>
      <c r="AD70" s="52"/>
      <c r="AE70" s="9"/>
    </row>
    <row r="71">
      <c r="A71" s="5"/>
      <c r="B71" s="24"/>
      <c r="C71" s="10"/>
      <c r="D71" s="10"/>
      <c r="E71" s="10"/>
      <c r="F71" s="10"/>
      <c r="G71" s="10"/>
      <c r="H71" s="10"/>
      <c r="I71" s="10"/>
      <c r="J71" s="10"/>
      <c r="K71" s="10"/>
      <c r="L71" s="10"/>
      <c r="M71" s="10"/>
      <c r="N71" s="10"/>
      <c r="O71" s="10"/>
      <c r="P71" s="10"/>
      <c r="Q71" s="10"/>
      <c r="R71" s="33"/>
      <c r="S71" s="20"/>
      <c r="T71" s="56"/>
      <c r="U71" s="91"/>
      <c r="V71" s="92"/>
      <c r="W71" s="88"/>
      <c r="X71" s="92"/>
      <c r="Y71" s="88"/>
      <c r="Z71" s="92"/>
      <c r="AA71" s="88"/>
      <c r="AB71" s="92"/>
      <c r="AC71" s="88"/>
      <c r="AD71" s="52"/>
      <c r="AE71" s="9"/>
    </row>
    <row r="72">
      <c r="A72" s="5"/>
      <c r="B72" s="24"/>
      <c r="C72" s="96" t="s">
        <v>14</v>
      </c>
      <c r="D72" s="83"/>
      <c r="E72" s="83"/>
      <c r="F72" s="83"/>
      <c r="G72" s="83"/>
      <c r="H72" s="83"/>
      <c r="I72" s="83"/>
      <c r="J72" s="83"/>
      <c r="K72" s="83"/>
      <c r="L72" s="83"/>
      <c r="M72" s="83"/>
      <c r="N72" s="83"/>
      <c r="O72" s="83"/>
      <c r="P72" s="83"/>
      <c r="Q72" s="84"/>
      <c r="R72" s="33"/>
      <c r="S72" s="20"/>
      <c r="T72" s="56"/>
      <c r="U72" s="91"/>
      <c r="V72" s="92"/>
      <c r="W72" s="88"/>
      <c r="X72" s="92"/>
      <c r="Y72" s="88"/>
      <c r="Z72" s="92"/>
      <c r="AA72" s="88"/>
      <c r="AB72" s="92"/>
      <c r="AC72" s="88"/>
      <c r="AD72" s="52"/>
      <c r="AE72" s="9"/>
    </row>
    <row r="73">
      <c r="A73" s="5"/>
      <c r="B73" s="24"/>
      <c r="C73" s="85"/>
      <c r="D73" s="86"/>
      <c r="E73" s="86"/>
      <c r="F73" s="86"/>
      <c r="G73" s="86"/>
      <c r="H73" s="86"/>
      <c r="I73" s="86"/>
      <c r="J73" s="86"/>
      <c r="K73" s="86"/>
      <c r="L73" s="86"/>
      <c r="M73" s="86"/>
      <c r="N73" s="86"/>
      <c r="O73" s="86"/>
      <c r="P73" s="86"/>
      <c r="Q73" s="87"/>
      <c r="R73" s="33"/>
      <c r="S73" s="20"/>
      <c r="T73" s="56"/>
      <c r="U73" s="91"/>
      <c r="V73" s="92"/>
      <c r="W73" s="88"/>
      <c r="X73" s="92"/>
      <c r="Y73" s="88"/>
      <c r="Z73" s="92"/>
      <c r="AA73" s="88"/>
      <c r="AB73" s="92"/>
      <c r="AC73" s="88"/>
      <c r="AD73" s="52"/>
      <c r="AE73" s="9"/>
    </row>
    <row r="74">
      <c r="A74" s="5"/>
      <c r="B74" s="24"/>
      <c r="C74" s="85"/>
      <c r="D74" s="86"/>
      <c r="E74" s="86"/>
      <c r="F74" s="86"/>
      <c r="G74" s="86"/>
      <c r="H74" s="86"/>
      <c r="I74" s="86"/>
      <c r="J74" s="86"/>
      <c r="K74" s="86"/>
      <c r="L74" s="86"/>
      <c r="M74" s="86"/>
      <c r="N74" s="86"/>
      <c r="O74" s="86"/>
      <c r="P74" s="86"/>
      <c r="Q74" s="87"/>
      <c r="R74" s="33"/>
      <c r="S74" s="20"/>
      <c r="T74" s="56"/>
      <c r="U74" s="91"/>
      <c r="V74" s="92"/>
      <c r="W74" s="88"/>
      <c r="X74" s="92"/>
      <c r="Y74" s="88"/>
      <c r="Z74" s="92"/>
      <c r="AA74" s="88"/>
      <c r="AB74" s="92"/>
      <c r="AC74" s="88"/>
      <c r="AD74" s="52"/>
      <c r="AE74" s="9"/>
    </row>
    <row r="75">
      <c r="A75" s="5"/>
      <c r="B75" s="24"/>
      <c r="C75" s="85"/>
      <c r="D75" s="86"/>
      <c r="E75" s="86"/>
      <c r="F75" s="86"/>
      <c r="G75" s="86"/>
      <c r="H75" s="86"/>
      <c r="I75" s="86"/>
      <c r="J75" s="86"/>
      <c r="K75" s="86"/>
      <c r="L75" s="86"/>
      <c r="M75" s="86"/>
      <c r="N75" s="86"/>
      <c r="O75" s="86"/>
      <c r="P75" s="86"/>
      <c r="Q75" s="87"/>
      <c r="R75" s="33"/>
      <c r="S75" s="20"/>
      <c r="T75" s="56"/>
      <c r="U75" s="91"/>
      <c r="V75" s="92"/>
      <c r="W75" s="88"/>
      <c r="X75" s="92"/>
      <c r="Y75" s="88"/>
      <c r="Z75" s="92"/>
      <c r="AA75" s="88"/>
      <c r="AB75" s="92"/>
      <c r="AC75" s="88"/>
      <c r="AD75" s="52"/>
      <c r="AE75" s="9"/>
    </row>
    <row r="76">
      <c r="A76" s="5"/>
      <c r="B76" s="24"/>
      <c r="C76" s="85"/>
      <c r="D76" s="86"/>
      <c r="E76" s="86"/>
      <c r="F76" s="86"/>
      <c r="G76" s="86"/>
      <c r="H76" s="86"/>
      <c r="I76" s="86"/>
      <c r="J76" s="86"/>
      <c r="K76" s="86"/>
      <c r="L76" s="86"/>
      <c r="M76" s="86"/>
      <c r="N76" s="86"/>
      <c r="O76" s="86"/>
      <c r="P76" s="86"/>
      <c r="Q76" s="87"/>
      <c r="R76" s="33"/>
      <c r="S76" s="20"/>
      <c r="T76" s="56"/>
      <c r="U76" s="91"/>
      <c r="V76" s="92"/>
      <c r="W76" s="88"/>
      <c r="X76" s="92"/>
      <c r="Y76" s="88"/>
      <c r="Z76" s="92"/>
      <c r="AA76" s="88"/>
      <c r="AB76" s="92"/>
      <c r="AC76" s="88"/>
      <c r="AD76" s="52"/>
      <c r="AE76" s="9"/>
    </row>
    <row r="77">
      <c r="A77" s="5"/>
      <c r="B77" s="24"/>
      <c r="C77" s="85"/>
      <c r="D77" s="86"/>
      <c r="E77" s="86"/>
      <c r="F77" s="86"/>
      <c r="G77" s="86"/>
      <c r="H77" s="86"/>
      <c r="I77" s="86"/>
      <c r="J77" s="86"/>
      <c r="K77" s="86"/>
      <c r="L77" s="86"/>
      <c r="M77" s="86"/>
      <c r="N77" s="86"/>
      <c r="O77" s="86"/>
      <c r="P77" s="86"/>
      <c r="Q77" s="87"/>
      <c r="R77" s="33"/>
      <c r="S77" s="20"/>
      <c r="T77" s="56"/>
      <c r="U77" s="91"/>
      <c r="V77" s="92"/>
      <c r="W77" s="88"/>
      <c r="X77" s="92"/>
      <c r="Y77" s="88"/>
      <c r="Z77" s="92"/>
      <c r="AA77" s="88"/>
      <c r="AB77" s="92"/>
      <c r="AC77" s="88"/>
      <c r="AD77" s="52"/>
      <c r="AE77" s="9"/>
    </row>
    <row r="78">
      <c r="A78" s="5"/>
      <c r="B78" s="24"/>
      <c r="C78" s="85"/>
      <c r="D78" s="86"/>
      <c r="E78" s="86"/>
      <c r="F78" s="86"/>
      <c r="G78" s="86"/>
      <c r="H78" s="86"/>
      <c r="I78" s="86"/>
      <c r="J78" s="86"/>
      <c r="K78" s="86"/>
      <c r="L78" s="86"/>
      <c r="M78" s="86"/>
      <c r="N78" s="86"/>
      <c r="O78" s="86"/>
      <c r="P78" s="86"/>
      <c r="Q78" s="87"/>
      <c r="R78" s="33"/>
      <c r="S78" s="20"/>
      <c r="T78" s="56"/>
      <c r="U78" s="91"/>
      <c r="V78" s="92"/>
      <c r="W78" s="88"/>
      <c r="X78" s="92"/>
      <c r="Y78" s="88"/>
      <c r="Z78" s="92"/>
      <c r="AA78" s="88"/>
      <c r="AB78" s="92"/>
      <c r="AC78" s="88"/>
      <c r="AD78" s="52"/>
      <c r="AE78" s="9"/>
    </row>
    <row r="79">
      <c r="A79" s="5"/>
      <c r="B79" s="24"/>
      <c r="C79" s="85"/>
      <c r="D79" s="86"/>
      <c r="E79" s="86"/>
      <c r="F79" s="86"/>
      <c r="G79" s="86"/>
      <c r="H79" s="86"/>
      <c r="I79" s="86"/>
      <c r="J79" s="86"/>
      <c r="K79" s="86"/>
      <c r="L79" s="86"/>
      <c r="M79" s="86"/>
      <c r="N79" s="86"/>
      <c r="O79" s="86"/>
      <c r="P79" s="86"/>
      <c r="Q79" s="87"/>
      <c r="R79" s="33"/>
      <c r="S79" s="20"/>
      <c r="T79" s="56"/>
      <c r="U79" s="91"/>
      <c r="V79" s="92"/>
      <c r="W79" s="88"/>
      <c r="X79" s="92"/>
      <c r="Y79" s="88"/>
      <c r="Z79" s="92"/>
      <c r="AA79" s="88"/>
      <c r="AB79" s="92"/>
      <c r="AC79" s="88"/>
      <c r="AD79" s="52"/>
      <c r="AE79" s="9"/>
    </row>
    <row r="80">
      <c r="A80" s="5"/>
      <c r="B80" s="24"/>
      <c r="C80" s="85"/>
      <c r="D80" s="86"/>
      <c r="E80" s="86"/>
      <c r="F80" s="86"/>
      <c r="G80" s="86"/>
      <c r="H80" s="86"/>
      <c r="I80" s="86"/>
      <c r="J80" s="86"/>
      <c r="K80" s="86"/>
      <c r="L80" s="86"/>
      <c r="M80" s="86"/>
      <c r="N80" s="86"/>
      <c r="O80" s="86"/>
      <c r="P80" s="86"/>
      <c r="Q80" s="87"/>
      <c r="R80" s="33"/>
      <c r="S80" s="20"/>
      <c r="T80" s="56"/>
      <c r="U80" s="91"/>
      <c r="V80" s="92"/>
      <c r="W80" s="88"/>
      <c r="X80" s="92"/>
      <c r="Y80" s="88"/>
      <c r="Z80" s="92"/>
      <c r="AA80" s="88"/>
      <c r="AB80" s="92"/>
      <c r="AC80" s="88"/>
      <c r="AD80" s="52"/>
      <c r="AE80" s="9"/>
    </row>
    <row r="81">
      <c r="A81" s="5"/>
      <c r="B81" s="24"/>
      <c r="C81" s="85"/>
      <c r="D81" s="86"/>
      <c r="E81" s="86"/>
      <c r="F81" s="86"/>
      <c r="G81" s="86"/>
      <c r="H81" s="86"/>
      <c r="I81" s="86"/>
      <c r="J81" s="86"/>
      <c r="K81" s="86"/>
      <c r="L81" s="86"/>
      <c r="M81" s="86"/>
      <c r="N81" s="86"/>
      <c r="O81" s="86"/>
      <c r="P81" s="86"/>
      <c r="Q81" s="87"/>
      <c r="R81" s="33"/>
      <c r="S81" s="20"/>
      <c r="T81" s="56"/>
      <c r="U81" s="91"/>
      <c r="V81" s="92"/>
      <c r="W81" s="88"/>
      <c r="X81" s="92"/>
      <c r="Y81" s="88"/>
      <c r="Z81" s="92"/>
      <c r="AA81" s="88"/>
      <c r="AB81" s="92"/>
      <c r="AC81" s="88"/>
      <c r="AD81" s="52"/>
      <c r="AE81" s="9"/>
    </row>
    <row r="82">
      <c r="A82" s="5"/>
      <c r="B82" s="24"/>
      <c r="C82" s="85"/>
      <c r="D82" s="86"/>
      <c r="E82" s="86"/>
      <c r="F82" s="86"/>
      <c r="G82" s="86"/>
      <c r="H82" s="86"/>
      <c r="I82" s="86"/>
      <c r="J82" s="86"/>
      <c r="K82" s="86"/>
      <c r="L82" s="86"/>
      <c r="M82" s="86"/>
      <c r="N82" s="86"/>
      <c r="O82" s="86"/>
      <c r="P82" s="86"/>
      <c r="Q82" s="87"/>
      <c r="R82" s="33"/>
      <c r="S82" s="20"/>
      <c r="T82" s="56"/>
      <c r="U82" s="91"/>
      <c r="V82" s="92"/>
      <c r="W82" s="88"/>
      <c r="X82" s="92"/>
      <c r="Y82" s="88"/>
      <c r="Z82" s="92"/>
      <c r="AA82" s="88"/>
      <c r="AB82" s="92"/>
      <c r="AC82" s="88"/>
      <c r="AD82" s="52"/>
      <c r="AE82" s="9"/>
    </row>
    <row r="83">
      <c r="A83" s="5"/>
      <c r="B83" s="24"/>
      <c r="C83" s="85"/>
      <c r="D83" s="86"/>
      <c r="E83" s="86"/>
      <c r="F83" s="86"/>
      <c r="G83" s="86"/>
      <c r="H83" s="86"/>
      <c r="I83" s="86"/>
      <c r="J83" s="86"/>
      <c r="K83" s="86"/>
      <c r="L83" s="86"/>
      <c r="M83" s="86"/>
      <c r="N83" s="86"/>
      <c r="O83" s="86"/>
      <c r="P83" s="86"/>
      <c r="Q83" s="87"/>
      <c r="R83" s="33"/>
      <c r="S83" s="20"/>
      <c r="T83" s="56"/>
      <c r="U83" s="91"/>
      <c r="V83" s="92"/>
      <c r="W83" s="88"/>
      <c r="X83" s="92"/>
      <c r="Y83" s="88"/>
      <c r="Z83" s="92"/>
      <c r="AA83" s="88"/>
      <c r="AB83" s="92"/>
      <c r="AC83" s="88"/>
      <c r="AD83" s="52"/>
      <c r="AE83" s="9"/>
    </row>
    <row r="84">
      <c r="A84" s="5"/>
      <c r="B84" s="24"/>
      <c r="C84" s="85"/>
      <c r="D84" s="86"/>
      <c r="E84" s="86"/>
      <c r="F84" s="86"/>
      <c r="G84" s="86"/>
      <c r="H84" s="86"/>
      <c r="I84" s="86"/>
      <c r="J84" s="86"/>
      <c r="K84" s="86"/>
      <c r="L84" s="86"/>
      <c r="M84" s="86"/>
      <c r="N84" s="86"/>
      <c r="O84" s="86"/>
      <c r="P84" s="86"/>
      <c r="Q84" s="87"/>
      <c r="R84" s="33"/>
      <c r="S84" s="20"/>
      <c r="T84" s="56"/>
      <c r="U84" s="91"/>
      <c r="V84" s="92"/>
      <c r="W84" s="88"/>
      <c r="X84" s="92"/>
      <c r="Y84" s="88"/>
      <c r="Z84" s="92"/>
      <c r="AA84" s="88"/>
      <c r="AB84" s="92"/>
      <c r="AC84" s="88"/>
      <c r="AD84" s="52"/>
      <c r="AE84" s="9"/>
    </row>
    <row r="85">
      <c r="A85" s="5"/>
      <c r="B85" s="24"/>
      <c r="C85" s="85"/>
      <c r="D85" s="86"/>
      <c r="E85" s="86"/>
      <c r="F85" s="86"/>
      <c r="G85" s="86"/>
      <c r="H85" s="86"/>
      <c r="I85" s="86"/>
      <c r="J85" s="86"/>
      <c r="K85" s="86"/>
      <c r="L85" s="86"/>
      <c r="M85" s="86"/>
      <c r="N85" s="86"/>
      <c r="O85" s="86"/>
      <c r="P85" s="86"/>
      <c r="Q85" s="87"/>
      <c r="R85" s="33"/>
      <c r="S85" s="20"/>
      <c r="T85" s="56"/>
      <c r="U85" s="91"/>
      <c r="V85" s="92"/>
      <c r="W85" s="88"/>
      <c r="X85" s="92"/>
      <c r="Y85" s="88"/>
      <c r="Z85" s="92"/>
      <c r="AA85" s="88"/>
      <c r="AB85" s="92"/>
      <c r="AC85" s="88"/>
      <c r="AD85" s="52"/>
      <c r="AE85" s="9"/>
    </row>
    <row r="86">
      <c r="A86" s="5"/>
      <c r="B86" s="24"/>
      <c r="C86" s="85"/>
      <c r="D86" s="86"/>
      <c r="E86" s="86"/>
      <c r="F86" s="86"/>
      <c r="G86" s="86"/>
      <c r="H86" s="86"/>
      <c r="I86" s="86"/>
      <c r="J86" s="86"/>
      <c r="K86" s="86"/>
      <c r="L86" s="86"/>
      <c r="M86" s="86"/>
      <c r="N86" s="86"/>
      <c r="O86" s="86"/>
      <c r="P86" s="86"/>
      <c r="Q86" s="87"/>
      <c r="R86" s="33"/>
      <c r="S86" s="20"/>
      <c r="T86" s="56"/>
      <c r="U86" s="91"/>
      <c r="V86" s="92"/>
      <c r="W86" s="88"/>
      <c r="X86" s="92"/>
      <c r="Y86" s="88"/>
      <c r="Z86" s="92"/>
      <c r="AA86" s="88"/>
      <c r="AB86" s="92"/>
      <c r="AC86" s="88"/>
      <c r="AD86" s="52"/>
      <c r="AE86" s="9"/>
    </row>
    <row r="87">
      <c r="A87" s="5"/>
      <c r="B87" s="24"/>
      <c r="C87" s="85"/>
      <c r="D87" s="86"/>
      <c r="E87" s="86"/>
      <c r="F87" s="86"/>
      <c r="G87" s="86"/>
      <c r="H87" s="86"/>
      <c r="I87" s="86"/>
      <c r="J87" s="86"/>
      <c r="K87" s="86"/>
      <c r="L87" s="86"/>
      <c r="M87" s="86"/>
      <c r="N87" s="86"/>
      <c r="O87" s="86"/>
      <c r="P87" s="86"/>
      <c r="Q87" s="87"/>
      <c r="R87" s="33"/>
      <c r="S87" s="20"/>
      <c r="T87" s="56"/>
      <c r="U87" s="91"/>
      <c r="V87" s="92"/>
      <c r="W87" s="88"/>
      <c r="X87" s="92"/>
      <c r="Y87" s="88"/>
      <c r="Z87" s="92"/>
      <c r="AA87" s="88"/>
      <c r="AB87" s="92"/>
      <c r="AC87" s="88"/>
      <c r="AD87" s="52"/>
      <c r="AE87" s="9"/>
    </row>
    <row r="88">
      <c r="A88" s="5"/>
      <c r="B88" s="24"/>
      <c r="C88" s="85"/>
      <c r="D88" s="86"/>
      <c r="E88" s="86"/>
      <c r="F88" s="86"/>
      <c r="G88" s="86"/>
      <c r="H88" s="86"/>
      <c r="I88" s="86"/>
      <c r="J88" s="86"/>
      <c r="K88" s="86"/>
      <c r="L88" s="86"/>
      <c r="M88" s="86"/>
      <c r="N88" s="86"/>
      <c r="O88" s="86"/>
      <c r="P88" s="86"/>
      <c r="Q88" s="87"/>
      <c r="R88" s="33"/>
      <c r="S88" s="20"/>
      <c r="T88" s="56"/>
      <c r="U88" s="91"/>
      <c r="V88" s="92"/>
      <c r="W88" s="88"/>
      <c r="X88" s="92"/>
      <c r="Y88" s="88"/>
      <c r="Z88" s="92"/>
      <c r="AA88" s="88"/>
      <c r="AB88" s="92"/>
      <c r="AC88" s="88"/>
      <c r="AD88" s="52"/>
      <c r="AE88" s="9"/>
    </row>
    <row r="89">
      <c r="A89" s="5"/>
      <c r="B89" s="24"/>
      <c r="C89" s="85"/>
      <c r="D89" s="86"/>
      <c r="E89" s="86"/>
      <c r="F89" s="86"/>
      <c r="G89" s="86"/>
      <c r="H89" s="86"/>
      <c r="I89" s="86"/>
      <c r="J89" s="86"/>
      <c r="K89" s="86"/>
      <c r="L89" s="86"/>
      <c r="M89" s="86"/>
      <c r="N89" s="86"/>
      <c r="O89" s="86"/>
      <c r="P89" s="86"/>
      <c r="Q89" s="87"/>
      <c r="R89" s="33"/>
      <c r="S89" s="20"/>
      <c r="T89" s="56"/>
      <c r="U89" s="91"/>
      <c r="V89" s="92"/>
      <c r="W89" s="88"/>
      <c r="X89" s="92"/>
      <c r="Y89" s="88"/>
      <c r="Z89" s="92"/>
      <c r="AA89" s="88"/>
      <c r="AB89" s="92"/>
      <c r="AC89" s="88"/>
      <c r="AD89" s="52"/>
      <c r="AE89" s="9"/>
    </row>
    <row r="90">
      <c r="A90" s="5"/>
      <c r="B90" s="24"/>
      <c r="C90" s="89"/>
      <c r="D90" s="90"/>
      <c r="E90" s="90"/>
      <c r="F90" s="90"/>
      <c r="G90" s="90"/>
      <c r="H90" s="90"/>
      <c r="I90" s="90"/>
      <c r="J90" s="90"/>
      <c r="K90" s="90"/>
      <c r="L90" s="90"/>
      <c r="M90" s="90"/>
      <c r="N90" s="90"/>
      <c r="O90" s="90"/>
      <c r="P90" s="90"/>
      <c r="Q90" s="73"/>
      <c r="R90" s="33"/>
      <c r="S90" s="20"/>
      <c r="T90" s="56"/>
      <c r="U90" s="91"/>
      <c r="V90" s="92"/>
      <c r="W90" s="88"/>
      <c r="X90" s="92"/>
      <c r="Y90" s="88"/>
      <c r="Z90" s="92"/>
      <c r="AA90" s="88"/>
      <c r="AB90" s="92"/>
      <c r="AC90" s="88"/>
      <c r="AD90" s="52"/>
      <c r="AE90" s="9"/>
    </row>
    <row r="91">
      <c r="A91" s="5"/>
      <c r="B91" s="24"/>
      <c r="C91" s="10"/>
      <c r="D91" s="10"/>
      <c r="E91" s="10"/>
      <c r="F91" s="10"/>
      <c r="G91" s="10"/>
      <c r="H91" s="10"/>
      <c r="I91" s="10"/>
      <c r="J91" s="10"/>
      <c r="K91" s="10"/>
      <c r="L91" s="10"/>
      <c r="M91" s="10"/>
      <c r="N91" s="10"/>
      <c r="O91" s="10"/>
      <c r="P91" s="10"/>
      <c r="Q91" s="10"/>
      <c r="R91" s="33"/>
      <c r="S91" s="20"/>
      <c r="T91" s="56"/>
      <c r="U91" s="91"/>
      <c r="V91" s="92"/>
      <c r="W91" s="88"/>
      <c r="X91" s="92"/>
      <c r="Y91" s="88"/>
      <c r="Z91" s="92"/>
      <c r="AA91" s="88"/>
      <c r="AB91" s="92"/>
      <c r="AC91" s="88"/>
      <c r="AD91" s="52"/>
      <c r="AE91" s="9"/>
    </row>
    <row r="92" ht="22.5" customHeight="1">
      <c r="A92" s="5"/>
      <c r="B92" s="24"/>
      <c r="C92" s="96" t="s">
        <v>132</v>
      </c>
      <c r="D92" s="83"/>
      <c r="E92" s="83"/>
      <c r="F92" s="83"/>
      <c r="G92" s="83"/>
      <c r="H92" s="83"/>
      <c r="I92" s="83"/>
      <c r="J92" s="83"/>
      <c r="K92" s="83"/>
      <c r="L92" s="83"/>
      <c r="M92" s="83"/>
      <c r="N92" s="83"/>
      <c r="O92" s="83"/>
      <c r="P92" s="83"/>
      <c r="Q92" s="84"/>
      <c r="R92" s="33"/>
      <c r="S92" s="20"/>
      <c r="T92" s="56"/>
      <c r="U92" s="91"/>
      <c r="V92" s="92"/>
      <c r="W92" s="88" t="str">
        <f>'Apresentações'!G42</f>
        <v/>
      </c>
      <c r="X92" s="92"/>
      <c r="Y92" s="88"/>
      <c r="Z92" s="92"/>
      <c r="AA92" s="88"/>
      <c r="AB92" s="92"/>
      <c r="AC92" s="88"/>
      <c r="AD92" s="52"/>
      <c r="AE92" s="9"/>
    </row>
    <row r="93">
      <c r="A93" s="5"/>
      <c r="B93" s="24"/>
      <c r="C93" s="85"/>
      <c r="D93" s="86"/>
      <c r="E93" s="86"/>
      <c r="F93" s="86"/>
      <c r="G93" s="86"/>
      <c r="H93" s="86"/>
      <c r="I93" s="86"/>
      <c r="J93" s="86"/>
      <c r="K93" s="86"/>
      <c r="L93" s="86"/>
      <c r="M93" s="86"/>
      <c r="N93" s="86"/>
      <c r="O93" s="86"/>
      <c r="P93" s="86"/>
      <c r="Q93" s="87"/>
      <c r="R93" s="33"/>
      <c r="S93" s="20"/>
      <c r="T93" s="56"/>
      <c r="U93" s="91"/>
      <c r="V93" s="92"/>
      <c r="W93" s="88"/>
      <c r="X93" s="92"/>
      <c r="Y93" s="88"/>
      <c r="Z93" s="92"/>
      <c r="AA93" s="88"/>
      <c r="AB93" s="92"/>
      <c r="AC93" s="88"/>
      <c r="AD93" s="52"/>
      <c r="AE93" s="9"/>
    </row>
    <row r="94">
      <c r="A94" s="5"/>
      <c r="B94" s="24"/>
      <c r="C94" s="85"/>
      <c r="D94" s="86"/>
      <c r="E94" s="86"/>
      <c r="F94" s="86"/>
      <c r="G94" s="86"/>
      <c r="H94" s="86"/>
      <c r="I94" s="86"/>
      <c r="J94" s="86"/>
      <c r="K94" s="86"/>
      <c r="L94" s="86"/>
      <c r="M94" s="86"/>
      <c r="N94" s="86"/>
      <c r="O94" s="86"/>
      <c r="P94" s="86"/>
      <c r="Q94" s="87"/>
      <c r="R94" s="33"/>
      <c r="S94" s="20"/>
      <c r="T94" s="56"/>
      <c r="U94" s="91"/>
      <c r="V94" s="92"/>
      <c r="W94" s="88"/>
      <c r="X94" s="92"/>
      <c r="Y94" s="88"/>
      <c r="Z94" s="92"/>
      <c r="AA94" s="88"/>
      <c r="AB94" s="92"/>
      <c r="AC94" s="88"/>
      <c r="AD94" s="52"/>
      <c r="AE94" s="9"/>
    </row>
    <row r="95">
      <c r="A95" s="5"/>
      <c r="B95" s="24"/>
      <c r="C95" s="85"/>
      <c r="D95" s="86"/>
      <c r="E95" s="86"/>
      <c r="F95" s="86"/>
      <c r="G95" s="86"/>
      <c r="H95" s="86"/>
      <c r="I95" s="86"/>
      <c r="J95" s="86"/>
      <c r="K95" s="86"/>
      <c r="L95" s="86"/>
      <c r="M95" s="86"/>
      <c r="N95" s="86"/>
      <c r="O95" s="86"/>
      <c r="P95" s="86"/>
      <c r="Q95" s="87"/>
      <c r="R95" s="33"/>
      <c r="S95" s="20"/>
      <c r="T95" s="56"/>
      <c r="U95" s="91"/>
      <c r="V95" s="92"/>
      <c r="W95" s="88"/>
      <c r="X95" s="92"/>
      <c r="Y95" s="88"/>
      <c r="Z95" s="92"/>
      <c r="AA95" s="88"/>
      <c r="AB95" s="92"/>
      <c r="AC95" s="88"/>
      <c r="AD95" s="52"/>
      <c r="AE95" s="9"/>
    </row>
    <row r="96">
      <c r="A96" s="5"/>
      <c r="B96" s="24"/>
      <c r="C96" s="85"/>
      <c r="D96" s="86"/>
      <c r="E96" s="86"/>
      <c r="F96" s="86"/>
      <c r="G96" s="86"/>
      <c r="H96" s="86"/>
      <c r="I96" s="86"/>
      <c r="J96" s="86"/>
      <c r="K96" s="86"/>
      <c r="L96" s="86"/>
      <c r="M96" s="86"/>
      <c r="N96" s="86"/>
      <c r="O96" s="86"/>
      <c r="P96" s="86"/>
      <c r="Q96" s="87"/>
      <c r="R96" s="33"/>
      <c r="S96" s="20"/>
      <c r="T96" s="56"/>
      <c r="U96" s="91"/>
      <c r="V96" s="92"/>
      <c r="W96" s="88"/>
      <c r="X96" s="92"/>
      <c r="Y96" s="88"/>
      <c r="Z96" s="92"/>
      <c r="AA96" s="88"/>
      <c r="AB96" s="92"/>
      <c r="AC96" s="88"/>
      <c r="AD96" s="52"/>
      <c r="AE96" s="9"/>
    </row>
    <row r="97">
      <c r="A97" s="5"/>
      <c r="B97" s="24"/>
      <c r="C97" s="85"/>
      <c r="D97" s="86"/>
      <c r="E97" s="86"/>
      <c r="F97" s="86"/>
      <c r="G97" s="86"/>
      <c r="H97" s="86"/>
      <c r="I97" s="86"/>
      <c r="J97" s="86"/>
      <c r="K97" s="86"/>
      <c r="L97" s="86"/>
      <c r="M97" s="86"/>
      <c r="N97" s="86"/>
      <c r="O97" s="86"/>
      <c r="P97" s="86"/>
      <c r="Q97" s="87"/>
      <c r="R97" s="33"/>
      <c r="S97" s="20"/>
      <c r="T97" s="56"/>
      <c r="U97" s="91"/>
      <c r="V97" s="92"/>
      <c r="W97" s="88"/>
      <c r="X97" s="92"/>
      <c r="Y97" s="88"/>
      <c r="Z97" s="92"/>
      <c r="AA97" s="88"/>
      <c r="AB97" s="92"/>
      <c r="AC97" s="88"/>
      <c r="AD97" s="52"/>
      <c r="AE97" s="9"/>
    </row>
    <row r="98">
      <c r="A98" s="5"/>
      <c r="B98" s="24"/>
      <c r="C98" s="85"/>
      <c r="D98" s="86"/>
      <c r="E98" s="86"/>
      <c r="F98" s="86"/>
      <c r="G98" s="86"/>
      <c r="H98" s="86"/>
      <c r="I98" s="86"/>
      <c r="J98" s="86"/>
      <c r="K98" s="86"/>
      <c r="L98" s="86"/>
      <c r="M98" s="86"/>
      <c r="N98" s="86"/>
      <c r="O98" s="86"/>
      <c r="P98" s="86"/>
      <c r="Q98" s="87"/>
      <c r="R98" s="33"/>
      <c r="S98" s="20"/>
      <c r="T98" s="56"/>
      <c r="U98" s="91"/>
      <c r="V98" s="92"/>
      <c r="W98" s="88"/>
      <c r="X98" s="92"/>
      <c r="Y98" s="88"/>
      <c r="Z98" s="92"/>
      <c r="AA98" s="88"/>
      <c r="AB98" s="92"/>
      <c r="AC98" s="88"/>
      <c r="AD98" s="52"/>
      <c r="AE98" s="9"/>
    </row>
    <row r="99">
      <c r="A99" s="5"/>
      <c r="B99" s="24"/>
      <c r="C99" s="85"/>
      <c r="D99" s="86"/>
      <c r="E99" s="86"/>
      <c r="F99" s="86"/>
      <c r="G99" s="86"/>
      <c r="H99" s="86"/>
      <c r="I99" s="86"/>
      <c r="J99" s="86"/>
      <c r="K99" s="86"/>
      <c r="L99" s="86"/>
      <c r="M99" s="86"/>
      <c r="N99" s="86"/>
      <c r="O99" s="86"/>
      <c r="P99" s="86"/>
      <c r="Q99" s="87"/>
      <c r="R99" s="33"/>
      <c r="S99" s="20"/>
      <c r="T99" s="56"/>
      <c r="U99" s="91"/>
      <c r="V99" s="92"/>
      <c r="W99" s="88"/>
      <c r="X99" s="92"/>
      <c r="Y99" s="88"/>
      <c r="Z99" s="92"/>
      <c r="AA99" s="88"/>
      <c r="AB99" s="92"/>
      <c r="AC99" s="88"/>
      <c r="AD99" s="52"/>
      <c r="AE99" s="9"/>
    </row>
    <row r="100">
      <c r="A100" s="5"/>
      <c r="B100" s="24"/>
      <c r="C100" s="85"/>
      <c r="D100" s="86"/>
      <c r="E100" s="86"/>
      <c r="F100" s="86"/>
      <c r="G100" s="86"/>
      <c r="H100" s="86"/>
      <c r="I100" s="86"/>
      <c r="J100" s="86"/>
      <c r="K100" s="86"/>
      <c r="L100" s="86"/>
      <c r="M100" s="86"/>
      <c r="N100" s="86"/>
      <c r="O100" s="86"/>
      <c r="P100" s="86"/>
      <c r="Q100" s="87"/>
      <c r="R100" s="33"/>
      <c r="S100" s="20"/>
      <c r="T100" s="56"/>
      <c r="U100" s="91"/>
      <c r="V100" s="92"/>
      <c r="W100" s="88"/>
      <c r="X100" s="92"/>
      <c r="Y100" s="88"/>
      <c r="Z100" s="92"/>
      <c r="AA100" s="88"/>
      <c r="AB100" s="92"/>
      <c r="AC100" s="88"/>
      <c r="AD100" s="52"/>
      <c r="AE100" s="9"/>
    </row>
    <row r="101">
      <c r="A101" s="5"/>
      <c r="B101" s="24"/>
      <c r="C101" s="85"/>
      <c r="D101" s="86"/>
      <c r="E101" s="86"/>
      <c r="F101" s="86"/>
      <c r="G101" s="86"/>
      <c r="H101" s="86"/>
      <c r="I101" s="86"/>
      <c r="J101" s="86"/>
      <c r="K101" s="86"/>
      <c r="L101" s="86"/>
      <c r="M101" s="86"/>
      <c r="N101" s="86"/>
      <c r="O101" s="86"/>
      <c r="P101" s="86"/>
      <c r="Q101" s="87"/>
      <c r="R101" s="33"/>
      <c r="S101" s="20"/>
      <c r="T101" s="56"/>
      <c r="U101" s="91"/>
      <c r="V101" s="92"/>
      <c r="W101" s="88"/>
      <c r="X101" s="92"/>
      <c r="Y101" s="88"/>
      <c r="Z101" s="92"/>
      <c r="AA101" s="88"/>
      <c r="AB101" s="92"/>
      <c r="AC101" s="88"/>
      <c r="AD101" s="52"/>
      <c r="AE101" s="9"/>
    </row>
    <row r="102">
      <c r="A102" s="5"/>
      <c r="B102" s="24"/>
      <c r="C102" s="85"/>
      <c r="D102" s="86"/>
      <c r="E102" s="86"/>
      <c r="F102" s="86"/>
      <c r="G102" s="86"/>
      <c r="H102" s="86"/>
      <c r="I102" s="86"/>
      <c r="J102" s="86"/>
      <c r="K102" s="86"/>
      <c r="L102" s="86"/>
      <c r="M102" s="86"/>
      <c r="N102" s="86"/>
      <c r="O102" s="86"/>
      <c r="P102" s="86"/>
      <c r="Q102" s="87"/>
      <c r="R102" s="33"/>
      <c r="S102" s="20"/>
      <c r="T102" s="56"/>
      <c r="U102" s="91"/>
      <c r="V102" s="92"/>
      <c r="W102" s="88"/>
      <c r="X102" s="92"/>
      <c r="Y102" s="88"/>
      <c r="Z102" s="92"/>
      <c r="AA102" s="88"/>
      <c r="AB102" s="92"/>
      <c r="AC102" s="88"/>
      <c r="AD102" s="52"/>
      <c r="AE102" s="9"/>
    </row>
    <row r="103">
      <c r="A103" s="5"/>
      <c r="B103" s="24"/>
      <c r="C103" s="85"/>
      <c r="D103" s="86"/>
      <c r="E103" s="86"/>
      <c r="F103" s="86"/>
      <c r="G103" s="86"/>
      <c r="H103" s="86"/>
      <c r="I103" s="86"/>
      <c r="J103" s="86"/>
      <c r="K103" s="86"/>
      <c r="L103" s="86"/>
      <c r="M103" s="86"/>
      <c r="N103" s="86"/>
      <c r="O103" s="86"/>
      <c r="P103" s="86"/>
      <c r="Q103" s="87"/>
      <c r="R103" s="33"/>
      <c r="S103" s="20"/>
      <c r="T103" s="56"/>
      <c r="U103" s="91"/>
      <c r="V103" s="92"/>
      <c r="W103" s="88"/>
      <c r="X103" s="92"/>
      <c r="Y103" s="88"/>
      <c r="Z103" s="92"/>
      <c r="AA103" s="88"/>
      <c r="AB103" s="92"/>
      <c r="AC103" s="88"/>
      <c r="AD103" s="52"/>
      <c r="AE103" s="9"/>
    </row>
    <row r="104">
      <c r="A104" s="5"/>
      <c r="B104" s="24"/>
      <c r="C104" s="85"/>
      <c r="D104" s="86"/>
      <c r="E104" s="86"/>
      <c r="F104" s="86"/>
      <c r="G104" s="86"/>
      <c r="H104" s="86"/>
      <c r="I104" s="86"/>
      <c r="J104" s="86"/>
      <c r="K104" s="86"/>
      <c r="L104" s="86"/>
      <c r="M104" s="86"/>
      <c r="N104" s="86"/>
      <c r="O104" s="86"/>
      <c r="P104" s="86"/>
      <c r="Q104" s="87"/>
      <c r="R104" s="33"/>
      <c r="S104" s="20"/>
      <c r="T104" s="56"/>
      <c r="U104" s="91"/>
      <c r="V104" s="92"/>
      <c r="W104" s="88"/>
      <c r="X104" s="92"/>
      <c r="Y104" s="88"/>
      <c r="Z104" s="92"/>
      <c r="AA104" s="88"/>
      <c r="AB104" s="92"/>
      <c r="AC104" s="88"/>
      <c r="AD104" s="52"/>
      <c r="AE104" s="9"/>
    </row>
    <row r="105">
      <c r="A105" s="5"/>
      <c r="B105" s="24"/>
      <c r="C105" s="85"/>
      <c r="D105" s="86"/>
      <c r="E105" s="86"/>
      <c r="F105" s="86"/>
      <c r="G105" s="86"/>
      <c r="H105" s="86"/>
      <c r="I105" s="86"/>
      <c r="J105" s="86"/>
      <c r="K105" s="86"/>
      <c r="L105" s="86"/>
      <c r="M105" s="86"/>
      <c r="N105" s="86"/>
      <c r="O105" s="86"/>
      <c r="P105" s="86"/>
      <c r="Q105" s="87"/>
      <c r="R105" s="33"/>
      <c r="S105" s="20"/>
      <c r="T105" s="56"/>
      <c r="U105" s="91"/>
      <c r="V105" s="92"/>
      <c r="W105" s="88"/>
      <c r="X105" s="92"/>
      <c r="Y105" s="88"/>
      <c r="Z105" s="92"/>
      <c r="AA105" s="88"/>
      <c r="AB105" s="92"/>
      <c r="AC105" s="88"/>
      <c r="AD105" s="52"/>
      <c r="AE105" s="9"/>
    </row>
    <row r="106">
      <c r="A106" s="5"/>
      <c r="B106" s="24"/>
      <c r="C106" s="85"/>
      <c r="D106" s="86"/>
      <c r="E106" s="86"/>
      <c r="F106" s="86"/>
      <c r="G106" s="86"/>
      <c r="H106" s="86"/>
      <c r="I106" s="86"/>
      <c r="J106" s="86"/>
      <c r="K106" s="86"/>
      <c r="L106" s="86"/>
      <c r="M106" s="86"/>
      <c r="N106" s="86"/>
      <c r="O106" s="86"/>
      <c r="P106" s="86"/>
      <c r="Q106" s="87"/>
      <c r="R106" s="33"/>
      <c r="S106" s="20"/>
      <c r="T106" s="56"/>
      <c r="U106" s="91"/>
      <c r="V106" s="92"/>
      <c r="W106" s="88"/>
      <c r="X106" s="92"/>
      <c r="Y106" s="88"/>
      <c r="Z106" s="92"/>
      <c r="AA106" s="88"/>
      <c r="AB106" s="92"/>
      <c r="AC106" s="88"/>
      <c r="AD106" s="52"/>
      <c r="AE106" s="9"/>
    </row>
    <row r="107">
      <c r="A107" s="5"/>
      <c r="B107" s="24"/>
      <c r="C107" s="85"/>
      <c r="D107" s="86"/>
      <c r="E107" s="86"/>
      <c r="F107" s="86"/>
      <c r="G107" s="86"/>
      <c r="H107" s="86"/>
      <c r="I107" s="86"/>
      <c r="J107" s="86"/>
      <c r="K107" s="86"/>
      <c r="L107" s="86"/>
      <c r="M107" s="86"/>
      <c r="N107" s="86"/>
      <c r="O107" s="86"/>
      <c r="P107" s="86"/>
      <c r="Q107" s="87"/>
      <c r="R107" s="33"/>
      <c r="S107" s="20"/>
      <c r="T107" s="56"/>
      <c r="U107" s="91"/>
      <c r="V107" s="92"/>
      <c r="W107" s="88"/>
      <c r="X107" s="92"/>
      <c r="Y107" s="88"/>
      <c r="Z107" s="92"/>
      <c r="AA107" s="88"/>
      <c r="AB107" s="92"/>
      <c r="AC107" s="88"/>
      <c r="AD107" s="52"/>
      <c r="AE107" s="9"/>
    </row>
    <row r="108">
      <c r="A108" s="5"/>
      <c r="B108" s="24"/>
      <c r="C108" s="85"/>
      <c r="D108" s="86"/>
      <c r="E108" s="86"/>
      <c r="F108" s="86"/>
      <c r="G108" s="86"/>
      <c r="H108" s="86"/>
      <c r="I108" s="86"/>
      <c r="J108" s="86"/>
      <c r="K108" s="86"/>
      <c r="L108" s="86"/>
      <c r="M108" s="86"/>
      <c r="N108" s="86"/>
      <c r="O108" s="86"/>
      <c r="P108" s="86"/>
      <c r="Q108" s="87"/>
      <c r="R108" s="33"/>
      <c r="S108" s="20"/>
      <c r="T108" s="56"/>
      <c r="U108" s="91"/>
      <c r="V108" s="92"/>
      <c r="W108" s="88"/>
      <c r="X108" s="92"/>
      <c r="Y108" s="88"/>
      <c r="Z108" s="92"/>
      <c r="AA108" s="88"/>
      <c r="AB108" s="92"/>
      <c r="AC108" s="88"/>
      <c r="AD108" s="52"/>
      <c r="AE108" s="9"/>
    </row>
    <row r="109">
      <c r="A109" s="5"/>
      <c r="B109" s="24"/>
      <c r="C109" s="85"/>
      <c r="D109" s="86"/>
      <c r="E109" s="86"/>
      <c r="F109" s="86"/>
      <c r="G109" s="86"/>
      <c r="H109" s="86"/>
      <c r="I109" s="86"/>
      <c r="J109" s="86"/>
      <c r="K109" s="86"/>
      <c r="L109" s="86"/>
      <c r="M109" s="86"/>
      <c r="N109" s="86"/>
      <c r="O109" s="86"/>
      <c r="P109" s="86"/>
      <c r="Q109" s="87"/>
      <c r="R109" s="33"/>
      <c r="S109" s="20"/>
      <c r="T109" s="56"/>
      <c r="U109" s="91"/>
      <c r="V109" s="92"/>
      <c r="W109" s="88"/>
      <c r="X109" s="92"/>
      <c r="Y109" s="88"/>
      <c r="Z109" s="92"/>
      <c r="AA109" s="88"/>
      <c r="AB109" s="92"/>
      <c r="AC109" s="88"/>
      <c r="AD109" s="52"/>
      <c r="AE109" s="9"/>
    </row>
    <row r="110">
      <c r="A110" s="5"/>
      <c r="B110" s="24"/>
      <c r="C110" s="85"/>
      <c r="D110" s="86"/>
      <c r="E110" s="86"/>
      <c r="F110" s="86"/>
      <c r="G110" s="86"/>
      <c r="H110" s="86"/>
      <c r="I110" s="86"/>
      <c r="J110" s="86"/>
      <c r="K110" s="86"/>
      <c r="L110" s="86"/>
      <c r="M110" s="86"/>
      <c r="N110" s="86"/>
      <c r="O110" s="86"/>
      <c r="P110" s="86"/>
      <c r="Q110" s="87"/>
      <c r="R110" s="33"/>
      <c r="S110" s="20"/>
      <c r="T110" s="56"/>
      <c r="U110" s="91"/>
      <c r="V110" s="92"/>
      <c r="W110" s="88"/>
      <c r="X110" s="92"/>
      <c r="Y110" s="88"/>
      <c r="Z110" s="92"/>
      <c r="AA110" s="88"/>
      <c r="AB110" s="92"/>
      <c r="AC110" s="88"/>
      <c r="AD110" s="52"/>
      <c r="AE110" s="9"/>
    </row>
    <row r="111">
      <c r="A111" s="5"/>
      <c r="B111" s="24"/>
      <c r="C111" s="89"/>
      <c r="D111" s="90"/>
      <c r="E111" s="90"/>
      <c r="F111" s="90"/>
      <c r="G111" s="90"/>
      <c r="H111" s="90"/>
      <c r="I111" s="90"/>
      <c r="J111" s="90"/>
      <c r="K111" s="90"/>
      <c r="L111" s="90"/>
      <c r="M111" s="90"/>
      <c r="N111" s="90"/>
      <c r="O111" s="90"/>
      <c r="P111" s="90"/>
      <c r="Q111" s="73"/>
      <c r="R111" s="33"/>
      <c r="S111" s="20"/>
      <c r="T111" s="56"/>
      <c r="U111" s="91"/>
      <c r="V111" s="92"/>
      <c r="W111" s="88"/>
      <c r="X111" s="92"/>
      <c r="Y111" s="88"/>
      <c r="Z111" s="92"/>
      <c r="AA111" s="88"/>
      <c r="AB111" s="92"/>
      <c r="AC111" s="88"/>
      <c r="AD111" s="52"/>
      <c r="AE111" s="9"/>
    </row>
    <row r="112">
      <c r="A112" s="5"/>
      <c r="B112" s="24"/>
      <c r="C112" s="10"/>
      <c r="D112" s="10"/>
      <c r="E112" s="10"/>
      <c r="F112" s="10"/>
      <c r="G112" s="10"/>
      <c r="H112" s="10"/>
      <c r="I112" s="10"/>
      <c r="J112" s="10"/>
      <c r="K112" s="10"/>
      <c r="L112" s="10"/>
      <c r="M112" s="10"/>
      <c r="N112" s="10"/>
      <c r="O112" s="10"/>
      <c r="P112" s="10"/>
      <c r="Q112" s="10"/>
      <c r="R112" s="33"/>
      <c r="S112" s="20"/>
      <c r="T112" s="56"/>
      <c r="U112" s="91"/>
      <c r="V112" s="92"/>
      <c r="W112" s="88"/>
      <c r="X112" s="92"/>
      <c r="Y112" s="88"/>
      <c r="Z112" s="92"/>
      <c r="AA112" s="88"/>
      <c r="AB112" s="92"/>
      <c r="AC112" s="88"/>
      <c r="AD112" s="52"/>
      <c r="AE112" s="9"/>
    </row>
    <row r="113">
      <c r="A113" s="5"/>
      <c r="B113" s="56"/>
      <c r="C113" s="96" t="s">
        <v>133</v>
      </c>
      <c r="D113" s="83"/>
      <c r="E113" s="83"/>
      <c r="F113" s="83"/>
      <c r="G113" s="83"/>
      <c r="H113" s="83"/>
      <c r="I113" s="83"/>
      <c r="J113" s="83"/>
      <c r="K113" s="83"/>
      <c r="L113" s="83"/>
      <c r="M113" s="83"/>
      <c r="N113" s="83"/>
      <c r="O113" s="83"/>
      <c r="P113" s="83"/>
      <c r="Q113" s="84"/>
      <c r="R113" s="52"/>
      <c r="S113" s="20"/>
      <c r="T113" s="56"/>
      <c r="U113" s="91"/>
      <c r="V113" s="92"/>
      <c r="W113" s="88"/>
      <c r="X113" s="92"/>
      <c r="Y113" s="88"/>
      <c r="Z113" s="92"/>
      <c r="AA113" s="88"/>
      <c r="AB113" s="92"/>
      <c r="AC113" s="88"/>
      <c r="AD113" s="52"/>
      <c r="AE113" s="9"/>
    </row>
    <row r="114">
      <c r="A114" s="5"/>
      <c r="B114" s="24"/>
      <c r="C114" s="85"/>
      <c r="D114" s="86"/>
      <c r="E114" s="86"/>
      <c r="F114" s="86"/>
      <c r="G114" s="86"/>
      <c r="H114" s="86"/>
      <c r="I114" s="86"/>
      <c r="J114" s="86"/>
      <c r="K114" s="86"/>
      <c r="L114" s="86"/>
      <c r="M114" s="86"/>
      <c r="N114" s="86"/>
      <c r="O114" s="86"/>
      <c r="P114" s="86"/>
      <c r="Q114" s="87"/>
      <c r="R114" s="33"/>
      <c r="S114" s="20"/>
      <c r="T114" s="56"/>
      <c r="U114" s="91"/>
      <c r="V114" s="92"/>
      <c r="W114" s="88"/>
      <c r="X114" s="92"/>
      <c r="Y114" s="88"/>
      <c r="Z114" s="92"/>
      <c r="AA114" s="88"/>
      <c r="AB114" s="92"/>
      <c r="AC114" s="88"/>
      <c r="AD114" s="52"/>
      <c r="AE114" s="9"/>
    </row>
    <row r="115">
      <c r="A115" s="5"/>
      <c r="B115" s="24"/>
      <c r="C115" s="85"/>
      <c r="D115" s="86"/>
      <c r="E115" s="86"/>
      <c r="F115" s="86"/>
      <c r="G115" s="86"/>
      <c r="H115" s="86"/>
      <c r="I115" s="86"/>
      <c r="J115" s="86"/>
      <c r="K115" s="86"/>
      <c r="L115" s="86"/>
      <c r="M115" s="86"/>
      <c r="N115" s="86"/>
      <c r="O115" s="86"/>
      <c r="P115" s="86"/>
      <c r="Q115" s="87"/>
      <c r="R115" s="33"/>
      <c r="S115" s="20"/>
      <c r="T115" s="56"/>
      <c r="U115" s="91"/>
      <c r="V115" s="92"/>
      <c r="W115" s="88"/>
      <c r="X115" s="92"/>
      <c r="Y115" s="88"/>
      <c r="Z115" s="92"/>
      <c r="AA115" s="88"/>
      <c r="AB115" s="92"/>
      <c r="AC115" s="88"/>
      <c r="AD115" s="52"/>
      <c r="AE115" s="9"/>
    </row>
    <row r="116">
      <c r="A116" s="5"/>
      <c r="B116" s="24"/>
      <c r="C116" s="85"/>
      <c r="D116" s="86"/>
      <c r="E116" s="86"/>
      <c r="F116" s="86"/>
      <c r="G116" s="86"/>
      <c r="H116" s="86"/>
      <c r="I116" s="86"/>
      <c r="J116" s="86"/>
      <c r="K116" s="86"/>
      <c r="L116" s="86"/>
      <c r="M116" s="86"/>
      <c r="N116" s="86"/>
      <c r="O116" s="86"/>
      <c r="P116" s="86"/>
      <c r="Q116" s="87"/>
      <c r="R116" s="33"/>
      <c r="S116" s="20"/>
      <c r="T116" s="56"/>
      <c r="U116" s="91"/>
      <c r="V116" s="92"/>
      <c r="W116" s="88"/>
      <c r="X116" s="92"/>
      <c r="Y116" s="88"/>
      <c r="Z116" s="92"/>
      <c r="AA116" s="88"/>
      <c r="AB116" s="92"/>
      <c r="AC116" s="88"/>
      <c r="AD116" s="52"/>
      <c r="AE116" s="9"/>
    </row>
    <row r="117">
      <c r="A117" s="5"/>
      <c r="B117" s="24"/>
      <c r="C117" s="85"/>
      <c r="D117" s="86"/>
      <c r="E117" s="86"/>
      <c r="F117" s="86"/>
      <c r="G117" s="86"/>
      <c r="H117" s="86"/>
      <c r="I117" s="86"/>
      <c r="J117" s="86"/>
      <c r="K117" s="86"/>
      <c r="L117" s="86"/>
      <c r="M117" s="86"/>
      <c r="N117" s="86"/>
      <c r="O117" s="86"/>
      <c r="P117" s="86"/>
      <c r="Q117" s="87"/>
      <c r="R117" s="33"/>
      <c r="S117" s="20"/>
      <c r="T117" s="56"/>
      <c r="U117" s="91"/>
      <c r="V117" s="92"/>
      <c r="W117" s="88"/>
      <c r="X117" s="92"/>
      <c r="Y117" s="88"/>
      <c r="Z117" s="92"/>
      <c r="AA117" s="88"/>
      <c r="AB117" s="92"/>
      <c r="AC117" s="88"/>
      <c r="AD117" s="52"/>
      <c r="AE117" s="9"/>
    </row>
    <row r="118">
      <c r="A118" s="5"/>
      <c r="B118" s="24"/>
      <c r="C118" s="85"/>
      <c r="D118" s="86"/>
      <c r="E118" s="86"/>
      <c r="F118" s="86"/>
      <c r="G118" s="86"/>
      <c r="H118" s="86"/>
      <c r="I118" s="86"/>
      <c r="J118" s="86"/>
      <c r="K118" s="86"/>
      <c r="L118" s="86"/>
      <c r="M118" s="86"/>
      <c r="N118" s="86"/>
      <c r="O118" s="86"/>
      <c r="P118" s="86"/>
      <c r="Q118" s="87"/>
      <c r="R118" s="33"/>
      <c r="S118" s="20"/>
      <c r="T118" s="56"/>
      <c r="U118" s="91"/>
      <c r="V118" s="92"/>
      <c r="W118" s="88"/>
      <c r="X118" s="92"/>
      <c r="Y118" s="88"/>
      <c r="Z118" s="92"/>
      <c r="AA118" s="88"/>
      <c r="AB118" s="92"/>
      <c r="AC118" s="88"/>
      <c r="AD118" s="52"/>
      <c r="AE118" s="9"/>
    </row>
    <row r="119">
      <c r="A119" s="5"/>
      <c r="B119" s="24"/>
      <c r="C119" s="85"/>
      <c r="D119" s="86"/>
      <c r="E119" s="86"/>
      <c r="F119" s="86"/>
      <c r="G119" s="86"/>
      <c r="H119" s="86"/>
      <c r="I119" s="86"/>
      <c r="J119" s="86"/>
      <c r="K119" s="86"/>
      <c r="L119" s="86"/>
      <c r="M119" s="86"/>
      <c r="N119" s="86"/>
      <c r="O119" s="86"/>
      <c r="P119" s="86"/>
      <c r="Q119" s="87"/>
      <c r="R119" s="33"/>
      <c r="S119" s="20"/>
      <c r="T119" s="56"/>
      <c r="U119" s="97"/>
      <c r="V119" s="92"/>
      <c r="W119" s="97"/>
      <c r="X119" s="92"/>
      <c r="Y119" s="97"/>
      <c r="Z119" s="92"/>
      <c r="AA119" s="97"/>
      <c r="AB119" s="92"/>
      <c r="AC119" s="97"/>
      <c r="AD119" s="52"/>
      <c r="AE119" s="9"/>
    </row>
    <row r="120">
      <c r="A120" s="5"/>
      <c r="B120" s="24"/>
      <c r="C120" s="85"/>
      <c r="D120" s="86"/>
      <c r="E120" s="86"/>
      <c r="F120" s="86"/>
      <c r="G120" s="86"/>
      <c r="H120" s="86"/>
      <c r="I120" s="86"/>
      <c r="J120" s="86"/>
      <c r="K120" s="86"/>
      <c r="L120" s="86"/>
      <c r="M120" s="86"/>
      <c r="N120" s="86"/>
      <c r="O120" s="86"/>
      <c r="P120" s="86"/>
      <c r="Q120" s="87"/>
      <c r="R120" s="33"/>
      <c r="S120" s="20"/>
      <c r="T120" s="56"/>
      <c r="U120" s="98"/>
      <c r="V120" s="92"/>
      <c r="W120" s="99"/>
      <c r="X120" s="92"/>
      <c r="Y120" s="100"/>
      <c r="Z120" s="92"/>
      <c r="AA120" s="100"/>
      <c r="AB120" s="92"/>
      <c r="AC120" s="100"/>
      <c r="AD120" s="52"/>
      <c r="AE120" s="9"/>
    </row>
    <row r="121">
      <c r="A121" s="5"/>
      <c r="B121" s="24"/>
      <c r="C121" s="85"/>
      <c r="D121" s="86"/>
      <c r="E121" s="86"/>
      <c r="F121" s="86"/>
      <c r="G121" s="86"/>
      <c r="H121" s="86"/>
      <c r="I121" s="86"/>
      <c r="J121" s="86"/>
      <c r="K121" s="86"/>
      <c r="L121" s="86"/>
      <c r="M121" s="86"/>
      <c r="N121" s="86"/>
      <c r="O121" s="86"/>
      <c r="P121" s="86"/>
      <c r="Q121" s="87"/>
      <c r="R121" s="33"/>
      <c r="S121" s="20"/>
      <c r="T121" s="56"/>
      <c r="U121" s="98"/>
      <c r="V121" s="92"/>
      <c r="W121" s="99"/>
      <c r="X121" s="92"/>
      <c r="Y121" s="99"/>
      <c r="Z121" s="92"/>
      <c r="AA121" s="99"/>
      <c r="AB121" s="92"/>
      <c r="AC121" s="99"/>
      <c r="AD121" s="52"/>
      <c r="AE121" s="9"/>
    </row>
    <row r="122">
      <c r="A122" s="5"/>
      <c r="B122" s="24"/>
      <c r="C122" s="85"/>
      <c r="D122" s="86"/>
      <c r="E122" s="86"/>
      <c r="F122" s="86"/>
      <c r="G122" s="86"/>
      <c r="H122" s="86"/>
      <c r="I122" s="86"/>
      <c r="J122" s="86"/>
      <c r="K122" s="86"/>
      <c r="L122" s="86"/>
      <c r="M122" s="86"/>
      <c r="N122" s="86"/>
      <c r="O122" s="86"/>
      <c r="P122" s="86"/>
      <c r="Q122" s="87"/>
      <c r="R122" s="33"/>
      <c r="S122" s="20"/>
      <c r="T122" s="56"/>
      <c r="U122" s="98"/>
      <c r="V122" s="92"/>
      <c r="W122" s="99"/>
      <c r="X122" s="92"/>
      <c r="Y122" s="99"/>
      <c r="Z122" s="92"/>
      <c r="AA122" s="99"/>
      <c r="AB122" s="92"/>
      <c r="AC122" s="99"/>
      <c r="AD122" s="52"/>
      <c r="AE122" s="9"/>
    </row>
    <row r="123">
      <c r="A123" s="5"/>
      <c r="B123" s="24"/>
      <c r="C123" s="85"/>
      <c r="D123" s="86"/>
      <c r="E123" s="86"/>
      <c r="F123" s="86"/>
      <c r="G123" s="86"/>
      <c r="H123" s="86"/>
      <c r="I123" s="86"/>
      <c r="J123" s="86"/>
      <c r="K123" s="86"/>
      <c r="L123" s="86"/>
      <c r="M123" s="86"/>
      <c r="N123" s="86"/>
      <c r="O123" s="86"/>
      <c r="P123" s="86"/>
      <c r="Q123" s="87"/>
      <c r="R123" s="33"/>
      <c r="S123" s="20"/>
      <c r="T123" s="56"/>
      <c r="U123" s="98"/>
      <c r="V123" s="92"/>
      <c r="W123" s="99"/>
      <c r="X123" s="92"/>
      <c r="Y123" s="99"/>
      <c r="Z123" s="92"/>
      <c r="AA123" s="99"/>
      <c r="AB123" s="92"/>
      <c r="AC123" s="99"/>
      <c r="AD123" s="52"/>
      <c r="AE123" s="9"/>
    </row>
    <row r="124">
      <c r="A124" s="5"/>
      <c r="B124" s="24"/>
      <c r="C124" s="85"/>
      <c r="D124" s="86"/>
      <c r="E124" s="86"/>
      <c r="F124" s="86"/>
      <c r="G124" s="86"/>
      <c r="H124" s="86"/>
      <c r="I124" s="86"/>
      <c r="J124" s="86"/>
      <c r="K124" s="86"/>
      <c r="L124" s="86"/>
      <c r="M124" s="86"/>
      <c r="N124" s="86"/>
      <c r="O124" s="86"/>
      <c r="P124" s="86"/>
      <c r="Q124" s="87"/>
      <c r="R124" s="33"/>
      <c r="S124" s="20"/>
      <c r="T124" s="56"/>
      <c r="U124" s="98"/>
      <c r="V124" s="92"/>
      <c r="W124" s="99"/>
      <c r="X124" s="92"/>
      <c r="Y124" s="99"/>
      <c r="Z124" s="92"/>
      <c r="AA124" s="99"/>
      <c r="AB124" s="92"/>
      <c r="AC124" s="99"/>
      <c r="AD124" s="52"/>
      <c r="AE124" s="9"/>
    </row>
    <row r="125">
      <c r="A125" s="5"/>
      <c r="B125" s="24"/>
      <c r="C125" s="85"/>
      <c r="D125" s="86"/>
      <c r="E125" s="86"/>
      <c r="F125" s="86"/>
      <c r="G125" s="86"/>
      <c r="H125" s="86"/>
      <c r="I125" s="86"/>
      <c r="J125" s="86"/>
      <c r="K125" s="86"/>
      <c r="L125" s="86"/>
      <c r="M125" s="86"/>
      <c r="N125" s="86"/>
      <c r="O125" s="86"/>
      <c r="P125" s="86"/>
      <c r="Q125" s="87"/>
      <c r="R125" s="33"/>
      <c r="S125" s="20"/>
      <c r="T125" s="56"/>
      <c r="U125" s="98"/>
      <c r="V125" s="92"/>
      <c r="W125" s="99"/>
      <c r="X125" s="92"/>
      <c r="Y125" s="99"/>
      <c r="Z125" s="92"/>
      <c r="AA125" s="99"/>
      <c r="AB125" s="92"/>
      <c r="AC125" s="99"/>
      <c r="AD125" s="52"/>
      <c r="AE125" s="9"/>
    </row>
    <row r="126">
      <c r="A126" s="5"/>
      <c r="B126" s="24"/>
      <c r="C126" s="85"/>
      <c r="D126" s="86"/>
      <c r="E126" s="86"/>
      <c r="F126" s="86"/>
      <c r="G126" s="86"/>
      <c r="H126" s="86"/>
      <c r="I126" s="86"/>
      <c r="J126" s="86"/>
      <c r="K126" s="86"/>
      <c r="L126" s="86"/>
      <c r="M126" s="86"/>
      <c r="N126" s="86"/>
      <c r="O126" s="86"/>
      <c r="P126" s="86"/>
      <c r="Q126" s="87"/>
      <c r="R126" s="33"/>
      <c r="S126" s="20"/>
      <c r="T126" s="56"/>
      <c r="U126" s="98"/>
      <c r="V126" s="92"/>
      <c r="W126" s="99"/>
      <c r="X126" s="92"/>
      <c r="Y126" s="99"/>
      <c r="Z126" s="92"/>
      <c r="AA126" s="99"/>
      <c r="AB126" s="92"/>
      <c r="AC126" s="99"/>
      <c r="AD126" s="52"/>
      <c r="AE126" s="9"/>
    </row>
    <row r="127">
      <c r="A127" s="5"/>
      <c r="B127" s="24"/>
      <c r="C127" s="85"/>
      <c r="D127" s="86"/>
      <c r="E127" s="86"/>
      <c r="F127" s="86"/>
      <c r="G127" s="86"/>
      <c r="H127" s="86"/>
      <c r="I127" s="86"/>
      <c r="J127" s="86"/>
      <c r="K127" s="86"/>
      <c r="L127" s="86"/>
      <c r="M127" s="86"/>
      <c r="N127" s="86"/>
      <c r="O127" s="86"/>
      <c r="P127" s="86"/>
      <c r="Q127" s="87"/>
      <c r="R127" s="33"/>
      <c r="S127" s="20"/>
      <c r="T127" s="56"/>
      <c r="U127" s="98"/>
      <c r="V127" s="92"/>
      <c r="W127" s="99"/>
      <c r="X127" s="92"/>
      <c r="Y127" s="99"/>
      <c r="Z127" s="92"/>
      <c r="AA127" s="99"/>
      <c r="AB127" s="92"/>
      <c r="AC127" s="99"/>
      <c r="AD127" s="52"/>
      <c r="AE127" s="9"/>
    </row>
    <row r="128">
      <c r="A128" s="5"/>
      <c r="B128" s="24"/>
      <c r="C128" s="85"/>
      <c r="D128" s="86"/>
      <c r="E128" s="86"/>
      <c r="F128" s="86"/>
      <c r="G128" s="86"/>
      <c r="H128" s="86"/>
      <c r="I128" s="86"/>
      <c r="J128" s="86"/>
      <c r="K128" s="86"/>
      <c r="L128" s="86"/>
      <c r="M128" s="86"/>
      <c r="N128" s="86"/>
      <c r="O128" s="86"/>
      <c r="P128" s="86"/>
      <c r="Q128" s="87"/>
      <c r="R128" s="33"/>
      <c r="S128" s="20"/>
      <c r="T128" s="56"/>
      <c r="U128" s="98"/>
      <c r="V128" s="92"/>
      <c r="W128" s="99"/>
      <c r="X128" s="92"/>
      <c r="Y128" s="99"/>
      <c r="Z128" s="92"/>
      <c r="AA128" s="99"/>
      <c r="AB128" s="92"/>
      <c r="AC128" s="99"/>
      <c r="AD128" s="52"/>
      <c r="AE128" s="9"/>
    </row>
    <row r="129">
      <c r="A129" s="5"/>
      <c r="B129" s="24"/>
      <c r="C129" s="85"/>
      <c r="D129" s="86"/>
      <c r="E129" s="86"/>
      <c r="F129" s="86"/>
      <c r="G129" s="86"/>
      <c r="H129" s="86"/>
      <c r="I129" s="86"/>
      <c r="J129" s="86"/>
      <c r="K129" s="86"/>
      <c r="L129" s="86"/>
      <c r="M129" s="86"/>
      <c r="N129" s="86"/>
      <c r="O129" s="86"/>
      <c r="P129" s="86"/>
      <c r="Q129" s="87"/>
      <c r="R129" s="33"/>
      <c r="S129" s="20"/>
      <c r="T129" s="56"/>
      <c r="U129" s="98"/>
      <c r="V129" s="92"/>
      <c r="W129" s="99"/>
      <c r="X129" s="92"/>
      <c r="Y129" s="99"/>
      <c r="Z129" s="92"/>
      <c r="AA129" s="99"/>
      <c r="AB129" s="92"/>
      <c r="AC129" s="99"/>
      <c r="AD129" s="52"/>
      <c r="AE129" s="9"/>
    </row>
    <row r="130">
      <c r="A130" s="5"/>
      <c r="B130" s="24"/>
      <c r="C130" s="85"/>
      <c r="D130" s="86"/>
      <c r="E130" s="86"/>
      <c r="F130" s="86"/>
      <c r="G130" s="86"/>
      <c r="H130" s="86"/>
      <c r="I130" s="86"/>
      <c r="J130" s="86"/>
      <c r="K130" s="86"/>
      <c r="L130" s="86"/>
      <c r="M130" s="86"/>
      <c r="N130" s="86"/>
      <c r="O130" s="86"/>
      <c r="P130" s="86"/>
      <c r="Q130" s="87"/>
      <c r="R130" s="33"/>
      <c r="S130" s="20"/>
      <c r="T130" s="56"/>
      <c r="U130" s="98"/>
      <c r="V130" s="92"/>
      <c r="W130" s="99"/>
      <c r="X130" s="92"/>
      <c r="Y130" s="99"/>
      <c r="Z130" s="92"/>
      <c r="AA130" s="99"/>
      <c r="AB130" s="92"/>
      <c r="AC130" s="99"/>
      <c r="AD130" s="52"/>
      <c r="AE130" s="9"/>
    </row>
    <row r="131">
      <c r="A131" s="5"/>
      <c r="B131" s="24"/>
      <c r="C131" s="85"/>
      <c r="D131" s="86"/>
      <c r="E131" s="86"/>
      <c r="F131" s="86"/>
      <c r="G131" s="86"/>
      <c r="H131" s="86"/>
      <c r="I131" s="86"/>
      <c r="J131" s="86"/>
      <c r="K131" s="86"/>
      <c r="L131" s="86"/>
      <c r="M131" s="86"/>
      <c r="N131" s="86"/>
      <c r="O131" s="86"/>
      <c r="P131" s="86"/>
      <c r="Q131" s="87"/>
      <c r="R131" s="33"/>
      <c r="S131" s="20"/>
      <c r="T131" s="56"/>
      <c r="U131" s="98"/>
      <c r="V131" s="92"/>
      <c r="W131" s="99"/>
      <c r="X131" s="92"/>
      <c r="Y131" s="99" t="str">
        <f>'Proposições legislativas'!F66</f>
        <v/>
      </c>
      <c r="Z131" s="92"/>
      <c r="AA131" s="99"/>
      <c r="AB131" s="92"/>
      <c r="AC131" s="99"/>
      <c r="AD131" s="52"/>
      <c r="AE131" s="9"/>
    </row>
    <row r="132">
      <c r="A132" s="5"/>
      <c r="B132" s="24"/>
      <c r="C132" s="85"/>
      <c r="D132" s="86"/>
      <c r="E132" s="86"/>
      <c r="F132" s="86"/>
      <c r="G132" s="86"/>
      <c r="H132" s="86"/>
      <c r="I132" s="86"/>
      <c r="J132" s="86"/>
      <c r="K132" s="86"/>
      <c r="L132" s="86"/>
      <c r="M132" s="86"/>
      <c r="N132" s="86"/>
      <c r="O132" s="86"/>
      <c r="P132" s="86"/>
      <c r="Q132" s="87"/>
      <c r="R132" s="33"/>
      <c r="S132" s="20"/>
      <c r="T132" s="56"/>
      <c r="U132" s="98"/>
      <c r="V132" s="92"/>
      <c r="W132" s="99"/>
      <c r="X132" s="92"/>
      <c r="Y132" s="99" t="str">
        <f>'Proposições legislativas'!F67</f>
        <v/>
      </c>
      <c r="Z132" s="92"/>
      <c r="AA132" s="99"/>
      <c r="AB132" s="92"/>
      <c r="AC132" s="99"/>
      <c r="AD132" s="52"/>
      <c r="AE132" s="9"/>
    </row>
    <row r="133">
      <c r="A133" s="5"/>
      <c r="B133" s="24"/>
      <c r="C133" s="85"/>
      <c r="D133" s="86"/>
      <c r="E133" s="86"/>
      <c r="F133" s="86"/>
      <c r="G133" s="86"/>
      <c r="H133" s="86"/>
      <c r="I133" s="86"/>
      <c r="J133" s="86"/>
      <c r="K133" s="86"/>
      <c r="L133" s="86"/>
      <c r="M133" s="86"/>
      <c r="N133" s="86"/>
      <c r="O133" s="86"/>
      <c r="P133" s="86"/>
      <c r="Q133" s="87"/>
      <c r="R133" s="33"/>
      <c r="S133" s="20"/>
      <c r="T133" s="56"/>
      <c r="U133" s="98"/>
      <c r="V133" s="92"/>
      <c r="W133" s="99"/>
      <c r="X133" s="92"/>
      <c r="Y133" s="99" t="str">
        <f>'Proposições legislativas'!F68</f>
        <v/>
      </c>
      <c r="Z133" s="92"/>
      <c r="AA133" s="99"/>
      <c r="AB133" s="92"/>
      <c r="AC133" s="99"/>
      <c r="AD133" s="52"/>
      <c r="AE133" s="9"/>
    </row>
    <row r="134">
      <c r="A134" s="5"/>
      <c r="B134" s="56"/>
      <c r="C134" s="85"/>
      <c r="D134" s="86"/>
      <c r="E134" s="86"/>
      <c r="F134" s="86"/>
      <c r="G134" s="86"/>
      <c r="H134" s="86"/>
      <c r="I134" s="86"/>
      <c r="J134" s="86"/>
      <c r="K134" s="86"/>
      <c r="L134" s="86"/>
      <c r="M134" s="86"/>
      <c r="N134" s="86"/>
      <c r="O134" s="86"/>
      <c r="P134" s="86"/>
      <c r="Q134" s="87"/>
      <c r="R134" s="52"/>
      <c r="S134" s="20"/>
      <c r="T134" s="56"/>
      <c r="U134" s="98"/>
      <c r="V134" s="92"/>
      <c r="W134" s="99"/>
      <c r="X134" s="92"/>
      <c r="Y134" s="99" t="str">
        <f>'Proposições legislativas'!F69</f>
        <v/>
      </c>
      <c r="Z134" s="92"/>
      <c r="AA134" s="99"/>
      <c r="AB134" s="92"/>
      <c r="AC134" s="99"/>
      <c r="AD134" s="52"/>
      <c r="AE134" s="9"/>
    </row>
    <row r="135">
      <c r="A135" s="5"/>
      <c r="B135" s="24"/>
      <c r="C135" s="85"/>
      <c r="D135" s="86"/>
      <c r="E135" s="86"/>
      <c r="F135" s="86"/>
      <c r="G135" s="86"/>
      <c r="H135" s="86"/>
      <c r="I135" s="86"/>
      <c r="J135" s="86"/>
      <c r="K135" s="86"/>
      <c r="L135" s="86"/>
      <c r="M135" s="86"/>
      <c r="N135" s="86"/>
      <c r="O135" s="86"/>
      <c r="P135" s="86"/>
      <c r="Q135" s="87"/>
      <c r="R135" s="33"/>
      <c r="S135" s="20"/>
      <c r="T135" s="56"/>
      <c r="U135" s="98"/>
      <c r="V135" s="92"/>
      <c r="W135" s="99"/>
      <c r="X135" s="92"/>
      <c r="Y135" s="99" t="str">
        <f>'Proposições legislativas'!F70</f>
        <v/>
      </c>
      <c r="Z135" s="92"/>
      <c r="AA135" s="99"/>
      <c r="AB135" s="92"/>
      <c r="AC135" s="99"/>
      <c r="AD135" s="52"/>
      <c r="AE135" s="9"/>
    </row>
    <row r="136">
      <c r="A136" s="5"/>
      <c r="B136" s="24"/>
      <c r="C136" s="85"/>
      <c r="D136" s="86"/>
      <c r="E136" s="86"/>
      <c r="F136" s="86"/>
      <c r="G136" s="86"/>
      <c r="H136" s="86"/>
      <c r="I136" s="86"/>
      <c r="J136" s="86"/>
      <c r="K136" s="86"/>
      <c r="L136" s="86"/>
      <c r="M136" s="86"/>
      <c r="N136" s="86"/>
      <c r="O136" s="86"/>
      <c r="P136" s="86"/>
      <c r="Q136" s="87"/>
      <c r="R136" s="33"/>
      <c r="S136" s="20"/>
      <c r="T136" s="56"/>
      <c r="U136" s="98"/>
      <c r="V136" s="92"/>
      <c r="W136" s="99"/>
      <c r="X136" s="92"/>
      <c r="Y136" s="99" t="str">
        <f>'Proposições legislativas'!F71</f>
        <v/>
      </c>
      <c r="Z136" s="92"/>
      <c r="AA136" s="99"/>
      <c r="AB136" s="92"/>
      <c r="AC136" s="99"/>
      <c r="AD136" s="52"/>
      <c r="AE136" s="9"/>
    </row>
    <row r="137">
      <c r="A137" s="5"/>
      <c r="B137" s="24"/>
      <c r="C137" s="85"/>
      <c r="D137" s="86"/>
      <c r="E137" s="86"/>
      <c r="F137" s="86"/>
      <c r="G137" s="86"/>
      <c r="H137" s="86"/>
      <c r="I137" s="86"/>
      <c r="J137" s="86"/>
      <c r="K137" s="86"/>
      <c r="L137" s="86"/>
      <c r="M137" s="86"/>
      <c r="N137" s="86"/>
      <c r="O137" s="86"/>
      <c r="P137" s="86"/>
      <c r="Q137" s="87"/>
      <c r="R137" s="33"/>
      <c r="S137" s="20"/>
      <c r="T137" s="56"/>
      <c r="U137" s="98"/>
      <c r="V137" s="92"/>
      <c r="W137" s="99"/>
      <c r="X137" s="92"/>
      <c r="Y137" s="99"/>
      <c r="Z137" s="92"/>
      <c r="AA137" s="99"/>
      <c r="AB137" s="92"/>
      <c r="AC137" s="99"/>
      <c r="AD137" s="52"/>
      <c r="AE137" s="9"/>
    </row>
    <row r="138">
      <c r="A138" s="5"/>
      <c r="B138" s="24"/>
      <c r="C138" s="85"/>
      <c r="D138" s="86"/>
      <c r="E138" s="86"/>
      <c r="F138" s="86"/>
      <c r="G138" s="86"/>
      <c r="H138" s="86"/>
      <c r="I138" s="86"/>
      <c r="J138" s="86"/>
      <c r="K138" s="86"/>
      <c r="L138" s="86"/>
      <c r="M138" s="86"/>
      <c r="N138" s="86"/>
      <c r="O138" s="86"/>
      <c r="P138" s="86"/>
      <c r="Q138" s="87"/>
      <c r="R138" s="33"/>
      <c r="S138" s="20"/>
      <c r="T138" s="74"/>
      <c r="U138" s="101"/>
      <c r="V138" s="77"/>
      <c r="W138" s="102"/>
      <c r="X138" s="77"/>
      <c r="Y138" s="102"/>
      <c r="Z138" s="77"/>
      <c r="AA138" s="102"/>
      <c r="AB138" s="77"/>
      <c r="AC138" s="102"/>
      <c r="AD138" s="80"/>
      <c r="AE138" s="9"/>
    </row>
    <row r="139">
      <c r="A139" s="5"/>
      <c r="B139" s="24"/>
      <c r="C139" s="85"/>
      <c r="D139" s="86"/>
      <c r="E139" s="86"/>
      <c r="F139" s="86"/>
      <c r="G139" s="86"/>
      <c r="H139" s="86"/>
      <c r="I139" s="86"/>
      <c r="J139" s="86"/>
      <c r="K139" s="86"/>
      <c r="L139" s="86"/>
      <c r="M139" s="86"/>
      <c r="N139" s="86"/>
      <c r="O139" s="86"/>
      <c r="P139" s="86"/>
      <c r="Q139" s="87"/>
      <c r="R139" s="33"/>
      <c r="S139" s="20"/>
      <c r="T139" s="103"/>
      <c r="U139" s="104"/>
      <c r="V139" s="103"/>
      <c r="W139" s="105"/>
      <c r="X139" s="103"/>
      <c r="Y139" s="105"/>
      <c r="Z139" s="103"/>
      <c r="AA139" s="105"/>
      <c r="AB139" s="103"/>
      <c r="AC139" s="105"/>
      <c r="AD139" s="103"/>
      <c r="AE139" s="9"/>
    </row>
    <row r="140">
      <c r="A140" s="5"/>
      <c r="B140" s="24"/>
      <c r="C140" s="85"/>
      <c r="D140" s="86"/>
      <c r="E140" s="86"/>
      <c r="F140" s="86"/>
      <c r="G140" s="86"/>
      <c r="H140" s="86"/>
      <c r="I140" s="86"/>
      <c r="J140" s="86"/>
      <c r="K140" s="86"/>
      <c r="L140" s="86"/>
      <c r="M140" s="86"/>
      <c r="N140" s="86"/>
      <c r="O140" s="86"/>
      <c r="P140" s="86"/>
      <c r="Q140" s="87"/>
      <c r="R140" s="33"/>
      <c r="S140" s="20"/>
      <c r="T140" s="1"/>
      <c r="U140" s="3"/>
      <c r="V140" s="1"/>
      <c r="W140" s="4"/>
      <c r="X140" s="1"/>
      <c r="Y140" s="4"/>
      <c r="Z140" s="1"/>
      <c r="AA140" s="4"/>
      <c r="AB140" s="1"/>
      <c r="AC140" s="4"/>
      <c r="AD140" s="1"/>
      <c r="AE140" s="9"/>
    </row>
    <row r="141">
      <c r="A141" s="5"/>
      <c r="B141" s="24"/>
      <c r="C141" s="85"/>
      <c r="D141" s="86"/>
      <c r="E141" s="86"/>
      <c r="F141" s="86"/>
      <c r="G141" s="86"/>
      <c r="H141" s="86"/>
      <c r="I141" s="86"/>
      <c r="J141" s="86"/>
      <c r="K141" s="86"/>
      <c r="L141" s="86"/>
      <c r="M141" s="86"/>
      <c r="N141" s="86"/>
      <c r="O141" s="86"/>
      <c r="P141" s="86"/>
      <c r="Q141" s="87"/>
      <c r="R141" s="33"/>
      <c r="S141" s="9"/>
      <c r="T141" s="1"/>
      <c r="U141" s="3"/>
      <c r="V141" s="1"/>
      <c r="W141" s="4"/>
      <c r="X141" s="1"/>
      <c r="Y141" s="4"/>
      <c r="Z141" s="1"/>
      <c r="AA141" s="4"/>
      <c r="AB141" s="1"/>
      <c r="AC141" s="4"/>
      <c r="AD141" s="1"/>
      <c r="AE141" s="1"/>
    </row>
    <row r="142">
      <c r="A142" s="5"/>
      <c r="B142" s="24"/>
      <c r="C142" s="85"/>
      <c r="D142" s="86"/>
      <c r="E142" s="86"/>
      <c r="F142" s="86"/>
      <c r="G142" s="86"/>
      <c r="H142" s="86"/>
      <c r="I142" s="86"/>
      <c r="J142" s="86"/>
      <c r="K142" s="86"/>
      <c r="L142" s="86"/>
      <c r="M142" s="86"/>
      <c r="N142" s="86"/>
      <c r="O142" s="86"/>
      <c r="P142" s="86"/>
      <c r="Q142" s="87"/>
      <c r="R142" s="33"/>
      <c r="S142" s="9"/>
      <c r="T142" s="1"/>
      <c r="U142" s="3"/>
      <c r="V142" s="1"/>
      <c r="W142" s="4"/>
      <c r="X142" s="1"/>
      <c r="Y142" s="4"/>
      <c r="Z142" s="1"/>
      <c r="AA142" s="4"/>
      <c r="AB142" s="1"/>
      <c r="AC142" s="4"/>
      <c r="AD142" s="1"/>
      <c r="AE142" s="1"/>
    </row>
    <row r="143">
      <c r="A143" s="5"/>
      <c r="B143" s="24"/>
      <c r="C143" s="85"/>
      <c r="D143" s="86"/>
      <c r="E143" s="86"/>
      <c r="F143" s="86"/>
      <c r="G143" s="86"/>
      <c r="H143" s="86"/>
      <c r="I143" s="86"/>
      <c r="J143" s="86"/>
      <c r="K143" s="86"/>
      <c r="L143" s="86"/>
      <c r="M143" s="86"/>
      <c r="N143" s="86"/>
      <c r="O143" s="86"/>
      <c r="P143" s="86"/>
      <c r="Q143" s="87"/>
      <c r="R143" s="33"/>
      <c r="S143" s="9"/>
      <c r="T143" s="1"/>
      <c r="U143" s="3"/>
      <c r="V143" s="1"/>
      <c r="W143" s="4"/>
      <c r="X143" s="1"/>
      <c r="Y143" s="4"/>
      <c r="Z143" s="1"/>
      <c r="AA143" s="4"/>
      <c r="AB143" s="1"/>
      <c r="AC143" s="4"/>
      <c r="AD143" s="1"/>
      <c r="AE143" s="1"/>
    </row>
    <row r="144">
      <c r="A144" s="5"/>
      <c r="B144" s="24"/>
      <c r="C144" s="85"/>
      <c r="D144" s="86"/>
      <c r="E144" s="86"/>
      <c r="F144" s="86"/>
      <c r="G144" s="86"/>
      <c r="H144" s="86"/>
      <c r="I144" s="86"/>
      <c r="J144" s="86"/>
      <c r="K144" s="86"/>
      <c r="L144" s="86"/>
      <c r="M144" s="86"/>
      <c r="N144" s="86"/>
      <c r="O144" s="86"/>
      <c r="P144" s="86"/>
      <c r="Q144" s="87"/>
      <c r="R144" s="33"/>
      <c r="S144" s="9"/>
      <c r="T144" s="1"/>
      <c r="U144" s="3"/>
      <c r="V144" s="1"/>
      <c r="W144" s="4"/>
      <c r="X144" s="1"/>
      <c r="Y144" s="4"/>
      <c r="Z144" s="1"/>
      <c r="AA144" s="4"/>
      <c r="AB144" s="1"/>
      <c r="AC144" s="4"/>
      <c r="AD144" s="1"/>
      <c r="AE144" s="1"/>
    </row>
    <row r="145">
      <c r="A145" s="5"/>
      <c r="B145" s="24"/>
      <c r="C145" s="85"/>
      <c r="D145" s="86"/>
      <c r="E145" s="86"/>
      <c r="F145" s="86"/>
      <c r="G145" s="86"/>
      <c r="H145" s="86"/>
      <c r="I145" s="86"/>
      <c r="J145" s="86"/>
      <c r="K145" s="86"/>
      <c r="L145" s="86"/>
      <c r="M145" s="86"/>
      <c r="N145" s="86"/>
      <c r="O145" s="86"/>
      <c r="P145" s="86"/>
      <c r="Q145" s="87"/>
      <c r="R145" s="33"/>
      <c r="S145" s="9"/>
      <c r="T145" s="1"/>
      <c r="U145" s="3"/>
      <c r="V145" s="1"/>
      <c r="W145" s="4"/>
      <c r="X145" s="1"/>
      <c r="Y145" s="4"/>
      <c r="Z145" s="1"/>
      <c r="AA145" s="4"/>
      <c r="AB145" s="1"/>
      <c r="AC145" s="4"/>
      <c r="AD145" s="1"/>
      <c r="AE145" s="1"/>
    </row>
    <row r="146">
      <c r="A146" s="5"/>
      <c r="B146" s="24"/>
      <c r="C146" s="85"/>
      <c r="D146" s="86"/>
      <c r="E146" s="86"/>
      <c r="F146" s="86"/>
      <c r="G146" s="86"/>
      <c r="H146" s="86"/>
      <c r="I146" s="86"/>
      <c r="J146" s="86"/>
      <c r="K146" s="86"/>
      <c r="L146" s="86"/>
      <c r="M146" s="86"/>
      <c r="N146" s="86"/>
      <c r="O146" s="86"/>
      <c r="P146" s="86"/>
      <c r="Q146" s="87"/>
      <c r="R146" s="33"/>
      <c r="S146" s="9"/>
      <c r="T146" s="1"/>
      <c r="U146" s="3"/>
      <c r="V146" s="1"/>
      <c r="W146" s="4"/>
      <c r="X146" s="1"/>
      <c r="Y146" s="4"/>
      <c r="Z146" s="1"/>
      <c r="AA146" s="4"/>
      <c r="AB146" s="1"/>
      <c r="AC146" s="4"/>
      <c r="AD146" s="1"/>
      <c r="AE146" s="1"/>
    </row>
    <row r="147">
      <c r="A147" s="5"/>
      <c r="B147" s="24"/>
      <c r="C147" s="85"/>
      <c r="D147" s="86"/>
      <c r="E147" s="86"/>
      <c r="F147" s="86"/>
      <c r="G147" s="86"/>
      <c r="H147" s="86"/>
      <c r="I147" s="86"/>
      <c r="J147" s="86"/>
      <c r="K147" s="86"/>
      <c r="L147" s="86"/>
      <c r="M147" s="86"/>
      <c r="N147" s="86"/>
      <c r="O147" s="86"/>
      <c r="P147" s="86"/>
      <c r="Q147" s="87"/>
      <c r="R147" s="33"/>
      <c r="S147" s="9"/>
      <c r="T147" s="1"/>
      <c r="U147" s="3"/>
      <c r="V147" s="1"/>
      <c r="W147" s="4"/>
      <c r="X147" s="1"/>
      <c r="Y147" s="4"/>
      <c r="Z147" s="1"/>
      <c r="AA147" s="4"/>
      <c r="AB147" s="1"/>
      <c r="AC147" s="4"/>
      <c r="AD147" s="1"/>
      <c r="AE147" s="1"/>
    </row>
    <row r="148">
      <c r="A148" s="5"/>
      <c r="B148" s="24"/>
      <c r="C148" s="89"/>
      <c r="D148" s="90"/>
      <c r="E148" s="90"/>
      <c r="F148" s="90"/>
      <c r="G148" s="90"/>
      <c r="H148" s="90"/>
      <c r="I148" s="90"/>
      <c r="J148" s="90"/>
      <c r="K148" s="90"/>
      <c r="L148" s="90"/>
      <c r="M148" s="90"/>
      <c r="N148" s="90"/>
      <c r="O148" s="90"/>
      <c r="P148" s="90"/>
      <c r="Q148" s="73"/>
      <c r="R148" s="33"/>
      <c r="S148" s="9"/>
      <c r="T148" s="1"/>
      <c r="U148" s="3"/>
      <c r="V148" s="1"/>
      <c r="W148" s="4"/>
      <c r="X148" s="1"/>
      <c r="Y148" s="4"/>
      <c r="Z148" s="1"/>
      <c r="AA148" s="4"/>
      <c r="AB148" s="1"/>
      <c r="AC148" s="4"/>
      <c r="AD148" s="1"/>
      <c r="AE148" s="1"/>
    </row>
    <row r="149">
      <c r="A149" s="5"/>
      <c r="B149" s="24"/>
      <c r="C149" s="10"/>
      <c r="D149" s="10"/>
      <c r="E149" s="10"/>
      <c r="F149" s="10"/>
      <c r="G149" s="10"/>
      <c r="H149" s="10"/>
      <c r="I149" s="10"/>
      <c r="J149" s="10"/>
      <c r="K149" s="10"/>
      <c r="L149" s="10"/>
      <c r="M149" s="10"/>
      <c r="N149" s="10"/>
      <c r="O149" s="10"/>
      <c r="P149" s="10"/>
      <c r="Q149" s="10"/>
      <c r="R149" s="33"/>
      <c r="S149" s="9"/>
      <c r="T149" s="1"/>
      <c r="U149" s="3"/>
      <c r="V149" s="1"/>
      <c r="W149" s="4"/>
      <c r="X149" s="1"/>
      <c r="Y149" s="4"/>
      <c r="Z149" s="1"/>
      <c r="AA149" s="4"/>
      <c r="AB149" s="1"/>
      <c r="AC149" s="4"/>
      <c r="AD149" s="1"/>
      <c r="AE149" s="1"/>
    </row>
    <row r="150">
      <c r="A150" s="5"/>
      <c r="B150" s="24"/>
      <c r="C150" s="96" t="s">
        <v>134</v>
      </c>
      <c r="D150" s="83"/>
      <c r="E150" s="83"/>
      <c r="F150" s="83"/>
      <c r="G150" s="83"/>
      <c r="H150" s="83"/>
      <c r="I150" s="83"/>
      <c r="J150" s="83"/>
      <c r="K150" s="83"/>
      <c r="L150" s="83"/>
      <c r="M150" s="83"/>
      <c r="N150" s="83"/>
      <c r="O150" s="83"/>
      <c r="P150" s="83"/>
      <c r="Q150" s="84"/>
      <c r="R150" s="33"/>
      <c r="S150" s="9"/>
      <c r="T150" s="1"/>
      <c r="U150" s="3"/>
      <c r="V150" s="1"/>
      <c r="W150" s="4"/>
      <c r="X150" s="1"/>
      <c r="Y150" s="4"/>
      <c r="Z150" s="1"/>
      <c r="AA150" s="4"/>
      <c r="AB150" s="1"/>
      <c r="AC150" s="4"/>
      <c r="AD150" s="1"/>
      <c r="AE150" s="1"/>
    </row>
    <row r="151">
      <c r="A151" s="5"/>
      <c r="B151" s="24"/>
      <c r="C151" s="85"/>
      <c r="D151" s="86"/>
      <c r="E151" s="86"/>
      <c r="F151" s="86"/>
      <c r="G151" s="86"/>
      <c r="H151" s="86"/>
      <c r="I151" s="86"/>
      <c r="J151" s="86"/>
      <c r="K151" s="86"/>
      <c r="L151" s="86"/>
      <c r="M151" s="86"/>
      <c r="N151" s="86"/>
      <c r="O151" s="86"/>
      <c r="P151" s="86"/>
      <c r="Q151" s="87"/>
      <c r="R151" s="33"/>
      <c r="S151" s="9"/>
      <c r="T151" s="1"/>
      <c r="U151" s="3"/>
      <c r="V151" s="1"/>
      <c r="W151" s="4"/>
      <c r="X151" s="1"/>
      <c r="Y151" s="4"/>
      <c r="Z151" s="1"/>
      <c r="AA151" s="4"/>
      <c r="AB151" s="1"/>
      <c r="AC151" s="4"/>
      <c r="AD151" s="1"/>
      <c r="AE151" s="1"/>
    </row>
    <row r="152">
      <c r="A152" s="5"/>
      <c r="B152" s="24"/>
      <c r="C152" s="85"/>
      <c r="D152" s="86"/>
      <c r="E152" s="86"/>
      <c r="F152" s="86"/>
      <c r="G152" s="86"/>
      <c r="H152" s="86"/>
      <c r="I152" s="86"/>
      <c r="J152" s="86"/>
      <c r="K152" s="86"/>
      <c r="L152" s="86"/>
      <c r="M152" s="86"/>
      <c r="N152" s="86"/>
      <c r="O152" s="86"/>
      <c r="P152" s="86"/>
      <c r="Q152" s="87"/>
      <c r="R152" s="33"/>
      <c r="S152" s="9"/>
      <c r="T152" s="1"/>
      <c r="U152" s="3"/>
      <c r="V152" s="1"/>
      <c r="W152" s="4"/>
      <c r="X152" s="1"/>
      <c r="Y152" s="4"/>
      <c r="Z152" s="1"/>
      <c r="AA152" s="4"/>
      <c r="AB152" s="1"/>
      <c r="AC152" s="4"/>
      <c r="AD152" s="1"/>
      <c r="AE152" s="1"/>
    </row>
    <row r="153">
      <c r="A153" s="5"/>
      <c r="B153" s="24"/>
      <c r="C153" s="85"/>
      <c r="D153" s="86"/>
      <c r="E153" s="86"/>
      <c r="F153" s="86"/>
      <c r="G153" s="86"/>
      <c r="H153" s="86"/>
      <c r="I153" s="86"/>
      <c r="J153" s="86"/>
      <c r="K153" s="86"/>
      <c r="L153" s="86"/>
      <c r="M153" s="86"/>
      <c r="N153" s="86"/>
      <c r="O153" s="86"/>
      <c r="P153" s="86"/>
      <c r="Q153" s="87"/>
      <c r="R153" s="33"/>
      <c r="S153" s="9"/>
      <c r="T153" s="1"/>
      <c r="U153" s="3"/>
      <c r="V153" s="1"/>
      <c r="W153" s="4"/>
      <c r="X153" s="1"/>
      <c r="Y153" s="4"/>
      <c r="Z153" s="1"/>
      <c r="AA153" s="4"/>
      <c r="AB153" s="1"/>
      <c r="AC153" s="4"/>
      <c r="AD153" s="1"/>
      <c r="AE153" s="1"/>
    </row>
    <row r="154">
      <c r="A154" s="5"/>
      <c r="B154" s="24"/>
      <c r="C154" s="85"/>
      <c r="D154" s="86"/>
      <c r="E154" s="86"/>
      <c r="F154" s="86"/>
      <c r="G154" s="86"/>
      <c r="H154" s="86"/>
      <c r="I154" s="86"/>
      <c r="J154" s="86"/>
      <c r="K154" s="86"/>
      <c r="L154" s="86"/>
      <c r="M154" s="86"/>
      <c r="N154" s="86"/>
      <c r="O154" s="86"/>
      <c r="P154" s="86"/>
      <c r="Q154" s="87"/>
      <c r="R154" s="33"/>
      <c r="S154" s="9"/>
      <c r="T154" s="1"/>
      <c r="U154" s="3"/>
      <c r="V154" s="1"/>
      <c r="W154" s="4"/>
      <c r="X154" s="1"/>
      <c r="Y154" s="4"/>
      <c r="Z154" s="1"/>
      <c r="AA154" s="4"/>
      <c r="AB154" s="1"/>
      <c r="AC154" s="4"/>
      <c r="AD154" s="1"/>
      <c r="AE154" s="1"/>
    </row>
    <row r="155">
      <c r="A155" s="5"/>
      <c r="B155" s="24"/>
      <c r="C155" s="85"/>
      <c r="D155" s="86"/>
      <c r="E155" s="86"/>
      <c r="F155" s="86"/>
      <c r="G155" s="86"/>
      <c r="H155" s="86"/>
      <c r="I155" s="86"/>
      <c r="J155" s="86"/>
      <c r="K155" s="86"/>
      <c r="L155" s="86"/>
      <c r="M155" s="86"/>
      <c r="N155" s="86"/>
      <c r="O155" s="86"/>
      <c r="P155" s="86"/>
      <c r="Q155" s="87"/>
      <c r="R155" s="33"/>
      <c r="S155" s="9"/>
      <c r="T155" s="1"/>
      <c r="U155" s="3"/>
      <c r="V155" s="1"/>
      <c r="W155" s="4"/>
      <c r="X155" s="1"/>
      <c r="Y155" s="4"/>
      <c r="Z155" s="1"/>
      <c r="AA155" s="4"/>
      <c r="AB155" s="1"/>
      <c r="AC155" s="4"/>
      <c r="AD155" s="1"/>
      <c r="AE155" s="1"/>
    </row>
    <row r="156">
      <c r="A156" s="5"/>
      <c r="B156" s="24"/>
      <c r="C156" s="85"/>
      <c r="D156" s="86"/>
      <c r="E156" s="86"/>
      <c r="F156" s="86"/>
      <c r="G156" s="86"/>
      <c r="H156" s="86"/>
      <c r="I156" s="86"/>
      <c r="J156" s="86"/>
      <c r="K156" s="86"/>
      <c r="L156" s="86"/>
      <c r="M156" s="86"/>
      <c r="N156" s="86"/>
      <c r="O156" s="86"/>
      <c r="P156" s="86"/>
      <c r="Q156" s="87"/>
      <c r="R156" s="33"/>
      <c r="S156" s="9"/>
      <c r="T156" s="1"/>
      <c r="U156" s="3"/>
      <c r="V156" s="1"/>
      <c r="W156" s="4"/>
      <c r="X156" s="1"/>
      <c r="Y156" s="4"/>
      <c r="Z156" s="1"/>
      <c r="AA156" s="4"/>
      <c r="AB156" s="1"/>
      <c r="AC156" s="4"/>
      <c r="AD156" s="1"/>
      <c r="AE156" s="1"/>
    </row>
    <row r="157">
      <c r="A157" s="5"/>
      <c r="B157" s="24"/>
      <c r="C157" s="85"/>
      <c r="D157" s="86"/>
      <c r="E157" s="86"/>
      <c r="F157" s="86"/>
      <c r="G157" s="86"/>
      <c r="H157" s="86"/>
      <c r="I157" s="86"/>
      <c r="J157" s="86"/>
      <c r="K157" s="86"/>
      <c r="L157" s="86"/>
      <c r="M157" s="86"/>
      <c r="N157" s="86"/>
      <c r="O157" s="86"/>
      <c r="P157" s="86"/>
      <c r="Q157" s="87"/>
      <c r="R157" s="33"/>
      <c r="S157" s="9"/>
      <c r="T157" s="1"/>
      <c r="U157" s="3"/>
      <c r="V157" s="1"/>
      <c r="W157" s="4"/>
      <c r="X157" s="1"/>
      <c r="Y157" s="4"/>
      <c r="Z157" s="1"/>
      <c r="AA157" s="4"/>
      <c r="AB157" s="1"/>
      <c r="AC157" s="4"/>
      <c r="AD157" s="1"/>
      <c r="AE157" s="1"/>
    </row>
    <row r="158">
      <c r="A158" s="5"/>
      <c r="B158" s="24"/>
      <c r="C158" s="85"/>
      <c r="D158" s="86"/>
      <c r="E158" s="86"/>
      <c r="F158" s="86"/>
      <c r="G158" s="86"/>
      <c r="H158" s="86"/>
      <c r="I158" s="86"/>
      <c r="J158" s="86"/>
      <c r="K158" s="86"/>
      <c r="L158" s="86"/>
      <c r="M158" s="86"/>
      <c r="N158" s="86"/>
      <c r="O158" s="86"/>
      <c r="P158" s="86"/>
      <c r="Q158" s="87"/>
      <c r="R158" s="33"/>
      <c r="S158" s="9"/>
      <c r="T158" s="1"/>
      <c r="U158" s="3"/>
      <c r="V158" s="1"/>
      <c r="W158" s="4"/>
      <c r="X158" s="1"/>
      <c r="Y158" s="4"/>
      <c r="Z158" s="1"/>
      <c r="AA158" s="4"/>
      <c r="AB158" s="1"/>
      <c r="AC158" s="4"/>
      <c r="AD158" s="1"/>
      <c r="AE158" s="1"/>
    </row>
    <row r="159">
      <c r="A159" s="5"/>
      <c r="B159" s="24"/>
      <c r="C159" s="85"/>
      <c r="D159" s="86"/>
      <c r="E159" s="86"/>
      <c r="F159" s="86"/>
      <c r="G159" s="86"/>
      <c r="H159" s="86"/>
      <c r="I159" s="86"/>
      <c r="J159" s="86"/>
      <c r="K159" s="86"/>
      <c r="L159" s="86"/>
      <c r="M159" s="86"/>
      <c r="N159" s="86"/>
      <c r="O159" s="86"/>
      <c r="P159" s="86"/>
      <c r="Q159" s="87"/>
      <c r="R159" s="33"/>
      <c r="S159" s="9"/>
      <c r="T159" s="1"/>
      <c r="U159" s="3"/>
      <c r="V159" s="1"/>
      <c r="W159" s="4"/>
      <c r="X159" s="1"/>
      <c r="Y159" s="4"/>
      <c r="Z159" s="1"/>
      <c r="AA159" s="4"/>
      <c r="AB159" s="1"/>
      <c r="AC159" s="4"/>
      <c r="AD159" s="1"/>
      <c r="AE159" s="1"/>
    </row>
    <row r="160">
      <c r="A160" s="5"/>
      <c r="B160" s="24"/>
      <c r="C160" s="85"/>
      <c r="D160" s="86"/>
      <c r="E160" s="86"/>
      <c r="F160" s="86"/>
      <c r="G160" s="86"/>
      <c r="H160" s="86"/>
      <c r="I160" s="86"/>
      <c r="J160" s="86"/>
      <c r="K160" s="86"/>
      <c r="L160" s="86"/>
      <c r="M160" s="86"/>
      <c r="N160" s="86"/>
      <c r="O160" s="86"/>
      <c r="P160" s="86"/>
      <c r="Q160" s="87"/>
      <c r="R160" s="33"/>
      <c r="S160" s="9"/>
      <c r="T160" s="1"/>
      <c r="U160" s="3"/>
      <c r="V160" s="1"/>
      <c r="W160" s="4"/>
      <c r="X160" s="1"/>
      <c r="Y160" s="4"/>
      <c r="Z160" s="1"/>
      <c r="AA160" s="4"/>
      <c r="AB160" s="1"/>
      <c r="AC160" s="4"/>
      <c r="AD160" s="1"/>
      <c r="AE160" s="1"/>
    </row>
    <row r="161">
      <c r="A161" s="5"/>
      <c r="B161" s="24"/>
      <c r="C161" s="85"/>
      <c r="D161" s="86"/>
      <c r="E161" s="86"/>
      <c r="F161" s="86"/>
      <c r="G161" s="86"/>
      <c r="H161" s="86"/>
      <c r="I161" s="86"/>
      <c r="J161" s="86"/>
      <c r="K161" s="86"/>
      <c r="L161" s="86"/>
      <c r="M161" s="86"/>
      <c r="N161" s="86"/>
      <c r="O161" s="86"/>
      <c r="P161" s="86"/>
      <c r="Q161" s="87"/>
      <c r="R161" s="33"/>
      <c r="S161" s="9"/>
      <c r="T161" s="1"/>
      <c r="U161" s="3"/>
      <c r="V161" s="1"/>
      <c r="W161" s="4"/>
      <c r="X161" s="1"/>
      <c r="Y161" s="4"/>
      <c r="Z161" s="1"/>
      <c r="AA161" s="4"/>
      <c r="AB161" s="1"/>
      <c r="AC161" s="4"/>
      <c r="AD161" s="1"/>
      <c r="AE161" s="1"/>
    </row>
    <row r="162">
      <c r="A162" s="5"/>
      <c r="B162" s="24"/>
      <c r="C162" s="85"/>
      <c r="D162" s="86"/>
      <c r="E162" s="86"/>
      <c r="F162" s="86"/>
      <c r="G162" s="86"/>
      <c r="H162" s="86"/>
      <c r="I162" s="86"/>
      <c r="J162" s="86"/>
      <c r="K162" s="86"/>
      <c r="L162" s="86"/>
      <c r="M162" s="86"/>
      <c r="N162" s="86"/>
      <c r="O162" s="86"/>
      <c r="P162" s="86"/>
      <c r="Q162" s="87"/>
      <c r="R162" s="33"/>
      <c r="S162" s="9"/>
      <c r="T162" s="1"/>
      <c r="U162" s="3"/>
      <c r="V162" s="1"/>
      <c r="W162" s="4"/>
      <c r="X162" s="1"/>
      <c r="Y162" s="4"/>
      <c r="Z162" s="1"/>
      <c r="AA162" s="4"/>
      <c r="AB162" s="1"/>
      <c r="AC162" s="4"/>
      <c r="AD162" s="1"/>
      <c r="AE162" s="1"/>
    </row>
    <row r="163">
      <c r="A163" s="5"/>
      <c r="B163" s="24"/>
      <c r="C163" s="85"/>
      <c r="D163" s="86"/>
      <c r="E163" s="86"/>
      <c r="F163" s="86"/>
      <c r="G163" s="86"/>
      <c r="H163" s="86"/>
      <c r="I163" s="86"/>
      <c r="J163" s="86"/>
      <c r="K163" s="86"/>
      <c r="L163" s="86"/>
      <c r="M163" s="86"/>
      <c r="N163" s="86"/>
      <c r="O163" s="86"/>
      <c r="P163" s="86"/>
      <c r="Q163" s="87"/>
      <c r="R163" s="33"/>
      <c r="S163" s="9"/>
      <c r="T163" s="1"/>
      <c r="U163" s="3"/>
      <c r="V163" s="1"/>
      <c r="W163" s="4"/>
      <c r="X163" s="1"/>
      <c r="Y163" s="4"/>
      <c r="Z163" s="1"/>
      <c r="AA163" s="4"/>
      <c r="AB163" s="1"/>
      <c r="AC163" s="4"/>
      <c r="AD163" s="1"/>
      <c r="AE163" s="1"/>
    </row>
    <row r="164">
      <c r="A164" s="5"/>
      <c r="B164" s="24"/>
      <c r="C164" s="85"/>
      <c r="D164" s="86"/>
      <c r="E164" s="86"/>
      <c r="F164" s="86"/>
      <c r="G164" s="86"/>
      <c r="H164" s="86"/>
      <c r="I164" s="86"/>
      <c r="J164" s="86"/>
      <c r="K164" s="86"/>
      <c r="L164" s="86"/>
      <c r="M164" s="86"/>
      <c r="N164" s="86"/>
      <c r="O164" s="86"/>
      <c r="P164" s="86"/>
      <c r="Q164" s="87"/>
      <c r="R164" s="33"/>
      <c r="S164" s="9"/>
      <c r="T164" s="1"/>
      <c r="U164" s="3"/>
      <c r="V164" s="1"/>
      <c r="W164" s="4"/>
      <c r="X164" s="1"/>
      <c r="Y164" s="4"/>
      <c r="Z164" s="1"/>
      <c r="AA164" s="4"/>
      <c r="AB164" s="1"/>
      <c r="AC164" s="4"/>
      <c r="AD164" s="1"/>
      <c r="AE164" s="1"/>
    </row>
    <row r="165">
      <c r="A165" s="5"/>
      <c r="B165" s="24"/>
      <c r="C165" s="85"/>
      <c r="D165" s="86"/>
      <c r="E165" s="86"/>
      <c r="F165" s="86"/>
      <c r="G165" s="86"/>
      <c r="H165" s="86"/>
      <c r="I165" s="86"/>
      <c r="J165" s="86"/>
      <c r="K165" s="86"/>
      <c r="L165" s="86"/>
      <c r="M165" s="86"/>
      <c r="N165" s="86"/>
      <c r="O165" s="86"/>
      <c r="P165" s="86"/>
      <c r="Q165" s="87"/>
      <c r="R165" s="33"/>
      <c r="S165" s="9"/>
      <c r="T165" s="1"/>
      <c r="U165" s="3"/>
      <c r="V165" s="1"/>
      <c r="W165" s="4"/>
      <c r="X165" s="1"/>
      <c r="Y165" s="4"/>
      <c r="Z165" s="1"/>
      <c r="AA165" s="4"/>
      <c r="AB165" s="1"/>
      <c r="AC165" s="4"/>
      <c r="AD165" s="1"/>
      <c r="AE165" s="1"/>
    </row>
    <row r="166">
      <c r="A166" s="5"/>
      <c r="B166" s="24"/>
      <c r="C166" s="85"/>
      <c r="D166" s="86"/>
      <c r="E166" s="86"/>
      <c r="F166" s="86"/>
      <c r="G166" s="86"/>
      <c r="H166" s="86"/>
      <c r="I166" s="86"/>
      <c r="J166" s="86"/>
      <c r="K166" s="86"/>
      <c r="L166" s="86"/>
      <c r="M166" s="86"/>
      <c r="N166" s="86"/>
      <c r="O166" s="86"/>
      <c r="P166" s="86"/>
      <c r="Q166" s="87"/>
      <c r="R166" s="33"/>
      <c r="S166" s="9"/>
      <c r="T166" s="1"/>
      <c r="U166" s="3"/>
      <c r="V166" s="1"/>
      <c r="W166" s="4"/>
      <c r="X166" s="1"/>
      <c r="Y166" s="4"/>
      <c r="Z166" s="1"/>
      <c r="AA166" s="4"/>
      <c r="AB166" s="1"/>
      <c r="AC166" s="4"/>
      <c r="AD166" s="1"/>
      <c r="AE166" s="1"/>
    </row>
    <row r="167">
      <c r="A167" s="5"/>
      <c r="B167" s="24"/>
      <c r="C167" s="85"/>
      <c r="D167" s="86"/>
      <c r="E167" s="86"/>
      <c r="F167" s="86"/>
      <c r="G167" s="86"/>
      <c r="H167" s="86"/>
      <c r="I167" s="86"/>
      <c r="J167" s="86"/>
      <c r="K167" s="86"/>
      <c r="L167" s="86"/>
      <c r="M167" s="86"/>
      <c r="N167" s="86"/>
      <c r="O167" s="86"/>
      <c r="P167" s="86"/>
      <c r="Q167" s="87"/>
      <c r="R167" s="33"/>
      <c r="S167" s="9"/>
      <c r="T167" s="1"/>
      <c r="U167" s="3"/>
      <c r="V167" s="1"/>
      <c r="W167" s="4"/>
      <c r="X167" s="1"/>
      <c r="Y167" s="4"/>
      <c r="Z167" s="1"/>
      <c r="AA167" s="4"/>
      <c r="AB167" s="1"/>
      <c r="AC167" s="4"/>
      <c r="AD167" s="1"/>
      <c r="AE167" s="1"/>
    </row>
    <row r="168">
      <c r="A168" s="5"/>
      <c r="B168" s="24"/>
      <c r="C168" s="85"/>
      <c r="D168" s="86"/>
      <c r="E168" s="86"/>
      <c r="F168" s="86"/>
      <c r="G168" s="86"/>
      <c r="H168" s="86"/>
      <c r="I168" s="86"/>
      <c r="J168" s="86"/>
      <c r="K168" s="86"/>
      <c r="L168" s="86"/>
      <c r="M168" s="86"/>
      <c r="N168" s="86"/>
      <c r="O168" s="86"/>
      <c r="P168" s="86"/>
      <c r="Q168" s="87"/>
      <c r="R168" s="33"/>
      <c r="S168" s="9"/>
      <c r="T168" s="1"/>
      <c r="U168" s="3"/>
      <c r="V168" s="1"/>
      <c r="W168" s="4"/>
      <c r="X168" s="1"/>
      <c r="Y168" s="4"/>
      <c r="Z168" s="1"/>
      <c r="AA168" s="4"/>
      <c r="AB168" s="1"/>
      <c r="AC168" s="4"/>
      <c r="AD168" s="1"/>
      <c r="AE168" s="1"/>
    </row>
    <row r="169">
      <c r="A169" s="5"/>
      <c r="B169" s="24"/>
      <c r="C169" s="85"/>
      <c r="D169" s="86"/>
      <c r="E169" s="86"/>
      <c r="F169" s="86"/>
      <c r="G169" s="86"/>
      <c r="H169" s="86"/>
      <c r="I169" s="86"/>
      <c r="J169" s="86"/>
      <c r="K169" s="86"/>
      <c r="L169" s="86"/>
      <c r="M169" s="86"/>
      <c r="N169" s="86"/>
      <c r="O169" s="86"/>
      <c r="P169" s="86"/>
      <c r="Q169" s="87"/>
      <c r="R169" s="33"/>
      <c r="S169" s="9"/>
      <c r="T169" s="1"/>
      <c r="U169" s="3"/>
      <c r="V169" s="1"/>
      <c r="W169" s="4"/>
      <c r="X169" s="1"/>
      <c r="Y169" s="4"/>
      <c r="Z169" s="1"/>
      <c r="AA169" s="4"/>
      <c r="AB169" s="1"/>
      <c r="AC169" s="4"/>
      <c r="AD169" s="1"/>
      <c r="AE169" s="1"/>
    </row>
    <row r="170">
      <c r="A170" s="5"/>
      <c r="B170" s="24"/>
      <c r="C170" s="85"/>
      <c r="D170" s="86"/>
      <c r="E170" s="86"/>
      <c r="F170" s="86"/>
      <c r="G170" s="86"/>
      <c r="H170" s="86"/>
      <c r="I170" s="86"/>
      <c r="J170" s="86"/>
      <c r="K170" s="86"/>
      <c r="L170" s="86"/>
      <c r="M170" s="86"/>
      <c r="N170" s="86"/>
      <c r="O170" s="86"/>
      <c r="P170" s="86"/>
      <c r="Q170" s="87"/>
      <c r="R170" s="33"/>
      <c r="S170" s="9"/>
      <c r="T170" s="1"/>
      <c r="U170" s="3"/>
      <c r="V170" s="1"/>
      <c r="W170" s="4"/>
      <c r="X170" s="1"/>
      <c r="Y170" s="4"/>
      <c r="Z170" s="1"/>
      <c r="AA170" s="4"/>
      <c r="AB170" s="1"/>
      <c r="AC170" s="4"/>
      <c r="AD170" s="1"/>
      <c r="AE170" s="1"/>
    </row>
    <row r="171">
      <c r="A171" s="5"/>
      <c r="B171" s="56"/>
      <c r="C171" s="85"/>
      <c r="D171" s="86"/>
      <c r="E171" s="86"/>
      <c r="F171" s="86"/>
      <c r="G171" s="86"/>
      <c r="H171" s="86"/>
      <c r="I171" s="86"/>
      <c r="J171" s="86"/>
      <c r="K171" s="86"/>
      <c r="L171" s="86"/>
      <c r="M171" s="86"/>
      <c r="N171" s="86"/>
      <c r="O171" s="86"/>
      <c r="P171" s="86"/>
      <c r="Q171" s="87"/>
      <c r="R171" s="52"/>
      <c r="S171" s="9"/>
      <c r="T171" s="1"/>
      <c r="U171" s="3"/>
      <c r="V171" s="1"/>
      <c r="W171" s="4"/>
      <c r="X171" s="1"/>
      <c r="Y171" s="4"/>
      <c r="Z171" s="1"/>
      <c r="AA171" s="4"/>
      <c r="AB171" s="1"/>
      <c r="AC171" s="4"/>
      <c r="AD171" s="1"/>
      <c r="AE171" s="1"/>
    </row>
    <row r="172">
      <c r="A172" s="5"/>
      <c r="B172" s="24"/>
      <c r="C172" s="85"/>
      <c r="D172" s="86"/>
      <c r="E172" s="86"/>
      <c r="F172" s="86"/>
      <c r="G172" s="86"/>
      <c r="H172" s="86"/>
      <c r="I172" s="86"/>
      <c r="J172" s="86"/>
      <c r="K172" s="86"/>
      <c r="L172" s="86"/>
      <c r="M172" s="86"/>
      <c r="N172" s="86"/>
      <c r="O172" s="86"/>
      <c r="P172" s="86"/>
      <c r="Q172" s="87"/>
      <c r="R172" s="33"/>
      <c r="S172" s="9"/>
      <c r="T172" s="1"/>
      <c r="U172" s="3"/>
      <c r="V172" s="1"/>
      <c r="W172" s="4"/>
      <c r="X172" s="1"/>
      <c r="Y172" s="4"/>
      <c r="Z172" s="1"/>
      <c r="AA172" s="4"/>
      <c r="AB172" s="1"/>
      <c r="AC172" s="4"/>
      <c r="AD172" s="1"/>
      <c r="AE172" s="1"/>
    </row>
    <row r="173">
      <c r="A173" s="5"/>
      <c r="B173" s="24"/>
      <c r="C173" s="85"/>
      <c r="D173" s="86"/>
      <c r="E173" s="86"/>
      <c r="F173" s="86"/>
      <c r="G173" s="86"/>
      <c r="H173" s="86"/>
      <c r="I173" s="86"/>
      <c r="J173" s="86"/>
      <c r="K173" s="86"/>
      <c r="L173" s="86"/>
      <c r="M173" s="86"/>
      <c r="N173" s="86"/>
      <c r="O173" s="86"/>
      <c r="P173" s="86"/>
      <c r="Q173" s="87"/>
      <c r="R173" s="33"/>
      <c r="S173" s="9"/>
      <c r="T173" s="1"/>
      <c r="U173" s="3"/>
      <c r="V173" s="1"/>
      <c r="W173" s="4"/>
      <c r="X173" s="1"/>
      <c r="Y173" s="4"/>
      <c r="Z173" s="1"/>
      <c r="AA173" s="4"/>
      <c r="AB173" s="1"/>
      <c r="AC173" s="4"/>
      <c r="AD173" s="1"/>
      <c r="AE173" s="1"/>
    </row>
    <row r="174">
      <c r="A174" s="5"/>
      <c r="B174" s="24"/>
      <c r="C174" s="85"/>
      <c r="D174" s="86"/>
      <c r="E174" s="86"/>
      <c r="F174" s="86"/>
      <c r="G174" s="86"/>
      <c r="H174" s="86"/>
      <c r="I174" s="86"/>
      <c r="J174" s="86"/>
      <c r="K174" s="86"/>
      <c r="L174" s="86"/>
      <c r="M174" s="86"/>
      <c r="N174" s="86"/>
      <c r="O174" s="86"/>
      <c r="P174" s="86"/>
      <c r="Q174" s="87"/>
      <c r="R174" s="33"/>
      <c r="S174" s="9"/>
      <c r="T174" s="1"/>
      <c r="U174" s="3"/>
      <c r="V174" s="1"/>
      <c r="W174" s="4"/>
      <c r="X174" s="1"/>
      <c r="Y174" s="4"/>
      <c r="Z174" s="1"/>
      <c r="AA174" s="4"/>
      <c r="AB174" s="1"/>
      <c r="AC174" s="4"/>
      <c r="AD174" s="1"/>
      <c r="AE174" s="1"/>
    </row>
    <row r="175">
      <c r="A175" s="5"/>
      <c r="B175" s="24"/>
      <c r="C175" s="85"/>
      <c r="D175" s="86"/>
      <c r="E175" s="86"/>
      <c r="F175" s="86"/>
      <c r="G175" s="86"/>
      <c r="H175" s="86"/>
      <c r="I175" s="86"/>
      <c r="J175" s="86"/>
      <c r="K175" s="86"/>
      <c r="L175" s="86"/>
      <c r="M175" s="86"/>
      <c r="N175" s="86"/>
      <c r="O175" s="86"/>
      <c r="P175" s="86"/>
      <c r="Q175" s="87"/>
      <c r="R175" s="33"/>
      <c r="S175" s="9"/>
      <c r="T175" s="1"/>
      <c r="U175" s="3"/>
      <c r="V175" s="1"/>
      <c r="W175" s="4"/>
      <c r="X175" s="1"/>
      <c r="Y175" s="4"/>
      <c r="Z175" s="1"/>
      <c r="AA175" s="4"/>
      <c r="AB175" s="1"/>
      <c r="AC175" s="4"/>
      <c r="AD175" s="1"/>
      <c r="AE175" s="1"/>
    </row>
    <row r="176">
      <c r="A176" s="5"/>
      <c r="B176" s="24"/>
      <c r="C176" s="85"/>
      <c r="D176" s="86"/>
      <c r="E176" s="86"/>
      <c r="F176" s="86"/>
      <c r="G176" s="86"/>
      <c r="H176" s="86"/>
      <c r="I176" s="86"/>
      <c r="J176" s="86"/>
      <c r="K176" s="86"/>
      <c r="L176" s="86"/>
      <c r="M176" s="86"/>
      <c r="N176" s="86"/>
      <c r="O176" s="86"/>
      <c r="P176" s="86"/>
      <c r="Q176" s="87"/>
      <c r="R176" s="33"/>
      <c r="S176" s="9"/>
      <c r="T176" s="1"/>
      <c r="U176" s="3"/>
      <c r="V176" s="1"/>
      <c r="W176" s="4"/>
      <c r="X176" s="1"/>
      <c r="Y176" s="4"/>
      <c r="Z176" s="1"/>
      <c r="AA176" s="4"/>
      <c r="AB176" s="1"/>
      <c r="AC176" s="4"/>
      <c r="AD176" s="1"/>
      <c r="AE176" s="1"/>
    </row>
    <row r="177">
      <c r="A177" s="5"/>
      <c r="B177" s="24"/>
      <c r="C177" s="85"/>
      <c r="D177" s="86"/>
      <c r="E177" s="86"/>
      <c r="F177" s="86"/>
      <c r="G177" s="86"/>
      <c r="H177" s="86"/>
      <c r="I177" s="86"/>
      <c r="J177" s="86"/>
      <c r="K177" s="86"/>
      <c r="L177" s="86"/>
      <c r="M177" s="86"/>
      <c r="N177" s="86"/>
      <c r="O177" s="86"/>
      <c r="P177" s="86"/>
      <c r="Q177" s="87"/>
      <c r="R177" s="33"/>
      <c r="S177" s="9"/>
      <c r="T177" s="1"/>
      <c r="U177" s="3"/>
      <c r="V177" s="1"/>
      <c r="W177" s="4"/>
      <c r="X177" s="1"/>
      <c r="Y177" s="4"/>
      <c r="Z177" s="1"/>
      <c r="AA177" s="4"/>
      <c r="AB177" s="1"/>
      <c r="AC177" s="4"/>
      <c r="AD177" s="1"/>
      <c r="AE177" s="1"/>
    </row>
    <row r="178">
      <c r="A178" s="5"/>
      <c r="B178" s="24"/>
      <c r="C178" s="85"/>
      <c r="D178" s="86"/>
      <c r="E178" s="86"/>
      <c r="F178" s="86"/>
      <c r="G178" s="86"/>
      <c r="H178" s="86"/>
      <c r="I178" s="86"/>
      <c r="J178" s="86"/>
      <c r="K178" s="86"/>
      <c r="L178" s="86"/>
      <c r="M178" s="86"/>
      <c r="N178" s="86"/>
      <c r="O178" s="86"/>
      <c r="P178" s="86"/>
      <c r="Q178" s="87"/>
      <c r="R178" s="33"/>
      <c r="S178" s="9"/>
      <c r="T178" s="1"/>
      <c r="U178" s="3"/>
      <c r="V178" s="1"/>
      <c r="W178" s="4"/>
      <c r="X178" s="1"/>
      <c r="Y178" s="4"/>
      <c r="Z178" s="1"/>
      <c r="AA178" s="4"/>
      <c r="AB178" s="1"/>
      <c r="AC178" s="4"/>
      <c r="AD178" s="1"/>
      <c r="AE178" s="1"/>
    </row>
    <row r="179">
      <c r="A179" s="5"/>
      <c r="B179" s="24"/>
      <c r="C179" s="85"/>
      <c r="D179" s="86"/>
      <c r="E179" s="86"/>
      <c r="F179" s="86"/>
      <c r="G179" s="86"/>
      <c r="H179" s="86"/>
      <c r="I179" s="86"/>
      <c r="J179" s="86"/>
      <c r="K179" s="86"/>
      <c r="L179" s="86"/>
      <c r="M179" s="86"/>
      <c r="N179" s="86"/>
      <c r="O179" s="86"/>
      <c r="P179" s="86"/>
      <c r="Q179" s="87"/>
      <c r="R179" s="33"/>
      <c r="S179" s="9"/>
      <c r="T179" s="1"/>
      <c r="U179" s="3"/>
      <c r="V179" s="1"/>
      <c r="W179" s="4"/>
      <c r="X179" s="1"/>
      <c r="Y179" s="4"/>
      <c r="Z179" s="1"/>
      <c r="AA179" s="4"/>
      <c r="AB179" s="1"/>
      <c r="AC179" s="4"/>
      <c r="AD179" s="1"/>
      <c r="AE179" s="1"/>
    </row>
    <row r="180">
      <c r="A180" s="5"/>
      <c r="B180" s="106"/>
      <c r="C180" s="85"/>
      <c r="D180" s="86"/>
      <c r="E180" s="86"/>
      <c r="F180" s="86"/>
      <c r="G180" s="86"/>
      <c r="H180" s="86"/>
      <c r="I180" s="86"/>
      <c r="J180" s="86"/>
      <c r="K180" s="86"/>
      <c r="L180" s="86"/>
      <c r="M180" s="86"/>
      <c r="N180" s="86"/>
      <c r="O180" s="86"/>
      <c r="P180" s="86"/>
      <c r="Q180" s="87"/>
      <c r="R180" s="107"/>
      <c r="S180" s="9"/>
      <c r="T180" s="1"/>
      <c r="U180" s="3"/>
      <c r="V180" s="1"/>
      <c r="W180" s="4"/>
      <c r="X180" s="1"/>
      <c r="Y180" s="4"/>
      <c r="Z180" s="1"/>
      <c r="AA180" s="4"/>
      <c r="AB180" s="1"/>
      <c r="AC180" s="4"/>
      <c r="AD180" s="1"/>
      <c r="AE180" s="1"/>
    </row>
    <row r="181">
      <c r="A181" s="5"/>
      <c r="B181" s="24"/>
      <c r="C181" s="85"/>
      <c r="D181" s="86"/>
      <c r="E181" s="86"/>
      <c r="F181" s="86"/>
      <c r="G181" s="86"/>
      <c r="H181" s="86"/>
      <c r="I181" s="86"/>
      <c r="J181" s="86"/>
      <c r="K181" s="86"/>
      <c r="L181" s="86"/>
      <c r="M181" s="86"/>
      <c r="N181" s="86"/>
      <c r="O181" s="86"/>
      <c r="P181" s="86"/>
      <c r="Q181" s="87"/>
      <c r="R181" s="33"/>
      <c r="S181" s="9"/>
      <c r="T181" s="1"/>
      <c r="U181" s="3"/>
      <c r="V181" s="1"/>
      <c r="W181" s="4"/>
      <c r="X181" s="1"/>
      <c r="Y181" s="4"/>
      <c r="Z181" s="1"/>
      <c r="AA181" s="4"/>
      <c r="AB181" s="1"/>
      <c r="AC181" s="4"/>
      <c r="AD181" s="1"/>
      <c r="AE181" s="1"/>
    </row>
    <row r="182">
      <c r="A182" s="5"/>
      <c r="B182" s="24"/>
      <c r="C182" s="85"/>
      <c r="D182" s="86"/>
      <c r="E182" s="86"/>
      <c r="F182" s="86"/>
      <c r="G182" s="86"/>
      <c r="H182" s="86"/>
      <c r="I182" s="86"/>
      <c r="J182" s="86"/>
      <c r="K182" s="86"/>
      <c r="L182" s="86"/>
      <c r="M182" s="86"/>
      <c r="N182" s="86"/>
      <c r="O182" s="86"/>
      <c r="P182" s="86"/>
      <c r="Q182" s="87"/>
      <c r="R182" s="33"/>
      <c r="S182" s="9"/>
      <c r="T182" s="1"/>
      <c r="U182" s="3"/>
      <c r="V182" s="1"/>
      <c r="W182" s="4"/>
      <c r="X182" s="1"/>
      <c r="Y182" s="4"/>
      <c r="Z182" s="1"/>
      <c r="AA182" s="4"/>
      <c r="AB182" s="1"/>
      <c r="AC182" s="4"/>
      <c r="AD182" s="1"/>
      <c r="AE182" s="1"/>
    </row>
    <row r="183">
      <c r="A183" s="5"/>
      <c r="B183" s="24"/>
      <c r="C183" s="85"/>
      <c r="D183" s="86"/>
      <c r="E183" s="86"/>
      <c r="F183" s="86"/>
      <c r="G183" s="86"/>
      <c r="H183" s="86"/>
      <c r="I183" s="86"/>
      <c r="J183" s="86"/>
      <c r="K183" s="86"/>
      <c r="L183" s="86"/>
      <c r="M183" s="86"/>
      <c r="N183" s="86"/>
      <c r="O183" s="86"/>
      <c r="P183" s="86"/>
      <c r="Q183" s="87"/>
      <c r="R183" s="33"/>
      <c r="S183" s="9"/>
      <c r="T183" s="1"/>
      <c r="U183" s="3"/>
      <c r="V183" s="1"/>
      <c r="W183" s="4"/>
      <c r="X183" s="1"/>
      <c r="Y183" s="4"/>
      <c r="Z183" s="1"/>
      <c r="AA183" s="4"/>
      <c r="AB183" s="1"/>
      <c r="AC183" s="4"/>
      <c r="AD183" s="1"/>
      <c r="AE183" s="1"/>
    </row>
    <row r="184">
      <c r="A184" s="5"/>
      <c r="B184" s="24"/>
      <c r="C184" s="85"/>
      <c r="D184" s="86"/>
      <c r="E184" s="86"/>
      <c r="F184" s="86"/>
      <c r="G184" s="86"/>
      <c r="H184" s="86"/>
      <c r="I184" s="86"/>
      <c r="J184" s="86"/>
      <c r="K184" s="86"/>
      <c r="L184" s="86"/>
      <c r="M184" s="86"/>
      <c r="N184" s="86"/>
      <c r="O184" s="86"/>
      <c r="P184" s="86"/>
      <c r="Q184" s="87"/>
      <c r="R184" s="33"/>
      <c r="S184" s="9"/>
      <c r="T184" s="1"/>
      <c r="U184" s="3"/>
      <c r="V184" s="1"/>
      <c r="W184" s="4"/>
      <c r="X184" s="1"/>
      <c r="Y184" s="4"/>
      <c r="Z184" s="1"/>
      <c r="AA184" s="4"/>
      <c r="AB184" s="1"/>
      <c r="AC184" s="4"/>
      <c r="AD184" s="1"/>
      <c r="AE184" s="1"/>
    </row>
    <row r="185">
      <c r="A185" s="5"/>
      <c r="B185" s="24"/>
      <c r="C185" s="85"/>
      <c r="D185" s="86"/>
      <c r="E185" s="86"/>
      <c r="F185" s="86"/>
      <c r="G185" s="86"/>
      <c r="H185" s="86"/>
      <c r="I185" s="86"/>
      <c r="J185" s="86"/>
      <c r="K185" s="86"/>
      <c r="L185" s="86"/>
      <c r="M185" s="86"/>
      <c r="N185" s="86"/>
      <c r="O185" s="86"/>
      <c r="P185" s="86"/>
      <c r="Q185" s="87"/>
      <c r="R185" s="33"/>
      <c r="S185" s="9"/>
      <c r="T185" s="1"/>
      <c r="U185" s="3"/>
      <c r="V185" s="1"/>
      <c r="W185" s="4"/>
      <c r="X185" s="1"/>
      <c r="Y185" s="4"/>
      <c r="Z185" s="1"/>
      <c r="AA185" s="4"/>
      <c r="AB185" s="1"/>
      <c r="AC185" s="4"/>
      <c r="AD185" s="1"/>
      <c r="AE185" s="1"/>
    </row>
    <row r="186">
      <c r="A186" s="5"/>
      <c r="B186" s="24"/>
      <c r="C186" s="85"/>
      <c r="D186" s="86"/>
      <c r="E186" s="86"/>
      <c r="F186" s="86"/>
      <c r="G186" s="86"/>
      <c r="H186" s="86"/>
      <c r="I186" s="86"/>
      <c r="J186" s="86"/>
      <c r="K186" s="86"/>
      <c r="L186" s="86"/>
      <c r="M186" s="86"/>
      <c r="N186" s="86"/>
      <c r="O186" s="86"/>
      <c r="P186" s="86"/>
      <c r="Q186" s="87"/>
      <c r="R186" s="33"/>
      <c r="S186" s="9"/>
      <c r="T186" s="1"/>
      <c r="U186" s="3"/>
      <c r="V186" s="1"/>
      <c r="W186" s="4"/>
      <c r="X186" s="1"/>
      <c r="Y186" s="4"/>
      <c r="Z186" s="1"/>
      <c r="AA186" s="4"/>
      <c r="AB186" s="1"/>
      <c r="AC186" s="4"/>
      <c r="AD186" s="1"/>
      <c r="AE186" s="1"/>
    </row>
    <row r="187">
      <c r="A187" s="5"/>
      <c r="B187" s="24"/>
      <c r="C187" s="85"/>
      <c r="D187" s="86"/>
      <c r="E187" s="86"/>
      <c r="F187" s="86"/>
      <c r="G187" s="86"/>
      <c r="H187" s="86"/>
      <c r="I187" s="86"/>
      <c r="J187" s="86"/>
      <c r="K187" s="86"/>
      <c r="L187" s="86"/>
      <c r="M187" s="86"/>
      <c r="N187" s="86"/>
      <c r="O187" s="86"/>
      <c r="P187" s="86"/>
      <c r="Q187" s="87"/>
      <c r="R187" s="33"/>
      <c r="S187" s="9"/>
      <c r="T187" s="1"/>
      <c r="U187" s="3"/>
      <c r="V187" s="1"/>
      <c r="W187" s="4"/>
      <c r="X187" s="1"/>
      <c r="Y187" s="4"/>
      <c r="Z187" s="1"/>
      <c r="AA187" s="4"/>
      <c r="AB187" s="1"/>
      <c r="AC187" s="4"/>
      <c r="AD187" s="1"/>
      <c r="AE187" s="1"/>
    </row>
    <row r="188">
      <c r="A188" s="5"/>
      <c r="B188" s="24"/>
      <c r="C188" s="85"/>
      <c r="D188" s="86"/>
      <c r="E188" s="86"/>
      <c r="F188" s="86"/>
      <c r="G188" s="86"/>
      <c r="H188" s="86"/>
      <c r="I188" s="86"/>
      <c r="J188" s="86"/>
      <c r="K188" s="86"/>
      <c r="L188" s="86"/>
      <c r="M188" s="86"/>
      <c r="N188" s="86"/>
      <c r="O188" s="86"/>
      <c r="P188" s="86"/>
      <c r="Q188" s="87"/>
      <c r="R188" s="33"/>
      <c r="S188" s="9"/>
      <c r="T188" s="1"/>
      <c r="U188" s="3"/>
      <c r="V188" s="1"/>
      <c r="W188" s="4"/>
      <c r="X188" s="1"/>
      <c r="Y188" s="4"/>
      <c r="Z188" s="1"/>
      <c r="AA188" s="4"/>
      <c r="AB188" s="1"/>
      <c r="AC188" s="4"/>
      <c r="AD188" s="1"/>
      <c r="AE188" s="1"/>
    </row>
    <row r="189">
      <c r="A189" s="5"/>
      <c r="B189" s="24"/>
      <c r="C189" s="85"/>
      <c r="D189" s="86"/>
      <c r="E189" s="86"/>
      <c r="F189" s="86"/>
      <c r="G189" s="86"/>
      <c r="H189" s="86"/>
      <c r="I189" s="86"/>
      <c r="J189" s="86"/>
      <c r="K189" s="86"/>
      <c r="L189" s="86"/>
      <c r="M189" s="86"/>
      <c r="N189" s="86"/>
      <c r="O189" s="86"/>
      <c r="P189" s="86"/>
      <c r="Q189" s="87"/>
      <c r="R189" s="33"/>
      <c r="S189" s="9"/>
      <c r="T189" s="1"/>
      <c r="U189" s="3"/>
      <c r="V189" s="1"/>
      <c r="W189" s="4"/>
      <c r="X189" s="1"/>
      <c r="Y189" s="4"/>
      <c r="Z189" s="1"/>
      <c r="AA189" s="4"/>
      <c r="AB189" s="1"/>
      <c r="AC189" s="4"/>
      <c r="AD189" s="1"/>
      <c r="AE189" s="1"/>
    </row>
    <row r="190">
      <c r="A190" s="5"/>
      <c r="B190" s="24"/>
      <c r="C190" s="85"/>
      <c r="D190" s="86"/>
      <c r="E190" s="86"/>
      <c r="F190" s="86"/>
      <c r="G190" s="86"/>
      <c r="H190" s="86"/>
      <c r="I190" s="86"/>
      <c r="J190" s="86"/>
      <c r="K190" s="86"/>
      <c r="L190" s="86"/>
      <c r="M190" s="86"/>
      <c r="N190" s="86"/>
      <c r="O190" s="86"/>
      <c r="P190" s="86"/>
      <c r="Q190" s="87"/>
      <c r="R190" s="33"/>
      <c r="S190" s="9"/>
      <c r="T190" s="1"/>
      <c r="U190" s="3"/>
      <c r="V190" s="1"/>
      <c r="W190" s="4"/>
      <c r="X190" s="1"/>
      <c r="Y190" s="4"/>
      <c r="Z190" s="1"/>
      <c r="AA190" s="4"/>
      <c r="AB190" s="1"/>
      <c r="AC190" s="4"/>
      <c r="AD190" s="1"/>
      <c r="AE190" s="1"/>
    </row>
    <row r="191">
      <c r="A191" s="5"/>
      <c r="B191" s="24"/>
      <c r="C191" s="85"/>
      <c r="D191" s="86"/>
      <c r="E191" s="86"/>
      <c r="F191" s="86"/>
      <c r="G191" s="86"/>
      <c r="H191" s="86"/>
      <c r="I191" s="86"/>
      <c r="J191" s="86"/>
      <c r="K191" s="86"/>
      <c r="L191" s="86"/>
      <c r="M191" s="86"/>
      <c r="N191" s="86"/>
      <c r="O191" s="86"/>
      <c r="P191" s="86"/>
      <c r="Q191" s="87"/>
      <c r="R191" s="33"/>
      <c r="S191" s="9"/>
      <c r="T191" s="1"/>
      <c r="U191" s="3"/>
      <c r="V191" s="1"/>
      <c r="W191" s="4"/>
      <c r="X191" s="1"/>
      <c r="Y191" s="4"/>
      <c r="Z191" s="1"/>
      <c r="AA191" s="4"/>
      <c r="AB191" s="1"/>
      <c r="AC191" s="4"/>
      <c r="AD191" s="1"/>
      <c r="AE191" s="1"/>
    </row>
    <row r="192">
      <c r="A192" s="5"/>
      <c r="B192" s="24"/>
      <c r="C192" s="85"/>
      <c r="D192" s="86"/>
      <c r="E192" s="86"/>
      <c r="F192" s="86"/>
      <c r="G192" s="86"/>
      <c r="H192" s="86"/>
      <c r="I192" s="86"/>
      <c r="J192" s="86"/>
      <c r="K192" s="86"/>
      <c r="L192" s="86"/>
      <c r="M192" s="86"/>
      <c r="N192" s="86"/>
      <c r="O192" s="86"/>
      <c r="P192" s="86"/>
      <c r="Q192" s="87"/>
      <c r="R192" s="33"/>
      <c r="S192" s="9"/>
      <c r="T192" s="1"/>
      <c r="U192" s="3"/>
      <c r="V192" s="1"/>
      <c r="W192" s="4"/>
      <c r="X192" s="1"/>
      <c r="Y192" s="4"/>
      <c r="Z192" s="1"/>
      <c r="AA192" s="4"/>
      <c r="AB192" s="1"/>
      <c r="AC192" s="4"/>
      <c r="AD192" s="1"/>
      <c r="AE192" s="1"/>
    </row>
    <row r="193">
      <c r="A193" s="5"/>
      <c r="B193" s="24"/>
      <c r="C193" s="85"/>
      <c r="D193" s="86"/>
      <c r="E193" s="86"/>
      <c r="F193" s="86"/>
      <c r="G193" s="86"/>
      <c r="H193" s="86"/>
      <c r="I193" s="86"/>
      <c r="J193" s="86"/>
      <c r="K193" s="86"/>
      <c r="L193" s="86"/>
      <c r="M193" s="86"/>
      <c r="N193" s="86"/>
      <c r="O193" s="86"/>
      <c r="P193" s="86"/>
      <c r="Q193" s="87"/>
      <c r="R193" s="33"/>
      <c r="S193" s="9"/>
      <c r="T193" s="1"/>
      <c r="U193" s="3"/>
      <c r="V193" s="1"/>
      <c r="W193" s="4"/>
      <c r="X193" s="1"/>
      <c r="Y193" s="4"/>
      <c r="Z193" s="1"/>
      <c r="AA193" s="4"/>
      <c r="AB193" s="1"/>
      <c r="AC193" s="4"/>
      <c r="AD193" s="1"/>
      <c r="AE193" s="1"/>
    </row>
    <row r="194">
      <c r="A194" s="5"/>
      <c r="B194" s="24"/>
      <c r="C194" s="85"/>
      <c r="D194" s="86"/>
      <c r="E194" s="86"/>
      <c r="F194" s="86"/>
      <c r="G194" s="86"/>
      <c r="H194" s="86"/>
      <c r="I194" s="86"/>
      <c r="J194" s="86"/>
      <c r="K194" s="86"/>
      <c r="L194" s="86"/>
      <c r="M194" s="86"/>
      <c r="N194" s="86"/>
      <c r="O194" s="86"/>
      <c r="P194" s="86"/>
      <c r="Q194" s="87"/>
      <c r="R194" s="33"/>
      <c r="S194" s="9"/>
      <c r="T194" s="1"/>
      <c r="U194" s="3"/>
      <c r="V194" s="1"/>
      <c r="W194" s="4"/>
      <c r="X194" s="1"/>
      <c r="Y194" s="4"/>
      <c r="Z194" s="1"/>
      <c r="AA194" s="4"/>
      <c r="AB194" s="1"/>
      <c r="AC194" s="4"/>
      <c r="AD194" s="1"/>
      <c r="AE194" s="1"/>
    </row>
    <row r="195">
      <c r="A195" s="5"/>
      <c r="B195" s="24"/>
      <c r="C195" s="85"/>
      <c r="D195" s="86"/>
      <c r="E195" s="86"/>
      <c r="F195" s="86"/>
      <c r="G195" s="86"/>
      <c r="H195" s="86"/>
      <c r="I195" s="86"/>
      <c r="J195" s="86"/>
      <c r="K195" s="86"/>
      <c r="L195" s="86"/>
      <c r="M195" s="86"/>
      <c r="N195" s="86"/>
      <c r="O195" s="86"/>
      <c r="P195" s="86"/>
      <c r="Q195" s="87"/>
      <c r="R195" s="33"/>
      <c r="S195" s="9"/>
      <c r="T195" s="1"/>
      <c r="U195" s="3"/>
      <c r="V195" s="1"/>
      <c r="W195" s="4"/>
      <c r="X195" s="1"/>
      <c r="Y195" s="4"/>
      <c r="Z195" s="1"/>
      <c r="AA195" s="4"/>
      <c r="AB195" s="1"/>
      <c r="AC195" s="4"/>
      <c r="AD195" s="1"/>
      <c r="AE195" s="1"/>
    </row>
    <row r="196">
      <c r="A196" s="5"/>
      <c r="B196" s="24"/>
      <c r="C196" s="85"/>
      <c r="D196" s="86"/>
      <c r="E196" s="86"/>
      <c r="F196" s="86"/>
      <c r="G196" s="86"/>
      <c r="H196" s="86"/>
      <c r="I196" s="86"/>
      <c r="J196" s="86"/>
      <c r="K196" s="86"/>
      <c r="L196" s="86"/>
      <c r="M196" s="86"/>
      <c r="N196" s="86"/>
      <c r="O196" s="86"/>
      <c r="P196" s="86"/>
      <c r="Q196" s="87"/>
      <c r="R196" s="33"/>
      <c r="S196" s="9"/>
      <c r="T196" s="1"/>
      <c r="U196" s="3"/>
      <c r="V196" s="1"/>
      <c r="W196" s="4"/>
      <c r="X196" s="1"/>
      <c r="Y196" s="4"/>
      <c r="Z196" s="1"/>
      <c r="AA196" s="4"/>
      <c r="AB196" s="1"/>
      <c r="AC196" s="4"/>
      <c r="AD196" s="1"/>
      <c r="AE196" s="1"/>
    </row>
    <row r="197">
      <c r="A197" s="5"/>
      <c r="B197" s="24"/>
      <c r="C197" s="85"/>
      <c r="D197" s="86"/>
      <c r="E197" s="86"/>
      <c r="F197" s="86"/>
      <c r="G197" s="86"/>
      <c r="H197" s="86"/>
      <c r="I197" s="86"/>
      <c r="J197" s="86"/>
      <c r="K197" s="86"/>
      <c r="L197" s="86"/>
      <c r="M197" s="86"/>
      <c r="N197" s="86"/>
      <c r="O197" s="86"/>
      <c r="P197" s="86"/>
      <c r="Q197" s="87"/>
      <c r="R197" s="33"/>
      <c r="S197" s="9"/>
      <c r="T197" s="1"/>
      <c r="U197" s="3"/>
      <c r="V197" s="1"/>
      <c r="W197" s="4"/>
      <c r="X197" s="1"/>
      <c r="Y197" s="4"/>
      <c r="Z197" s="1"/>
      <c r="AA197" s="4"/>
      <c r="AB197" s="1"/>
      <c r="AC197" s="4"/>
      <c r="AD197" s="1"/>
      <c r="AE197" s="1"/>
    </row>
    <row r="198">
      <c r="A198" s="5"/>
      <c r="B198" s="24"/>
      <c r="C198" s="85"/>
      <c r="D198" s="86"/>
      <c r="E198" s="86"/>
      <c r="F198" s="86"/>
      <c r="G198" s="86"/>
      <c r="H198" s="86"/>
      <c r="I198" s="86"/>
      <c r="J198" s="86"/>
      <c r="K198" s="86"/>
      <c r="L198" s="86"/>
      <c r="M198" s="86"/>
      <c r="N198" s="86"/>
      <c r="O198" s="86"/>
      <c r="P198" s="86"/>
      <c r="Q198" s="87"/>
      <c r="R198" s="33"/>
      <c r="S198" s="9"/>
      <c r="T198" s="1"/>
      <c r="U198" s="3"/>
      <c r="V198" s="1"/>
      <c r="W198" s="4"/>
      <c r="X198" s="1"/>
      <c r="Y198" s="4"/>
      <c r="Z198" s="1"/>
      <c r="AA198" s="4"/>
      <c r="AB198" s="1"/>
      <c r="AC198" s="4"/>
      <c r="AD198" s="1"/>
      <c r="AE198" s="1"/>
    </row>
    <row r="199">
      <c r="A199" s="5"/>
      <c r="B199" s="24"/>
      <c r="C199" s="89"/>
      <c r="D199" s="90"/>
      <c r="E199" s="90"/>
      <c r="F199" s="90"/>
      <c r="G199" s="90"/>
      <c r="H199" s="90"/>
      <c r="I199" s="90"/>
      <c r="J199" s="90"/>
      <c r="K199" s="90"/>
      <c r="L199" s="90"/>
      <c r="M199" s="90"/>
      <c r="N199" s="90"/>
      <c r="O199" s="90"/>
      <c r="P199" s="90"/>
      <c r="Q199" s="73"/>
      <c r="R199" s="33"/>
      <c r="S199" s="9"/>
      <c r="T199" s="1"/>
      <c r="U199" s="3"/>
      <c r="V199" s="1"/>
      <c r="W199" s="4"/>
      <c r="X199" s="1"/>
      <c r="Y199" s="4"/>
      <c r="Z199" s="1"/>
      <c r="AA199" s="4"/>
      <c r="AB199" s="1"/>
      <c r="AC199" s="4"/>
      <c r="AD199" s="1"/>
      <c r="AE199" s="1"/>
    </row>
    <row r="200">
      <c r="A200" s="5"/>
      <c r="B200" s="24"/>
      <c r="C200" s="103"/>
      <c r="D200" s="103"/>
      <c r="E200" s="103"/>
      <c r="F200" s="103"/>
      <c r="G200" s="103"/>
      <c r="H200" s="103"/>
      <c r="I200" s="103"/>
      <c r="J200" s="103"/>
      <c r="K200" s="103"/>
      <c r="L200" s="103"/>
      <c r="M200" s="103"/>
      <c r="N200" s="103"/>
      <c r="O200" s="103"/>
      <c r="P200" s="103"/>
      <c r="Q200" s="103"/>
      <c r="R200" s="33"/>
      <c r="S200" s="9"/>
      <c r="T200" s="1"/>
      <c r="U200" s="3"/>
      <c r="V200" s="1"/>
      <c r="W200" s="4"/>
      <c r="X200" s="1"/>
      <c r="Y200" s="4"/>
      <c r="Z200" s="1"/>
      <c r="AA200" s="4"/>
      <c r="AB200" s="1"/>
      <c r="AC200" s="4"/>
      <c r="AD200" s="1"/>
      <c r="AE200" s="1"/>
    </row>
    <row r="201">
      <c r="A201" s="5"/>
      <c r="B201" s="24"/>
      <c r="C201" s="77"/>
      <c r="D201" s="77"/>
      <c r="E201" s="77"/>
      <c r="F201" s="77"/>
      <c r="G201" s="77"/>
      <c r="H201" s="77"/>
      <c r="I201" s="77"/>
      <c r="J201" s="77"/>
      <c r="K201" s="77"/>
      <c r="L201" s="77"/>
      <c r="M201" s="77"/>
      <c r="N201" s="77"/>
      <c r="O201" s="77"/>
      <c r="P201" s="77"/>
      <c r="Q201" s="77"/>
      <c r="R201" s="33"/>
      <c r="S201" s="9"/>
      <c r="T201" s="1"/>
      <c r="U201" s="3"/>
      <c r="V201" s="1"/>
      <c r="W201" s="4"/>
      <c r="X201" s="1"/>
      <c r="Y201" s="4"/>
      <c r="Z201" s="1"/>
      <c r="AA201" s="4"/>
      <c r="AB201" s="1"/>
      <c r="AC201" s="4"/>
      <c r="AD201" s="1"/>
      <c r="AE201" s="1"/>
    </row>
    <row r="202">
      <c r="A202" s="5"/>
      <c r="B202" s="24"/>
      <c r="C202" s="103"/>
      <c r="D202" s="103"/>
      <c r="E202" s="103"/>
      <c r="F202" s="103"/>
      <c r="G202" s="103"/>
      <c r="H202" s="103"/>
      <c r="I202" s="103"/>
      <c r="J202" s="103"/>
      <c r="K202" s="103"/>
      <c r="L202" s="103"/>
      <c r="M202" s="103"/>
      <c r="N202" s="103"/>
      <c r="O202" s="103"/>
      <c r="P202" s="103"/>
      <c r="Q202" s="103"/>
      <c r="R202" s="33"/>
      <c r="S202" s="9"/>
      <c r="T202" s="1"/>
      <c r="U202" s="3"/>
      <c r="V202" s="1"/>
      <c r="W202" s="4"/>
      <c r="X202" s="1"/>
      <c r="Y202" s="4"/>
      <c r="Z202" s="1"/>
      <c r="AA202" s="4"/>
      <c r="AB202" s="1"/>
      <c r="AC202" s="4"/>
      <c r="AD202" s="1"/>
      <c r="AE202" s="1"/>
    </row>
    <row r="203">
      <c r="A203" s="5"/>
      <c r="B203" s="24"/>
      <c r="C203" s="1"/>
      <c r="D203" s="1"/>
      <c r="E203" s="1"/>
      <c r="F203" s="1"/>
      <c r="G203" s="1"/>
      <c r="H203" s="1"/>
      <c r="I203" s="1"/>
      <c r="J203" s="1"/>
      <c r="K203" s="1"/>
      <c r="L203" s="1"/>
      <c r="M203" s="1"/>
      <c r="N203" s="1"/>
      <c r="O203" s="1"/>
      <c r="P203" s="1"/>
      <c r="Q203" s="1"/>
      <c r="R203" s="33"/>
      <c r="S203" s="9"/>
      <c r="T203" s="1"/>
      <c r="U203" s="3"/>
      <c r="V203" s="1"/>
      <c r="W203" s="4"/>
      <c r="X203" s="1"/>
      <c r="Y203" s="4"/>
      <c r="Z203" s="1"/>
      <c r="AA203" s="4"/>
      <c r="AB203" s="1"/>
      <c r="AC203" s="4"/>
      <c r="AD203" s="1"/>
      <c r="AE203" s="1"/>
    </row>
    <row r="204">
      <c r="A204" s="5"/>
      <c r="B204" s="24"/>
      <c r="C204" s="1"/>
      <c r="D204" s="1"/>
      <c r="E204" s="1"/>
      <c r="F204" s="1"/>
      <c r="G204" s="1"/>
      <c r="H204" s="1"/>
      <c r="I204" s="1"/>
      <c r="J204" s="1"/>
      <c r="K204" s="1"/>
      <c r="L204" s="1"/>
      <c r="M204" s="1"/>
      <c r="N204" s="1"/>
      <c r="O204" s="1"/>
      <c r="P204" s="1"/>
      <c r="Q204" s="1"/>
      <c r="R204" s="33"/>
      <c r="S204" s="9"/>
      <c r="T204" s="1"/>
      <c r="U204" s="3"/>
      <c r="V204" s="1"/>
      <c r="W204" s="4"/>
      <c r="X204" s="1"/>
      <c r="Y204" s="4"/>
      <c r="Z204" s="1"/>
      <c r="AA204" s="4"/>
      <c r="AB204" s="1"/>
      <c r="AC204" s="4"/>
      <c r="AD204" s="1"/>
      <c r="AE204" s="1"/>
    </row>
    <row r="205">
      <c r="A205" s="5"/>
      <c r="B205" s="24"/>
      <c r="C205" s="1"/>
      <c r="D205" s="1"/>
      <c r="E205" s="1"/>
      <c r="F205" s="1"/>
      <c r="G205" s="1"/>
      <c r="H205" s="1"/>
      <c r="I205" s="1"/>
      <c r="J205" s="1"/>
      <c r="K205" s="1"/>
      <c r="L205" s="1"/>
      <c r="M205" s="1"/>
      <c r="N205" s="1"/>
      <c r="O205" s="1"/>
      <c r="P205" s="1"/>
      <c r="Q205" s="1"/>
      <c r="R205" s="33"/>
      <c r="S205" s="9"/>
      <c r="T205" s="1"/>
      <c r="U205" s="3"/>
      <c r="V205" s="1"/>
      <c r="W205" s="4"/>
      <c r="X205" s="1"/>
      <c r="Y205" s="4"/>
      <c r="Z205" s="1"/>
      <c r="AA205" s="4"/>
      <c r="AB205" s="1"/>
      <c r="AC205" s="4"/>
      <c r="AD205" s="1"/>
      <c r="AE205" s="1"/>
    </row>
    <row r="206">
      <c r="A206" s="5"/>
      <c r="B206" s="24"/>
      <c r="C206" s="1"/>
      <c r="D206" s="1"/>
      <c r="E206" s="1"/>
      <c r="F206" s="1"/>
      <c r="G206" s="1"/>
      <c r="H206" s="1"/>
      <c r="I206" s="1"/>
      <c r="J206" s="1"/>
      <c r="K206" s="1"/>
      <c r="L206" s="1"/>
      <c r="M206" s="1"/>
      <c r="N206" s="1"/>
      <c r="O206" s="1"/>
      <c r="P206" s="1"/>
      <c r="Q206" s="1"/>
      <c r="R206" s="33"/>
      <c r="S206" s="9"/>
      <c r="T206" s="1"/>
      <c r="U206" s="3"/>
      <c r="V206" s="1"/>
      <c r="W206" s="4"/>
      <c r="X206" s="1"/>
      <c r="Y206" s="4"/>
      <c r="Z206" s="1"/>
      <c r="AA206" s="4"/>
      <c r="AB206" s="1"/>
      <c r="AC206" s="4"/>
      <c r="AD206" s="1"/>
      <c r="AE206" s="1"/>
    </row>
    <row r="207">
      <c r="A207" s="5"/>
      <c r="B207" s="24"/>
      <c r="C207" s="1"/>
      <c r="D207" s="1"/>
      <c r="E207" s="1"/>
      <c r="F207" s="1"/>
      <c r="G207" s="1"/>
      <c r="H207" s="1"/>
      <c r="I207" s="1"/>
      <c r="J207" s="1"/>
      <c r="K207" s="1"/>
      <c r="L207" s="1"/>
      <c r="M207" s="1"/>
      <c r="N207" s="1"/>
      <c r="O207" s="1"/>
      <c r="P207" s="1"/>
      <c r="Q207" s="1"/>
      <c r="R207" s="33"/>
      <c r="S207" s="9"/>
      <c r="T207" s="1"/>
      <c r="U207" s="3"/>
      <c r="V207" s="1"/>
      <c r="W207" s="4"/>
      <c r="X207" s="1"/>
      <c r="Y207" s="4"/>
      <c r="Z207" s="1"/>
      <c r="AA207" s="4"/>
      <c r="AB207" s="1"/>
      <c r="AC207" s="4"/>
      <c r="AD207" s="1"/>
      <c r="AE207" s="1"/>
    </row>
    <row r="208">
      <c r="A208" s="5"/>
      <c r="B208" s="24"/>
      <c r="C208" s="1"/>
      <c r="D208" s="1"/>
      <c r="E208" s="1"/>
      <c r="F208" s="1"/>
      <c r="G208" s="1"/>
      <c r="H208" s="1"/>
      <c r="I208" s="1"/>
      <c r="J208" s="1"/>
      <c r="K208" s="1"/>
      <c r="L208" s="1"/>
      <c r="M208" s="1"/>
      <c r="N208" s="1"/>
      <c r="O208" s="1"/>
      <c r="P208" s="1"/>
      <c r="Q208" s="1"/>
      <c r="R208" s="33"/>
      <c r="S208" s="9"/>
      <c r="T208" s="1"/>
      <c r="U208" s="3"/>
      <c r="V208" s="1"/>
      <c r="W208" s="4"/>
      <c r="X208" s="1"/>
      <c r="Y208" s="4"/>
      <c r="Z208" s="1"/>
      <c r="AA208" s="4"/>
      <c r="AB208" s="1"/>
      <c r="AC208" s="4"/>
      <c r="AD208" s="1"/>
      <c r="AE208" s="1"/>
    </row>
    <row r="209">
      <c r="A209" s="5"/>
      <c r="B209" s="24"/>
      <c r="C209" s="1"/>
      <c r="D209" s="1"/>
      <c r="E209" s="1"/>
      <c r="F209" s="1"/>
      <c r="G209" s="1"/>
      <c r="H209" s="1"/>
      <c r="I209" s="1"/>
      <c r="J209" s="1"/>
      <c r="K209" s="1"/>
      <c r="L209" s="1"/>
      <c r="M209" s="1"/>
      <c r="N209" s="1"/>
      <c r="O209" s="1"/>
      <c r="P209" s="1"/>
      <c r="Q209" s="1"/>
      <c r="R209" s="33"/>
      <c r="S209" s="9"/>
      <c r="T209" s="1"/>
      <c r="U209" s="3"/>
      <c r="V209" s="1"/>
      <c r="W209" s="4"/>
      <c r="X209" s="1"/>
      <c r="Y209" s="4"/>
      <c r="Z209" s="1"/>
      <c r="AA209" s="4"/>
      <c r="AB209" s="1"/>
      <c r="AC209" s="4"/>
      <c r="AD209" s="1"/>
      <c r="AE209" s="1"/>
    </row>
    <row r="210">
      <c r="A210" s="5"/>
      <c r="B210" s="24"/>
      <c r="C210" s="1"/>
      <c r="D210" s="1"/>
      <c r="E210" s="1"/>
      <c r="F210" s="1"/>
      <c r="G210" s="1"/>
      <c r="H210" s="1"/>
      <c r="I210" s="1"/>
      <c r="J210" s="1"/>
      <c r="K210" s="1"/>
      <c r="L210" s="1"/>
      <c r="M210" s="1"/>
      <c r="N210" s="1"/>
      <c r="O210" s="1"/>
      <c r="P210" s="1"/>
      <c r="Q210" s="1"/>
      <c r="R210" s="33"/>
      <c r="S210" s="9"/>
      <c r="T210" s="1"/>
      <c r="U210" s="3"/>
      <c r="V210" s="1"/>
      <c r="W210" s="4"/>
      <c r="X210" s="1"/>
      <c r="Y210" s="4"/>
      <c r="Z210" s="1"/>
      <c r="AA210" s="4"/>
      <c r="AB210" s="1"/>
      <c r="AC210" s="4"/>
      <c r="AD210" s="1"/>
      <c r="AE210" s="1"/>
    </row>
    <row r="211">
      <c r="A211" s="5"/>
      <c r="B211" s="24"/>
      <c r="C211" s="1"/>
      <c r="D211" s="1"/>
      <c r="E211" s="1"/>
      <c r="F211" s="1"/>
      <c r="G211" s="1"/>
      <c r="H211" s="1"/>
      <c r="I211" s="1"/>
      <c r="J211" s="1"/>
      <c r="K211" s="1"/>
      <c r="L211" s="1"/>
      <c r="M211" s="1"/>
      <c r="N211" s="1"/>
      <c r="O211" s="1"/>
      <c r="P211" s="1"/>
      <c r="Q211" s="1"/>
      <c r="R211" s="33"/>
      <c r="S211" s="9"/>
      <c r="T211" s="1"/>
      <c r="U211" s="3"/>
      <c r="V211" s="1"/>
      <c r="W211" s="4"/>
      <c r="X211" s="1"/>
      <c r="Y211" s="4"/>
      <c r="Z211" s="1"/>
      <c r="AA211" s="4"/>
      <c r="AB211" s="1"/>
      <c r="AC211" s="4"/>
      <c r="AD211" s="1"/>
      <c r="AE211" s="1"/>
    </row>
    <row r="212">
      <c r="A212" s="5"/>
      <c r="B212" s="24"/>
      <c r="C212" s="1"/>
      <c r="D212" s="1"/>
      <c r="E212" s="1"/>
      <c r="F212" s="1"/>
      <c r="G212" s="1"/>
      <c r="H212" s="1"/>
      <c r="I212" s="1"/>
      <c r="J212" s="1"/>
      <c r="K212" s="1"/>
      <c r="L212" s="1"/>
      <c r="M212" s="1"/>
      <c r="N212" s="1"/>
      <c r="O212" s="1"/>
      <c r="P212" s="1"/>
      <c r="Q212" s="1"/>
      <c r="R212" s="33"/>
      <c r="S212" s="9"/>
      <c r="T212" s="1"/>
      <c r="U212" s="3"/>
      <c r="V212" s="1"/>
      <c r="W212" s="4"/>
      <c r="X212" s="1"/>
      <c r="Y212" s="4"/>
      <c r="Z212" s="1"/>
      <c r="AA212" s="4"/>
      <c r="AB212" s="1"/>
      <c r="AC212" s="4"/>
      <c r="AD212" s="1"/>
      <c r="AE212" s="1"/>
    </row>
    <row r="213">
      <c r="A213" s="5"/>
      <c r="B213" s="24"/>
      <c r="C213" s="1"/>
      <c r="D213" s="1"/>
      <c r="E213" s="1"/>
      <c r="F213" s="1"/>
      <c r="G213" s="1"/>
      <c r="H213" s="1"/>
      <c r="I213" s="1"/>
      <c r="J213" s="1"/>
      <c r="K213" s="1"/>
      <c r="L213" s="1"/>
      <c r="M213" s="1"/>
      <c r="N213" s="1"/>
      <c r="O213" s="1"/>
      <c r="P213" s="1"/>
      <c r="Q213" s="1"/>
      <c r="R213" s="33"/>
      <c r="S213" s="9"/>
      <c r="T213" s="1"/>
      <c r="U213" s="3"/>
      <c r="V213" s="1"/>
      <c r="W213" s="4"/>
      <c r="X213" s="1"/>
      <c r="Y213" s="4"/>
      <c r="Z213" s="1"/>
      <c r="AA213" s="4"/>
      <c r="AB213" s="1"/>
      <c r="AC213" s="4"/>
      <c r="AD213" s="1"/>
      <c r="AE213" s="1"/>
    </row>
    <row r="214">
      <c r="A214" s="5"/>
      <c r="B214" s="24"/>
      <c r="C214" s="1"/>
      <c r="D214" s="1"/>
      <c r="E214" s="1"/>
      <c r="F214" s="1"/>
      <c r="G214" s="1"/>
      <c r="H214" s="1"/>
      <c r="I214" s="1"/>
      <c r="J214" s="1"/>
      <c r="K214" s="1"/>
      <c r="L214" s="1"/>
      <c r="M214" s="1"/>
      <c r="N214" s="1"/>
      <c r="O214" s="1"/>
      <c r="P214" s="1"/>
      <c r="Q214" s="1"/>
      <c r="R214" s="33"/>
      <c r="S214" s="9"/>
      <c r="T214" s="1"/>
      <c r="U214" s="3"/>
      <c r="V214" s="1"/>
      <c r="W214" s="4"/>
      <c r="X214" s="1"/>
      <c r="Y214" s="4"/>
      <c r="Z214" s="1"/>
      <c r="AA214" s="4"/>
      <c r="AB214" s="1"/>
      <c r="AC214" s="4"/>
      <c r="AD214" s="1"/>
      <c r="AE214" s="1"/>
    </row>
    <row r="215">
      <c r="A215" s="5"/>
      <c r="B215" s="24"/>
      <c r="C215" s="1"/>
      <c r="D215" s="1"/>
      <c r="E215" s="1"/>
      <c r="F215" s="1"/>
      <c r="G215" s="1"/>
      <c r="H215" s="1"/>
      <c r="I215" s="1"/>
      <c r="J215" s="1"/>
      <c r="K215" s="1"/>
      <c r="L215" s="1"/>
      <c r="M215" s="1"/>
      <c r="N215" s="1"/>
      <c r="O215" s="1"/>
      <c r="P215" s="1"/>
      <c r="Q215" s="1"/>
      <c r="R215" s="33"/>
      <c r="S215" s="9"/>
      <c r="T215" s="1"/>
      <c r="U215" s="3"/>
      <c r="V215" s="1"/>
      <c r="W215" s="4"/>
      <c r="X215" s="1"/>
      <c r="Y215" s="4"/>
      <c r="Z215" s="1"/>
      <c r="AA215" s="4"/>
      <c r="AB215" s="1"/>
      <c r="AC215" s="4"/>
      <c r="AD215" s="1"/>
      <c r="AE215" s="1"/>
    </row>
    <row r="216">
      <c r="A216" s="5"/>
      <c r="B216" s="24"/>
      <c r="C216" s="1"/>
      <c r="D216" s="1"/>
      <c r="E216" s="1"/>
      <c r="F216" s="1"/>
      <c r="G216" s="1"/>
      <c r="H216" s="1"/>
      <c r="I216" s="1"/>
      <c r="J216" s="1"/>
      <c r="K216" s="1"/>
      <c r="L216" s="1"/>
      <c r="M216" s="1"/>
      <c r="N216" s="1"/>
      <c r="O216" s="1"/>
      <c r="P216" s="1"/>
      <c r="Q216" s="1"/>
      <c r="R216" s="33"/>
      <c r="S216" s="9"/>
      <c r="T216" s="1"/>
      <c r="U216" s="3"/>
      <c r="V216" s="1"/>
      <c r="W216" s="4"/>
      <c r="X216" s="1"/>
      <c r="Y216" s="4"/>
      <c r="Z216" s="1"/>
      <c r="AA216" s="4"/>
      <c r="AB216" s="1"/>
      <c r="AC216" s="4"/>
      <c r="AD216" s="1"/>
      <c r="AE216" s="1"/>
    </row>
    <row r="217">
      <c r="A217" s="5"/>
      <c r="B217" s="24"/>
      <c r="C217" s="1"/>
      <c r="D217" s="1"/>
      <c r="E217" s="1"/>
      <c r="F217" s="1"/>
      <c r="G217" s="1"/>
      <c r="H217" s="1"/>
      <c r="I217" s="1"/>
      <c r="J217" s="1"/>
      <c r="K217" s="1"/>
      <c r="L217" s="1"/>
      <c r="M217" s="1"/>
      <c r="N217" s="1"/>
      <c r="O217" s="1"/>
      <c r="P217" s="1"/>
      <c r="Q217" s="1"/>
      <c r="R217" s="33"/>
      <c r="S217" s="9"/>
      <c r="T217" s="1"/>
      <c r="U217" s="3"/>
      <c r="V217" s="1"/>
      <c r="W217" s="4"/>
      <c r="X217" s="1"/>
      <c r="Y217" s="4"/>
      <c r="Z217" s="1"/>
      <c r="AA217" s="4"/>
      <c r="AB217" s="1"/>
      <c r="AC217" s="4"/>
      <c r="AD217" s="1"/>
      <c r="AE217" s="1"/>
    </row>
    <row r="218">
      <c r="A218" s="5"/>
      <c r="B218" s="24"/>
      <c r="C218" s="1"/>
      <c r="D218" s="1"/>
      <c r="E218" s="1"/>
      <c r="F218" s="1"/>
      <c r="G218" s="1"/>
      <c r="H218" s="1"/>
      <c r="I218" s="1"/>
      <c r="J218" s="1"/>
      <c r="K218" s="1"/>
      <c r="L218" s="1"/>
      <c r="M218" s="1"/>
      <c r="N218" s="1"/>
      <c r="O218" s="1"/>
      <c r="P218" s="1"/>
      <c r="Q218" s="1"/>
      <c r="R218" s="33"/>
      <c r="S218" s="9"/>
      <c r="T218" s="1"/>
      <c r="U218" s="3"/>
      <c r="V218" s="1"/>
      <c r="W218" s="4"/>
      <c r="X218" s="1"/>
      <c r="Y218" s="4"/>
      <c r="Z218" s="1"/>
      <c r="AA218" s="4"/>
      <c r="AB218" s="1"/>
      <c r="AC218" s="4"/>
      <c r="AD218" s="1"/>
      <c r="AE218" s="1"/>
    </row>
    <row r="219">
      <c r="A219" s="5"/>
      <c r="B219" s="24"/>
      <c r="C219" s="1"/>
      <c r="D219" s="1"/>
      <c r="E219" s="1"/>
      <c r="F219" s="1"/>
      <c r="G219" s="1"/>
      <c r="H219" s="1"/>
      <c r="I219" s="1"/>
      <c r="J219" s="1"/>
      <c r="K219" s="1"/>
      <c r="L219" s="1"/>
      <c r="M219" s="1"/>
      <c r="N219" s="1"/>
      <c r="O219" s="1"/>
      <c r="P219" s="1"/>
      <c r="Q219" s="1"/>
      <c r="R219" s="33"/>
      <c r="S219" s="9"/>
      <c r="T219" s="1"/>
      <c r="U219" s="3"/>
      <c r="V219" s="1"/>
      <c r="W219" s="4"/>
      <c r="X219" s="1"/>
      <c r="Y219" s="4"/>
      <c r="Z219" s="1"/>
      <c r="AA219" s="4"/>
      <c r="AB219" s="1"/>
      <c r="AC219" s="4"/>
      <c r="AD219" s="1"/>
      <c r="AE219" s="1"/>
    </row>
    <row r="220">
      <c r="A220" s="5"/>
      <c r="B220" s="24"/>
      <c r="C220" s="1"/>
      <c r="D220" s="1"/>
      <c r="E220" s="1"/>
      <c r="F220" s="1"/>
      <c r="G220" s="1"/>
      <c r="H220" s="1"/>
      <c r="I220" s="1"/>
      <c r="J220" s="1"/>
      <c r="K220" s="1"/>
      <c r="L220" s="1"/>
      <c r="M220" s="1"/>
      <c r="N220" s="1"/>
      <c r="O220" s="1"/>
      <c r="P220" s="1"/>
      <c r="Q220" s="1"/>
      <c r="R220" s="33"/>
      <c r="S220" s="9"/>
      <c r="T220" s="1"/>
      <c r="U220" s="3"/>
      <c r="V220" s="1"/>
      <c r="W220" s="4"/>
      <c r="X220" s="1"/>
      <c r="Y220" s="4"/>
      <c r="Z220" s="1"/>
      <c r="AA220" s="4"/>
      <c r="AB220" s="1"/>
      <c r="AC220" s="4"/>
      <c r="AD220" s="1"/>
      <c r="AE220" s="1"/>
    </row>
    <row r="221">
      <c r="A221" s="5"/>
      <c r="B221" s="24"/>
      <c r="C221" s="1"/>
      <c r="D221" s="1"/>
      <c r="E221" s="1"/>
      <c r="F221" s="1"/>
      <c r="G221" s="1"/>
      <c r="H221" s="1"/>
      <c r="I221" s="1"/>
      <c r="J221" s="1"/>
      <c r="K221" s="1"/>
      <c r="L221" s="1"/>
      <c r="M221" s="1"/>
      <c r="N221" s="1"/>
      <c r="O221" s="1"/>
      <c r="P221" s="1"/>
      <c r="Q221" s="1"/>
      <c r="R221" s="33"/>
      <c r="S221" s="9"/>
      <c r="T221" s="1"/>
      <c r="U221" s="3"/>
      <c r="V221" s="1"/>
      <c r="W221" s="4"/>
      <c r="X221" s="1"/>
      <c r="Y221" s="4"/>
      <c r="Z221" s="1"/>
      <c r="AA221" s="4"/>
      <c r="AB221" s="1"/>
      <c r="AC221" s="4"/>
      <c r="AD221" s="1"/>
      <c r="AE221" s="1"/>
    </row>
    <row r="222">
      <c r="A222" s="5"/>
      <c r="B222" s="56"/>
      <c r="C222" s="1"/>
      <c r="D222" s="1"/>
      <c r="E222" s="1"/>
      <c r="F222" s="1"/>
      <c r="G222" s="1"/>
      <c r="H222" s="1"/>
      <c r="I222" s="1"/>
      <c r="J222" s="1"/>
      <c r="K222" s="1"/>
      <c r="L222" s="1"/>
      <c r="M222" s="1"/>
      <c r="N222" s="1"/>
      <c r="O222" s="1"/>
      <c r="P222" s="1"/>
      <c r="Q222" s="1"/>
      <c r="R222" s="52"/>
      <c r="S222" s="9"/>
      <c r="T222" s="1"/>
      <c r="U222" s="3"/>
      <c r="V222" s="1"/>
      <c r="W222" s="4"/>
      <c r="X222" s="1"/>
      <c r="Y222" s="4"/>
      <c r="Z222" s="1"/>
      <c r="AA222" s="4"/>
      <c r="AB222" s="1"/>
      <c r="AC222" s="4"/>
      <c r="AD222" s="1"/>
      <c r="AE222" s="1"/>
    </row>
    <row r="223">
      <c r="A223" s="5"/>
      <c r="B223" s="74"/>
      <c r="C223" s="1"/>
      <c r="D223" s="1"/>
      <c r="E223" s="1"/>
      <c r="F223" s="1"/>
      <c r="G223" s="1"/>
      <c r="H223" s="1"/>
      <c r="I223" s="1"/>
      <c r="J223" s="1"/>
      <c r="K223" s="1"/>
      <c r="L223" s="1"/>
      <c r="M223" s="1"/>
      <c r="N223" s="1"/>
      <c r="O223" s="1"/>
      <c r="P223" s="1"/>
      <c r="Q223" s="1"/>
      <c r="R223" s="80"/>
      <c r="S223" s="9"/>
      <c r="T223" s="1"/>
      <c r="U223" s="3"/>
      <c r="V223" s="1"/>
      <c r="W223" s="4"/>
      <c r="X223" s="1"/>
      <c r="Y223" s="4"/>
      <c r="Z223" s="1"/>
      <c r="AA223" s="4"/>
      <c r="AB223" s="1"/>
      <c r="AC223" s="4"/>
      <c r="AD223" s="1"/>
      <c r="AE223" s="1"/>
    </row>
    <row r="224">
      <c r="A224" s="1"/>
      <c r="B224" s="103"/>
      <c r="C224" s="1"/>
      <c r="D224" s="1"/>
      <c r="E224" s="1"/>
      <c r="F224" s="1"/>
      <c r="G224" s="1"/>
      <c r="H224" s="1"/>
      <c r="I224" s="1"/>
      <c r="J224" s="1"/>
      <c r="K224" s="1"/>
      <c r="L224" s="1"/>
      <c r="M224" s="1"/>
      <c r="N224" s="1"/>
      <c r="O224" s="1"/>
      <c r="P224" s="1"/>
      <c r="Q224" s="1"/>
      <c r="R224" s="103"/>
      <c r="S224" s="1"/>
      <c r="T224" s="1"/>
      <c r="U224" s="3"/>
      <c r="V224" s="1"/>
      <c r="W224" s="4"/>
      <c r="X224" s="1"/>
      <c r="Y224" s="4"/>
      <c r="Z224" s="1"/>
      <c r="AA224" s="4"/>
      <c r="AB224" s="1"/>
      <c r="AC224" s="4"/>
      <c r="AD224" s="1"/>
      <c r="AE224" s="1"/>
    </row>
    <row r="225">
      <c r="A225" s="1"/>
      <c r="B225" s="1"/>
      <c r="C225" s="1"/>
      <c r="D225" s="1"/>
      <c r="E225" s="1"/>
      <c r="F225" s="1"/>
      <c r="G225" s="1"/>
      <c r="H225" s="1"/>
      <c r="I225" s="1"/>
      <c r="J225" s="1"/>
      <c r="K225" s="1"/>
      <c r="L225" s="1"/>
      <c r="M225" s="1"/>
      <c r="N225" s="1"/>
      <c r="O225" s="1"/>
      <c r="P225" s="1"/>
      <c r="Q225" s="1"/>
      <c r="R225" s="1"/>
      <c r="S225" s="1"/>
      <c r="T225" s="1"/>
      <c r="U225" s="3"/>
      <c r="V225" s="1"/>
      <c r="W225" s="4"/>
      <c r="X225" s="1"/>
      <c r="Y225" s="4"/>
      <c r="Z225" s="1"/>
      <c r="AA225" s="4"/>
      <c r="AB225" s="1"/>
      <c r="AC225" s="4"/>
      <c r="AD225" s="1"/>
      <c r="AE225" s="1"/>
    </row>
    <row r="226">
      <c r="A226" s="1"/>
      <c r="B226" s="1"/>
      <c r="C226" s="1"/>
      <c r="D226" s="1"/>
      <c r="E226" s="1"/>
      <c r="F226" s="1"/>
      <c r="G226" s="1"/>
      <c r="H226" s="1"/>
      <c r="I226" s="1"/>
      <c r="J226" s="1"/>
      <c r="K226" s="1"/>
      <c r="L226" s="1"/>
      <c r="M226" s="1"/>
      <c r="N226" s="1"/>
      <c r="O226" s="1"/>
      <c r="P226" s="1"/>
      <c r="Q226" s="1"/>
      <c r="R226" s="1"/>
      <c r="S226" s="1"/>
      <c r="T226" s="1"/>
      <c r="U226" s="3"/>
      <c r="V226" s="1"/>
      <c r="W226" s="4"/>
      <c r="X226" s="1"/>
      <c r="Y226" s="4"/>
      <c r="Z226" s="1"/>
      <c r="AA226" s="4"/>
      <c r="AB226" s="1"/>
      <c r="AC226" s="4"/>
      <c r="AD226" s="1"/>
      <c r="AE226" s="1"/>
    </row>
    <row r="227">
      <c r="A227" s="1"/>
      <c r="B227" s="1"/>
      <c r="C227" s="1"/>
      <c r="D227" s="1"/>
      <c r="E227" s="1"/>
      <c r="F227" s="1"/>
      <c r="G227" s="1"/>
      <c r="H227" s="1"/>
      <c r="I227" s="1"/>
      <c r="J227" s="1"/>
      <c r="K227" s="1"/>
      <c r="L227" s="1"/>
      <c r="M227" s="1"/>
      <c r="N227" s="1"/>
      <c r="O227" s="1"/>
      <c r="P227" s="1"/>
      <c r="Q227" s="1"/>
      <c r="R227" s="1"/>
      <c r="S227" s="1"/>
      <c r="T227" s="1"/>
      <c r="U227" s="3"/>
      <c r="V227" s="1"/>
      <c r="W227" s="4"/>
      <c r="X227" s="1"/>
      <c r="Y227" s="4"/>
      <c r="Z227" s="1"/>
      <c r="AA227" s="4"/>
      <c r="AB227" s="1"/>
      <c r="AC227" s="4"/>
      <c r="AD227" s="1"/>
      <c r="AE227" s="1"/>
    </row>
    <row r="228">
      <c r="A228" s="1"/>
      <c r="B228" s="1"/>
      <c r="C228" s="1"/>
      <c r="D228" s="1"/>
      <c r="E228" s="1"/>
      <c r="F228" s="1"/>
      <c r="G228" s="1"/>
      <c r="H228" s="1"/>
      <c r="I228" s="1"/>
      <c r="J228" s="1"/>
      <c r="K228" s="1"/>
      <c r="L228" s="1"/>
      <c r="M228" s="1"/>
      <c r="N228" s="1"/>
      <c r="O228" s="1"/>
      <c r="P228" s="1"/>
      <c r="Q228" s="1"/>
      <c r="R228" s="1"/>
      <c r="S228" s="1"/>
      <c r="T228" s="1"/>
      <c r="U228" s="3"/>
      <c r="V228" s="1"/>
      <c r="W228" s="4"/>
      <c r="X228" s="1"/>
      <c r="Y228" s="4"/>
      <c r="Z228" s="1"/>
      <c r="AA228" s="4"/>
      <c r="AB228" s="1"/>
      <c r="AC228" s="4"/>
      <c r="AD228" s="1"/>
      <c r="AE228" s="1"/>
    </row>
    <row r="229">
      <c r="A229" s="1"/>
      <c r="B229" s="1"/>
      <c r="C229" s="1"/>
      <c r="D229" s="1"/>
      <c r="E229" s="1"/>
      <c r="F229" s="1"/>
      <c r="G229" s="1"/>
      <c r="H229" s="1"/>
      <c r="I229" s="1"/>
      <c r="J229" s="1"/>
      <c r="K229" s="1"/>
      <c r="L229" s="1"/>
      <c r="M229" s="1"/>
      <c r="N229" s="1"/>
      <c r="O229" s="1"/>
      <c r="P229" s="1"/>
      <c r="Q229" s="1"/>
      <c r="R229" s="1"/>
      <c r="S229" s="1"/>
      <c r="T229" s="1"/>
      <c r="U229" s="3"/>
      <c r="V229" s="1"/>
      <c r="W229" s="4"/>
      <c r="X229" s="1"/>
      <c r="Y229" s="4"/>
      <c r="Z229" s="1"/>
      <c r="AA229" s="4"/>
      <c r="AB229" s="1"/>
      <c r="AC229" s="4"/>
      <c r="AD229" s="1"/>
      <c r="AE229" s="1"/>
    </row>
    <row r="230">
      <c r="A230" s="1"/>
      <c r="B230" s="1"/>
      <c r="C230" s="1"/>
      <c r="D230" s="1"/>
      <c r="E230" s="1"/>
      <c r="F230" s="1"/>
      <c r="G230" s="1"/>
      <c r="H230" s="1"/>
      <c r="I230" s="1"/>
      <c r="J230" s="1"/>
      <c r="K230" s="1"/>
      <c r="L230" s="1"/>
      <c r="M230" s="1"/>
      <c r="N230" s="1"/>
      <c r="O230" s="1"/>
      <c r="P230" s="1"/>
      <c r="Q230" s="1"/>
      <c r="R230" s="1"/>
      <c r="S230" s="1"/>
      <c r="T230" s="1"/>
      <c r="U230" s="3"/>
      <c r="V230" s="1"/>
      <c r="W230" s="4"/>
      <c r="X230" s="1"/>
      <c r="Y230" s="4"/>
      <c r="Z230" s="1"/>
      <c r="AA230" s="4"/>
      <c r="AB230" s="1"/>
      <c r="AC230" s="4"/>
      <c r="AD230" s="1"/>
      <c r="AE230" s="1"/>
    </row>
    <row r="231">
      <c r="A231" s="1"/>
      <c r="B231" s="1"/>
      <c r="C231" s="1"/>
      <c r="D231" s="1"/>
      <c r="E231" s="1"/>
      <c r="F231" s="1"/>
      <c r="G231" s="1"/>
      <c r="H231" s="1"/>
      <c r="I231" s="1"/>
      <c r="J231" s="1"/>
      <c r="K231" s="1"/>
      <c r="L231" s="1"/>
      <c r="M231" s="1"/>
      <c r="N231" s="1"/>
      <c r="O231" s="1"/>
      <c r="P231" s="1"/>
      <c r="Q231" s="1"/>
      <c r="R231" s="1"/>
      <c r="S231" s="1"/>
      <c r="T231" s="1"/>
      <c r="U231" s="3"/>
      <c r="V231" s="1"/>
      <c r="W231" s="4"/>
      <c r="X231" s="1"/>
      <c r="Y231" s="4"/>
      <c r="Z231" s="1"/>
      <c r="AA231" s="4"/>
      <c r="AB231" s="1"/>
      <c r="AC231" s="4"/>
      <c r="AD231" s="1"/>
      <c r="AE231" s="1"/>
    </row>
    <row r="232">
      <c r="A232" s="1"/>
      <c r="B232" s="1"/>
      <c r="C232" s="1"/>
      <c r="D232" s="1"/>
      <c r="E232" s="1"/>
      <c r="F232" s="1"/>
      <c r="G232" s="1"/>
      <c r="H232" s="1"/>
      <c r="I232" s="1"/>
      <c r="J232" s="1"/>
      <c r="K232" s="1"/>
      <c r="L232" s="1"/>
      <c r="M232" s="1"/>
      <c r="N232" s="1"/>
      <c r="O232" s="1"/>
      <c r="P232" s="1"/>
      <c r="Q232" s="1"/>
      <c r="R232" s="1"/>
      <c r="S232" s="1"/>
      <c r="T232" s="1"/>
      <c r="U232" s="3"/>
      <c r="V232" s="1"/>
      <c r="W232" s="4"/>
      <c r="X232" s="1"/>
      <c r="Y232" s="4"/>
      <c r="Z232" s="1"/>
      <c r="AA232" s="4"/>
      <c r="AB232" s="1"/>
      <c r="AC232" s="4"/>
      <c r="AD232" s="1"/>
      <c r="AE232" s="1"/>
    </row>
    <row r="233">
      <c r="A233" s="1"/>
      <c r="B233" s="1"/>
      <c r="C233" s="1"/>
      <c r="D233" s="1"/>
      <c r="E233" s="1"/>
      <c r="F233" s="1"/>
      <c r="G233" s="1"/>
      <c r="H233" s="1"/>
      <c r="I233" s="1"/>
      <c r="J233" s="1"/>
      <c r="K233" s="1"/>
      <c r="L233" s="1"/>
      <c r="M233" s="1"/>
      <c r="N233" s="1"/>
      <c r="O233" s="1"/>
      <c r="P233" s="1"/>
      <c r="Q233" s="1"/>
      <c r="R233" s="1"/>
      <c r="S233" s="1"/>
      <c r="T233" s="1"/>
      <c r="U233" s="3"/>
      <c r="V233" s="1"/>
      <c r="W233" s="4"/>
      <c r="X233" s="1"/>
      <c r="Y233" s="4"/>
      <c r="Z233" s="1"/>
      <c r="AA233" s="4"/>
      <c r="AB233" s="1"/>
      <c r="AC233" s="4"/>
      <c r="AD233" s="1"/>
      <c r="AE233" s="1"/>
    </row>
    <row r="234">
      <c r="A234" s="1"/>
      <c r="B234" s="1"/>
      <c r="C234" s="1"/>
      <c r="D234" s="1"/>
      <c r="E234" s="1"/>
      <c r="F234" s="1"/>
      <c r="G234" s="1"/>
      <c r="H234" s="1"/>
      <c r="I234" s="1"/>
      <c r="J234" s="1"/>
      <c r="K234" s="1"/>
      <c r="L234" s="1"/>
      <c r="M234" s="1"/>
      <c r="N234" s="1"/>
      <c r="O234" s="1"/>
      <c r="P234" s="1"/>
      <c r="Q234" s="1"/>
      <c r="R234" s="1"/>
      <c r="S234" s="1"/>
      <c r="T234" s="1"/>
      <c r="U234" s="3"/>
      <c r="V234" s="1"/>
      <c r="W234" s="4"/>
      <c r="X234" s="1"/>
      <c r="Y234" s="4"/>
      <c r="Z234" s="1"/>
      <c r="AA234" s="4"/>
      <c r="AB234" s="1"/>
      <c r="AC234" s="4"/>
      <c r="AD234" s="1"/>
      <c r="AE234" s="1"/>
    </row>
    <row r="235">
      <c r="A235" s="1"/>
      <c r="B235" s="1"/>
      <c r="C235" s="1"/>
      <c r="D235" s="1"/>
      <c r="E235" s="1"/>
      <c r="F235" s="1"/>
      <c r="G235" s="1"/>
      <c r="H235" s="1"/>
      <c r="I235" s="1"/>
      <c r="J235" s="1"/>
      <c r="K235" s="1"/>
      <c r="L235" s="1"/>
      <c r="M235" s="1"/>
      <c r="N235" s="1"/>
      <c r="O235" s="1"/>
      <c r="P235" s="1"/>
      <c r="Q235" s="1"/>
      <c r="R235" s="1"/>
      <c r="S235" s="1"/>
      <c r="T235" s="1"/>
      <c r="U235" s="3"/>
      <c r="V235" s="1"/>
      <c r="W235" s="4"/>
      <c r="X235" s="1"/>
      <c r="Y235" s="4"/>
      <c r="Z235" s="1"/>
      <c r="AA235" s="4"/>
      <c r="AB235" s="1"/>
      <c r="AC235" s="4"/>
      <c r="AD235" s="1"/>
      <c r="AE235" s="1"/>
    </row>
    <row r="236">
      <c r="A236" s="1"/>
      <c r="B236" s="1"/>
      <c r="C236" s="1"/>
      <c r="D236" s="1"/>
      <c r="E236" s="1"/>
      <c r="F236" s="1"/>
      <c r="G236" s="1"/>
      <c r="H236" s="1"/>
      <c r="I236" s="1"/>
      <c r="J236" s="1"/>
      <c r="K236" s="1"/>
      <c r="L236" s="1"/>
      <c r="M236" s="1"/>
      <c r="N236" s="1"/>
      <c r="O236" s="1"/>
      <c r="P236" s="1"/>
      <c r="Q236" s="1"/>
      <c r="R236" s="1"/>
      <c r="S236" s="1"/>
      <c r="T236" s="1"/>
      <c r="U236" s="3"/>
      <c r="V236" s="1"/>
      <c r="W236" s="4"/>
      <c r="X236" s="1"/>
      <c r="Y236" s="4"/>
      <c r="Z236" s="1"/>
      <c r="AA236" s="4"/>
      <c r="AB236" s="1"/>
      <c r="AC236" s="4"/>
      <c r="AD236" s="1"/>
      <c r="AE236" s="1"/>
    </row>
    <row r="237">
      <c r="A237" s="1"/>
      <c r="B237" s="1"/>
      <c r="C237" s="1"/>
      <c r="D237" s="1"/>
      <c r="E237" s="1"/>
      <c r="F237" s="1"/>
      <c r="G237" s="1"/>
      <c r="H237" s="1"/>
      <c r="I237" s="1"/>
      <c r="J237" s="1"/>
      <c r="K237" s="1"/>
      <c r="L237" s="1"/>
      <c r="M237" s="1"/>
      <c r="N237" s="1"/>
      <c r="O237" s="1"/>
      <c r="P237" s="1"/>
      <c r="Q237" s="1"/>
      <c r="R237" s="1"/>
      <c r="S237" s="1"/>
      <c r="T237" s="1"/>
      <c r="U237" s="3"/>
      <c r="V237" s="1"/>
      <c r="W237" s="4"/>
      <c r="X237" s="1"/>
      <c r="Y237" s="4"/>
      <c r="Z237" s="1"/>
      <c r="AA237" s="4"/>
      <c r="AB237" s="1"/>
      <c r="AC237" s="4"/>
      <c r="AD237" s="1"/>
      <c r="AE237" s="1"/>
    </row>
    <row r="238">
      <c r="A238" s="1"/>
      <c r="B238" s="1"/>
      <c r="C238" s="1"/>
      <c r="D238" s="1"/>
      <c r="E238" s="1"/>
      <c r="F238" s="1"/>
      <c r="G238" s="1"/>
      <c r="H238" s="1"/>
      <c r="I238" s="1"/>
      <c r="J238" s="1"/>
      <c r="K238" s="1"/>
      <c r="L238" s="1"/>
      <c r="M238" s="1"/>
      <c r="N238" s="1"/>
      <c r="O238" s="1"/>
      <c r="P238" s="1"/>
      <c r="Q238" s="1"/>
      <c r="R238" s="1"/>
      <c r="S238" s="1"/>
      <c r="T238" s="1"/>
      <c r="U238" s="3"/>
      <c r="V238" s="1"/>
      <c r="W238" s="4"/>
      <c r="X238" s="1"/>
      <c r="Y238" s="4"/>
      <c r="Z238" s="1"/>
      <c r="AA238" s="4"/>
      <c r="AB238" s="1"/>
      <c r="AC238" s="4"/>
      <c r="AD238" s="1"/>
      <c r="AE238" s="1"/>
    </row>
    <row r="239">
      <c r="A239" s="1"/>
      <c r="B239" s="1"/>
      <c r="C239" s="1"/>
      <c r="D239" s="1"/>
      <c r="E239" s="1"/>
      <c r="F239" s="1"/>
      <c r="G239" s="1"/>
      <c r="H239" s="1"/>
      <c r="I239" s="1"/>
      <c r="J239" s="1"/>
      <c r="K239" s="1"/>
      <c r="L239" s="1"/>
      <c r="M239" s="1"/>
      <c r="N239" s="1"/>
      <c r="O239" s="1"/>
      <c r="P239" s="1"/>
      <c r="Q239" s="1"/>
      <c r="R239" s="1"/>
      <c r="S239" s="1"/>
      <c r="T239" s="1"/>
      <c r="U239" s="3"/>
      <c r="V239" s="1"/>
      <c r="W239" s="4"/>
      <c r="X239" s="1"/>
      <c r="Y239" s="4"/>
      <c r="Z239" s="1"/>
      <c r="AA239" s="4"/>
      <c r="AB239" s="1"/>
      <c r="AC239" s="4"/>
      <c r="AD239" s="1"/>
      <c r="AE239" s="1"/>
    </row>
    <row r="240">
      <c r="A240" s="1"/>
      <c r="B240" s="1"/>
      <c r="C240" s="1"/>
      <c r="D240" s="1"/>
      <c r="E240" s="1"/>
      <c r="F240" s="1"/>
      <c r="G240" s="1"/>
      <c r="H240" s="1"/>
      <c r="I240" s="1"/>
      <c r="J240" s="1"/>
      <c r="K240" s="1"/>
      <c r="L240" s="1"/>
      <c r="M240" s="1"/>
      <c r="N240" s="1"/>
      <c r="O240" s="1"/>
      <c r="P240" s="1"/>
      <c r="Q240" s="1"/>
      <c r="R240" s="1"/>
      <c r="S240" s="1"/>
      <c r="T240" s="1"/>
      <c r="U240" s="3"/>
      <c r="V240" s="1"/>
      <c r="W240" s="4"/>
      <c r="X240" s="1"/>
      <c r="Y240" s="4"/>
      <c r="Z240" s="1"/>
      <c r="AA240" s="4"/>
      <c r="AB240" s="1"/>
      <c r="AC240" s="4"/>
      <c r="AD240" s="1"/>
      <c r="AE240" s="1"/>
    </row>
    <row r="241">
      <c r="A241" s="1"/>
      <c r="B241" s="1"/>
      <c r="C241" s="1"/>
      <c r="D241" s="1"/>
      <c r="E241" s="1"/>
      <c r="F241" s="1"/>
      <c r="G241" s="1"/>
      <c r="H241" s="1"/>
      <c r="I241" s="1"/>
      <c r="J241" s="1"/>
      <c r="K241" s="1"/>
      <c r="L241" s="1"/>
      <c r="M241" s="1"/>
      <c r="N241" s="1"/>
      <c r="O241" s="1"/>
      <c r="P241" s="1"/>
      <c r="Q241" s="1"/>
      <c r="R241" s="1"/>
      <c r="S241" s="1"/>
      <c r="T241" s="1"/>
      <c r="U241" s="3"/>
      <c r="V241" s="1"/>
      <c r="W241" s="4"/>
      <c r="X241" s="1"/>
      <c r="Y241" s="4"/>
      <c r="Z241" s="1"/>
      <c r="AA241" s="4"/>
      <c r="AB241" s="1"/>
      <c r="AC241" s="4"/>
      <c r="AD241" s="1"/>
      <c r="AE241" s="1"/>
    </row>
    <row r="242">
      <c r="A242" s="1"/>
      <c r="B242" s="1"/>
      <c r="C242" s="1"/>
      <c r="D242" s="1"/>
      <c r="E242" s="1"/>
      <c r="F242" s="1"/>
      <c r="G242" s="1"/>
      <c r="H242" s="1"/>
      <c r="I242" s="1"/>
      <c r="J242" s="1"/>
      <c r="K242" s="1"/>
      <c r="L242" s="1"/>
      <c r="M242" s="1"/>
      <c r="N242" s="1"/>
      <c r="O242" s="1"/>
      <c r="P242" s="1"/>
      <c r="Q242" s="1"/>
      <c r="R242" s="1"/>
      <c r="S242" s="1"/>
      <c r="T242" s="1"/>
      <c r="U242" s="3"/>
      <c r="V242" s="1"/>
      <c r="W242" s="4"/>
      <c r="X242" s="1"/>
      <c r="Y242" s="4"/>
      <c r="Z242" s="1"/>
      <c r="AA242" s="4"/>
      <c r="AB242" s="1"/>
      <c r="AC242" s="4"/>
      <c r="AD242" s="1"/>
      <c r="AE242" s="1"/>
    </row>
    <row r="243">
      <c r="A243" s="1"/>
      <c r="B243" s="1"/>
      <c r="C243" s="1"/>
      <c r="D243" s="1"/>
      <c r="E243" s="1"/>
      <c r="F243" s="1"/>
      <c r="G243" s="1"/>
      <c r="H243" s="1"/>
      <c r="I243" s="1"/>
      <c r="J243" s="1"/>
      <c r="K243" s="1"/>
      <c r="L243" s="1"/>
      <c r="M243" s="1"/>
      <c r="N243" s="1"/>
      <c r="O243" s="1"/>
      <c r="P243" s="1"/>
      <c r="Q243" s="1"/>
      <c r="R243" s="1"/>
      <c r="S243" s="1"/>
      <c r="T243" s="1"/>
      <c r="U243" s="3"/>
      <c r="V243" s="1"/>
      <c r="W243" s="4"/>
      <c r="X243" s="1"/>
      <c r="Y243" s="4"/>
      <c r="Z243" s="1"/>
      <c r="AA243" s="4"/>
      <c r="AB243" s="1"/>
      <c r="AC243" s="4"/>
      <c r="AD243" s="1"/>
      <c r="AE243" s="1"/>
    </row>
    <row r="244">
      <c r="A244" s="1"/>
      <c r="B244" s="1"/>
      <c r="C244" s="1"/>
      <c r="D244" s="1"/>
      <c r="E244" s="1"/>
      <c r="F244" s="1"/>
      <c r="G244" s="1"/>
      <c r="H244" s="1"/>
      <c r="I244" s="1"/>
      <c r="J244" s="1"/>
      <c r="K244" s="1"/>
      <c r="L244" s="1"/>
      <c r="M244" s="1"/>
      <c r="N244" s="1"/>
      <c r="O244" s="1"/>
      <c r="P244" s="1"/>
      <c r="Q244" s="1"/>
      <c r="R244" s="1"/>
      <c r="S244" s="1"/>
      <c r="T244" s="1"/>
      <c r="U244" s="3"/>
      <c r="V244" s="1"/>
      <c r="W244" s="4"/>
      <c r="X244" s="1"/>
      <c r="Y244" s="4"/>
      <c r="Z244" s="1"/>
      <c r="AA244" s="4"/>
      <c r="AB244" s="1"/>
      <c r="AC244" s="4"/>
      <c r="AD244" s="1"/>
      <c r="AE244" s="1"/>
    </row>
    <row r="245">
      <c r="A245" s="1"/>
      <c r="B245" s="1"/>
      <c r="C245" s="1"/>
      <c r="D245" s="1"/>
      <c r="E245" s="1"/>
      <c r="F245" s="1"/>
      <c r="G245" s="1"/>
      <c r="H245" s="1"/>
      <c r="I245" s="1"/>
      <c r="J245" s="1"/>
      <c r="K245" s="1"/>
      <c r="L245" s="1"/>
      <c r="M245" s="1"/>
      <c r="N245" s="1"/>
      <c r="O245" s="1"/>
      <c r="P245" s="1"/>
      <c r="Q245" s="1"/>
      <c r="R245" s="1"/>
      <c r="S245" s="1"/>
      <c r="T245" s="1"/>
      <c r="U245" s="3"/>
      <c r="V245" s="1"/>
      <c r="W245" s="4"/>
      <c r="X245" s="1"/>
      <c r="Y245" s="4"/>
      <c r="Z245" s="1"/>
      <c r="AA245" s="4"/>
      <c r="AB245" s="1"/>
      <c r="AC245" s="4"/>
      <c r="AD245" s="1"/>
      <c r="AE245" s="1"/>
    </row>
    <row r="246">
      <c r="A246" s="1"/>
      <c r="B246" s="1"/>
      <c r="C246" s="1"/>
      <c r="D246" s="1"/>
      <c r="E246" s="1"/>
      <c r="F246" s="1"/>
      <c r="G246" s="1"/>
      <c r="H246" s="1"/>
      <c r="I246" s="1"/>
      <c r="J246" s="1"/>
      <c r="K246" s="1"/>
      <c r="L246" s="1"/>
      <c r="M246" s="1"/>
      <c r="N246" s="1"/>
      <c r="O246" s="1"/>
      <c r="P246" s="1"/>
      <c r="Q246" s="1"/>
      <c r="R246" s="1"/>
      <c r="S246" s="1"/>
      <c r="T246" s="1"/>
      <c r="U246" s="3"/>
      <c r="V246" s="1"/>
      <c r="W246" s="4"/>
      <c r="X246" s="1"/>
      <c r="Y246" s="4"/>
      <c r="Z246" s="1"/>
      <c r="AA246" s="4"/>
      <c r="AB246" s="1"/>
      <c r="AC246" s="4"/>
      <c r="AD246" s="1"/>
      <c r="AE246" s="1"/>
    </row>
    <row r="247">
      <c r="A247" s="1"/>
      <c r="B247" s="1"/>
      <c r="C247" s="1"/>
      <c r="D247" s="1"/>
      <c r="E247" s="1"/>
      <c r="F247" s="1"/>
      <c r="G247" s="1"/>
      <c r="H247" s="1"/>
      <c r="I247" s="1"/>
      <c r="J247" s="1"/>
      <c r="K247" s="1"/>
      <c r="L247" s="1"/>
      <c r="M247" s="1"/>
      <c r="N247" s="1"/>
      <c r="O247" s="1"/>
      <c r="P247" s="1"/>
      <c r="Q247" s="1"/>
      <c r="R247" s="1"/>
      <c r="S247" s="1"/>
      <c r="T247" s="1"/>
      <c r="U247" s="3"/>
      <c r="V247" s="1"/>
      <c r="W247" s="4"/>
      <c r="X247" s="1"/>
      <c r="Y247" s="4"/>
      <c r="Z247" s="1"/>
      <c r="AA247" s="4"/>
      <c r="AB247" s="1"/>
      <c r="AC247" s="4"/>
      <c r="AD247" s="1"/>
      <c r="AE247" s="1"/>
    </row>
    <row r="248">
      <c r="A248" s="1"/>
      <c r="B248" s="1"/>
      <c r="C248" s="1"/>
      <c r="D248" s="1"/>
      <c r="E248" s="1"/>
      <c r="F248" s="1"/>
      <c r="G248" s="1"/>
      <c r="H248" s="1"/>
      <c r="I248" s="1"/>
      <c r="J248" s="1"/>
      <c r="K248" s="1"/>
      <c r="L248" s="1"/>
      <c r="M248" s="1"/>
      <c r="N248" s="1"/>
      <c r="O248" s="1"/>
      <c r="P248" s="1"/>
      <c r="Q248" s="1"/>
      <c r="R248" s="1"/>
      <c r="S248" s="1"/>
      <c r="T248" s="1"/>
      <c r="U248" s="3"/>
      <c r="V248" s="1"/>
      <c r="W248" s="4"/>
      <c r="X248" s="1"/>
      <c r="Y248" s="4"/>
      <c r="Z248" s="1"/>
      <c r="AA248" s="4"/>
      <c r="AB248" s="1"/>
      <c r="AC248" s="4"/>
      <c r="AD248" s="1"/>
      <c r="AE248" s="1"/>
    </row>
    <row r="249">
      <c r="A249" s="1"/>
      <c r="B249" s="1"/>
      <c r="C249" s="1"/>
      <c r="D249" s="1"/>
      <c r="E249" s="1"/>
      <c r="F249" s="1"/>
      <c r="G249" s="1"/>
      <c r="H249" s="1"/>
      <c r="I249" s="1"/>
      <c r="J249" s="1"/>
      <c r="K249" s="1"/>
      <c r="L249" s="1"/>
      <c r="M249" s="1"/>
      <c r="N249" s="1"/>
      <c r="O249" s="1"/>
      <c r="P249" s="1"/>
      <c r="Q249" s="1"/>
      <c r="R249" s="1"/>
      <c r="S249" s="1"/>
      <c r="T249" s="1"/>
      <c r="U249" s="3"/>
      <c r="V249" s="1"/>
      <c r="W249" s="4"/>
      <c r="X249" s="1"/>
      <c r="Y249" s="4"/>
      <c r="Z249" s="1"/>
      <c r="AA249" s="4"/>
      <c r="AB249" s="1"/>
      <c r="AC249" s="4"/>
      <c r="AD249" s="1"/>
      <c r="AE249" s="1"/>
    </row>
    <row r="250">
      <c r="A250" s="1"/>
      <c r="B250" s="1"/>
      <c r="C250" s="1"/>
      <c r="D250" s="1"/>
      <c r="E250" s="1"/>
      <c r="F250" s="1"/>
      <c r="G250" s="1"/>
      <c r="H250" s="1"/>
      <c r="I250" s="1"/>
      <c r="J250" s="1"/>
      <c r="K250" s="1"/>
      <c r="L250" s="1"/>
      <c r="M250" s="1"/>
      <c r="N250" s="1"/>
      <c r="O250" s="1"/>
      <c r="P250" s="1"/>
      <c r="Q250" s="1"/>
      <c r="R250" s="1"/>
      <c r="S250" s="1"/>
      <c r="T250" s="1"/>
      <c r="U250" s="3"/>
      <c r="V250" s="1"/>
      <c r="W250" s="4"/>
      <c r="X250" s="1"/>
      <c r="Y250" s="4"/>
      <c r="Z250" s="1"/>
      <c r="AA250" s="4"/>
      <c r="AB250" s="1"/>
      <c r="AC250" s="4"/>
      <c r="AD250" s="1"/>
      <c r="AE250" s="1"/>
    </row>
    <row r="251">
      <c r="A251" s="1"/>
      <c r="B251" s="1"/>
      <c r="C251" s="1"/>
      <c r="D251" s="1"/>
      <c r="E251" s="1"/>
      <c r="F251" s="1"/>
      <c r="G251" s="1"/>
      <c r="H251" s="1"/>
      <c r="I251" s="1"/>
      <c r="J251" s="1"/>
      <c r="K251" s="1"/>
      <c r="L251" s="1"/>
      <c r="M251" s="1"/>
      <c r="N251" s="1"/>
      <c r="O251" s="1"/>
      <c r="P251" s="1"/>
      <c r="Q251" s="1"/>
      <c r="R251" s="1"/>
      <c r="S251" s="1"/>
      <c r="T251" s="1"/>
      <c r="U251" s="3"/>
      <c r="V251" s="1"/>
      <c r="W251" s="4"/>
      <c r="X251" s="1"/>
      <c r="Y251" s="4"/>
      <c r="Z251" s="1"/>
      <c r="AA251" s="4"/>
      <c r="AB251" s="1"/>
      <c r="AC251" s="4"/>
      <c r="AD251" s="1"/>
      <c r="AE251" s="1"/>
    </row>
    <row r="252">
      <c r="A252" s="1"/>
      <c r="B252" s="1"/>
      <c r="C252" s="1"/>
      <c r="D252" s="1"/>
      <c r="E252" s="1"/>
      <c r="F252" s="1"/>
      <c r="G252" s="1"/>
      <c r="H252" s="1"/>
      <c r="I252" s="1"/>
      <c r="J252" s="1"/>
      <c r="K252" s="1"/>
      <c r="L252" s="1"/>
      <c r="M252" s="1"/>
      <c r="N252" s="1"/>
      <c r="O252" s="1"/>
      <c r="P252" s="1"/>
      <c r="Q252" s="1"/>
      <c r="R252" s="1"/>
      <c r="S252" s="1"/>
      <c r="T252" s="1"/>
      <c r="U252" s="3"/>
      <c r="V252" s="1"/>
      <c r="W252" s="4"/>
      <c r="X252" s="1"/>
      <c r="Y252" s="4"/>
      <c r="Z252" s="1"/>
      <c r="AA252" s="4"/>
      <c r="AB252" s="1"/>
      <c r="AC252" s="4"/>
      <c r="AD252" s="1"/>
      <c r="AE252" s="1"/>
    </row>
    <row r="253">
      <c r="A253" s="1"/>
      <c r="B253" s="1"/>
      <c r="C253" s="1"/>
      <c r="D253" s="1"/>
      <c r="E253" s="1"/>
      <c r="F253" s="1"/>
      <c r="G253" s="1"/>
      <c r="H253" s="1"/>
      <c r="I253" s="1"/>
      <c r="J253" s="1"/>
      <c r="K253" s="1"/>
      <c r="L253" s="1"/>
      <c r="M253" s="1"/>
      <c r="N253" s="1"/>
      <c r="O253" s="1"/>
      <c r="P253" s="1"/>
      <c r="Q253" s="1"/>
      <c r="R253" s="1"/>
      <c r="S253" s="1"/>
      <c r="T253" s="1"/>
      <c r="U253" s="3"/>
      <c r="V253" s="1"/>
      <c r="W253" s="4"/>
      <c r="X253" s="1"/>
      <c r="Y253" s="4"/>
      <c r="Z253" s="1"/>
      <c r="AA253" s="4"/>
      <c r="AB253" s="1"/>
      <c r="AC253" s="4"/>
      <c r="AD253" s="1"/>
      <c r="AE253" s="1"/>
    </row>
    <row r="254">
      <c r="A254" s="1"/>
      <c r="B254" s="1"/>
      <c r="C254" s="1"/>
      <c r="D254" s="1"/>
      <c r="E254" s="1"/>
      <c r="F254" s="1"/>
      <c r="G254" s="1"/>
      <c r="H254" s="1"/>
      <c r="I254" s="1"/>
      <c r="J254" s="1"/>
      <c r="K254" s="1"/>
      <c r="L254" s="1"/>
      <c r="M254" s="1"/>
      <c r="N254" s="1"/>
      <c r="O254" s="1"/>
      <c r="P254" s="1"/>
      <c r="Q254" s="1"/>
      <c r="R254" s="1"/>
      <c r="S254" s="1"/>
      <c r="T254" s="1"/>
      <c r="U254" s="3"/>
      <c r="V254" s="1"/>
      <c r="W254" s="4"/>
      <c r="X254" s="1"/>
      <c r="Y254" s="4"/>
      <c r="Z254" s="1"/>
      <c r="AA254" s="4"/>
      <c r="AB254" s="1"/>
      <c r="AC254" s="4"/>
      <c r="AD254" s="1"/>
      <c r="AE254" s="1"/>
    </row>
    <row r="255">
      <c r="A255" s="1"/>
      <c r="B255" s="1"/>
      <c r="C255" s="1"/>
      <c r="D255" s="1"/>
      <c r="E255" s="1"/>
      <c r="F255" s="1"/>
      <c r="G255" s="1"/>
      <c r="H255" s="1"/>
      <c r="I255" s="1"/>
      <c r="J255" s="1"/>
      <c r="K255" s="1"/>
      <c r="L255" s="1"/>
      <c r="M255" s="1"/>
      <c r="N255" s="1"/>
      <c r="O255" s="1"/>
      <c r="P255" s="1"/>
      <c r="Q255" s="1"/>
      <c r="R255" s="1"/>
      <c r="S255" s="1"/>
      <c r="T255" s="1"/>
      <c r="U255" s="3"/>
      <c r="V255" s="1"/>
      <c r="W255" s="4"/>
      <c r="X255" s="1"/>
      <c r="Y255" s="4"/>
      <c r="Z255" s="1"/>
      <c r="AA255" s="4"/>
      <c r="AB255" s="1"/>
      <c r="AC255" s="4"/>
      <c r="AD255" s="1"/>
      <c r="AE255" s="1"/>
    </row>
    <row r="256">
      <c r="A256" s="1"/>
      <c r="B256" s="1"/>
      <c r="C256" s="1"/>
      <c r="D256" s="1"/>
      <c r="E256" s="1"/>
      <c r="F256" s="1"/>
      <c r="G256" s="1"/>
      <c r="H256" s="1"/>
      <c r="I256" s="1"/>
      <c r="J256" s="1"/>
      <c r="K256" s="1"/>
      <c r="L256" s="1"/>
      <c r="M256" s="1"/>
      <c r="N256" s="1"/>
      <c r="O256" s="1"/>
      <c r="P256" s="1"/>
      <c r="Q256" s="1"/>
      <c r="R256" s="1"/>
      <c r="S256" s="1"/>
      <c r="T256" s="1"/>
      <c r="U256" s="3"/>
      <c r="V256" s="1"/>
      <c r="W256" s="4"/>
      <c r="X256" s="1"/>
      <c r="Y256" s="4"/>
      <c r="Z256" s="1"/>
      <c r="AA256" s="4"/>
      <c r="AB256" s="1"/>
      <c r="AC256" s="4"/>
      <c r="AD256" s="1"/>
      <c r="AE256" s="1"/>
    </row>
    <row r="257">
      <c r="A257" s="1"/>
      <c r="B257" s="1"/>
      <c r="C257" s="1"/>
      <c r="D257" s="1"/>
      <c r="E257" s="1"/>
      <c r="F257" s="1"/>
      <c r="G257" s="1"/>
      <c r="H257" s="1"/>
      <c r="I257" s="1"/>
      <c r="J257" s="1"/>
      <c r="K257" s="1"/>
      <c r="L257" s="1"/>
      <c r="M257" s="1"/>
      <c r="N257" s="1"/>
      <c r="O257" s="1"/>
      <c r="P257" s="1"/>
      <c r="Q257" s="1"/>
      <c r="R257" s="1"/>
      <c r="S257" s="1"/>
      <c r="T257" s="1"/>
      <c r="U257" s="3"/>
      <c r="V257" s="1"/>
      <c r="W257" s="4"/>
      <c r="X257" s="1"/>
      <c r="Y257" s="4"/>
      <c r="Z257" s="1"/>
      <c r="AA257" s="4"/>
      <c r="AB257" s="1"/>
      <c r="AC257" s="4"/>
      <c r="AD257" s="1"/>
      <c r="AE257" s="1"/>
    </row>
    <row r="258">
      <c r="A258" s="1"/>
      <c r="B258" s="1"/>
      <c r="C258" s="1"/>
      <c r="D258" s="1"/>
      <c r="E258" s="1"/>
      <c r="F258" s="1"/>
      <c r="G258" s="1"/>
      <c r="H258" s="1"/>
      <c r="I258" s="1"/>
      <c r="J258" s="1"/>
      <c r="K258" s="1"/>
      <c r="L258" s="1"/>
      <c r="M258" s="1"/>
      <c r="N258" s="1"/>
      <c r="O258" s="1"/>
      <c r="P258" s="1"/>
      <c r="Q258" s="1"/>
      <c r="R258" s="1"/>
      <c r="S258" s="1"/>
      <c r="T258" s="1"/>
      <c r="U258" s="3"/>
      <c r="V258" s="1"/>
      <c r="W258" s="4"/>
      <c r="X258" s="1"/>
      <c r="Y258" s="4"/>
      <c r="Z258" s="1"/>
      <c r="AA258" s="4"/>
      <c r="AB258" s="1"/>
      <c r="AC258" s="4"/>
      <c r="AD258" s="1"/>
      <c r="AE258" s="1"/>
    </row>
    <row r="259">
      <c r="A259" s="1"/>
      <c r="B259" s="1"/>
      <c r="C259" s="1"/>
      <c r="D259" s="1"/>
      <c r="E259" s="1"/>
      <c r="F259" s="1"/>
      <c r="G259" s="1"/>
      <c r="H259" s="1"/>
      <c r="I259" s="1"/>
      <c r="J259" s="1"/>
      <c r="K259" s="1"/>
      <c r="L259" s="1"/>
      <c r="M259" s="1"/>
      <c r="N259" s="1"/>
      <c r="O259" s="1"/>
      <c r="P259" s="1"/>
      <c r="Q259" s="1"/>
      <c r="R259" s="1"/>
      <c r="S259" s="1"/>
      <c r="T259" s="1"/>
      <c r="U259" s="3"/>
      <c r="V259" s="1"/>
      <c r="W259" s="4"/>
      <c r="X259" s="1"/>
      <c r="Y259" s="4"/>
      <c r="Z259" s="1"/>
      <c r="AA259" s="4"/>
      <c r="AB259" s="1"/>
      <c r="AC259" s="4"/>
      <c r="AD259" s="1"/>
      <c r="AE259" s="1"/>
    </row>
    <row r="260">
      <c r="A260" s="1"/>
      <c r="B260" s="1"/>
      <c r="C260" s="1"/>
      <c r="D260" s="1"/>
      <c r="E260" s="1"/>
      <c r="F260" s="1"/>
      <c r="G260" s="1"/>
      <c r="H260" s="1"/>
      <c r="I260" s="1"/>
      <c r="J260" s="1"/>
      <c r="K260" s="1"/>
      <c r="L260" s="1"/>
      <c r="M260" s="1"/>
      <c r="N260" s="1"/>
      <c r="O260" s="1"/>
      <c r="P260" s="1"/>
      <c r="Q260" s="1"/>
      <c r="R260" s="1"/>
      <c r="S260" s="1"/>
      <c r="T260" s="1"/>
      <c r="U260" s="3"/>
      <c r="V260" s="1"/>
      <c r="W260" s="4"/>
      <c r="X260" s="1"/>
      <c r="Y260" s="4"/>
      <c r="Z260" s="1"/>
      <c r="AA260" s="4"/>
      <c r="AB260" s="1"/>
      <c r="AC260" s="4"/>
      <c r="AD260" s="1"/>
      <c r="AE260" s="1"/>
    </row>
    <row r="261">
      <c r="A261" s="1"/>
      <c r="B261" s="1"/>
      <c r="C261" s="1"/>
      <c r="D261" s="1"/>
      <c r="E261" s="1"/>
      <c r="F261" s="1"/>
      <c r="G261" s="1"/>
      <c r="H261" s="1"/>
      <c r="I261" s="1"/>
      <c r="J261" s="1"/>
      <c r="K261" s="1"/>
      <c r="L261" s="1"/>
      <c r="M261" s="1"/>
      <c r="N261" s="1"/>
      <c r="O261" s="1"/>
      <c r="P261" s="1"/>
      <c r="Q261" s="1"/>
      <c r="R261" s="1"/>
      <c r="S261" s="1"/>
      <c r="T261" s="1"/>
      <c r="U261" s="3"/>
      <c r="V261" s="1"/>
      <c r="W261" s="4"/>
      <c r="X261" s="1"/>
      <c r="Y261" s="4"/>
      <c r="Z261" s="1"/>
      <c r="AA261" s="4"/>
      <c r="AB261" s="1"/>
      <c r="AC261" s="4"/>
      <c r="AD261" s="1"/>
      <c r="AE261" s="1"/>
    </row>
    <row r="262">
      <c r="A262" s="1"/>
      <c r="B262" s="1"/>
      <c r="C262" s="1"/>
      <c r="D262" s="1"/>
      <c r="E262" s="1"/>
      <c r="F262" s="1"/>
      <c r="G262" s="1"/>
      <c r="H262" s="1"/>
      <c r="I262" s="1"/>
      <c r="J262" s="1"/>
      <c r="K262" s="1"/>
      <c r="L262" s="1"/>
      <c r="M262" s="1"/>
      <c r="N262" s="1"/>
      <c r="O262" s="1"/>
      <c r="P262" s="1"/>
      <c r="Q262" s="1"/>
      <c r="R262" s="1"/>
      <c r="S262" s="1"/>
      <c r="T262" s="1"/>
      <c r="U262" s="3"/>
      <c r="V262" s="1"/>
      <c r="W262" s="4"/>
      <c r="X262" s="1"/>
      <c r="Y262" s="4"/>
      <c r="Z262" s="1"/>
      <c r="AA262" s="4"/>
      <c r="AB262" s="1"/>
      <c r="AC262" s="4"/>
      <c r="AD262" s="1"/>
      <c r="AE262" s="1"/>
    </row>
    <row r="263">
      <c r="A263" s="1"/>
      <c r="B263" s="1"/>
      <c r="C263" s="1"/>
      <c r="D263" s="1"/>
      <c r="E263" s="1"/>
      <c r="F263" s="1"/>
      <c r="G263" s="1"/>
      <c r="H263" s="1"/>
      <c r="I263" s="1"/>
      <c r="J263" s="1"/>
      <c r="K263" s="1"/>
      <c r="L263" s="1"/>
      <c r="M263" s="1"/>
      <c r="N263" s="1"/>
      <c r="O263" s="1"/>
      <c r="P263" s="1"/>
      <c r="Q263" s="1"/>
      <c r="R263" s="1"/>
      <c r="S263" s="1"/>
      <c r="T263" s="1"/>
      <c r="U263" s="3"/>
      <c r="V263" s="1"/>
      <c r="W263" s="4"/>
      <c r="X263" s="1"/>
      <c r="Y263" s="4"/>
      <c r="Z263" s="1"/>
      <c r="AA263" s="4"/>
      <c r="AB263" s="1"/>
      <c r="AC263" s="4"/>
      <c r="AD263" s="1"/>
      <c r="AE263" s="1"/>
    </row>
    <row r="264">
      <c r="A264" s="1"/>
      <c r="B264" s="1"/>
      <c r="C264" s="1"/>
      <c r="D264" s="1"/>
      <c r="E264" s="1"/>
      <c r="F264" s="1"/>
      <c r="G264" s="1"/>
      <c r="H264" s="1"/>
      <c r="I264" s="1"/>
      <c r="J264" s="1"/>
      <c r="K264" s="1"/>
      <c r="L264" s="1"/>
      <c r="M264" s="1"/>
      <c r="N264" s="1"/>
      <c r="O264" s="1"/>
      <c r="P264" s="1"/>
      <c r="Q264" s="1"/>
      <c r="R264" s="1"/>
      <c r="S264" s="1"/>
      <c r="T264" s="1"/>
      <c r="U264" s="3"/>
      <c r="V264" s="1"/>
      <c r="W264" s="4"/>
      <c r="X264" s="1"/>
      <c r="Y264" s="4"/>
      <c r="Z264" s="1"/>
      <c r="AA264" s="4"/>
      <c r="AB264" s="1"/>
      <c r="AC264" s="4"/>
      <c r="AD264" s="1"/>
      <c r="AE264" s="1"/>
    </row>
    <row r="265">
      <c r="A265" s="1"/>
      <c r="B265" s="1"/>
      <c r="C265" s="1"/>
      <c r="D265" s="1"/>
      <c r="E265" s="1"/>
      <c r="F265" s="1"/>
      <c r="G265" s="1"/>
      <c r="H265" s="1"/>
      <c r="I265" s="1"/>
      <c r="J265" s="1"/>
      <c r="K265" s="1"/>
      <c r="L265" s="1"/>
      <c r="M265" s="1"/>
      <c r="N265" s="1"/>
      <c r="O265" s="1"/>
      <c r="P265" s="1"/>
      <c r="Q265" s="1"/>
      <c r="R265" s="1"/>
      <c r="S265" s="1"/>
      <c r="T265" s="1"/>
      <c r="U265" s="3"/>
      <c r="V265" s="1"/>
      <c r="W265" s="4"/>
      <c r="X265" s="1"/>
      <c r="Y265" s="4"/>
      <c r="Z265" s="1"/>
      <c r="AA265" s="4"/>
      <c r="AB265" s="1"/>
      <c r="AC265" s="4"/>
      <c r="AD265" s="1"/>
      <c r="AE265" s="1"/>
    </row>
    <row r="266">
      <c r="A266" s="1"/>
      <c r="B266" s="1"/>
      <c r="C266" s="1"/>
      <c r="D266" s="1"/>
      <c r="E266" s="1"/>
      <c r="F266" s="1"/>
      <c r="G266" s="1"/>
      <c r="H266" s="1"/>
      <c r="I266" s="1"/>
      <c r="J266" s="1"/>
      <c r="K266" s="1"/>
      <c r="L266" s="1"/>
      <c r="M266" s="1"/>
      <c r="N266" s="1"/>
      <c r="O266" s="1"/>
      <c r="P266" s="1"/>
      <c r="Q266" s="1"/>
      <c r="R266" s="1"/>
      <c r="S266" s="1"/>
      <c r="T266" s="1"/>
      <c r="U266" s="3"/>
      <c r="V266" s="1"/>
      <c r="W266" s="4"/>
      <c r="X266" s="1"/>
      <c r="Y266" s="4"/>
      <c r="Z266" s="1"/>
      <c r="AA266" s="4"/>
      <c r="AB266" s="1"/>
      <c r="AC266" s="4"/>
      <c r="AD266" s="1"/>
      <c r="AE266" s="1"/>
    </row>
    <row r="267">
      <c r="A267" s="1"/>
      <c r="B267" s="1"/>
      <c r="C267" s="1"/>
      <c r="D267" s="1"/>
      <c r="E267" s="1"/>
      <c r="F267" s="1"/>
      <c r="G267" s="1"/>
      <c r="H267" s="1"/>
      <c r="I267" s="1"/>
      <c r="J267" s="1"/>
      <c r="K267" s="1"/>
      <c r="L267" s="1"/>
      <c r="M267" s="1"/>
      <c r="N267" s="1"/>
      <c r="O267" s="1"/>
      <c r="P267" s="1"/>
      <c r="Q267" s="1"/>
      <c r="R267" s="1"/>
      <c r="S267" s="1"/>
      <c r="T267" s="1"/>
      <c r="U267" s="3"/>
      <c r="V267" s="1"/>
      <c r="W267" s="4"/>
      <c r="X267" s="1"/>
      <c r="Y267" s="4"/>
      <c r="Z267" s="1"/>
      <c r="AA267" s="4"/>
      <c r="AB267" s="1"/>
      <c r="AC267" s="4"/>
      <c r="AD267" s="1"/>
      <c r="AE267" s="1"/>
    </row>
    <row r="268">
      <c r="A268" s="1"/>
      <c r="B268" s="1"/>
      <c r="C268" s="1"/>
      <c r="D268" s="1"/>
      <c r="E268" s="1"/>
      <c r="F268" s="1"/>
      <c r="G268" s="1"/>
      <c r="H268" s="1"/>
      <c r="I268" s="1"/>
      <c r="J268" s="1"/>
      <c r="K268" s="1"/>
      <c r="L268" s="1"/>
      <c r="M268" s="1"/>
      <c r="N268" s="1"/>
      <c r="O268" s="1"/>
      <c r="P268" s="1"/>
      <c r="Q268" s="1"/>
      <c r="R268" s="1"/>
      <c r="S268" s="1"/>
      <c r="T268" s="1"/>
      <c r="U268" s="3"/>
      <c r="V268" s="1"/>
      <c r="W268" s="4"/>
      <c r="X268" s="1"/>
      <c r="Y268" s="4"/>
      <c r="Z268" s="1"/>
      <c r="AA268" s="4"/>
      <c r="AB268" s="1"/>
      <c r="AC268" s="4"/>
      <c r="AD268" s="1"/>
      <c r="AE268" s="1"/>
    </row>
    <row r="269">
      <c r="A269" s="1"/>
      <c r="B269" s="1"/>
      <c r="C269" s="1"/>
      <c r="D269" s="1"/>
      <c r="E269" s="1"/>
      <c r="F269" s="1"/>
      <c r="G269" s="1"/>
      <c r="H269" s="1"/>
      <c r="I269" s="1"/>
      <c r="J269" s="1"/>
      <c r="K269" s="1"/>
      <c r="L269" s="1"/>
      <c r="M269" s="1"/>
      <c r="N269" s="1"/>
      <c r="O269" s="1"/>
      <c r="P269" s="1"/>
      <c r="Q269" s="1"/>
      <c r="R269" s="1"/>
      <c r="S269" s="1"/>
      <c r="T269" s="1"/>
      <c r="U269" s="3"/>
      <c r="V269" s="1"/>
      <c r="W269" s="4"/>
      <c r="X269" s="1"/>
      <c r="Y269" s="4"/>
      <c r="Z269" s="1"/>
      <c r="AA269" s="4"/>
      <c r="AB269" s="1"/>
      <c r="AC269" s="4"/>
      <c r="AD269" s="1"/>
      <c r="AE269" s="1"/>
    </row>
    <row r="270">
      <c r="A270" s="1"/>
      <c r="B270" s="1"/>
      <c r="C270" s="1"/>
      <c r="D270" s="1"/>
      <c r="E270" s="1"/>
      <c r="F270" s="1"/>
      <c r="G270" s="1"/>
      <c r="H270" s="1"/>
      <c r="I270" s="1"/>
      <c r="J270" s="1"/>
      <c r="K270" s="1"/>
      <c r="L270" s="1"/>
      <c r="M270" s="1"/>
      <c r="N270" s="1"/>
      <c r="O270" s="1"/>
      <c r="P270" s="1"/>
      <c r="Q270" s="1"/>
      <c r="R270" s="1"/>
      <c r="S270" s="1"/>
      <c r="T270" s="1"/>
      <c r="U270" s="3"/>
      <c r="V270" s="1"/>
      <c r="W270" s="4"/>
      <c r="X270" s="1"/>
      <c r="Y270" s="4"/>
      <c r="Z270" s="1"/>
      <c r="AA270" s="4"/>
      <c r="AB270" s="1"/>
      <c r="AC270" s="4"/>
      <c r="AD270" s="1"/>
      <c r="AE270" s="1"/>
    </row>
    <row r="271">
      <c r="A271" s="1"/>
      <c r="B271" s="1"/>
      <c r="C271" s="1"/>
      <c r="D271" s="1"/>
      <c r="E271" s="1"/>
      <c r="F271" s="1"/>
      <c r="G271" s="1"/>
      <c r="H271" s="1"/>
      <c r="I271" s="1"/>
      <c r="J271" s="1"/>
      <c r="K271" s="1"/>
      <c r="L271" s="1"/>
      <c r="M271" s="1"/>
      <c r="N271" s="1"/>
      <c r="O271" s="1"/>
      <c r="P271" s="1"/>
      <c r="Q271" s="1"/>
      <c r="R271" s="1"/>
      <c r="S271" s="1"/>
      <c r="T271" s="1"/>
      <c r="U271" s="3"/>
      <c r="V271" s="1"/>
      <c r="W271" s="4"/>
      <c r="X271" s="1"/>
      <c r="Y271" s="4"/>
      <c r="Z271" s="1"/>
      <c r="AA271" s="4"/>
      <c r="AB271" s="1"/>
      <c r="AC271" s="4"/>
      <c r="AD271" s="1"/>
      <c r="AE271" s="1"/>
    </row>
    <row r="272">
      <c r="A272" s="1"/>
      <c r="B272" s="1"/>
      <c r="C272" s="1"/>
      <c r="D272" s="1"/>
      <c r="E272" s="1"/>
      <c r="F272" s="1"/>
      <c r="G272" s="1"/>
      <c r="H272" s="1"/>
      <c r="I272" s="1"/>
      <c r="J272" s="1"/>
      <c r="K272" s="1"/>
      <c r="L272" s="1"/>
      <c r="M272" s="1"/>
      <c r="N272" s="1"/>
      <c r="O272" s="1"/>
      <c r="P272" s="1"/>
      <c r="Q272" s="1"/>
      <c r="R272" s="1"/>
      <c r="S272" s="1"/>
      <c r="T272" s="1"/>
      <c r="U272" s="3"/>
      <c r="V272" s="1"/>
      <c r="W272" s="4"/>
      <c r="X272" s="1"/>
      <c r="Y272" s="4"/>
      <c r="Z272" s="1"/>
      <c r="AA272" s="4"/>
      <c r="AB272" s="1"/>
      <c r="AC272" s="4"/>
      <c r="AD272" s="1"/>
      <c r="AE272" s="1"/>
    </row>
    <row r="273">
      <c r="A273" s="1"/>
      <c r="B273" s="1"/>
      <c r="C273" s="1"/>
      <c r="D273" s="1"/>
      <c r="E273" s="1"/>
      <c r="F273" s="1"/>
      <c r="G273" s="1"/>
      <c r="H273" s="1"/>
      <c r="I273" s="1"/>
      <c r="J273" s="1"/>
      <c r="K273" s="1"/>
      <c r="L273" s="1"/>
      <c r="M273" s="1"/>
      <c r="N273" s="1"/>
      <c r="O273" s="1"/>
      <c r="P273" s="1"/>
      <c r="Q273" s="1"/>
      <c r="R273" s="1"/>
      <c r="S273" s="1"/>
      <c r="T273" s="1"/>
      <c r="U273" s="3"/>
      <c r="V273" s="1"/>
      <c r="W273" s="4"/>
      <c r="X273" s="1"/>
      <c r="Y273" s="4"/>
      <c r="Z273" s="1"/>
      <c r="AA273" s="4"/>
      <c r="AB273" s="1"/>
      <c r="AC273" s="4"/>
      <c r="AD273" s="1"/>
      <c r="AE273" s="1"/>
    </row>
    <row r="274">
      <c r="A274" s="1"/>
      <c r="B274" s="1"/>
      <c r="C274" s="1"/>
      <c r="D274" s="1"/>
      <c r="E274" s="1"/>
      <c r="F274" s="1"/>
      <c r="G274" s="1"/>
      <c r="H274" s="1"/>
      <c r="I274" s="1"/>
      <c r="J274" s="1"/>
      <c r="K274" s="1"/>
      <c r="L274" s="1"/>
      <c r="M274" s="1"/>
      <c r="N274" s="1"/>
      <c r="O274" s="1"/>
      <c r="P274" s="1"/>
      <c r="Q274" s="1"/>
      <c r="R274" s="1"/>
      <c r="S274" s="1"/>
      <c r="T274" s="1"/>
      <c r="U274" s="3"/>
      <c r="V274" s="1"/>
      <c r="W274" s="4"/>
      <c r="X274" s="1"/>
      <c r="Y274" s="4"/>
      <c r="Z274" s="1"/>
      <c r="AA274" s="4"/>
      <c r="AB274" s="1"/>
      <c r="AC274" s="4"/>
      <c r="AD274" s="1"/>
      <c r="AE274" s="1"/>
    </row>
    <row r="275">
      <c r="A275" s="1"/>
      <c r="B275" s="1"/>
      <c r="C275" s="1"/>
      <c r="D275" s="1"/>
      <c r="E275" s="1"/>
      <c r="F275" s="1"/>
      <c r="G275" s="1"/>
      <c r="H275" s="1"/>
      <c r="I275" s="1"/>
      <c r="J275" s="1"/>
      <c r="K275" s="1"/>
      <c r="L275" s="1"/>
      <c r="M275" s="1"/>
      <c r="N275" s="1"/>
      <c r="O275" s="1"/>
      <c r="P275" s="1"/>
      <c r="Q275" s="1"/>
      <c r="R275" s="1"/>
      <c r="S275" s="1"/>
      <c r="T275" s="1"/>
      <c r="U275" s="3"/>
      <c r="V275" s="1"/>
      <c r="W275" s="4"/>
      <c r="X275" s="1"/>
      <c r="Y275" s="4"/>
      <c r="Z275" s="1"/>
      <c r="AA275" s="4"/>
      <c r="AB275" s="1"/>
      <c r="AC275" s="4"/>
      <c r="AD275" s="1"/>
      <c r="AE275" s="1"/>
    </row>
    <row r="276">
      <c r="A276" s="1"/>
      <c r="B276" s="1"/>
      <c r="C276" s="1"/>
      <c r="D276" s="1"/>
      <c r="E276" s="1"/>
      <c r="F276" s="1"/>
      <c r="G276" s="1"/>
      <c r="H276" s="1"/>
      <c r="I276" s="1"/>
      <c r="J276" s="1"/>
      <c r="K276" s="1"/>
      <c r="L276" s="1"/>
      <c r="M276" s="1"/>
      <c r="N276" s="1"/>
      <c r="O276" s="1"/>
      <c r="P276" s="1"/>
      <c r="Q276" s="1"/>
      <c r="R276" s="1"/>
      <c r="S276" s="1"/>
      <c r="T276" s="1"/>
      <c r="U276" s="3"/>
      <c r="V276" s="1"/>
      <c r="W276" s="4"/>
      <c r="X276" s="1"/>
      <c r="Y276" s="4"/>
      <c r="Z276" s="1"/>
      <c r="AA276" s="4"/>
      <c r="AB276" s="1"/>
      <c r="AC276" s="4"/>
      <c r="AD276" s="1"/>
      <c r="AE276" s="1"/>
    </row>
    <row r="277">
      <c r="A277" s="1"/>
      <c r="B277" s="1"/>
      <c r="C277" s="1"/>
      <c r="D277" s="1"/>
      <c r="E277" s="1"/>
      <c r="F277" s="1"/>
      <c r="G277" s="1"/>
      <c r="H277" s="1"/>
      <c r="I277" s="1"/>
      <c r="J277" s="1"/>
      <c r="K277" s="1"/>
      <c r="L277" s="1"/>
      <c r="M277" s="1"/>
      <c r="N277" s="1"/>
      <c r="O277" s="1"/>
      <c r="P277" s="1"/>
      <c r="Q277" s="1"/>
      <c r="R277" s="1"/>
      <c r="S277" s="1"/>
      <c r="T277" s="1"/>
      <c r="U277" s="3"/>
      <c r="V277" s="1"/>
      <c r="W277" s="4"/>
      <c r="X277" s="1"/>
      <c r="Y277" s="4"/>
      <c r="Z277" s="1"/>
      <c r="AA277" s="4"/>
      <c r="AB277" s="1"/>
      <c r="AC277" s="4"/>
      <c r="AD277" s="1"/>
      <c r="AE277" s="1"/>
    </row>
    <row r="278">
      <c r="A278" s="1"/>
      <c r="B278" s="1"/>
      <c r="C278" s="1"/>
      <c r="D278" s="1"/>
      <c r="E278" s="1"/>
      <c r="F278" s="1"/>
      <c r="G278" s="1"/>
      <c r="H278" s="1"/>
      <c r="I278" s="1"/>
      <c r="J278" s="1"/>
      <c r="K278" s="1"/>
      <c r="L278" s="1"/>
      <c r="M278" s="1"/>
      <c r="N278" s="1"/>
      <c r="O278" s="1"/>
      <c r="P278" s="1"/>
      <c r="Q278" s="1"/>
      <c r="R278" s="1"/>
      <c r="S278" s="1"/>
      <c r="T278" s="1"/>
      <c r="U278" s="3"/>
      <c r="V278" s="1"/>
      <c r="W278" s="4"/>
      <c r="X278" s="1"/>
      <c r="Y278" s="4"/>
      <c r="Z278" s="1"/>
      <c r="AA278" s="4"/>
      <c r="AB278" s="1"/>
      <c r="AC278" s="4"/>
      <c r="AD278" s="1"/>
      <c r="AE278" s="1"/>
    </row>
    <row r="279">
      <c r="A279" s="1"/>
      <c r="B279" s="1"/>
      <c r="C279" s="1"/>
      <c r="D279" s="1"/>
      <c r="E279" s="1"/>
      <c r="F279" s="1"/>
      <c r="G279" s="1"/>
      <c r="H279" s="1"/>
      <c r="I279" s="1"/>
      <c r="J279" s="1"/>
      <c r="K279" s="1"/>
      <c r="L279" s="1"/>
      <c r="M279" s="1"/>
      <c r="N279" s="1"/>
      <c r="O279" s="1"/>
      <c r="P279" s="1"/>
      <c r="Q279" s="1"/>
      <c r="R279" s="1"/>
      <c r="S279" s="1"/>
      <c r="T279" s="1"/>
      <c r="U279" s="3"/>
      <c r="V279" s="1"/>
      <c r="W279" s="4"/>
      <c r="X279" s="1"/>
      <c r="Y279" s="4"/>
      <c r="Z279" s="1"/>
      <c r="AA279" s="4"/>
      <c r="AB279" s="1"/>
      <c r="AC279" s="4"/>
      <c r="AD279" s="1"/>
      <c r="AE279" s="1"/>
    </row>
    <row r="280">
      <c r="A280" s="1"/>
      <c r="B280" s="1"/>
      <c r="C280" s="1"/>
      <c r="D280" s="1"/>
      <c r="E280" s="1"/>
      <c r="F280" s="1"/>
      <c r="G280" s="1"/>
      <c r="H280" s="1"/>
      <c r="I280" s="1"/>
      <c r="J280" s="1"/>
      <c r="K280" s="1"/>
      <c r="L280" s="1"/>
      <c r="M280" s="1"/>
      <c r="N280" s="1"/>
      <c r="O280" s="1"/>
      <c r="P280" s="1"/>
      <c r="Q280" s="1"/>
      <c r="R280" s="1"/>
      <c r="S280" s="1"/>
      <c r="T280" s="1"/>
      <c r="U280" s="3"/>
      <c r="V280" s="1"/>
      <c r="W280" s="4"/>
      <c r="X280" s="1"/>
      <c r="Y280" s="4"/>
      <c r="Z280" s="1"/>
      <c r="AA280" s="4"/>
      <c r="AB280" s="1"/>
      <c r="AC280" s="4"/>
      <c r="AD280" s="1"/>
      <c r="AE280" s="1"/>
    </row>
    <row r="281">
      <c r="A281" s="1"/>
      <c r="B281" s="1"/>
      <c r="C281" s="1"/>
      <c r="D281" s="1"/>
      <c r="E281" s="1"/>
      <c r="F281" s="1"/>
      <c r="G281" s="1"/>
      <c r="H281" s="1"/>
      <c r="I281" s="1"/>
      <c r="J281" s="1"/>
      <c r="K281" s="1"/>
      <c r="L281" s="1"/>
      <c r="M281" s="1"/>
      <c r="N281" s="1"/>
      <c r="O281" s="1"/>
      <c r="P281" s="1"/>
      <c r="Q281" s="1"/>
      <c r="R281" s="1"/>
      <c r="S281" s="1"/>
      <c r="T281" s="1"/>
      <c r="U281" s="3"/>
      <c r="V281" s="1"/>
      <c r="W281" s="4"/>
      <c r="X281" s="1"/>
      <c r="Y281" s="4"/>
      <c r="Z281" s="1"/>
      <c r="AA281" s="4"/>
      <c r="AB281" s="1"/>
      <c r="AC281" s="4"/>
      <c r="AD281" s="1"/>
      <c r="AE281" s="1"/>
    </row>
    <row r="282">
      <c r="A282" s="1"/>
      <c r="B282" s="1"/>
      <c r="C282" s="1"/>
      <c r="D282" s="1"/>
      <c r="E282" s="1"/>
      <c r="F282" s="1"/>
      <c r="G282" s="1"/>
      <c r="H282" s="1"/>
      <c r="I282" s="1"/>
      <c r="J282" s="1"/>
      <c r="K282" s="1"/>
      <c r="L282" s="1"/>
      <c r="M282" s="1"/>
      <c r="N282" s="1"/>
      <c r="O282" s="1"/>
      <c r="P282" s="1"/>
      <c r="Q282" s="1"/>
      <c r="R282" s="1"/>
      <c r="S282" s="1"/>
      <c r="T282" s="1"/>
      <c r="U282" s="3"/>
      <c r="V282" s="1"/>
      <c r="W282" s="4"/>
      <c r="X282" s="1"/>
      <c r="Y282" s="4"/>
      <c r="Z282" s="1"/>
      <c r="AA282" s="4"/>
      <c r="AB282" s="1"/>
      <c r="AC282" s="4"/>
      <c r="AD282" s="1"/>
      <c r="AE282" s="1"/>
    </row>
    <row r="283">
      <c r="A283" s="1"/>
      <c r="B283" s="1"/>
      <c r="C283" s="1"/>
      <c r="D283" s="1"/>
      <c r="E283" s="1"/>
      <c r="F283" s="1"/>
      <c r="G283" s="1"/>
      <c r="H283" s="1"/>
      <c r="I283" s="1"/>
      <c r="J283" s="1"/>
      <c r="K283" s="1"/>
      <c r="L283" s="1"/>
      <c r="M283" s="1"/>
      <c r="N283" s="1"/>
      <c r="O283" s="1"/>
      <c r="P283" s="1"/>
      <c r="Q283" s="1"/>
      <c r="R283" s="1"/>
      <c r="S283" s="1"/>
      <c r="T283" s="1"/>
      <c r="U283" s="3"/>
      <c r="V283" s="1"/>
      <c r="W283" s="4"/>
      <c r="X283" s="1"/>
      <c r="Y283" s="4"/>
      <c r="Z283" s="1"/>
      <c r="AA283" s="4"/>
      <c r="AB283" s="1"/>
      <c r="AC283" s="4"/>
      <c r="AD283" s="1"/>
      <c r="AE283" s="1"/>
    </row>
    <row r="284">
      <c r="A284" s="1"/>
      <c r="B284" s="1"/>
      <c r="C284" s="1"/>
      <c r="D284" s="1"/>
      <c r="E284" s="1"/>
      <c r="F284" s="1"/>
      <c r="G284" s="1"/>
      <c r="H284" s="1"/>
      <c r="I284" s="1"/>
      <c r="J284" s="1"/>
      <c r="K284" s="1"/>
      <c r="L284" s="1"/>
      <c r="M284" s="1"/>
      <c r="N284" s="1"/>
      <c r="O284" s="1"/>
      <c r="P284" s="1"/>
      <c r="Q284" s="1"/>
      <c r="R284" s="1"/>
      <c r="S284" s="1"/>
      <c r="T284" s="1"/>
      <c r="U284" s="3"/>
      <c r="V284" s="1"/>
      <c r="W284" s="4"/>
      <c r="X284" s="1"/>
      <c r="Y284" s="4"/>
      <c r="Z284" s="1"/>
      <c r="AA284" s="4"/>
      <c r="AB284" s="1"/>
      <c r="AC284" s="4"/>
      <c r="AD284" s="1"/>
      <c r="AE284" s="1"/>
    </row>
    <row r="285">
      <c r="A285" s="1"/>
      <c r="B285" s="1"/>
      <c r="C285" s="1"/>
      <c r="D285" s="1"/>
      <c r="E285" s="1"/>
      <c r="F285" s="1"/>
      <c r="G285" s="1"/>
      <c r="H285" s="1"/>
      <c r="I285" s="1"/>
      <c r="J285" s="1"/>
      <c r="K285" s="1"/>
      <c r="L285" s="1"/>
      <c r="M285" s="1"/>
      <c r="N285" s="1"/>
      <c r="O285" s="1"/>
      <c r="P285" s="1"/>
      <c r="Q285" s="1"/>
      <c r="R285" s="1"/>
      <c r="S285" s="1"/>
      <c r="T285" s="1"/>
      <c r="U285" s="3"/>
      <c r="V285" s="1"/>
      <c r="W285" s="4"/>
      <c r="X285" s="1"/>
      <c r="Y285" s="4"/>
      <c r="Z285" s="1"/>
      <c r="AA285" s="4"/>
      <c r="AB285" s="1"/>
      <c r="AC285" s="4"/>
      <c r="AD285" s="1"/>
      <c r="AE285" s="1"/>
    </row>
    <row r="286">
      <c r="A286" s="1"/>
      <c r="B286" s="1"/>
      <c r="C286" s="1"/>
      <c r="D286" s="1"/>
      <c r="E286" s="1"/>
      <c r="F286" s="1"/>
      <c r="G286" s="1"/>
      <c r="H286" s="1"/>
      <c r="I286" s="1"/>
      <c r="J286" s="1"/>
      <c r="K286" s="1"/>
      <c r="L286" s="1"/>
      <c r="M286" s="1"/>
      <c r="N286" s="1"/>
      <c r="O286" s="1"/>
      <c r="P286" s="1"/>
      <c r="Q286" s="1"/>
      <c r="R286" s="1"/>
      <c r="S286" s="1"/>
      <c r="T286" s="1"/>
      <c r="U286" s="3"/>
      <c r="V286" s="1"/>
      <c r="W286" s="4"/>
      <c r="X286" s="1"/>
      <c r="Y286" s="4"/>
      <c r="Z286" s="1"/>
      <c r="AA286" s="4"/>
      <c r="AB286" s="1"/>
      <c r="AC286" s="4"/>
      <c r="AD286" s="1"/>
      <c r="AE286" s="1"/>
    </row>
    <row r="287">
      <c r="A287" s="1"/>
      <c r="B287" s="1"/>
      <c r="C287" s="1"/>
      <c r="D287" s="1"/>
      <c r="E287" s="1"/>
      <c r="F287" s="1"/>
      <c r="G287" s="1"/>
      <c r="H287" s="1"/>
      <c r="I287" s="1"/>
      <c r="J287" s="1"/>
      <c r="K287" s="1"/>
      <c r="L287" s="1"/>
      <c r="M287" s="1"/>
      <c r="N287" s="1"/>
      <c r="O287" s="1"/>
      <c r="P287" s="1"/>
      <c r="Q287" s="1"/>
      <c r="R287" s="1"/>
      <c r="S287" s="1"/>
      <c r="T287" s="1"/>
      <c r="U287" s="3"/>
      <c r="V287" s="1"/>
      <c r="W287" s="4"/>
      <c r="X287" s="1"/>
      <c r="Y287" s="4"/>
      <c r="Z287" s="1"/>
      <c r="AA287" s="4"/>
      <c r="AB287" s="1"/>
      <c r="AC287" s="4"/>
      <c r="AD287" s="1"/>
      <c r="AE287" s="1"/>
    </row>
    <row r="288">
      <c r="A288" s="1"/>
      <c r="B288" s="1"/>
      <c r="C288" s="1"/>
      <c r="D288" s="1"/>
      <c r="E288" s="1"/>
      <c r="F288" s="1"/>
      <c r="G288" s="1"/>
      <c r="H288" s="1"/>
      <c r="I288" s="1"/>
      <c r="J288" s="1"/>
      <c r="K288" s="1"/>
      <c r="L288" s="1"/>
      <c r="M288" s="1"/>
      <c r="N288" s="1"/>
      <c r="O288" s="1"/>
      <c r="P288" s="1"/>
      <c r="Q288" s="1"/>
      <c r="R288" s="1"/>
      <c r="S288" s="1"/>
      <c r="T288" s="1"/>
      <c r="U288" s="3"/>
      <c r="V288" s="1"/>
      <c r="W288" s="4"/>
      <c r="X288" s="1"/>
      <c r="Y288" s="4"/>
      <c r="Z288" s="1"/>
      <c r="AA288" s="4"/>
      <c r="AB288" s="1"/>
      <c r="AC288" s="4"/>
      <c r="AD288" s="1"/>
      <c r="AE288" s="1"/>
    </row>
    <row r="289">
      <c r="A289" s="1"/>
      <c r="B289" s="1"/>
      <c r="C289" s="1"/>
      <c r="D289" s="1"/>
      <c r="E289" s="1"/>
      <c r="F289" s="1"/>
      <c r="G289" s="1"/>
      <c r="H289" s="1"/>
      <c r="I289" s="1"/>
      <c r="J289" s="1"/>
      <c r="K289" s="1"/>
      <c r="L289" s="1"/>
      <c r="M289" s="1"/>
      <c r="N289" s="1"/>
      <c r="O289" s="1"/>
      <c r="P289" s="1"/>
      <c r="Q289" s="1"/>
      <c r="R289" s="1"/>
      <c r="S289" s="1"/>
      <c r="T289" s="1"/>
      <c r="U289" s="3"/>
      <c r="V289" s="1"/>
      <c r="W289" s="4"/>
      <c r="X289" s="1"/>
      <c r="Y289" s="4"/>
      <c r="Z289" s="1"/>
      <c r="AA289" s="4"/>
      <c r="AB289" s="1"/>
      <c r="AC289" s="4"/>
      <c r="AD289" s="1"/>
      <c r="AE289" s="1"/>
    </row>
    <row r="290">
      <c r="A290" s="1"/>
      <c r="B290" s="1"/>
      <c r="C290" s="1"/>
      <c r="D290" s="1"/>
      <c r="E290" s="1"/>
      <c r="F290" s="1"/>
      <c r="G290" s="1"/>
      <c r="H290" s="1"/>
      <c r="I290" s="1"/>
      <c r="J290" s="1"/>
      <c r="K290" s="1"/>
      <c r="L290" s="1"/>
      <c r="M290" s="1"/>
      <c r="N290" s="1"/>
      <c r="O290" s="1"/>
      <c r="P290" s="1"/>
      <c r="Q290" s="1"/>
      <c r="R290" s="1"/>
      <c r="S290" s="1"/>
      <c r="T290" s="1"/>
      <c r="U290" s="3"/>
      <c r="V290" s="1"/>
      <c r="W290" s="4"/>
      <c r="X290" s="1"/>
      <c r="Y290" s="4"/>
      <c r="Z290" s="1"/>
      <c r="AA290" s="4"/>
      <c r="AB290" s="1"/>
      <c r="AC290" s="4"/>
      <c r="AD290" s="1"/>
      <c r="AE290" s="1"/>
    </row>
    <row r="291">
      <c r="A291" s="1"/>
      <c r="B291" s="1"/>
      <c r="C291" s="1"/>
      <c r="D291" s="1"/>
      <c r="E291" s="1"/>
      <c r="F291" s="1"/>
      <c r="G291" s="1"/>
      <c r="H291" s="1"/>
      <c r="I291" s="1"/>
      <c r="J291" s="1"/>
      <c r="K291" s="1"/>
      <c r="L291" s="1"/>
      <c r="M291" s="1"/>
      <c r="N291" s="1"/>
      <c r="O291" s="1"/>
      <c r="P291" s="1"/>
      <c r="Q291" s="1"/>
      <c r="R291" s="1"/>
      <c r="S291" s="1"/>
      <c r="T291" s="1"/>
      <c r="U291" s="3"/>
      <c r="V291" s="1"/>
      <c r="W291" s="4"/>
      <c r="X291" s="1"/>
      <c r="Y291" s="4"/>
      <c r="Z291" s="1"/>
      <c r="AA291" s="4"/>
      <c r="AB291" s="1"/>
      <c r="AC291" s="4"/>
      <c r="AD291" s="1"/>
      <c r="AE291" s="1"/>
    </row>
    <row r="292">
      <c r="A292" s="1"/>
      <c r="B292" s="1"/>
      <c r="C292" s="1"/>
      <c r="D292" s="1"/>
      <c r="E292" s="1"/>
      <c r="F292" s="1"/>
      <c r="G292" s="1"/>
      <c r="H292" s="1"/>
      <c r="I292" s="1"/>
      <c r="J292" s="1"/>
      <c r="K292" s="1"/>
      <c r="L292" s="1"/>
      <c r="M292" s="1"/>
      <c r="N292" s="1"/>
      <c r="O292" s="1"/>
      <c r="P292" s="1"/>
      <c r="Q292" s="1"/>
      <c r="R292" s="1"/>
      <c r="S292" s="1"/>
      <c r="T292" s="1"/>
      <c r="U292" s="3"/>
      <c r="V292" s="1"/>
      <c r="W292" s="4"/>
      <c r="X292" s="1"/>
      <c r="Y292" s="4"/>
      <c r="Z292" s="1"/>
      <c r="AA292" s="4"/>
      <c r="AB292" s="1"/>
      <c r="AC292" s="4"/>
      <c r="AD292" s="1"/>
      <c r="AE292" s="1"/>
    </row>
    <row r="293">
      <c r="A293" s="1"/>
      <c r="B293" s="1"/>
      <c r="C293" s="1"/>
      <c r="D293" s="1"/>
      <c r="E293" s="1"/>
      <c r="F293" s="1"/>
      <c r="G293" s="1"/>
      <c r="H293" s="1"/>
      <c r="I293" s="1"/>
      <c r="J293" s="1"/>
      <c r="K293" s="1"/>
      <c r="L293" s="1"/>
      <c r="M293" s="1"/>
      <c r="N293" s="1"/>
      <c r="O293" s="1"/>
      <c r="P293" s="1"/>
      <c r="Q293" s="1"/>
      <c r="R293" s="1"/>
      <c r="S293" s="1"/>
      <c r="T293" s="1"/>
      <c r="U293" s="3"/>
      <c r="V293" s="1"/>
      <c r="W293" s="4"/>
      <c r="X293" s="1"/>
      <c r="Y293" s="4"/>
      <c r="Z293" s="1"/>
      <c r="AA293" s="4"/>
      <c r="AB293" s="1"/>
      <c r="AC293" s="4"/>
      <c r="AD293" s="1"/>
      <c r="AE293" s="1"/>
    </row>
    <row r="294">
      <c r="A294" s="1"/>
      <c r="B294" s="1"/>
      <c r="C294" s="1"/>
      <c r="D294" s="1"/>
      <c r="E294" s="1"/>
      <c r="F294" s="1"/>
      <c r="G294" s="1"/>
      <c r="H294" s="1"/>
      <c r="I294" s="1"/>
      <c r="J294" s="1"/>
      <c r="K294" s="1"/>
      <c r="L294" s="1"/>
      <c r="M294" s="1"/>
      <c r="N294" s="1"/>
      <c r="O294" s="1"/>
      <c r="P294" s="1"/>
      <c r="Q294" s="1"/>
      <c r="R294" s="1"/>
      <c r="S294" s="1"/>
      <c r="T294" s="1"/>
      <c r="U294" s="3"/>
      <c r="V294" s="1"/>
      <c r="W294" s="4"/>
      <c r="X294" s="1"/>
      <c r="Y294" s="4"/>
      <c r="Z294" s="1"/>
      <c r="AA294" s="4"/>
      <c r="AB294" s="1"/>
      <c r="AC294" s="4"/>
      <c r="AD294" s="1"/>
      <c r="AE294" s="1"/>
    </row>
    <row r="295">
      <c r="A295" s="1"/>
      <c r="B295" s="1"/>
      <c r="C295" s="1"/>
      <c r="D295" s="1"/>
      <c r="E295" s="1"/>
      <c r="F295" s="1"/>
      <c r="G295" s="1"/>
      <c r="H295" s="1"/>
      <c r="I295" s="1"/>
      <c r="J295" s="1"/>
      <c r="K295" s="1"/>
      <c r="L295" s="1"/>
      <c r="M295" s="1"/>
      <c r="N295" s="1"/>
      <c r="O295" s="1"/>
      <c r="P295" s="1"/>
      <c r="Q295" s="1"/>
      <c r="R295" s="1"/>
      <c r="S295" s="1"/>
      <c r="T295" s="1"/>
      <c r="U295" s="3"/>
      <c r="V295" s="1"/>
      <c r="W295" s="4"/>
      <c r="X295" s="1"/>
      <c r="Y295" s="4"/>
      <c r="Z295" s="1"/>
      <c r="AA295" s="4"/>
      <c r="AB295" s="1"/>
      <c r="AC295" s="4"/>
      <c r="AD295" s="1"/>
      <c r="AE295" s="1"/>
    </row>
    <row r="296">
      <c r="A296" s="1"/>
      <c r="B296" s="1"/>
      <c r="C296" s="1"/>
      <c r="D296" s="1"/>
      <c r="E296" s="1"/>
      <c r="F296" s="1"/>
      <c r="G296" s="1"/>
      <c r="H296" s="1"/>
      <c r="I296" s="1"/>
      <c r="J296" s="1"/>
      <c r="K296" s="1"/>
      <c r="L296" s="1"/>
      <c r="M296" s="1"/>
      <c r="N296" s="1"/>
      <c r="O296" s="1"/>
      <c r="P296" s="1"/>
      <c r="Q296" s="1"/>
      <c r="R296" s="1"/>
      <c r="S296" s="1"/>
      <c r="T296" s="1"/>
      <c r="U296" s="3"/>
      <c r="V296" s="1"/>
      <c r="W296" s="4"/>
      <c r="X296" s="1"/>
      <c r="Y296" s="4"/>
      <c r="Z296" s="1"/>
      <c r="AA296" s="4"/>
      <c r="AB296" s="1"/>
      <c r="AC296" s="4"/>
      <c r="AD296" s="1"/>
      <c r="AE296" s="1"/>
    </row>
    <row r="297">
      <c r="A297" s="1"/>
      <c r="B297" s="1"/>
      <c r="C297" s="1"/>
      <c r="D297" s="1"/>
      <c r="E297" s="1"/>
      <c r="F297" s="1"/>
      <c r="G297" s="1"/>
      <c r="H297" s="1"/>
      <c r="I297" s="1"/>
      <c r="J297" s="1"/>
      <c r="K297" s="1"/>
      <c r="L297" s="1"/>
      <c r="M297" s="1"/>
      <c r="N297" s="1"/>
      <c r="O297" s="1"/>
      <c r="P297" s="1"/>
      <c r="Q297" s="1"/>
      <c r="R297" s="1"/>
      <c r="S297" s="1"/>
      <c r="T297" s="1"/>
      <c r="U297" s="3"/>
      <c r="V297" s="1"/>
      <c r="W297" s="4"/>
      <c r="X297" s="1"/>
      <c r="Y297" s="4"/>
      <c r="Z297" s="1"/>
      <c r="AA297" s="4"/>
      <c r="AB297" s="1"/>
      <c r="AC297" s="4"/>
      <c r="AD297" s="1"/>
      <c r="AE297" s="1"/>
    </row>
    <row r="298">
      <c r="A298" s="1"/>
      <c r="B298" s="1"/>
      <c r="C298" s="1"/>
      <c r="D298" s="1"/>
      <c r="E298" s="1"/>
      <c r="F298" s="1"/>
      <c r="G298" s="1"/>
      <c r="H298" s="1"/>
      <c r="I298" s="1"/>
      <c r="J298" s="1"/>
      <c r="K298" s="1"/>
      <c r="L298" s="1"/>
      <c r="M298" s="1"/>
      <c r="N298" s="1"/>
      <c r="O298" s="1"/>
      <c r="P298" s="1"/>
      <c r="Q298" s="1"/>
      <c r="R298" s="1"/>
      <c r="S298" s="1"/>
      <c r="T298" s="1"/>
      <c r="U298" s="3"/>
      <c r="V298" s="1"/>
      <c r="W298" s="4"/>
      <c r="X298" s="1"/>
      <c r="Y298" s="4"/>
      <c r="Z298" s="1"/>
      <c r="AA298" s="4"/>
      <c r="AB298" s="1"/>
      <c r="AC298" s="4"/>
      <c r="AD298" s="1"/>
      <c r="AE298" s="1"/>
    </row>
    <row r="299">
      <c r="A299" s="1"/>
      <c r="B299" s="1"/>
      <c r="C299" s="1"/>
      <c r="D299" s="1"/>
      <c r="E299" s="1"/>
      <c r="F299" s="1"/>
      <c r="G299" s="1"/>
      <c r="H299" s="1"/>
      <c r="I299" s="1"/>
      <c r="J299" s="1"/>
      <c r="K299" s="1"/>
      <c r="L299" s="1"/>
      <c r="M299" s="1"/>
      <c r="N299" s="1"/>
      <c r="O299" s="1"/>
      <c r="P299" s="1"/>
      <c r="Q299" s="1"/>
      <c r="R299" s="1"/>
      <c r="S299" s="1"/>
      <c r="T299" s="1"/>
      <c r="U299" s="3"/>
      <c r="V299" s="1"/>
      <c r="W299" s="4"/>
      <c r="X299" s="1"/>
      <c r="Y299" s="4"/>
      <c r="Z299" s="1"/>
      <c r="AA299" s="4"/>
      <c r="AB299" s="1"/>
      <c r="AC299" s="4"/>
      <c r="AD299" s="1"/>
      <c r="AE299" s="1"/>
    </row>
    <row r="300">
      <c r="A300" s="1"/>
      <c r="B300" s="1"/>
      <c r="C300" s="1"/>
      <c r="D300" s="1"/>
      <c r="E300" s="1"/>
      <c r="F300" s="1"/>
      <c r="G300" s="1"/>
      <c r="H300" s="1"/>
      <c r="I300" s="1"/>
      <c r="J300" s="1"/>
      <c r="K300" s="1"/>
      <c r="L300" s="1"/>
      <c r="M300" s="1"/>
      <c r="N300" s="1"/>
      <c r="O300" s="1"/>
      <c r="P300" s="1"/>
      <c r="Q300" s="1"/>
      <c r="R300" s="1"/>
      <c r="S300" s="1"/>
      <c r="T300" s="1"/>
      <c r="U300" s="3"/>
      <c r="V300" s="1"/>
      <c r="W300" s="4"/>
      <c r="X300" s="1"/>
      <c r="Y300" s="4"/>
      <c r="Z300" s="1"/>
      <c r="AA300" s="4"/>
      <c r="AB300" s="1"/>
      <c r="AC300" s="4"/>
      <c r="AD300" s="1"/>
      <c r="AE300" s="1"/>
    </row>
    <row r="301">
      <c r="A301" s="1"/>
      <c r="B301" s="1"/>
      <c r="C301" s="1"/>
      <c r="D301" s="1"/>
      <c r="E301" s="1"/>
      <c r="F301" s="1"/>
      <c r="G301" s="1"/>
      <c r="H301" s="1"/>
      <c r="I301" s="1"/>
      <c r="J301" s="1"/>
      <c r="K301" s="1"/>
      <c r="L301" s="1"/>
      <c r="M301" s="1"/>
      <c r="N301" s="1"/>
      <c r="O301" s="1"/>
      <c r="P301" s="1"/>
      <c r="Q301" s="1"/>
      <c r="R301" s="1"/>
      <c r="S301" s="1"/>
      <c r="T301" s="1"/>
      <c r="U301" s="3"/>
      <c r="V301" s="1"/>
      <c r="W301" s="4"/>
      <c r="X301" s="1"/>
      <c r="Y301" s="4"/>
      <c r="Z301" s="1"/>
      <c r="AA301" s="4"/>
      <c r="AB301" s="1"/>
      <c r="AC301" s="4"/>
      <c r="AD301" s="1"/>
      <c r="AE301" s="1"/>
    </row>
    <row r="302">
      <c r="A302" s="1"/>
      <c r="B302" s="1"/>
      <c r="C302" s="1"/>
      <c r="D302" s="1"/>
      <c r="E302" s="1"/>
      <c r="F302" s="1"/>
      <c r="G302" s="1"/>
      <c r="H302" s="1"/>
      <c r="I302" s="1"/>
      <c r="J302" s="1"/>
      <c r="K302" s="1"/>
      <c r="L302" s="1"/>
      <c r="M302" s="1"/>
      <c r="N302" s="1"/>
      <c r="O302" s="1"/>
      <c r="P302" s="1"/>
      <c r="Q302" s="1"/>
      <c r="R302" s="1"/>
      <c r="S302" s="1"/>
      <c r="T302" s="1"/>
      <c r="U302" s="3"/>
      <c r="V302" s="1"/>
      <c r="W302" s="4"/>
      <c r="X302" s="1"/>
      <c r="Y302" s="4"/>
      <c r="Z302" s="1"/>
      <c r="AA302" s="4"/>
      <c r="AB302" s="1"/>
      <c r="AC302" s="4"/>
      <c r="AD302" s="1"/>
      <c r="AE302" s="1"/>
    </row>
    <row r="303">
      <c r="A303" s="1"/>
      <c r="B303" s="1"/>
      <c r="C303" s="1"/>
      <c r="D303" s="1"/>
      <c r="E303" s="1"/>
      <c r="F303" s="1"/>
      <c r="G303" s="1"/>
      <c r="H303" s="1"/>
      <c r="I303" s="1"/>
      <c r="J303" s="1"/>
      <c r="K303" s="1"/>
      <c r="L303" s="1"/>
      <c r="M303" s="1"/>
      <c r="N303" s="1"/>
      <c r="O303" s="1"/>
      <c r="P303" s="1"/>
      <c r="Q303" s="1"/>
      <c r="R303" s="1"/>
      <c r="S303" s="1"/>
      <c r="T303" s="1"/>
      <c r="U303" s="3"/>
      <c r="V303" s="1"/>
      <c r="W303" s="4"/>
      <c r="X303" s="1"/>
      <c r="Y303" s="4"/>
      <c r="Z303" s="1"/>
      <c r="AA303" s="4"/>
      <c r="AB303" s="1"/>
      <c r="AC303" s="4"/>
      <c r="AD303" s="1"/>
      <c r="AE303" s="1"/>
    </row>
    <row r="304">
      <c r="A304" s="1"/>
      <c r="B304" s="1"/>
      <c r="C304" s="1"/>
      <c r="D304" s="1"/>
      <c r="E304" s="1"/>
      <c r="F304" s="1"/>
      <c r="G304" s="1"/>
      <c r="H304" s="1"/>
      <c r="I304" s="1"/>
      <c r="J304" s="1"/>
      <c r="K304" s="1"/>
      <c r="L304" s="1"/>
      <c r="M304" s="1"/>
      <c r="N304" s="1"/>
      <c r="O304" s="1"/>
      <c r="P304" s="1"/>
      <c r="Q304" s="1"/>
      <c r="R304" s="1"/>
      <c r="S304" s="1"/>
      <c r="T304" s="1"/>
      <c r="U304" s="3"/>
      <c r="V304" s="1"/>
      <c r="W304" s="4"/>
      <c r="X304" s="1"/>
      <c r="Y304" s="4"/>
      <c r="Z304" s="1"/>
      <c r="AA304" s="4"/>
      <c r="AB304" s="1"/>
      <c r="AC304" s="4"/>
      <c r="AD304" s="1"/>
      <c r="AE304" s="1"/>
    </row>
    <row r="305">
      <c r="A305" s="1"/>
      <c r="B305" s="1"/>
      <c r="C305" s="1"/>
      <c r="D305" s="1"/>
      <c r="E305" s="1"/>
      <c r="F305" s="1"/>
      <c r="G305" s="1"/>
      <c r="H305" s="1"/>
      <c r="I305" s="1"/>
      <c r="J305" s="1"/>
      <c r="K305" s="1"/>
      <c r="L305" s="1"/>
      <c r="M305" s="1"/>
      <c r="N305" s="1"/>
      <c r="O305" s="1"/>
      <c r="P305" s="1"/>
      <c r="Q305" s="1"/>
      <c r="R305" s="1"/>
      <c r="S305" s="1"/>
      <c r="T305" s="1"/>
      <c r="U305" s="3"/>
      <c r="V305" s="1"/>
      <c r="W305" s="4"/>
      <c r="X305" s="1"/>
      <c r="Y305" s="4"/>
      <c r="Z305" s="1"/>
      <c r="AA305" s="4"/>
      <c r="AB305" s="1"/>
      <c r="AC305" s="4"/>
      <c r="AD305" s="1"/>
      <c r="AE305" s="1"/>
    </row>
    <row r="306">
      <c r="A306" s="1"/>
      <c r="B306" s="1"/>
      <c r="C306" s="1"/>
      <c r="D306" s="1"/>
      <c r="E306" s="1"/>
      <c r="F306" s="1"/>
      <c r="G306" s="1"/>
      <c r="H306" s="1"/>
      <c r="I306" s="1"/>
      <c r="J306" s="1"/>
      <c r="K306" s="1"/>
      <c r="L306" s="1"/>
      <c r="M306" s="1"/>
      <c r="N306" s="1"/>
      <c r="O306" s="1"/>
      <c r="P306" s="1"/>
      <c r="Q306" s="1"/>
      <c r="R306" s="1"/>
      <c r="S306" s="1"/>
      <c r="T306" s="1"/>
      <c r="U306" s="3"/>
      <c r="V306" s="1"/>
      <c r="W306" s="4"/>
      <c r="X306" s="1"/>
      <c r="Y306" s="4"/>
      <c r="Z306" s="1"/>
      <c r="AA306" s="4"/>
      <c r="AB306" s="1"/>
      <c r="AC306" s="4"/>
      <c r="AD306" s="1"/>
      <c r="AE306" s="1"/>
    </row>
    <row r="307">
      <c r="A307" s="1"/>
      <c r="B307" s="1"/>
      <c r="C307" s="1"/>
      <c r="D307" s="1"/>
      <c r="E307" s="1"/>
      <c r="F307" s="1"/>
      <c r="G307" s="1"/>
      <c r="H307" s="1"/>
      <c r="I307" s="1"/>
      <c r="J307" s="1"/>
      <c r="K307" s="1"/>
      <c r="L307" s="1"/>
      <c r="M307" s="1"/>
      <c r="N307" s="1"/>
      <c r="O307" s="1"/>
      <c r="P307" s="1"/>
      <c r="Q307" s="1"/>
      <c r="R307" s="1"/>
      <c r="S307" s="1"/>
      <c r="T307" s="1"/>
      <c r="U307" s="3"/>
      <c r="V307" s="1"/>
      <c r="W307" s="4"/>
      <c r="X307" s="1"/>
      <c r="Y307" s="4"/>
      <c r="Z307" s="1"/>
      <c r="AA307" s="4"/>
      <c r="AB307" s="1"/>
      <c r="AC307" s="4"/>
      <c r="AD307" s="1"/>
      <c r="AE307" s="1"/>
    </row>
    <row r="308">
      <c r="A308" s="1"/>
      <c r="B308" s="1"/>
      <c r="C308" s="1"/>
      <c r="D308" s="1"/>
      <c r="E308" s="1"/>
      <c r="F308" s="1"/>
      <c r="G308" s="1"/>
      <c r="H308" s="1"/>
      <c r="I308" s="1"/>
      <c r="J308" s="1"/>
      <c r="K308" s="1"/>
      <c r="L308" s="1"/>
      <c r="M308" s="1"/>
      <c r="N308" s="1"/>
      <c r="O308" s="1"/>
      <c r="P308" s="1"/>
      <c r="Q308" s="1"/>
      <c r="R308" s="1"/>
      <c r="S308" s="1"/>
      <c r="T308" s="1"/>
      <c r="U308" s="3"/>
      <c r="V308" s="1"/>
      <c r="W308" s="4"/>
      <c r="X308" s="1"/>
      <c r="Y308" s="4"/>
      <c r="Z308" s="1"/>
      <c r="AA308" s="4"/>
      <c r="AB308" s="1"/>
      <c r="AC308" s="4"/>
      <c r="AD308" s="1"/>
      <c r="AE308" s="1"/>
    </row>
    <row r="309">
      <c r="A309" s="1"/>
      <c r="B309" s="1"/>
      <c r="C309" s="1"/>
      <c r="D309" s="1"/>
      <c r="E309" s="1"/>
      <c r="F309" s="1"/>
      <c r="G309" s="1"/>
      <c r="H309" s="1"/>
      <c r="I309" s="1"/>
      <c r="J309" s="1"/>
      <c r="K309" s="1"/>
      <c r="L309" s="1"/>
      <c r="M309" s="1"/>
      <c r="N309" s="1"/>
      <c r="O309" s="1"/>
      <c r="P309" s="1"/>
      <c r="Q309" s="1"/>
      <c r="R309" s="1"/>
      <c r="S309" s="1"/>
      <c r="T309" s="1"/>
      <c r="U309" s="3"/>
      <c r="V309" s="1"/>
      <c r="W309" s="4"/>
      <c r="X309" s="1"/>
      <c r="Y309" s="4"/>
      <c r="Z309" s="1"/>
      <c r="AA309" s="4"/>
      <c r="AB309" s="1"/>
      <c r="AC309" s="4"/>
      <c r="AD309" s="1"/>
      <c r="AE309" s="1"/>
    </row>
    <row r="310">
      <c r="A310" s="1"/>
      <c r="B310" s="1"/>
      <c r="C310" s="1"/>
      <c r="D310" s="1"/>
      <c r="E310" s="1"/>
      <c r="F310" s="1"/>
      <c r="G310" s="1"/>
      <c r="H310" s="1"/>
      <c r="I310" s="1"/>
      <c r="J310" s="1"/>
      <c r="K310" s="1"/>
      <c r="L310" s="1"/>
      <c r="M310" s="1"/>
      <c r="N310" s="1"/>
      <c r="O310" s="1"/>
      <c r="P310" s="1"/>
      <c r="Q310" s="1"/>
      <c r="R310" s="1"/>
      <c r="S310" s="1"/>
      <c r="T310" s="1"/>
      <c r="U310" s="3"/>
      <c r="V310" s="1"/>
      <c r="W310" s="4"/>
      <c r="X310" s="1"/>
      <c r="Y310" s="4"/>
      <c r="Z310" s="1"/>
      <c r="AA310" s="4"/>
      <c r="AB310" s="1"/>
      <c r="AC310" s="4"/>
      <c r="AD310" s="1"/>
      <c r="AE310" s="1"/>
    </row>
    <row r="311">
      <c r="A311" s="1"/>
      <c r="B311" s="1"/>
      <c r="C311" s="1"/>
      <c r="D311" s="1"/>
      <c r="E311" s="1"/>
      <c r="F311" s="1"/>
      <c r="G311" s="1"/>
      <c r="H311" s="1"/>
      <c r="I311" s="1"/>
      <c r="J311" s="1"/>
      <c r="K311" s="1"/>
      <c r="L311" s="1"/>
      <c r="M311" s="1"/>
      <c r="N311" s="1"/>
      <c r="O311" s="1"/>
      <c r="P311" s="1"/>
      <c r="Q311" s="1"/>
      <c r="R311" s="1"/>
      <c r="S311" s="1"/>
      <c r="T311" s="1"/>
      <c r="U311" s="3"/>
      <c r="V311" s="1"/>
      <c r="W311" s="4"/>
      <c r="X311" s="1"/>
      <c r="Y311" s="4"/>
      <c r="Z311" s="1"/>
      <c r="AA311" s="4"/>
      <c r="AB311" s="1"/>
      <c r="AC311" s="4"/>
      <c r="AD311" s="1"/>
      <c r="AE311" s="1"/>
    </row>
    <row r="312">
      <c r="A312" s="1"/>
      <c r="B312" s="1"/>
      <c r="C312" s="1"/>
      <c r="D312" s="1"/>
      <c r="E312" s="1"/>
      <c r="F312" s="1"/>
      <c r="G312" s="1"/>
      <c r="H312" s="1"/>
      <c r="I312" s="1"/>
      <c r="J312" s="1"/>
      <c r="K312" s="1"/>
      <c r="L312" s="1"/>
      <c r="M312" s="1"/>
      <c r="N312" s="1"/>
      <c r="O312" s="1"/>
      <c r="P312" s="1"/>
      <c r="Q312" s="1"/>
      <c r="R312" s="1"/>
      <c r="S312" s="1"/>
      <c r="T312" s="1"/>
      <c r="U312" s="3"/>
      <c r="V312" s="1"/>
      <c r="W312" s="4"/>
      <c r="X312" s="1"/>
      <c r="Y312" s="4"/>
      <c r="Z312" s="1"/>
      <c r="AA312" s="4"/>
      <c r="AB312" s="1"/>
      <c r="AC312" s="4"/>
      <c r="AD312" s="1"/>
      <c r="AE312" s="1"/>
    </row>
    <row r="313">
      <c r="A313" s="1"/>
      <c r="B313" s="1"/>
      <c r="C313" s="1"/>
      <c r="D313" s="1"/>
      <c r="E313" s="1"/>
      <c r="F313" s="1"/>
      <c r="G313" s="1"/>
      <c r="H313" s="1"/>
      <c r="I313" s="1"/>
      <c r="J313" s="1"/>
      <c r="K313" s="1"/>
      <c r="L313" s="1"/>
      <c r="M313" s="1"/>
      <c r="N313" s="1"/>
      <c r="O313" s="1"/>
      <c r="P313" s="1"/>
      <c r="Q313" s="1"/>
      <c r="R313" s="1"/>
      <c r="S313" s="1"/>
      <c r="T313" s="1"/>
      <c r="U313" s="3"/>
      <c r="V313" s="1"/>
      <c r="W313" s="4"/>
      <c r="X313" s="1"/>
      <c r="Y313" s="4"/>
      <c r="Z313" s="1"/>
      <c r="AA313" s="4"/>
      <c r="AB313" s="1"/>
      <c r="AC313" s="4"/>
      <c r="AD313" s="1"/>
      <c r="AE313" s="1"/>
    </row>
    <row r="314">
      <c r="A314" s="1"/>
      <c r="B314" s="1"/>
      <c r="C314" s="1"/>
      <c r="D314" s="1"/>
      <c r="E314" s="1"/>
      <c r="F314" s="1"/>
      <c r="G314" s="1"/>
      <c r="H314" s="1"/>
      <c r="I314" s="1"/>
      <c r="J314" s="1"/>
      <c r="K314" s="1"/>
      <c r="L314" s="1"/>
      <c r="M314" s="1"/>
      <c r="N314" s="1"/>
      <c r="O314" s="1"/>
      <c r="P314" s="1"/>
      <c r="Q314" s="1"/>
      <c r="R314" s="1"/>
      <c r="S314" s="1"/>
      <c r="T314" s="1"/>
      <c r="U314" s="3"/>
      <c r="V314" s="1"/>
      <c r="W314" s="4"/>
      <c r="X314" s="1"/>
      <c r="Y314" s="4"/>
      <c r="Z314" s="1"/>
      <c r="AA314" s="4"/>
      <c r="AB314" s="1"/>
      <c r="AC314" s="4"/>
      <c r="AD314" s="1"/>
      <c r="AE314" s="1"/>
    </row>
    <row r="315">
      <c r="A315" s="1"/>
      <c r="B315" s="1"/>
      <c r="C315" s="1"/>
      <c r="D315" s="1"/>
      <c r="E315" s="1"/>
      <c r="F315" s="1"/>
      <c r="G315" s="1"/>
      <c r="H315" s="1"/>
      <c r="I315" s="1"/>
      <c r="J315" s="1"/>
      <c r="K315" s="1"/>
      <c r="L315" s="1"/>
      <c r="M315" s="1"/>
      <c r="N315" s="1"/>
      <c r="O315" s="1"/>
      <c r="P315" s="1"/>
      <c r="Q315" s="1"/>
      <c r="R315" s="1"/>
      <c r="S315" s="1"/>
      <c r="T315" s="1"/>
      <c r="U315" s="3"/>
      <c r="V315" s="1"/>
      <c r="W315" s="4"/>
      <c r="X315" s="1"/>
      <c r="Y315" s="4"/>
      <c r="Z315" s="1"/>
      <c r="AA315" s="4"/>
      <c r="AB315" s="1"/>
      <c r="AC315" s="4"/>
      <c r="AD315" s="1"/>
      <c r="AE315" s="1"/>
    </row>
    <row r="316">
      <c r="A316" s="1"/>
      <c r="B316" s="1"/>
      <c r="C316" s="1"/>
      <c r="D316" s="1"/>
      <c r="E316" s="1"/>
      <c r="F316" s="1"/>
      <c r="G316" s="1"/>
      <c r="H316" s="1"/>
      <c r="I316" s="1"/>
      <c r="J316" s="1"/>
      <c r="K316" s="1"/>
      <c r="L316" s="1"/>
      <c r="M316" s="1"/>
      <c r="N316" s="1"/>
      <c r="O316" s="1"/>
      <c r="P316" s="1"/>
      <c r="Q316" s="1"/>
      <c r="R316" s="1"/>
      <c r="S316" s="1"/>
      <c r="T316" s="1"/>
      <c r="U316" s="3"/>
      <c r="V316" s="1"/>
      <c r="W316" s="4"/>
      <c r="X316" s="1"/>
      <c r="Y316" s="4"/>
      <c r="Z316" s="1"/>
      <c r="AA316" s="4"/>
      <c r="AB316" s="1"/>
      <c r="AC316" s="4"/>
      <c r="AD316" s="1"/>
      <c r="AE316" s="1"/>
    </row>
    <row r="317">
      <c r="A317" s="1"/>
      <c r="B317" s="1"/>
      <c r="C317" s="1"/>
      <c r="D317" s="1"/>
      <c r="E317" s="1"/>
      <c r="F317" s="1"/>
      <c r="G317" s="1"/>
      <c r="H317" s="1"/>
      <c r="I317" s="1"/>
      <c r="J317" s="1"/>
      <c r="K317" s="1"/>
      <c r="L317" s="1"/>
      <c r="M317" s="1"/>
      <c r="N317" s="1"/>
      <c r="O317" s="1"/>
      <c r="P317" s="1"/>
      <c r="Q317" s="1"/>
      <c r="R317" s="1"/>
      <c r="S317" s="1"/>
      <c r="T317" s="1"/>
      <c r="U317" s="3"/>
      <c r="V317" s="1"/>
      <c r="W317" s="4"/>
      <c r="X317" s="1"/>
      <c r="Y317" s="4"/>
      <c r="Z317" s="1"/>
      <c r="AA317" s="4"/>
      <c r="AB317" s="1"/>
      <c r="AC317" s="4"/>
      <c r="AD317" s="1"/>
      <c r="AE317" s="1"/>
    </row>
    <row r="318">
      <c r="A318" s="1"/>
      <c r="B318" s="1"/>
      <c r="C318" s="1"/>
      <c r="D318" s="1"/>
      <c r="E318" s="1"/>
      <c r="F318" s="1"/>
      <c r="G318" s="1"/>
      <c r="H318" s="1"/>
      <c r="I318" s="1"/>
      <c r="J318" s="1"/>
      <c r="K318" s="1"/>
      <c r="L318" s="1"/>
      <c r="M318" s="1"/>
      <c r="N318" s="1"/>
      <c r="O318" s="1"/>
      <c r="P318" s="1"/>
      <c r="Q318" s="1"/>
      <c r="R318" s="1"/>
      <c r="S318" s="1"/>
      <c r="T318" s="1"/>
      <c r="U318" s="3"/>
      <c r="V318" s="1"/>
      <c r="W318" s="4"/>
      <c r="X318" s="1"/>
      <c r="Y318" s="4"/>
      <c r="Z318" s="1"/>
      <c r="AA318" s="4"/>
      <c r="AB318" s="1"/>
      <c r="AC318" s="4"/>
      <c r="AD318" s="1"/>
      <c r="AE318" s="1"/>
    </row>
    <row r="319">
      <c r="A319" s="1"/>
      <c r="B319" s="1"/>
      <c r="C319" s="1"/>
      <c r="D319" s="1"/>
      <c r="E319" s="1"/>
      <c r="F319" s="1"/>
      <c r="G319" s="1"/>
      <c r="H319" s="1"/>
      <c r="I319" s="1"/>
      <c r="J319" s="1"/>
      <c r="K319" s="1"/>
      <c r="L319" s="1"/>
      <c r="M319" s="1"/>
      <c r="N319" s="1"/>
      <c r="O319" s="1"/>
      <c r="P319" s="1"/>
      <c r="Q319" s="1"/>
      <c r="R319" s="1"/>
      <c r="S319" s="1"/>
      <c r="T319" s="1"/>
      <c r="U319" s="3"/>
      <c r="V319" s="1"/>
      <c r="W319" s="4"/>
      <c r="X319" s="1"/>
      <c r="Y319" s="4"/>
      <c r="Z319" s="1"/>
      <c r="AA319" s="4"/>
      <c r="AB319" s="1"/>
      <c r="AC319" s="4"/>
      <c r="AD319" s="1"/>
      <c r="AE319" s="1"/>
    </row>
    <row r="320">
      <c r="A320" s="1"/>
      <c r="B320" s="1"/>
      <c r="C320" s="1"/>
      <c r="D320" s="1"/>
      <c r="E320" s="1"/>
      <c r="F320" s="1"/>
      <c r="G320" s="1"/>
      <c r="H320" s="1"/>
      <c r="I320" s="1"/>
      <c r="J320" s="1"/>
      <c r="K320" s="1"/>
      <c r="L320" s="1"/>
      <c r="M320" s="1"/>
      <c r="N320" s="1"/>
      <c r="O320" s="1"/>
      <c r="P320" s="1"/>
      <c r="Q320" s="1"/>
      <c r="R320" s="1"/>
      <c r="S320" s="1"/>
      <c r="T320" s="1"/>
      <c r="U320" s="3"/>
      <c r="V320" s="1"/>
      <c r="W320" s="4"/>
      <c r="X320" s="1"/>
      <c r="Y320" s="4"/>
      <c r="Z320" s="1"/>
      <c r="AA320" s="4"/>
      <c r="AB320" s="1"/>
      <c r="AC320" s="4"/>
      <c r="AD320" s="1"/>
      <c r="AE320" s="1"/>
    </row>
    <row r="321">
      <c r="A321" s="1"/>
      <c r="B321" s="1"/>
      <c r="C321" s="1"/>
      <c r="D321" s="1"/>
      <c r="E321" s="1"/>
      <c r="F321" s="1"/>
      <c r="G321" s="1"/>
      <c r="H321" s="1"/>
      <c r="I321" s="1"/>
      <c r="J321" s="1"/>
      <c r="K321" s="1"/>
      <c r="L321" s="1"/>
      <c r="M321" s="1"/>
      <c r="N321" s="1"/>
      <c r="O321" s="1"/>
      <c r="P321" s="1"/>
      <c r="Q321" s="1"/>
      <c r="R321" s="1"/>
      <c r="S321" s="1"/>
      <c r="T321" s="1"/>
      <c r="U321" s="3"/>
      <c r="V321" s="1"/>
      <c r="W321" s="4"/>
      <c r="X321" s="1"/>
      <c r="Y321" s="4"/>
      <c r="Z321" s="1"/>
      <c r="AA321" s="4"/>
      <c r="AB321" s="1"/>
      <c r="AC321" s="4"/>
      <c r="AD321" s="1"/>
      <c r="AE321" s="1"/>
    </row>
    <row r="322">
      <c r="A322" s="1"/>
      <c r="B322" s="1"/>
      <c r="C322" s="1"/>
      <c r="D322" s="1"/>
      <c r="E322" s="1"/>
      <c r="F322" s="1"/>
      <c r="G322" s="1"/>
      <c r="H322" s="1"/>
      <c r="I322" s="1"/>
      <c r="J322" s="1"/>
      <c r="K322" s="1"/>
      <c r="L322" s="1"/>
      <c r="M322" s="1"/>
      <c r="N322" s="1"/>
      <c r="O322" s="1"/>
      <c r="P322" s="1"/>
      <c r="Q322" s="1"/>
      <c r="R322" s="1"/>
      <c r="S322" s="1"/>
      <c r="T322" s="1"/>
      <c r="U322" s="3"/>
      <c r="V322" s="1"/>
      <c r="W322" s="4"/>
      <c r="X322" s="1"/>
      <c r="Y322" s="4"/>
      <c r="Z322" s="1"/>
      <c r="AA322" s="4"/>
      <c r="AB322" s="1"/>
      <c r="AC322" s="4"/>
      <c r="AD322" s="1"/>
      <c r="AE322" s="1"/>
    </row>
    <row r="323">
      <c r="A323" s="1"/>
      <c r="B323" s="1"/>
      <c r="C323" s="1"/>
      <c r="D323" s="1"/>
      <c r="E323" s="1"/>
      <c r="F323" s="1"/>
      <c r="G323" s="1"/>
      <c r="H323" s="1"/>
      <c r="I323" s="1"/>
      <c r="J323" s="1"/>
      <c r="K323" s="1"/>
      <c r="L323" s="1"/>
      <c r="M323" s="1"/>
      <c r="N323" s="1"/>
      <c r="O323" s="1"/>
      <c r="P323" s="1"/>
      <c r="Q323" s="1"/>
      <c r="R323" s="1"/>
      <c r="S323" s="1"/>
      <c r="T323" s="1"/>
      <c r="U323" s="3"/>
      <c r="V323" s="1"/>
      <c r="W323" s="4"/>
      <c r="X323" s="1"/>
      <c r="Y323" s="4"/>
      <c r="Z323" s="1"/>
      <c r="AA323" s="4"/>
      <c r="AB323" s="1"/>
      <c r="AC323" s="4"/>
      <c r="AD323" s="1"/>
      <c r="AE323" s="1"/>
    </row>
    <row r="324">
      <c r="A324" s="1"/>
      <c r="B324" s="1"/>
      <c r="C324" s="1"/>
      <c r="D324" s="1"/>
      <c r="E324" s="1"/>
      <c r="F324" s="1"/>
      <c r="G324" s="1"/>
      <c r="H324" s="1"/>
      <c r="I324" s="1"/>
      <c r="J324" s="1"/>
      <c r="K324" s="1"/>
      <c r="L324" s="1"/>
      <c r="M324" s="1"/>
      <c r="N324" s="1"/>
      <c r="O324" s="1"/>
      <c r="P324" s="1"/>
      <c r="Q324" s="1"/>
      <c r="R324" s="1"/>
      <c r="S324" s="1"/>
      <c r="T324" s="1"/>
      <c r="U324" s="3"/>
      <c r="V324" s="1"/>
      <c r="W324" s="4"/>
      <c r="X324" s="1"/>
      <c r="Y324" s="4"/>
      <c r="Z324" s="1"/>
      <c r="AA324" s="4"/>
      <c r="AB324" s="1"/>
      <c r="AC324" s="4"/>
      <c r="AD324" s="1"/>
      <c r="AE324" s="1"/>
    </row>
    <row r="325">
      <c r="A325" s="1"/>
      <c r="B325" s="1"/>
      <c r="C325" s="1"/>
      <c r="D325" s="1"/>
      <c r="E325" s="1"/>
      <c r="F325" s="1"/>
      <c r="G325" s="1"/>
      <c r="H325" s="1"/>
      <c r="I325" s="1"/>
      <c r="J325" s="1"/>
      <c r="K325" s="1"/>
      <c r="L325" s="1"/>
      <c r="M325" s="1"/>
      <c r="N325" s="1"/>
      <c r="O325" s="1"/>
      <c r="P325" s="1"/>
      <c r="Q325" s="1"/>
      <c r="R325" s="1"/>
      <c r="S325" s="1"/>
      <c r="T325" s="1"/>
      <c r="U325" s="3"/>
      <c r="V325" s="1"/>
      <c r="W325" s="4"/>
      <c r="X325" s="1"/>
      <c r="Y325" s="4"/>
      <c r="Z325" s="1"/>
      <c r="AA325" s="4"/>
      <c r="AB325" s="1"/>
      <c r="AC325" s="4"/>
      <c r="AD325" s="1"/>
      <c r="AE325" s="1"/>
    </row>
    <row r="326">
      <c r="A326" s="1"/>
      <c r="B326" s="1"/>
      <c r="C326" s="1"/>
      <c r="D326" s="1"/>
      <c r="E326" s="1"/>
      <c r="F326" s="1"/>
      <c r="G326" s="1"/>
      <c r="H326" s="1"/>
      <c r="I326" s="1"/>
      <c r="J326" s="1"/>
      <c r="K326" s="1"/>
      <c r="L326" s="1"/>
      <c r="M326" s="1"/>
      <c r="N326" s="1"/>
      <c r="O326" s="1"/>
      <c r="P326" s="1"/>
      <c r="Q326" s="1"/>
      <c r="R326" s="1"/>
      <c r="S326" s="1"/>
      <c r="T326" s="1"/>
      <c r="U326" s="3"/>
      <c r="V326" s="1"/>
      <c r="W326" s="4"/>
      <c r="X326" s="1"/>
      <c r="Y326" s="4"/>
      <c r="Z326" s="1"/>
      <c r="AA326" s="4"/>
      <c r="AB326" s="1"/>
      <c r="AC326" s="4"/>
      <c r="AD326" s="1"/>
      <c r="AE326" s="1"/>
    </row>
    <row r="327">
      <c r="A327" s="1"/>
      <c r="B327" s="1"/>
      <c r="C327" s="1"/>
      <c r="D327" s="1"/>
      <c r="E327" s="1"/>
      <c r="F327" s="1"/>
      <c r="G327" s="1"/>
      <c r="H327" s="1"/>
      <c r="I327" s="1"/>
      <c r="J327" s="1"/>
      <c r="K327" s="1"/>
      <c r="L327" s="1"/>
      <c r="M327" s="1"/>
      <c r="N327" s="1"/>
      <c r="O327" s="1"/>
      <c r="P327" s="1"/>
      <c r="Q327" s="1"/>
      <c r="R327" s="1"/>
      <c r="S327" s="1"/>
      <c r="T327" s="1"/>
      <c r="U327" s="3"/>
      <c r="V327" s="1"/>
      <c r="W327" s="4"/>
      <c r="X327" s="1"/>
      <c r="Y327" s="4"/>
      <c r="Z327" s="1"/>
      <c r="AA327" s="4"/>
      <c r="AB327" s="1"/>
      <c r="AC327" s="4"/>
      <c r="AD327" s="1"/>
      <c r="AE327" s="1"/>
    </row>
    <row r="328">
      <c r="A328" s="1"/>
      <c r="B328" s="1"/>
      <c r="C328" s="1"/>
      <c r="D328" s="1"/>
      <c r="E328" s="1"/>
      <c r="F328" s="1"/>
      <c r="G328" s="1"/>
      <c r="H328" s="1"/>
      <c r="I328" s="1"/>
      <c r="J328" s="1"/>
      <c r="K328" s="1"/>
      <c r="L328" s="1"/>
      <c r="M328" s="1"/>
      <c r="N328" s="1"/>
      <c r="O328" s="1"/>
      <c r="P328" s="1"/>
      <c r="Q328" s="1"/>
      <c r="R328" s="1"/>
      <c r="S328" s="1"/>
      <c r="T328" s="1"/>
      <c r="U328" s="3"/>
      <c r="V328" s="1"/>
      <c r="W328" s="4"/>
      <c r="X328" s="1"/>
      <c r="Y328" s="4"/>
      <c r="Z328" s="1"/>
      <c r="AA328" s="4"/>
      <c r="AB328" s="1"/>
      <c r="AC328" s="4"/>
      <c r="AD328" s="1"/>
      <c r="AE328" s="1"/>
    </row>
    <row r="329">
      <c r="A329" s="1"/>
      <c r="B329" s="1"/>
      <c r="C329" s="1"/>
      <c r="D329" s="1"/>
      <c r="E329" s="1"/>
      <c r="F329" s="1"/>
      <c r="G329" s="1"/>
      <c r="H329" s="1"/>
      <c r="I329" s="1"/>
      <c r="J329" s="1"/>
      <c r="K329" s="1"/>
      <c r="L329" s="1"/>
      <c r="M329" s="1"/>
      <c r="N329" s="1"/>
      <c r="O329" s="1"/>
      <c r="P329" s="1"/>
      <c r="Q329" s="1"/>
      <c r="R329" s="1"/>
      <c r="S329" s="1"/>
      <c r="T329" s="1"/>
      <c r="U329" s="3"/>
      <c r="V329" s="1"/>
      <c r="W329" s="4"/>
      <c r="X329" s="1"/>
      <c r="Y329" s="4"/>
      <c r="Z329" s="1"/>
      <c r="AA329" s="4"/>
      <c r="AB329" s="1"/>
      <c r="AC329" s="4"/>
      <c r="AD329" s="1"/>
      <c r="AE329" s="1"/>
    </row>
    <row r="330">
      <c r="A330" s="1"/>
      <c r="B330" s="1"/>
      <c r="C330" s="1"/>
      <c r="D330" s="1"/>
      <c r="E330" s="1"/>
      <c r="F330" s="1"/>
      <c r="G330" s="1"/>
      <c r="H330" s="1"/>
      <c r="I330" s="1"/>
      <c r="J330" s="1"/>
      <c r="K330" s="1"/>
      <c r="L330" s="1"/>
      <c r="M330" s="1"/>
      <c r="N330" s="1"/>
      <c r="O330" s="1"/>
      <c r="P330" s="1"/>
      <c r="Q330" s="1"/>
      <c r="R330" s="1"/>
      <c r="S330" s="1"/>
      <c r="T330" s="1"/>
      <c r="U330" s="3"/>
      <c r="V330" s="1"/>
      <c r="W330" s="4"/>
      <c r="X330" s="1"/>
      <c r="Y330" s="4"/>
      <c r="Z330" s="1"/>
      <c r="AA330" s="4"/>
      <c r="AB330" s="1"/>
      <c r="AC330" s="4"/>
      <c r="AD330" s="1"/>
      <c r="AE330" s="1"/>
    </row>
    <row r="331">
      <c r="A331" s="1"/>
      <c r="B331" s="1"/>
      <c r="C331" s="1"/>
      <c r="D331" s="1"/>
      <c r="E331" s="1"/>
      <c r="F331" s="1"/>
      <c r="G331" s="1"/>
      <c r="H331" s="1"/>
      <c r="I331" s="1"/>
      <c r="J331" s="1"/>
      <c r="K331" s="1"/>
      <c r="L331" s="1"/>
      <c r="M331" s="1"/>
      <c r="N331" s="1"/>
      <c r="O331" s="1"/>
      <c r="P331" s="1"/>
      <c r="Q331" s="1"/>
      <c r="R331" s="1"/>
      <c r="S331" s="1"/>
      <c r="T331" s="1"/>
      <c r="U331" s="3"/>
      <c r="V331" s="1"/>
      <c r="W331" s="4"/>
      <c r="X331" s="1"/>
      <c r="Y331" s="4"/>
      <c r="Z331" s="1"/>
      <c r="AA331" s="4"/>
      <c r="AB331" s="1"/>
      <c r="AC331" s="4"/>
      <c r="AD331" s="1"/>
      <c r="AE331" s="1"/>
    </row>
    <row r="332">
      <c r="A332" s="1"/>
      <c r="B332" s="1"/>
      <c r="C332" s="1"/>
      <c r="D332" s="1"/>
      <c r="E332" s="1"/>
      <c r="F332" s="1"/>
      <c r="G332" s="1"/>
      <c r="H332" s="1"/>
      <c r="I332" s="1"/>
      <c r="J332" s="1"/>
      <c r="K332" s="1"/>
      <c r="L332" s="1"/>
      <c r="M332" s="1"/>
      <c r="N332" s="1"/>
      <c r="O332" s="1"/>
      <c r="P332" s="1"/>
      <c r="Q332" s="1"/>
      <c r="R332" s="1"/>
      <c r="S332" s="1"/>
      <c r="T332" s="1"/>
      <c r="U332" s="3"/>
      <c r="V332" s="1"/>
      <c r="W332" s="4"/>
      <c r="X332" s="1"/>
      <c r="Y332" s="4"/>
      <c r="Z332" s="1"/>
      <c r="AA332" s="4"/>
      <c r="AB332" s="1"/>
      <c r="AC332" s="4"/>
      <c r="AD332" s="1"/>
      <c r="AE332" s="1"/>
    </row>
    <row r="333">
      <c r="A333" s="1"/>
      <c r="B333" s="1"/>
      <c r="C333" s="1"/>
      <c r="D333" s="1"/>
      <c r="E333" s="1"/>
      <c r="F333" s="1"/>
      <c r="G333" s="1"/>
      <c r="H333" s="1"/>
      <c r="I333" s="1"/>
      <c r="J333" s="1"/>
      <c r="K333" s="1"/>
      <c r="L333" s="1"/>
      <c r="M333" s="1"/>
      <c r="N333" s="1"/>
      <c r="O333" s="1"/>
      <c r="P333" s="1"/>
      <c r="Q333" s="1"/>
      <c r="R333" s="1"/>
      <c r="S333" s="1"/>
      <c r="T333" s="1"/>
      <c r="U333" s="3"/>
      <c r="V333" s="1"/>
      <c r="W333" s="4"/>
      <c r="X333" s="1"/>
      <c r="Y333" s="4"/>
      <c r="Z333" s="1"/>
      <c r="AA333" s="4"/>
      <c r="AB333" s="1"/>
      <c r="AC333" s="4"/>
      <c r="AD333" s="1"/>
      <c r="AE333" s="1"/>
    </row>
    <row r="334">
      <c r="A334" s="1"/>
      <c r="B334" s="1"/>
      <c r="C334" s="1"/>
      <c r="D334" s="1"/>
      <c r="E334" s="1"/>
      <c r="F334" s="1"/>
      <c r="G334" s="1"/>
      <c r="H334" s="1"/>
      <c r="I334" s="1"/>
      <c r="J334" s="1"/>
      <c r="K334" s="1"/>
      <c r="L334" s="1"/>
      <c r="M334" s="1"/>
      <c r="N334" s="1"/>
      <c r="O334" s="1"/>
      <c r="P334" s="1"/>
      <c r="Q334" s="1"/>
      <c r="R334" s="1"/>
      <c r="S334" s="1"/>
      <c r="T334" s="1"/>
      <c r="U334" s="3"/>
      <c r="V334" s="1"/>
      <c r="W334" s="4"/>
      <c r="X334" s="1"/>
      <c r="Y334" s="4"/>
      <c r="Z334" s="1"/>
      <c r="AA334" s="4"/>
      <c r="AB334" s="1"/>
      <c r="AC334" s="4"/>
      <c r="AD334" s="1"/>
      <c r="AE334" s="1"/>
    </row>
    <row r="335">
      <c r="A335" s="1"/>
      <c r="B335" s="1"/>
      <c r="C335" s="1"/>
      <c r="D335" s="1"/>
      <c r="E335" s="1"/>
      <c r="F335" s="1"/>
      <c r="G335" s="1"/>
      <c r="H335" s="1"/>
      <c r="I335" s="1"/>
      <c r="J335" s="1"/>
      <c r="K335" s="1"/>
      <c r="L335" s="1"/>
      <c r="M335" s="1"/>
      <c r="N335" s="1"/>
      <c r="O335" s="1"/>
      <c r="P335" s="1"/>
      <c r="Q335" s="1"/>
      <c r="R335" s="1"/>
      <c r="S335" s="1"/>
      <c r="T335" s="1"/>
      <c r="U335" s="3"/>
      <c r="V335" s="1"/>
      <c r="W335" s="4"/>
      <c r="X335" s="1"/>
      <c r="Y335" s="4"/>
      <c r="Z335" s="1"/>
      <c r="AA335" s="4"/>
      <c r="AB335" s="1"/>
      <c r="AC335" s="4"/>
      <c r="AD335" s="1"/>
      <c r="AE335" s="1"/>
    </row>
    <row r="336">
      <c r="A336" s="1"/>
      <c r="B336" s="1"/>
      <c r="C336" s="1"/>
      <c r="D336" s="1"/>
      <c r="E336" s="1"/>
      <c r="F336" s="1"/>
      <c r="G336" s="1"/>
      <c r="H336" s="1"/>
      <c r="I336" s="1"/>
      <c r="J336" s="1"/>
      <c r="K336" s="1"/>
      <c r="L336" s="1"/>
      <c r="M336" s="1"/>
      <c r="N336" s="1"/>
      <c r="O336" s="1"/>
      <c r="P336" s="1"/>
      <c r="Q336" s="1"/>
      <c r="R336" s="1"/>
      <c r="S336" s="1"/>
      <c r="T336" s="1"/>
      <c r="U336" s="3"/>
      <c r="V336" s="1"/>
      <c r="W336" s="4"/>
      <c r="X336" s="1"/>
      <c r="Y336" s="4"/>
      <c r="Z336" s="1"/>
      <c r="AA336" s="4"/>
      <c r="AB336" s="1"/>
      <c r="AC336" s="4"/>
      <c r="AD336" s="1"/>
      <c r="AE336" s="1"/>
    </row>
    <row r="337">
      <c r="A337" s="1"/>
      <c r="B337" s="1"/>
      <c r="C337" s="1"/>
      <c r="D337" s="1"/>
      <c r="E337" s="1"/>
      <c r="F337" s="1"/>
      <c r="G337" s="1"/>
      <c r="H337" s="1"/>
      <c r="I337" s="1"/>
      <c r="J337" s="1"/>
      <c r="K337" s="1"/>
      <c r="L337" s="1"/>
      <c r="M337" s="1"/>
      <c r="N337" s="1"/>
      <c r="O337" s="1"/>
      <c r="P337" s="1"/>
      <c r="Q337" s="1"/>
      <c r="R337" s="1"/>
      <c r="S337" s="1"/>
      <c r="T337" s="1"/>
      <c r="U337" s="3"/>
      <c r="V337" s="1"/>
      <c r="W337" s="4"/>
      <c r="X337" s="1"/>
      <c r="Y337" s="4"/>
      <c r="Z337" s="1"/>
      <c r="AA337" s="4"/>
      <c r="AB337" s="1"/>
      <c r="AC337" s="4"/>
      <c r="AD337" s="1"/>
      <c r="AE337" s="1"/>
    </row>
    <row r="338">
      <c r="A338" s="1"/>
      <c r="B338" s="1"/>
      <c r="C338" s="1"/>
      <c r="D338" s="1"/>
      <c r="E338" s="1"/>
      <c r="F338" s="1"/>
      <c r="G338" s="1"/>
      <c r="H338" s="1"/>
      <c r="I338" s="1"/>
      <c r="J338" s="1"/>
      <c r="K338" s="1"/>
      <c r="L338" s="1"/>
      <c r="M338" s="1"/>
      <c r="N338" s="1"/>
      <c r="O338" s="1"/>
      <c r="P338" s="1"/>
      <c r="Q338" s="1"/>
      <c r="R338" s="1"/>
      <c r="S338" s="1"/>
      <c r="T338" s="1"/>
      <c r="U338" s="3"/>
      <c r="V338" s="1"/>
      <c r="W338" s="4"/>
      <c r="X338" s="1"/>
      <c r="Y338" s="4"/>
      <c r="Z338" s="1"/>
      <c r="AA338" s="4"/>
      <c r="AB338" s="1"/>
      <c r="AC338" s="4"/>
      <c r="AD338" s="1"/>
      <c r="AE338" s="1"/>
    </row>
    <row r="339">
      <c r="A339" s="1"/>
      <c r="B339" s="1"/>
      <c r="C339" s="1"/>
      <c r="D339" s="1"/>
      <c r="E339" s="1"/>
      <c r="F339" s="1"/>
      <c r="G339" s="1"/>
      <c r="H339" s="1"/>
      <c r="I339" s="1"/>
      <c r="J339" s="1"/>
      <c r="K339" s="1"/>
      <c r="L339" s="1"/>
      <c r="M339" s="1"/>
      <c r="N339" s="1"/>
      <c r="O339" s="1"/>
      <c r="P339" s="1"/>
      <c r="Q339" s="1"/>
      <c r="R339" s="1"/>
      <c r="S339" s="1"/>
      <c r="T339" s="1"/>
      <c r="U339" s="3"/>
      <c r="V339" s="1"/>
      <c r="W339" s="4"/>
      <c r="X339" s="1"/>
      <c r="Y339" s="4"/>
      <c r="Z339" s="1"/>
      <c r="AA339" s="4"/>
      <c r="AB339" s="1"/>
      <c r="AC339" s="4"/>
      <c r="AD339" s="1"/>
      <c r="AE339" s="1"/>
    </row>
    <row r="340">
      <c r="A340" s="1"/>
      <c r="B340" s="1"/>
      <c r="C340" s="1"/>
      <c r="D340" s="1"/>
      <c r="E340" s="1"/>
      <c r="F340" s="1"/>
      <c r="G340" s="1"/>
      <c r="H340" s="1"/>
      <c r="I340" s="1"/>
      <c r="J340" s="1"/>
      <c r="K340" s="1"/>
      <c r="L340" s="1"/>
      <c r="M340" s="1"/>
      <c r="N340" s="1"/>
      <c r="O340" s="1"/>
      <c r="P340" s="1"/>
      <c r="Q340" s="1"/>
      <c r="R340" s="1"/>
      <c r="S340" s="1"/>
      <c r="T340" s="1"/>
      <c r="U340" s="3"/>
      <c r="V340" s="1"/>
      <c r="W340" s="4"/>
      <c r="X340" s="1"/>
      <c r="Y340" s="4"/>
      <c r="Z340" s="1"/>
      <c r="AA340" s="4"/>
      <c r="AB340" s="1"/>
      <c r="AC340" s="4"/>
      <c r="AD340" s="1"/>
      <c r="AE340" s="1"/>
    </row>
    <row r="341">
      <c r="A341" s="1"/>
      <c r="B341" s="1"/>
      <c r="C341" s="1"/>
      <c r="D341" s="1"/>
      <c r="E341" s="1"/>
      <c r="F341" s="1"/>
      <c r="G341" s="1"/>
      <c r="H341" s="1"/>
      <c r="I341" s="1"/>
      <c r="J341" s="1"/>
      <c r="K341" s="1"/>
      <c r="L341" s="1"/>
      <c r="M341" s="1"/>
      <c r="N341" s="1"/>
      <c r="O341" s="1"/>
      <c r="P341" s="1"/>
      <c r="Q341" s="1"/>
      <c r="R341" s="1"/>
      <c r="S341" s="1"/>
      <c r="T341" s="1"/>
      <c r="U341" s="3"/>
      <c r="V341" s="1"/>
      <c r="W341" s="4"/>
      <c r="X341" s="1"/>
      <c r="Y341" s="4"/>
      <c r="Z341" s="1"/>
      <c r="AA341" s="4"/>
      <c r="AB341" s="1"/>
      <c r="AC341" s="4"/>
      <c r="AD341" s="1"/>
      <c r="AE341" s="1"/>
    </row>
    <row r="342">
      <c r="A342" s="1"/>
      <c r="B342" s="1"/>
      <c r="C342" s="1"/>
      <c r="D342" s="1"/>
      <c r="E342" s="1"/>
      <c r="F342" s="1"/>
      <c r="G342" s="1"/>
      <c r="H342" s="1"/>
      <c r="I342" s="1"/>
      <c r="J342" s="1"/>
      <c r="K342" s="1"/>
      <c r="L342" s="1"/>
      <c r="M342" s="1"/>
      <c r="N342" s="1"/>
      <c r="O342" s="1"/>
      <c r="P342" s="1"/>
      <c r="Q342" s="1"/>
      <c r="R342" s="1"/>
      <c r="S342" s="1"/>
      <c r="T342" s="1"/>
      <c r="U342" s="3"/>
      <c r="V342" s="1"/>
      <c r="W342" s="4"/>
      <c r="X342" s="1"/>
      <c r="Y342" s="4"/>
      <c r="Z342" s="1"/>
      <c r="AA342" s="4"/>
      <c r="AB342" s="1"/>
      <c r="AC342" s="4"/>
      <c r="AD342" s="1"/>
      <c r="AE342" s="1"/>
    </row>
    <row r="343">
      <c r="A343" s="1"/>
      <c r="B343" s="1"/>
      <c r="C343" s="1"/>
      <c r="D343" s="1"/>
      <c r="E343" s="1"/>
      <c r="F343" s="1"/>
      <c r="G343" s="1"/>
      <c r="H343" s="1"/>
      <c r="I343" s="1"/>
      <c r="J343" s="1"/>
      <c r="K343" s="1"/>
      <c r="L343" s="1"/>
      <c r="M343" s="1"/>
      <c r="N343" s="1"/>
      <c r="O343" s="1"/>
      <c r="P343" s="1"/>
      <c r="Q343" s="1"/>
      <c r="R343" s="1"/>
      <c r="S343" s="1"/>
      <c r="T343" s="1"/>
      <c r="U343" s="3"/>
      <c r="V343" s="1"/>
      <c r="W343" s="4"/>
      <c r="X343" s="1"/>
      <c r="Y343" s="4"/>
      <c r="Z343" s="1"/>
      <c r="AA343" s="4"/>
      <c r="AB343" s="1"/>
      <c r="AC343" s="4"/>
      <c r="AD343" s="1"/>
      <c r="AE343" s="1"/>
    </row>
    <row r="344">
      <c r="A344" s="1"/>
      <c r="B344" s="1"/>
      <c r="C344" s="1"/>
      <c r="D344" s="1"/>
      <c r="E344" s="1"/>
      <c r="F344" s="1"/>
      <c r="G344" s="1"/>
      <c r="H344" s="1"/>
      <c r="I344" s="1"/>
      <c r="J344" s="1"/>
      <c r="K344" s="1"/>
      <c r="L344" s="1"/>
      <c r="M344" s="1"/>
      <c r="N344" s="1"/>
      <c r="O344" s="1"/>
      <c r="P344" s="1"/>
      <c r="Q344" s="1"/>
      <c r="R344" s="1"/>
      <c r="S344" s="1"/>
      <c r="T344" s="1"/>
      <c r="U344" s="3"/>
      <c r="V344" s="1"/>
      <c r="W344" s="4"/>
      <c r="X344" s="1"/>
      <c r="Y344" s="4"/>
      <c r="Z344" s="1"/>
      <c r="AA344" s="4"/>
      <c r="AB344" s="1"/>
      <c r="AC344" s="4"/>
      <c r="AD344" s="1"/>
      <c r="AE344" s="1"/>
    </row>
    <row r="345">
      <c r="A345" s="1"/>
      <c r="B345" s="1"/>
      <c r="C345" s="1"/>
      <c r="D345" s="1"/>
      <c r="E345" s="1"/>
      <c r="F345" s="1"/>
      <c r="G345" s="1"/>
      <c r="H345" s="1"/>
      <c r="I345" s="1"/>
      <c r="J345" s="1"/>
      <c r="K345" s="1"/>
      <c r="L345" s="1"/>
      <c r="M345" s="1"/>
      <c r="N345" s="1"/>
      <c r="O345" s="1"/>
      <c r="P345" s="1"/>
      <c r="Q345" s="1"/>
      <c r="R345" s="1"/>
      <c r="S345" s="1"/>
      <c r="T345" s="1"/>
      <c r="U345" s="3"/>
      <c r="V345" s="1"/>
      <c r="W345" s="4"/>
      <c r="X345" s="1"/>
      <c r="Y345" s="4"/>
      <c r="Z345" s="1"/>
      <c r="AA345" s="4"/>
      <c r="AB345" s="1"/>
      <c r="AC345" s="4"/>
      <c r="AD345" s="1"/>
      <c r="AE345" s="1"/>
    </row>
    <row r="346">
      <c r="A346" s="1"/>
      <c r="B346" s="1"/>
      <c r="C346" s="1"/>
      <c r="D346" s="1"/>
      <c r="E346" s="1"/>
      <c r="F346" s="1"/>
      <c r="G346" s="1"/>
      <c r="H346" s="1"/>
      <c r="I346" s="1"/>
      <c r="J346" s="1"/>
      <c r="K346" s="1"/>
      <c r="L346" s="1"/>
      <c r="M346" s="1"/>
      <c r="N346" s="1"/>
      <c r="O346" s="1"/>
      <c r="P346" s="1"/>
      <c r="Q346" s="1"/>
      <c r="R346" s="1"/>
      <c r="S346" s="1"/>
      <c r="T346" s="1"/>
      <c r="U346" s="3"/>
      <c r="V346" s="1"/>
      <c r="W346" s="4"/>
      <c r="X346" s="1"/>
      <c r="Y346" s="4"/>
      <c r="Z346" s="1"/>
      <c r="AA346" s="4"/>
      <c r="AB346" s="1"/>
      <c r="AC346" s="4"/>
      <c r="AD346" s="1"/>
      <c r="AE346" s="1"/>
    </row>
    <row r="347">
      <c r="A347" s="1"/>
      <c r="B347" s="1"/>
      <c r="C347" s="1"/>
      <c r="D347" s="1"/>
      <c r="E347" s="1"/>
      <c r="F347" s="1"/>
      <c r="G347" s="1"/>
      <c r="H347" s="1"/>
      <c r="I347" s="1"/>
      <c r="J347" s="1"/>
      <c r="K347" s="1"/>
      <c r="L347" s="1"/>
      <c r="M347" s="1"/>
      <c r="N347" s="1"/>
      <c r="O347" s="1"/>
      <c r="P347" s="1"/>
      <c r="Q347" s="1"/>
      <c r="R347" s="1"/>
      <c r="S347" s="1"/>
      <c r="T347" s="1"/>
      <c r="U347" s="3"/>
      <c r="V347" s="1"/>
      <c r="W347" s="4"/>
      <c r="X347" s="1"/>
      <c r="Y347" s="4"/>
      <c r="Z347" s="1"/>
      <c r="AA347" s="4"/>
      <c r="AB347" s="1"/>
      <c r="AC347" s="4"/>
      <c r="AD347" s="1"/>
      <c r="AE347" s="1"/>
    </row>
    <row r="348">
      <c r="A348" s="1"/>
      <c r="B348" s="1"/>
      <c r="C348" s="1"/>
      <c r="D348" s="1"/>
      <c r="E348" s="1"/>
      <c r="F348" s="1"/>
      <c r="G348" s="1"/>
      <c r="H348" s="1"/>
      <c r="I348" s="1"/>
      <c r="J348" s="1"/>
      <c r="K348" s="1"/>
      <c r="L348" s="1"/>
      <c r="M348" s="1"/>
      <c r="N348" s="1"/>
      <c r="O348" s="1"/>
      <c r="P348" s="1"/>
      <c r="Q348" s="1"/>
      <c r="R348" s="1"/>
      <c r="S348" s="1"/>
      <c r="T348" s="1"/>
      <c r="U348" s="3"/>
      <c r="V348" s="1"/>
      <c r="W348" s="4"/>
      <c r="X348" s="1"/>
      <c r="Y348" s="4"/>
      <c r="Z348" s="1"/>
      <c r="AA348" s="4"/>
      <c r="AB348" s="1"/>
      <c r="AC348" s="4"/>
      <c r="AD348" s="1"/>
      <c r="AE348" s="1"/>
    </row>
    <row r="349">
      <c r="A349" s="1"/>
      <c r="B349" s="1"/>
      <c r="C349" s="1"/>
      <c r="D349" s="1"/>
      <c r="E349" s="1"/>
      <c r="F349" s="1"/>
      <c r="G349" s="1"/>
      <c r="H349" s="1"/>
      <c r="I349" s="1"/>
      <c r="J349" s="1"/>
      <c r="K349" s="1"/>
      <c r="L349" s="1"/>
      <c r="M349" s="1"/>
      <c r="N349" s="1"/>
      <c r="O349" s="1"/>
      <c r="P349" s="1"/>
      <c r="Q349" s="1"/>
      <c r="R349" s="1"/>
      <c r="S349" s="1"/>
      <c r="T349" s="1"/>
      <c r="U349" s="3"/>
      <c r="V349" s="1"/>
      <c r="W349" s="4"/>
      <c r="X349" s="1"/>
      <c r="Y349" s="4"/>
      <c r="Z349" s="1"/>
      <c r="AA349" s="4"/>
      <c r="AB349" s="1"/>
      <c r="AC349" s="4"/>
      <c r="AD349" s="1"/>
      <c r="AE349" s="1"/>
    </row>
    <row r="350">
      <c r="A350" s="1"/>
      <c r="B350" s="1"/>
      <c r="C350" s="1"/>
      <c r="D350" s="1"/>
      <c r="E350" s="1"/>
      <c r="F350" s="1"/>
      <c r="G350" s="1"/>
      <c r="H350" s="1"/>
      <c r="I350" s="1"/>
      <c r="J350" s="1"/>
      <c r="K350" s="1"/>
      <c r="L350" s="1"/>
      <c r="M350" s="1"/>
      <c r="N350" s="1"/>
      <c r="O350" s="1"/>
      <c r="P350" s="1"/>
      <c r="Q350" s="1"/>
      <c r="R350" s="1"/>
      <c r="S350" s="1"/>
      <c r="T350" s="1"/>
      <c r="U350" s="3"/>
      <c r="V350" s="1"/>
      <c r="W350" s="4"/>
      <c r="X350" s="1"/>
      <c r="Y350" s="4"/>
      <c r="Z350" s="1"/>
      <c r="AA350" s="4"/>
      <c r="AB350" s="1"/>
      <c r="AC350" s="4"/>
      <c r="AD350" s="1"/>
      <c r="AE350" s="1"/>
    </row>
    <row r="351">
      <c r="A351" s="1"/>
      <c r="B351" s="1"/>
      <c r="C351" s="1"/>
      <c r="D351" s="1"/>
      <c r="E351" s="1"/>
      <c r="F351" s="1"/>
      <c r="G351" s="1"/>
      <c r="H351" s="1"/>
      <c r="I351" s="1"/>
      <c r="J351" s="1"/>
      <c r="K351" s="1"/>
      <c r="L351" s="1"/>
      <c r="M351" s="1"/>
      <c r="N351" s="1"/>
      <c r="O351" s="1"/>
      <c r="P351" s="1"/>
      <c r="Q351" s="1"/>
      <c r="R351" s="1"/>
      <c r="S351" s="1"/>
      <c r="T351" s="1"/>
      <c r="U351" s="3"/>
      <c r="V351" s="1"/>
      <c r="W351" s="4"/>
      <c r="X351" s="1"/>
      <c r="Y351" s="4"/>
      <c r="Z351" s="1"/>
      <c r="AA351" s="4"/>
      <c r="AB351" s="1"/>
      <c r="AC351" s="4"/>
      <c r="AD351" s="1"/>
      <c r="AE351" s="1"/>
    </row>
    <row r="352">
      <c r="A352" s="1"/>
      <c r="B352" s="1"/>
      <c r="C352" s="1"/>
      <c r="D352" s="1"/>
      <c r="E352" s="1"/>
      <c r="F352" s="1"/>
      <c r="G352" s="1"/>
      <c r="H352" s="1"/>
      <c r="I352" s="1"/>
      <c r="J352" s="1"/>
      <c r="K352" s="1"/>
      <c r="L352" s="1"/>
      <c r="M352" s="1"/>
      <c r="N352" s="1"/>
      <c r="O352" s="1"/>
      <c r="P352" s="1"/>
      <c r="Q352" s="1"/>
      <c r="R352" s="1"/>
      <c r="S352" s="1"/>
      <c r="T352" s="1"/>
      <c r="U352" s="3"/>
      <c r="V352" s="1"/>
      <c r="W352" s="4"/>
      <c r="X352" s="1"/>
      <c r="Y352" s="4"/>
      <c r="Z352" s="1"/>
      <c r="AA352" s="4"/>
      <c r="AB352" s="1"/>
      <c r="AC352" s="4"/>
      <c r="AD352" s="1"/>
      <c r="AE352" s="1"/>
    </row>
    <row r="353">
      <c r="A353" s="1"/>
      <c r="B353" s="1"/>
      <c r="C353" s="1"/>
      <c r="D353" s="1"/>
      <c r="E353" s="1"/>
      <c r="F353" s="1"/>
      <c r="G353" s="1"/>
      <c r="H353" s="1"/>
      <c r="I353" s="1"/>
      <c r="J353" s="1"/>
      <c r="K353" s="1"/>
      <c r="L353" s="1"/>
      <c r="M353" s="1"/>
      <c r="N353" s="1"/>
      <c r="O353" s="1"/>
      <c r="P353" s="1"/>
      <c r="Q353" s="1"/>
      <c r="R353" s="1"/>
      <c r="S353" s="1"/>
      <c r="T353" s="1"/>
      <c r="U353" s="3"/>
      <c r="V353" s="1"/>
      <c r="W353" s="4"/>
      <c r="X353" s="1"/>
      <c r="Y353" s="4"/>
      <c r="Z353" s="1"/>
      <c r="AA353" s="4"/>
      <c r="AB353" s="1"/>
      <c r="AC353" s="4"/>
      <c r="AD353" s="1"/>
      <c r="AE353" s="1"/>
    </row>
    <row r="354">
      <c r="A354" s="1"/>
      <c r="B354" s="1"/>
      <c r="C354" s="1"/>
      <c r="D354" s="1"/>
      <c r="E354" s="1"/>
      <c r="F354" s="1"/>
      <c r="G354" s="1"/>
      <c r="H354" s="1"/>
      <c r="I354" s="1"/>
      <c r="J354" s="1"/>
      <c r="K354" s="1"/>
      <c r="L354" s="1"/>
      <c r="M354" s="1"/>
      <c r="N354" s="1"/>
      <c r="O354" s="1"/>
      <c r="P354" s="1"/>
      <c r="Q354" s="1"/>
      <c r="R354" s="1"/>
      <c r="S354" s="1"/>
      <c r="T354" s="1"/>
      <c r="U354" s="3"/>
      <c r="V354" s="1"/>
      <c r="W354" s="4"/>
      <c r="X354" s="1"/>
      <c r="Y354" s="4"/>
      <c r="Z354" s="1"/>
      <c r="AA354" s="4"/>
      <c r="AB354" s="1"/>
      <c r="AC354" s="4"/>
      <c r="AD354" s="1"/>
      <c r="AE354" s="1"/>
    </row>
    <row r="355">
      <c r="A355" s="1"/>
      <c r="B355" s="1"/>
      <c r="C355" s="1"/>
      <c r="D355" s="1"/>
      <c r="E355" s="1"/>
      <c r="F355" s="1"/>
      <c r="G355" s="1"/>
      <c r="H355" s="1"/>
      <c r="I355" s="1"/>
      <c r="J355" s="1"/>
      <c r="K355" s="1"/>
      <c r="L355" s="1"/>
      <c r="M355" s="1"/>
      <c r="N355" s="1"/>
      <c r="O355" s="1"/>
      <c r="P355" s="1"/>
      <c r="Q355" s="1"/>
      <c r="R355" s="1"/>
      <c r="S355" s="1"/>
      <c r="T355" s="1"/>
      <c r="U355" s="3"/>
      <c r="V355" s="1"/>
      <c r="W355" s="4"/>
      <c r="X355" s="1"/>
      <c r="Y355" s="4"/>
      <c r="Z355" s="1"/>
      <c r="AA355" s="4"/>
      <c r="AB355" s="1"/>
      <c r="AC355" s="4"/>
      <c r="AD355" s="1"/>
      <c r="AE355" s="1"/>
    </row>
    <row r="356">
      <c r="A356" s="1"/>
      <c r="B356" s="1"/>
      <c r="C356" s="1"/>
      <c r="D356" s="1"/>
      <c r="E356" s="1"/>
      <c r="F356" s="1"/>
      <c r="G356" s="1"/>
      <c r="H356" s="1"/>
      <c r="I356" s="1"/>
      <c r="J356" s="1"/>
      <c r="K356" s="1"/>
      <c r="L356" s="1"/>
      <c r="M356" s="1"/>
      <c r="N356" s="1"/>
      <c r="O356" s="1"/>
      <c r="P356" s="1"/>
      <c r="Q356" s="1"/>
      <c r="R356" s="1"/>
      <c r="S356" s="1"/>
      <c r="T356" s="1"/>
      <c r="U356" s="3"/>
      <c r="V356" s="1"/>
      <c r="W356" s="4"/>
      <c r="X356" s="1"/>
      <c r="Y356" s="4"/>
      <c r="Z356" s="1"/>
      <c r="AA356" s="4"/>
      <c r="AB356" s="1"/>
      <c r="AC356" s="4"/>
      <c r="AD356" s="1"/>
      <c r="AE356" s="1"/>
    </row>
    <row r="357">
      <c r="A357" s="1"/>
      <c r="B357" s="1"/>
      <c r="C357" s="1"/>
      <c r="D357" s="1"/>
      <c r="E357" s="1"/>
      <c r="F357" s="1"/>
      <c r="G357" s="1"/>
      <c r="H357" s="1"/>
      <c r="I357" s="1"/>
      <c r="J357" s="1"/>
      <c r="K357" s="1"/>
      <c r="L357" s="1"/>
      <c r="M357" s="1"/>
      <c r="N357" s="1"/>
      <c r="O357" s="1"/>
      <c r="P357" s="1"/>
      <c r="Q357" s="1"/>
      <c r="R357" s="1"/>
      <c r="S357" s="1"/>
      <c r="T357" s="1"/>
      <c r="U357" s="3"/>
      <c r="V357" s="1"/>
      <c r="W357" s="4"/>
      <c r="X357" s="1"/>
      <c r="Y357" s="4"/>
      <c r="Z357" s="1"/>
      <c r="AA357" s="4"/>
      <c r="AB357" s="1"/>
      <c r="AC357" s="4"/>
      <c r="AD357" s="1"/>
      <c r="AE357" s="1"/>
    </row>
    <row r="358">
      <c r="A358" s="1"/>
      <c r="B358" s="1"/>
      <c r="C358" s="1"/>
      <c r="D358" s="1"/>
      <c r="E358" s="1"/>
      <c r="F358" s="1"/>
      <c r="G358" s="1"/>
      <c r="H358" s="1"/>
      <c r="I358" s="1"/>
      <c r="J358" s="1"/>
      <c r="K358" s="1"/>
      <c r="L358" s="1"/>
      <c r="M358" s="1"/>
      <c r="N358" s="1"/>
      <c r="O358" s="1"/>
      <c r="P358" s="1"/>
      <c r="Q358" s="1"/>
      <c r="R358" s="1"/>
      <c r="S358" s="1"/>
      <c r="T358" s="1"/>
      <c r="U358" s="3"/>
      <c r="V358" s="1"/>
      <c r="W358" s="4"/>
      <c r="X358" s="1"/>
      <c r="Y358" s="4"/>
      <c r="Z358" s="1"/>
      <c r="AA358" s="4"/>
      <c r="AB358" s="1"/>
      <c r="AC358" s="4"/>
      <c r="AD358" s="1"/>
      <c r="AE358" s="1"/>
    </row>
    <row r="359">
      <c r="A359" s="1"/>
      <c r="B359" s="1"/>
      <c r="C359" s="1"/>
      <c r="D359" s="1"/>
      <c r="E359" s="1"/>
      <c r="F359" s="1"/>
      <c r="G359" s="1"/>
      <c r="H359" s="1"/>
      <c r="I359" s="1"/>
      <c r="J359" s="1"/>
      <c r="K359" s="1"/>
      <c r="L359" s="1"/>
      <c r="M359" s="1"/>
      <c r="N359" s="1"/>
      <c r="O359" s="1"/>
      <c r="P359" s="1"/>
      <c r="Q359" s="1"/>
      <c r="R359" s="1"/>
      <c r="S359" s="1"/>
      <c r="T359" s="1"/>
      <c r="U359" s="3"/>
      <c r="V359" s="1"/>
      <c r="W359" s="4"/>
      <c r="X359" s="1"/>
      <c r="Y359" s="4"/>
      <c r="Z359" s="1"/>
      <c r="AA359" s="4"/>
      <c r="AB359" s="1"/>
      <c r="AC359" s="4"/>
      <c r="AD359" s="1"/>
      <c r="AE359" s="1"/>
    </row>
    <row r="360">
      <c r="A360" s="1"/>
      <c r="B360" s="1"/>
      <c r="C360" s="1"/>
      <c r="D360" s="1"/>
      <c r="E360" s="1"/>
      <c r="F360" s="1"/>
      <c r="G360" s="1"/>
      <c r="H360" s="1"/>
      <c r="I360" s="1"/>
      <c r="J360" s="1"/>
      <c r="K360" s="1"/>
      <c r="L360" s="1"/>
      <c r="M360" s="1"/>
      <c r="N360" s="1"/>
      <c r="O360" s="1"/>
      <c r="P360" s="1"/>
      <c r="Q360" s="1"/>
      <c r="R360" s="1"/>
      <c r="S360" s="1"/>
      <c r="T360" s="1"/>
      <c r="U360" s="3"/>
      <c r="V360" s="1"/>
      <c r="W360" s="4"/>
      <c r="X360" s="1"/>
      <c r="Y360" s="4"/>
      <c r="Z360" s="1"/>
      <c r="AA360" s="4"/>
      <c r="AB360" s="1"/>
      <c r="AC360" s="4"/>
      <c r="AD360" s="1"/>
      <c r="AE360" s="1"/>
    </row>
    <row r="361">
      <c r="A361" s="1"/>
      <c r="B361" s="1"/>
      <c r="C361" s="1"/>
      <c r="D361" s="1"/>
      <c r="E361" s="1"/>
      <c r="F361" s="1"/>
      <c r="G361" s="1"/>
      <c r="H361" s="1"/>
      <c r="I361" s="1"/>
      <c r="J361" s="1"/>
      <c r="K361" s="1"/>
      <c r="L361" s="1"/>
      <c r="M361" s="1"/>
      <c r="N361" s="1"/>
      <c r="O361" s="1"/>
      <c r="P361" s="1"/>
      <c r="Q361" s="1"/>
      <c r="R361" s="1"/>
      <c r="S361" s="1"/>
      <c r="T361" s="1"/>
      <c r="U361" s="3"/>
      <c r="V361" s="1"/>
      <c r="W361" s="4"/>
      <c r="X361" s="1"/>
      <c r="Y361" s="4"/>
      <c r="Z361" s="1"/>
      <c r="AA361" s="4"/>
      <c r="AB361" s="1"/>
      <c r="AC361" s="4"/>
      <c r="AD361" s="1"/>
      <c r="AE361" s="1"/>
    </row>
    <row r="362">
      <c r="A362" s="1"/>
      <c r="B362" s="1"/>
      <c r="C362" s="1"/>
      <c r="D362" s="1"/>
      <c r="E362" s="1"/>
      <c r="F362" s="1"/>
      <c r="G362" s="1"/>
      <c r="H362" s="1"/>
      <c r="I362" s="1"/>
      <c r="J362" s="1"/>
      <c r="K362" s="1"/>
      <c r="L362" s="1"/>
      <c r="M362" s="1"/>
      <c r="N362" s="1"/>
      <c r="O362" s="1"/>
      <c r="P362" s="1"/>
      <c r="Q362" s="1"/>
      <c r="R362" s="1"/>
      <c r="S362" s="1"/>
      <c r="T362" s="1"/>
      <c r="U362" s="3"/>
      <c r="V362" s="1"/>
      <c r="W362" s="4"/>
      <c r="X362" s="1"/>
      <c r="Y362" s="4"/>
      <c r="Z362" s="1"/>
      <c r="AA362" s="4"/>
      <c r="AB362" s="1"/>
      <c r="AC362" s="4"/>
      <c r="AD362" s="1"/>
      <c r="AE362" s="1"/>
    </row>
    <row r="363">
      <c r="A363" s="1"/>
      <c r="B363" s="1"/>
      <c r="C363" s="1"/>
      <c r="D363" s="1"/>
      <c r="E363" s="1"/>
      <c r="F363" s="1"/>
      <c r="G363" s="1"/>
      <c r="H363" s="1"/>
      <c r="I363" s="1"/>
      <c r="J363" s="1"/>
      <c r="K363" s="1"/>
      <c r="L363" s="1"/>
      <c r="M363" s="1"/>
      <c r="N363" s="1"/>
      <c r="O363" s="1"/>
      <c r="P363" s="1"/>
      <c r="Q363" s="1"/>
      <c r="R363" s="1"/>
      <c r="S363" s="1"/>
      <c r="T363" s="1"/>
      <c r="U363" s="3"/>
      <c r="V363" s="1"/>
      <c r="W363" s="4"/>
      <c r="X363" s="1"/>
      <c r="Y363" s="4"/>
      <c r="Z363" s="1"/>
      <c r="AA363" s="4"/>
      <c r="AB363" s="1"/>
      <c r="AC363" s="4"/>
      <c r="AD363" s="1"/>
      <c r="AE363" s="1"/>
    </row>
    <row r="364">
      <c r="A364" s="1"/>
      <c r="B364" s="1"/>
      <c r="C364" s="1"/>
      <c r="D364" s="1"/>
      <c r="E364" s="1"/>
      <c r="F364" s="1"/>
      <c r="G364" s="1"/>
      <c r="H364" s="1"/>
      <c r="I364" s="1"/>
      <c r="J364" s="1"/>
      <c r="K364" s="1"/>
      <c r="L364" s="1"/>
      <c r="M364" s="1"/>
      <c r="N364" s="1"/>
      <c r="O364" s="1"/>
      <c r="P364" s="1"/>
      <c r="Q364" s="1"/>
      <c r="R364" s="1"/>
      <c r="S364" s="1"/>
      <c r="T364" s="1"/>
      <c r="U364" s="3"/>
      <c r="V364" s="1"/>
      <c r="W364" s="4"/>
      <c r="X364" s="1"/>
      <c r="Y364" s="4"/>
      <c r="Z364" s="1"/>
      <c r="AA364" s="4"/>
      <c r="AB364" s="1"/>
      <c r="AC364" s="4"/>
      <c r="AD364" s="1"/>
      <c r="AE364" s="1"/>
    </row>
    <row r="365">
      <c r="A365" s="1"/>
      <c r="B365" s="1"/>
      <c r="C365" s="1"/>
      <c r="D365" s="1"/>
      <c r="E365" s="1"/>
      <c r="F365" s="1"/>
      <c r="G365" s="1"/>
      <c r="H365" s="1"/>
      <c r="I365" s="1"/>
      <c r="J365" s="1"/>
      <c r="K365" s="1"/>
      <c r="L365" s="1"/>
      <c r="M365" s="1"/>
      <c r="N365" s="1"/>
      <c r="O365" s="1"/>
      <c r="P365" s="1"/>
      <c r="Q365" s="1"/>
      <c r="R365" s="1"/>
      <c r="S365" s="1"/>
      <c r="T365" s="1"/>
      <c r="U365" s="3"/>
      <c r="V365" s="1"/>
      <c r="W365" s="4"/>
      <c r="X365" s="1"/>
      <c r="Y365" s="4"/>
      <c r="Z365" s="1"/>
      <c r="AA365" s="4"/>
      <c r="AB365" s="1"/>
      <c r="AC365" s="4"/>
      <c r="AD365" s="1"/>
      <c r="AE365" s="1"/>
    </row>
    <row r="366">
      <c r="A366" s="1"/>
      <c r="B366" s="1"/>
      <c r="C366" s="1"/>
      <c r="D366" s="1"/>
      <c r="E366" s="1"/>
      <c r="F366" s="1"/>
      <c r="G366" s="1"/>
      <c r="H366" s="1"/>
      <c r="I366" s="1"/>
      <c r="J366" s="1"/>
      <c r="K366" s="1"/>
      <c r="L366" s="1"/>
      <c r="M366" s="1"/>
      <c r="N366" s="1"/>
      <c r="O366" s="1"/>
      <c r="P366" s="1"/>
      <c r="Q366" s="1"/>
      <c r="R366" s="1"/>
      <c r="S366" s="1"/>
      <c r="T366" s="1"/>
      <c r="U366" s="3"/>
      <c r="V366" s="1"/>
      <c r="W366" s="4"/>
      <c r="X366" s="1"/>
      <c r="Y366" s="4"/>
      <c r="Z366" s="1"/>
      <c r="AA366" s="4"/>
      <c r="AB366" s="1"/>
      <c r="AC366" s="4"/>
      <c r="AD366" s="1"/>
      <c r="AE366" s="1"/>
    </row>
    <row r="367">
      <c r="A367" s="1"/>
      <c r="B367" s="1"/>
      <c r="C367" s="1"/>
      <c r="D367" s="1"/>
      <c r="E367" s="1"/>
      <c r="F367" s="1"/>
      <c r="G367" s="1"/>
      <c r="H367" s="1"/>
      <c r="I367" s="1"/>
      <c r="J367" s="1"/>
      <c r="K367" s="1"/>
      <c r="L367" s="1"/>
      <c r="M367" s="1"/>
      <c r="N367" s="1"/>
      <c r="O367" s="1"/>
      <c r="P367" s="1"/>
      <c r="Q367" s="1"/>
      <c r="R367" s="1"/>
      <c r="S367" s="1"/>
      <c r="T367" s="1"/>
      <c r="U367" s="3"/>
      <c r="V367" s="1"/>
      <c r="W367" s="4"/>
      <c r="X367" s="1"/>
      <c r="Y367" s="4"/>
      <c r="Z367" s="1"/>
      <c r="AA367" s="4"/>
      <c r="AB367" s="1"/>
      <c r="AC367" s="4"/>
      <c r="AD367" s="1"/>
      <c r="AE367" s="1"/>
    </row>
    <row r="368">
      <c r="A368" s="1"/>
      <c r="B368" s="1"/>
      <c r="C368" s="1"/>
      <c r="D368" s="1"/>
      <c r="E368" s="1"/>
      <c r="F368" s="1"/>
      <c r="G368" s="1"/>
      <c r="H368" s="1"/>
      <c r="I368" s="1"/>
      <c r="J368" s="1"/>
      <c r="K368" s="1"/>
      <c r="L368" s="1"/>
      <c r="M368" s="1"/>
      <c r="N368" s="1"/>
      <c r="O368" s="1"/>
      <c r="P368" s="1"/>
      <c r="Q368" s="1"/>
      <c r="R368" s="1"/>
      <c r="S368" s="1"/>
      <c r="T368" s="1"/>
      <c r="U368" s="3"/>
      <c r="V368" s="1"/>
      <c r="W368" s="4"/>
      <c r="X368" s="1"/>
      <c r="Y368" s="4"/>
      <c r="Z368" s="1"/>
      <c r="AA368" s="4"/>
      <c r="AB368" s="1"/>
      <c r="AC368" s="4"/>
      <c r="AD368" s="1"/>
      <c r="AE368" s="1"/>
    </row>
    <row r="369">
      <c r="A369" s="1"/>
      <c r="B369" s="1"/>
      <c r="C369" s="1"/>
      <c r="D369" s="1"/>
      <c r="E369" s="1"/>
      <c r="F369" s="1"/>
      <c r="G369" s="1"/>
      <c r="H369" s="1"/>
      <c r="I369" s="1"/>
      <c r="J369" s="1"/>
      <c r="K369" s="1"/>
      <c r="L369" s="1"/>
      <c r="M369" s="1"/>
      <c r="N369" s="1"/>
      <c r="O369" s="1"/>
      <c r="P369" s="1"/>
      <c r="Q369" s="1"/>
      <c r="R369" s="1"/>
      <c r="S369" s="1"/>
      <c r="T369" s="1"/>
      <c r="U369" s="3"/>
      <c r="V369" s="1"/>
      <c r="W369" s="4"/>
      <c r="X369" s="1"/>
      <c r="Y369" s="4"/>
      <c r="Z369" s="1"/>
      <c r="AA369" s="4"/>
      <c r="AB369" s="1"/>
      <c r="AC369" s="4"/>
      <c r="AD369" s="1"/>
      <c r="AE369" s="1"/>
    </row>
    <row r="370">
      <c r="A370" s="1"/>
      <c r="B370" s="1"/>
      <c r="C370" s="1"/>
      <c r="D370" s="1"/>
      <c r="E370" s="1"/>
      <c r="F370" s="1"/>
      <c r="G370" s="1"/>
      <c r="H370" s="1"/>
      <c r="I370" s="1"/>
      <c r="J370" s="1"/>
      <c r="K370" s="1"/>
      <c r="L370" s="1"/>
      <c r="M370" s="1"/>
      <c r="N370" s="1"/>
      <c r="O370" s="1"/>
      <c r="P370" s="1"/>
      <c r="Q370" s="1"/>
      <c r="R370" s="1"/>
      <c r="S370" s="1"/>
      <c r="T370" s="1"/>
      <c r="U370" s="3"/>
      <c r="V370" s="1"/>
      <c r="W370" s="4"/>
      <c r="X370" s="1"/>
      <c r="Y370" s="4"/>
      <c r="Z370" s="1"/>
      <c r="AA370" s="4"/>
      <c r="AB370" s="1"/>
      <c r="AC370" s="4"/>
      <c r="AD370" s="1"/>
      <c r="AE370" s="1"/>
    </row>
    <row r="371">
      <c r="A371" s="1"/>
      <c r="B371" s="1"/>
      <c r="C371" s="1"/>
      <c r="D371" s="1"/>
      <c r="E371" s="1"/>
      <c r="F371" s="1"/>
      <c r="G371" s="1"/>
      <c r="H371" s="1"/>
      <c r="I371" s="1"/>
      <c r="J371" s="1"/>
      <c r="K371" s="1"/>
      <c r="L371" s="1"/>
      <c r="M371" s="1"/>
      <c r="N371" s="1"/>
      <c r="O371" s="1"/>
      <c r="P371" s="1"/>
      <c r="Q371" s="1"/>
      <c r="R371" s="1"/>
      <c r="S371" s="1"/>
      <c r="T371" s="1"/>
      <c r="U371" s="3"/>
      <c r="V371" s="1"/>
      <c r="W371" s="4"/>
      <c r="X371" s="1"/>
      <c r="Y371" s="4"/>
      <c r="Z371" s="1"/>
      <c r="AA371" s="4"/>
      <c r="AB371" s="1"/>
      <c r="AC371" s="4"/>
      <c r="AD371" s="1"/>
      <c r="AE371" s="1"/>
    </row>
    <row r="372">
      <c r="A372" s="1"/>
      <c r="B372" s="1"/>
      <c r="C372" s="1"/>
      <c r="D372" s="1"/>
      <c r="E372" s="1"/>
      <c r="F372" s="1"/>
      <c r="G372" s="1"/>
      <c r="H372" s="1"/>
      <c r="I372" s="1"/>
      <c r="J372" s="1"/>
      <c r="K372" s="1"/>
      <c r="L372" s="1"/>
      <c r="M372" s="1"/>
      <c r="N372" s="1"/>
      <c r="O372" s="1"/>
      <c r="P372" s="1"/>
      <c r="Q372" s="1"/>
      <c r="R372" s="1"/>
      <c r="S372" s="1"/>
      <c r="T372" s="1"/>
      <c r="U372" s="3"/>
      <c r="V372" s="1"/>
      <c r="W372" s="4"/>
      <c r="X372" s="1"/>
      <c r="Y372" s="4"/>
      <c r="Z372" s="1"/>
      <c r="AA372" s="4"/>
      <c r="AB372" s="1"/>
      <c r="AC372" s="4"/>
      <c r="AD372" s="1"/>
      <c r="AE372" s="1"/>
    </row>
    <row r="373">
      <c r="A373" s="1"/>
      <c r="B373" s="1"/>
      <c r="C373" s="1"/>
      <c r="D373" s="1"/>
      <c r="E373" s="1"/>
      <c r="F373" s="1"/>
      <c r="G373" s="1"/>
      <c r="H373" s="1"/>
      <c r="I373" s="1"/>
      <c r="J373" s="1"/>
      <c r="K373" s="1"/>
      <c r="L373" s="1"/>
      <c r="M373" s="1"/>
      <c r="N373" s="1"/>
      <c r="O373" s="1"/>
      <c r="P373" s="1"/>
      <c r="Q373" s="1"/>
      <c r="R373" s="1"/>
      <c r="S373" s="1"/>
      <c r="T373" s="1"/>
      <c r="U373" s="3"/>
      <c r="V373" s="1"/>
      <c r="W373" s="4"/>
      <c r="X373" s="1"/>
      <c r="Y373" s="4"/>
      <c r="Z373" s="1"/>
      <c r="AA373" s="4"/>
      <c r="AB373" s="1"/>
      <c r="AC373" s="4"/>
      <c r="AD373" s="1"/>
      <c r="AE373" s="1"/>
    </row>
    <row r="374">
      <c r="A374" s="1"/>
      <c r="B374" s="1"/>
      <c r="C374" s="1"/>
      <c r="D374" s="1"/>
      <c r="E374" s="1"/>
      <c r="F374" s="1"/>
      <c r="G374" s="1"/>
      <c r="H374" s="1"/>
      <c r="I374" s="1"/>
      <c r="J374" s="1"/>
      <c r="K374" s="1"/>
      <c r="L374" s="1"/>
      <c r="M374" s="1"/>
      <c r="N374" s="1"/>
      <c r="O374" s="1"/>
      <c r="P374" s="1"/>
      <c r="Q374" s="1"/>
      <c r="R374" s="1"/>
      <c r="S374" s="1"/>
      <c r="T374" s="1"/>
      <c r="U374" s="3"/>
      <c r="V374" s="1"/>
      <c r="W374" s="4"/>
      <c r="X374" s="1"/>
      <c r="Y374" s="4"/>
      <c r="Z374" s="1"/>
      <c r="AA374" s="4"/>
      <c r="AB374" s="1"/>
      <c r="AC374" s="4"/>
      <c r="AD374" s="1"/>
      <c r="AE374" s="1"/>
    </row>
    <row r="375">
      <c r="A375" s="1"/>
      <c r="B375" s="1"/>
      <c r="C375" s="1"/>
      <c r="D375" s="1"/>
      <c r="E375" s="1"/>
      <c r="F375" s="1"/>
      <c r="G375" s="1"/>
      <c r="H375" s="1"/>
      <c r="I375" s="1"/>
      <c r="J375" s="1"/>
      <c r="K375" s="1"/>
      <c r="L375" s="1"/>
      <c r="M375" s="1"/>
      <c r="N375" s="1"/>
      <c r="O375" s="1"/>
      <c r="P375" s="1"/>
      <c r="Q375" s="1"/>
      <c r="R375" s="1"/>
      <c r="S375" s="1"/>
      <c r="T375" s="1"/>
      <c r="U375" s="3"/>
      <c r="V375" s="1"/>
      <c r="W375" s="4"/>
      <c r="X375" s="1"/>
      <c r="Y375" s="4"/>
      <c r="Z375" s="1"/>
      <c r="AA375" s="4"/>
      <c r="AB375" s="1"/>
      <c r="AC375" s="4"/>
      <c r="AD375" s="1"/>
      <c r="AE375" s="1"/>
    </row>
    <row r="376">
      <c r="A376" s="1"/>
      <c r="B376" s="1"/>
      <c r="C376" s="1"/>
      <c r="D376" s="1"/>
      <c r="E376" s="1"/>
      <c r="F376" s="1"/>
      <c r="G376" s="1"/>
      <c r="H376" s="1"/>
      <c r="I376" s="1"/>
      <c r="J376" s="1"/>
      <c r="K376" s="1"/>
      <c r="L376" s="1"/>
      <c r="M376" s="1"/>
      <c r="N376" s="1"/>
      <c r="O376" s="1"/>
      <c r="P376" s="1"/>
      <c r="Q376" s="1"/>
      <c r="R376" s="1"/>
      <c r="S376" s="1"/>
      <c r="T376" s="1"/>
      <c r="U376" s="3"/>
      <c r="V376" s="1"/>
      <c r="W376" s="4"/>
      <c r="X376" s="1"/>
      <c r="Y376" s="4"/>
      <c r="Z376" s="1"/>
      <c r="AA376" s="4"/>
      <c r="AB376" s="1"/>
      <c r="AC376" s="4"/>
      <c r="AD376" s="1"/>
      <c r="AE376" s="1"/>
    </row>
    <row r="377">
      <c r="A377" s="1"/>
      <c r="B377" s="1"/>
      <c r="C377" s="1"/>
      <c r="D377" s="1"/>
      <c r="E377" s="1"/>
      <c r="F377" s="1"/>
      <c r="G377" s="1"/>
      <c r="H377" s="1"/>
      <c r="I377" s="1"/>
      <c r="J377" s="1"/>
      <c r="K377" s="1"/>
      <c r="L377" s="1"/>
      <c r="M377" s="1"/>
      <c r="N377" s="1"/>
      <c r="O377" s="1"/>
      <c r="P377" s="1"/>
      <c r="Q377" s="1"/>
      <c r="R377" s="1"/>
      <c r="S377" s="1"/>
      <c r="T377" s="1"/>
      <c r="U377" s="3"/>
      <c r="V377" s="1"/>
      <c r="W377" s="4"/>
      <c r="X377" s="1"/>
      <c r="Y377" s="4"/>
      <c r="Z377" s="1"/>
      <c r="AA377" s="4"/>
      <c r="AB377" s="1"/>
      <c r="AC377" s="4"/>
      <c r="AD377" s="1"/>
      <c r="AE377" s="1"/>
    </row>
    <row r="378">
      <c r="A378" s="1"/>
      <c r="B378" s="1"/>
      <c r="C378" s="1"/>
      <c r="D378" s="1"/>
      <c r="E378" s="1"/>
      <c r="F378" s="1"/>
      <c r="G378" s="1"/>
      <c r="H378" s="1"/>
      <c r="I378" s="1"/>
      <c r="J378" s="1"/>
      <c r="K378" s="1"/>
      <c r="L378" s="1"/>
      <c r="M378" s="1"/>
      <c r="N378" s="1"/>
      <c r="O378" s="1"/>
      <c r="P378" s="1"/>
      <c r="Q378" s="1"/>
      <c r="R378" s="1"/>
      <c r="S378" s="1"/>
      <c r="T378" s="1"/>
      <c r="U378" s="3"/>
      <c r="V378" s="1"/>
      <c r="W378" s="4"/>
      <c r="X378" s="1"/>
      <c r="Y378" s="4"/>
      <c r="Z378" s="1"/>
      <c r="AA378" s="4"/>
      <c r="AB378" s="1"/>
      <c r="AC378" s="4"/>
      <c r="AD378" s="1"/>
      <c r="AE378" s="1"/>
    </row>
    <row r="379">
      <c r="A379" s="1"/>
      <c r="B379" s="1"/>
      <c r="C379" s="1"/>
      <c r="D379" s="1"/>
      <c r="E379" s="1"/>
      <c r="F379" s="1"/>
      <c r="G379" s="1"/>
      <c r="H379" s="1"/>
      <c r="I379" s="1"/>
      <c r="J379" s="1"/>
      <c r="K379" s="1"/>
      <c r="L379" s="1"/>
      <c r="M379" s="1"/>
      <c r="N379" s="1"/>
      <c r="O379" s="1"/>
      <c r="P379" s="1"/>
      <c r="Q379" s="1"/>
      <c r="R379" s="1"/>
      <c r="S379" s="1"/>
      <c r="T379" s="1"/>
      <c r="U379" s="3"/>
      <c r="V379" s="1"/>
      <c r="W379" s="4"/>
      <c r="X379" s="1"/>
      <c r="Y379" s="4"/>
      <c r="Z379" s="1"/>
      <c r="AA379" s="4"/>
      <c r="AB379" s="1"/>
      <c r="AC379" s="4"/>
      <c r="AD379" s="1"/>
      <c r="AE379" s="1"/>
    </row>
    <row r="380">
      <c r="A380" s="1"/>
      <c r="B380" s="1"/>
      <c r="C380" s="1"/>
      <c r="D380" s="1"/>
      <c r="E380" s="1"/>
      <c r="F380" s="1"/>
      <c r="G380" s="1"/>
      <c r="H380" s="1"/>
      <c r="I380" s="1"/>
      <c r="J380" s="1"/>
      <c r="K380" s="1"/>
      <c r="L380" s="1"/>
      <c r="M380" s="1"/>
      <c r="N380" s="1"/>
      <c r="O380" s="1"/>
      <c r="P380" s="1"/>
      <c r="Q380" s="1"/>
      <c r="R380" s="1"/>
      <c r="S380" s="1"/>
      <c r="T380" s="1"/>
      <c r="U380" s="3"/>
      <c r="V380" s="1"/>
      <c r="W380" s="4"/>
      <c r="X380" s="1"/>
      <c r="Y380" s="4"/>
      <c r="Z380" s="1"/>
      <c r="AA380" s="4"/>
      <c r="AB380" s="1"/>
      <c r="AC380" s="4"/>
      <c r="AD380" s="1"/>
      <c r="AE380" s="1"/>
    </row>
    <row r="381">
      <c r="A381" s="1"/>
      <c r="B381" s="1"/>
      <c r="C381" s="1"/>
      <c r="D381" s="1"/>
      <c r="E381" s="1"/>
      <c r="F381" s="1"/>
      <c r="G381" s="1"/>
      <c r="H381" s="1"/>
      <c r="I381" s="1"/>
      <c r="J381" s="1"/>
      <c r="K381" s="1"/>
      <c r="L381" s="1"/>
      <c r="M381" s="1"/>
      <c r="N381" s="1"/>
      <c r="O381" s="1"/>
      <c r="P381" s="1"/>
      <c r="Q381" s="1"/>
      <c r="R381" s="1"/>
      <c r="S381" s="1"/>
      <c r="T381" s="1"/>
      <c r="U381" s="3"/>
      <c r="V381" s="1"/>
      <c r="W381" s="4"/>
      <c r="X381" s="1"/>
      <c r="Y381" s="4"/>
      <c r="Z381" s="1"/>
      <c r="AA381" s="4"/>
      <c r="AB381" s="1"/>
      <c r="AC381" s="4"/>
      <c r="AD381" s="1"/>
      <c r="AE381" s="1"/>
    </row>
    <row r="382">
      <c r="A382" s="1"/>
      <c r="B382" s="1"/>
      <c r="C382" s="1"/>
      <c r="D382" s="1"/>
      <c r="E382" s="1"/>
      <c r="F382" s="1"/>
      <c r="G382" s="1"/>
      <c r="H382" s="1"/>
      <c r="I382" s="1"/>
      <c r="J382" s="1"/>
      <c r="K382" s="1"/>
      <c r="L382" s="1"/>
      <c r="M382" s="1"/>
      <c r="N382" s="1"/>
      <c r="O382" s="1"/>
      <c r="P382" s="1"/>
      <c r="Q382" s="1"/>
      <c r="R382" s="1"/>
      <c r="S382" s="1"/>
      <c r="T382" s="1"/>
      <c r="U382" s="3"/>
      <c r="V382" s="1"/>
      <c r="W382" s="4"/>
      <c r="X382" s="1"/>
      <c r="Y382" s="4"/>
      <c r="Z382" s="1"/>
      <c r="AA382" s="4"/>
      <c r="AB382" s="1"/>
      <c r="AC382" s="4"/>
      <c r="AD382" s="1"/>
      <c r="AE382" s="1"/>
    </row>
    <row r="383">
      <c r="A383" s="1"/>
      <c r="B383" s="1"/>
      <c r="C383" s="1"/>
      <c r="D383" s="1"/>
      <c r="E383" s="1"/>
      <c r="F383" s="1"/>
      <c r="G383" s="1"/>
      <c r="H383" s="1"/>
      <c r="I383" s="1"/>
      <c r="J383" s="1"/>
      <c r="K383" s="1"/>
      <c r="L383" s="1"/>
      <c r="M383" s="1"/>
      <c r="N383" s="1"/>
      <c r="O383" s="1"/>
      <c r="P383" s="1"/>
      <c r="Q383" s="1"/>
      <c r="R383" s="1"/>
      <c r="S383" s="1"/>
      <c r="T383" s="1"/>
      <c r="U383" s="3"/>
      <c r="V383" s="1"/>
      <c r="W383" s="4"/>
      <c r="X383" s="1"/>
      <c r="Y383" s="4"/>
      <c r="Z383" s="1"/>
      <c r="AA383" s="4"/>
      <c r="AB383" s="1"/>
      <c r="AC383" s="4"/>
      <c r="AD383" s="1"/>
      <c r="AE383" s="1"/>
    </row>
    <row r="384">
      <c r="A384" s="1"/>
      <c r="B384" s="1"/>
      <c r="C384" s="1"/>
      <c r="D384" s="1"/>
      <c r="E384" s="1"/>
      <c r="F384" s="1"/>
      <c r="G384" s="1"/>
      <c r="H384" s="1"/>
      <c r="I384" s="1"/>
      <c r="J384" s="1"/>
      <c r="K384" s="1"/>
      <c r="L384" s="1"/>
      <c r="M384" s="1"/>
      <c r="N384" s="1"/>
      <c r="O384" s="1"/>
      <c r="P384" s="1"/>
      <c r="Q384" s="1"/>
      <c r="R384" s="1"/>
      <c r="S384" s="1"/>
      <c r="T384" s="1"/>
      <c r="U384" s="3"/>
      <c r="V384" s="1"/>
      <c r="W384" s="4"/>
      <c r="X384" s="1"/>
      <c r="Y384" s="4"/>
      <c r="Z384" s="1"/>
      <c r="AA384" s="4"/>
      <c r="AB384" s="1"/>
      <c r="AC384" s="4"/>
      <c r="AD384" s="1"/>
      <c r="AE384" s="1"/>
    </row>
    <row r="385">
      <c r="A385" s="1"/>
      <c r="B385" s="1"/>
      <c r="C385" s="1"/>
      <c r="D385" s="1"/>
      <c r="E385" s="1"/>
      <c r="F385" s="1"/>
      <c r="G385" s="1"/>
      <c r="H385" s="1"/>
      <c r="I385" s="1"/>
      <c r="J385" s="1"/>
      <c r="K385" s="1"/>
      <c r="L385" s="1"/>
      <c r="M385" s="1"/>
      <c r="N385" s="1"/>
      <c r="O385" s="1"/>
      <c r="P385" s="1"/>
      <c r="Q385" s="1"/>
      <c r="R385" s="1"/>
      <c r="S385" s="1"/>
      <c r="T385" s="1"/>
      <c r="U385" s="3"/>
      <c r="V385" s="1"/>
      <c r="W385" s="4"/>
      <c r="X385" s="1"/>
      <c r="Y385" s="4"/>
      <c r="Z385" s="1"/>
      <c r="AA385" s="4"/>
      <c r="AB385" s="1"/>
      <c r="AC385" s="4"/>
      <c r="AD385" s="1"/>
      <c r="AE385" s="1"/>
    </row>
    <row r="386">
      <c r="A386" s="1"/>
      <c r="B386" s="1"/>
      <c r="C386" s="1"/>
      <c r="D386" s="1"/>
      <c r="E386" s="1"/>
      <c r="F386" s="1"/>
      <c r="G386" s="1"/>
      <c r="H386" s="1"/>
      <c r="I386" s="1"/>
      <c r="J386" s="1"/>
      <c r="K386" s="1"/>
      <c r="L386" s="1"/>
      <c r="M386" s="1"/>
      <c r="N386" s="1"/>
      <c r="O386" s="1"/>
      <c r="P386" s="1"/>
      <c r="Q386" s="1"/>
      <c r="R386" s="1"/>
      <c r="S386" s="1"/>
      <c r="T386" s="1"/>
      <c r="U386" s="3"/>
      <c r="V386" s="1"/>
      <c r="W386" s="4"/>
      <c r="X386" s="1"/>
      <c r="Y386" s="4"/>
      <c r="Z386" s="1"/>
      <c r="AA386" s="4"/>
      <c r="AB386" s="1"/>
      <c r="AC386" s="4"/>
      <c r="AD386" s="1"/>
      <c r="AE386" s="1"/>
    </row>
    <row r="387">
      <c r="A387" s="1"/>
      <c r="B387" s="1"/>
      <c r="C387" s="1"/>
      <c r="D387" s="1"/>
      <c r="E387" s="1"/>
      <c r="F387" s="1"/>
      <c r="G387" s="1"/>
      <c r="H387" s="1"/>
      <c r="I387" s="1"/>
      <c r="J387" s="1"/>
      <c r="K387" s="1"/>
      <c r="L387" s="1"/>
      <c r="M387" s="1"/>
      <c r="N387" s="1"/>
      <c r="O387" s="1"/>
      <c r="P387" s="1"/>
      <c r="Q387" s="1"/>
      <c r="R387" s="1"/>
      <c r="S387" s="1"/>
      <c r="T387" s="1"/>
      <c r="U387" s="3"/>
      <c r="V387" s="1"/>
      <c r="W387" s="4"/>
      <c r="X387" s="1"/>
      <c r="Y387" s="4"/>
      <c r="Z387" s="1"/>
      <c r="AA387" s="4"/>
      <c r="AB387" s="1"/>
      <c r="AC387" s="4"/>
      <c r="AD387" s="1"/>
      <c r="AE387" s="1"/>
    </row>
    <row r="388">
      <c r="A388" s="1"/>
      <c r="B388" s="1"/>
      <c r="C388" s="1"/>
      <c r="D388" s="1"/>
      <c r="E388" s="1"/>
      <c r="F388" s="1"/>
      <c r="G388" s="1"/>
      <c r="H388" s="1"/>
      <c r="I388" s="1"/>
      <c r="J388" s="1"/>
      <c r="K388" s="1"/>
      <c r="L388" s="1"/>
      <c r="M388" s="1"/>
      <c r="N388" s="1"/>
      <c r="O388" s="1"/>
      <c r="P388" s="1"/>
      <c r="Q388" s="1"/>
      <c r="R388" s="1"/>
      <c r="S388" s="1"/>
      <c r="T388" s="1"/>
      <c r="U388" s="3"/>
      <c r="V388" s="1"/>
      <c r="W388" s="4"/>
      <c r="X388" s="1"/>
      <c r="Y388" s="4"/>
      <c r="Z388" s="1"/>
      <c r="AA388" s="4"/>
      <c r="AB388" s="1"/>
      <c r="AC388" s="4"/>
      <c r="AD388" s="1"/>
      <c r="AE388" s="1"/>
    </row>
    <row r="389">
      <c r="A389" s="1"/>
      <c r="B389" s="1"/>
      <c r="C389" s="1"/>
      <c r="D389" s="1"/>
      <c r="E389" s="1"/>
      <c r="F389" s="1"/>
      <c r="G389" s="1"/>
      <c r="H389" s="1"/>
      <c r="I389" s="1"/>
      <c r="J389" s="1"/>
      <c r="K389" s="1"/>
      <c r="L389" s="1"/>
      <c r="M389" s="1"/>
      <c r="N389" s="1"/>
      <c r="O389" s="1"/>
      <c r="P389" s="1"/>
      <c r="Q389" s="1"/>
      <c r="R389" s="1"/>
      <c r="S389" s="1"/>
      <c r="T389" s="1"/>
      <c r="U389" s="3"/>
      <c r="V389" s="1"/>
      <c r="W389" s="4"/>
      <c r="X389" s="1"/>
      <c r="Y389" s="4"/>
      <c r="Z389" s="1"/>
      <c r="AA389" s="4"/>
      <c r="AB389" s="1"/>
      <c r="AC389" s="4"/>
      <c r="AD389" s="1"/>
      <c r="AE389" s="1"/>
    </row>
    <row r="390">
      <c r="A390" s="1"/>
      <c r="B390" s="1"/>
      <c r="C390" s="1"/>
      <c r="D390" s="1"/>
      <c r="E390" s="1"/>
      <c r="F390" s="1"/>
      <c r="G390" s="1"/>
      <c r="H390" s="1"/>
      <c r="I390" s="1"/>
      <c r="J390" s="1"/>
      <c r="K390" s="1"/>
      <c r="L390" s="1"/>
      <c r="M390" s="1"/>
      <c r="N390" s="1"/>
      <c r="O390" s="1"/>
      <c r="P390" s="1"/>
      <c r="Q390" s="1"/>
      <c r="R390" s="1"/>
      <c r="S390" s="1"/>
      <c r="T390" s="1"/>
      <c r="U390" s="3"/>
      <c r="V390" s="1"/>
      <c r="W390" s="4"/>
      <c r="X390" s="1"/>
      <c r="Y390" s="4"/>
      <c r="Z390" s="1"/>
      <c r="AA390" s="4"/>
      <c r="AB390" s="1"/>
      <c r="AC390" s="4"/>
      <c r="AD390" s="1"/>
      <c r="AE390" s="1"/>
    </row>
    <row r="391">
      <c r="A391" s="1"/>
      <c r="B391" s="1"/>
      <c r="C391" s="1"/>
      <c r="D391" s="1"/>
      <c r="E391" s="1"/>
      <c r="F391" s="1"/>
      <c r="G391" s="1"/>
      <c r="H391" s="1"/>
      <c r="I391" s="1"/>
      <c r="J391" s="1"/>
      <c r="K391" s="1"/>
      <c r="L391" s="1"/>
      <c r="M391" s="1"/>
      <c r="N391" s="1"/>
      <c r="O391" s="1"/>
      <c r="P391" s="1"/>
      <c r="Q391" s="1"/>
      <c r="R391" s="1"/>
      <c r="S391" s="1"/>
      <c r="T391" s="1"/>
      <c r="U391" s="3"/>
      <c r="V391" s="1"/>
      <c r="W391" s="4"/>
      <c r="X391" s="1"/>
      <c r="Y391" s="4"/>
      <c r="Z391" s="1"/>
      <c r="AA391" s="4"/>
      <c r="AB391" s="1"/>
      <c r="AC391" s="4"/>
      <c r="AD391" s="1"/>
      <c r="AE391" s="1"/>
    </row>
    <row r="392">
      <c r="A392" s="1"/>
      <c r="B392" s="1"/>
      <c r="C392" s="1"/>
      <c r="D392" s="1"/>
      <c r="E392" s="1"/>
      <c r="F392" s="1"/>
      <c r="G392" s="1"/>
      <c r="H392" s="1"/>
      <c r="I392" s="1"/>
      <c r="J392" s="1"/>
      <c r="K392" s="1"/>
      <c r="L392" s="1"/>
      <c r="M392" s="1"/>
      <c r="N392" s="1"/>
      <c r="O392" s="1"/>
      <c r="P392" s="1"/>
      <c r="Q392" s="1"/>
      <c r="R392" s="1"/>
      <c r="S392" s="1"/>
      <c r="T392" s="1"/>
      <c r="U392" s="3"/>
      <c r="V392" s="1"/>
      <c r="W392" s="4"/>
      <c r="X392" s="1"/>
      <c r="Y392" s="4"/>
      <c r="Z392" s="1"/>
      <c r="AA392" s="4"/>
      <c r="AB392" s="1"/>
      <c r="AC392" s="4"/>
      <c r="AD392" s="1"/>
      <c r="AE392" s="1"/>
    </row>
    <row r="393">
      <c r="A393" s="1"/>
      <c r="B393" s="1"/>
      <c r="C393" s="1"/>
      <c r="D393" s="1"/>
      <c r="E393" s="1"/>
      <c r="F393" s="1"/>
      <c r="G393" s="1"/>
      <c r="H393" s="1"/>
      <c r="I393" s="1"/>
      <c r="J393" s="1"/>
      <c r="K393" s="1"/>
      <c r="L393" s="1"/>
      <c r="M393" s="1"/>
      <c r="N393" s="1"/>
      <c r="O393" s="1"/>
      <c r="P393" s="1"/>
      <c r="Q393" s="1"/>
      <c r="R393" s="1"/>
      <c r="S393" s="1"/>
      <c r="T393" s="1"/>
      <c r="U393" s="3"/>
      <c r="V393" s="1"/>
      <c r="W393" s="4"/>
      <c r="X393" s="1"/>
      <c r="Y393" s="4"/>
      <c r="Z393" s="1"/>
      <c r="AA393" s="4"/>
      <c r="AB393" s="1"/>
      <c r="AC393" s="4"/>
      <c r="AD393" s="1"/>
      <c r="AE393" s="1"/>
    </row>
    <row r="394">
      <c r="A394" s="1"/>
      <c r="B394" s="1"/>
      <c r="C394" s="1"/>
      <c r="D394" s="1"/>
      <c r="E394" s="1"/>
      <c r="F394" s="1"/>
      <c r="G394" s="1"/>
      <c r="H394" s="1"/>
      <c r="I394" s="1"/>
      <c r="J394" s="1"/>
      <c r="K394" s="1"/>
      <c r="L394" s="1"/>
      <c r="M394" s="1"/>
      <c r="N394" s="1"/>
      <c r="O394" s="1"/>
      <c r="P394" s="1"/>
      <c r="Q394" s="1"/>
      <c r="R394" s="1"/>
      <c r="S394" s="1"/>
      <c r="T394" s="1"/>
      <c r="U394" s="3"/>
      <c r="V394" s="1"/>
      <c r="W394" s="4"/>
      <c r="X394" s="1"/>
      <c r="Y394" s="4"/>
      <c r="Z394" s="1"/>
      <c r="AA394" s="4"/>
      <c r="AB394" s="1"/>
      <c r="AC394" s="4"/>
      <c r="AD394" s="1"/>
      <c r="AE394" s="1"/>
    </row>
    <row r="395">
      <c r="A395" s="1"/>
      <c r="B395" s="1"/>
      <c r="C395" s="1"/>
      <c r="D395" s="1"/>
      <c r="E395" s="1"/>
      <c r="F395" s="1"/>
      <c r="G395" s="1"/>
      <c r="H395" s="1"/>
      <c r="I395" s="1"/>
      <c r="J395" s="1"/>
      <c r="K395" s="1"/>
      <c r="L395" s="1"/>
      <c r="M395" s="1"/>
      <c r="N395" s="1"/>
      <c r="O395" s="1"/>
      <c r="P395" s="1"/>
      <c r="Q395" s="1"/>
      <c r="R395" s="1"/>
      <c r="S395" s="1"/>
      <c r="T395" s="1"/>
      <c r="U395" s="3"/>
      <c r="V395" s="1"/>
      <c r="W395" s="4"/>
      <c r="X395" s="1"/>
      <c r="Y395" s="4"/>
      <c r="Z395" s="1"/>
      <c r="AA395" s="4"/>
      <c r="AB395" s="1"/>
      <c r="AC395" s="4"/>
      <c r="AD395" s="1"/>
      <c r="AE395" s="1"/>
    </row>
    <row r="396">
      <c r="A396" s="1"/>
      <c r="B396" s="1"/>
      <c r="C396" s="1"/>
      <c r="D396" s="1"/>
      <c r="E396" s="1"/>
      <c r="F396" s="1"/>
      <c r="G396" s="1"/>
      <c r="H396" s="1"/>
      <c r="I396" s="1"/>
      <c r="J396" s="1"/>
      <c r="K396" s="1"/>
      <c r="L396" s="1"/>
      <c r="M396" s="1"/>
      <c r="N396" s="1"/>
      <c r="O396" s="1"/>
      <c r="P396" s="1"/>
      <c r="Q396" s="1"/>
      <c r="R396" s="1"/>
      <c r="S396" s="1"/>
      <c r="T396" s="1"/>
      <c r="U396" s="3"/>
      <c r="V396" s="1"/>
      <c r="W396" s="4"/>
      <c r="X396" s="1"/>
      <c r="Y396" s="4"/>
      <c r="Z396" s="1"/>
      <c r="AA396" s="4"/>
      <c r="AB396" s="1"/>
      <c r="AC396" s="4"/>
      <c r="AD396" s="1"/>
      <c r="AE396" s="1"/>
    </row>
    <row r="397">
      <c r="A397" s="1"/>
      <c r="B397" s="1"/>
      <c r="C397" s="1"/>
      <c r="D397" s="1"/>
      <c r="E397" s="1"/>
      <c r="F397" s="1"/>
      <c r="G397" s="1"/>
      <c r="H397" s="1"/>
      <c r="I397" s="1"/>
      <c r="J397" s="1"/>
      <c r="K397" s="1"/>
      <c r="L397" s="1"/>
      <c r="M397" s="1"/>
      <c r="N397" s="1"/>
      <c r="O397" s="1"/>
      <c r="P397" s="1"/>
      <c r="Q397" s="1"/>
      <c r="R397" s="1"/>
      <c r="S397" s="1"/>
      <c r="T397" s="1"/>
      <c r="U397" s="3"/>
      <c r="V397" s="1"/>
      <c r="W397" s="4"/>
      <c r="X397" s="1"/>
      <c r="Y397" s="4"/>
      <c r="Z397" s="1"/>
      <c r="AA397" s="4"/>
      <c r="AB397" s="1"/>
      <c r="AC397" s="4"/>
      <c r="AD397" s="1"/>
      <c r="AE397" s="1"/>
    </row>
    <row r="398">
      <c r="A398" s="1"/>
      <c r="B398" s="1"/>
      <c r="C398" s="1"/>
      <c r="D398" s="1"/>
      <c r="E398" s="1"/>
      <c r="F398" s="1"/>
      <c r="G398" s="1"/>
      <c r="H398" s="1"/>
      <c r="I398" s="1"/>
      <c r="J398" s="1"/>
      <c r="K398" s="1"/>
      <c r="L398" s="1"/>
      <c r="M398" s="1"/>
      <c r="N398" s="1"/>
      <c r="O398" s="1"/>
      <c r="P398" s="1"/>
      <c r="Q398" s="1"/>
      <c r="R398" s="1"/>
      <c r="S398" s="1"/>
      <c r="T398" s="1"/>
      <c r="U398" s="3"/>
      <c r="V398" s="1"/>
      <c r="W398" s="4"/>
      <c r="X398" s="1"/>
      <c r="Y398" s="4"/>
      <c r="Z398" s="1"/>
      <c r="AA398" s="4"/>
      <c r="AB398" s="1"/>
      <c r="AC398" s="4"/>
      <c r="AD398" s="1"/>
      <c r="AE398" s="1"/>
    </row>
    <row r="399">
      <c r="A399" s="1"/>
      <c r="B399" s="1"/>
      <c r="C399" s="1"/>
      <c r="D399" s="1"/>
      <c r="E399" s="1"/>
      <c r="F399" s="1"/>
      <c r="G399" s="1"/>
      <c r="H399" s="1"/>
      <c r="I399" s="1"/>
      <c r="J399" s="1"/>
      <c r="K399" s="1"/>
      <c r="L399" s="1"/>
      <c r="M399" s="1"/>
      <c r="N399" s="1"/>
      <c r="O399" s="1"/>
      <c r="P399" s="1"/>
      <c r="Q399" s="1"/>
      <c r="R399" s="1"/>
      <c r="S399" s="1"/>
      <c r="T399" s="1"/>
      <c r="U399" s="3"/>
      <c r="V399" s="1"/>
      <c r="W399" s="4"/>
      <c r="X399" s="1"/>
      <c r="Y399" s="4"/>
      <c r="Z399" s="1"/>
      <c r="AA399" s="4"/>
      <c r="AB399" s="1"/>
      <c r="AC399" s="4"/>
      <c r="AD399" s="1"/>
      <c r="AE399" s="1"/>
    </row>
    <row r="400">
      <c r="A400" s="1"/>
      <c r="B400" s="1"/>
      <c r="C400" s="1"/>
      <c r="D400" s="1"/>
      <c r="E400" s="1"/>
      <c r="F400" s="1"/>
      <c r="G400" s="1"/>
      <c r="H400" s="1"/>
      <c r="I400" s="1"/>
      <c r="J400" s="1"/>
      <c r="K400" s="1"/>
      <c r="L400" s="1"/>
      <c r="M400" s="1"/>
      <c r="N400" s="1"/>
      <c r="O400" s="1"/>
      <c r="P400" s="1"/>
      <c r="Q400" s="1"/>
      <c r="R400" s="1"/>
      <c r="S400" s="1"/>
      <c r="T400" s="1"/>
      <c r="U400" s="3"/>
      <c r="V400" s="1"/>
      <c r="W400" s="4"/>
      <c r="X400" s="1"/>
      <c r="Y400" s="4"/>
      <c r="Z400" s="1"/>
      <c r="AA400" s="4"/>
      <c r="AB400" s="1"/>
      <c r="AC400" s="4"/>
      <c r="AD400" s="1"/>
      <c r="AE400" s="1"/>
    </row>
    <row r="401">
      <c r="A401" s="1"/>
      <c r="B401" s="1"/>
      <c r="C401" s="1"/>
      <c r="D401" s="1"/>
      <c r="E401" s="1"/>
      <c r="F401" s="1"/>
      <c r="G401" s="1"/>
      <c r="H401" s="1"/>
      <c r="I401" s="1"/>
      <c r="J401" s="1"/>
      <c r="K401" s="1"/>
      <c r="L401" s="1"/>
      <c r="M401" s="1"/>
      <c r="N401" s="1"/>
      <c r="O401" s="1"/>
      <c r="P401" s="1"/>
      <c r="Q401" s="1"/>
      <c r="R401" s="1"/>
      <c r="S401" s="1"/>
      <c r="T401" s="1"/>
      <c r="U401" s="3"/>
      <c r="V401" s="1"/>
      <c r="W401" s="4"/>
      <c r="X401" s="1"/>
      <c r="Y401" s="4"/>
      <c r="Z401" s="1"/>
      <c r="AA401" s="4"/>
      <c r="AB401" s="1"/>
      <c r="AC401" s="4"/>
      <c r="AD401" s="1"/>
      <c r="AE401" s="1"/>
    </row>
    <row r="402">
      <c r="A402" s="1"/>
      <c r="B402" s="1"/>
      <c r="C402" s="1"/>
      <c r="D402" s="1"/>
      <c r="E402" s="1"/>
      <c r="F402" s="1"/>
      <c r="G402" s="1"/>
      <c r="H402" s="1"/>
      <c r="I402" s="1"/>
      <c r="J402" s="1"/>
      <c r="K402" s="1"/>
      <c r="L402" s="1"/>
      <c r="M402" s="1"/>
      <c r="N402" s="1"/>
      <c r="O402" s="1"/>
      <c r="P402" s="1"/>
      <c r="Q402" s="1"/>
      <c r="R402" s="1"/>
      <c r="S402" s="1"/>
      <c r="T402" s="1"/>
      <c r="U402" s="3"/>
      <c r="V402" s="1"/>
      <c r="W402" s="4"/>
      <c r="X402" s="1"/>
      <c r="Y402" s="4"/>
      <c r="Z402" s="1"/>
      <c r="AA402" s="4"/>
      <c r="AB402" s="1"/>
      <c r="AC402" s="4"/>
      <c r="AD402" s="1"/>
      <c r="AE402" s="1"/>
    </row>
    <row r="403">
      <c r="A403" s="1"/>
      <c r="B403" s="1"/>
      <c r="C403" s="1"/>
      <c r="D403" s="1"/>
      <c r="E403" s="1"/>
      <c r="F403" s="1"/>
      <c r="G403" s="1"/>
      <c r="H403" s="1"/>
      <c r="I403" s="1"/>
      <c r="J403" s="1"/>
      <c r="K403" s="1"/>
      <c r="L403" s="1"/>
      <c r="M403" s="1"/>
      <c r="N403" s="1"/>
      <c r="O403" s="1"/>
      <c r="P403" s="1"/>
      <c r="Q403" s="1"/>
      <c r="R403" s="1"/>
      <c r="S403" s="1"/>
      <c r="T403" s="1"/>
      <c r="U403" s="3"/>
      <c r="V403" s="1"/>
      <c r="W403" s="4"/>
      <c r="X403" s="1"/>
      <c r="Y403" s="4"/>
      <c r="Z403" s="1"/>
      <c r="AA403" s="4"/>
      <c r="AB403" s="1"/>
      <c r="AC403" s="4"/>
      <c r="AD403" s="1"/>
      <c r="AE403" s="1"/>
    </row>
    <row r="404">
      <c r="A404" s="1"/>
      <c r="B404" s="1"/>
      <c r="C404" s="1"/>
      <c r="D404" s="1"/>
      <c r="E404" s="1"/>
      <c r="F404" s="1"/>
      <c r="G404" s="1"/>
      <c r="H404" s="1"/>
      <c r="I404" s="1"/>
      <c r="J404" s="1"/>
      <c r="K404" s="1"/>
      <c r="L404" s="1"/>
      <c r="M404" s="1"/>
      <c r="N404" s="1"/>
      <c r="O404" s="1"/>
      <c r="P404" s="1"/>
      <c r="Q404" s="1"/>
      <c r="R404" s="1"/>
      <c r="S404" s="1"/>
      <c r="T404" s="1"/>
      <c r="U404" s="3"/>
      <c r="V404" s="1"/>
      <c r="W404" s="4"/>
      <c r="X404" s="1"/>
      <c r="Y404" s="4"/>
      <c r="Z404" s="1"/>
      <c r="AA404" s="4"/>
      <c r="AB404" s="1"/>
      <c r="AC404" s="4"/>
      <c r="AD404" s="1"/>
      <c r="AE404" s="1"/>
    </row>
    <row r="405">
      <c r="A405" s="1"/>
      <c r="B405" s="1"/>
      <c r="C405" s="1"/>
      <c r="D405" s="1"/>
      <c r="E405" s="1"/>
      <c r="F405" s="1"/>
      <c r="G405" s="1"/>
      <c r="H405" s="1"/>
      <c r="I405" s="1"/>
      <c r="J405" s="1"/>
      <c r="K405" s="1"/>
      <c r="L405" s="1"/>
      <c r="M405" s="1"/>
      <c r="N405" s="1"/>
      <c r="O405" s="1"/>
      <c r="P405" s="1"/>
      <c r="Q405" s="1"/>
      <c r="R405" s="1"/>
      <c r="S405" s="1"/>
      <c r="T405" s="1"/>
      <c r="U405" s="3"/>
      <c r="V405" s="1"/>
      <c r="W405" s="4"/>
      <c r="X405" s="1"/>
      <c r="Y405" s="4"/>
      <c r="Z405" s="1"/>
      <c r="AA405" s="4"/>
      <c r="AB405" s="1"/>
      <c r="AC405" s="4"/>
      <c r="AD405" s="1"/>
      <c r="AE405" s="1"/>
    </row>
    <row r="406">
      <c r="A406" s="1"/>
      <c r="B406" s="1"/>
      <c r="C406" s="1"/>
      <c r="D406" s="1"/>
      <c r="E406" s="1"/>
      <c r="F406" s="1"/>
      <c r="G406" s="1"/>
      <c r="H406" s="1"/>
      <c r="I406" s="1"/>
      <c r="J406" s="1"/>
      <c r="K406" s="1"/>
      <c r="L406" s="1"/>
      <c r="M406" s="1"/>
      <c r="N406" s="1"/>
      <c r="O406" s="1"/>
      <c r="P406" s="1"/>
      <c r="Q406" s="1"/>
      <c r="R406" s="1"/>
      <c r="S406" s="1"/>
      <c r="T406" s="1"/>
      <c r="U406" s="3"/>
      <c r="V406" s="1"/>
      <c r="W406" s="4"/>
      <c r="X406" s="1"/>
      <c r="Y406" s="4"/>
      <c r="Z406" s="1"/>
      <c r="AA406" s="4"/>
      <c r="AB406" s="1"/>
      <c r="AC406" s="4"/>
      <c r="AD406" s="1"/>
      <c r="AE406" s="1"/>
    </row>
    <row r="407">
      <c r="A407" s="1"/>
      <c r="B407" s="1"/>
      <c r="C407" s="1"/>
      <c r="D407" s="1"/>
      <c r="E407" s="1"/>
      <c r="F407" s="1"/>
      <c r="G407" s="1"/>
      <c r="H407" s="1"/>
      <c r="I407" s="1"/>
      <c r="J407" s="1"/>
      <c r="K407" s="1"/>
      <c r="L407" s="1"/>
      <c r="M407" s="1"/>
      <c r="N407" s="1"/>
      <c r="O407" s="1"/>
      <c r="P407" s="1"/>
      <c r="Q407" s="1"/>
      <c r="R407" s="1"/>
      <c r="S407" s="1"/>
      <c r="T407" s="1"/>
      <c r="U407" s="3"/>
      <c r="V407" s="1"/>
      <c r="W407" s="4"/>
      <c r="X407" s="1"/>
      <c r="Y407" s="4"/>
      <c r="Z407" s="1"/>
      <c r="AA407" s="4"/>
      <c r="AB407" s="1"/>
      <c r="AC407" s="4"/>
      <c r="AD407" s="1"/>
      <c r="AE407" s="1"/>
    </row>
    <row r="408">
      <c r="A408" s="1"/>
      <c r="B408" s="1"/>
      <c r="C408" s="1"/>
      <c r="D408" s="1"/>
      <c r="E408" s="1"/>
      <c r="F408" s="1"/>
      <c r="G408" s="1"/>
      <c r="H408" s="1"/>
      <c r="I408" s="1"/>
      <c r="J408" s="1"/>
      <c r="K408" s="1"/>
      <c r="L408" s="1"/>
      <c r="M408" s="1"/>
      <c r="N408" s="1"/>
      <c r="O408" s="1"/>
      <c r="P408" s="1"/>
      <c r="Q408" s="1"/>
      <c r="R408" s="1"/>
      <c r="S408" s="1"/>
      <c r="T408" s="1"/>
      <c r="U408" s="3"/>
      <c r="V408" s="1"/>
      <c r="W408" s="4"/>
      <c r="X408" s="1"/>
      <c r="Y408" s="4"/>
      <c r="Z408" s="1"/>
      <c r="AA408" s="4"/>
      <c r="AB408" s="1"/>
      <c r="AC408" s="4"/>
      <c r="AD408" s="1"/>
      <c r="AE408" s="1"/>
    </row>
    <row r="409">
      <c r="A409" s="1"/>
      <c r="B409" s="1"/>
      <c r="C409" s="1"/>
      <c r="D409" s="1"/>
      <c r="E409" s="1"/>
      <c r="F409" s="1"/>
      <c r="G409" s="1"/>
      <c r="H409" s="1"/>
      <c r="I409" s="1"/>
      <c r="J409" s="1"/>
      <c r="K409" s="1"/>
      <c r="L409" s="1"/>
      <c r="M409" s="1"/>
      <c r="N409" s="1"/>
      <c r="O409" s="1"/>
      <c r="P409" s="1"/>
      <c r="Q409" s="1"/>
      <c r="R409" s="1"/>
      <c r="S409" s="1"/>
      <c r="T409" s="1"/>
      <c r="U409" s="3"/>
      <c r="V409" s="1"/>
      <c r="W409" s="4"/>
      <c r="X409" s="1"/>
      <c r="Y409" s="4"/>
      <c r="Z409" s="1"/>
      <c r="AA409" s="4"/>
      <c r="AB409" s="1"/>
      <c r="AC409" s="4"/>
      <c r="AD409" s="1"/>
      <c r="AE409" s="1"/>
    </row>
    <row r="410">
      <c r="A410" s="1"/>
      <c r="B410" s="1"/>
      <c r="C410" s="1"/>
      <c r="D410" s="1"/>
      <c r="E410" s="1"/>
      <c r="F410" s="1"/>
      <c r="G410" s="1"/>
      <c r="H410" s="1"/>
      <c r="I410" s="1"/>
      <c r="J410" s="1"/>
      <c r="K410" s="1"/>
      <c r="L410" s="1"/>
      <c r="M410" s="1"/>
      <c r="N410" s="1"/>
      <c r="O410" s="1"/>
      <c r="P410" s="1"/>
      <c r="Q410" s="1"/>
      <c r="R410" s="1"/>
      <c r="S410" s="1"/>
      <c r="T410" s="1"/>
      <c r="U410" s="3"/>
      <c r="V410" s="1"/>
      <c r="W410" s="4"/>
      <c r="X410" s="1"/>
      <c r="Y410" s="4"/>
      <c r="Z410" s="1"/>
      <c r="AA410" s="4"/>
      <c r="AB410" s="1"/>
      <c r="AC410" s="4"/>
      <c r="AD410" s="1"/>
      <c r="AE410" s="1"/>
    </row>
    <row r="411">
      <c r="A411" s="1"/>
      <c r="B411" s="1"/>
      <c r="C411" s="1"/>
      <c r="D411" s="1"/>
      <c r="E411" s="1"/>
      <c r="F411" s="1"/>
      <c r="G411" s="1"/>
      <c r="H411" s="1"/>
      <c r="I411" s="1"/>
      <c r="J411" s="1"/>
      <c r="K411" s="1"/>
      <c r="L411" s="1"/>
      <c r="M411" s="1"/>
      <c r="N411" s="1"/>
      <c r="O411" s="1"/>
      <c r="P411" s="1"/>
      <c r="Q411" s="1"/>
      <c r="R411" s="1"/>
      <c r="S411" s="1"/>
      <c r="T411" s="1"/>
      <c r="U411" s="3"/>
      <c r="V411" s="1"/>
      <c r="W411" s="4"/>
      <c r="X411" s="1"/>
      <c r="Y411" s="4"/>
      <c r="Z411" s="1"/>
      <c r="AA411" s="4"/>
      <c r="AB411" s="1"/>
      <c r="AC411" s="4"/>
      <c r="AD411" s="1"/>
      <c r="AE411" s="1"/>
    </row>
    <row r="412">
      <c r="A412" s="1"/>
      <c r="B412" s="1"/>
      <c r="C412" s="1"/>
      <c r="D412" s="1"/>
      <c r="E412" s="1"/>
      <c r="F412" s="1"/>
      <c r="G412" s="1"/>
      <c r="H412" s="1"/>
      <c r="I412" s="1"/>
      <c r="J412" s="1"/>
      <c r="K412" s="1"/>
      <c r="L412" s="1"/>
      <c r="M412" s="1"/>
      <c r="N412" s="1"/>
      <c r="O412" s="1"/>
      <c r="P412" s="1"/>
      <c r="Q412" s="1"/>
      <c r="R412" s="1"/>
      <c r="S412" s="1"/>
      <c r="T412" s="1"/>
      <c r="U412" s="3"/>
      <c r="V412" s="1"/>
      <c r="W412" s="4"/>
      <c r="X412" s="1"/>
      <c r="Y412" s="4"/>
      <c r="Z412" s="1"/>
      <c r="AA412" s="4"/>
      <c r="AB412" s="1"/>
      <c r="AC412" s="4"/>
      <c r="AD412" s="1"/>
      <c r="AE412" s="1"/>
    </row>
    <row r="413">
      <c r="A413" s="1"/>
      <c r="B413" s="1"/>
      <c r="C413" s="1"/>
      <c r="D413" s="1"/>
      <c r="E413" s="1"/>
      <c r="F413" s="1"/>
      <c r="G413" s="1"/>
      <c r="H413" s="1"/>
      <c r="I413" s="1"/>
      <c r="J413" s="1"/>
      <c r="K413" s="1"/>
      <c r="L413" s="1"/>
      <c r="M413" s="1"/>
      <c r="N413" s="1"/>
      <c r="O413" s="1"/>
      <c r="P413" s="1"/>
      <c r="Q413" s="1"/>
      <c r="R413" s="1"/>
      <c r="S413" s="1"/>
      <c r="T413" s="1"/>
      <c r="U413" s="3"/>
      <c r="V413" s="1"/>
      <c r="W413" s="4"/>
      <c r="X413" s="1"/>
      <c r="Y413" s="4"/>
      <c r="Z413" s="1"/>
      <c r="AA413" s="4"/>
      <c r="AB413" s="1"/>
      <c r="AC413" s="4"/>
      <c r="AD413" s="1"/>
      <c r="AE413" s="1"/>
    </row>
    <row r="414">
      <c r="A414" s="1"/>
      <c r="B414" s="1"/>
      <c r="C414" s="1"/>
      <c r="D414" s="1"/>
      <c r="E414" s="1"/>
      <c r="F414" s="1"/>
      <c r="G414" s="1"/>
      <c r="H414" s="1"/>
      <c r="I414" s="1"/>
      <c r="J414" s="1"/>
      <c r="K414" s="1"/>
      <c r="L414" s="1"/>
      <c r="M414" s="1"/>
      <c r="N414" s="1"/>
      <c r="O414" s="1"/>
      <c r="P414" s="1"/>
      <c r="Q414" s="1"/>
      <c r="R414" s="1"/>
      <c r="S414" s="1"/>
      <c r="T414" s="1"/>
      <c r="U414" s="3"/>
      <c r="V414" s="1"/>
      <c r="W414" s="4"/>
      <c r="X414" s="1"/>
      <c r="Y414" s="4"/>
      <c r="Z414" s="1"/>
      <c r="AA414" s="4"/>
      <c r="AB414" s="1"/>
      <c r="AC414" s="4"/>
      <c r="AD414" s="1"/>
      <c r="AE414" s="1"/>
    </row>
    <row r="415">
      <c r="A415" s="1"/>
      <c r="B415" s="1"/>
      <c r="C415" s="1"/>
      <c r="D415" s="1"/>
      <c r="E415" s="1"/>
      <c r="F415" s="1"/>
      <c r="G415" s="1"/>
      <c r="H415" s="1"/>
      <c r="I415" s="1"/>
      <c r="J415" s="1"/>
      <c r="K415" s="1"/>
      <c r="L415" s="1"/>
      <c r="M415" s="1"/>
      <c r="N415" s="1"/>
      <c r="O415" s="1"/>
      <c r="P415" s="1"/>
      <c r="Q415" s="1"/>
      <c r="R415" s="1"/>
      <c r="S415" s="1"/>
      <c r="T415" s="1"/>
      <c r="U415" s="3"/>
      <c r="V415" s="1"/>
      <c r="W415" s="4"/>
      <c r="X415" s="1"/>
      <c r="Y415" s="4"/>
      <c r="Z415" s="1"/>
      <c r="AA415" s="4"/>
      <c r="AB415" s="1"/>
      <c r="AC415" s="4"/>
      <c r="AD415" s="1"/>
      <c r="AE415" s="1"/>
    </row>
    <row r="416">
      <c r="A416" s="1"/>
      <c r="B416" s="1"/>
      <c r="C416" s="1"/>
      <c r="D416" s="1"/>
      <c r="E416" s="1"/>
      <c r="F416" s="1"/>
      <c r="G416" s="1"/>
      <c r="H416" s="1"/>
      <c r="I416" s="1"/>
      <c r="J416" s="1"/>
      <c r="K416" s="1"/>
      <c r="L416" s="1"/>
      <c r="M416" s="1"/>
      <c r="N416" s="1"/>
      <c r="O416" s="1"/>
      <c r="P416" s="1"/>
      <c r="Q416" s="1"/>
      <c r="R416" s="1"/>
      <c r="S416" s="1"/>
      <c r="T416" s="1"/>
      <c r="U416" s="3"/>
      <c r="V416" s="1"/>
      <c r="W416" s="4"/>
      <c r="X416" s="1"/>
      <c r="Y416" s="4"/>
      <c r="Z416" s="1"/>
      <c r="AA416" s="4"/>
      <c r="AB416" s="1"/>
      <c r="AC416" s="4"/>
      <c r="AD416" s="1"/>
      <c r="AE416" s="1"/>
    </row>
    <row r="417">
      <c r="A417" s="1"/>
      <c r="B417" s="1"/>
      <c r="C417" s="1"/>
      <c r="D417" s="1"/>
      <c r="E417" s="1"/>
      <c r="F417" s="1"/>
      <c r="G417" s="1"/>
      <c r="H417" s="1"/>
      <c r="I417" s="1"/>
      <c r="J417" s="1"/>
      <c r="K417" s="1"/>
      <c r="L417" s="1"/>
      <c r="M417" s="1"/>
      <c r="N417" s="1"/>
      <c r="O417" s="1"/>
      <c r="P417" s="1"/>
      <c r="Q417" s="1"/>
      <c r="R417" s="1"/>
      <c r="S417" s="1"/>
      <c r="T417" s="1"/>
      <c r="U417" s="3"/>
      <c r="V417" s="1"/>
      <c r="W417" s="4"/>
      <c r="X417" s="1"/>
      <c r="Y417" s="4"/>
      <c r="Z417" s="1"/>
      <c r="AA417" s="4"/>
      <c r="AB417" s="1"/>
      <c r="AC417" s="4"/>
      <c r="AD417" s="1"/>
      <c r="AE417" s="1"/>
    </row>
    <row r="418">
      <c r="A418" s="1"/>
      <c r="B418" s="1"/>
      <c r="C418" s="1"/>
      <c r="D418" s="1"/>
      <c r="E418" s="1"/>
      <c r="F418" s="1"/>
      <c r="G418" s="1"/>
      <c r="H418" s="1"/>
      <c r="I418" s="1"/>
      <c r="J418" s="1"/>
      <c r="K418" s="1"/>
      <c r="L418" s="1"/>
      <c r="M418" s="1"/>
      <c r="N418" s="1"/>
      <c r="O418" s="1"/>
      <c r="P418" s="1"/>
      <c r="Q418" s="1"/>
      <c r="R418" s="1"/>
      <c r="S418" s="1"/>
      <c r="T418" s="1"/>
      <c r="U418" s="3"/>
      <c r="V418" s="1"/>
      <c r="W418" s="4"/>
      <c r="X418" s="1"/>
      <c r="Y418" s="4"/>
      <c r="Z418" s="1"/>
      <c r="AA418" s="4"/>
      <c r="AB418" s="1"/>
      <c r="AC418" s="4"/>
      <c r="AD418" s="1"/>
      <c r="AE418" s="1"/>
    </row>
    <row r="419">
      <c r="A419" s="1"/>
      <c r="B419" s="1"/>
      <c r="C419" s="1"/>
      <c r="D419" s="1"/>
      <c r="E419" s="1"/>
      <c r="F419" s="1"/>
      <c r="G419" s="1"/>
      <c r="H419" s="1"/>
      <c r="I419" s="1"/>
      <c r="J419" s="1"/>
      <c r="K419" s="1"/>
      <c r="L419" s="1"/>
      <c r="M419" s="1"/>
      <c r="N419" s="1"/>
      <c r="O419" s="1"/>
      <c r="P419" s="1"/>
      <c r="Q419" s="1"/>
      <c r="R419" s="1"/>
      <c r="S419" s="1"/>
      <c r="T419" s="1"/>
      <c r="U419" s="3"/>
      <c r="V419" s="1"/>
      <c r="W419" s="4"/>
      <c r="X419" s="1"/>
      <c r="Y419" s="4"/>
      <c r="Z419" s="1"/>
      <c r="AA419" s="4"/>
      <c r="AB419" s="1"/>
      <c r="AC419" s="4"/>
      <c r="AD419" s="1"/>
      <c r="AE419" s="1"/>
    </row>
    <row r="420">
      <c r="A420" s="1"/>
      <c r="B420" s="1"/>
      <c r="C420" s="1"/>
      <c r="D420" s="1"/>
      <c r="E420" s="1"/>
      <c r="F420" s="1"/>
      <c r="G420" s="1"/>
      <c r="H420" s="1"/>
      <c r="I420" s="1"/>
      <c r="J420" s="1"/>
      <c r="K420" s="1"/>
      <c r="L420" s="1"/>
      <c r="M420" s="1"/>
      <c r="N420" s="1"/>
      <c r="O420" s="1"/>
      <c r="P420" s="1"/>
      <c r="Q420" s="1"/>
      <c r="R420" s="1"/>
      <c r="S420" s="1"/>
      <c r="T420" s="1"/>
      <c r="U420" s="3"/>
      <c r="V420" s="1"/>
      <c r="W420" s="4"/>
      <c r="X420" s="1"/>
      <c r="Y420" s="4"/>
      <c r="Z420" s="1"/>
      <c r="AA420" s="4"/>
      <c r="AB420" s="1"/>
      <c r="AC420" s="4"/>
      <c r="AD420" s="1"/>
      <c r="AE420" s="1"/>
    </row>
    <row r="421">
      <c r="A421" s="1"/>
      <c r="B421" s="1"/>
      <c r="C421" s="1"/>
      <c r="D421" s="1"/>
      <c r="E421" s="1"/>
      <c r="F421" s="1"/>
      <c r="G421" s="1"/>
      <c r="H421" s="1"/>
      <c r="I421" s="1"/>
      <c r="J421" s="1"/>
      <c r="K421" s="1"/>
      <c r="L421" s="1"/>
      <c r="M421" s="1"/>
      <c r="N421" s="1"/>
      <c r="O421" s="1"/>
      <c r="P421" s="1"/>
      <c r="Q421" s="1"/>
      <c r="R421" s="1"/>
      <c r="S421" s="1"/>
      <c r="T421" s="1"/>
      <c r="U421" s="3"/>
      <c r="V421" s="1"/>
      <c r="W421" s="4"/>
      <c r="X421" s="1"/>
      <c r="Y421" s="4"/>
      <c r="Z421" s="1"/>
      <c r="AA421" s="4"/>
      <c r="AB421" s="1"/>
      <c r="AC421" s="4"/>
      <c r="AD421" s="1"/>
      <c r="AE421" s="1"/>
    </row>
    <row r="422">
      <c r="A422" s="1"/>
      <c r="B422" s="1"/>
      <c r="C422" s="1"/>
      <c r="D422" s="1"/>
      <c r="E422" s="1"/>
      <c r="F422" s="1"/>
      <c r="G422" s="1"/>
      <c r="H422" s="1"/>
      <c r="I422" s="1"/>
      <c r="J422" s="1"/>
      <c r="K422" s="1"/>
      <c r="L422" s="1"/>
      <c r="M422" s="1"/>
      <c r="N422" s="1"/>
      <c r="O422" s="1"/>
      <c r="P422" s="1"/>
      <c r="Q422" s="1"/>
      <c r="R422" s="1"/>
      <c r="S422" s="1"/>
      <c r="T422" s="1"/>
      <c r="U422" s="3"/>
      <c r="V422" s="1"/>
      <c r="W422" s="4"/>
      <c r="X422" s="1"/>
      <c r="Y422" s="4"/>
      <c r="Z422" s="1"/>
      <c r="AA422" s="4"/>
      <c r="AB422" s="1"/>
      <c r="AC422" s="4"/>
      <c r="AD422" s="1"/>
      <c r="AE422" s="1"/>
    </row>
    <row r="423">
      <c r="A423" s="1"/>
      <c r="B423" s="1"/>
      <c r="C423" s="1"/>
      <c r="D423" s="1"/>
      <c r="E423" s="1"/>
      <c r="F423" s="1"/>
      <c r="G423" s="1"/>
      <c r="H423" s="1"/>
      <c r="I423" s="1"/>
      <c r="J423" s="1"/>
      <c r="K423" s="1"/>
      <c r="L423" s="1"/>
      <c r="M423" s="1"/>
      <c r="N423" s="1"/>
      <c r="O423" s="1"/>
      <c r="P423" s="1"/>
      <c r="Q423" s="1"/>
      <c r="R423" s="1"/>
      <c r="S423" s="1"/>
      <c r="T423" s="1"/>
      <c r="U423" s="3"/>
      <c r="V423" s="1"/>
      <c r="W423" s="4"/>
      <c r="X423" s="1"/>
      <c r="Y423" s="4"/>
      <c r="Z423" s="1"/>
      <c r="AA423" s="4"/>
      <c r="AB423" s="1"/>
      <c r="AC423" s="4"/>
      <c r="AD423" s="1"/>
      <c r="AE423" s="1"/>
    </row>
    <row r="424">
      <c r="A424" s="1"/>
      <c r="B424" s="1"/>
      <c r="C424" s="1"/>
      <c r="D424" s="1"/>
      <c r="E424" s="1"/>
      <c r="F424" s="1"/>
      <c r="G424" s="1"/>
      <c r="H424" s="1"/>
      <c r="I424" s="1"/>
      <c r="J424" s="1"/>
      <c r="K424" s="1"/>
      <c r="L424" s="1"/>
      <c r="M424" s="1"/>
      <c r="N424" s="1"/>
      <c r="O424" s="1"/>
      <c r="P424" s="1"/>
      <c r="Q424" s="1"/>
      <c r="R424" s="1"/>
      <c r="S424" s="1"/>
      <c r="T424" s="1"/>
      <c r="U424" s="3"/>
      <c r="V424" s="1"/>
      <c r="W424" s="4"/>
      <c r="X424" s="1"/>
      <c r="Y424" s="4"/>
      <c r="Z424" s="1"/>
      <c r="AA424" s="4"/>
      <c r="AB424" s="1"/>
      <c r="AC424" s="4"/>
      <c r="AD424" s="1"/>
      <c r="AE424" s="1"/>
    </row>
    <row r="425">
      <c r="A425" s="1"/>
      <c r="B425" s="1"/>
      <c r="C425" s="1"/>
      <c r="D425" s="1"/>
      <c r="E425" s="1"/>
      <c r="F425" s="1"/>
      <c r="G425" s="1"/>
      <c r="H425" s="1"/>
      <c r="I425" s="1"/>
      <c r="J425" s="1"/>
      <c r="K425" s="1"/>
      <c r="L425" s="1"/>
      <c r="M425" s="1"/>
      <c r="N425" s="1"/>
      <c r="O425" s="1"/>
      <c r="P425" s="1"/>
      <c r="Q425" s="1"/>
      <c r="R425" s="1"/>
      <c r="S425" s="1"/>
      <c r="T425" s="1"/>
      <c r="U425" s="3"/>
      <c r="V425" s="1"/>
      <c r="W425" s="4"/>
      <c r="X425" s="1"/>
      <c r="Y425" s="4"/>
      <c r="Z425" s="1"/>
      <c r="AA425" s="4"/>
      <c r="AB425" s="1"/>
      <c r="AC425" s="4"/>
      <c r="AD425" s="1"/>
      <c r="AE425" s="1"/>
    </row>
    <row r="426">
      <c r="A426" s="1"/>
      <c r="B426" s="1"/>
      <c r="C426" s="1"/>
      <c r="D426" s="1"/>
      <c r="E426" s="1"/>
      <c r="F426" s="1"/>
      <c r="G426" s="1"/>
      <c r="H426" s="1"/>
      <c r="I426" s="1"/>
      <c r="J426" s="1"/>
      <c r="K426" s="1"/>
      <c r="L426" s="1"/>
      <c r="M426" s="1"/>
      <c r="N426" s="1"/>
      <c r="O426" s="1"/>
      <c r="P426" s="1"/>
      <c r="Q426" s="1"/>
      <c r="R426" s="1"/>
      <c r="S426" s="1"/>
      <c r="T426" s="1"/>
      <c r="U426" s="3"/>
      <c r="V426" s="1"/>
      <c r="W426" s="4"/>
      <c r="X426" s="1"/>
      <c r="Y426" s="4"/>
      <c r="Z426" s="1"/>
      <c r="AA426" s="4"/>
      <c r="AB426" s="1"/>
      <c r="AC426" s="4"/>
      <c r="AD426" s="1"/>
      <c r="AE426" s="1"/>
    </row>
    <row r="427">
      <c r="A427" s="1"/>
      <c r="B427" s="1"/>
      <c r="C427" s="1"/>
      <c r="D427" s="1"/>
      <c r="E427" s="1"/>
      <c r="F427" s="1"/>
      <c r="G427" s="1"/>
      <c r="H427" s="1"/>
      <c r="I427" s="1"/>
      <c r="J427" s="1"/>
      <c r="K427" s="1"/>
      <c r="L427" s="1"/>
      <c r="M427" s="1"/>
      <c r="N427" s="1"/>
      <c r="O427" s="1"/>
      <c r="P427" s="1"/>
      <c r="Q427" s="1"/>
      <c r="R427" s="1"/>
      <c r="S427" s="1"/>
      <c r="T427" s="1"/>
      <c r="U427" s="3"/>
      <c r="V427" s="1"/>
      <c r="W427" s="4"/>
      <c r="X427" s="1"/>
      <c r="Y427" s="4"/>
      <c r="Z427" s="1"/>
      <c r="AA427" s="4"/>
      <c r="AB427" s="1"/>
      <c r="AC427" s="4"/>
      <c r="AD427" s="1"/>
      <c r="AE427" s="1"/>
    </row>
    <row r="428">
      <c r="A428" s="1"/>
      <c r="B428" s="1"/>
      <c r="C428" s="1"/>
      <c r="D428" s="1"/>
      <c r="E428" s="1"/>
      <c r="F428" s="1"/>
      <c r="G428" s="1"/>
      <c r="H428" s="1"/>
      <c r="I428" s="1"/>
      <c r="J428" s="1"/>
      <c r="K428" s="1"/>
      <c r="L428" s="1"/>
      <c r="M428" s="1"/>
      <c r="N428" s="1"/>
      <c r="O428" s="1"/>
      <c r="P428" s="1"/>
      <c r="Q428" s="1"/>
      <c r="R428" s="1"/>
      <c r="S428" s="1"/>
      <c r="T428" s="1"/>
      <c r="U428" s="3"/>
      <c r="V428" s="1"/>
      <c r="W428" s="4"/>
      <c r="X428" s="1"/>
      <c r="Y428" s="4"/>
      <c r="Z428" s="1"/>
      <c r="AA428" s="4"/>
      <c r="AB428" s="1"/>
      <c r="AC428" s="4"/>
      <c r="AD428" s="1"/>
      <c r="AE428" s="1"/>
    </row>
    <row r="429">
      <c r="A429" s="1"/>
      <c r="B429" s="1"/>
      <c r="C429" s="1"/>
      <c r="D429" s="1"/>
      <c r="E429" s="1"/>
      <c r="F429" s="1"/>
      <c r="G429" s="1"/>
      <c r="H429" s="1"/>
      <c r="I429" s="1"/>
      <c r="J429" s="1"/>
      <c r="K429" s="1"/>
      <c r="L429" s="1"/>
      <c r="M429" s="1"/>
      <c r="N429" s="1"/>
      <c r="O429" s="1"/>
      <c r="P429" s="1"/>
      <c r="Q429" s="1"/>
      <c r="R429" s="1"/>
      <c r="S429" s="1"/>
      <c r="T429" s="1"/>
      <c r="U429" s="3"/>
      <c r="V429" s="1"/>
      <c r="W429" s="4"/>
      <c r="X429" s="1"/>
      <c r="Y429" s="4"/>
      <c r="Z429" s="1"/>
      <c r="AA429" s="4"/>
      <c r="AB429" s="1"/>
      <c r="AC429" s="4"/>
      <c r="AD429" s="1"/>
      <c r="AE429" s="1"/>
    </row>
    <row r="430">
      <c r="A430" s="1"/>
      <c r="B430" s="1"/>
      <c r="C430" s="1"/>
      <c r="D430" s="1"/>
      <c r="E430" s="1"/>
      <c r="F430" s="1"/>
      <c r="G430" s="1"/>
      <c r="H430" s="1"/>
      <c r="I430" s="1"/>
      <c r="J430" s="1"/>
      <c r="K430" s="1"/>
      <c r="L430" s="1"/>
      <c r="M430" s="1"/>
      <c r="N430" s="1"/>
      <c r="O430" s="1"/>
      <c r="P430" s="1"/>
      <c r="Q430" s="1"/>
      <c r="R430" s="1"/>
      <c r="S430" s="1"/>
      <c r="T430" s="1"/>
      <c r="U430" s="3"/>
      <c r="V430" s="1"/>
      <c r="W430" s="4"/>
      <c r="X430" s="1"/>
      <c r="Y430" s="4"/>
      <c r="Z430" s="1"/>
      <c r="AA430" s="4"/>
      <c r="AB430" s="1"/>
      <c r="AC430" s="4"/>
      <c r="AD430" s="1"/>
      <c r="AE430" s="1"/>
    </row>
    <row r="431">
      <c r="A431" s="1"/>
      <c r="B431" s="1"/>
      <c r="C431" s="1"/>
      <c r="D431" s="1"/>
      <c r="E431" s="1"/>
      <c r="F431" s="1"/>
      <c r="G431" s="1"/>
      <c r="H431" s="1"/>
      <c r="I431" s="1"/>
      <c r="J431" s="1"/>
      <c r="K431" s="1"/>
      <c r="L431" s="1"/>
      <c r="M431" s="1"/>
      <c r="N431" s="1"/>
      <c r="O431" s="1"/>
      <c r="P431" s="1"/>
      <c r="Q431" s="1"/>
      <c r="R431" s="1"/>
      <c r="S431" s="1"/>
      <c r="T431" s="1"/>
      <c r="U431" s="3"/>
      <c r="V431" s="1"/>
      <c r="W431" s="4"/>
      <c r="X431" s="1"/>
      <c r="Y431" s="4"/>
      <c r="Z431" s="1"/>
      <c r="AA431" s="4"/>
      <c r="AB431" s="1"/>
      <c r="AC431" s="4"/>
      <c r="AD431" s="1"/>
      <c r="AE431" s="1"/>
    </row>
    <row r="432">
      <c r="A432" s="1"/>
      <c r="B432" s="1"/>
      <c r="C432" s="1"/>
      <c r="D432" s="1"/>
      <c r="E432" s="1"/>
      <c r="F432" s="1"/>
      <c r="G432" s="1"/>
      <c r="H432" s="1"/>
      <c r="I432" s="1"/>
      <c r="J432" s="1"/>
      <c r="K432" s="1"/>
      <c r="L432" s="1"/>
      <c r="M432" s="1"/>
      <c r="N432" s="1"/>
      <c r="O432" s="1"/>
      <c r="P432" s="1"/>
      <c r="Q432" s="1"/>
      <c r="R432" s="1"/>
      <c r="S432" s="1"/>
      <c r="T432" s="1"/>
      <c r="U432" s="3"/>
      <c r="V432" s="1"/>
      <c r="W432" s="4"/>
      <c r="X432" s="1"/>
      <c r="Y432" s="4"/>
      <c r="Z432" s="1"/>
      <c r="AA432" s="4"/>
      <c r="AB432" s="1"/>
      <c r="AC432" s="4"/>
      <c r="AD432" s="1"/>
      <c r="AE432" s="1"/>
    </row>
    <row r="433">
      <c r="A433" s="1"/>
      <c r="B433" s="1"/>
      <c r="C433" s="1"/>
      <c r="D433" s="1"/>
      <c r="E433" s="1"/>
      <c r="F433" s="1"/>
      <c r="G433" s="1"/>
      <c r="H433" s="1"/>
      <c r="I433" s="1"/>
      <c r="J433" s="1"/>
      <c r="K433" s="1"/>
      <c r="L433" s="1"/>
      <c r="M433" s="1"/>
      <c r="N433" s="1"/>
      <c r="O433" s="1"/>
      <c r="P433" s="1"/>
      <c r="Q433" s="1"/>
      <c r="R433" s="1"/>
      <c r="S433" s="1"/>
      <c r="T433" s="1"/>
      <c r="U433" s="3"/>
      <c r="V433" s="1"/>
      <c r="W433" s="4"/>
      <c r="X433" s="1"/>
      <c r="Y433" s="4"/>
      <c r="Z433" s="1"/>
      <c r="AA433" s="4"/>
      <c r="AB433" s="1"/>
      <c r="AC433" s="4"/>
      <c r="AD433" s="1"/>
      <c r="AE433" s="1"/>
    </row>
    <row r="434">
      <c r="A434" s="1"/>
      <c r="B434" s="1"/>
      <c r="C434" s="1"/>
      <c r="D434" s="1"/>
      <c r="E434" s="1"/>
      <c r="F434" s="1"/>
      <c r="G434" s="1"/>
      <c r="H434" s="1"/>
      <c r="I434" s="1"/>
      <c r="J434" s="1"/>
      <c r="K434" s="1"/>
      <c r="L434" s="1"/>
      <c r="M434" s="1"/>
      <c r="N434" s="1"/>
      <c r="O434" s="1"/>
      <c r="P434" s="1"/>
      <c r="Q434" s="1"/>
      <c r="R434" s="1"/>
      <c r="S434" s="1"/>
      <c r="T434" s="1"/>
      <c r="U434" s="3"/>
      <c r="V434" s="1"/>
      <c r="W434" s="4"/>
      <c r="X434" s="1"/>
      <c r="Y434" s="4"/>
      <c r="Z434" s="1"/>
      <c r="AA434" s="4"/>
      <c r="AB434" s="1"/>
      <c r="AC434" s="4"/>
      <c r="AD434" s="1"/>
      <c r="AE434" s="1"/>
    </row>
    <row r="435">
      <c r="A435" s="1"/>
      <c r="B435" s="1"/>
      <c r="C435" s="1"/>
      <c r="D435" s="1"/>
      <c r="E435" s="1"/>
      <c r="F435" s="1"/>
      <c r="G435" s="1"/>
      <c r="H435" s="1"/>
      <c r="I435" s="1"/>
      <c r="J435" s="1"/>
      <c r="K435" s="1"/>
      <c r="L435" s="1"/>
      <c r="M435" s="1"/>
      <c r="N435" s="1"/>
      <c r="O435" s="1"/>
      <c r="P435" s="1"/>
      <c r="Q435" s="1"/>
      <c r="R435" s="1"/>
      <c r="S435" s="1"/>
      <c r="T435" s="1"/>
      <c r="U435" s="3"/>
      <c r="V435" s="1"/>
      <c r="W435" s="4"/>
      <c r="X435" s="1"/>
      <c r="Y435" s="4"/>
      <c r="Z435" s="1"/>
      <c r="AA435" s="4"/>
      <c r="AB435" s="1"/>
      <c r="AC435" s="4"/>
      <c r="AD435" s="1"/>
      <c r="AE435" s="1"/>
    </row>
    <row r="436">
      <c r="A436" s="1"/>
      <c r="B436" s="1"/>
      <c r="C436" s="1"/>
      <c r="D436" s="1"/>
      <c r="E436" s="1"/>
      <c r="F436" s="1"/>
      <c r="G436" s="1"/>
      <c r="H436" s="1"/>
      <c r="I436" s="1"/>
      <c r="J436" s="1"/>
      <c r="K436" s="1"/>
      <c r="L436" s="1"/>
      <c r="M436" s="1"/>
      <c r="N436" s="1"/>
      <c r="O436" s="1"/>
      <c r="P436" s="1"/>
      <c r="Q436" s="1"/>
      <c r="R436" s="1"/>
      <c r="S436" s="1"/>
      <c r="T436" s="1"/>
      <c r="U436" s="3"/>
      <c r="V436" s="1"/>
      <c r="W436" s="4"/>
      <c r="X436" s="1"/>
      <c r="Y436" s="4"/>
      <c r="Z436" s="1"/>
      <c r="AA436" s="4"/>
      <c r="AB436" s="1"/>
      <c r="AC436" s="4"/>
      <c r="AD436" s="1"/>
      <c r="AE436" s="1"/>
    </row>
    <row r="437">
      <c r="A437" s="1"/>
      <c r="B437" s="1"/>
      <c r="C437" s="1"/>
      <c r="D437" s="1"/>
      <c r="E437" s="1"/>
      <c r="F437" s="1"/>
      <c r="G437" s="1"/>
      <c r="H437" s="1"/>
      <c r="I437" s="1"/>
      <c r="J437" s="1"/>
      <c r="K437" s="1"/>
      <c r="L437" s="1"/>
      <c r="M437" s="1"/>
      <c r="N437" s="1"/>
      <c r="O437" s="1"/>
      <c r="P437" s="1"/>
      <c r="Q437" s="1"/>
      <c r="R437" s="1"/>
      <c r="S437" s="1"/>
      <c r="T437" s="1"/>
      <c r="U437" s="3"/>
      <c r="V437" s="1"/>
      <c r="W437" s="4"/>
      <c r="X437" s="1"/>
      <c r="Y437" s="4"/>
      <c r="Z437" s="1"/>
      <c r="AA437" s="4"/>
      <c r="AB437" s="1"/>
      <c r="AC437" s="4"/>
      <c r="AD437" s="1"/>
      <c r="AE437" s="1"/>
    </row>
    <row r="438">
      <c r="A438" s="1"/>
      <c r="B438" s="1"/>
      <c r="C438" s="1"/>
      <c r="D438" s="1"/>
      <c r="E438" s="1"/>
      <c r="F438" s="1"/>
      <c r="G438" s="1"/>
      <c r="H438" s="1"/>
      <c r="I438" s="1"/>
      <c r="J438" s="1"/>
      <c r="K438" s="1"/>
      <c r="L438" s="1"/>
      <c r="M438" s="1"/>
      <c r="N438" s="1"/>
      <c r="O438" s="1"/>
      <c r="P438" s="1"/>
      <c r="Q438" s="1"/>
      <c r="R438" s="1"/>
      <c r="S438" s="1"/>
      <c r="T438" s="1"/>
      <c r="U438" s="3"/>
      <c r="V438" s="1"/>
      <c r="W438" s="4"/>
      <c r="X438" s="1"/>
      <c r="Y438" s="4"/>
      <c r="Z438" s="1"/>
      <c r="AA438" s="4"/>
      <c r="AB438" s="1"/>
      <c r="AC438" s="4"/>
      <c r="AD438" s="1"/>
      <c r="AE438" s="1"/>
    </row>
    <row r="439">
      <c r="A439" s="1"/>
      <c r="B439" s="1"/>
      <c r="C439" s="1"/>
      <c r="D439" s="1"/>
      <c r="E439" s="1"/>
      <c r="F439" s="1"/>
      <c r="G439" s="1"/>
      <c r="H439" s="1"/>
      <c r="I439" s="1"/>
      <c r="J439" s="1"/>
      <c r="K439" s="1"/>
      <c r="L439" s="1"/>
      <c r="M439" s="1"/>
      <c r="N439" s="1"/>
      <c r="O439" s="1"/>
      <c r="P439" s="1"/>
      <c r="Q439" s="1"/>
      <c r="R439" s="1"/>
      <c r="S439" s="1"/>
      <c r="T439" s="1"/>
      <c r="U439" s="3"/>
      <c r="V439" s="1"/>
      <c r="W439" s="4"/>
      <c r="X439" s="1"/>
      <c r="Y439" s="4"/>
      <c r="Z439" s="1"/>
      <c r="AA439" s="4"/>
      <c r="AB439" s="1"/>
      <c r="AC439" s="4"/>
      <c r="AD439" s="1"/>
      <c r="AE439" s="1"/>
    </row>
    <row r="440">
      <c r="A440" s="1"/>
      <c r="B440" s="1"/>
      <c r="C440" s="1"/>
      <c r="D440" s="1"/>
      <c r="E440" s="1"/>
      <c r="F440" s="1"/>
      <c r="G440" s="1"/>
      <c r="H440" s="1"/>
      <c r="I440" s="1"/>
      <c r="J440" s="1"/>
      <c r="K440" s="1"/>
      <c r="L440" s="1"/>
      <c r="M440" s="1"/>
      <c r="N440" s="1"/>
      <c r="O440" s="1"/>
      <c r="P440" s="1"/>
      <c r="Q440" s="1"/>
      <c r="R440" s="1"/>
      <c r="S440" s="1"/>
      <c r="T440" s="1"/>
      <c r="U440" s="3"/>
      <c r="V440" s="1"/>
      <c r="W440" s="4"/>
      <c r="X440" s="1"/>
      <c r="Y440" s="4"/>
      <c r="Z440" s="1"/>
      <c r="AA440" s="4"/>
      <c r="AB440" s="1"/>
      <c r="AC440" s="4"/>
      <c r="AD440" s="1"/>
      <c r="AE440" s="1"/>
    </row>
    <row r="441">
      <c r="A441" s="1"/>
      <c r="B441" s="1"/>
      <c r="C441" s="1"/>
      <c r="D441" s="1"/>
      <c r="E441" s="1"/>
      <c r="F441" s="1"/>
      <c r="G441" s="1"/>
      <c r="H441" s="1"/>
      <c r="I441" s="1"/>
      <c r="J441" s="1"/>
      <c r="K441" s="1"/>
      <c r="L441" s="1"/>
      <c r="M441" s="1"/>
      <c r="N441" s="1"/>
      <c r="O441" s="1"/>
      <c r="P441" s="1"/>
      <c r="Q441" s="1"/>
      <c r="R441" s="1"/>
      <c r="S441" s="1"/>
      <c r="T441" s="1"/>
      <c r="U441" s="3"/>
      <c r="V441" s="1"/>
      <c r="W441" s="4"/>
      <c r="X441" s="1"/>
      <c r="Y441" s="4"/>
      <c r="Z441" s="1"/>
      <c r="AA441" s="4"/>
      <c r="AB441" s="1"/>
      <c r="AC441" s="4"/>
      <c r="AD441" s="1"/>
      <c r="AE441" s="1"/>
    </row>
    <row r="442">
      <c r="A442" s="1"/>
      <c r="B442" s="1"/>
      <c r="C442" s="1"/>
      <c r="D442" s="1"/>
      <c r="E442" s="1"/>
      <c r="F442" s="1"/>
      <c r="G442" s="1"/>
      <c r="H442" s="1"/>
      <c r="I442" s="1"/>
      <c r="J442" s="1"/>
      <c r="K442" s="1"/>
      <c r="L442" s="1"/>
      <c r="M442" s="1"/>
      <c r="N442" s="1"/>
      <c r="O442" s="1"/>
      <c r="P442" s="1"/>
      <c r="Q442" s="1"/>
      <c r="R442" s="1"/>
      <c r="S442" s="1"/>
      <c r="T442" s="1"/>
      <c r="U442" s="3"/>
      <c r="V442" s="1"/>
      <c r="W442" s="4"/>
      <c r="X442" s="1"/>
      <c r="Y442" s="4"/>
      <c r="Z442" s="1"/>
      <c r="AA442" s="4"/>
      <c r="AB442" s="1"/>
      <c r="AC442" s="4"/>
      <c r="AD442" s="1"/>
      <c r="AE442" s="1"/>
    </row>
    <row r="443">
      <c r="A443" s="1"/>
      <c r="B443" s="1"/>
      <c r="C443" s="1"/>
      <c r="D443" s="1"/>
      <c r="E443" s="1"/>
      <c r="F443" s="1"/>
      <c r="G443" s="1"/>
      <c r="H443" s="1"/>
      <c r="I443" s="1"/>
      <c r="J443" s="1"/>
      <c r="K443" s="1"/>
      <c r="L443" s="1"/>
      <c r="M443" s="1"/>
      <c r="N443" s="1"/>
      <c r="O443" s="1"/>
      <c r="P443" s="1"/>
      <c r="Q443" s="1"/>
      <c r="R443" s="1"/>
      <c r="S443" s="1"/>
      <c r="T443" s="1"/>
      <c r="U443" s="3"/>
      <c r="V443" s="1"/>
      <c r="W443" s="4"/>
      <c r="X443" s="1"/>
      <c r="Y443" s="4"/>
      <c r="Z443" s="1"/>
      <c r="AA443" s="4"/>
      <c r="AB443" s="1"/>
      <c r="AC443" s="4"/>
      <c r="AD443" s="1"/>
      <c r="AE443" s="1"/>
    </row>
    <row r="444">
      <c r="A444" s="1"/>
      <c r="B444" s="1"/>
      <c r="C444" s="1"/>
      <c r="D444" s="1"/>
      <c r="E444" s="1"/>
      <c r="F444" s="1"/>
      <c r="G444" s="1"/>
      <c r="H444" s="1"/>
      <c r="I444" s="1"/>
      <c r="J444" s="1"/>
      <c r="K444" s="1"/>
      <c r="L444" s="1"/>
      <c r="M444" s="1"/>
      <c r="N444" s="1"/>
      <c r="O444" s="1"/>
      <c r="P444" s="1"/>
      <c r="Q444" s="1"/>
      <c r="R444" s="1"/>
      <c r="S444" s="1"/>
      <c r="T444" s="1"/>
      <c r="U444" s="3"/>
      <c r="V444" s="1"/>
      <c r="W444" s="4"/>
      <c r="X444" s="1"/>
      <c r="Y444" s="4"/>
      <c r="Z444" s="1"/>
      <c r="AA444" s="4"/>
      <c r="AB444" s="1"/>
      <c r="AC444" s="4"/>
      <c r="AD444" s="1"/>
      <c r="AE444" s="1"/>
    </row>
    <row r="445">
      <c r="A445" s="1"/>
      <c r="B445" s="1"/>
      <c r="C445" s="1"/>
      <c r="D445" s="1"/>
      <c r="E445" s="1"/>
      <c r="F445" s="1"/>
      <c r="G445" s="1"/>
      <c r="H445" s="1"/>
      <c r="I445" s="1"/>
      <c r="J445" s="1"/>
      <c r="K445" s="1"/>
      <c r="L445" s="1"/>
      <c r="M445" s="1"/>
      <c r="N445" s="1"/>
      <c r="O445" s="1"/>
      <c r="P445" s="1"/>
      <c r="Q445" s="1"/>
      <c r="R445" s="1"/>
      <c r="S445" s="1"/>
      <c r="T445" s="1"/>
      <c r="U445" s="3"/>
      <c r="V445" s="1"/>
      <c r="W445" s="4"/>
      <c r="X445" s="1"/>
      <c r="Y445" s="4"/>
      <c r="Z445" s="1"/>
      <c r="AA445" s="4"/>
      <c r="AB445" s="1"/>
      <c r="AC445" s="4"/>
      <c r="AD445" s="1"/>
      <c r="AE445" s="1"/>
    </row>
    <row r="446">
      <c r="A446" s="1"/>
      <c r="B446" s="1"/>
      <c r="C446" s="1"/>
      <c r="D446" s="1"/>
      <c r="E446" s="1"/>
      <c r="F446" s="1"/>
      <c r="G446" s="1"/>
      <c r="H446" s="1"/>
      <c r="I446" s="1"/>
      <c r="J446" s="1"/>
      <c r="K446" s="1"/>
      <c r="L446" s="1"/>
      <c r="M446" s="1"/>
      <c r="N446" s="1"/>
      <c r="O446" s="1"/>
      <c r="P446" s="1"/>
      <c r="Q446" s="1"/>
      <c r="R446" s="1"/>
      <c r="S446" s="1"/>
      <c r="T446" s="1"/>
      <c r="U446" s="3"/>
      <c r="V446" s="1"/>
      <c r="W446" s="4"/>
      <c r="X446" s="1"/>
      <c r="Y446" s="4"/>
      <c r="Z446" s="1"/>
      <c r="AA446" s="4"/>
      <c r="AB446" s="1"/>
      <c r="AC446" s="4"/>
      <c r="AD446" s="1"/>
      <c r="AE446" s="1"/>
    </row>
    <row r="447">
      <c r="A447" s="1"/>
      <c r="B447" s="1"/>
      <c r="C447" s="1"/>
      <c r="D447" s="1"/>
      <c r="E447" s="1"/>
      <c r="F447" s="1"/>
      <c r="G447" s="1"/>
      <c r="H447" s="1"/>
      <c r="I447" s="1"/>
      <c r="J447" s="1"/>
      <c r="K447" s="1"/>
      <c r="L447" s="1"/>
      <c r="M447" s="1"/>
      <c r="N447" s="1"/>
      <c r="O447" s="1"/>
      <c r="P447" s="1"/>
      <c r="Q447" s="1"/>
      <c r="R447" s="1"/>
      <c r="S447" s="1"/>
      <c r="T447" s="1"/>
      <c r="U447" s="3"/>
      <c r="V447" s="1"/>
      <c r="W447" s="4"/>
      <c r="X447" s="1"/>
      <c r="Y447" s="4"/>
      <c r="Z447" s="1"/>
      <c r="AA447" s="4"/>
      <c r="AB447" s="1"/>
      <c r="AC447" s="4"/>
      <c r="AD447" s="1"/>
      <c r="AE447" s="1"/>
    </row>
    <row r="448">
      <c r="A448" s="1"/>
      <c r="B448" s="1"/>
      <c r="C448" s="1"/>
      <c r="D448" s="1"/>
      <c r="E448" s="1"/>
      <c r="F448" s="1"/>
      <c r="G448" s="1"/>
      <c r="H448" s="1"/>
      <c r="I448" s="1"/>
      <c r="J448" s="1"/>
      <c r="K448" s="1"/>
      <c r="L448" s="1"/>
      <c r="M448" s="1"/>
      <c r="N448" s="1"/>
      <c r="O448" s="1"/>
      <c r="P448" s="1"/>
      <c r="Q448" s="1"/>
      <c r="R448" s="1"/>
      <c r="S448" s="1"/>
      <c r="T448" s="1"/>
      <c r="U448" s="3"/>
      <c r="V448" s="1"/>
      <c r="W448" s="4"/>
      <c r="X448" s="1"/>
      <c r="Y448" s="4"/>
      <c r="Z448" s="1"/>
      <c r="AA448" s="4"/>
      <c r="AB448" s="1"/>
      <c r="AC448" s="4"/>
      <c r="AD448" s="1"/>
      <c r="AE448" s="1"/>
    </row>
    <row r="449">
      <c r="A449" s="1"/>
      <c r="B449" s="1"/>
      <c r="C449" s="1"/>
      <c r="D449" s="1"/>
      <c r="E449" s="1"/>
      <c r="F449" s="1"/>
      <c r="G449" s="1"/>
      <c r="H449" s="1"/>
      <c r="I449" s="1"/>
      <c r="J449" s="1"/>
      <c r="K449" s="1"/>
      <c r="L449" s="1"/>
      <c r="M449" s="1"/>
      <c r="N449" s="1"/>
      <c r="O449" s="1"/>
      <c r="P449" s="1"/>
      <c r="Q449" s="1"/>
      <c r="R449" s="1"/>
      <c r="S449" s="1"/>
      <c r="T449" s="1"/>
      <c r="U449" s="3"/>
      <c r="V449" s="1"/>
      <c r="W449" s="4"/>
      <c r="X449" s="1"/>
      <c r="Y449" s="4"/>
      <c r="Z449" s="1"/>
      <c r="AA449" s="4"/>
      <c r="AB449" s="1"/>
      <c r="AC449" s="4"/>
      <c r="AD449" s="1"/>
      <c r="AE449" s="1"/>
    </row>
    <row r="450">
      <c r="A450" s="1"/>
      <c r="B450" s="1"/>
      <c r="C450" s="1"/>
      <c r="D450" s="1"/>
      <c r="E450" s="1"/>
      <c r="F450" s="1"/>
      <c r="G450" s="1"/>
      <c r="H450" s="1"/>
      <c r="I450" s="1"/>
      <c r="J450" s="1"/>
      <c r="K450" s="1"/>
      <c r="L450" s="1"/>
      <c r="M450" s="1"/>
      <c r="N450" s="1"/>
      <c r="O450" s="1"/>
      <c r="P450" s="1"/>
      <c r="Q450" s="1"/>
      <c r="R450" s="1"/>
      <c r="S450" s="1"/>
      <c r="T450" s="1"/>
      <c r="U450" s="3"/>
      <c r="V450" s="1"/>
      <c r="W450" s="4"/>
      <c r="X450" s="1"/>
      <c r="Y450" s="4"/>
      <c r="Z450" s="1"/>
      <c r="AA450" s="4"/>
      <c r="AB450" s="1"/>
      <c r="AC450" s="4"/>
      <c r="AD450" s="1"/>
      <c r="AE450" s="1"/>
    </row>
    <row r="451">
      <c r="A451" s="1"/>
      <c r="B451" s="1"/>
      <c r="C451" s="1"/>
      <c r="D451" s="1"/>
      <c r="E451" s="1"/>
      <c r="F451" s="1"/>
      <c r="G451" s="1"/>
      <c r="H451" s="1"/>
      <c r="I451" s="1"/>
      <c r="J451" s="1"/>
      <c r="K451" s="1"/>
      <c r="L451" s="1"/>
      <c r="M451" s="1"/>
      <c r="N451" s="1"/>
      <c r="O451" s="1"/>
      <c r="P451" s="1"/>
      <c r="Q451" s="1"/>
      <c r="R451" s="1"/>
      <c r="S451" s="1"/>
      <c r="T451" s="1"/>
      <c r="U451" s="3"/>
      <c r="V451" s="1"/>
      <c r="W451" s="4"/>
      <c r="X451" s="1"/>
      <c r="Y451" s="4"/>
      <c r="Z451" s="1"/>
      <c r="AA451" s="4"/>
      <c r="AB451" s="1"/>
      <c r="AC451" s="4"/>
      <c r="AD451" s="1"/>
      <c r="AE451" s="1"/>
    </row>
    <row r="452">
      <c r="A452" s="1"/>
      <c r="B452" s="1"/>
      <c r="C452" s="1"/>
      <c r="D452" s="1"/>
      <c r="E452" s="1"/>
      <c r="F452" s="1"/>
      <c r="G452" s="1"/>
      <c r="H452" s="1"/>
      <c r="I452" s="1"/>
      <c r="J452" s="1"/>
      <c r="K452" s="1"/>
      <c r="L452" s="1"/>
      <c r="M452" s="1"/>
      <c r="N452" s="1"/>
      <c r="O452" s="1"/>
      <c r="P452" s="1"/>
      <c r="Q452" s="1"/>
      <c r="R452" s="1"/>
      <c r="S452" s="1"/>
      <c r="T452" s="1"/>
      <c r="U452" s="3"/>
      <c r="V452" s="1"/>
      <c r="W452" s="4"/>
      <c r="X452" s="1"/>
      <c r="Y452" s="4"/>
      <c r="Z452" s="1"/>
      <c r="AA452" s="4"/>
      <c r="AB452" s="1"/>
      <c r="AC452" s="4"/>
      <c r="AD452" s="1"/>
      <c r="AE452" s="1"/>
    </row>
    <row r="453">
      <c r="A453" s="1"/>
      <c r="B453" s="1"/>
      <c r="C453" s="1"/>
      <c r="D453" s="1"/>
      <c r="E453" s="1"/>
      <c r="F453" s="1"/>
      <c r="G453" s="1"/>
      <c r="H453" s="1"/>
      <c r="I453" s="1"/>
      <c r="J453" s="1"/>
      <c r="K453" s="1"/>
      <c r="L453" s="1"/>
      <c r="M453" s="1"/>
      <c r="N453" s="1"/>
      <c r="O453" s="1"/>
      <c r="P453" s="1"/>
      <c r="Q453" s="1"/>
      <c r="R453" s="1"/>
      <c r="S453" s="1"/>
      <c r="T453" s="1"/>
      <c r="U453" s="3"/>
      <c r="V453" s="1"/>
      <c r="W453" s="4"/>
      <c r="X453" s="1"/>
      <c r="Y453" s="4"/>
      <c r="Z453" s="1"/>
      <c r="AA453" s="4"/>
      <c r="AB453" s="1"/>
      <c r="AC453" s="4"/>
      <c r="AD453" s="1"/>
      <c r="AE453" s="1"/>
    </row>
    <row r="454">
      <c r="A454" s="1"/>
      <c r="B454" s="1"/>
      <c r="C454" s="1"/>
      <c r="D454" s="1"/>
      <c r="E454" s="1"/>
      <c r="F454" s="1"/>
      <c r="G454" s="1"/>
      <c r="H454" s="1"/>
      <c r="I454" s="1"/>
      <c r="J454" s="1"/>
      <c r="K454" s="1"/>
      <c r="L454" s="1"/>
      <c r="M454" s="1"/>
      <c r="N454" s="1"/>
      <c r="O454" s="1"/>
      <c r="P454" s="1"/>
      <c r="Q454" s="1"/>
      <c r="R454" s="1"/>
      <c r="S454" s="1"/>
      <c r="T454" s="1"/>
      <c r="U454" s="3"/>
      <c r="V454" s="1"/>
      <c r="W454" s="4"/>
      <c r="X454" s="1"/>
      <c r="Y454" s="4"/>
      <c r="Z454" s="1"/>
      <c r="AA454" s="4"/>
      <c r="AB454" s="1"/>
      <c r="AC454" s="4"/>
      <c r="AD454" s="1"/>
      <c r="AE454" s="1"/>
    </row>
    <row r="455">
      <c r="A455" s="1"/>
      <c r="B455" s="1"/>
      <c r="C455" s="1"/>
      <c r="D455" s="1"/>
      <c r="E455" s="1"/>
      <c r="F455" s="1"/>
      <c r="G455" s="1"/>
      <c r="H455" s="1"/>
      <c r="I455" s="1"/>
      <c r="J455" s="1"/>
      <c r="K455" s="1"/>
      <c r="L455" s="1"/>
      <c r="M455" s="1"/>
      <c r="N455" s="1"/>
      <c r="O455" s="1"/>
      <c r="P455" s="1"/>
      <c r="Q455" s="1"/>
      <c r="R455" s="1"/>
      <c r="S455" s="1"/>
      <c r="T455" s="1"/>
      <c r="U455" s="3"/>
      <c r="V455" s="1"/>
      <c r="W455" s="4"/>
      <c r="X455" s="1"/>
      <c r="Y455" s="4"/>
      <c r="Z455" s="1"/>
      <c r="AA455" s="4"/>
      <c r="AB455" s="1"/>
      <c r="AC455" s="4"/>
      <c r="AD455" s="1"/>
      <c r="AE455" s="1"/>
    </row>
    <row r="456">
      <c r="A456" s="1"/>
      <c r="B456" s="1"/>
      <c r="C456" s="1"/>
      <c r="D456" s="1"/>
      <c r="E456" s="1"/>
      <c r="F456" s="1"/>
      <c r="G456" s="1"/>
      <c r="H456" s="1"/>
      <c r="I456" s="1"/>
      <c r="J456" s="1"/>
      <c r="K456" s="1"/>
      <c r="L456" s="1"/>
      <c r="M456" s="1"/>
      <c r="N456" s="1"/>
      <c r="O456" s="1"/>
      <c r="P456" s="1"/>
      <c r="Q456" s="1"/>
      <c r="R456" s="1"/>
      <c r="S456" s="1"/>
      <c r="T456" s="1"/>
      <c r="U456" s="3"/>
      <c r="V456" s="1"/>
      <c r="W456" s="4"/>
      <c r="X456" s="1"/>
      <c r="Y456" s="4"/>
      <c r="Z456" s="1"/>
      <c r="AA456" s="4"/>
      <c r="AB456" s="1"/>
      <c r="AC456" s="4"/>
      <c r="AD456" s="1"/>
      <c r="AE456" s="1"/>
    </row>
    <row r="457">
      <c r="A457" s="1"/>
      <c r="B457" s="1"/>
      <c r="C457" s="1"/>
      <c r="D457" s="1"/>
      <c r="E457" s="1"/>
      <c r="F457" s="1"/>
      <c r="G457" s="1"/>
      <c r="H457" s="1"/>
      <c r="I457" s="1"/>
      <c r="J457" s="1"/>
      <c r="K457" s="1"/>
      <c r="L457" s="1"/>
      <c r="M457" s="1"/>
      <c r="N457" s="1"/>
      <c r="O457" s="1"/>
      <c r="P457" s="1"/>
      <c r="Q457" s="1"/>
      <c r="R457" s="1"/>
      <c r="S457" s="1"/>
      <c r="T457" s="1"/>
      <c r="U457" s="3"/>
      <c r="V457" s="1"/>
      <c r="W457" s="4"/>
      <c r="X457" s="1"/>
      <c r="Y457" s="4"/>
      <c r="Z457" s="1"/>
      <c r="AA457" s="4"/>
      <c r="AB457" s="1"/>
      <c r="AC457" s="4"/>
      <c r="AD457" s="1"/>
      <c r="AE457" s="1"/>
    </row>
    <row r="458">
      <c r="A458" s="1"/>
      <c r="B458" s="1"/>
      <c r="C458" s="1"/>
      <c r="D458" s="1"/>
      <c r="E458" s="1"/>
      <c r="F458" s="1"/>
      <c r="G458" s="1"/>
      <c r="H458" s="1"/>
      <c r="I458" s="1"/>
      <c r="J458" s="1"/>
      <c r="K458" s="1"/>
      <c r="L458" s="1"/>
      <c r="M458" s="1"/>
      <c r="N458" s="1"/>
      <c r="O458" s="1"/>
      <c r="P458" s="1"/>
      <c r="Q458" s="1"/>
      <c r="R458" s="1"/>
      <c r="S458" s="1"/>
      <c r="T458" s="1"/>
      <c r="U458" s="3"/>
      <c r="V458" s="1"/>
      <c r="W458" s="4"/>
      <c r="X458" s="1"/>
      <c r="Y458" s="4"/>
      <c r="Z458" s="1"/>
      <c r="AA458" s="4"/>
      <c r="AB458" s="1"/>
      <c r="AC458" s="4"/>
      <c r="AD458" s="1"/>
      <c r="AE458" s="1"/>
    </row>
    <row r="459">
      <c r="A459" s="1"/>
      <c r="B459" s="1"/>
      <c r="C459" s="1"/>
      <c r="D459" s="1"/>
      <c r="E459" s="1"/>
      <c r="F459" s="1"/>
      <c r="G459" s="1"/>
      <c r="H459" s="1"/>
      <c r="I459" s="1"/>
      <c r="J459" s="1"/>
      <c r="K459" s="1"/>
      <c r="L459" s="1"/>
      <c r="M459" s="1"/>
      <c r="N459" s="1"/>
      <c r="O459" s="1"/>
      <c r="P459" s="1"/>
      <c r="Q459" s="1"/>
      <c r="R459" s="1"/>
      <c r="S459" s="1"/>
      <c r="T459" s="1"/>
      <c r="U459" s="3"/>
      <c r="V459" s="1"/>
      <c r="W459" s="4"/>
      <c r="X459" s="1"/>
      <c r="Y459" s="4"/>
      <c r="Z459" s="1"/>
      <c r="AA459" s="4"/>
      <c r="AB459" s="1"/>
      <c r="AC459" s="4"/>
      <c r="AD459" s="1"/>
      <c r="AE459" s="1"/>
    </row>
    <row r="460">
      <c r="A460" s="1"/>
      <c r="B460" s="1"/>
      <c r="C460" s="1"/>
      <c r="D460" s="1"/>
      <c r="E460" s="1"/>
      <c r="F460" s="1"/>
      <c r="G460" s="1"/>
      <c r="H460" s="1"/>
      <c r="I460" s="1"/>
      <c r="J460" s="1"/>
      <c r="K460" s="1"/>
      <c r="L460" s="1"/>
      <c r="M460" s="1"/>
      <c r="N460" s="1"/>
      <c r="O460" s="1"/>
      <c r="P460" s="1"/>
      <c r="Q460" s="1"/>
      <c r="R460" s="1"/>
      <c r="S460" s="1"/>
      <c r="T460" s="1"/>
      <c r="U460" s="3"/>
      <c r="V460" s="1"/>
      <c r="W460" s="4"/>
      <c r="X460" s="1"/>
      <c r="Y460" s="4"/>
      <c r="Z460" s="1"/>
      <c r="AA460" s="4"/>
      <c r="AB460" s="1"/>
      <c r="AC460" s="4"/>
      <c r="AD460" s="1"/>
      <c r="AE460" s="1"/>
    </row>
    <row r="461">
      <c r="A461" s="1"/>
      <c r="B461" s="1"/>
      <c r="C461" s="1"/>
      <c r="D461" s="1"/>
      <c r="E461" s="1"/>
      <c r="F461" s="1"/>
      <c r="G461" s="1"/>
      <c r="H461" s="1"/>
      <c r="I461" s="1"/>
      <c r="J461" s="1"/>
      <c r="K461" s="1"/>
      <c r="L461" s="1"/>
      <c r="M461" s="1"/>
      <c r="N461" s="1"/>
      <c r="O461" s="1"/>
      <c r="P461" s="1"/>
      <c r="Q461" s="1"/>
      <c r="R461" s="1"/>
      <c r="S461" s="1"/>
      <c r="T461" s="1"/>
      <c r="U461" s="3"/>
      <c r="V461" s="1"/>
      <c r="W461" s="4"/>
      <c r="X461" s="1"/>
      <c r="Y461" s="4"/>
      <c r="Z461" s="1"/>
      <c r="AA461" s="4"/>
      <c r="AB461" s="1"/>
      <c r="AC461" s="4"/>
      <c r="AD461" s="1"/>
      <c r="AE461" s="1"/>
    </row>
    <row r="462">
      <c r="A462" s="1"/>
      <c r="B462" s="1"/>
      <c r="C462" s="1"/>
      <c r="D462" s="1"/>
      <c r="E462" s="1"/>
      <c r="F462" s="1"/>
      <c r="G462" s="1"/>
      <c r="H462" s="1"/>
      <c r="I462" s="1"/>
      <c r="J462" s="1"/>
      <c r="K462" s="1"/>
      <c r="L462" s="1"/>
      <c r="M462" s="1"/>
      <c r="N462" s="1"/>
      <c r="O462" s="1"/>
      <c r="P462" s="1"/>
      <c r="Q462" s="1"/>
      <c r="R462" s="1"/>
      <c r="S462" s="1"/>
      <c r="T462" s="1"/>
      <c r="U462" s="3"/>
      <c r="V462" s="1"/>
      <c r="W462" s="4"/>
      <c r="X462" s="1"/>
      <c r="Y462" s="4"/>
      <c r="Z462" s="1"/>
      <c r="AA462" s="4"/>
      <c r="AB462" s="1"/>
      <c r="AC462" s="4"/>
      <c r="AD462" s="1"/>
      <c r="AE462" s="1"/>
    </row>
    <row r="463">
      <c r="A463" s="1"/>
      <c r="B463" s="1"/>
      <c r="C463" s="1"/>
      <c r="D463" s="1"/>
      <c r="E463" s="1"/>
      <c r="F463" s="1"/>
      <c r="G463" s="1"/>
      <c r="H463" s="1"/>
      <c r="I463" s="1"/>
      <c r="J463" s="1"/>
      <c r="K463" s="1"/>
      <c r="L463" s="1"/>
      <c r="M463" s="1"/>
      <c r="N463" s="1"/>
      <c r="O463" s="1"/>
      <c r="P463" s="1"/>
      <c r="Q463" s="1"/>
      <c r="R463" s="1"/>
      <c r="S463" s="1"/>
      <c r="T463" s="1"/>
      <c r="U463" s="3"/>
      <c r="V463" s="1"/>
      <c r="W463" s="4"/>
      <c r="X463" s="1"/>
      <c r="Y463" s="4"/>
      <c r="Z463" s="1"/>
      <c r="AA463" s="4"/>
      <c r="AB463" s="1"/>
      <c r="AC463" s="4"/>
      <c r="AD463" s="1"/>
      <c r="AE463" s="1"/>
    </row>
    <row r="464">
      <c r="A464" s="1"/>
      <c r="B464" s="1"/>
      <c r="C464" s="1"/>
      <c r="D464" s="1"/>
      <c r="E464" s="1"/>
      <c r="F464" s="1"/>
      <c r="G464" s="1"/>
      <c r="H464" s="1"/>
      <c r="I464" s="1"/>
      <c r="J464" s="1"/>
      <c r="K464" s="1"/>
      <c r="L464" s="1"/>
      <c r="M464" s="1"/>
      <c r="N464" s="1"/>
      <c r="O464" s="1"/>
      <c r="P464" s="1"/>
      <c r="Q464" s="1"/>
      <c r="R464" s="1"/>
      <c r="S464" s="1"/>
      <c r="T464" s="1"/>
      <c r="U464" s="3"/>
      <c r="V464" s="1"/>
      <c r="W464" s="4"/>
      <c r="X464" s="1"/>
      <c r="Y464" s="4"/>
      <c r="Z464" s="1"/>
      <c r="AA464" s="4"/>
      <c r="AB464" s="1"/>
      <c r="AC464" s="4"/>
      <c r="AD464" s="1"/>
      <c r="AE464" s="1"/>
    </row>
    <row r="465">
      <c r="A465" s="1"/>
      <c r="B465" s="1"/>
      <c r="C465" s="1"/>
      <c r="D465" s="1"/>
      <c r="E465" s="1"/>
      <c r="F465" s="1"/>
      <c r="G465" s="1"/>
      <c r="H465" s="1"/>
      <c r="I465" s="1"/>
      <c r="J465" s="1"/>
      <c r="K465" s="1"/>
      <c r="L465" s="1"/>
      <c r="M465" s="1"/>
      <c r="N465" s="1"/>
      <c r="O465" s="1"/>
      <c r="P465" s="1"/>
      <c r="Q465" s="1"/>
      <c r="R465" s="1"/>
      <c r="S465" s="1"/>
      <c r="T465" s="1"/>
      <c r="U465" s="3"/>
      <c r="V465" s="1"/>
      <c r="W465" s="4"/>
      <c r="X465" s="1"/>
      <c r="Y465" s="4"/>
      <c r="Z465" s="1"/>
      <c r="AA465" s="4"/>
      <c r="AB465" s="1"/>
      <c r="AC465" s="4"/>
      <c r="AD465" s="1"/>
      <c r="AE465" s="1"/>
    </row>
    <row r="466">
      <c r="A466" s="1"/>
      <c r="B466" s="1"/>
      <c r="C466" s="1"/>
      <c r="D466" s="1"/>
      <c r="E466" s="1"/>
      <c r="F466" s="1"/>
      <c r="G466" s="1"/>
      <c r="H466" s="1"/>
      <c r="I466" s="1"/>
      <c r="J466" s="1"/>
      <c r="K466" s="1"/>
      <c r="L466" s="1"/>
      <c r="M466" s="1"/>
      <c r="N466" s="1"/>
      <c r="O466" s="1"/>
      <c r="P466" s="1"/>
      <c r="Q466" s="1"/>
      <c r="R466" s="1"/>
      <c r="S466" s="1"/>
      <c r="T466" s="1"/>
      <c r="U466" s="3"/>
      <c r="V466" s="1"/>
      <c r="W466" s="4"/>
      <c r="X466" s="1"/>
      <c r="Y466" s="4"/>
      <c r="Z466" s="1"/>
      <c r="AA466" s="4"/>
      <c r="AB466" s="1"/>
      <c r="AC466" s="4"/>
      <c r="AD466" s="1"/>
      <c r="AE466" s="1"/>
    </row>
    <row r="467">
      <c r="A467" s="1"/>
      <c r="B467" s="1"/>
      <c r="C467" s="1"/>
      <c r="D467" s="1"/>
      <c r="E467" s="1"/>
      <c r="F467" s="1"/>
      <c r="G467" s="1"/>
      <c r="H467" s="1"/>
      <c r="I467" s="1"/>
      <c r="J467" s="1"/>
      <c r="K467" s="1"/>
      <c r="L467" s="1"/>
      <c r="M467" s="1"/>
      <c r="N467" s="1"/>
      <c r="O467" s="1"/>
      <c r="P467" s="1"/>
      <c r="Q467" s="1"/>
      <c r="R467" s="1"/>
      <c r="S467" s="1"/>
      <c r="T467" s="1"/>
      <c r="U467" s="3"/>
      <c r="V467" s="1"/>
      <c r="W467" s="4"/>
      <c r="X467" s="1"/>
      <c r="Y467" s="4"/>
      <c r="Z467" s="1"/>
      <c r="AA467" s="4"/>
      <c r="AB467" s="1"/>
      <c r="AC467" s="4"/>
      <c r="AD467" s="1"/>
      <c r="AE467" s="1"/>
    </row>
    <row r="468">
      <c r="A468" s="1"/>
      <c r="B468" s="1"/>
      <c r="C468" s="1"/>
      <c r="D468" s="1"/>
      <c r="E468" s="1"/>
      <c r="F468" s="1"/>
      <c r="G468" s="1"/>
      <c r="H468" s="1"/>
      <c r="I468" s="1"/>
      <c r="J468" s="1"/>
      <c r="K468" s="1"/>
      <c r="L468" s="1"/>
      <c r="M468" s="1"/>
      <c r="N468" s="1"/>
      <c r="O468" s="1"/>
      <c r="P468" s="1"/>
      <c r="Q468" s="1"/>
      <c r="R468" s="1"/>
      <c r="S468" s="1"/>
      <c r="T468" s="1"/>
      <c r="U468" s="3"/>
      <c r="V468" s="1"/>
      <c r="W468" s="4"/>
      <c r="X468" s="1"/>
      <c r="Y468" s="4"/>
      <c r="Z468" s="1"/>
      <c r="AA468" s="4"/>
      <c r="AB468" s="1"/>
      <c r="AC468" s="4"/>
      <c r="AD468" s="1"/>
      <c r="AE468" s="1"/>
    </row>
    <row r="469">
      <c r="A469" s="1"/>
      <c r="B469" s="1"/>
      <c r="C469" s="1"/>
      <c r="D469" s="1"/>
      <c r="E469" s="1"/>
      <c r="F469" s="1"/>
      <c r="G469" s="1"/>
      <c r="H469" s="1"/>
      <c r="I469" s="1"/>
      <c r="J469" s="1"/>
      <c r="K469" s="1"/>
      <c r="L469" s="1"/>
      <c r="M469" s="1"/>
      <c r="N469" s="1"/>
      <c r="O469" s="1"/>
      <c r="P469" s="1"/>
      <c r="Q469" s="1"/>
      <c r="R469" s="1"/>
      <c r="S469" s="1"/>
      <c r="T469" s="1"/>
      <c r="U469" s="3"/>
      <c r="V469" s="1"/>
      <c r="W469" s="4"/>
      <c r="X469" s="1"/>
      <c r="Y469" s="4"/>
      <c r="Z469" s="1"/>
      <c r="AA469" s="4"/>
      <c r="AB469" s="1"/>
      <c r="AC469" s="4"/>
      <c r="AD469" s="1"/>
      <c r="AE469" s="1"/>
    </row>
    <row r="470">
      <c r="A470" s="1"/>
      <c r="B470" s="1"/>
      <c r="C470" s="1"/>
      <c r="D470" s="1"/>
      <c r="E470" s="1"/>
      <c r="F470" s="1"/>
      <c r="G470" s="1"/>
      <c r="H470" s="1"/>
      <c r="I470" s="1"/>
      <c r="J470" s="1"/>
      <c r="K470" s="1"/>
      <c r="L470" s="1"/>
      <c r="M470" s="1"/>
      <c r="N470" s="1"/>
      <c r="O470" s="1"/>
      <c r="P470" s="1"/>
      <c r="Q470" s="1"/>
      <c r="R470" s="1"/>
      <c r="S470" s="1"/>
      <c r="T470" s="1"/>
      <c r="U470" s="3"/>
      <c r="V470" s="1"/>
      <c r="W470" s="4"/>
      <c r="X470" s="1"/>
      <c r="Y470" s="4"/>
      <c r="Z470" s="1"/>
      <c r="AA470" s="4"/>
      <c r="AB470" s="1"/>
      <c r="AC470" s="4"/>
      <c r="AD470" s="1"/>
      <c r="AE470" s="1"/>
    </row>
    <row r="471">
      <c r="A471" s="1"/>
      <c r="B471" s="1"/>
      <c r="C471" s="1"/>
      <c r="D471" s="1"/>
      <c r="E471" s="1"/>
      <c r="F471" s="1"/>
      <c r="G471" s="1"/>
      <c r="H471" s="1"/>
      <c r="I471" s="1"/>
      <c r="J471" s="1"/>
      <c r="K471" s="1"/>
      <c r="L471" s="1"/>
      <c r="M471" s="1"/>
      <c r="N471" s="1"/>
      <c r="O471" s="1"/>
      <c r="P471" s="1"/>
      <c r="Q471" s="1"/>
      <c r="R471" s="1"/>
      <c r="S471" s="1"/>
      <c r="T471" s="1"/>
      <c r="U471" s="3"/>
      <c r="V471" s="1"/>
      <c r="W471" s="4"/>
      <c r="X471" s="1"/>
      <c r="Y471" s="4"/>
      <c r="Z471" s="1"/>
      <c r="AA471" s="4"/>
      <c r="AB471" s="1"/>
      <c r="AC471" s="4"/>
      <c r="AD471" s="1"/>
      <c r="AE471" s="1"/>
    </row>
    <row r="472">
      <c r="A472" s="1"/>
      <c r="B472" s="1"/>
      <c r="C472" s="1"/>
      <c r="D472" s="1"/>
      <c r="E472" s="1"/>
      <c r="F472" s="1"/>
      <c r="G472" s="1"/>
      <c r="H472" s="1"/>
      <c r="I472" s="1"/>
      <c r="J472" s="1"/>
      <c r="K472" s="1"/>
      <c r="L472" s="1"/>
      <c r="M472" s="1"/>
      <c r="N472" s="1"/>
      <c r="O472" s="1"/>
      <c r="P472" s="1"/>
      <c r="Q472" s="1"/>
      <c r="R472" s="1"/>
      <c r="S472" s="1"/>
      <c r="T472" s="1"/>
      <c r="U472" s="3"/>
      <c r="V472" s="1"/>
      <c r="W472" s="4"/>
      <c r="X472" s="1"/>
      <c r="Y472" s="4"/>
      <c r="Z472" s="1"/>
      <c r="AA472" s="4"/>
      <c r="AB472" s="1"/>
      <c r="AC472" s="4"/>
      <c r="AD472" s="1"/>
      <c r="AE472" s="1"/>
    </row>
    <row r="473">
      <c r="A473" s="1"/>
      <c r="B473" s="1"/>
      <c r="C473" s="1"/>
      <c r="D473" s="1"/>
      <c r="E473" s="1"/>
      <c r="F473" s="1"/>
      <c r="G473" s="1"/>
      <c r="H473" s="1"/>
      <c r="I473" s="1"/>
      <c r="J473" s="1"/>
      <c r="K473" s="1"/>
      <c r="L473" s="1"/>
      <c r="M473" s="1"/>
      <c r="N473" s="1"/>
      <c r="O473" s="1"/>
      <c r="P473" s="1"/>
      <c r="Q473" s="1"/>
      <c r="R473" s="1"/>
      <c r="S473" s="1"/>
      <c r="T473" s="1"/>
      <c r="U473" s="3"/>
      <c r="V473" s="1"/>
      <c r="W473" s="4"/>
      <c r="X473" s="1"/>
      <c r="Y473" s="4"/>
      <c r="Z473" s="1"/>
      <c r="AA473" s="4"/>
      <c r="AB473" s="1"/>
      <c r="AC473" s="4"/>
      <c r="AD473" s="1"/>
      <c r="AE473" s="1"/>
    </row>
    <row r="474">
      <c r="A474" s="1"/>
      <c r="B474" s="1"/>
      <c r="C474" s="1"/>
      <c r="D474" s="1"/>
      <c r="E474" s="1"/>
      <c r="F474" s="1"/>
      <c r="G474" s="1"/>
      <c r="H474" s="1"/>
      <c r="I474" s="1"/>
      <c r="J474" s="1"/>
      <c r="K474" s="1"/>
      <c r="L474" s="1"/>
      <c r="M474" s="1"/>
      <c r="N474" s="1"/>
      <c r="O474" s="1"/>
      <c r="P474" s="1"/>
      <c r="Q474" s="1"/>
      <c r="R474" s="1"/>
      <c r="S474" s="1"/>
      <c r="T474" s="1"/>
      <c r="U474" s="3"/>
      <c r="V474" s="1"/>
      <c r="W474" s="4"/>
      <c r="X474" s="1"/>
      <c r="Y474" s="4"/>
      <c r="Z474" s="1"/>
      <c r="AA474" s="4"/>
      <c r="AB474" s="1"/>
      <c r="AC474" s="4"/>
      <c r="AD474" s="1"/>
      <c r="AE474" s="1"/>
    </row>
    <row r="475">
      <c r="A475" s="1"/>
      <c r="B475" s="1"/>
      <c r="C475" s="1"/>
      <c r="D475" s="1"/>
      <c r="E475" s="1"/>
      <c r="F475" s="1"/>
      <c r="G475" s="1"/>
      <c r="H475" s="1"/>
      <c r="I475" s="1"/>
      <c r="J475" s="1"/>
      <c r="K475" s="1"/>
      <c r="L475" s="1"/>
      <c r="M475" s="1"/>
      <c r="N475" s="1"/>
      <c r="O475" s="1"/>
      <c r="P475" s="1"/>
      <c r="Q475" s="1"/>
      <c r="R475" s="1"/>
      <c r="S475" s="1"/>
      <c r="T475" s="1"/>
      <c r="U475" s="3"/>
      <c r="V475" s="1"/>
      <c r="W475" s="4"/>
      <c r="X475" s="1"/>
      <c r="Y475" s="4"/>
      <c r="Z475" s="1"/>
      <c r="AA475" s="4"/>
      <c r="AB475" s="1"/>
      <c r="AC475" s="4"/>
      <c r="AD475" s="1"/>
      <c r="AE475" s="1"/>
    </row>
    <row r="476">
      <c r="A476" s="1"/>
      <c r="B476" s="1"/>
      <c r="C476" s="1"/>
      <c r="D476" s="1"/>
      <c r="E476" s="1"/>
      <c r="F476" s="1"/>
      <c r="G476" s="1"/>
      <c r="H476" s="1"/>
      <c r="I476" s="1"/>
      <c r="J476" s="1"/>
      <c r="K476" s="1"/>
      <c r="L476" s="1"/>
      <c r="M476" s="1"/>
      <c r="N476" s="1"/>
      <c r="O476" s="1"/>
      <c r="P476" s="1"/>
      <c r="Q476" s="1"/>
      <c r="R476" s="1"/>
      <c r="S476" s="1"/>
      <c r="T476" s="1"/>
      <c r="U476" s="3"/>
      <c r="V476" s="1"/>
      <c r="W476" s="4"/>
      <c r="X476" s="1"/>
      <c r="Y476" s="4"/>
      <c r="Z476" s="1"/>
      <c r="AA476" s="4"/>
      <c r="AB476" s="1"/>
      <c r="AC476" s="4"/>
      <c r="AD476" s="1"/>
      <c r="AE476" s="1"/>
    </row>
    <row r="477">
      <c r="A477" s="1"/>
      <c r="B477" s="1"/>
      <c r="C477" s="1"/>
      <c r="D477" s="1"/>
      <c r="E477" s="1"/>
      <c r="F477" s="1"/>
      <c r="G477" s="1"/>
      <c r="H477" s="1"/>
      <c r="I477" s="1"/>
      <c r="J477" s="1"/>
      <c r="K477" s="1"/>
      <c r="L477" s="1"/>
      <c r="M477" s="1"/>
      <c r="N477" s="1"/>
      <c r="O477" s="1"/>
      <c r="P477" s="1"/>
      <c r="Q477" s="1"/>
      <c r="R477" s="1"/>
      <c r="S477" s="1"/>
      <c r="T477" s="1"/>
      <c r="U477" s="3"/>
      <c r="V477" s="1"/>
      <c r="W477" s="4"/>
      <c r="X477" s="1"/>
      <c r="Y477" s="4"/>
      <c r="Z477" s="1"/>
      <c r="AA477" s="4"/>
      <c r="AB477" s="1"/>
      <c r="AC477" s="4"/>
      <c r="AD477" s="1"/>
      <c r="AE477" s="1"/>
    </row>
    <row r="478">
      <c r="A478" s="1"/>
      <c r="B478" s="1"/>
      <c r="C478" s="1"/>
      <c r="D478" s="1"/>
      <c r="E478" s="1"/>
      <c r="F478" s="1"/>
      <c r="G478" s="1"/>
      <c r="H478" s="1"/>
      <c r="I478" s="1"/>
      <c r="J478" s="1"/>
      <c r="K478" s="1"/>
      <c r="L478" s="1"/>
      <c r="M478" s="1"/>
      <c r="N478" s="1"/>
      <c r="O478" s="1"/>
      <c r="P478" s="1"/>
      <c r="Q478" s="1"/>
      <c r="R478" s="1"/>
      <c r="S478" s="1"/>
      <c r="T478" s="1"/>
      <c r="U478" s="3"/>
      <c r="V478" s="1"/>
      <c r="W478" s="4"/>
      <c r="X478" s="1"/>
      <c r="Y478" s="4"/>
      <c r="Z478" s="1"/>
      <c r="AA478" s="4"/>
      <c r="AB478" s="1"/>
      <c r="AC478" s="4"/>
      <c r="AD478" s="1"/>
      <c r="AE478" s="1"/>
    </row>
    <row r="479">
      <c r="A479" s="1"/>
      <c r="B479" s="1"/>
      <c r="C479" s="1"/>
      <c r="D479" s="1"/>
      <c r="E479" s="1"/>
      <c r="F479" s="1"/>
      <c r="G479" s="1"/>
      <c r="H479" s="1"/>
      <c r="I479" s="1"/>
      <c r="J479" s="1"/>
      <c r="K479" s="1"/>
      <c r="L479" s="1"/>
      <c r="M479" s="1"/>
      <c r="N479" s="1"/>
      <c r="O479" s="1"/>
      <c r="P479" s="1"/>
      <c r="Q479" s="1"/>
      <c r="R479" s="1"/>
      <c r="S479" s="1"/>
      <c r="T479" s="1"/>
      <c r="U479" s="3"/>
      <c r="V479" s="1"/>
      <c r="W479" s="4"/>
      <c r="X479" s="1"/>
      <c r="Y479" s="4"/>
      <c r="Z479" s="1"/>
      <c r="AA479" s="4"/>
      <c r="AB479" s="1"/>
      <c r="AC479" s="4"/>
      <c r="AD479" s="1"/>
      <c r="AE479" s="1"/>
    </row>
    <row r="480">
      <c r="A480" s="1"/>
      <c r="B480" s="1"/>
      <c r="C480" s="1"/>
      <c r="D480" s="1"/>
      <c r="E480" s="1"/>
      <c r="F480" s="1"/>
      <c r="G480" s="1"/>
      <c r="H480" s="1"/>
      <c r="I480" s="1"/>
      <c r="J480" s="1"/>
      <c r="K480" s="1"/>
      <c r="L480" s="1"/>
      <c r="M480" s="1"/>
      <c r="N480" s="1"/>
      <c r="O480" s="1"/>
      <c r="P480" s="1"/>
      <c r="Q480" s="1"/>
      <c r="R480" s="1"/>
      <c r="S480" s="1"/>
      <c r="T480" s="1"/>
      <c r="U480" s="3"/>
      <c r="V480" s="1"/>
      <c r="W480" s="4"/>
      <c r="X480" s="1"/>
      <c r="Y480" s="4"/>
      <c r="Z480" s="1"/>
      <c r="AA480" s="4"/>
      <c r="AB480" s="1"/>
      <c r="AC480" s="4"/>
      <c r="AD480" s="1"/>
      <c r="AE480" s="1"/>
    </row>
    <row r="481">
      <c r="A481" s="1"/>
      <c r="B481" s="1"/>
      <c r="C481" s="1"/>
      <c r="D481" s="1"/>
      <c r="E481" s="1"/>
      <c r="F481" s="1"/>
      <c r="G481" s="1"/>
      <c r="H481" s="1"/>
      <c r="I481" s="1"/>
      <c r="J481" s="1"/>
      <c r="K481" s="1"/>
      <c r="L481" s="1"/>
      <c r="M481" s="1"/>
      <c r="N481" s="1"/>
      <c r="O481" s="1"/>
      <c r="P481" s="1"/>
      <c r="Q481" s="1"/>
      <c r="R481" s="1"/>
      <c r="S481" s="1"/>
      <c r="T481" s="1"/>
      <c r="U481" s="3"/>
      <c r="V481" s="1"/>
      <c r="W481" s="4"/>
      <c r="X481" s="1"/>
      <c r="Y481" s="4"/>
      <c r="Z481" s="1"/>
      <c r="AA481" s="4"/>
      <c r="AB481" s="1"/>
      <c r="AC481" s="4"/>
      <c r="AD481" s="1"/>
      <c r="AE481" s="1"/>
    </row>
    <row r="482">
      <c r="A482" s="1"/>
      <c r="B482" s="1"/>
      <c r="C482" s="1"/>
      <c r="D482" s="1"/>
      <c r="E482" s="1"/>
      <c r="F482" s="1"/>
      <c r="G482" s="1"/>
      <c r="H482" s="1"/>
      <c r="I482" s="1"/>
      <c r="J482" s="1"/>
      <c r="K482" s="1"/>
      <c r="L482" s="1"/>
      <c r="M482" s="1"/>
      <c r="N482" s="1"/>
      <c r="O482" s="1"/>
      <c r="P482" s="1"/>
      <c r="Q482" s="1"/>
      <c r="R482" s="1"/>
      <c r="S482" s="1"/>
      <c r="T482" s="1"/>
      <c r="U482" s="3"/>
      <c r="V482" s="1"/>
      <c r="W482" s="4"/>
      <c r="X482" s="1"/>
      <c r="Y482" s="4"/>
      <c r="Z482" s="1"/>
      <c r="AA482" s="4"/>
      <c r="AB482" s="1"/>
      <c r="AC482" s="4"/>
      <c r="AD482" s="1"/>
      <c r="AE482" s="1"/>
    </row>
    <row r="483">
      <c r="A483" s="1"/>
      <c r="B483" s="1"/>
      <c r="C483" s="1"/>
      <c r="D483" s="1"/>
      <c r="E483" s="1"/>
      <c r="F483" s="1"/>
      <c r="G483" s="1"/>
      <c r="H483" s="1"/>
      <c r="I483" s="1"/>
      <c r="J483" s="1"/>
      <c r="K483" s="1"/>
      <c r="L483" s="1"/>
      <c r="M483" s="1"/>
      <c r="N483" s="1"/>
      <c r="O483" s="1"/>
      <c r="P483" s="1"/>
      <c r="Q483" s="1"/>
      <c r="R483" s="1"/>
      <c r="S483" s="1"/>
      <c r="T483" s="1"/>
      <c r="U483" s="3"/>
      <c r="V483" s="1"/>
      <c r="W483" s="4"/>
      <c r="X483" s="1"/>
      <c r="Y483" s="4"/>
      <c r="Z483" s="1"/>
      <c r="AA483" s="4"/>
      <c r="AB483" s="1"/>
      <c r="AC483" s="4"/>
      <c r="AD483" s="1"/>
      <c r="AE483" s="1"/>
    </row>
    <row r="484">
      <c r="A484" s="1"/>
      <c r="B484" s="1"/>
      <c r="C484" s="1"/>
      <c r="D484" s="1"/>
      <c r="E484" s="1"/>
      <c r="F484" s="1"/>
      <c r="G484" s="1"/>
      <c r="H484" s="1"/>
      <c r="I484" s="1"/>
      <c r="J484" s="1"/>
      <c r="K484" s="1"/>
      <c r="L484" s="1"/>
      <c r="M484" s="1"/>
      <c r="N484" s="1"/>
      <c r="O484" s="1"/>
      <c r="P484" s="1"/>
      <c r="Q484" s="1"/>
      <c r="R484" s="1"/>
      <c r="S484" s="1"/>
      <c r="T484" s="1"/>
      <c r="U484" s="3"/>
      <c r="V484" s="1"/>
      <c r="W484" s="4"/>
      <c r="X484" s="1"/>
      <c r="Y484" s="4"/>
      <c r="Z484" s="1"/>
      <c r="AA484" s="4"/>
      <c r="AB484" s="1"/>
      <c r="AC484" s="4"/>
      <c r="AD484" s="1"/>
      <c r="AE484" s="1"/>
    </row>
    <row r="485">
      <c r="A485" s="1"/>
      <c r="B485" s="1"/>
      <c r="C485" s="1"/>
      <c r="D485" s="1"/>
      <c r="E485" s="1"/>
      <c r="F485" s="1"/>
      <c r="G485" s="1"/>
      <c r="H485" s="1"/>
      <c r="I485" s="1"/>
      <c r="J485" s="1"/>
      <c r="K485" s="1"/>
      <c r="L485" s="1"/>
      <c r="M485" s="1"/>
      <c r="N485" s="1"/>
      <c r="O485" s="1"/>
      <c r="P485" s="1"/>
      <c r="Q485" s="1"/>
      <c r="R485" s="1"/>
      <c r="S485" s="1"/>
      <c r="T485" s="1"/>
      <c r="U485" s="3"/>
      <c r="V485" s="1"/>
      <c r="W485" s="4"/>
      <c r="X485" s="1"/>
      <c r="Y485" s="4"/>
      <c r="Z485" s="1"/>
      <c r="AA485" s="4"/>
      <c r="AB485" s="1"/>
      <c r="AC485" s="4"/>
      <c r="AD485" s="1"/>
      <c r="AE485" s="1"/>
    </row>
    <row r="486">
      <c r="A486" s="1"/>
      <c r="B486" s="1"/>
      <c r="C486" s="1"/>
      <c r="D486" s="1"/>
      <c r="E486" s="1"/>
      <c r="F486" s="1"/>
      <c r="G486" s="1"/>
      <c r="H486" s="1"/>
      <c r="I486" s="1"/>
      <c r="J486" s="1"/>
      <c r="K486" s="1"/>
      <c r="L486" s="1"/>
      <c r="M486" s="1"/>
      <c r="N486" s="1"/>
      <c r="O486" s="1"/>
      <c r="P486" s="1"/>
      <c r="Q486" s="1"/>
      <c r="R486" s="1"/>
      <c r="S486" s="1"/>
      <c r="T486" s="1"/>
      <c r="U486" s="3"/>
      <c r="V486" s="1"/>
      <c r="W486" s="4"/>
      <c r="X486" s="1"/>
      <c r="Y486" s="4"/>
      <c r="Z486" s="1"/>
      <c r="AA486" s="4"/>
      <c r="AB486" s="1"/>
      <c r="AC486" s="4"/>
      <c r="AD486" s="1"/>
      <c r="AE486" s="1"/>
    </row>
    <row r="487">
      <c r="A487" s="1"/>
      <c r="B487" s="1"/>
      <c r="C487" s="1"/>
      <c r="D487" s="1"/>
      <c r="E487" s="1"/>
      <c r="F487" s="1"/>
      <c r="G487" s="1"/>
      <c r="H487" s="1"/>
      <c r="I487" s="1"/>
      <c r="J487" s="1"/>
      <c r="K487" s="1"/>
      <c r="L487" s="1"/>
      <c r="M487" s="1"/>
      <c r="N487" s="1"/>
      <c r="O487" s="1"/>
      <c r="P487" s="1"/>
      <c r="Q487" s="1"/>
      <c r="R487" s="1"/>
      <c r="S487" s="1"/>
      <c r="T487" s="1"/>
      <c r="U487" s="3"/>
      <c r="V487" s="1"/>
      <c r="W487" s="4"/>
      <c r="X487" s="1"/>
      <c r="Y487" s="4"/>
      <c r="Z487" s="1"/>
      <c r="AA487" s="4"/>
      <c r="AB487" s="1"/>
      <c r="AC487" s="4"/>
      <c r="AD487" s="1"/>
      <c r="AE487" s="1"/>
    </row>
    <row r="488">
      <c r="A488" s="1"/>
      <c r="B488" s="1"/>
      <c r="C488" s="1"/>
      <c r="D488" s="1"/>
      <c r="E488" s="1"/>
      <c r="F488" s="1"/>
      <c r="G488" s="1"/>
      <c r="H488" s="1"/>
      <c r="I488" s="1"/>
      <c r="J488" s="1"/>
      <c r="K488" s="1"/>
      <c r="L488" s="1"/>
      <c r="M488" s="1"/>
      <c r="N488" s="1"/>
      <c r="O488" s="1"/>
      <c r="P488" s="1"/>
      <c r="Q488" s="1"/>
      <c r="R488" s="1"/>
      <c r="S488" s="1"/>
      <c r="T488" s="1"/>
      <c r="U488" s="3"/>
      <c r="V488" s="1"/>
      <c r="W488" s="4"/>
      <c r="X488" s="1"/>
      <c r="Y488" s="4"/>
      <c r="Z488" s="1"/>
      <c r="AA488" s="4"/>
      <c r="AB488" s="1"/>
      <c r="AC488" s="4"/>
      <c r="AD488" s="1"/>
      <c r="AE488" s="1"/>
    </row>
    <row r="489">
      <c r="A489" s="1"/>
      <c r="B489" s="1"/>
      <c r="C489" s="1"/>
      <c r="D489" s="1"/>
      <c r="E489" s="1"/>
      <c r="F489" s="1"/>
      <c r="G489" s="1"/>
      <c r="H489" s="1"/>
      <c r="I489" s="1"/>
      <c r="J489" s="1"/>
      <c r="K489" s="1"/>
      <c r="L489" s="1"/>
      <c r="M489" s="1"/>
      <c r="N489" s="1"/>
      <c r="O489" s="1"/>
      <c r="P489" s="1"/>
      <c r="Q489" s="1"/>
      <c r="R489" s="1"/>
      <c r="S489" s="1"/>
      <c r="T489" s="1"/>
      <c r="U489" s="3"/>
      <c r="V489" s="1"/>
      <c r="W489" s="4"/>
      <c r="X489" s="1"/>
      <c r="Y489" s="4"/>
      <c r="Z489" s="1"/>
      <c r="AA489" s="4"/>
      <c r="AB489" s="1"/>
      <c r="AC489" s="4"/>
      <c r="AD489" s="1"/>
      <c r="AE489" s="1"/>
    </row>
    <row r="490">
      <c r="A490" s="1"/>
      <c r="B490" s="1"/>
      <c r="C490" s="1"/>
      <c r="D490" s="1"/>
      <c r="E490" s="1"/>
      <c r="F490" s="1"/>
      <c r="G490" s="1"/>
      <c r="H490" s="1"/>
      <c r="I490" s="1"/>
      <c r="J490" s="1"/>
      <c r="K490" s="1"/>
      <c r="L490" s="1"/>
      <c r="M490" s="1"/>
      <c r="N490" s="1"/>
      <c r="O490" s="1"/>
      <c r="P490" s="1"/>
      <c r="Q490" s="1"/>
      <c r="R490" s="1"/>
      <c r="S490" s="1"/>
      <c r="T490" s="1"/>
      <c r="U490" s="3"/>
      <c r="V490" s="1"/>
      <c r="W490" s="4"/>
      <c r="X490" s="1"/>
      <c r="Y490" s="4"/>
      <c r="Z490" s="1"/>
      <c r="AA490" s="4"/>
      <c r="AB490" s="1"/>
      <c r="AC490" s="4"/>
      <c r="AD490" s="1"/>
      <c r="AE490" s="1"/>
    </row>
    <row r="491">
      <c r="A491" s="1"/>
      <c r="B491" s="1"/>
      <c r="C491" s="1"/>
      <c r="D491" s="1"/>
      <c r="E491" s="1"/>
      <c r="F491" s="1"/>
      <c r="G491" s="1"/>
      <c r="H491" s="1"/>
      <c r="I491" s="1"/>
      <c r="J491" s="1"/>
      <c r="K491" s="1"/>
      <c r="L491" s="1"/>
      <c r="M491" s="1"/>
      <c r="N491" s="1"/>
      <c r="O491" s="1"/>
      <c r="P491" s="1"/>
      <c r="Q491" s="1"/>
      <c r="R491" s="1"/>
      <c r="S491" s="1"/>
      <c r="T491" s="1"/>
      <c r="U491" s="3"/>
      <c r="V491" s="1"/>
      <c r="W491" s="4"/>
      <c r="X491" s="1"/>
      <c r="Y491" s="4"/>
      <c r="Z491" s="1"/>
      <c r="AA491" s="4"/>
      <c r="AB491" s="1"/>
      <c r="AC491" s="4"/>
      <c r="AD491" s="1"/>
      <c r="AE491" s="1"/>
    </row>
    <row r="492">
      <c r="A492" s="1"/>
      <c r="B492" s="1"/>
      <c r="C492" s="1"/>
      <c r="D492" s="1"/>
      <c r="E492" s="1"/>
      <c r="F492" s="1"/>
      <c r="G492" s="1"/>
      <c r="H492" s="1"/>
      <c r="I492" s="1"/>
      <c r="J492" s="1"/>
      <c r="K492" s="1"/>
      <c r="L492" s="1"/>
      <c r="M492" s="1"/>
      <c r="N492" s="1"/>
      <c r="O492" s="1"/>
      <c r="P492" s="1"/>
      <c r="Q492" s="1"/>
      <c r="R492" s="1"/>
      <c r="S492" s="1"/>
      <c r="T492" s="1"/>
      <c r="U492" s="3"/>
      <c r="V492" s="1"/>
      <c r="W492" s="4"/>
      <c r="X492" s="1"/>
      <c r="Y492" s="4"/>
      <c r="Z492" s="1"/>
      <c r="AA492" s="4"/>
      <c r="AB492" s="1"/>
      <c r="AC492" s="4"/>
      <c r="AD492" s="1"/>
      <c r="AE492" s="1"/>
    </row>
    <row r="493">
      <c r="A493" s="1"/>
      <c r="B493" s="1"/>
      <c r="C493" s="1"/>
      <c r="D493" s="1"/>
      <c r="E493" s="1"/>
      <c r="F493" s="1"/>
      <c r="G493" s="1"/>
      <c r="H493" s="1"/>
      <c r="I493" s="1"/>
      <c r="J493" s="1"/>
      <c r="K493" s="1"/>
      <c r="L493" s="1"/>
      <c r="M493" s="1"/>
      <c r="N493" s="1"/>
      <c r="O493" s="1"/>
      <c r="P493" s="1"/>
      <c r="Q493" s="1"/>
      <c r="R493" s="1"/>
      <c r="S493" s="1"/>
      <c r="T493" s="1"/>
      <c r="U493" s="3"/>
      <c r="V493" s="1"/>
      <c r="W493" s="4"/>
      <c r="X493" s="1"/>
      <c r="Y493" s="4"/>
      <c r="Z493" s="1"/>
      <c r="AA493" s="4"/>
      <c r="AB493" s="1"/>
      <c r="AC493" s="4"/>
      <c r="AD493" s="1"/>
      <c r="AE493" s="1"/>
    </row>
    <row r="494">
      <c r="A494" s="1"/>
      <c r="B494" s="1"/>
      <c r="C494" s="1"/>
      <c r="D494" s="1"/>
      <c r="E494" s="1"/>
      <c r="F494" s="1"/>
      <c r="G494" s="1"/>
      <c r="H494" s="1"/>
      <c r="I494" s="1"/>
      <c r="J494" s="1"/>
      <c r="K494" s="1"/>
      <c r="L494" s="1"/>
      <c r="M494" s="1"/>
      <c r="N494" s="1"/>
      <c r="O494" s="1"/>
      <c r="P494" s="1"/>
      <c r="Q494" s="1"/>
      <c r="R494" s="1"/>
      <c r="S494" s="1"/>
      <c r="T494" s="1"/>
      <c r="U494" s="3"/>
      <c r="V494" s="1"/>
      <c r="W494" s="4"/>
      <c r="X494" s="1"/>
      <c r="Y494" s="4"/>
      <c r="Z494" s="1"/>
      <c r="AA494" s="4"/>
      <c r="AB494" s="1"/>
      <c r="AC494" s="4"/>
      <c r="AD494" s="1"/>
      <c r="AE494" s="1"/>
    </row>
    <row r="495">
      <c r="A495" s="1"/>
      <c r="B495" s="1"/>
      <c r="C495" s="1"/>
      <c r="D495" s="1"/>
      <c r="E495" s="1"/>
      <c r="F495" s="1"/>
      <c r="G495" s="1"/>
      <c r="H495" s="1"/>
      <c r="I495" s="1"/>
      <c r="J495" s="1"/>
      <c r="K495" s="1"/>
      <c r="L495" s="1"/>
      <c r="M495" s="1"/>
      <c r="N495" s="1"/>
      <c r="O495" s="1"/>
      <c r="P495" s="1"/>
      <c r="Q495" s="1"/>
      <c r="R495" s="1"/>
      <c r="S495" s="1"/>
      <c r="T495" s="1"/>
      <c r="U495" s="3"/>
      <c r="V495" s="1"/>
      <c r="W495" s="4"/>
      <c r="X495" s="1"/>
      <c r="Y495" s="4"/>
      <c r="Z495" s="1"/>
      <c r="AA495" s="4"/>
      <c r="AB495" s="1"/>
      <c r="AC495" s="4"/>
      <c r="AD495" s="1"/>
      <c r="AE495" s="1"/>
    </row>
    <row r="496">
      <c r="A496" s="1"/>
      <c r="B496" s="1"/>
      <c r="C496" s="1"/>
      <c r="D496" s="1"/>
      <c r="E496" s="1"/>
      <c r="F496" s="1"/>
      <c r="G496" s="1"/>
      <c r="H496" s="1"/>
      <c r="I496" s="1"/>
      <c r="J496" s="1"/>
      <c r="K496" s="1"/>
      <c r="L496" s="1"/>
      <c r="M496" s="1"/>
      <c r="N496" s="1"/>
      <c r="O496" s="1"/>
      <c r="P496" s="1"/>
      <c r="Q496" s="1"/>
      <c r="R496" s="1"/>
      <c r="S496" s="1"/>
      <c r="T496" s="1"/>
      <c r="U496" s="3"/>
      <c r="V496" s="1"/>
      <c r="W496" s="4"/>
      <c r="X496" s="1"/>
      <c r="Y496" s="4"/>
      <c r="Z496" s="1"/>
      <c r="AA496" s="4"/>
      <c r="AB496" s="1"/>
      <c r="AC496" s="4"/>
      <c r="AD496" s="1"/>
      <c r="AE496" s="1"/>
    </row>
    <row r="497">
      <c r="A497" s="1"/>
      <c r="B497" s="1"/>
      <c r="C497" s="1"/>
      <c r="D497" s="1"/>
      <c r="E497" s="1"/>
      <c r="F497" s="1"/>
      <c r="G497" s="1"/>
      <c r="H497" s="1"/>
      <c r="I497" s="1"/>
      <c r="J497" s="1"/>
      <c r="K497" s="1"/>
      <c r="L497" s="1"/>
      <c r="M497" s="1"/>
      <c r="N497" s="1"/>
      <c r="O497" s="1"/>
      <c r="P497" s="1"/>
      <c r="Q497" s="1"/>
      <c r="R497" s="1"/>
      <c r="S497" s="1"/>
      <c r="T497" s="1"/>
      <c r="U497" s="3"/>
      <c r="V497" s="1"/>
      <c r="W497" s="4"/>
      <c r="X497" s="1"/>
      <c r="Y497" s="4"/>
      <c r="Z497" s="1"/>
      <c r="AA497" s="4"/>
      <c r="AB497" s="1"/>
      <c r="AC497" s="4"/>
      <c r="AD497" s="1"/>
      <c r="AE497" s="1"/>
    </row>
    <row r="498">
      <c r="A498" s="1"/>
      <c r="B498" s="1"/>
      <c r="C498" s="1"/>
      <c r="D498" s="1"/>
      <c r="E498" s="1"/>
      <c r="F498" s="1"/>
      <c r="G498" s="1"/>
      <c r="H498" s="1"/>
      <c r="I498" s="1"/>
      <c r="J498" s="1"/>
      <c r="K498" s="1"/>
      <c r="L498" s="1"/>
      <c r="M498" s="1"/>
      <c r="N498" s="1"/>
      <c r="O498" s="1"/>
      <c r="P498" s="1"/>
      <c r="Q498" s="1"/>
      <c r="R498" s="1"/>
      <c r="S498" s="1"/>
      <c r="T498" s="1"/>
      <c r="U498" s="3"/>
      <c r="V498" s="1"/>
      <c r="W498" s="4"/>
      <c r="X498" s="1"/>
      <c r="Y498" s="4"/>
      <c r="Z498" s="1"/>
      <c r="AA498" s="4"/>
      <c r="AB498" s="1"/>
      <c r="AC498" s="4"/>
      <c r="AD498" s="1"/>
      <c r="AE498" s="1"/>
    </row>
    <row r="499">
      <c r="A499" s="1"/>
      <c r="B499" s="1"/>
      <c r="C499" s="1"/>
      <c r="D499" s="1"/>
      <c r="E499" s="1"/>
      <c r="F499" s="1"/>
      <c r="G499" s="1"/>
      <c r="H499" s="1"/>
      <c r="I499" s="1"/>
      <c r="J499" s="1"/>
      <c r="K499" s="1"/>
      <c r="L499" s="1"/>
      <c r="M499" s="1"/>
      <c r="N499" s="1"/>
      <c r="O499" s="1"/>
      <c r="P499" s="1"/>
      <c r="Q499" s="1"/>
      <c r="R499" s="1"/>
      <c r="S499" s="1"/>
      <c r="T499" s="1"/>
      <c r="U499" s="3"/>
      <c r="V499" s="1"/>
      <c r="W499" s="4"/>
      <c r="X499" s="1"/>
      <c r="Y499" s="4"/>
      <c r="Z499" s="1"/>
      <c r="AA499" s="4"/>
      <c r="AB499" s="1"/>
      <c r="AC499" s="4"/>
      <c r="AD499" s="1"/>
      <c r="AE499" s="1"/>
    </row>
    <row r="500">
      <c r="A500" s="1"/>
      <c r="B500" s="1"/>
      <c r="C500" s="1"/>
      <c r="D500" s="1"/>
      <c r="E500" s="1"/>
      <c r="F500" s="1"/>
      <c r="G500" s="1"/>
      <c r="H500" s="1"/>
      <c r="I500" s="1"/>
      <c r="J500" s="1"/>
      <c r="K500" s="1"/>
      <c r="L500" s="1"/>
      <c r="M500" s="1"/>
      <c r="N500" s="1"/>
      <c r="O500" s="1"/>
      <c r="P500" s="1"/>
      <c r="Q500" s="1"/>
      <c r="R500" s="1"/>
      <c r="S500" s="1"/>
      <c r="T500" s="1"/>
      <c r="U500" s="3"/>
      <c r="V500" s="1"/>
      <c r="W500" s="4"/>
      <c r="X500" s="1"/>
      <c r="Y500" s="4"/>
      <c r="Z500" s="1"/>
      <c r="AA500" s="4"/>
      <c r="AB500" s="1"/>
      <c r="AC500" s="4"/>
      <c r="AD500" s="1"/>
      <c r="AE500" s="1"/>
    </row>
    <row r="501">
      <c r="A501" s="1"/>
      <c r="B501" s="1"/>
      <c r="C501" s="1"/>
      <c r="D501" s="1"/>
      <c r="E501" s="1"/>
      <c r="F501" s="1"/>
      <c r="G501" s="1"/>
      <c r="H501" s="1"/>
      <c r="I501" s="1"/>
      <c r="J501" s="1"/>
      <c r="K501" s="1"/>
      <c r="L501" s="1"/>
      <c r="M501" s="1"/>
      <c r="N501" s="1"/>
      <c r="O501" s="1"/>
      <c r="P501" s="1"/>
      <c r="Q501" s="1"/>
      <c r="R501" s="1"/>
      <c r="S501" s="1"/>
      <c r="T501" s="1"/>
      <c r="U501" s="3"/>
      <c r="V501" s="1"/>
      <c r="W501" s="4"/>
      <c r="X501" s="1"/>
      <c r="Y501" s="4"/>
      <c r="Z501" s="1"/>
      <c r="AA501" s="4"/>
      <c r="AB501" s="1"/>
      <c r="AC501" s="4"/>
      <c r="AD501" s="1"/>
      <c r="AE501" s="1"/>
    </row>
    <row r="502">
      <c r="A502" s="1"/>
      <c r="B502" s="1"/>
      <c r="C502" s="1"/>
      <c r="D502" s="1"/>
      <c r="E502" s="1"/>
      <c r="F502" s="1"/>
      <c r="G502" s="1"/>
      <c r="H502" s="1"/>
      <c r="I502" s="1"/>
      <c r="J502" s="1"/>
      <c r="K502" s="1"/>
      <c r="L502" s="1"/>
      <c r="M502" s="1"/>
      <c r="N502" s="1"/>
      <c r="O502" s="1"/>
      <c r="P502" s="1"/>
      <c r="Q502" s="1"/>
      <c r="R502" s="1"/>
      <c r="S502" s="1"/>
      <c r="T502" s="1"/>
      <c r="U502" s="3"/>
      <c r="V502" s="1"/>
      <c r="W502" s="4"/>
      <c r="X502" s="1"/>
      <c r="Y502" s="4"/>
      <c r="Z502" s="1"/>
      <c r="AA502" s="4"/>
      <c r="AB502" s="1"/>
      <c r="AC502" s="4"/>
      <c r="AD502" s="1"/>
      <c r="AE502" s="1"/>
    </row>
    <row r="503">
      <c r="A503" s="1"/>
      <c r="B503" s="1"/>
      <c r="C503" s="1"/>
      <c r="D503" s="1"/>
      <c r="E503" s="1"/>
      <c r="F503" s="1"/>
      <c r="G503" s="1"/>
      <c r="H503" s="1"/>
      <c r="I503" s="1"/>
      <c r="J503" s="1"/>
      <c r="K503" s="1"/>
      <c r="L503" s="1"/>
      <c r="M503" s="1"/>
      <c r="N503" s="1"/>
      <c r="O503" s="1"/>
      <c r="P503" s="1"/>
      <c r="Q503" s="1"/>
      <c r="R503" s="1"/>
      <c r="S503" s="1"/>
      <c r="T503" s="1"/>
      <c r="U503" s="3"/>
      <c r="V503" s="1"/>
      <c r="W503" s="4"/>
      <c r="X503" s="1"/>
      <c r="Y503" s="4"/>
      <c r="Z503" s="1"/>
      <c r="AA503" s="4"/>
      <c r="AB503" s="1"/>
      <c r="AC503" s="4"/>
      <c r="AD503" s="1"/>
      <c r="AE503" s="1"/>
    </row>
    <row r="504">
      <c r="A504" s="1"/>
      <c r="B504" s="1"/>
      <c r="C504" s="1"/>
      <c r="D504" s="1"/>
      <c r="E504" s="1"/>
      <c r="F504" s="1"/>
      <c r="G504" s="1"/>
      <c r="H504" s="1"/>
      <c r="I504" s="1"/>
      <c r="J504" s="1"/>
      <c r="K504" s="1"/>
      <c r="L504" s="1"/>
      <c r="M504" s="1"/>
      <c r="N504" s="1"/>
      <c r="O504" s="1"/>
      <c r="P504" s="1"/>
      <c r="Q504" s="1"/>
      <c r="R504" s="1"/>
      <c r="S504" s="1"/>
      <c r="T504" s="1"/>
      <c r="U504" s="3"/>
      <c r="V504" s="1"/>
      <c r="W504" s="4"/>
      <c r="X504" s="1"/>
      <c r="Y504" s="4"/>
      <c r="Z504" s="1"/>
      <c r="AA504" s="4"/>
      <c r="AB504" s="1"/>
      <c r="AC504" s="4"/>
      <c r="AD504" s="1"/>
      <c r="AE504" s="1"/>
    </row>
    <row r="505">
      <c r="A505" s="1"/>
      <c r="B505" s="1"/>
      <c r="C505" s="1"/>
      <c r="D505" s="1"/>
      <c r="E505" s="1"/>
      <c r="F505" s="1"/>
      <c r="G505" s="1"/>
      <c r="H505" s="1"/>
      <c r="I505" s="1"/>
      <c r="J505" s="1"/>
      <c r="K505" s="1"/>
      <c r="L505" s="1"/>
      <c r="M505" s="1"/>
      <c r="N505" s="1"/>
      <c r="O505" s="1"/>
      <c r="P505" s="1"/>
      <c r="Q505" s="1"/>
      <c r="R505" s="1"/>
      <c r="S505" s="1"/>
      <c r="T505" s="1"/>
      <c r="U505" s="3"/>
      <c r="V505" s="1"/>
      <c r="W505" s="4"/>
      <c r="X505" s="1"/>
      <c r="Y505" s="4"/>
      <c r="Z505" s="1"/>
      <c r="AA505" s="4"/>
      <c r="AB505" s="1"/>
      <c r="AC505" s="4"/>
      <c r="AD505" s="1"/>
      <c r="AE505" s="1"/>
    </row>
    <row r="506">
      <c r="A506" s="1"/>
      <c r="B506" s="1"/>
      <c r="C506" s="1"/>
      <c r="D506" s="1"/>
      <c r="E506" s="1"/>
      <c r="F506" s="1"/>
      <c r="G506" s="1"/>
      <c r="H506" s="1"/>
      <c r="I506" s="1"/>
      <c r="J506" s="1"/>
      <c r="K506" s="1"/>
      <c r="L506" s="1"/>
      <c r="M506" s="1"/>
      <c r="N506" s="1"/>
      <c r="O506" s="1"/>
      <c r="P506" s="1"/>
      <c r="Q506" s="1"/>
      <c r="R506" s="1"/>
      <c r="S506" s="1"/>
      <c r="T506" s="1"/>
      <c r="U506" s="3"/>
      <c r="V506" s="1"/>
      <c r="W506" s="4"/>
      <c r="X506" s="1"/>
      <c r="Y506" s="4"/>
      <c r="Z506" s="1"/>
      <c r="AA506" s="4"/>
      <c r="AB506" s="1"/>
      <c r="AC506" s="4"/>
      <c r="AD506" s="1"/>
      <c r="AE506" s="1"/>
    </row>
    <row r="507">
      <c r="A507" s="1"/>
      <c r="B507" s="1"/>
      <c r="C507" s="1"/>
      <c r="D507" s="1"/>
      <c r="E507" s="1"/>
      <c r="F507" s="1"/>
      <c r="G507" s="1"/>
      <c r="H507" s="1"/>
      <c r="I507" s="1"/>
      <c r="J507" s="1"/>
      <c r="K507" s="1"/>
      <c r="L507" s="1"/>
      <c r="M507" s="1"/>
      <c r="N507" s="1"/>
      <c r="O507" s="1"/>
      <c r="P507" s="1"/>
      <c r="Q507" s="1"/>
      <c r="R507" s="1"/>
      <c r="S507" s="1"/>
      <c r="T507" s="1"/>
      <c r="U507" s="3"/>
      <c r="V507" s="1"/>
      <c r="W507" s="4"/>
      <c r="X507" s="1"/>
      <c r="Y507" s="4"/>
      <c r="Z507" s="1"/>
      <c r="AA507" s="4"/>
      <c r="AB507" s="1"/>
      <c r="AC507" s="4"/>
      <c r="AD507" s="1"/>
      <c r="AE507" s="1"/>
    </row>
    <row r="508">
      <c r="A508" s="1"/>
      <c r="B508" s="1"/>
      <c r="C508" s="1"/>
      <c r="D508" s="1"/>
      <c r="E508" s="1"/>
      <c r="F508" s="1"/>
      <c r="G508" s="1"/>
      <c r="H508" s="1"/>
      <c r="I508" s="1"/>
      <c r="J508" s="1"/>
      <c r="K508" s="1"/>
      <c r="L508" s="1"/>
      <c r="M508" s="1"/>
      <c r="N508" s="1"/>
      <c r="O508" s="1"/>
      <c r="P508" s="1"/>
      <c r="Q508" s="1"/>
      <c r="R508" s="1"/>
      <c r="S508" s="1"/>
      <c r="T508" s="1"/>
      <c r="U508" s="3"/>
      <c r="V508" s="1"/>
      <c r="W508" s="4"/>
      <c r="X508" s="1"/>
      <c r="Y508" s="4"/>
      <c r="Z508" s="1"/>
      <c r="AA508" s="4"/>
      <c r="AB508" s="1"/>
      <c r="AC508" s="4"/>
      <c r="AD508" s="1"/>
      <c r="AE508" s="1"/>
    </row>
    <row r="509">
      <c r="A509" s="1"/>
      <c r="B509" s="1"/>
      <c r="C509" s="1"/>
      <c r="D509" s="1"/>
      <c r="E509" s="1"/>
      <c r="F509" s="1"/>
      <c r="G509" s="1"/>
      <c r="H509" s="1"/>
      <c r="I509" s="1"/>
      <c r="J509" s="1"/>
      <c r="K509" s="1"/>
      <c r="L509" s="1"/>
      <c r="M509" s="1"/>
      <c r="N509" s="1"/>
      <c r="O509" s="1"/>
      <c r="P509" s="1"/>
      <c r="Q509" s="1"/>
      <c r="R509" s="1"/>
      <c r="S509" s="1"/>
      <c r="T509" s="1"/>
      <c r="U509" s="3"/>
      <c r="V509" s="1"/>
      <c r="W509" s="4"/>
      <c r="X509" s="1"/>
      <c r="Y509" s="4"/>
      <c r="Z509" s="1"/>
      <c r="AA509" s="4"/>
      <c r="AB509" s="1"/>
      <c r="AC509" s="4"/>
      <c r="AD509" s="1"/>
      <c r="AE509" s="1"/>
    </row>
    <row r="510">
      <c r="A510" s="1"/>
      <c r="B510" s="1"/>
      <c r="C510" s="1"/>
      <c r="D510" s="1"/>
      <c r="E510" s="1"/>
      <c r="F510" s="1"/>
      <c r="G510" s="1"/>
      <c r="H510" s="1"/>
      <c r="I510" s="1"/>
      <c r="J510" s="1"/>
      <c r="K510" s="1"/>
      <c r="L510" s="1"/>
      <c r="M510" s="1"/>
      <c r="N510" s="1"/>
      <c r="O510" s="1"/>
      <c r="P510" s="1"/>
      <c r="Q510" s="1"/>
      <c r="R510" s="1"/>
      <c r="S510" s="1"/>
      <c r="T510" s="1"/>
      <c r="U510" s="3"/>
      <c r="V510" s="1"/>
      <c r="W510" s="4"/>
      <c r="X510" s="1"/>
      <c r="Y510" s="4"/>
      <c r="Z510" s="1"/>
      <c r="AA510" s="4"/>
      <c r="AB510" s="1"/>
      <c r="AC510" s="4"/>
      <c r="AD510" s="1"/>
      <c r="AE510" s="1"/>
    </row>
    <row r="511">
      <c r="A511" s="1"/>
      <c r="B511" s="1"/>
      <c r="C511" s="1"/>
      <c r="D511" s="1"/>
      <c r="E511" s="1"/>
      <c r="F511" s="1"/>
      <c r="G511" s="1"/>
      <c r="H511" s="1"/>
      <c r="I511" s="1"/>
      <c r="J511" s="1"/>
      <c r="K511" s="1"/>
      <c r="L511" s="1"/>
      <c r="M511" s="1"/>
      <c r="N511" s="1"/>
      <c r="O511" s="1"/>
      <c r="P511" s="1"/>
      <c r="Q511" s="1"/>
      <c r="R511" s="1"/>
      <c r="S511" s="1"/>
      <c r="T511" s="1"/>
      <c r="U511" s="3"/>
      <c r="V511" s="1"/>
      <c r="W511" s="4"/>
      <c r="X511" s="1"/>
      <c r="Y511" s="4"/>
      <c r="Z511" s="1"/>
      <c r="AA511" s="4"/>
      <c r="AB511" s="1"/>
      <c r="AC511" s="4"/>
      <c r="AD511" s="1"/>
      <c r="AE511" s="1"/>
    </row>
    <row r="512">
      <c r="A512" s="1"/>
      <c r="B512" s="1"/>
      <c r="C512" s="1"/>
      <c r="D512" s="1"/>
      <c r="E512" s="1"/>
      <c r="F512" s="1"/>
      <c r="G512" s="1"/>
      <c r="H512" s="1"/>
      <c r="I512" s="1"/>
      <c r="J512" s="1"/>
      <c r="K512" s="1"/>
      <c r="L512" s="1"/>
      <c r="M512" s="1"/>
      <c r="N512" s="1"/>
      <c r="O512" s="1"/>
      <c r="P512" s="1"/>
      <c r="Q512" s="1"/>
      <c r="R512" s="1"/>
      <c r="S512" s="1"/>
      <c r="T512" s="1"/>
      <c r="U512" s="3"/>
      <c r="V512" s="1"/>
      <c r="W512" s="4"/>
      <c r="X512" s="1"/>
      <c r="Y512" s="4"/>
      <c r="Z512" s="1"/>
      <c r="AA512" s="4"/>
      <c r="AB512" s="1"/>
      <c r="AC512" s="4"/>
      <c r="AD512" s="1"/>
      <c r="AE512" s="1"/>
    </row>
    <row r="513">
      <c r="A513" s="1"/>
      <c r="B513" s="1"/>
      <c r="C513" s="1"/>
      <c r="D513" s="1"/>
      <c r="E513" s="1"/>
      <c r="F513" s="1"/>
      <c r="G513" s="1"/>
      <c r="H513" s="1"/>
      <c r="I513" s="1"/>
      <c r="J513" s="1"/>
      <c r="K513" s="1"/>
      <c r="L513" s="1"/>
      <c r="M513" s="1"/>
      <c r="N513" s="1"/>
      <c r="O513" s="1"/>
      <c r="P513" s="1"/>
      <c r="Q513" s="1"/>
      <c r="R513" s="1"/>
      <c r="S513" s="1"/>
      <c r="T513" s="1"/>
      <c r="U513" s="3"/>
      <c r="V513" s="1"/>
      <c r="W513" s="4"/>
      <c r="X513" s="1"/>
      <c r="Y513" s="4"/>
      <c r="Z513" s="1"/>
      <c r="AA513" s="4"/>
      <c r="AB513" s="1"/>
      <c r="AC513" s="4"/>
      <c r="AD513" s="1"/>
      <c r="AE513" s="1"/>
    </row>
    <row r="514">
      <c r="A514" s="1"/>
      <c r="B514" s="1"/>
      <c r="C514" s="1"/>
      <c r="D514" s="1"/>
      <c r="E514" s="1"/>
      <c r="F514" s="1"/>
      <c r="G514" s="1"/>
      <c r="H514" s="1"/>
      <c r="I514" s="1"/>
      <c r="J514" s="1"/>
      <c r="K514" s="1"/>
      <c r="L514" s="1"/>
      <c r="M514" s="1"/>
      <c r="N514" s="1"/>
      <c r="O514" s="1"/>
      <c r="P514" s="1"/>
      <c r="Q514" s="1"/>
      <c r="R514" s="1"/>
      <c r="S514" s="1"/>
      <c r="T514" s="1"/>
      <c r="U514" s="3"/>
      <c r="V514" s="1"/>
      <c r="W514" s="4"/>
      <c r="X514" s="1"/>
      <c r="Y514" s="4"/>
      <c r="Z514" s="1"/>
      <c r="AA514" s="4"/>
      <c r="AB514" s="1"/>
      <c r="AC514" s="4"/>
      <c r="AD514" s="1"/>
      <c r="AE514" s="1"/>
    </row>
    <row r="515">
      <c r="A515" s="1"/>
      <c r="B515" s="1"/>
      <c r="C515" s="1"/>
      <c r="D515" s="1"/>
      <c r="E515" s="1"/>
      <c r="F515" s="1"/>
      <c r="G515" s="1"/>
      <c r="H515" s="1"/>
      <c r="I515" s="1"/>
      <c r="J515" s="1"/>
      <c r="K515" s="1"/>
      <c r="L515" s="1"/>
      <c r="M515" s="1"/>
      <c r="N515" s="1"/>
      <c r="O515" s="1"/>
      <c r="P515" s="1"/>
      <c r="Q515" s="1"/>
      <c r="R515" s="1"/>
      <c r="S515" s="1"/>
      <c r="T515" s="1"/>
      <c r="U515" s="3"/>
      <c r="V515" s="1"/>
      <c r="W515" s="4"/>
      <c r="X515" s="1"/>
      <c r="Y515" s="4"/>
      <c r="Z515" s="1"/>
      <c r="AA515" s="4"/>
      <c r="AB515" s="1"/>
      <c r="AC515" s="4"/>
      <c r="AD515" s="1"/>
      <c r="AE515" s="1"/>
    </row>
    <row r="516">
      <c r="A516" s="1"/>
      <c r="B516" s="1"/>
      <c r="C516" s="1"/>
      <c r="D516" s="1"/>
      <c r="E516" s="1"/>
      <c r="F516" s="1"/>
      <c r="G516" s="1"/>
      <c r="H516" s="1"/>
      <c r="I516" s="1"/>
      <c r="J516" s="1"/>
      <c r="K516" s="1"/>
      <c r="L516" s="1"/>
      <c r="M516" s="1"/>
      <c r="N516" s="1"/>
      <c r="O516" s="1"/>
      <c r="P516" s="1"/>
      <c r="Q516" s="1"/>
      <c r="R516" s="1"/>
      <c r="S516" s="1"/>
      <c r="T516" s="1"/>
      <c r="U516" s="3"/>
      <c r="V516" s="1"/>
      <c r="W516" s="4"/>
      <c r="X516" s="1"/>
      <c r="Y516" s="4"/>
      <c r="Z516" s="1"/>
      <c r="AA516" s="4"/>
      <c r="AB516" s="1"/>
      <c r="AC516" s="4"/>
      <c r="AD516" s="1"/>
      <c r="AE516" s="1"/>
    </row>
    <row r="517">
      <c r="A517" s="1"/>
      <c r="B517" s="1"/>
      <c r="C517" s="1"/>
      <c r="D517" s="1"/>
      <c r="E517" s="1"/>
      <c r="F517" s="1"/>
      <c r="G517" s="1"/>
      <c r="H517" s="1"/>
      <c r="I517" s="1"/>
      <c r="J517" s="1"/>
      <c r="K517" s="1"/>
      <c r="L517" s="1"/>
      <c r="M517" s="1"/>
      <c r="N517" s="1"/>
      <c r="O517" s="1"/>
      <c r="P517" s="1"/>
      <c r="Q517" s="1"/>
      <c r="R517" s="1"/>
      <c r="S517" s="1"/>
      <c r="T517" s="1"/>
      <c r="U517" s="3"/>
      <c r="V517" s="1"/>
      <c r="W517" s="4"/>
      <c r="X517" s="1"/>
      <c r="Y517" s="4"/>
      <c r="Z517" s="1"/>
      <c r="AA517" s="4"/>
      <c r="AB517" s="1"/>
      <c r="AC517" s="4"/>
      <c r="AD517" s="1"/>
      <c r="AE517" s="1"/>
    </row>
    <row r="518">
      <c r="A518" s="1"/>
      <c r="B518" s="1"/>
      <c r="C518" s="1"/>
      <c r="D518" s="1"/>
      <c r="E518" s="1"/>
      <c r="F518" s="1"/>
      <c r="G518" s="1"/>
      <c r="H518" s="1"/>
      <c r="I518" s="1"/>
      <c r="J518" s="1"/>
      <c r="K518" s="1"/>
      <c r="L518" s="1"/>
      <c r="M518" s="1"/>
      <c r="N518" s="1"/>
      <c r="O518" s="1"/>
      <c r="P518" s="1"/>
      <c r="Q518" s="1"/>
      <c r="R518" s="1"/>
      <c r="S518" s="1"/>
      <c r="T518" s="1"/>
      <c r="U518" s="3"/>
      <c r="V518" s="1"/>
      <c r="W518" s="4"/>
      <c r="X518" s="1"/>
      <c r="Y518" s="4"/>
      <c r="Z518" s="1"/>
      <c r="AA518" s="4"/>
      <c r="AB518" s="1"/>
      <c r="AC518" s="4"/>
      <c r="AD518" s="1"/>
      <c r="AE518" s="1"/>
    </row>
    <row r="519">
      <c r="A519" s="1"/>
      <c r="B519" s="1"/>
      <c r="C519" s="1"/>
      <c r="D519" s="1"/>
      <c r="E519" s="1"/>
      <c r="F519" s="1"/>
      <c r="G519" s="1"/>
      <c r="H519" s="1"/>
      <c r="I519" s="1"/>
      <c r="J519" s="1"/>
      <c r="K519" s="1"/>
      <c r="L519" s="1"/>
      <c r="M519" s="1"/>
      <c r="N519" s="1"/>
      <c r="O519" s="1"/>
      <c r="P519" s="1"/>
      <c r="Q519" s="1"/>
      <c r="R519" s="1"/>
      <c r="S519" s="1"/>
      <c r="T519" s="1"/>
      <c r="U519" s="3"/>
      <c r="V519" s="1"/>
      <c r="W519" s="4"/>
      <c r="X519" s="1"/>
      <c r="Y519" s="4"/>
      <c r="Z519" s="1"/>
      <c r="AA519" s="4"/>
      <c r="AB519" s="1"/>
      <c r="AC519" s="4"/>
      <c r="AD519" s="1"/>
      <c r="AE519" s="1"/>
    </row>
    <row r="520">
      <c r="A520" s="1"/>
      <c r="B520" s="1"/>
      <c r="C520" s="1"/>
      <c r="D520" s="1"/>
      <c r="E520" s="1"/>
      <c r="F520" s="1"/>
      <c r="G520" s="1"/>
      <c r="H520" s="1"/>
      <c r="I520" s="1"/>
      <c r="J520" s="1"/>
      <c r="K520" s="1"/>
      <c r="L520" s="1"/>
      <c r="M520" s="1"/>
      <c r="N520" s="1"/>
      <c r="O520" s="1"/>
      <c r="P520" s="1"/>
      <c r="Q520" s="1"/>
      <c r="R520" s="1"/>
      <c r="S520" s="1"/>
      <c r="T520" s="1"/>
      <c r="U520" s="3"/>
      <c r="V520" s="1"/>
      <c r="W520" s="4"/>
      <c r="X520" s="1"/>
      <c r="Y520" s="4"/>
      <c r="Z520" s="1"/>
      <c r="AA520" s="4"/>
      <c r="AB520" s="1"/>
      <c r="AC520" s="4"/>
      <c r="AD520" s="1"/>
      <c r="AE520" s="1"/>
    </row>
    <row r="521">
      <c r="A521" s="1"/>
      <c r="B521" s="1"/>
      <c r="C521" s="1"/>
      <c r="D521" s="1"/>
      <c r="E521" s="1"/>
      <c r="F521" s="1"/>
      <c r="G521" s="1"/>
      <c r="H521" s="1"/>
      <c r="I521" s="1"/>
      <c r="J521" s="1"/>
      <c r="K521" s="1"/>
      <c r="L521" s="1"/>
      <c r="M521" s="1"/>
      <c r="N521" s="1"/>
      <c r="O521" s="1"/>
      <c r="P521" s="1"/>
      <c r="Q521" s="1"/>
      <c r="R521" s="1"/>
      <c r="S521" s="1"/>
      <c r="T521" s="1"/>
      <c r="U521" s="3"/>
      <c r="V521" s="1"/>
      <c r="W521" s="4"/>
      <c r="X521" s="1"/>
      <c r="Y521" s="4"/>
      <c r="Z521" s="1"/>
      <c r="AA521" s="4"/>
      <c r="AB521" s="1"/>
      <c r="AC521" s="4"/>
      <c r="AD521" s="1"/>
      <c r="AE521" s="1"/>
    </row>
    <row r="522">
      <c r="A522" s="1"/>
      <c r="B522" s="1"/>
      <c r="C522" s="1"/>
      <c r="D522" s="1"/>
      <c r="E522" s="1"/>
      <c r="F522" s="1"/>
      <c r="G522" s="1"/>
      <c r="H522" s="1"/>
      <c r="I522" s="1"/>
      <c r="J522" s="1"/>
      <c r="K522" s="1"/>
      <c r="L522" s="1"/>
      <c r="M522" s="1"/>
      <c r="N522" s="1"/>
      <c r="O522" s="1"/>
      <c r="P522" s="1"/>
      <c r="Q522" s="1"/>
      <c r="R522" s="1"/>
      <c r="S522" s="1"/>
      <c r="T522" s="1"/>
      <c r="U522" s="3"/>
      <c r="V522" s="1"/>
      <c r="W522" s="4"/>
      <c r="X522" s="1"/>
      <c r="Y522" s="4"/>
      <c r="Z522" s="1"/>
      <c r="AA522" s="4"/>
      <c r="AB522" s="1"/>
      <c r="AC522" s="4"/>
      <c r="AD522" s="1"/>
      <c r="AE522" s="1"/>
    </row>
    <row r="523">
      <c r="A523" s="1"/>
      <c r="B523" s="1"/>
      <c r="C523" s="1"/>
      <c r="D523" s="1"/>
      <c r="E523" s="1"/>
      <c r="F523" s="1"/>
      <c r="G523" s="1"/>
      <c r="H523" s="1"/>
      <c r="I523" s="1"/>
      <c r="J523" s="1"/>
      <c r="K523" s="1"/>
      <c r="L523" s="1"/>
      <c r="M523" s="1"/>
      <c r="N523" s="1"/>
      <c r="O523" s="1"/>
      <c r="P523" s="1"/>
      <c r="Q523" s="1"/>
      <c r="R523" s="1"/>
      <c r="S523" s="1"/>
      <c r="T523" s="1"/>
      <c r="U523" s="3"/>
      <c r="V523" s="1"/>
      <c r="W523" s="4"/>
      <c r="X523" s="1"/>
      <c r="Y523" s="4"/>
      <c r="Z523" s="1"/>
      <c r="AA523" s="4"/>
      <c r="AB523" s="1"/>
      <c r="AC523" s="4"/>
      <c r="AD523" s="1"/>
      <c r="AE523" s="1"/>
    </row>
    <row r="524">
      <c r="A524" s="1"/>
      <c r="B524" s="1"/>
      <c r="C524" s="1"/>
      <c r="D524" s="1"/>
      <c r="E524" s="1"/>
      <c r="F524" s="1"/>
      <c r="G524" s="1"/>
      <c r="H524" s="1"/>
      <c r="I524" s="1"/>
      <c r="J524" s="1"/>
      <c r="K524" s="1"/>
      <c r="L524" s="1"/>
      <c r="M524" s="1"/>
      <c r="N524" s="1"/>
      <c r="O524" s="1"/>
      <c r="P524" s="1"/>
      <c r="Q524" s="1"/>
      <c r="R524" s="1"/>
      <c r="S524" s="1"/>
      <c r="T524" s="1"/>
      <c r="U524" s="3"/>
      <c r="V524" s="1"/>
      <c r="W524" s="4"/>
      <c r="X524" s="1"/>
      <c r="Y524" s="4"/>
      <c r="Z524" s="1"/>
      <c r="AA524" s="4"/>
      <c r="AB524" s="1"/>
      <c r="AC524" s="4"/>
      <c r="AD524" s="1"/>
      <c r="AE524" s="1"/>
    </row>
    <row r="525">
      <c r="A525" s="1"/>
      <c r="B525" s="1"/>
      <c r="C525" s="1"/>
      <c r="D525" s="1"/>
      <c r="E525" s="1"/>
      <c r="F525" s="1"/>
      <c r="G525" s="1"/>
      <c r="H525" s="1"/>
      <c r="I525" s="1"/>
      <c r="J525" s="1"/>
      <c r="K525" s="1"/>
      <c r="L525" s="1"/>
      <c r="M525" s="1"/>
      <c r="N525" s="1"/>
      <c r="O525" s="1"/>
      <c r="P525" s="1"/>
      <c r="Q525" s="1"/>
      <c r="R525" s="1"/>
      <c r="S525" s="1"/>
      <c r="T525" s="1"/>
      <c r="U525" s="3"/>
      <c r="V525" s="1"/>
      <c r="W525" s="4"/>
      <c r="X525" s="1"/>
      <c r="Y525" s="4"/>
      <c r="Z525" s="1"/>
      <c r="AA525" s="4"/>
      <c r="AB525" s="1"/>
      <c r="AC525" s="4"/>
      <c r="AD525" s="1"/>
      <c r="AE525" s="1"/>
    </row>
    <row r="526">
      <c r="A526" s="1"/>
      <c r="B526" s="1"/>
      <c r="C526" s="1"/>
      <c r="D526" s="1"/>
      <c r="E526" s="1"/>
      <c r="F526" s="1"/>
      <c r="G526" s="1"/>
      <c r="H526" s="1"/>
      <c r="I526" s="1"/>
      <c r="J526" s="1"/>
      <c r="K526" s="1"/>
      <c r="L526" s="1"/>
      <c r="M526" s="1"/>
      <c r="N526" s="1"/>
      <c r="O526" s="1"/>
      <c r="P526" s="1"/>
      <c r="Q526" s="1"/>
      <c r="R526" s="1"/>
      <c r="S526" s="1"/>
      <c r="T526" s="1"/>
      <c r="U526" s="3"/>
      <c r="V526" s="1"/>
      <c r="W526" s="4"/>
      <c r="X526" s="1"/>
      <c r="Y526" s="4"/>
      <c r="Z526" s="1"/>
      <c r="AA526" s="4"/>
      <c r="AB526" s="1"/>
      <c r="AC526" s="4"/>
      <c r="AD526" s="1"/>
      <c r="AE526" s="1"/>
    </row>
    <row r="527">
      <c r="A527" s="1"/>
      <c r="B527" s="1"/>
      <c r="C527" s="1"/>
      <c r="D527" s="1"/>
      <c r="E527" s="1"/>
      <c r="F527" s="1"/>
      <c r="G527" s="1"/>
      <c r="H527" s="1"/>
      <c r="I527" s="1"/>
      <c r="J527" s="1"/>
      <c r="K527" s="1"/>
      <c r="L527" s="1"/>
      <c r="M527" s="1"/>
      <c r="N527" s="1"/>
      <c r="O527" s="1"/>
      <c r="P527" s="1"/>
      <c r="Q527" s="1"/>
      <c r="R527" s="1"/>
      <c r="S527" s="1"/>
      <c r="T527" s="1"/>
      <c r="U527" s="3"/>
      <c r="V527" s="1"/>
      <c r="W527" s="4"/>
      <c r="X527" s="1"/>
      <c r="Y527" s="4"/>
      <c r="Z527" s="1"/>
      <c r="AA527" s="4"/>
      <c r="AB527" s="1"/>
      <c r="AC527" s="4"/>
      <c r="AD527" s="1"/>
      <c r="AE527" s="1"/>
    </row>
    <row r="528">
      <c r="A528" s="1"/>
      <c r="B528" s="1"/>
      <c r="C528" s="1"/>
      <c r="D528" s="1"/>
      <c r="E528" s="1"/>
      <c r="F528" s="1"/>
      <c r="G528" s="1"/>
      <c r="H528" s="1"/>
      <c r="I528" s="1"/>
      <c r="J528" s="1"/>
      <c r="K528" s="1"/>
      <c r="L528" s="1"/>
      <c r="M528" s="1"/>
      <c r="N528" s="1"/>
      <c r="O528" s="1"/>
      <c r="P528" s="1"/>
      <c r="Q528" s="1"/>
      <c r="R528" s="1"/>
      <c r="S528" s="1"/>
      <c r="T528" s="1"/>
      <c r="U528" s="3"/>
      <c r="V528" s="1"/>
      <c r="W528" s="4"/>
      <c r="X528" s="1"/>
      <c r="Y528" s="4"/>
      <c r="Z528" s="1"/>
      <c r="AA528" s="4"/>
      <c r="AB528" s="1"/>
      <c r="AC528" s="4"/>
      <c r="AD528" s="1"/>
      <c r="AE528" s="1"/>
    </row>
    <row r="529">
      <c r="A529" s="1"/>
      <c r="B529" s="1"/>
      <c r="C529" s="1"/>
      <c r="D529" s="1"/>
      <c r="E529" s="1"/>
      <c r="F529" s="1"/>
      <c r="G529" s="1"/>
      <c r="H529" s="1"/>
      <c r="I529" s="1"/>
      <c r="J529" s="1"/>
      <c r="K529" s="1"/>
      <c r="L529" s="1"/>
      <c r="M529" s="1"/>
      <c r="N529" s="1"/>
      <c r="O529" s="1"/>
      <c r="P529" s="1"/>
      <c r="Q529" s="1"/>
      <c r="R529" s="1"/>
      <c r="S529" s="1"/>
      <c r="T529" s="1"/>
      <c r="U529" s="3"/>
      <c r="V529" s="1"/>
      <c r="W529" s="4"/>
      <c r="X529" s="1"/>
      <c r="Y529" s="4"/>
      <c r="Z529" s="1"/>
      <c r="AA529" s="4"/>
      <c r="AB529" s="1"/>
      <c r="AC529" s="4"/>
      <c r="AD529" s="1"/>
      <c r="AE529" s="1"/>
    </row>
    <row r="530">
      <c r="A530" s="1"/>
      <c r="B530" s="1"/>
      <c r="C530" s="1"/>
      <c r="D530" s="1"/>
      <c r="E530" s="1"/>
      <c r="F530" s="1"/>
      <c r="G530" s="1"/>
      <c r="H530" s="1"/>
      <c r="I530" s="1"/>
      <c r="J530" s="1"/>
      <c r="K530" s="1"/>
      <c r="L530" s="1"/>
      <c r="M530" s="1"/>
      <c r="N530" s="1"/>
      <c r="O530" s="1"/>
      <c r="P530" s="1"/>
      <c r="Q530" s="1"/>
      <c r="R530" s="1"/>
      <c r="S530" s="1"/>
      <c r="T530" s="1"/>
      <c r="U530" s="3"/>
      <c r="V530" s="1"/>
      <c r="W530" s="4"/>
      <c r="X530" s="1"/>
      <c r="Y530" s="4"/>
      <c r="Z530" s="1"/>
      <c r="AA530" s="4"/>
      <c r="AB530" s="1"/>
      <c r="AC530" s="4"/>
      <c r="AD530" s="1"/>
      <c r="AE530" s="1"/>
    </row>
    <row r="531">
      <c r="A531" s="1"/>
      <c r="B531" s="1"/>
      <c r="C531" s="1"/>
      <c r="D531" s="1"/>
      <c r="E531" s="1"/>
      <c r="F531" s="1"/>
      <c r="G531" s="1"/>
      <c r="H531" s="1"/>
      <c r="I531" s="1"/>
      <c r="J531" s="1"/>
      <c r="K531" s="1"/>
      <c r="L531" s="1"/>
      <c r="M531" s="1"/>
      <c r="N531" s="1"/>
      <c r="O531" s="1"/>
      <c r="P531" s="1"/>
      <c r="Q531" s="1"/>
      <c r="R531" s="1"/>
      <c r="S531" s="1"/>
      <c r="T531" s="1"/>
      <c r="U531" s="3"/>
      <c r="V531" s="1"/>
      <c r="W531" s="4"/>
      <c r="X531" s="1"/>
      <c r="Y531" s="4"/>
      <c r="Z531" s="1"/>
      <c r="AA531" s="4"/>
      <c r="AB531" s="1"/>
      <c r="AC531" s="4"/>
      <c r="AD531" s="1"/>
      <c r="AE531" s="1"/>
    </row>
    <row r="532">
      <c r="A532" s="1"/>
      <c r="B532" s="1"/>
      <c r="C532" s="1"/>
      <c r="D532" s="1"/>
      <c r="E532" s="1"/>
      <c r="F532" s="1"/>
      <c r="G532" s="1"/>
      <c r="H532" s="1"/>
      <c r="I532" s="1"/>
      <c r="J532" s="1"/>
      <c r="K532" s="1"/>
      <c r="L532" s="1"/>
      <c r="M532" s="1"/>
      <c r="N532" s="1"/>
      <c r="O532" s="1"/>
      <c r="P532" s="1"/>
      <c r="Q532" s="1"/>
      <c r="R532" s="1"/>
      <c r="S532" s="1"/>
      <c r="T532" s="1"/>
      <c r="U532" s="3"/>
      <c r="V532" s="1"/>
      <c r="W532" s="4"/>
      <c r="X532" s="1"/>
      <c r="Y532" s="4"/>
      <c r="Z532" s="1"/>
      <c r="AA532" s="4"/>
      <c r="AB532" s="1"/>
      <c r="AC532" s="4"/>
      <c r="AD532" s="1"/>
      <c r="AE532" s="1"/>
    </row>
    <row r="533">
      <c r="A533" s="1"/>
      <c r="B533" s="1"/>
      <c r="C533" s="1"/>
      <c r="D533" s="1"/>
      <c r="E533" s="1"/>
      <c r="F533" s="1"/>
      <c r="G533" s="1"/>
      <c r="H533" s="1"/>
      <c r="I533" s="1"/>
      <c r="J533" s="1"/>
      <c r="K533" s="1"/>
      <c r="L533" s="1"/>
      <c r="M533" s="1"/>
      <c r="N533" s="1"/>
      <c r="O533" s="1"/>
      <c r="P533" s="1"/>
      <c r="Q533" s="1"/>
      <c r="R533" s="1"/>
      <c r="S533" s="1"/>
      <c r="T533" s="1"/>
      <c r="U533" s="3"/>
      <c r="V533" s="1"/>
      <c r="W533" s="4"/>
      <c r="X533" s="1"/>
      <c r="Y533" s="4"/>
      <c r="Z533" s="1"/>
      <c r="AA533" s="4"/>
      <c r="AB533" s="1"/>
      <c r="AC533" s="4"/>
      <c r="AD533" s="1"/>
      <c r="AE533" s="1"/>
    </row>
    <row r="534">
      <c r="A534" s="1"/>
      <c r="B534" s="1"/>
      <c r="C534" s="1"/>
      <c r="D534" s="1"/>
      <c r="E534" s="1"/>
      <c r="F534" s="1"/>
      <c r="G534" s="1"/>
      <c r="H534" s="1"/>
      <c r="I534" s="1"/>
      <c r="J534" s="1"/>
      <c r="K534" s="1"/>
      <c r="L534" s="1"/>
      <c r="M534" s="1"/>
      <c r="N534" s="1"/>
      <c r="O534" s="1"/>
      <c r="P534" s="1"/>
      <c r="Q534" s="1"/>
      <c r="R534" s="1"/>
      <c r="S534" s="1"/>
      <c r="T534" s="1"/>
      <c r="U534" s="3"/>
      <c r="V534" s="1"/>
      <c r="W534" s="4"/>
      <c r="X534" s="1"/>
      <c r="Y534" s="4"/>
      <c r="Z534" s="1"/>
      <c r="AA534" s="4"/>
      <c r="AB534" s="1"/>
      <c r="AC534" s="4"/>
      <c r="AD534" s="1"/>
      <c r="AE534" s="1"/>
    </row>
    <row r="535">
      <c r="A535" s="1"/>
      <c r="B535" s="1"/>
      <c r="C535" s="1"/>
      <c r="D535" s="1"/>
      <c r="E535" s="1"/>
      <c r="F535" s="1"/>
      <c r="G535" s="1"/>
      <c r="H535" s="1"/>
      <c r="I535" s="1"/>
      <c r="J535" s="1"/>
      <c r="K535" s="1"/>
      <c r="L535" s="1"/>
      <c r="M535" s="1"/>
      <c r="N535" s="1"/>
      <c r="O535" s="1"/>
      <c r="P535" s="1"/>
      <c r="Q535" s="1"/>
      <c r="R535" s="1"/>
      <c r="S535" s="1"/>
      <c r="T535" s="1"/>
      <c r="U535" s="3"/>
      <c r="V535" s="1"/>
      <c r="W535" s="4"/>
      <c r="X535" s="1"/>
      <c r="Y535" s="4"/>
      <c r="Z535" s="1"/>
      <c r="AA535" s="4"/>
      <c r="AB535" s="1"/>
      <c r="AC535" s="4"/>
      <c r="AD535" s="1"/>
      <c r="AE535" s="1"/>
    </row>
    <row r="536">
      <c r="A536" s="1"/>
      <c r="B536" s="1"/>
      <c r="C536" s="1"/>
      <c r="D536" s="1"/>
      <c r="E536" s="1"/>
      <c r="F536" s="1"/>
      <c r="G536" s="1"/>
      <c r="H536" s="1"/>
      <c r="I536" s="1"/>
      <c r="J536" s="1"/>
      <c r="K536" s="1"/>
      <c r="L536" s="1"/>
      <c r="M536" s="1"/>
      <c r="N536" s="1"/>
      <c r="O536" s="1"/>
      <c r="P536" s="1"/>
      <c r="Q536" s="1"/>
      <c r="R536" s="1"/>
      <c r="S536" s="1"/>
      <c r="T536" s="1"/>
      <c r="U536" s="3"/>
      <c r="V536" s="1"/>
      <c r="W536" s="4"/>
      <c r="X536" s="1"/>
      <c r="Y536" s="4"/>
      <c r="Z536" s="1"/>
      <c r="AA536" s="4"/>
      <c r="AB536" s="1"/>
      <c r="AC536" s="4"/>
      <c r="AD536" s="1"/>
      <c r="AE536" s="1"/>
    </row>
    <row r="537">
      <c r="A537" s="1"/>
      <c r="B537" s="1"/>
      <c r="C537" s="1"/>
      <c r="D537" s="1"/>
      <c r="E537" s="1"/>
      <c r="F537" s="1"/>
      <c r="G537" s="1"/>
      <c r="H537" s="1"/>
      <c r="I537" s="1"/>
      <c r="J537" s="1"/>
      <c r="K537" s="1"/>
      <c r="L537" s="1"/>
      <c r="M537" s="1"/>
      <c r="N537" s="1"/>
      <c r="O537" s="1"/>
      <c r="P537" s="1"/>
      <c r="Q537" s="1"/>
      <c r="R537" s="1"/>
      <c r="S537" s="1"/>
      <c r="T537" s="1"/>
      <c r="U537" s="3"/>
      <c r="V537" s="1"/>
      <c r="W537" s="4"/>
      <c r="X537" s="1"/>
      <c r="Y537" s="4"/>
      <c r="Z537" s="1"/>
      <c r="AA537" s="4"/>
      <c r="AB537" s="1"/>
      <c r="AC537" s="4"/>
      <c r="AD537" s="1"/>
      <c r="AE537" s="1"/>
    </row>
    <row r="538">
      <c r="A538" s="1"/>
      <c r="B538" s="1"/>
      <c r="C538" s="1"/>
      <c r="D538" s="1"/>
      <c r="E538" s="1"/>
      <c r="F538" s="1"/>
      <c r="G538" s="1"/>
      <c r="H538" s="1"/>
      <c r="I538" s="1"/>
      <c r="J538" s="1"/>
      <c r="K538" s="1"/>
      <c r="L538" s="1"/>
      <c r="M538" s="1"/>
      <c r="N538" s="1"/>
      <c r="O538" s="1"/>
      <c r="P538" s="1"/>
      <c r="Q538" s="1"/>
      <c r="R538" s="1"/>
      <c r="S538" s="1"/>
      <c r="T538" s="1"/>
      <c r="U538" s="3"/>
      <c r="V538" s="1"/>
      <c r="W538" s="4"/>
      <c r="X538" s="1"/>
      <c r="Y538" s="4"/>
      <c r="Z538" s="1"/>
      <c r="AA538" s="4"/>
      <c r="AB538" s="1"/>
      <c r="AC538" s="4"/>
      <c r="AD538" s="1"/>
      <c r="AE538" s="1"/>
    </row>
    <row r="539">
      <c r="A539" s="1"/>
      <c r="B539" s="1"/>
      <c r="C539" s="1"/>
      <c r="D539" s="1"/>
      <c r="E539" s="1"/>
      <c r="F539" s="1"/>
      <c r="G539" s="1"/>
      <c r="H539" s="1"/>
      <c r="I539" s="1"/>
      <c r="J539" s="1"/>
      <c r="K539" s="1"/>
      <c r="L539" s="1"/>
      <c r="M539" s="1"/>
      <c r="N539" s="1"/>
      <c r="O539" s="1"/>
      <c r="P539" s="1"/>
      <c r="Q539" s="1"/>
      <c r="R539" s="1"/>
      <c r="S539" s="1"/>
      <c r="T539" s="1"/>
      <c r="U539" s="3"/>
      <c r="V539" s="1"/>
      <c r="W539" s="4"/>
      <c r="X539" s="1"/>
      <c r="Y539" s="4"/>
      <c r="Z539" s="1"/>
      <c r="AA539" s="4"/>
      <c r="AB539" s="1"/>
      <c r="AC539" s="4"/>
      <c r="AD539" s="1"/>
      <c r="AE539" s="1"/>
    </row>
    <row r="540">
      <c r="A540" s="1"/>
      <c r="B540" s="1"/>
      <c r="C540" s="1"/>
      <c r="D540" s="1"/>
      <c r="E540" s="1"/>
      <c r="F540" s="1"/>
      <c r="G540" s="1"/>
      <c r="H540" s="1"/>
      <c r="I540" s="1"/>
      <c r="J540" s="1"/>
      <c r="K540" s="1"/>
      <c r="L540" s="1"/>
      <c r="M540" s="1"/>
      <c r="N540" s="1"/>
      <c r="O540" s="1"/>
      <c r="P540" s="1"/>
      <c r="Q540" s="1"/>
      <c r="R540" s="1"/>
      <c r="S540" s="1"/>
      <c r="T540" s="1"/>
      <c r="U540" s="3"/>
      <c r="V540" s="1"/>
      <c r="W540" s="4"/>
      <c r="X540" s="1"/>
      <c r="Y540" s="4"/>
      <c r="Z540" s="1"/>
      <c r="AA540" s="4"/>
      <c r="AB540" s="1"/>
      <c r="AC540" s="4"/>
      <c r="AD540" s="1"/>
      <c r="AE540" s="1"/>
    </row>
    <row r="541">
      <c r="A541" s="1"/>
      <c r="B541" s="1"/>
      <c r="C541" s="1"/>
      <c r="D541" s="1"/>
      <c r="E541" s="1"/>
      <c r="F541" s="1"/>
      <c r="G541" s="1"/>
      <c r="H541" s="1"/>
      <c r="I541" s="1"/>
      <c r="J541" s="1"/>
      <c r="K541" s="1"/>
      <c r="L541" s="1"/>
      <c r="M541" s="1"/>
      <c r="N541" s="1"/>
      <c r="O541" s="1"/>
      <c r="P541" s="1"/>
      <c r="Q541" s="1"/>
      <c r="R541" s="1"/>
      <c r="S541" s="1"/>
      <c r="T541" s="1"/>
      <c r="U541" s="3"/>
      <c r="V541" s="1"/>
      <c r="W541" s="4"/>
      <c r="X541" s="1"/>
      <c r="Y541" s="4"/>
      <c r="Z541" s="1"/>
      <c r="AA541" s="4"/>
      <c r="AB541" s="1"/>
      <c r="AC541" s="4"/>
      <c r="AD541" s="1"/>
      <c r="AE541" s="1"/>
    </row>
    <row r="542">
      <c r="A542" s="1"/>
      <c r="B542" s="1"/>
      <c r="C542" s="1"/>
      <c r="D542" s="1"/>
      <c r="E542" s="1"/>
      <c r="F542" s="1"/>
      <c r="G542" s="1"/>
      <c r="H542" s="1"/>
      <c r="I542" s="1"/>
      <c r="J542" s="1"/>
      <c r="K542" s="1"/>
      <c r="L542" s="1"/>
      <c r="M542" s="1"/>
      <c r="N542" s="1"/>
      <c r="O542" s="1"/>
      <c r="P542" s="1"/>
      <c r="Q542" s="1"/>
      <c r="R542" s="1"/>
      <c r="S542" s="1"/>
      <c r="T542" s="1"/>
      <c r="U542" s="3"/>
      <c r="V542" s="1"/>
      <c r="W542" s="4"/>
      <c r="X542" s="1"/>
      <c r="Y542" s="4"/>
      <c r="Z542" s="1"/>
      <c r="AA542" s="4"/>
      <c r="AB542" s="1"/>
      <c r="AC542" s="4"/>
      <c r="AD542" s="1"/>
      <c r="AE542" s="1"/>
    </row>
    <row r="543">
      <c r="A543" s="1"/>
      <c r="B543" s="1"/>
      <c r="C543" s="1"/>
      <c r="D543" s="1"/>
      <c r="E543" s="1"/>
      <c r="F543" s="1"/>
      <c r="G543" s="1"/>
      <c r="H543" s="1"/>
      <c r="I543" s="1"/>
      <c r="J543" s="1"/>
      <c r="K543" s="1"/>
      <c r="L543" s="1"/>
      <c r="M543" s="1"/>
      <c r="N543" s="1"/>
      <c r="O543" s="1"/>
      <c r="P543" s="1"/>
      <c r="Q543" s="1"/>
      <c r="R543" s="1"/>
      <c r="S543" s="1"/>
      <c r="T543" s="1"/>
      <c r="U543" s="3"/>
      <c r="V543" s="1"/>
      <c r="W543" s="4"/>
      <c r="X543" s="1"/>
      <c r="Y543" s="4"/>
      <c r="Z543" s="1"/>
      <c r="AA543" s="4"/>
      <c r="AB543" s="1"/>
      <c r="AC543" s="4"/>
      <c r="AD543" s="1"/>
      <c r="AE543" s="1"/>
    </row>
    <row r="544">
      <c r="A544" s="1"/>
      <c r="B544" s="1"/>
      <c r="C544" s="1"/>
      <c r="D544" s="1"/>
      <c r="E544" s="1"/>
      <c r="F544" s="1"/>
      <c r="G544" s="1"/>
      <c r="H544" s="1"/>
      <c r="I544" s="1"/>
      <c r="J544" s="1"/>
      <c r="K544" s="1"/>
      <c r="L544" s="1"/>
      <c r="M544" s="1"/>
      <c r="N544" s="1"/>
      <c r="O544" s="1"/>
      <c r="P544" s="1"/>
      <c r="Q544" s="1"/>
      <c r="R544" s="1"/>
      <c r="S544" s="1"/>
      <c r="T544" s="1"/>
      <c r="U544" s="3"/>
      <c r="V544" s="1"/>
      <c r="W544" s="4"/>
      <c r="X544" s="1"/>
      <c r="Y544" s="4"/>
      <c r="Z544" s="1"/>
      <c r="AA544" s="4"/>
      <c r="AB544" s="1"/>
      <c r="AC544" s="4"/>
      <c r="AD544" s="1"/>
      <c r="AE544" s="1"/>
    </row>
    <row r="545">
      <c r="A545" s="1"/>
      <c r="B545" s="1"/>
      <c r="C545" s="1"/>
      <c r="D545" s="1"/>
      <c r="E545" s="1"/>
      <c r="F545" s="1"/>
      <c r="G545" s="1"/>
      <c r="H545" s="1"/>
      <c r="I545" s="1"/>
      <c r="J545" s="1"/>
      <c r="K545" s="1"/>
      <c r="L545" s="1"/>
      <c r="M545" s="1"/>
      <c r="N545" s="1"/>
      <c r="O545" s="1"/>
      <c r="P545" s="1"/>
      <c r="Q545" s="1"/>
      <c r="R545" s="1"/>
      <c r="S545" s="1"/>
      <c r="T545" s="1"/>
      <c r="U545" s="3"/>
      <c r="V545" s="1"/>
      <c r="W545" s="4"/>
      <c r="X545" s="1"/>
      <c r="Y545" s="4"/>
      <c r="Z545" s="1"/>
      <c r="AA545" s="4"/>
      <c r="AB545" s="1"/>
      <c r="AC545" s="4"/>
      <c r="AD545" s="1"/>
      <c r="AE545" s="1"/>
    </row>
    <row r="546">
      <c r="A546" s="1"/>
      <c r="B546" s="1"/>
      <c r="C546" s="1"/>
      <c r="D546" s="1"/>
      <c r="E546" s="1"/>
      <c r="F546" s="1"/>
      <c r="G546" s="1"/>
      <c r="H546" s="1"/>
      <c r="I546" s="1"/>
      <c r="J546" s="1"/>
      <c r="K546" s="1"/>
      <c r="L546" s="1"/>
      <c r="M546" s="1"/>
      <c r="N546" s="1"/>
      <c r="O546" s="1"/>
      <c r="P546" s="1"/>
      <c r="Q546" s="1"/>
      <c r="R546" s="1"/>
      <c r="S546" s="1"/>
      <c r="T546" s="1"/>
      <c r="U546" s="3"/>
      <c r="V546" s="1"/>
      <c r="W546" s="4"/>
      <c r="X546" s="1"/>
      <c r="Y546" s="4"/>
      <c r="Z546" s="1"/>
      <c r="AA546" s="4"/>
      <c r="AB546" s="1"/>
      <c r="AC546" s="4"/>
      <c r="AD546" s="1"/>
      <c r="AE546" s="1"/>
    </row>
    <row r="547">
      <c r="A547" s="1"/>
      <c r="B547" s="1"/>
      <c r="C547" s="1"/>
      <c r="D547" s="1"/>
      <c r="E547" s="1"/>
      <c r="F547" s="1"/>
      <c r="G547" s="1"/>
      <c r="H547" s="1"/>
      <c r="I547" s="1"/>
      <c r="J547" s="1"/>
      <c r="K547" s="1"/>
      <c r="L547" s="1"/>
      <c r="M547" s="1"/>
      <c r="N547" s="1"/>
      <c r="O547" s="1"/>
      <c r="P547" s="1"/>
      <c r="Q547" s="1"/>
      <c r="R547" s="1"/>
      <c r="S547" s="1"/>
      <c r="T547" s="1"/>
      <c r="U547" s="3"/>
      <c r="V547" s="1"/>
      <c r="W547" s="4"/>
      <c r="X547" s="1"/>
      <c r="Y547" s="4"/>
      <c r="Z547" s="1"/>
      <c r="AA547" s="4"/>
      <c r="AB547" s="1"/>
      <c r="AC547" s="4"/>
      <c r="AD547" s="1"/>
      <c r="AE547" s="1"/>
    </row>
    <row r="548">
      <c r="A548" s="1"/>
      <c r="B548" s="1"/>
      <c r="C548" s="1"/>
      <c r="D548" s="1"/>
      <c r="E548" s="1"/>
      <c r="F548" s="1"/>
      <c r="G548" s="1"/>
      <c r="H548" s="1"/>
      <c r="I548" s="1"/>
      <c r="J548" s="1"/>
      <c r="K548" s="1"/>
      <c r="L548" s="1"/>
      <c r="M548" s="1"/>
      <c r="N548" s="1"/>
      <c r="O548" s="1"/>
      <c r="P548" s="1"/>
      <c r="Q548" s="1"/>
      <c r="R548" s="1"/>
      <c r="S548" s="1"/>
      <c r="T548" s="1"/>
      <c r="U548" s="3"/>
      <c r="V548" s="1"/>
      <c r="W548" s="4"/>
      <c r="X548" s="1"/>
      <c r="Y548" s="4"/>
      <c r="Z548" s="1"/>
      <c r="AA548" s="4"/>
      <c r="AB548" s="1"/>
      <c r="AC548" s="4"/>
      <c r="AD548" s="1"/>
      <c r="AE548" s="1"/>
    </row>
    <row r="549">
      <c r="A549" s="1"/>
      <c r="B549" s="1"/>
      <c r="C549" s="1"/>
      <c r="D549" s="1"/>
      <c r="E549" s="1"/>
      <c r="F549" s="1"/>
      <c r="G549" s="1"/>
      <c r="H549" s="1"/>
      <c r="I549" s="1"/>
      <c r="J549" s="1"/>
      <c r="K549" s="1"/>
      <c r="L549" s="1"/>
      <c r="M549" s="1"/>
      <c r="N549" s="1"/>
      <c r="O549" s="1"/>
      <c r="P549" s="1"/>
      <c r="Q549" s="1"/>
      <c r="R549" s="1"/>
      <c r="S549" s="1"/>
      <c r="T549" s="1"/>
      <c r="U549" s="3"/>
      <c r="V549" s="1"/>
      <c r="W549" s="4"/>
      <c r="X549" s="1"/>
      <c r="Y549" s="4"/>
      <c r="Z549" s="1"/>
      <c r="AA549" s="4"/>
      <c r="AB549" s="1"/>
      <c r="AC549" s="4"/>
      <c r="AD549" s="1"/>
      <c r="AE549" s="1"/>
    </row>
    <row r="550">
      <c r="A550" s="1"/>
      <c r="B550" s="1"/>
      <c r="C550" s="1"/>
      <c r="D550" s="1"/>
      <c r="E550" s="1"/>
      <c r="F550" s="1"/>
      <c r="G550" s="1"/>
      <c r="H550" s="1"/>
      <c r="I550" s="1"/>
      <c r="J550" s="1"/>
      <c r="K550" s="1"/>
      <c r="L550" s="1"/>
      <c r="M550" s="1"/>
      <c r="N550" s="1"/>
      <c r="O550" s="1"/>
      <c r="P550" s="1"/>
      <c r="Q550" s="1"/>
      <c r="R550" s="1"/>
      <c r="S550" s="1"/>
      <c r="T550" s="1"/>
      <c r="U550" s="3"/>
      <c r="V550" s="1"/>
      <c r="W550" s="4"/>
      <c r="X550" s="1"/>
      <c r="Y550" s="4"/>
      <c r="Z550" s="1"/>
      <c r="AA550" s="4"/>
      <c r="AB550" s="1"/>
      <c r="AC550" s="4"/>
      <c r="AD550" s="1"/>
      <c r="AE550" s="1"/>
    </row>
    <row r="551">
      <c r="A551" s="1"/>
      <c r="B551" s="1"/>
      <c r="C551" s="1"/>
      <c r="D551" s="1"/>
      <c r="E551" s="1"/>
      <c r="F551" s="1"/>
      <c r="G551" s="1"/>
      <c r="H551" s="1"/>
      <c r="I551" s="1"/>
      <c r="J551" s="1"/>
      <c r="K551" s="1"/>
      <c r="L551" s="1"/>
      <c r="M551" s="1"/>
      <c r="N551" s="1"/>
      <c r="O551" s="1"/>
      <c r="P551" s="1"/>
      <c r="Q551" s="1"/>
      <c r="R551" s="1"/>
      <c r="S551" s="1"/>
      <c r="T551" s="1"/>
      <c r="U551" s="3"/>
      <c r="V551" s="1"/>
      <c r="W551" s="4"/>
      <c r="X551" s="1"/>
      <c r="Y551" s="4"/>
      <c r="Z551" s="1"/>
      <c r="AA551" s="4"/>
      <c r="AB551" s="1"/>
      <c r="AC551" s="4"/>
      <c r="AD551" s="1"/>
      <c r="AE551" s="1"/>
    </row>
    <row r="552">
      <c r="A552" s="1"/>
      <c r="B552" s="1"/>
      <c r="C552" s="1"/>
      <c r="D552" s="1"/>
      <c r="E552" s="1"/>
      <c r="F552" s="1"/>
      <c r="G552" s="1"/>
      <c r="H552" s="1"/>
      <c r="I552" s="1"/>
      <c r="J552" s="1"/>
      <c r="K552" s="1"/>
      <c r="L552" s="1"/>
      <c r="M552" s="1"/>
      <c r="N552" s="1"/>
      <c r="O552" s="1"/>
      <c r="P552" s="1"/>
      <c r="Q552" s="1"/>
      <c r="R552" s="1"/>
      <c r="S552" s="1"/>
      <c r="T552" s="1"/>
      <c r="U552" s="3"/>
      <c r="V552" s="1"/>
      <c r="W552" s="4"/>
      <c r="X552" s="1"/>
      <c r="Y552" s="4"/>
      <c r="Z552" s="1"/>
      <c r="AA552" s="4"/>
      <c r="AB552" s="1"/>
      <c r="AC552" s="4"/>
      <c r="AD552" s="1"/>
      <c r="AE552" s="1"/>
    </row>
    <row r="553">
      <c r="A553" s="1"/>
      <c r="B553" s="1"/>
      <c r="C553" s="1"/>
      <c r="D553" s="1"/>
      <c r="E553" s="1"/>
      <c r="F553" s="1"/>
      <c r="G553" s="1"/>
      <c r="H553" s="1"/>
      <c r="I553" s="1"/>
      <c r="J553" s="1"/>
      <c r="K553" s="1"/>
      <c r="L553" s="1"/>
      <c r="M553" s="1"/>
      <c r="N553" s="1"/>
      <c r="O553" s="1"/>
      <c r="P553" s="1"/>
      <c r="Q553" s="1"/>
      <c r="R553" s="1"/>
      <c r="S553" s="1"/>
      <c r="T553" s="1"/>
      <c r="U553" s="3"/>
      <c r="V553" s="1"/>
      <c r="W553" s="4"/>
      <c r="X553" s="1"/>
      <c r="Y553" s="4"/>
      <c r="Z553" s="1"/>
      <c r="AA553" s="4"/>
      <c r="AB553" s="1"/>
      <c r="AC553" s="4"/>
      <c r="AD553" s="1"/>
      <c r="AE553" s="1"/>
    </row>
    <row r="554">
      <c r="A554" s="1"/>
      <c r="B554" s="1"/>
      <c r="C554" s="1"/>
      <c r="D554" s="1"/>
      <c r="E554" s="1"/>
      <c r="F554" s="1"/>
      <c r="G554" s="1"/>
      <c r="H554" s="1"/>
      <c r="I554" s="1"/>
      <c r="J554" s="1"/>
      <c r="K554" s="1"/>
      <c r="L554" s="1"/>
      <c r="M554" s="1"/>
      <c r="N554" s="1"/>
      <c r="O554" s="1"/>
      <c r="P554" s="1"/>
      <c r="Q554" s="1"/>
      <c r="R554" s="1"/>
      <c r="S554" s="1"/>
      <c r="T554" s="1"/>
      <c r="U554" s="3"/>
      <c r="V554" s="1"/>
      <c r="W554" s="4"/>
      <c r="X554" s="1"/>
      <c r="Y554" s="4"/>
      <c r="Z554" s="1"/>
      <c r="AA554" s="4"/>
      <c r="AB554" s="1"/>
      <c r="AC554" s="4"/>
      <c r="AD554" s="1"/>
      <c r="AE554" s="1"/>
    </row>
    <row r="555">
      <c r="A555" s="1"/>
      <c r="B555" s="1"/>
      <c r="C555" s="1"/>
      <c r="D555" s="1"/>
      <c r="E555" s="1"/>
      <c r="F555" s="1"/>
      <c r="G555" s="1"/>
      <c r="H555" s="1"/>
      <c r="I555" s="1"/>
      <c r="J555" s="1"/>
      <c r="K555" s="1"/>
      <c r="L555" s="1"/>
      <c r="M555" s="1"/>
      <c r="N555" s="1"/>
      <c r="O555" s="1"/>
      <c r="P555" s="1"/>
      <c r="Q555" s="1"/>
      <c r="R555" s="1"/>
      <c r="S555" s="1"/>
      <c r="T555" s="1"/>
      <c r="U555" s="3"/>
      <c r="V555" s="1"/>
      <c r="W555" s="4"/>
      <c r="X555" s="1"/>
      <c r="Y555" s="4"/>
      <c r="Z555" s="1"/>
      <c r="AA555" s="4"/>
      <c r="AB555" s="1"/>
      <c r="AC555" s="4"/>
      <c r="AD555" s="1"/>
      <c r="AE555" s="1"/>
    </row>
    <row r="556">
      <c r="A556" s="1"/>
      <c r="B556" s="1"/>
      <c r="C556" s="1"/>
      <c r="D556" s="1"/>
      <c r="E556" s="1"/>
      <c r="F556" s="1"/>
      <c r="G556" s="1"/>
      <c r="H556" s="1"/>
      <c r="I556" s="1"/>
      <c r="J556" s="1"/>
      <c r="K556" s="1"/>
      <c r="L556" s="1"/>
      <c r="M556" s="1"/>
      <c r="N556" s="1"/>
      <c r="O556" s="1"/>
      <c r="P556" s="1"/>
      <c r="Q556" s="1"/>
      <c r="R556" s="1"/>
      <c r="S556" s="1"/>
      <c r="T556" s="1"/>
      <c r="U556" s="3"/>
      <c r="V556" s="1"/>
      <c r="W556" s="4"/>
      <c r="X556" s="1"/>
      <c r="Y556" s="4"/>
      <c r="Z556" s="1"/>
      <c r="AA556" s="4"/>
      <c r="AB556" s="1"/>
      <c r="AC556" s="4"/>
      <c r="AD556" s="1"/>
      <c r="AE556" s="1"/>
    </row>
    <row r="557">
      <c r="A557" s="1"/>
      <c r="B557" s="1"/>
      <c r="C557" s="1"/>
      <c r="D557" s="1"/>
      <c r="E557" s="1"/>
      <c r="F557" s="1"/>
      <c r="G557" s="1"/>
      <c r="H557" s="1"/>
      <c r="I557" s="1"/>
      <c r="J557" s="1"/>
      <c r="K557" s="1"/>
      <c r="L557" s="1"/>
      <c r="M557" s="1"/>
      <c r="N557" s="1"/>
      <c r="O557" s="1"/>
      <c r="P557" s="1"/>
      <c r="Q557" s="1"/>
      <c r="R557" s="1"/>
      <c r="S557" s="1"/>
      <c r="T557" s="1"/>
      <c r="U557" s="3"/>
      <c r="V557" s="1"/>
      <c r="W557" s="4"/>
      <c r="X557" s="1"/>
      <c r="Y557" s="4"/>
      <c r="Z557" s="1"/>
      <c r="AA557" s="4"/>
      <c r="AB557" s="1"/>
      <c r="AC557" s="4"/>
      <c r="AD557" s="1"/>
      <c r="AE557" s="1"/>
    </row>
    <row r="558">
      <c r="A558" s="1"/>
      <c r="B558" s="1"/>
      <c r="C558" s="1"/>
      <c r="D558" s="1"/>
      <c r="E558" s="1"/>
      <c r="F558" s="1"/>
      <c r="G558" s="1"/>
      <c r="H558" s="1"/>
      <c r="I558" s="1"/>
      <c r="J558" s="1"/>
      <c r="K558" s="1"/>
      <c r="L558" s="1"/>
      <c r="M558" s="1"/>
      <c r="N558" s="1"/>
      <c r="O558" s="1"/>
      <c r="P558" s="1"/>
      <c r="Q558" s="1"/>
      <c r="R558" s="1"/>
      <c r="S558" s="1"/>
      <c r="T558" s="1"/>
      <c r="U558" s="3"/>
      <c r="V558" s="1"/>
      <c r="W558" s="4"/>
      <c r="X558" s="1"/>
      <c r="Y558" s="4"/>
      <c r="Z558" s="1"/>
      <c r="AA558" s="4"/>
      <c r="AB558" s="1"/>
      <c r="AC558" s="4"/>
      <c r="AD558" s="1"/>
      <c r="AE558" s="1"/>
    </row>
    <row r="559">
      <c r="A559" s="1"/>
      <c r="B559" s="1"/>
      <c r="C559" s="1"/>
      <c r="D559" s="1"/>
      <c r="E559" s="1"/>
      <c r="F559" s="1"/>
      <c r="G559" s="1"/>
      <c r="H559" s="1"/>
      <c r="I559" s="1"/>
      <c r="J559" s="1"/>
      <c r="K559" s="1"/>
      <c r="L559" s="1"/>
      <c r="M559" s="1"/>
      <c r="N559" s="1"/>
      <c r="O559" s="1"/>
      <c r="P559" s="1"/>
      <c r="Q559" s="1"/>
      <c r="R559" s="1"/>
      <c r="S559" s="1"/>
      <c r="T559" s="1"/>
      <c r="U559" s="3"/>
      <c r="V559" s="1"/>
      <c r="W559" s="4"/>
      <c r="X559" s="1"/>
      <c r="Y559" s="4"/>
      <c r="Z559" s="1"/>
      <c r="AA559" s="4"/>
      <c r="AB559" s="1"/>
      <c r="AC559" s="4"/>
      <c r="AD559" s="1"/>
      <c r="AE559" s="1"/>
    </row>
    <row r="560">
      <c r="A560" s="1"/>
      <c r="B560" s="1"/>
      <c r="C560" s="1"/>
      <c r="D560" s="1"/>
      <c r="E560" s="1"/>
      <c r="F560" s="1"/>
      <c r="G560" s="1"/>
      <c r="H560" s="1"/>
      <c r="I560" s="1"/>
      <c r="J560" s="1"/>
      <c r="K560" s="1"/>
      <c r="L560" s="1"/>
      <c r="M560" s="1"/>
      <c r="N560" s="1"/>
      <c r="O560" s="1"/>
      <c r="P560" s="1"/>
      <c r="Q560" s="1"/>
      <c r="R560" s="1"/>
      <c r="S560" s="1"/>
      <c r="T560" s="1"/>
      <c r="U560" s="3"/>
      <c r="V560" s="1"/>
      <c r="W560" s="4"/>
      <c r="X560" s="1"/>
      <c r="Y560" s="4"/>
      <c r="Z560" s="1"/>
      <c r="AA560" s="4"/>
      <c r="AB560" s="1"/>
      <c r="AC560" s="4"/>
      <c r="AD560" s="1"/>
      <c r="AE560" s="1"/>
    </row>
    <row r="561">
      <c r="A561" s="1"/>
      <c r="B561" s="1"/>
      <c r="C561" s="1"/>
      <c r="D561" s="1"/>
      <c r="E561" s="1"/>
      <c r="F561" s="1"/>
      <c r="G561" s="1"/>
      <c r="H561" s="1"/>
      <c r="I561" s="1"/>
      <c r="J561" s="1"/>
      <c r="K561" s="1"/>
      <c r="L561" s="1"/>
      <c r="M561" s="1"/>
      <c r="N561" s="1"/>
      <c r="O561" s="1"/>
      <c r="P561" s="1"/>
      <c r="Q561" s="1"/>
      <c r="R561" s="1"/>
      <c r="S561" s="1"/>
      <c r="T561" s="1"/>
      <c r="U561" s="3"/>
      <c r="V561" s="1"/>
      <c r="W561" s="4"/>
      <c r="X561" s="1"/>
      <c r="Y561" s="4"/>
      <c r="Z561" s="1"/>
      <c r="AA561" s="4"/>
      <c r="AB561" s="1"/>
      <c r="AC561" s="4"/>
      <c r="AD561" s="1"/>
      <c r="AE561" s="1"/>
    </row>
    <row r="562">
      <c r="A562" s="1"/>
      <c r="B562" s="1"/>
      <c r="C562" s="1"/>
      <c r="D562" s="1"/>
      <c r="E562" s="1"/>
      <c r="F562" s="1"/>
      <c r="G562" s="1"/>
      <c r="H562" s="1"/>
      <c r="I562" s="1"/>
      <c r="J562" s="1"/>
      <c r="K562" s="1"/>
      <c r="L562" s="1"/>
      <c r="M562" s="1"/>
      <c r="N562" s="1"/>
      <c r="O562" s="1"/>
      <c r="P562" s="1"/>
      <c r="Q562" s="1"/>
      <c r="R562" s="1"/>
      <c r="S562" s="1"/>
      <c r="T562" s="1"/>
      <c r="U562" s="3"/>
      <c r="V562" s="1"/>
      <c r="W562" s="4"/>
      <c r="X562" s="1"/>
      <c r="Y562" s="4"/>
      <c r="Z562" s="1"/>
      <c r="AA562" s="4"/>
      <c r="AB562" s="1"/>
      <c r="AC562" s="4"/>
      <c r="AD562" s="1"/>
      <c r="AE562" s="1"/>
    </row>
    <row r="563">
      <c r="A563" s="1"/>
      <c r="B563" s="1"/>
      <c r="C563" s="1"/>
      <c r="D563" s="1"/>
      <c r="E563" s="1"/>
      <c r="F563" s="1"/>
      <c r="G563" s="1"/>
      <c r="H563" s="1"/>
      <c r="I563" s="1"/>
      <c r="J563" s="1"/>
      <c r="K563" s="1"/>
      <c r="L563" s="1"/>
      <c r="M563" s="1"/>
      <c r="N563" s="1"/>
      <c r="O563" s="1"/>
      <c r="P563" s="1"/>
      <c r="Q563" s="1"/>
      <c r="R563" s="1"/>
      <c r="S563" s="1"/>
      <c r="T563" s="1"/>
      <c r="U563" s="3"/>
      <c r="V563" s="1"/>
      <c r="W563" s="4"/>
      <c r="X563" s="1"/>
      <c r="Y563" s="4"/>
      <c r="Z563" s="1"/>
      <c r="AA563" s="4"/>
      <c r="AB563" s="1"/>
      <c r="AC563" s="4"/>
      <c r="AD563" s="1"/>
      <c r="AE563" s="1"/>
    </row>
    <row r="564">
      <c r="A564" s="1"/>
      <c r="B564" s="1"/>
      <c r="C564" s="1"/>
      <c r="D564" s="1"/>
      <c r="E564" s="1"/>
      <c r="F564" s="1"/>
      <c r="G564" s="1"/>
      <c r="H564" s="1"/>
      <c r="I564" s="1"/>
      <c r="J564" s="1"/>
      <c r="K564" s="1"/>
      <c r="L564" s="1"/>
      <c r="M564" s="1"/>
      <c r="N564" s="1"/>
      <c r="O564" s="1"/>
      <c r="P564" s="1"/>
      <c r="Q564" s="1"/>
      <c r="R564" s="1"/>
      <c r="S564" s="1"/>
      <c r="T564" s="1"/>
      <c r="U564" s="3"/>
      <c r="V564" s="1"/>
      <c r="W564" s="4"/>
      <c r="X564" s="1"/>
      <c r="Y564" s="4"/>
      <c r="Z564" s="1"/>
      <c r="AA564" s="4"/>
      <c r="AB564" s="1"/>
      <c r="AC564" s="4"/>
      <c r="AD564" s="1"/>
      <c r="AE564" s="1"/>
    </row>
    <row r="565">
      <c r="A565" s="1"/>
      <c r="B565" s="1"/>
      <c r="C565" s="1"/>
      <c r="D565" s="1"/>
      <c r="E565" s="1"/>
      <c r="F565" s="1"/>
      <c r="G565" s="1"/>
      <c r="H565" s="1"/>
      <c r="I565" s="1"/>
      <c r="J565" s="1"/>
      <c r="K565" s="1"/>
      <c r="L565" s="1"/>
      <c r="M565" s="1"/>
      <c r="N565" s="1"/>
      <c r="O565" s="1"/>
      <c r="P565" s="1"/>
      <c r="Q565" s="1"/>
      <c r="R565" s="1"/>
      <c r="S565" s="1"/>
      <c r="T565" s="1"/>
      <c r="U565" s="3"/>
      <c r="V565" s="1"/>
      <c r="W565" s="4"/>
      <c r="X565" s="1"/>
      <c r="Y565" s="4"/>
      <c r="Z565" s="1"/>
      <c r="AA565" s="4"/>
      <c r="AB565" s="1"/>
      <c r="AC565" s="4"/>
      <c r="AD565" s="1"/>
      <c r="AE565" s="1"/>
    </row>
    <row r="566">
      <c r="A566" s="1"/>
      <c r="B566" s="1"/>
      <c r="C566" s="1"/>
      <c r="D566" s="1"/>
      <c r="E566" s="1"/>
      <c r="F566" s="1"/>
      <c r="G566" s="1"/>
      <c r="H566" s="1"/>
      <c r="I566" s="1"/>
      <c r="J566" s="1"/>
      <c r="K566" s="1"/>
      <c r="L566" s="1"/>
      <c r="M566" s="1"/>
      <c r="N566" s="1"/>
      <c r="O566" s="1"/>
      <c r="P566" s="1"/>
      <c r="Q566" s="1"/>
      <c r="R566" s="1"/>
      <c r="S566" s="1"/>
      <c r="T566" s="1"/>
      <c r="U566" s="3"/>
      <c r="V566" s="1"/>
      <c r="W566" s="4"/>
      <c r="X566" s="1"/>
      <c r="Y566" s="4"/>
      <c r="Z566" s="1"/>
      <c r="AA566" s="4"/>
      <c r="AB566" s="1"/>
      <c r="AC566" s="4"/>
      <c r="AD566" s="1"/>
      <c r="AE566" s="1"/>
    </row>
    <row r="567">
      <c r="A567" s="1"/>
      <c r="B567" s="1"/>
      <c r="C567" s="1"/>
      <c r="D567" s="1"/>
      <c r="E567" s="1"/>
      <c r="F567" s="1"/>
      <c r="G567" s="1"/>
      <c r="H567" s="1"/>
      <c r="I567" s="1"/>
      <c r="J567" s="1"/>
      <c r="K567" s="1"/>
      <c r="L567" s="1"/>
      <c r="M567" s="1"/>
      <c r="N567" s="1"/>
      <c r="O567" s="1"/>
      <c r="P567" s="1"/>
      <c r="Q567" s="1"/>
      <c r="R567" s="1"/>
      <c r="S567" s="1"/>
      <c r="T567" s="1"/>
      <c r="U567" s="3"/>
      <c r="V567" s="1"/>
      <c r="W567" s="4"/>
      <c r="X567" s="1"/>
      <c r="Y567" s="4"/>
      <c r="Z567" s="1"/>
      <c r="AA567" s="4"/>
      <c r="AB567" s="1"/>
      <c r="AC567" s="4"/>
      <c r="AD567" s="1"/>
      <c r="AE567" s="1"/>
    </row>
    <row r="568">
      <c r="A568" s="1"/>
      <c r="B568" s="1"/>
      <c r="C568" s="1"/>
      <c r="D568" s="1"/>
      <c r="E568" s="1"/>
      <c r="F568" s="1"/>
      <c r="G568" s="1"/>
      <c r="H568" s="1"/>
      <c r="I568" s="1"/>
      <c r="J568" s="1"/>
      <c r="K568" s="1"/>
      <c r="L568" s="1"/>
      <c r="M568" s="1"/>
      <c r="N568" s="1"/>
      <c r="O568" s="1"/>
      <c r="P568" s="1"/>
      <c r="Q568" s="1"/>
      <c r="R568" s="1"/>
      <c r="S568" s="1"/>
      <c r="T568" s="1"/>
      <c r="U568" s="3"/>
      <c r="V568" s="1"/>
      <c r="W568" s="4"/>
      <c r="X568" s="1"/>
      <c r="Y568" s="4"/>
      <c r="Z568" s="1"/>
      <c r="AA568" s="4"/>
      <c r="AB568" s="1"/>
      <c r="AC568" s="4"/>
      <c r="AD568" s="1"/>
      <c r="AE568" s="1"/>
    </row>
    <row r="569">
      <c r="A569" s="1"/>
      <c r="B569" s="1"/>
      <c r="C569" s="1"/>
      <c r="D569" s="1"/>
      <c r="E569" s="1"/>
      <c r="F569" s="1"/>
      <c r="G569" s="1"/>
      <c r="H569" s="1"/>
      <c r="I569" s="1"/>
      <c r="J569" s="1"/>
      <c r="K569" s="1"/>
      <c r="L569" s="1"/>
      <c r="M569" s="1"/>
      <c r="N569" s="1"/>
      <c r="O569" s="1"/>
      <c r="P569" s="1"/>
      <c r="Q569" s="1"/>
      <c r="R569" s="1"/>
      <c r="S569" s="1"/>
      <c r="T569" s="1"/>
      <c r="U569" s="3"/>
      <c r="V569" s="1"/>
      <c r="W569" s="4"/>
      <c r="X569" s="1"/>
      <c r="Y569" s="4"/>
      <c r="Z569" s="1"/>
      <c r="AA569" s="4"/>
      <c r="AB569" s="1"/>
      <c r="AC569" s="4"/>
      <c r="AD569" s="1"/>
      <c r="AE569" s="1"/>
    </row>
    <row r="570">
      <c r="A570" s="1"/>
      <c r="B570" s="1"/>
      <c r="C570" s="1"/>
      <c r="D570" s="1"/>
      <c r="E570" s="1"/>
      <c r="F570" s="1"/>
      <c r="G570" s="1"/>
      <c r="H570" s="1"/>
      <c r="I570" s="1"/>
      <c r="J570" s="1"/>
      <c r="K570" s="1"/>
      <c r="L570" s="1"/>
      <c r="M570" s="1"/>
      <c r="N570" s="1"/>
      <c r="O570" s="1"/>
      <c r="P570" s="1"/>
      <c r="Q570" s="1"/>
      <c r="R570" s="1"/>
      <c r="S570" s="1"/>
      <c r="T570" s="1"/>
      <c r="U570" s="3"/>
      <c r="V570" s="1"/>
      <c r="W570" s="4"/>
      <c r="X570" s="1"/>
      <c r="Y570" s="4"/>
      <c r="Z570" s="1"/>
      <c r="AA570" s="4"/>
      <c r="AB570" s="1"/>
      <c r="AC570" s="4"/>
      <c r="AD570" s="1"/>
      <c r="AE570" s="1"/>
    </row>
    <row r="571">
      <c r="A571" s="1"/>
      <c r="B571" s="1"/>
      <c r="C571" s="1"/>
      <c r="D571" s="1"/>
      <c r="E571" s="1"/>
      <c r="F571" s="1"/>
      <c r="G571" s="1"/>
      <c r="H571" s="1"/>
      <c r="I571" s="1"/>
      <c r="J571" s="1"/>
      <c r="K571" s="1"/>
      <c r="L571" s="1"/>
      <c r="M571" s="1"/>
      <c r="N571" s="1"/>
      <c r="O571" s="1"/>
      <c r="P571" s="1"/>
      <c r="Q571" s="1"/>
      <c r="R571" s="1"/>
      <c r="S571" s="1"/>
      <c r="T571" s="1"/>
      <c r="U571" s="3"/>
      <c r="V571" s="1"/>
      <c r="W571" s="4"/>
      <c r="X571" s="1"/>
      <c r="Y571" s="4"/>
      <c r="Z571" s="1"/>
      <c r="AA571" s="4"/>
      <c r="AB571" s="1"/>
      <c r="AC571" s="4"/>
      <c r="AD571" s="1"/>
      <c r="AE571" s="1"/>
    </row>
    <row r="572">
      <c r="A572" s="1"/>
      <c r="B572" s="1"/>
      <c r="C572" s="1"/>
      <c r="D572" s="1"/>
      <c r="E572" s="1"/>
      <c r="F572" s="1"/>
      <c r="G572" s="1"/>
      <c r="H572" s="1"/>
      <c r="I572" s="1"/>
      <c r="J572" s="1"/>
      <c r="K572" s="1"/>
      <c r="L572" s="1"/>
      <c r="M572" s="1"/>
      <c r="N572" s="1"/>
      <c r="O572" s="1"/>
      <c r="P572" s="1"/>
      <c r="Q572" s="1"/>
      <c r="R572" s="1"/>
      <c r="S572" s="1"/>
      <c r="T572" s="1"/>
      <c r="U572" s="3"/>
      <c r="V572" s="1"/>
      <c r="W572" s="4"/>
      <c r="X572" s="1"/>
      <c r="Y572" s="4"/>
      <c r="Z572" s="1"/>
      <c r="AA572" s="4"/>
      <c r="AB572" s="1"/>
      <c r="AC572" s="4"/>
      <c r="AD572" s="1"/>
      <c r="AE572" s="1"/>
    </row>
    <row r="573">
      <c r="A573" s="1"/>
      <c r="B573" s="1"/>
      <c r="C573" s="1"/>
      <c r="D573" s="1"/>
      <c r="E573" s="1"/>
      <c r="F573" s="1"/>
      <c r="G573" s="1"/>
      <c r="H573" s="1"/>
      <c r="I573" s="1"/>
      <c r="J573" s="1"/>
      <c r="K573" s="1"/>
      <c r="L573" s="1"/>
      <c r="M573" s="1"/>
      <c r="N573" s="1"/>
      <c r="O573" s="1"/>
      <c r="P573" s="1"/>
      <c r="Q573" s="1"/>
      <c r="R573" s="1"/>
      <c r="S573" s="1"/>
      <c r="T573" s="1"/>
      <c r="U573" s="3"/>
      <c r="V573" s="1"/>
      <c r="W573" s="4"/>
      <c r="X573" s="1"/>
      <c r="Y573" s="4"/>
      <c r="Z573" s="1"/>
      <c r="AA573" s="4"/>
      <c r="AB573" s="1"/>
      <c r="AC573" s="4"/>
      <c r="AD573" s="1"/>
      <c r="AE573" s="1"/>
    </row>
    <row r="574">
      <c r="A574" s="1"/>
      <c r="B574" s="1"/>
      <c r="C574" s="1"/>
      <c r="D574" s="1"/>
      <c r="E574" s="1"/>
      <c r="F574" s="1"/>
      <c r="G574" s="1"/>
      <c r="H574" s="1"/>
      <c r="I574" s="1"/>
      <c r="J574" s="1"/>
      <c r="K574" s="1"/>
      <c r="L574" s="1"/>
      <c r="M574" s="1"/>
      <c r="N574" s="1"/>
      <c r="O574" s="1"/>
      <c r="P574" s="1"/>
      <c r="Q574" s="1"/>
      <c r="R574" s="1"/>
      <c r="S574" s="1"/>
      <c r="T574" s="1"/>
      <c r="U574" s="3"/>
      <c r="V574" s="1"/>
      <c r="W574" s="4"/>
      <c r="X574" s="1"/>
      <c r="Y574" s="4"/>
      <c r="Z574" s="1"/>
      <c r="AA574" s="4"/>
      <c r="AB574" s="1"/>
      <c r="AC574" s="4"/>
      <c r="AD574" s="1"/>
      <c r="AE574" s="1"/>
    </row>
    <row r="575">
      <c r="A575" s="1"/>
      <c r="B575" s="1"/>
      <c r="C575" s="1"/>
      <c r="D575" s="1"/>
      <c r="E575" s="1"/>
      <c r="F575" s="1"/>
      <c r="G575" s="1"/>
      <c r="H575" s="1"/>
      <c r="I575" s="1"/>
      <c r="J575" s="1"/>
      <c r="K575" s="1"/>
      <c r="L575" s="1"/>
      <c r="M575" s="1"/>
      <c r="N575" s="1"/>
      <c r="O575" s="1"/>
      <c r="P575" s="1"/>
      <c r="Q575" s="1"/>
      <c r="R575" s="1"/>
      <c r="S575" s="1"/>
      <c r="T575" s="1"/>
      <c r="U575" s="3"/>
      <c r="V575" s="1"/>
      <c r="W575" s="4"/>
      <c r="X575" s="1"/>
      <c r="Y575" s="4"/>
      <c r="Z575" s="1"/>
      <c r="AA575" s="4"/>
      <c r="AB575" s="1"/>
      <c r="AC575" s="4"/>
      <c r="AD575" s="1"/>
      <c r="AE575" s="1"/>
    </row>
    <row r="576">
      <c r="A576" s="1"/>
      <c r="B576" s="1"/>
      <c r="C576" s="1"/>
      <c r="D576" s="1"/>
      <c r="E576" s="1"/>
      <c r="F576" s="1"/>
      <c r="G576" s="1"/>
      <c r="H576" s="1"/>
      <c r="I576" s="1"/>
      <c r="J576" s="1"/>
      <c r="K576" s="1"/>
      <c r="L576" s="1"/>
      <c r="M576" s="1"/>
      <c r="N576" s="1"/>
      <c r="O576" s="1"/>
      <c r="P576" s="1"/>
      <c r="Q576" s="1"/>
      <c r="R576" s="1"/>
      <c r="S576" s="1"/>
      <c r="T576" s="1"/>
      <c r="U576" s="3"/>
      <c r="V576" s="1"/>
      <c r="W576" s="4"/>
      <c r="X576" s="1"/>
      <c r="Y576" s="4"/>
      <c r="Z576" s="1"/>
      <c r="AA576" s="4"/>
      <c r="AB576" s="1"/>
      <c r="AC576" s="4"/>
      <c r="AD576" s="1"/>
      <c r="AE576" s="1"/>
    </row>
    <row r="577">
      <c r="A577" s="1"/>
      <c r="B577" s="1"/>
      <c r="C577" s="1"/>
      <c r="D577" s="1"/>
      <c r="E577" s="1"/>
      <c r="F577" s="1"/>
      <c r="G577" s="1"/>
      <c r="H577" s="1"/>
      <c r="I577" s="1"/>
      <c r="J577" s="1"/>
      <c r="K577" s="1"/>
      <c r="L577" s="1"/>
      <c r="M577" s="1"/>
      <c r="N577" s="1"/>
      <c r="O577" s="1"/>
      <c r="P577" s="1"/>
      <c r="Q577" s="1"/>
      <c r="R577" s="1"/>
      <c r="S577" s="1"/>
      <c r="T577" s="1"/>
      <c r="U577" s="3"/>
      <c r="V577" s="1"/>
      <c r="W577" s="4"/>
      <c r="X577" s="1"/>
      <c r="Y577" s="4"/>
      <c r="Z577" s="1"/>
      <c r="AA577" s="4"/>
      <c r="AB577" s="1"/>
      <c r="AC577" s="4"/>
      <c r="AD577" s="1"/>
      <c r="AE577" s="1"/>
    </row>
    <row r="578">
      <c r="A578" s="1"/>
      <c r="B578" s="1"/>
      <c r="C578" s="1"/>
      <c r="D578" s="1"/>
      <c r="E578" s="1"/>
      <c r="F578" s="1"/>
      <c r="G578" s="1"/>
      <c r="H578" s="1"/>
      <c r="I578" s="1"/>
      <c r="J578" s="1"/>
      <c r="K578" s="1"/>
      <c r="L578" s="1"/>
      <c r="M578" s="1"/>
      <c r="N578" s="1"/>
      <c r="O578" s="1"/>
      <c r="P578" s="1"/>
      <c r="Q578" s="1"/>
      <c r="R578" s="1"/>
      <c r="S578" s="1"/>
      <c r="T578" s="1"/>
      <c r="U578" s="3"/>
      <c r="V578" s="1"/>
      <c r="W578" s="4"/>
      <c r="X578" s="1"/>
      <c r="Y578" s="4"/>
      <c r="Z578" s="1"/>
      <c r="AA578" s="4"/>
      <c r="AB578" s="1"/>
      <c r="AC578" s="4"/>
      <c r="AD578" s="1"/>
      <c r="AE578" s="1"/>
    </row>
    <row r="579">
      <c r="A579" s="1"/>
      <c r="B579" s="1"/>
      <c r="C579" s="1"/>
      <c r="D579" s="1"/>
      <c r="E579" s="1"/>
      <c r="F579" s="1"/>
      <c r="G579" s="1"/>
      <c r="H579" s="1"/>
      <c r="I579" s="1"/>
      <c r="J579" s="1"/>
      <c r="K579" s="1"/>
      <c r="L579" s="1"/>
      <c r="M579" s="1"/>
      <c r="N579" s="1"/>
      <c r="O579" s="1"/>
      <c r="P579" s="1"/>
      <c r="Q579" s="1"/>
      <c r="R579" s="1"/>
      <c r="S579" s="1"/>
      <c r="T579" s="1"/>
      <c r="U579" s="3"/>
      <c r="V579" s="1"/>
      <c r="W579" s="4"/>
      <c r="X579" s="1"/>
      <c r="Y579" s="4"/>
      <c r="Z579" s="1"/>
      <c r="AA579" s="4"/>
      <c r="AB579" s="1"/>
      <c r="AC579" s="4"/>
      <c r="AD579" s="1"/>
      <c r="AE579" s="1"/>
    </row>
    <row r="580">
      <c r="A580" s="1"/>
      <c r="B580" s="1"/>
      <c r="C580" s="1"/>
      <c r="D580" s="1"/>
      <c r="E580" s="1"/>
      <c r="F580" s="1"/>
      <c r="G580" s="1"/>
      <c r="H580" s="1"/>
      <c r="I580" s="1"/>
      <c r="J580" s="1"/>
      <c r="K580" s="1"/>
      <c r="L580" s="1"/>
      <c r="M580" s="1"/>
      <c r="N580" s="1"/>
      <c r="O580" s="1"/>
      <c r="P580" s="1"/>
      <c r="Q580" s="1"/>
      <c r="R580" s="1"/>
      <c r="S580" s="1"/>
      <c r="T580" s="1"/>
      <c r="U580" s="3"/>
      <c r="V580" s="1"/>
      <c r="W580" s="4"/>
      <c r="X580" s="1"/>
      <c r="Y580" s="4"/>
      <c r="Z580" s="1"/>
      <c r="AA580" s="4"/>
      <c r="AB580" s="1"/>
      <c r="AC580" s="4"/>
      <c r="AD580" s="1"/>
      <c r="AE580" s="1"/>
    </row>
    <row r="581">
      <c r="A581" s="1"/>
      <c r="B581" s="1"/>
      <c r="C581" s="1"/>
      <c r="D581" s="1"/>
      <c r="E581" s="1"/>
      <c r="F581" s="1"/>
      <c r="G581" s="1"/>
      <c r="H581" s="1"/>
      <c r="I581" s="1"/>
      <c r="J581" s="1"/>
      <c r="K581" s="1"/>
      <c r="L581" s="1"/>
      <c r="M581" s="1"/>
      <c r="N581" s="1"/>
      <c r="O581" s="1"/>
      <c r="P581" s="1"/>
      <c r="Q581" s="1"/>
      <c r="R581" s="1"/>
      <c r="S581" s="1"/>
      <c r="T581" s="1"/>
      <c r="U581" s="3"/>
      <c r="V581" s="1"/>
      <c r="W581" s="4"/>
      <c r="X581" s="1"/>
      <c r="Y581" s="4"/>
      <c r="Z581" s="1"/>
      <c r="AA581" s="4"/>
      <c r="AB581" s="1"/>
      <c r="AC581" s="4"/>
      <c r="AD581" s="1"/>
      <c r="AE581" s="1"/>
    </row>
    <row r="582">
      <c r="A582" s="1"/>
      <c r="B582" s="1"/>
      <c r="C582" s="1"/>
      <c r="D582" s="1"/>
      <c r="E582" s="1"/>
      <c r="F582" s="1"/>
      <c r="G582" s="1"/>
      <c r="H582" s="1"/>
      <c r="I582" s="1"/>
      <c r="J582" s="1"/>
      <c r="K582" s="1"/>
      <c r="L582" s="1"/>
      <c r="M582" s="1"/>
      <c r="N582" s="1"/>
      <c r="O582" s="1"/>
      <c r="P582" s="1"/>
      <c r="Q582" s="1"/>
      <c r="R582" s="1"/>
      <c r="S582" s="1"/>
      <c r="T582" s="1"/>
      <c r="U582" s="3"/>
      <c r="V582" s="1"/>
      <c r="W582" s="4"/>
      <c r="X582" s="1"/>
      <c r="Y582" s="4"/>
      <c r="Z582" s="1"/>
      <c r="AA582" s="4"/>
      <c r="AB582" s="1"/>
      <c r="AC582" s="4"/>
      <c r="AD582" s="1"/>
      <c r="AE582" s="1"/>
    </row>
    <row r="583">
      <c r="A583" s="1"/>
      <c r="B583" s="1"/>
      <c r="C583" s="1"/>
      <c r="D583" s="1"/>
      <c r="E583" s="1"/>
      <c r="F583" s="1"/>
      <c r="G583" s="1"/>
      <c r="H583" s="1"/>
      <c r="I583" s="1"/>
      <c r="J583" s="1"/>
      <c r="K583" s="1"/>
      <c r="L583" s="1"/>
      <c r="M583" s="1"/>
      <c r="N583" s="1"/>
      <c r="O583" s="1"/>
      <c r="P583" s="1"/>
      <c r="Q583" s="1"/>
      <c r="R583" s="1"/>
      <c r="S583" s="1"/>
      <c r="T583" s="1"/>
      <c r="U583" s="3"/>
      <c r="V583" s="1"/>
      <c r="W583" s="4"/>
      <c r="X583" s="1"/>
      <c r="Y583" s="4"/>
      <c r="Z583" s="1"/>
      <c r="AA583" s="4"/>
      <c r="AB583" s="1"/>
      <c r="AC583" s="4"/>
      <c r="AD583" s="1"/>
      <c r="AE583" s="1"/>
    </row>
    <row r="584">
      <c r="A584" s="1"/>
      <c r="B584" s="1"/>
      <c r="C584" s="1"/>
      <c r="D584" s="1"/>
      <c r="E584" s="1"/>
      <c r="F584" s="1"/>
      <c r="G584" s="1"/>
      <c r="H584" s="1"/>
      <c r="I584" s="1"/>
      <c r="J584" s="1"/>
      <c r="K584" s="1"/>
      <c r="L584" s="1"/>
      <c r="M584" s="1"/>
      <c r="N584" s="1"/>
      <c r="O584" s="1"/>
      <c r="P584" s="1"/>
      <c r="Q584" s="1"/>
      <c r="R584" s="1"/>
      <c r="S584" s="1"/>
      <c r="T584" s="1"/>
      <c r="U584" s="3"/>
      <c r="V584" s="1"/>
      <c r="W584" s="4"/>
      <c r="X584" s="1"/>
      <c r="Y584" s="4"/>
      <c r="Z584" s="1"/>
      <c r="AA584" s="4"/>
      <c r="AB584" s="1"/>
      <c r="AC584" s="4"/>
      <c r="AD584" s="1"/>
      <c r="AE584" s="1"/>
    </row>
    <row r="585">
      <c r="A585" s="1"/>
      <c r="B585" s="1"/>
      <c r="C585" s="1"/>
      <c r="D585" s="1"/>
      <c r="E585" s="1"/>
      <c r="F585" s="1"/>
      <c r="G585" s="1"/>
      <c r="H585" s="1"/>
      <c r="I585" s="1"/>
      <c r="J585" s="1"/>
      <c r="K585" s="1"/>
      <c r="L585" s="1"/>
      <c r="M585" s="1"/>
      <c r="N585" s="1"/>
      <c r="O585" s="1"/>
      <c r="P585" s="1"/>
      <c r="Q585" s="1"/>
      <c r="R585" s="1"/>
      <c r="S585" s="1"/>
      <c r="T585" s="1"/>
      <c r="U585" s="3"/>
      <c r="V585" s="1"/>
      <c r="W585" s="4"/>
      <c r="X585" s="1"/>
      <c r="Y585" s="4"/>
      <c r="Z585" s="1"/>
      <c r="AA585" s="4"/>
      <c r="AB585" s="1"/>
      <c r="AC585" s="4"/>
      <c r="AD585" s="1"/>
      <c r="AE585" s="1"/>
    </row>
    <row r="586">
      <c r="A586" s="1"/>
      <c r="B586" s="1"/>
      <c r="C586" s="1"/>
      <c r="D586" s="1"/>
      <c r="E586" s="1"/>
      <c r="F586" s="1"/>
      <c r="G586" s="1"/>
      <c r="H586" s="1"/>
      <c r="I586" s="1"/>
      <c r="J586" s="1"/>
      <c r="K586" s="1"/>
      <c r="L586" s="1"/>
      <c r="M586" s="1"/>
      <c r="N586" s="1"/>
      <c r="O586" s="1"/>
      <c r="P586" s="1"/>
      <c r="Q586" s="1"/>
      <c r="R586" s="1"/>
      <c r="S586" s="1"/>
      <c r="T586" s="1"/>
      <c r="U586" s="3"/>
      <c r="V586" s="1"/>
      <c r="W586" s="4"/>
      <c r="X586" s="1"/>
      <c r="Y586" s="4"/>
      <c r="Z586" s="1"/>
      <c r="AA586" s="4"/>
      <c r="AB586" s="1"/>
      <c r="AC586" s="4"/>
      <c r="AD586" s="1"/>
      <c r="AE586" s="1"/>
    </row>
    <row r="587">
      <c r="A587" s="1"/>
      <c r="B587" s="1"/>
      <c r="C587" s="1"/>
      <c r="D587" s="1"/>
      <c r="E587" s="1"/>
      <c r="F587" s="1"/>
      <c r="G587" s="1"/>
      <c r="H587" s="1"/>
      <c r="I587" s="1"/>
      <c r="J587" s="1"/>
      <c r="K587" s="1"/>
      <c r="L587" s="1"/>
      <c r="M587" s="1"/>
      <c r="N587" s="1"/>
      <c r="O587" s="1"/>
      <c r="P587" s="1"/>
      <c r="Q587" s="1"/>
      <c r="R587" s="1"/>
      <c r="S587" s="1"/>
      <c r="T587" s="1"/>
      <c r="U587" s="3"/>
      <c r="V587" s="1"/>
      <c r="W587" s="4"/>
      <c r="X587" s="1"/>
      <c r="Y587" s="4"/>
      <c r="Z587" s="1"/>
      <c r="AA587" s="4"/>
      <c r="AB587" s="1"/>
      <c r="AC587" s="4"/>
      <c r="AD587" s="1"/>
      <c r="AE587" s="1"/>
    </row>
    <row r="588">
      <c r="A588" s="1"/>
      <c r="B588" s="1"/>
      <c r="C588" s="1"/>
      <c r="D588" s="1"/>
      <c r="E588" s="1"/>
      <c r="F588" s="1"/>
      <c r="G588" s="1"/>
      <c r="H588" s="1"/>
      <c r="I588" s="1"/>
      <c r="J588" s="1"/>
      <c r="K588" s="1"/>
      <c r="L588" s="1"/>
      <c r="M588" s="1"/>
      <c r="N588" s="1"/>
      <c r="O588" s="1"/>
      <c r="P588" s="1"/>
      <c r="Q588" s="1"/>
      <c r="R588" s="1"/>
      <c r="S588" s="1"/>
      <c r="T588" s="1"/>
      <c r="U588" s="3"/>
      <c r="V588" s="1"/>
      <c r="W588" s="4"/>
      <c r="X588" s="1"/>
      <c r="Y588" s="4"/>
      <c r="Z588" s="1"/>
      <c r="AA588" s="4"/>
      <c r="AB588" s="1"/>
      <c r="AC588" s="4"/>
      <c r="AD588" s="1"/>
      <c r="AE588" s="1"/>
    </row>
    <row r="589">
      <c r="A589" s="1"/>
      <c r="B589" s="1"/>
      <c r="C589" s="1"/>
      <c r="D589" s="1"/>
      <c r="E589" s="1"/>
      <c r="F589" s="1"/>
      <c r="G589" s="1"/>
      <c r="H589" s="1"/>
      <c r="I589" s="1"/>
      <c r="J589" s="1"/>
      <c r="K589" s="1"/>
      <c r="L589" s="1"/>
      <c r="M589" s="1"/>
      <c r="N589" s="1"/>
      <c r="O589" s="1"/>
      <c r="P589" s="1"/>
      <c r="Q589" s="1"/>
      <c r="R589" s="1"/>
      <c r="S589" s="1"/>
      <c r="T589" s="1"/>
      <c r="U589" s="3"/>
      <c r="V589" s="1"/>
      <c r="W589" s="4"/>
      <c r="X589" s="1"/>
      <c r="Y589" s="4"/>
      <c r="Z589" s="1"/>
      <c r="AA589" s="4"/>
      <c r="AB589" s="1"/>
      <c r="AC589" s="4"/>
      <c r="AD589" s="1"/>
      <c r="AE589" s="1"/>
    </row>
    <row r="590">
      <c r="A590" s="1"/>
      <c r="B590" s="1"/>
      <c r="C590" s="1"/>
      <c r="D590" s="1"/>
      <c r="E590" s="1"/>
      <c r="F590" s="1"/>
      <c r="G590" s="1"/>
      <c r="H590" s="1"/>
      <c r="I590" s="1"/>
      <c r="J590" s="1"/>
      <c r="K590" s="1"/>
      <c r="L590" s="1"/>
      <c r="M590" s="1"/>
      <c r="N590" s="1"/>
      <c r="O590" s="1"/>
      <c r="P590" s="1"/>
      <c r="Q590" s="1"/>
      <c r="R590" s="1"/>
      <c r="S590" s="1"/>
      <c r="T590" s="1"/>
      <c r="U590" s="3"/>
      <c r="V590" s="1"/>
      <c r="W590" s="4"/>
      <c r="X590" s="1"/>
      <c r="Y590" s="4"/>
      <c r="Z590" s="1"/>
      <c r="AA590" s="4"/>
      <c r="AB590" s="1"/>
      <c r="AC590" s="4"/>
      <c r="AD590" s="1"/>
      <c r="AE590" s="1"/>
    </row>
    <row r="591">
      <c r="A591" s="1"/>
      <c r="B591" s="1"/>
      <c r="C591" s="1"/>
      <c r="D591" s="1"/>
      <c r="E591" s="1"/>
      <c r="F591" s="1"/>
      <c r="G591" s="1"/>
      <c r="H591" s="1"/>
      <c r="I591" s="1"/>
      <c r="J591" s="1"/>
      <c r="K591" s="1"/>
      <c r="L591" s="1"/>
      <c r="M591" s="1"/>
      <c r="N591" s="1"/>
      <c r="O591" s="1"/>
      <c r="P591" s="1"/>
      <c r="Q591" s="1"/>
      <c r="R591" s="1"/>
      <c r="S591" s="1"/>
      <c r="T591" s="1"/>
      <c r="U591" s="3"/>
      <c r="V591" s="1"/>
      <c r="W591" s="4"/>
      <c r="X591" s="1"/>
      <c r="Y591" s="4"/>
      <c r="Z591" s="1"/>
      <c r="AA591" s="4"/>
      <c r="AB591" s="1"/>
      <c r="AC591" s="4"/>
      <c r="AD591" s="1"/>
      <c r="AE591" s="1"/>
    </row>
    <row r="592">
      <c r="A592" s="1"/>
      <c r="B592" s="1"/>
      <c r="C592" s="1"/>
      <c r="D592" s="1"/>
      <c r="E592" s="1"/>
      <c r="F592" s="1"/>
      <c r="G592" s="1"/>
      <c r="H592" s="1"/>
      <c r="I592" s="1"/>
      <c r="J592" s="1"/>
      <c r="K592" s="1"/>
      <c r="L592" s="1"/>
      <c r="M592" s="1"/>
      <c r="N592" s="1"/>
      <c r="O592" s="1"/>
      <c r="P592" s="1"/>
      <c r="Q592" s="1"/>
      <c r="R592" s="1"/>
      <c r="S592" s="1"/>
      <c r="T592" s="1"/>
      <c r="U592" s="3"/>
      <c r="V592" s="1"/>
      <c r="W592" s="4"/>
      <c r="X592" s="1"/>
      <c r="Y592" s="4"/>
      <c r="Z592" s="1"/>
      <c r="AA592" s="4"/>
      <c r="AB592" s="1"/>
      <c r="AC592" s="4"/>
      <c r="AD592" s="1"/>
      <c r="AE592" s="1"/>
    </row>
    <row r="593">
      <c r="A593" s="1"/>
      <c r="B593" s="1"/>
      <c r="C593" s="1"/>
      <c r="D593" s="1"/>
      <c r="E593" s="1"/>
      <c r="F593" s="1"/>
      <c r="G593" s="1"/>
      <c r="H593" s="1"/>
      <c r="I593" s="1"/>
      <c r="J593" s="1"/>
      <c r="K593" s="1"/>
      <c r="L593" s="1"/>
      <c r="M593" s="1"/>
      <c r="N593" s="1"/>
      <c r="O593" s="1"/>
      <c r="P593" s="1"/>
      <c r="Q593" s="1"/>
      <c r="R593" s="1"/>
      <c r="S593" s="1"/>
      <c r="T593" s="1"/>
      <c r="U593" s="3"/>
      <c r="V593" s="1"/>
      <c r="W593" s="4"/>
      <c r="X593" s="1"/>
      <c r="Y593" s="4"/>
      <c r="Z593" s="1"/>
      <c r="AA593" s="4"/>
      <c r="AB593" s="1"/>
      <c r="AC593" s="4"/>
      <c r="AD593" s="1"/>
      <c r="AE593" s="1"/>
    </row>
    <row r="594">
      <c r="A594" s="1"/>
      <c r="B594" s="1"/>
      <c r="C594" s="1"/>
      <c r="D594" s="1"/>
      <c r="E594" s="1"/>
      <c r="F594" s="1"/>
      <c r="G594" s="1"/>
      <c r="H594" s="1"/>
      <c r="I594" s="1"/>
      <c r="J594" s="1"/>
      <c r="K594" s="1"/>
      <c r="L594" s="1"/>
      <c r="M594" s="1"/>
      <c r="N594" s="1"/>
      <c r="O594" s="1"/>
      <c r="P594" s="1"/>
      <c r="Q594" s="1"/>
      <c r="R594" s="1"/>
      <c r="S594" s="1"/>
      <c r="T594" s="1"/>
      <c r="U594" s="3"/>
      <c r="V594" s="1"/>
      <c r="W594" s="4"/>
      <c r="X594" s="1"/>
      <c r="Y594" s="4"/>
      <c r="Z594" s="1"/>
      <c r="AA594" s="4"/>
      <c r="AB594" s="1"/>
      <c r="AC594" s="4"/>
      <c r="AD594" s="1"/>
      <c r="AE594" s="1"/>
    </row>
    <row r="595">
      <c r="A595" s="1"/>
      <c r="B595" s="1"/>
      <c r="C595" s="1"/>
      <c r="D595" s="1"/>
      <c r="E595" s="1"/>
      <c r="F595" s="1"/>
      <c r="G595" s="1"/>
      <c r="H595" s="1"/>
      <c r="I595" s="1"/>
      <c r="J595" s="1"/>
      <c r="K595" s="1"/>
      <c r="L595" s="1"/>
      <c r="M595" s="1"/>
      <c r="N595" s="1"/>
      <c r="O595" s="1"/>
      <c r="P595" s="1"/>
      <c r="Q595" s="1"/>
      <c r="R595" s="1"/>
      <c r="S595" s="1"/>
      <c r="T595" s="1"/>
      <c r="U595" s="3"/>
      <c r="V595" s="1"/>
      <c r="W595" s="4"/>
      <c r="X595" s="1"/>
      <c r="Y595" s="4"/>
      <c r="Z595" s="1"/>
      <c r="AA595" s="4"/>
      <c r="AB595" s="1"/>
      <c r="AC595" s="4"/>
      <c r="AD595" s="1"/>
      <c r="AE595" s="1"/>
    </row>
    <row r="596">
      <c r="A596" s="1"/>
      <c r="B596" s="1"/>
      <c r="C596" s="1"/>
      <c r="D596" s="1"/>
      <c r="E596" s="1"/>
      <c r="F596" s="1"/>
      <c r="G596" s="1"/>
      <c r="H596" s="1"/>
      <c r="I596" s="1"/>
      <c r="J596" s="1"/>
      <c r="K596" s="1"/>
      <c r="L596" s="1"/>
      <c r="M596" s="1"/>
      <c r="N596" s="1"/>
      <c r="O596" s="1"/>
      <c r="P596" s="1"/>
      <c r="Q596" s="1"/>
      <c r="R596" s="1"/>
      <c r="S596" s="1"/>
      <c r="T596" s="1"/>
      <c r="U596" s="3"/>
      <c r="V596" s="1"/>
      <c r="W596" s="4"/>
      <c r="X596" s="1"/>
      <c r="Y596" s="4"/>
      <c r="Z596" s="1"/>
      <c r="AA596" s="4"/>
      <c r="AB596" s="1"/>
      <c r="AC596" s="4"/>
      <c r="AD596" s="1"/>
      <c r="AE596" s="1"/>
    </row>
    <row r="597">
      <c r="A597" s="1"/>
      <c r="B597" s="1"/>
      <c r="C597" s="1"/>
      <c r="D597" s="1"/>
      <c r="E597" s="1"/>
      <c r="F597" s="1"/>
      <c r="G597" s="1"/>
      <c r="H597" s="1"/>
      <c r="I597" s="1"/>
      <c r="J597" s="1"/>
      <c r="K597" s="1"/>
      <c r="L597" s="1"/>
      <c r="M597" s="1"/>
      <c r="N597" s="1"/>
      <c r="O597" s="1"/>
      <c r="P597" s="1"/>
      <c r="Q597" s="1"/>
      <c r="R597" s="1"/>
      <c r="S597" s="1"/>
      <c r="T597" s="1"/>
      <c r="U597" s="3"/>
      <c r="V597" s="1"/>
      <c r="W597" s="4"/>
      <c r="X597" s="1"/>
      <c r="Y597" s="4"/>
      <c r="Z597" s="1"/>
      <c r="AA597" s="4"/>
      <c r="AB597" s="1"/>
      <c r="AC597" s="4"/>
      <c r="AD597" s="1"/>
      <c r="AE597" s="1"/>
    </row>
    <row r="598">
      <c r="A598" s="1"/>
      <c r="B598" s="1"/>
      <c r="C598" s="1"/>
      <c r="D598" s="1"/>
      <c r="E598" s="1"/>
      <c r="F598" s="1"/>
      <c r="G598" s="1"/>
      <c r="H598" s="1"/>
      <c r="I598" s="1"/>
      <c r="J598" s="1"/>
      <c r="K598" s="1"/>
      <c r="L598" s="1"/>
      <c r="M598" s="1"/>
      <c r="N598" s="1"/>
      <c r="O598" s="1"/>
      <c r="P598" s="1"/>
      <c r="Q598" s="1"/>
      <c r="R598" s="1"/>
      <c r="S598" s="1"/>
      <c r="T598" s="1"/>
      <c r="U598" s="3"/>
      <c r="V598" s="1"/>
      <c r="W598" s="4"/>
      <c r="X598" s="1"/>
      <c r="Y598" s="4"/>
      <c r="Z598" s="1"/>
      <c r="AA598" s="4"/>
      <c r="AB598" s="1"/>
      <c r="AC598" s="4"/>
      <c r="AD598" s="1"/>
      <c r="AE598" s="1"/>
    </row>
    <row r="599">
      <c r="A599" s="1"/>
      <c r="B599" s="1"/>
      <c r="C599" s="1"/>
      <c r="D599" s="1"/>
      <c r="E599" s="1"/>
      <c r="F599" s="1"/>
      <c r="G599" s="1"/>
      <c r="H599" s="1"/>
      <c r="I599" s="1"/>
      <c r="J599" s="1"/>
      <c r="K599" s="1"/>
      <c r="L599" s="1"/>
      <c r="M599" s="1"/>
      <c r="N599" s="1"/>
      <c r="O599" s="1"/>
      <c r="P599" s="1"/>
      <c r="Q599" s="1"/>
      <c r="R599" s="1"/>
      <c r="S599" s="1"/>
      <c r="T599" s="1"/>
      <c r="U599" s="3"/>
      <c r="V599" s="1"/>
      <c r="W599" s="4"/>
      <c r="X599" s="1"/>
      <c r="Y599" s="4"/>
      <c r="Z599" s="1"/>
      <c r="AA599" s="4"/>
      <c r="AB599" s="1"/>
      <c r="AC599" s="4"/>
      <c r="AD599" s="1"/>
      <c r="AE599" s="1"/>
    </row>
    <row r="600">
      <c r="A600" s="1"/>
      <c r="B600" s="1"/>
      <c r="C600" s="1"/>
      <c r="D600" s="1"/>
      <c r="E600" s="1"/>
      <c r="F600" s="1"/>
      <c r="G600" s="1"/>
      <c r="H600" s="1"/>
      <c r="I600" s="1"/>
      <c r="J600" s="1"/>
      <c r="K600" s="1"/>
      <c r="L600" s="1"/>
      <c r="M600" s="1"/>
      <c r="N600" s="1"/>
      <c r="O600" s="1"/>
      <c r="P600" s="1"/>
      <c r="Q600" s="1"/>
      <c r="R600" s="1"/>
      <c r="S600" s="1"/>
      <c r="T600" s="1"/>
      <c r="U600" s="3"/>
      <c r="V600" s="1"/>
      <c r="W600" s="4"/>
      <c r="X600" s="1"/>
      <c r="Y600" s="4"/>
      <c r="Z600" s="1"/>
      <c r="AA600" s="4"/>
      <c r="AB600" s="1"/>
      <c r="AC600" s="4"/>
      <c r="AD600" s="1"/>
      <c r="AE600" s="1"/>
    </row>
    <row r="601">
      <c r="A601" s="1"/>
      <c r="B601" s="1"/>
      <c r="C601" s="1"/>
      <c r="D601" s="1"/>
      <c r="E601" s="1"/>
      <c r="F601" s="1"/>
      <c r="G601" s="1"/>
      <c r="H601" s="1"/>
      <c r="I601" s="1"/>
      <c r="J601" s="1"/>
      <c r="K601" s="1"/>
      <c r="L601" s="1"/>
      <c r="M601" s="1"/>
      <c r="N601" s="1"/>
      <c r="O601" s="1"/>
      <c r="P601" s="1"/>
      <c r="Q601" s="1"/>
      <c r="R601" s="1"/>
      <c r="S601" s="1"/>
      <c r="T601" s="1"/>
      <c r="U601" s="3"/>
      <c r="V601" s="1"/>
      <c r="W601" s="4"/>
      <c r="X601" s="1"/>
      <c r="Y601" s="4"/>
      <c r="Z601" s="1"/>
      <c r="AA601" s="4"/>
      <c r="AB601" s="1"/>
      <c r="AC601" s="4"/>
      <c r="AD601" s="1"/>
      <c r="AE601" s="1"/>
    </row>
    <row r="602">
      <c r="A602" s="1"/>
      <c r="B602" s="1"/>
      <c r="C602" s="1"/>
      <c r="D602" s="1"/>
      <c r="E602" s="1"/>
      <c r="F602" s="1"/>
      <c r="G602" s="1"/>
      <c r="H602" s="1"/>
      <c r="I602" s="1"/>
      <c r="J602" s="1"/>
      <c r="K602" s="1"/>
      <c r="L602" s="1"/>
      <c r="M602" s="1"/>
      <c r="N602" s="1"/>
      <c r="O602" s="1"/>
      <c r="P602" s="1"/>
      <c r="Q602" s="1"/>
      <c r="R602" s="1"/>
      <c r="S602" s="1"/>
      <c r="T602" s="1"/>
      <c r="U602" s="3"/>
      <c r="V602" s="1"/>
      <c r="W602" s="4"/>
      <c r="X602" s="1"/>
      <c r="Y602" s="4"/>
      <c r="Z602" s="1"/>
      <c r="AA602" s="4"/>
      <c r="AB602" s="1"/>
      <c r="AC602" s="4"/>
      <c r="AD602" s="1"/>
      <c r="AE602" s="1"/>
    </row>
    <row r="603">
      <c r="A603" s="1"/>
      <c r="B603" s="1"/>
      <c r="C603" s="1"/>
      <c r="D603" s="1"/>
      <c r="E603" s="1"/>
      <c r="F603" s="1"/>
      <c r="G603" s="1"/>
      <c r="H603" s="1"/>
      <c r="I603" s="1"/>
      <c r="J603" s="1"/>
      <c r="K603" s="1"/>
      <c r="L603" s="1"/>
      <c r="M603" s="1"/>
      <c r="N603" s="1"/>
      <c r="O603" s="1"/>
      <c r="P603" s="1"/>
      <c r="Q603" s="1"/>
      <c r="R603" s="1"/>
      <c r="S603" s="1"/>
      <c r="T603" s="1"/>
      <c r="U603" s="3"/>
      <c r="V603" s="1"/>
      <c r="W603" s="4"/>
      <c r="X603" s="1"/>
      <c r="Y603" s="4"/>
      <c r="Z603" s="1"/>
      <c r="AA603" s="4"/>
      <c r="AB603" s="1"/>
      <c r="AC603" s="4"/>
      <c r="AD603" s="1"/>
      <c r="AE603" s="1"/>
    </row>
    <row r="604">
      <c r="A604" s="1"/>
      <c r="B604" s="1"/>
      <c r="C604" s="1"/>
      <c r="D604" s="1"/>
      <c r="E604" s="1"/>
      <c r="F604" s="1"/>
      <c r="G604" s="1"/>
      <c r="H604" s="1"/>
      <c r="I604" s="1"/>
      <c r="J604" s="1"/>
      <c r="K604" s="1"/>
      <c r="L604" s="1"/>
      <c r="M604" s="1"/>
      <c r="N604" s="1"/>
      <c r="O604" s="1"/>
      <c r="P604" s="1"/>
      <c r="Q604" s="1"/>
      <c r="R604" s="1"/>
      <c r="S604" s="1"/>
      <c r="T604" s="1"/>
      <c r="U604" s="3"/>
      <c r="V604" s="1"/>
      <c r="W604" s="4"/>
      <c r="X604" s="1"/>
      <c r="Y604" s="4"/>
      <c r="Z604" s="1"/>
      <c r="AA604" s="4"/>
      <c r="AB604" s="1"/>
      <c r="AC604" s="4"/>
      <c r="AD604" s="1"/>
      <c r="AE604" s="1"/>
    </row>
    <row r="605">
      <c r="A605" s="1"/>
      <c r="B605" s="1"/>
      <c r="C605" s="1"/>
      <c r="D605" s="1"/>
      <c r="E605" s="1"/>
      <c r="F605" s="1"/>
      <c r="G605" s="1"/>
      <c r="H605" s="1"/>
      <c r="I605" s="1"/>
      <c r="J605" s="1"/>
      <c r="K605" s="1"/>
      <c r="L605" s="1"/>
      <c r="M605" s="1"/>
      <c r="N605" s="1"/>
      <c r="O605" s="1"/>
      <c r="P605" s="1"/>
      <c r="Q605" s="1"/>
      <c r="R605" s="1"/>
      <c r="S605" s="1"/>
      <c r="T605" s="1"/>
      <c r="U605" s="3"/>
      <c r="V605" s="1"/>
      <c r="W605" s="4"/>
      <c r="X605" s="1"/>
      <c r="Y605" s="4"/>
      <c r="Z605" s="1"/>
      <c r="AA605" s="4"/>
      <c r="AB605" s="1"/>
      <c r="AC605" s="4"/>
      <c r="AD605" s="1"/>
      <c r="AE605" s="1"/>
    </row>
    <row r="606">
      <c r="A606" s="1"/>
      <c r="B606" s="1"/>
      <c r="C606" s="1"/>
      <c r="D606" s="1"/>
      <c r="E606" s="1"/>
      <c r="F606" s="1"/>
      <c r="G606" s="1"/>
      <c r="H606" s="1"/>
      <c r="I606" s="1"/>
      <c r="J606" s="1"/>
      <c r="K606" s="1"/>
      <c r="L606" s="1"/>
      <c r="M606" s="1"/>
      <c r="N606" s="1"/>
      <c r="O606" s="1"/>
      <c r="P606" s="1"/>
      <c r="Q606" s="1"/>
      <c r="R606" s="1"/>
      <c r="S606" s="1"/>
      <c r="T606" s="1"/>
      <c r="U606" s="3"/>
      <c r="V606" s="1"/>
      <c r="W606" s="4"/>
      <c r="X606" s="1"/>
      <c r="Y606" s="4"/>
      <c r="Z606" s="1"/>
      <c r="AA606" s="4"/>
      <c r="AB606" s="1"/>
      <c r="AC606" s="4"/>
      <c r="AD606" s="1"/>
      <c r="AE606" s="1"/>
    </row>
    <row r="607">
      <c r="A607" s="1"/>
      <c r="B607" s="1"/>
      <c r="C607" s="1"/>
      <c r="D607" s="1"/>
      <c r="E607" s="1"/>
      <c r="F607" s="1"/>
      <c r="G607" s="1"/>
      <c r="H607" s="1"/>
      <c r="I607" s="1"/>
      <c r="J607" s="1"/>
      <c r="K607" s="1"/>
      <c r="L607" s="1"/>
      <c r="M607" s="1"/>
      <c r="N607" s="1"/>
      <c r="O607" s="1"/>
      <c r="P607" s="1"/>
      <c r="Q607" s="1"/>
      <c r="R607" s="1"/>
      <c r="S607" s="1"/>
      <c r="T607" s="1"/>
      <c r="U607" s="3"/>
      <c r="V607" s="1"/>
      <c r="W607" s="4"/>
      <c r="X607" s="1"/>
      <c r="Y607" s="4"/>
      <c r="Z607" s="1"/>
      <c r="AA607" s="4"/>
      <c r="AB607" s="1"/>
      <c r="AC607" s="4"/>
      <c r="AD607" s="1"/>
      <c r="AE607" s="1"/>
    </row>
    <row r="608">
      <c r="A608" s="1"/>
      <c r="B608" s="1"/>
      <c r="C608" s="1"/>
      <c r="D608" s="1"/>
      <c r="E608" s="1"/>
      <c r="F608" s="1"/>
      <c r="G608" s="1"/>
      <c r="H608" s="1"/>
      <c r="I608" s="1"/>
      <c r="J608" s="1"/>
      <c r="K608" s="1"/>
      <c r="L608" s="1"/>
      <c r="M608" s="1"/>
      <c r="N608" s="1"/>
      <c r="O608" s="1"/>
      <c r="P608" s="1"/>
      <c r="Q608" s="1"/>
      <c r="R608" s="1"/>
      <c r="S608" s="1"/>
      <c r="T608" s="1"/>
      <c r="U608" s="3"/>
      <c r="V608" s="1"/>
      <c r="W608" s="4"/>
      <c r="X608" s="1"/>
      <c r="Y608" s="4"/>
      <c r="Z608" s="1"/>
      <c r="AA608" s="4"/>
      <c r="AB608" s="1"/>
      <c r="AC608" s="4"/>
      <c r="AD608" s="1"/>
      <c r="AE608" s="1"/>
    </row>
    <row r="609">
      <c r="A609" s="1"/>
      <c r="B609" s="1"/>
      <c r="C609" s="1"/>
      <c r="D609" s="1"/>
      <c r="E609" s="1"/>
      <c r="F609" s="1"/>
      <c r="G609" s="1"/>
      <c r="H609" s="1"/>
      <c r="I609" s="1"/>
      <c r="J609" s="1"/>
      <c r="K609" s="1"/>
      <c r="L609" s="1"/>
      <c r="M609" s="1"/>
      <c r="N609" s="1"/>
      <c r="O609" s="1"/>
      <c r="P609" s="1"/>
      <c r="Q609" s="1"/>
      <c r="R609" s="1"/>
      <c r="S609" s="1"/>
      <c r="T609" s="1"/>
      <c r="U609" s="3"/>
      <c r="V609" s="1"/>
      <c r="W609" s="4"/>
      <c r="X609" s="1"/>
      <c r="Y609" s="4"/>
      <c r="Z609" s="1"/>
      <c r="AA609" s="4"/>
      <c r="AB609" s="1"/>
      <c r="AC609" s="4"/>
      <c r="AD609" s="1"/>
      <c r="AE609" s="1"/>
    </row>
    <row r="610">
      <c r="A610" s="1"/>
      <c r="B610" s="1"/>
      <c r="C610" s="1"/>
      <c r="D610" s="1"/>
      <c r="E610" s="1"/>
      <c r="F610" s="1"/>
      <c r="G610" s="1"/>
      <c r="H610" s="1"/>
      <c r="I610" s="1"/>
      <c r="J610" s="1"/>
      <c r="K610" s="1"/>
      <c r="L610" s="1"/>
      <c r="M610" s="1"/>
      <c r="N610" s="1"/>
      <c r="O610" s="1"/>
      <c r="P610" s="1"/>
      <c r="Q610" s="1"/>
      <c r="R610" s="1"/>
      <c r="S610" s="1"/>
      <c r="T610" s="1"/>
      <c r="U610" s="3"/>
      <c r="V610" s="1"/>
      <c r="W610" s="4"/>
      <c r="X610" s="1"/>
      <c r="Y610" s="4"/>
      <c r="Z610" s="1"/>
      <c r="AA610" s="4"/>
      <c r="AB610" s="1"/>
      <c r="AC610" s="4"/>
      <c r="AD610" s="1"/>
      <c r="AE610" s="1"/>
    </row>
    <row r="611">
      <c r="A611" s="1"/>
      <c r="B611" s="1"/>
      <c r="C611" s="1"/>
      <c r="D611" s="1"/>
      <c r="E611" s="1"/>
      <c r="F611" s="1"/>
      <c r="G611" s="1"/>
      <c r="H611" s="1"/>
      <c r="I611" s="1"/>
      <c r="J611" s="1"/>
      <c r="K611" s="1"/>
      <c r="L611" s="1"/>
      <c r="M611" s="1"/>
      <c r="N611" s="1"/>
      <c r="O611" s="1"/>
      <c r="P611" s="1"/>
      <c r="Q611" s="1"/>
      <c r="R611" s="1"/>
      <c r="S611" s="1"/>
      <c r="T611" s="1"/>
      <c r="U611" s="3"/>
      <c r="V611" s="1"/>
      <c r="W611" s="4"/>
      <c r="X611" s="1"/>
      <c r="Y611" s="4"/>
      <c r="Z611" s="1"/>
      <c r="AA611" s="4"/>
      <c r="AB611" s="1"/>
      <c r="AC611" s="4"/>
      <c r="AD611" s="1"/>
      <c r="AE611" s="1"/>
    </row>
    <row r="612">
      <c r="A612" s="1"/>
      <c r="B612" s="1"/>
      <c r="C612" s="1"/>
      <c r="D612" s="1"/>
      <c r="E612" s="1"/>
      <c r="F612" s="1"/>
      <c r="G612" s="1"/>
      <c r="H612" s="1"/>
      <c r="I612" s="1"/>
      <c r="J612" s="1"/>
      <c r="K612" s="1"/>
      <c r="L612" s="1"/>
      <c r="M612" s="1"/>
      <c r="N612" s="1"/>
      <c r="O612" s="1"/>
      <c r="P612" s="1"/>
      <c r="Q612" s="1"/>
      <c r="R612" s="1"/>
      <c r="S612" s="1"/>
      <c r="T612" s="1"/>
      <c r="U612" s="3"/>
      <c r="V612" s="1"/>
      <c r="W612" s="4"/>
      <c r="X612" s="1"/>
      <c r="Y612" s="4"/>
      <c r="Z612" s="1"/>
      <c r="AA612" s="4"/>
      <c r="AB612" s="1"/>
      <c r="AC612" s="4"/>
      <c r="AD612" s="1"/>
      <c r="AE612" s="1"/>
    </row>
    <row r="613">
      <c r="A613" s="1"/>
      <c r="B613" s="1"/>
      <c r="C613" s="1"/>
      <c r="D613" s="1"/>
      <c r="E613" s="1"/>
      <c r="F613" s="1"/>
      <c r="G613" s="1"/>
      <c r="H613" s="1"/>
      <c r="I613" s="1"/>
      <c r="J613" s="1"/>
      <c r="K613" s="1"/>
      <c r="L613" s="1"/>
      <c r="M613" s="1"/>
      <c r="N613" s="1"/>
      <c r="O613" s="1"/>
      <c r="P613" s="1"/>
      <c r="Q613" s="1"/>
      <c r="R613" s="1"/>
      <c r="S613" s="1"/>
      <c r="T613" s="1"/>
      <c r="U613" s="3"/>
      <c r="V613" s="1"/>
      <c r="W613" s="4"/>
      <c r="X613" s="1"/>
      <c r="Y613" s="4"/>
      <c r="Z613" s="1"/>
      <c r="AA613" s="4"/>
      <c r="AB613" s="1"/>
      <c r="AC613" s="4"/>
      <c r="AD613" s="1"/>
      <c r="AE613" s="1"/>
    </row>
    <row r="614">
      <c r="A614" s="1"/>
      <c r="B614" s="1"/>
      <c r="C614" s="1"/>
      <c r="D614" s="1"/>
      <c r="E614" s="1"/>
      <c r="F614" s="1"/>
      <c r="G614" s="1"/>
      <c r="H614" s="1"/>
      <c r="I614" s="1"/>
      <c r="J614" s="1"/>
      <c r="K614" s="1"/>
      <c r="L614" s="1"/>
      <c r="M614" s="1"/>
      <c r="N614" s="1"/>
      <c r="O614" s="1"/>
      <c r="P614" s="1"/>
      <c r="Q614" s="1"/>
      <c r="R614" s="1"/>
      <c r="S614" s="1"/>
      <c r="T614" s="1"/>
      <c r="U614" s="3"/>
      <c r="V614" s="1"/>
      <c r="W614" s="4"/>
      <c r="X614" s="1"/>
      <c r="Y614" s="4"/>
      <c r="Z614" s="1"/>
      <c r="AA614" s="4"/>
      <c r="AB614" s="1"/>
      <c r="AC614" s="4"/>
      <c r="AD614" s="1"/>
      <c r="AE614" s="1"/>
    </row>
    <row r="615">
      <c r="A615" s="1"/>
      <c r="B615" s="1"/>
      <c r="C615" s="1"/>
      <c r="D615" s="1"/>
      <c r="E615" s="1"/>
      <c r="F615" s="1"/>
      <c r="G615" s="1"/>
      <c r="H615" s="1"/>
      <c r="I615" s="1"/>
      <c r="J615" s="1"/>
      <c r="K615" s="1"/>
      <c r="L615" s="1"/>
      <c r="M615" s="1"/>
      <c r="N615" s="1"/>
      <c r="O615" s="1"/>
      <c r="P615" s="1"/>
      <c r="Q615" s="1"/>
      <c r="R615" s="1"/>
      <c r="S615" s="1"/>
      <c r="T615" s="1"/>
      <c r="U615" s="3"/>
      <c r="V615" s="1"/>
      <c r="W615" s="4"/>
      <c r="X615" s="1"/>
      <c r="Y615" s="4"/>
      <c r="Z615" s="1"/>
      <c r="AA615" s="4"/>
      <c r="AB615" s="1"/>
      <c r="AC615" s="4"/>
      <c r="AD615" s="1"/>
      <c r="AE615" s="1"/>
    </row>
    <row r="616">
      <c r="A616" s="1"/>
      <c r="B616" s="1"/>
      <c r="C616" s="1"/>
      <c r="D616" s="1"/>
      <c r="E616" s="1"/>
      <c r="F616" s="1"/>
      <c r="G616" s="1"/>
      <c r="H616" s="1"/>
      <c r="I616" s="1"/>
      <c r="J616" s="1"/>
      <c r="K616" s="1"/>
      <c r="L616" s="1"/>
      <c r="M616" s="1"/>
      <c r="N616" s="1"/>
      <c r="O616" s="1"/>
      <c r="P616" s="1"/>
      <c r="Q616" s="1"/>
      <c r="R616" s="1"/>
      <c r="S616" s="1"/>
      <c r="T616" s="1"/>
      <c r="U616" s="3"/>
      <c r="V616" s="1"/>
      <c r="W616" s="4"/>
      <c r="X616" s="1"/>
      <c r="Y616" s="4"/>
      <c r="Z616" s="1"/>
      <c r="AA616" s="4"/>
      <c r="AB616" s="1"/>
      <c r="AC616" s="4"/>
      <c r="AD616" s="1"/>
      <c r="AE616" s="1"/>
    </row>
    <row r="617">
      <c r="A617" s="1"/>
      <c r="B617" s="1"/>
      <c r="C617" s="1"/>
      <c r="D617" s="1"/>
      <c r="E617" s="1"/>
      <c r="F617" s="1"/>
      <c r="G617" s="1"/>
      <c r="H617" s="1"/>
      <c r="I617" s="1"/>
      <c r="J617" s="1"/>
      <c r="K617" s="1"/>
      <c r="L617" s="1"/>
      <c r="M617" s="1"/>
      <c r="N617" s="1"/>
      <c r="O617" s="1"/>
      <c r="P617" s="1"/>
      <c r="Q617" s="1"/>
      <c r="R617" s="1"/>
      <c r="S617" s="1"/>
      <c r="T617" s="1"/>
      <c r="U617" s="3"/>
      <c r="V617" s="1"/>
      <c r="W617" s="4"/>
      <c r="X617" s="1"/>
      <c r="Y617" s="4"/>
      <c r="Z617" s="1"/>
      <c r="AA617" s="4"/>
      <c r="AB617" s="1"/>
      <c r="AC617" s="4"/>
      <c r="AD617" s="1"/>
      <c r="AE617" s="1"/>
    </row>
    <row r="618">
      <c r="A618" s="1"/>
      <c r="B618" s="1"/>
      <c r="C618" s="1"/>
      <c r="D618" s="1"/>
      <c r="E618" s="1"/>
      <c r="F618" s="1"/>
      <c r="G618" s="1"/>
      <c r="H618" s="1"/>
      <c r="I618" s="1"/>
      <c r="J618" s="1"/>
      <c r="K618" s="1"/>
      <c r="L618" s="1"/>
      <c r="M618" s="1"/>
      <c r="N618" s="1"/>
      <c r="O618" s="1"/>
      <c r="P618" s="1"/>
      <c r="Q618" s="1"/>
      <c r="R618" s="1"/>
      <c r="S618" s="1"/>
      <c r="T618" s="1"/>
      <c r="U618" s="3"/>
      <c r="V618" s="1"/>
      <c r="W618" s="4"/>
      <c r="X618" s="1"/>
      <c r="Y618" s="4"/>
      <c r="Z618" s="1"/>
      <c r="AA618" s="4"/>
      <c r="AB618" s="1"/>
      <c r="AC618" s="4"/>
      <c r="AD618" s="1"/>
      <c r="AE618" s="1"/>
    </row>
    <row r="619">
      <c r="A619" s="1"/>
      <c r="B619" s="1"/>
      <c r="C619" s="1"/>
      <c r="D619" s="1"/>
      <c r="E619" s="1"/>
      <c r="F619" s="1"/>
      <c r="G619" s="1"/>
      <c r="H619" s="1"/>
      <c r="I619" s="1"/>
      <c r="J619" s="1"/>
      <c r="K619" s="1"/>
      <c r="L619" s="1"/>
      <c r="M619" s="1"/>
      <c r="N619" s="1"/>
      <c r="O619" s="1"/>
      <c r="P619" s="1"/>
      <c r="Q619" s="1"/>
      <c r="R619" s="1"/>
      <c r="S619" s="1"/>
      <c r="T619" s="1"/>
      <c r="U619" s="3"/>
      <c r="V619" s="1"/>
      <c r="W619" s="4"/>
      <c r="X619" s="1"/>
      <c r="Y619" s="4"/>
      <c r="Z619" s="1"/>
      <c r="AA619" s="4"/>
      <c r="AB619" s="1"/>
      <c r="AC619" s="4"/>
      <c r="AD619" s="1"/>
      <c r="AE619" s="1"/>
    </row>
    <row r="620">
      <c r="A620" s="1"/>
      <c r="B620" s="1"/>
      <c r="C620" s="1"/>
      <c r="D620" s="1"/>
      <c r="E620" s="1"/>
      <c r="F620" s="1"/>
      <c r="G620" s="1"/>
      <c r="H620" s="1"/>
      <c r="I620" s="1"/>
      <c r="J620" s="1"/>
      <c r="K620" s="1"/>
      <c r="L620" s="1"/>
      <c r="M620" s="1"/>
      <c r="N620" s="1"/>
      <c r="O620" s="1"/>
      <c r="P620" s="1"/>
      <c r="Q620" s="1"/>
      <c r="R620" s="1"/>
      <c r="S620" s="1"/>
      <c r="T620" s="1"/>
      <c r="U620" s="3"/>
      <c r="V620" s="1"/>
      <c r="W620" s="4"/>
      <c r="X620" s="1"/>
      <c r="Y620" s="4"/>
      <c r="Z620" s="1"/>
      <c r="AA620" s="4"/>
      <c r="AB620" s="1"/>
      <c r="AC620" s="4"/>
      <c r="AD620" s="1"/>
      <c r="AE620" s="1"/>
    </row>
    <row r="621">
      <c r="A621" s="1"/>
      <c r="B621" s="1"/>
      <c r="C621" s="1"/>
      <c r="D621" s="1"/>
      <c r="E621" s="1"/>
      <c r="F621" s="1"/>
      <c r="G621" s="1"/>
      <c r="H621" s="1"/>
      <c r="I621" s="1"/>
      <c r="J621" s="1"/>
      <c r="K621" s="1"/>
      <c r="L621" s="1"/>
      <c r="M621" s="1"/>
      <c r="N621" s="1"/>
      <c r="O621" s="1"/>
      <c r="P621" s="1"/>
      <c r="Q621" s="1"/>
      <c r="R621" s="1"/>
      <c r="S621" s="1"/>
      <c r="T621" s="1"/>
      <c r="U621" s="3"/>
      <c r="V621" s="1"/>
      <c r="W621" s="4"/>
      <c r="X621" s="1"/>
      <c r="Y621" s="4"/>
      <c r="Z621" s="1"/>
      <c r="AA621" s="4"/>
      <c r="AB621" s="1"/>
      <c r="AC621" s="4"/>
      <c r="AD621" s="1"/>
      <c r="AE621" s="1"/>
    </row>
    <row r="622">
      <c r="A622" s="1"/>
      <c r="B622" s="1"/>
      <c r="C622" s="1"/>
      <c r="D622" s="1"/>
      <c r="E622" s="1"/>
      <c r="F622" s="1"/>
      <c r="G622" s="1"/>
      <c r="H622" s="1"/>
      <c r="I622" s="1"/>
      <c r="J622" s="1"/>
      <c r="K622" s="1"/>
      <c r="L622" s="1"/>
      <c r="M622" s="1"/>
      <c r="N622" s="1"/>
      <c r="O622" s="1"/>
      <c r="P622" s="1"/>
      <c r="Q622" s="1"/>
      <c r="R622" s="1"/>
      <c r="S622" s="1"/>
      <c r="T622" s="1"/>
      <c r="U622" s="3"/>
      <c r="V622" s="1"/>
      <c r="W622" s="4"/>
      <c r="X622" s="1"/>
      <c r="Y622" s="4"/>
      <c r="Z622" s="1"/>
      <c r="AA622" s="4"/>
      <c r="AB622" s="1"/>
      <c r="AC622" s="4"/>
      <c r="AD622" s="1"/>
      <c r="AE622" s="1"/>
    </row>
    <row r="623">
      <c r="A623" s="1"/>
      <c r="B623" s="1"/>
      <c r="C623" s="1"/>
      <c r="D623" s="1"/>
      <c r="E623" s="1"/>
      <c r="F623" s="1"/>
      <c r="G623" s="1"/>
      <c r="H623" s="1"/>
      <c r="I623" s="1"/>
      <c r="J623" s="1"/>
      <c r="K623" s="1"/>
      <c r="L623" s="1"/>
      <c r="M623" s="1"/>
      <c r="N623" s="1"/>
      <c r="O623" s="1"/>
      <c r="P623" s="1"/>
      <c r="Q623" s="1"/>
      <c r="R623" s="1"/>
      <c r="S623" s="1"/>
      <c r="T623" s="1"/>
      <c r="U623" s="3"/>
      <c r="V623" s="1"/>
      <c r="W623" s="4"/>
      <c r="X623" s="1"/>
      <c r="Y623" s="4"/>
      <c r="Z623" s="1"/>
      <c r="AA623" s="4"/>
      <c r="AB623" s="1"/>
      <c r="AC623" s="4"/>
      <c r="AD623" s="1"/>
      <c r="AE623" s="1"/>
    </row>
    <row r="624">
      <c r="A624" s="1"/>
      <c r="B624" s="1"/>
      <c r="C624" s="1"/>
      <c r="D624" s="1"/>
      <c r="E624" s="1"/>
      <c r="F624" s="1"/>
      <c r="G624" s="1"/>
      <c r="H624" s="1"/>
      <c r="I624" s="1"/>
      <c r="J624" s="1"/>
      <c r="K624" s="1"/>
      <c r="L624" s="1"/>
      <c r="M624" s="1"/>
      <c r="N624" s="1"/>
      <c r="O624" s="1"/>
      <c r="P624" s="1"/>
      <c r="Q624" s="1"/>
      <c r="R624" s="1"/>
      <c r="S624" s="1"/>
      <c r="T624" s="1"/>
      <c r="U624" s="3"/>
      <c r="V624" s="1"/>
      <c r="W624" s="4"/>
      <c r="X624" s="1"/>
      <c r="Y624" s="4"/>
      <c r="Z624" s="1"/>
      <c r="AA624" s="4"/>
      <c r="AB624" s="1"/>
      <c r="AC624" s="4"/>
      <c r="AD624" s="1"/>
      <c r="AE624" s="1"/>
    </row>
    <row r="625">
      <c r="A625" s="1"/>
      <c r="B625" s="1"/>
      <c r="C625" s="1"/>
      <c r="D625" s="1"/>
      <c r="E625" s="1"/>
      <c r="F625" s="1"/>
      <c r="G625" s="1"/>
      <c r="H625" s="1"/>
      <c r="I625" s="1"/>
      <c r="J625" s="1"/>
      <c r="K625" s="1"/>
      <c r="L625" s="1"/>
      <c r="M625" s="1"/>
      <c r="N625" s="1"/>
      <c r="O625" s="1"/>
      <c r="P625" s="1"/>
      <c r="Q625" s="1"/>
      <c r="R625" s="1"/>
      <c r="S625" s="1"/>
      <c r="T625" s="1"/>
      <c r="U625" s="3"/>
      <c r="V625" s="1"/>
      <c r="W625" s="4"/>
      <c r="X625" s="1"/>
      <c r="Y625" s="4"/>
      <c r="Z625" s="1"/>
      <c r="AA625" s="4"/>
      <c r="AB625" s="1"/>
      <c r="AC625" s="4"/>
      <c r="AD625" s="1"/>
      <c r="AE625" s="1"/>
    </row>
    <row r="626">
      <c r="A626" s="1"/>
      <c r="B626" s="1"/>
      <c r="C626" s="1"/>
      <c r="D626" s="1"/>
      <c r="E626" s="1"/>
      <c r="F626" s="1"/>
      <c r="G626" s="1"/>
      <c r="H626" s="1"/>
      <c r="I626" s="1"/>
      <c r="J626" s="1"/>
      <c r="K626" s="1"/>
      <c r="L626" s="1"/>
      <c r="M626" s="1"/>
      <c r="N626" s="1"/>
      <c r="O626" s="1"/>
      <c r="P626" s="1"/>
      <c r="Q626" s="1"/>
      <c r="R626" s="1"/>
      <c r="S626" s="1"/>
      <c r="T626" s="1"/>
      <c r="U626" s="3"/>
      <c r="V626" s="1"/>
      <c r="W626" s="4"/>
      <c r="X626" s="1"/>
      <c r="Y626" s="4"/>
      <c r="Z626" s="1"/>
      <c r="AA626" s="4"/>
      <c r="AB626" s="1"/>
      <c r="AC626" s="4"/>
      <c r="AD626" s="1"/>
      <c r="AE626" s="1"/>
    </row>
    <row r="627">
      <c r="A627" s="1"/>
      <c r="B627" s="1"/>
      <c r="C627" s="1"/>
      <c r="D627" s="1"/>
      <c r="E627" s="1"/>
      <c r="F627" s="1"/>
      <c r="G627" s="1"/>
      <c r="H627" s="1"/>
      <c r="I627" s="1"/>
      <c r="J627" s="1"/>
      <c r="K627" s="1"/>
      <c r="L627" s="1"/>
      <c r="M627" s="1"/>
      <c r="N627" s="1"/>
      <c r="O627" s="1"/>
      <c r="P627" s="1"/>
      <c r="Q627" s="1"/>
      <c r="R627" s="1"/>
      <c r="S627" s="1"/>
      <c r="T627" s="1"/>
      <c r="U627" s="3"/>
      <c r="V627" s="1"/>
      <c r="W627" s="4"/>
      <c r="X627" s="1"/>
      <c r="Y627" s="4"/>
      <c r="Z627" s="1"/>
      <c r="AA627" s="4"/>
      <c r="AB627" s="1"/>
      <c r="AC627" s="4"/>
      <c r="AD627" s="1"/>
      <c r="AE627" s="1"/>
    </row>
    <row r="628">
      <c r="A628" s="1"/>
      <c r="B628" s="1"/>
      <c r="C628" s="1"/>
      <c r="D628" s="1"/>
      <c r="E628" s="1"/>
      <c r="F628" s="1"/>
      <c r="G628" s="1"/>
      <c r="H628" s="1"/>
      <c r="I628" s="1"/>
      <c r="J628" s="1"/>
      <c r="K628" s="1"/>
      <c r="L628" s="1"/>
      <c r="M628" s="1"/>
      <c r="N628" s="1"/>
      <c r="O628" s="1"/>
      <c r="P628" s="1"/>
      <c r="Q628" s="1"/>
      <c r="R628" s="1"/>
      <c r="S628" s="1"/>
      <c r="T628" s="1"/>
      <c r="U628" s="3"/>
      <c r="V628" s="1"/>
      <c r="W628" s="4"/>
      <c r="X628" s="1"/>
      <c r="Y628" s="4"/>
      <c r="Z628" s="1"/>
      <c r="AA628" s="4"/>
      <c r="AB628" s="1"/>
      <c r="AC628" s="4"/>
      <c r="AD628" s="1"/>
      <c r="AE628" s="1"/>
    </row>
    <row r="629">
      <c r="A629" s="1"/>
      <c r="B629" s="1"/>
      <c r="C629" s="1"/>
      <c r="D629" s="1"/>
      <c r="E629" s="1"/>
      <c r="F629" s="1"/>
      <c r="G629" s="1"/>
      <c r="H629" s="1"/>
      <c r="I629" s="1"/>
      <c r="J629" s="1"/>
      <c r="K629" s="1"/>
      <c r="L629" s="1"/>
      <c r="M629" s="1"/>
      <c r="N629" s="1"/>
      <c r="O629" s="1"/>
      <c r="P629" s="1"/>
      <c r="Q629" s="1"/>
      <c r="R629" s="1"/>
      <c r="S629" s="1"/>
      <c r="T629" s="1"/>
      <c r="U629" s="3"/>
      <c r="V629" s="1"/>
      <c r="W629" s="4"/>
      <c r="X629" s="1"/>
      <c r="Y629" s="4"/>
      <c r="Z629" s="1"/>
      <c r="AA629" s="4"/>
      <c r="AB629" s="1"/>
      <c r="AC629" s="4"/>
      <c r="AD629" s="1"/>
      <c r="AE629" s="1"/>
    </row>
    <row r="630">
      <c r="A630" s="1"/>
      <c r="B630" s="1"/>
      <c r="C630" s="1"/>
      <c r="D630" s="1"/>
      <c r="E630" s="1"/>
      <c r="F630" s="1"/>
      <c r="G630" s="1"/>
      <c r="H630" s="1"/>
      <c r="I630" s="1"/>
      <c r="J630" s="1"/>
      <c r="K630" s="1"/>
      <c r="L630" s="1"/>
      <c r="M630" s="1"/>
      <c r="N630" s="1"/>
      <c r="O630" s="1"/>
      <c r="P630" s="1"/>
      <c r="Q630" s="1"/>
      <c r="R630" s="1"/>
      <c r="S630" s="1"/>
      <c r="T630" s="1"/>
      <c r="U630" s="3"/>
      <c r="V630" s="1"/>
      <c r="W630" s="4"/>
      <c r="X630" s="1"/>
      <c r="Y630" s="4"/>
      <c r="Z630" s="1"/>
      <c r="AA630" s="4"/>
      <c r="AB630" s="1"/>
      <c r="AC630" s="4"/>
      <c r="AD630" s="1"/>
      <c r="AE630" s="1"/>
    </row>
    <row r="631">
      <c r="A631" s="1"/>
      <c r="B631" s="1"/>
      <c r="C631" s="1"/>
      <c r="D631" s="1"/>
      <c r="E631" s="1"/>
      <c r="F631" s="1"/>
      <c r="G631" s="1"/>
      <c r="H631" s="1"/>
      <c r="I631" s="1"/>
      <c r="J631" s="1"/>
      <c r="K631" s="1"/>
      <c r="L631" s="1"/>
      <c r="M631" s="1"/>
      <c r="N631" s="1"/>
      <c r="O631" s="1"/>
      <c r="P631" s="1"/>
      <c r="Q631" s="1"/>
      <c r="R631" s="1"/>
      <c r="S631" s="1"/>
      <c r="T631" s="1"/>
      <c r="U631" s="3"/>
      <c r="V631" s="1"/>
      <c r="W631" s="4"/>
      <c r="X631" s="1"/>
      <c r="Y631" s="4"/>
      <c r="Z631" s="1"/>
      <c r="AA631" s="4"/>
      <c r="AB631" s="1"/>
      <c r="AC631" s="4"/>
      <c r="AD631" s="1"/>
      <c r="AE631" s="1"/>
    </row>
    <row r="632">
      <c r="A632" s="1"/>
      <c r="B632" s="1"/>
      <c r="C632" s="1"/>
      <c r="D632" s="1"/>
      <c r="E632" s="1"/>
      <c r="F632" s="1"/>
      <c r="G632" s="1"/>
      <c r="H632" s="1"/>
      <c r="I632" s="1"/>
      <c r="J632" s="1"/>
      <c r="K632" s="1"/>
      <c r="L632" s="1"/>
      <c r="M632" s="1"/>
      <c r="N632" s="1"/>
      <c r="O632" s="1"/>
      <c r="P632" s="1"/>
      <c r="Q632" s="1"/>
      <c r="R632" s="1"/>
      <c r="S632" s="1"/>
      <c r="T632" s="1"/>
      <c r="U632" s="3"/>
      <c r="V632" s="1"/>
      <c r="W632" s="4"/>
      <c r="X632" s="1"/>
      <c r="Y632" s="4"/>
      <c r="Z632" s="1"/>
      <c r="AA632" s="4"/>
      <c r="AB632" s="1"/>
      <c r="AC632" s="4"/>
      <c r="AD632" s="1"/>
      <c r="AE632" s="1"/>
    </row>
    <row r="633">
      <c r="A633" s="1"/>
      <c r="B633" s="1"/>
      <c r="C633" s="1"/>
      <c r="D633" s="1"/>
      <c r="E633" s="1"/>
      <c r="F633" s="1"/>
      <c r="G633" s="1"/>
      <c r="H633" s="1"/>
      <c r="I633" s="1"/>
      <c r="J633" s="1"/>
      <c r="K633" s="1"/>
      <c r="L633" s="1"/>
      <c r="M633" s="1"/>
      <c r="N633" s="1"/>
      <c r="O633" s="1"/>
      <c r="P633" s="1"/>
      <c r="Q633" s="1"/>
      <c r="R633" s="1"/>
      <c r="S633" s="1"/>
      <c r="T633" s="1"/>
      <c r="U633" s="3"/>
      <c r="V633" s="1"/>
      <c r="W633" s="4"/>
      <c r="X633" s="1"/>
      <c r="Y633" s="4"/>
      <c r="Z633" s="1"/>
      <c r="AA633" s="4"/>
      <c r="AB633" s="1"/>
      <c r="AC633" s="4"/>
      <c r="AD633" s="1"/>
      <c r="AE633" s="1"/>
    </row>
    <row r="634">
      <c r="A634" s="1"/>
      <c r="B634" s="1"/>
      <c r="C634" s="1"/>
      <c r="D634" s="1"/>
      <c r="E634" s="1"/>
      <c r="F634" s="1"/>
      <c r="G634" s="1"/>
      <c r="H634" s="1"/>
      <c r="I634" s="1"/>
      <c r="J634" s="1"/>
      <c r="K634" s="1"/>
      <c r="L634" s="1"/>
      <c r="M634" s="1"/>
      <c r="N634" s="1"/>
      <c r="O634" s="1"/>
      <c r="P634" s="1"/>
      <c r="Q634" s="1"/>
      <c r="R634" s="1"/>
      <c r="S634" s="1"/>
      <c r="T634" s="1"/>
      <c r="U634" s="3"/>
      <c r="V634" s="1"/>
      <c r="W634" s="4"/>
      <c r="X634" s="1"/>
      <c r="Y634" s="4"/>
      <c r="Z634" s="1"/>
      <c r="AA634" s="4"/>
      <c r="AB634" s="1"/>
      <c r="AC634" s="4"/>
      <c r="AD634" s="1"/>
      <c r="AE634" s="1"/>
    </row>
    <row r="635">
      <c r="A635" s="1"/>
      <c r="B635" s="1"/>
      <c r="C635" s="1"/>
      <c r="D635" s="1"/>
      <c r="E635" s="1"/>
      <c r="F635" s="1"/>
      <c r="G635" s="1"/>
      <c r="H635" s="1"/>
      <c r="I635" s="1"/>
      <c r="J635" s="1"/>
      <c r="K635" s="1"/>
      <c r="L635" s="1"/>
      <c r="M635" s="1"/>
      <c r="N635" s="1"/>
      <c r="O635" s="1"/>
      <c r="P635" s="1"/>
      <c r="Q635" s="1"/>
      <c r="R635" s="1"/>
      <c r="S635" s="1"/>
      <c r="T635" s="1"/>
      <c r="U635" s="3"/>
      <c r="V635" s="1"/>
      <c r="W635" s="4"/>
      <c r="X635" s="1"/>
      <c r="Y635" s="4"/>
      <c r="Z635" s="1"/>
      <c r="AA635" s="4"/>
      <c r="AB635" s="1"/>
      <c r="AC635" s="4"/>
      <c r="AD635" s="1"/>
      <c r="AE635" s="1"/>
    </row>
    <row r="636">
      <c r="A636" s="1"/>
      <c r="B636" s="1"/>
      <c r="C636" s="1"/>
      <c r="D636" s="1"/>
      <c r="E636" s="1"/>
      <c r="F636" s="1"/>
      <c r="G636" s="1"/>
      <c r="H636" s="1"/>
      <c r="I636" s="1"/>
      <c r="J636" s="1"/>
      <c r="K636" s="1"/>
      <c r="L636" s="1"/>
      <c r="M636" s="1"/>
      <c r="N636" s="1"/>
      <c r="O636" s="1"/>
      <c r="P636" s="1"/>
      <c r="Q636" s="1"/>
      <c r="R636" s="1"/>
      <c r="S636" s="1"/>
      <c r="T636" s="1"/>
      <c r="U636" s="3"/>
      <c r="V636" s="1"/>
      <c r="W636" s="4"/>
      <c r="X636" s="1"/>
      <c r="Y636" s="4"/>
      <c r="Z636" s="1"/>
      <c r="AA636" s="4"/>
      <c r="AB636" s="1"/>
      <c r="AC636" s="4"/>
      <c r="AD636" s="1"/>
      <c r="AE636" s="1"/>
    </row>
    <row r="637">
      <c r="A637" s="1"/>
      <c r="B637" s="1"/>
      <c r="C637" s="1"/>
      <c r="D637" s="1"/>
      <c r="E637" s="1"/>
      <c r="F637" s="1"/>
      <c r="G637" s="1"/>
      <c r="H637" s="1"/>
      <c r="I637" s="1"/>
      <c r="J637" s="1"/>
      <c r="K637" s="1"/>
      <c r="L637" s="1"/>
      <c r="M637" s="1"/>
      <c r="N637" s="1"/>
      <c r="O637" s="1"/>
      <c r="P637" s="1"/>
      <c r="Q637" s="1"/>
      <c r="R637" s="1"/>
      <c r="S637" s="1"/>
      <c r="T637" s="1"/>
      <c r="U637" s="3"/>
      <c r="V637" s="1"/>
      <c r="W637" s="4"/>
      <c r="X637" s="1"/>
      <c r="Y637" s="4"/>
      <c r="Z637" s="1"/>
      <c r="AA637" s="4"/>
      <c r="AB637" s="1"/>
      <c r="AC637" s="4"/>
      <c r="AD637" s="1"/>
      <c r="AE637" s="1"/>
    </row>
    <row r="638">
      <c r="A638" s="1"/>
      <c r="B638" s="1"/>
      <c r="C638" s="1"/>
      <c r="D638" s="1"/>
      <c r="E638" s="1"/>
      <c r="F638" s="1"/>
      <c r="G638" s="1"/>
      <c r="H638" s="1"/>
      <c r="I638" s="1"/>
      <c r="J638" s="1"/>
      <c r="K638" s="1"/>
      <c r="L638" s="1"/>
      <c r="M638" s="1"/>
      <c r="N638" s="1"/>
      <c r="O638" s="1"/>
      <c r="P638" s="1"/>
      <c r="Q638" s="1"/>
      <c r="R638" s="1"/>
      <c r="S638" s="1"/>
      <c r="T638" s="1"/>
      <c r="U638" s="3"/>
      <c r="V638" s="1"/>
      <c r="W638" s="4"/>
      <c r="X638" s="1"/>
      <c r="Y638" s="4"/>
      <c r="Z638" s="1"/>
      <c r="AA638" s="4"/>
      <c r="AB638" s="1"/>
      <c r="AC638" s="4"/>
      <c r="AD638" s="1"/>
      <c r="AE638" s="1"/>
    </row>
    <row r="639">
      <c r="A639" s="1"/>
      <c r="B639" s="1"/>
      <c r="C639" s="1"/>
      <c r="D639" s="1"/>
      <c r="E639" s="1"/>
      <c r="F639" s="1"/>
      <c r="G639" s="1"/>
      <c r="H639" s="1"/>
      <c r="I639" s="1"/>
      <c r="J639" s="1"/>
      <c r="K639" s="1"/>
      <c r="L639" s="1"/>
      <c r="M639" s="1"/>
      <c r="N639" s="1"/>
      <c r="O639" s="1"/>
      <c r="P639" s="1"/>
      <c r="Q639" s="1"/>
      <c r="R639" s="1"/>
      <c r="S639" s="1"/>
      <c r="T639" s="1"/>
      <c r="U639" s="3"/>
      <c r="V639" s="1"/>
      <c r="W639" s="4"/>
      <c r="X639" s="1"/>
      <c r="Y639" s="4"/>
      <c r="Z639" s="1"/>
      <c r="AA639" s="4"/>
      <c r="AB639" s="1"/>
      <c r="AC639" s="4"/>
      <c r="AD639" s="1"/>
      <c r="AE639" s="1"/>
    </row>
    <row r="640">
      <c r="A640" s="1"/>
      <c r="B640" s="1"/>
      <c r="C640" s="1"/>
      <c r="D640" s="1"/>
      <c r="E640" s="1"/>
      <c r="F640" s="1"/>
      <c r="G640" s="1"/>
      <c r="H640" s="1"/>
      <c r="I640" s="1"/>
      <c r="J640" s="1"/>
      <c r="K640" s="1"/>
      <c r="L640" s="1"/>
      <c r="M640" s="1"/>
      <c r="N640" s="1"/>
      <c r="O640" s="1"/>
      <c r="P640" s="1"/>
      <c r="Q640" s="1"/>
      <c r="R640" s="1"/>
      <c r="S640" s="1"/>
      <c r="T640" s="1"/>
      <c r="U640" s="3"/>
      <c r="V640" s="1"/>
      <c r="W640" s="4"/>
      <c r="X640" s="1"/>
      <c r="Y640" s="4"/>
      <c r="Z640" s="1"/>
      <c r="AA640" s="4"/>
      <c r="AB640" s="1"/>
      <c r="AC640" s="4"/>
      <c r="AD640" s="1"/>
      <c r="AE640" s="1"/>
    </row>
    <row r="641">
      <c r="A641" s="1"/>
      <c r="B641" s="1"/>
      <c r="C641" s="1"/>
      <c r="D641" s="1"/>
      <c r="E641" s="1"/>
      <c r="F641" s="1"/>
      <c r="G641" s="1"/>
      <c r="H641" s="1"/>
      <c r="I641" s="1"/>
      <c r="J641" s="1"/>
      <c r="K641" s="1"/>
      <c r="L641" s="1"/>
      <c r="M641" s="1"/>
      <c r="N641" s="1"/>
      <c r="O641" s="1"/>
      <c r="P641" s="1"/>
      <c r="Q641" s="1"/>
      <c r="R641" s="1"/>
      <c r="S641" s="1"/>
      <c r="T641" s="1"/>
      <c r="U641" s="3"/>
      <c r="V641" s="1"/>
      <c r="W641" s="4"/>
      <c r="X641" s="1"/>
      <c r="Y641" s="4"/>
      <c r="Z641" s="1"/>
      <c r="AA641" s="4"/>
      <c r="AB641" s="1"/>
      <c r="AC641" s="4"/>
      <c r="AD641" s="1"/>
      <c r="AE641" s="1"/>
    </row>
    <row r="642">
      <c r="A642" s="1"/>
      <c r="B642" s="1"/>
      <c r="C642" s="1"/>
      <c r="D642" s="1"/>
      <c r="E642" s="1"/>
      <c r="F642" s="1"/>
      <c r="G642" s="1"/>
      <c r="H642" s="1"/>
      <c r="I642" s="1"/>
      <c r="J642" s="1"/>
      <c r="K642" s="1"/>
      <c r="L642" s="1"/>
      <c r="M642" s="1"/>
      <c r="N642" s="1"/>
      <c r="O642" s="1"/>
      <c r="P642" s="1"/>
      <c r="Q642" s="1"/>
      <c r="R642" s="1"/>
      <c r="S642" s="1"/>
      <c r="T642" s="1"/>
      <c r="U642" s="3"/>
      <c r="V642" s="1"/>
      <c r="W642" s="4"/>
      <c r="X642" s="1"/>
      <c r="Y642" s="4"/>
      <c r="Z642" s="1"/>
      <c r="AA642" s="4"/>
      <c r="AB642" s="1"/>
      <c r="AC642" s="4"/>
      <c r="AD642" s="1"/>
      <c r="AE642" s="1"/>
    </row>
    <row r="643">
      <c r="A643" s="1"/>
      <c r="B643" s="1"/>
      <c r="C643" s="1"/>
      <c r="D643" s="1"/>
      <c r="E643" s="1"/>
      <c r="F643" s="1"/>
      <c r="G643" s="1"/>
      <c r="H643" s="1"/>
      <c r="I643" s="1"/>
      <c r="J643" s="1"/>
      <c r="K643" s="1"/>
      <c r="L643" s="1"/>
      <c r="M643" s="1"/>
      <c r="N643" s="1"/>
      <c r="O643" s="1"/>
      <c r="P643" s="1"/>
      <c r="Q643" s="1"/>
      <c r="R643" s="1"/>
      <c r="S643" s="1"/>
      <c r="T643" s="1"/>
      <c r="U643" s="3"/>
      <c r="V643" s="1"/>
      <c r="W643" s="4"/>
      <c r="X643" s="1"/>
      <c r="Y643" s="4"/>
      <c r="Z643" s="1"/>
      <c r="AA643" s="4"/>
      <c r="AB643" s="1"/>
      <c r="AC643" s="4"/>
      <c r="AD643" s="1"/>
      <c r="AE643" s="1"/>
    </row>
    <row r="644">
      <c r="A644" s="1"/>
      <c r="B644" s="1"/>
      <c r="C644" s="1"/>
      <c r="D644" s="1"/>
      <c r="E644" s="1"/>
      <c r="F644" s="1"/>
      <c r="G644" s="1"/>
      <c r="H644" s="1"/>
      <c r="I644" s="1"/>
      <c r="J644" s="1"/>
      <c r="K644" s="1"/>
      <c r="L644" s="1"/>
      <c r="M644" s="1"/>
      <c r="N644" s="1"/>
      <c r="O644" s="1"/>
      <c r="P644" s="1"/>
      <c r="Q644" s="1"/>
      <c r="R644" s="1"/>
      <c r="S644" s="1"/>
      <c r="T644" s="1"/>
      <c r="U644" s="3"/>
      <c r="V644" s="1"/>
      <c r="W644" s="4"/>
      <c r="X644" s="1"/>
      <c r="Y644" s="4"/>
      <c r="Z644" s="1"/>
      <c r="AA644" s="4"/>
      <c r="AB644" s="1"/>
      <c r="AC644" s="4"/>
      <c r="AD644" s="1"/>
      <c r="AE644" s="1"/>
    </row>
    <row r="645">
      <c r="A645" s="1"/>
      <c r="B645" s="1"/>
      <c r="C645" s="1"/>
      <c r="D645" s="1"/>
      <c r="E645" s="1"/>
      <c r="F645" s="1"/>
      <c r="G645" s="1"/>
      <c r="H645" s="1"/>
      <c r="I645" s="1"/>
      <c r="J645" s="1"/>
      <c r="K645" s="1"/>
      <c r="L645" s="1"/>
      <c r="M645" s="1"/>
      <c r="N645" s="1"/>
      <c r="O645" s="1"/>
      <c r="P645" s="1"/>
      <c r="Q645" s="1"/>
      <c r="R645" s="1"/>
      <c r="S645" s="1"/>
      <c r="T645" s="1"/>
      <c r="U645" s="3"/>
      <c r="V645" s="1"/>
      <c r="W645" s="4"/>
      <c r="X645" s="1"/>
      <c r="Y645" s="4"/>
      <c r="Z645" s="1"/>
      <c r="AA645" s="4"/>
      <c r="AB645" s="1"/>
      <c r="AC645" s="4"/>
      <c r="AD645" s="1"/>
      <c r="AE645" s="1"/>
    </row>
    <row r="646">
      <c r="A646" s="1"/>
      <c r="B646" s="1"/>
      <c r="C646" s="1"/>
      <c r="D646" s="1"/>
      <c r="E646" s="1"/>
      <c r="F646" s="1"/>
      <c r="G646" s="1"/>
      <c r="H646" s="1"/>
      <c r="I646" s="1"/>
      <c r="J646" s="1"/>
      <c r="K646" s="1"/>
      <c r="L646" s="1"/>
      <c r="M646" s="1"/>
      <c r="N646" s="1"/>
      <c r="O646" s="1"/>
      <c r="P646" s="1"/>
      <c r="Q646" s="1"/>
      <c r="R646" s="1"/>
      <c r="S646" s="1"/>
      <c r="T646" s="1"/>
      <c r="U646" s="3"/>
      <c r="V646" s="1"/>
      <c r="W646" s="4"/>
      <c r="X646" s="1"/>
      <c r="Y646" s="4"/>
      <c r="Z646" s="1"/>
      <c r="AA646" s="4"/>
      <c r="AB646" s="1"/>
      <c r="AC646" s="4"/>
      <c r="AD646" s="1"/>
      <c r="AE646" s="1"/>
    </row>
    <row r="647">
      <c r="A647" s="1"/>
      <c r="B647" s="1"/>
      <c r="C647" s="1"/>
      <c r="D647" s="1"/>
      <c r="E647" s="1"/>
      <c r="F647" s="1"/>
      <c r="G647" s="1"/>
      <c r="H647" s="1"/>
      <c r="I647" s="1"/>
      <c r="J647" s="1"/>
      <c r="K647" s="1"/>
      <c r="L647" s="1"/>
      <c r="M647" s="1"/>
      <c r="N647" s="1"/>
      <c r="O647" s="1"/>
      <c r="P647" s="1"/>
      <c r="Q647" s="1"/>
      <c r="R647" s="1"/>
      <c r="S647" s="1"/>
      <c r="T647" s="1"/>
      <c r="U647" s="3"/>
      <c r="V647" s="1"/>
      <c r="W647" s="4"/>
      <c r="X647" s="1"/>
      <c r="Y647" s="4"/>
      <c r="Z647" s="1"/>
      <c r="AA647" s="4"/>
      <c r="AB647" s="1"/>
      <c r="AC647" s="4"/>
      <c r="AD647" s="1"/>
      <c r="AE647" s="1"/>
    </row>
    <row r="648">
      <c r="A648" s="1"/>
      <c r="B648" s="1"/>
      <c r="C648" s="1"/>
      <c r="D648" s="1"/>
      <c r="E648" s="1"/>
      <c r="F648" s="1"/>
      <c r="G648" s="1"/>
      <c r="H648" s="1"/>
      <c r="I648" s="1"/>
      <c r="J648" s="1"/>
      <c r="K648" s="1"/>
      <c r="L648" s="1"/>
      <c r="M648" s="1"/>
      <c r="N648" s="1"/>
      <c r="O648" s="1"/>
      <c r="P648" s="1"/>
      <c r="Q648" s="1"/>
      <c r="R648" s="1"/>
      <c r="S648" s="1"/>
      <c r="T648" s="1"/>
      <c r="U648" s="3"/>
      <c r="V648" s="1"/>
      <c r="W648" s="4"/>
      <c r="X648" s="1"/>
      <c r="Y648" s="4"/>
      <c r="Z648" s="1"/>
      <c r="AA648" s="4"/>
      <c r="AB648" s="1"/>
      <c r="AC648" s="4"/>
      <c r="AD648" s="1"/>
      <c r="AE648" s="1"/>
    </row>
    <row r="649">
      <c r="A649" s="1"/>
      <c r="B649" s="1"/>
      <c r="C649" s="1"/>
      <c r="D649" s="1"/>
      <c r="E649" s="1"/>
      <c r="F649" s="1"/>
      <c r="G649" s="1"/>
      <c r="H649" s="1"/>
      <c r="I649" s="1"/>
      <c r="J649" s="1"/>
      <c r="K649" s="1"/>
      <c r="L649" s="1"/>
      <c r="M649" s="1"/>
      <c r="N649" s="1"/>
      <c r="O649" s="1"/>
      <c r="P649" s="1"/>
      <c r="Q649" s="1"/>
      <c r="R649" s="1"/>
      <c r="S649" s="1"/>
      <c r="T649" s="1"/>
      <c r="U649" s="3"/>
      <c r="V649" s="1"/>
      <c r="W649" s="4"/>
      <c r="X649" s="1"/>
      <c r="Y649" s="4"/>
      <c r="Z649" s="1"/>
      <c r="AA649" s="4"/>
      <c r="AB649" s="1"/>
      <c r="AC649" s="4"/>
      <c r="AD649" s="1"/>
      <c r="AE649" s="1"/>
    </row>
    <row r="650">
      <c r="A650" s="1"/>
      <c r="B650" s="1"/>
      <c r="C650" s="1"/>
      <c r="D650" s="1"/>
      <c r="E650" s="1"/>
      <c r="F650" s="1"/>
      <c r="G650" s="1"/>
      <c r="H650" s="1"/>
      <c r="I650" s="1"/>
      <c r="J650" s="1"/>
      <c r="K650" s="1"/>
      <c r="L650" s="1"/>
      <c r="M650" s="1"/>
      <c r="N650" s="1"/>
      <c r="O650" s="1"/>
      <c r="P650" s="1"/>
      <c r="Q650" s="1"/>
      <c r="R650" s="1"/>
      <c r="S650" s="1"/>
      <c r="T650" s="1"/>
      <c r="U650" s="3"/>
      <c r="V650" s="1"/>
      <c r="W650" s="4"/>
      <c r="X650" s="1"/>
      <c r="Y650" s="4"/>
      <c r="Z650" s="1"/>
      <c r="AA650" s="4"/>
      <c r="AB650" s="1"/>
      <c r="AC650" s="4"/>
      <c r="AD650" s="1"/>
      <c r="AE650" s="1"/>
    </row>
    <row r="651">
      <c r="A651" s="1"/>
      <c r="B651" s="1"/>
      <c r="C651" s="1"/>
      <c r="D651" s="1"/>
      <c r="E651" s="1"/>
      <c r="F651" s="1"/>
      <c r="G651" s="1"/>
      <c r="H651" s="1"/>
      <c r="I651" s="1"/>
      <c r="J651" s="1"/>
      <c r="K651" s="1"/>
      <c r="L651" s="1"/>
      <c r="M651" s="1"/>
      <c r="N651" s="1"/>
      <c r="O651" s="1"/>
      <c r="P651" s="1"/>
      <c r="Q651" s="1"/>
      <c r="R651" s="1"/>
      <c r="S651" s="1"/>
      <c r="T651" s="1"/>
      <c r="U651" s="3"/>
      <c r="V651" s="1"/>
      <c r="W651" s="4"/>
      <c r="X651" s="1"/>
      <c r="Y651" s="4"/>
      <c r="Z651" s="1"/>
      <c r="AA651" s="4"/>
      <c r="AB651" s="1"/>
      <c r="AC651" s="4"/>
      <c r="AD651" s="1"/>
      <c r="AE651" s="1"/>
    </row>
    <row r="652">
      <c r="A652" s="1"/>
      <c r="B652" s="1"/>
      <c r="C652" s="1"/>
      <c r="D652" s="1"/>
      <c r="E652" s="1"/>
      <c r="F652" s="1"/>
      <c r="G652" s="1"/>
      <c r="H652" s="1"/>
      <c r="I652" s="1"/>
      <c r="J652" s="1"/>
      <c r="K652" s="1"/>
      <c r="L652" s="1"/>
      <c r="M652" s="1"/>
      <c r="N652" s="1"/>
      <c r="O652" s="1"/>
      <c r="P652" s="1"/>
      <c r="Q652" s="1"/>
      <c r="R652" s="1"/>
      <c r="S652" s="1"/>
      <c r="T652" s="1"/>
      <c r="U652" s="3"/>
      <c r="V652" s="1"/>
      <c r="W652" s="4"/>
      <c r="X652" s="1"/>
      <c r="Y652" s="4"/>
      <c r="Z652" s="1"/>
      <c r="AA652" s="4"/>
      <c r="AB652" s="1"/>
      <c r="AC652" s="4"/>
      <c r="AD652" s="1"/>
      <c r="AE652" s="1"/>
    </row>
    <row r="653">
      <c r="A653" s="1"/>
      <c r="B653" s="1"/>
      <c r="C653" s="1"/>
      <c r="D653" s="1"/>
      <c r="E653" s="1"/>
      <c r="F653" s="1"/>
      <c r="G653" s="1"/>
      <c r="H653" s="1"/>
      <c r="I653" s="1"/>
      <c r="J653" s="1"/>
      <c r="K653" s="1"/>
      <c r="L653" s="1"/>
      <c r="M653" s="1"/>
      <c r="N653" s="1"/>
      <c r="O653" s="1"/>
      <c r="P653" s="1"/>
      <c r="Q653" s="1"/>
      <c r="R653" s="1"/>
      <c r="S653" s="1"/>
      <c r="T653" s="1"/>
      <c r="U653" s="3"/>
      <c r="V653" s="1"/>
      <c r="W653" s="4"/>
      <c r="X653" s="1"/>
      <c r="Y653" s="4"/>
      <c r="Z653" s="1"/>
      <c r="AA653" s="4"/>
      <c r="AB653" s="1"/>
      <c r="AC653" s="4"/>
      <c r="AD653" s="1"/>
      <c r="AE653" s="1"/>
    </row>
    <row r="654">
      <c r="A654" s="1"/>
      <c r="B654" s="1"/>
      <c r="C654" s="1"/>
      <c r="D654" s="1"/>
      <c r="E654" s="1"/>
      <c r="F654" s="1"/>
      <c r="G654" s="1"/>
      <c r="H654" s="1"/>
      <c r="I654" s="1"/>
      <c r="J654" s="1"/>
      <c r="K654" s="1"/>
      <c r="L654" s="1"/>
      <c r="M654" s="1"/>
      <c r="N654" s="1"/>
      <c r="O654" s="1"/>
      <c r="P654" s="1"/>
      <c r="Q654" s="1"/>
      <c r="R654" s="1"/>
      <c r="S654" s="1"/>
      <c r="T654" s="1"/>
      <c r="U654" s="3"/>
      <c r="V654" s="1"/>
      <c r="W654" s="4"/>
      <c r="X654" s="1"/>
      <c r="Y654" s="4"/>
      <c r="Z654" s="1"/>
      <c r="AA654" s="4"/>
      <c r="AB654" s="1"/>
      <c r="AC654" s="4"/>
      <c r="AD654" s="1"/>
      <c r="AE654" s="1"/>
    </row>
    <row r="655">
      <c r="A655" s="1"/>
      <c r="B655" s="1"/>
      <c r="C655" s="1"/>
      <c r="D655" s="1"/>
      <c r="E655" s="1"/>
      <c r="F655" s="1"/>
      <c r="G655" s="1"/>
      <c r="H655" s="1"/>
      <c r="I655" s="1"/>
      <c r="J655" s="1"/>
      <c r="K655" s="1"/>
      <c r="L655" s="1"/>
      <c r="M655" s="1"/>
      <c r="N655" s="1"/>
      <c r="O655" s="1"/>
      <c r="P655" s="1"/>
      <c r="Q655" s="1"/>
      <c r="R655" s="1"/>
      <c r="S655" s="1"/>
      <c r="T655" s="1"/>
      <c r="U655" s="3"/>
      <c r="V655" s="1"/>
      <c r="W655" s="4"/>
      <c r="X655" s="1"/>
      <c r="Y655" s="4"/>
      <c r="Z655" s="1"/>
      <c r="AA655" s="4"/>
      <c r="AB655" s="1"/>
      <c r="AC655" s="4"/>
      <c r="AD655" s="1"/>
      <c r="AE655" s="1"/>
    </row>
    <row r="656">
      <c r="A656" s="1"/>
      <c r="B656" s="1"/>
      <c r="C656" s="1"/>
      <c r="D656" s="1"/>
      <c r="E656" s="1"/>
      <c r="F656" s="1"/>
      <c r="G656" s="1"/>
      <c r="H656" s="1"/>
      <c r="I656" s="1"/>
      <c r="J656" s="1"/>
      <c r="K656" s="1"/>
      <c r="L656" s="1"/>
      <c r="M656" s="1"/>
      <c r="N656" s="1"/>
      <c r="O656" s="1"/>
      <c r="P656" s="1"/>
      <c r="Q656" s="1"/>
      <c r="R656" s="1"/>
      <c r="S656" s="1"/>
      <c r="T656" s="1"/>
      <c r="U656" s="3"/>
      <c r="V656" s="1"/>
      <c r="W656" s="4"/>
      <c r="X656" s="1"/>
      <c r="Y656" s="4"/>
      <c r="Z656" s="1"/>
      <c r="AA656" s="4"/>
      <c r="AB656" s="1"/>
      <c r="AC656" s="4"/>
      <c r="AD656" s="1"/>
      <c r="AE656" s="1"/>
    </row>
    <row r="657">
      <c r="A657" s="1"/>
      <c r="B657" s="1"/>
      <c r="C657" s="1"/>
      <c r="D657" s="1"/>
      <c r="E657" s="1"/>
      <c r="F657" s="1"/>
      <c r="G657" s="1"/>
      <c r="H657" s="1"/>
      <c r="I657" s="1"/>
      <c r="J657" s="1"/>
      <c r="K657" s="1"/>
      <c r="L657" s="1"/>
      <c r="M657" s="1"/>
      <c r="N657" s="1"/>
      <c r="O657" s="1"/>
      <c r="P657" s="1"/>
      <c r="Q657" s="1"/>
      <c r="R657" s="1"/>
      <c r="S657" s="1"/>
      <c r="T657" s="1"/>
      <c r="U657" s="3"/>
      <c r="V657" s="1"/>
      <c r="W657" s="4"/>
      <c r="X657" s="1"/>
      <c r="Y657" s="4"/>
      <c r="Z657" s="1"/>
      <c r="AA657" s="4"/>
      <c r="AB657" s="1"/>
      <c r="AC657" s="4"/>
      <c r="AD657" s="1"/>
      <c r="AE657" s="1"/>
    </row>
    <row r="658">
      <c r="A658" s="1"/>
      <c r="B658" s="1"/>
      <c r="C658" s="1"/>
      <c r="D658" s="1"/>
      <c r="E658" s="1"/>
      <c r="F658" s="1"/>
      <c r="G658" s="1"/>
      <c r="H658" s="1"/>
      <c r="I658" s="1"/>
      <c r="J658" s="1"/>
      <c r="K658" s="1"/>
      <c r="L658" s="1"/>
      <c r="M658" s="1"/>
      <c r="N658" s="1"/>
      <c r="O658" s="1"/>
      <c r="P658" s="1"/>
      <c r="Q658" s="1"/>
      <c r="R658" s="1"/>
      <c r="S658" s="1"/>
      <c r="T658" s="1"/>
      <c r="U658" s="3"/>
      <c r="V658" s="1"/>
      <c r="W658" s="4"/>
      <c r="X658" s="1"/>
      <c r="Y658" s="4"/>
      <c r="Z658" s="1"/>
      <c r="AA658" s="4"/>
      <c r="AB658" s="1"/>
      <c r="AC658" s="4"/>
      <c r="AD658" s="1"/>
      <c r="AE658" s="1"/>
    </row>
    <row r="659">
      <c r="A659" s="1"/>
      <c r="B659" s="1"/>
      <c r="C659" s="1"/>
      <c r="D659" s="1"/>
      <c r="E659" s="1"/>
      <c r="F659" s="1"/>
      <c r="G659" s="1"/>
      <c r="H659" s="1"/>
      <c r="I659" s="1"/>
      <c r="J659" s="1"/>
      <c r="K659" s="1"/>
      <c r="L659" s="1"/>
      <c r="M659" s="1"/>
      <c r="N659" s="1"/>
      <c r="O659" s="1"/>
      <c r="P659" s="1"/>
      <c r="Q659" s="1"/>
      <c r="R659" s="1"/>
      <c r="S659" s="1"/>
      <c r="T659" s="1"/>
      <c r="U659" s="3"/>
      <c r="V659" s="1"/>
      <c r="W659" s="4"/>
      <c r="X659" s="1"/>
      <c r="Y659" s="4"/>
      <c r="Z659" s="1"/>
      <c r="AA659" s="4"/>
      <c r="AB659" s="1"/>
      <c r="AC659" s="4"/>
      <c r="AD659" s="1"/>
      <c r="AE659" s="1"/>
    </row>
    <row r="660">
      <c r="A660" s="1"/>
      <c r="B660" s="1"/>
      <c r="C660" s="1"/>
      <c r="D660" s="1"/>
      <c r="E660" s="1"/>
      <c r="F660" s="1"/>
      <c r="G660" s="1"/>
      <c r="H660" s="1"/>
      <c r="I660" s="1"/>
      <c r="J660" s="1"/>
      <c r="K660" s="1"/>
      <c r="L660" s="1"/>
      <c r="M660" s="1"/>
      <c r="N660" s="1"/>
      <c r="O660" s="1"/>
      <c r="P660" s="1"/>
      <c r="Q660" s="1"/>
      <c r="R660" s="1"/>
      <c r="S660" s="1"/>
      <c r="T660" s="1"/>
      <c r="U660" s="3"/>
      <c r="V660" s="1"/>
      <c r="W660" s="4"/>
      <c r="X660" s="1"/>
      <c r="Y660" s="4"/>
      <c r="Z660" s="1"/>
      <c r="AA660" s="4"/>
      <c r="AB660" s="1"/>
      <c r="AC660" s="4"/>
      <c r="AD660" s="1"/>
      <c r="AE660" s="1"/>
    </row>
    <row r="661">
      <c r="A661" s="1"/>
      <c r="B661" s="1"/>
      <c r="C661" s="1"/>
      <c r="D661" s="1"/>
      <c r="E661" s="1"/>
      <c r="F661" s="1"/>
      <c r="G661" s="1"/>
      <c r="H661" s="1"/>
      <c r="I661" s="1"/>
      <c r="J661" s="1"/>
      <c r="K661" s="1"/>
      <c r="L661" s="1"/>
      <c r="M661" s="1"/>
      <c r="N661" s="1"/>
      <c r="O661" s="1"/>
      <c r="P661" s="1"/>
      <c r="Q661" s="1"/>
      <c r="R661" s="1"/>
      <c r="S661" s="1"/>
      <c r="T661" s="1"/>
      <c r="U661" s="3"/>
      <c r="V661" s="1"/>
      <c r="W661" s="4"/>
      <c r="X661" s="1"/>
      <c r="Y661" s="4"/>
      <c r="Z661" s="1"/>
      <c r="AA661" s="4"/>
      <c r="AB661" s="1"/>
      <c r="AC661" s="4"/>
      <c r="AD661" s="1"/>
      <c r="AE661" s="1"/>
    </row>
    <row r="662">
      <c r="A662" s="1"/>
      <c r="B662" s="1"/>
      <c r="C662" s="1"/>
      <c r="D662" s="1"/>
      <c r="E662" s="1"/>
      <c r="F662" s="1"/>
      <c r="G662" s="1"/>
      <c r="H662" s="1"/>
      <c r="I662" s="1"/>
      <c r="J662" s="1"/>
      <c r="K662" s="1"/>
      <c r="L662" s="1"/>
      <c r="M662" s="1"/>
      <c r="N662" s="1"/>
      <c r="O662" s="1"/>
      <c r="P662" s="1"/>
      <c r="Q662" s="1"/>
      <c r="R662" s="1"/>
      <c r="S662" s="1"/>
      <c r="T662" s="1"/>
      <c r="U662" s="3"/>
      <c r="V662" s="1"/>
      <c r="W662" s="4"/>
      <c r="X662" s="1"/>
      <c r="Y662" s="4"/>
      <c r="Z662" s="1"/>
      <c r="AA662" s="4"/>
      <c r="AB662" s="1"/>
      <c r="AC662" s="4"/>
      <c r="AD662" s="1"/>
      <c r="AE662" s="1"/>
    </row>
    <row r="663">
      <c r="A663" s="1"/>
      <c r="B663" s="1"/>
      <c r="C663" s="1"/>
      <c r="D663" s="1"/>
      <c r="E663" s="1"/>
      <c r="F663" s="1"/>
      <c r="G663" s="1"/>
      <c r="H663" s="1"/>
      <c r="I663" s="1"/>
      <c r="J663" s="1"/>
      <c r="K663" s="1"/>
      <c r="L663" s="1"/>
      <c r="M663" s="1"/>
      <c r="N663" s="1"/>
      <c r="O663" s="1"/>
      <c r="P663" s="1"/>
      <c r="Q663" s="1"/>
      <c r="R663" s="1"/>
      <c r="S663" s="1"/>
      <c r="T663" s="1"/>
      <c r="U663" s="3"/>
      <c r="V663" s="1"/>
      <c r="W663" s="4"/>
      <c r="X663" s="1"/>
      <c r="Y663" s="4"/>
      <c r="Z663" s="1"/>
      <c r="AA663" s="4"/>
      <c r="AB663" s="1"/>
      <c r="AC663" s="4"/>
      <c r="AD663" s="1"/>
      <c r="AE663" s="1"/>
    </row>
    <row r="664">
      <c r="A664" s="1"/>
      <c r="B664" s="1"/>
      <c r="C664" s="1"/>
      <c r="D664" s="1"/>
      <c r="E664" s="1"/>
      <c r="F664" s="1"/>
      <c r="G664" s="1"/>
      <c r="H664" s="1"/>
      <c r="I664" s="1"/>
      <c r="J664" s="1"/>
      <c r="K664" s="1"/>
      <c r="L664" s="1"/>
      <c r="M664" s="1"/>
      <c r="N664" s="1"/>
      <c r="O664" s="1"/>
      <c r="P664" s="1"/>
      <c r="Q664" s="1"/>
      <c r="R664" s="1"/>
      <c r="S664" s="1"/>
      <c r="T664" s="1"/>
      <c r="U664" s="3"/>
      <c r="V664" s="1"/>
      <c r="W664" s="4"/>
      <c r="X664" s="1"/>
      <c r="Y664" s="4"/>
      <c r="Z664" s="1"/>
      <c r="AA664" s="4"/>
      <c r="AB664" s="1"/>
      <c r="AC664" s="4"/>
      <c r="AD664" s="1"/>
      <c r="AE664" s="1"/>
    </row>
    <row r="665">
      <c r="A665" s="1"/>
      <c r="B665" s="1"/>
      <c r="C665" s="1"/>
      <c r="D665" s="1"/>
      <c r="E665" s="1"/>
      <c r="F665" s="1"/>
      <c r="G665" s="1"/>
      <c r="H665" s="1"/>
      <c r="I665" s="1"/>
      <c r="J665" s="1"/>
      <c r="K665" s="1"/>
      <c r="L665" s="1"/>
      <c r="M665" s="1"/>
      <c r="N665" s="1"/>
      <c r="O665" s="1"/>
      <c r="P665" s="1"/>
      <c r="Q665" s="1"/>
      <c r="R665" s="1"/>
      <c r="S665" s="1"/>
      <c r="T665" s="1"/>
      <c r="U665" s="3"/>
      <c r="V665" s="1"/>
      <c r="W665" s="4"/>
      <c r="X665" s="1"/>
      <c r="Y665" s="4"/>
      <c r="Z665" s="1"/>
      <c r="AA665" s="4"/>
      <c r="AB665" s="1"/>
      <c r="AC665" s="4"/>
      <c r="AD665" s="1"/>
      <c r="AE665" s="1"/>
    </row>
    <row r="666">
      <c r="A666" s="1"/>
      <c r="B666" s="1"/>
      <c r="C666" s="1"/>
      <c r="D666" s="1"/>
      <c r="E666" s="1"/>
      <c r="F666" s="1"/>
      <c r="G666" s="1"/>
      <c r="H666" s="1"/>
      <c r="I666" s="1"/>
      <c r="J666" s="1"/>
      <c r="K666" s="1"/>
      <c r="L666" s="1"/>
      <c r="M666" s="1"/>
      <c r="N666" s="1"/>
      <c r="O666" s="1"/>
      <c r="P666" s="1"/>
      <c r="Q666" s="1"/>
      <c r="R666" s="1"/>
      <c r="S666" s="1"/>
      <c r="T666" s="1"/>
      <c r="U666" s="3"/>
      <c r="V666" s="1"/>
      <c r="W666" s="4"/>
      <c r="X666" s="1"/>
      <c r="Y666" s="4"/>
      <c r="Z666" s="1"/>
      <c r="AA666" s="4"/>
      <c r="AB666" s="1"/>
      <c r="AC666" s="4"/>
      <c r="AD666" s="1"/>
      <c r="AE666" s="1"/>
    </row>
    <row r="667">
      <c r="A667" s="1"/>
      <c r="B667" s="1"/>
      <c r="C667" s="1"/>
      <c r="D667" s="1"/>
      <c r="E667" s="1"/>
      <c r="F667" s="1"/>
      <c r="G667" s="1"/>
      <c r="H667" s="1"/>
      <c r="I667" s="1"/>
      <c r="J667" s="1"/>
      <c r="K667" s="1"/>
      <c r="L667" s="1"/>
      <c r="M667" s="1"/>
      <c r="N667" s="1"/>
      <c r="O667" s="1"/>
      <c r="P667" s="1"/>
      <c r="Q667" s="1"/>
      <c r="R667" s="1"/>
      <c r="S667" s="1"/>
      <c r="T667" s="1"/>
      <c r="U667" s="3"/>
      <c r="V667" s="1"/>
      <c r="W667" s="4"/>
      <c r="X667" s="1"/>
      <c r="Y667" s="4"/>
      <c r="Z667" s="1"/>
      <c r="AA667" s="4"/>
      <c r="AB667" s="1"/>
      <c r="AC667" s="4"/>
      <c r="AD667" s="1"/>
      <c r="AE667" s="1"/>
    </row>
    <row r="668">
      <c r="A668" s="1"/>
      <c r="B668" s="1"/>
      <c r="C668" s="1"/>
      <c r="D668" s="1"/>
      <c r="E668" s="1"/>
      <c r="F668" s="1"/>
      <c r="G668" s="1"/>
      <c r="H668" s="1"/>
      <c r="I668" s="1"/>
      <c r="J668" s="1"/>
      <c r="K668" s="1"/>
      <c r="L668" s="1"/>
      <c r="M668" s="1"/>
      <c r="N668" s="1"/>
      <c r="O668" s="1"/>
      <c r="P668" s="1"/>
      <c r="Q668" s="1"/>
      <c r="R668" s="1"/>
      <c r="S668" s="1"/>
      <c r="T668" s="1"/>
      <c r="U668" s="3"/>
      <c r="V668" s="1"/>
      <c r="W668" s="4"/>
      <c r="X668" s="1"/>
      <c r="Y668" s="4"/>
      <c r="Z668" s="1"/>
      <c r="AA668" s="4"/>
      <c r="AB668" s="1"/>
      <c r="AC668" s="4"/>
      <c r="AD668" s="1"/>
      <c r="AE668" s="1"/>
    </row>
    <row r="669">
      <c r="A669" s="1"/>
      <c r="B669" s="1"/>
      <c r="C669" s="1"/>
      <c r="D669" s="1"/>
      <c r="E669" s="1"/>
      <c r="F669" s="1"/>
      <c r="G669" s="1"/>
      <c r="H669" s="1"/>
      <c r="I669" s="1"/>
      <c r="J669" s="1"/>
      <c r="K669" s="1"/>
      <c r="L669" s="1"/>
      <c r="M669" s="1"/>
      <c r="N669" s="1"/>
      <c r="O669" s="1"/>
      <c r="P669" s="1"/>
      <c r="Q669" s="1"/>
      <c r="R669" s="1"/>
      <c r="S669" s="1"/>
      <c r="T669" s="1"/>
      <c r="U669" s="3"/>
      <c r="V669" s="1"/>
      <c r="W669" s="4"/>
      <c r="X669" s="1"/>
      <c r="Y669" s="4"/>
      <c r="Z669" s="1"/>
      <c r="AA669" s="4"/>
      <c r="AB669" s="1"/>
      <c r="AC669" s="4"/>
      <c r="AD669" s="1"/>
      <c r="AE669" s="1"/>
    </row>
    <row r="670">
      <c r="A670" s="1"/>
      <c r="B670" s="1"/>
      <c r="C670" s="1"/>
      <c r="D670" s="1"/>
      <c r="E670" s="1"/>
      <c r="F670" s="1"/>
      <c r="G670" s="1"/>
      <c r="H670" s="1"/>
      <c r="I670" s="1"/>
      <c r="J670" s="1"/>
      <c r="K670" s="1"/>
      <c r="L670" s="1"/>
      <c r="M670" s="1"/>
      <c r="N670" s="1"/>
      <c r="O670" s="1"/>
      <c r="P670" s="1"/>
      <c r="Q670" s="1"/>
      <c r="R670" s="1"/>
      <c r="S670" s="1"/>
      <c r="T670" s="1"/>
      <c r="U670" s="3"/>
      <c r="V670" s="1"/>
      <c r="W670" s="4"/>
      <c r="X670" s="1"/>
      <c r="Y670" s="4"/>
      <c r="Z670" s="1"/>
      <c r="AA670" s="4"/>
      <c r="AB670" s="1"/>
      <c r="AC670" s="4"/>
      <c r="AD670" s="1"/>
      <c r="AE670" s="1"/>
    </row>
    <row r="671">
      <c r="A671" s="1"/>
      <c r="B671" s="1"/>
      <c r="C671" s="1"/>
      <c r="D671" s="1"/>
      <c r="E671" s="1"/>
      <c r="F671" s="1"/>
      <c r="G671" s="1"/>
      <c r="H671" s="1"/>
      <c r="I671" s="1"/>
      <c r="J671" s="1"/>
      <c r="K671" s="1"/>
      <c r="L671" s="1"/>
      <c r="M671" s="1"/>
      <c r="N671" s="1"/>
      <c r="O671" s="1"/>
      <c r="P671" s="1"/>
      <c r="Q671" s="1"/>
      <c r="R671" s="1"/>
      <c r="S671" s="1"/>
      <c r="T671" s="1"/>
      <c r="U671" s="3"/>
      <c r="V671" s="1"/>
      <c r="W671" s="4"/>
      <c r="X671" s="1"/>
      <c r="Y671" s="4"/>
      <c r="Z671" s="1"/>
      <c r="AA671" s="4"/>
      <c r="AB671" s="1"/>
      <c r="AC671" s="4"/>
      <c r="AD671" s="1"/>
      <c r="AE671" s="1"/>
    </row>
    <row r="672">
      <c r="A672" s="1"/>
      <c r="B672" s="1"/>
      <c r="C672" s="1"/>
      <c r="D672" s="1"/>
      <c r="E672" s="1"/>
      <c r="F672" s="1"/>
      <c r="G672" s="1"/>
      <c r="H672" s="1"/>
      <c r="I672" s="1"/>
      <c r="J672" s="1"/>
      <c r="K672" s="1"/>
      <c r="L672" s="1"/>
      <c r="M672" s="1"/>
      <c r="N672" s="1"/>
      <c r="O672" s="1"/>
      <c r="P672" s="1"/>
      <c r="Q672" s="1"/>
      <c r="R672" s="1"/>
      <c r="S672" s="1"/>
      <c r="T672" s="1"/>
      <c r="U672" s="3"/>
      <c r="V672" s="1"/>
      <c r="W672" s="4"/>
      <c r="X672" s="1"/>
      <c r="Y672" s="4"/>
      <c r="Z672" s="1"/>
      <c r="AA672" s="4"/>
      <c r="AB672" s="1"/>
      <c r="AC672" s="4"/>
      <c r="AD672" s="1"/>
      <c r="AE672" s="1"/>
    </row>
    <row r="673">
      <c r="A673" s="1"/>
      <c r="B673" s="1"/>
      <c r="C673" s="1"/>
      <c r="D673" s="1"/>
      <c r="E673" s="1"/>
      <c r="F673" s="1"/>
      <c r="G673" s="1"/>
      <c r="H673" s="1"/>
      <c r="I673" s="1"/>
      <c r="J673" s="1"/>
      <c r="K673" s="1"/>
      <c r="L673" s="1"/>
      <c r="M673" s="1"/>
      <c r="N673" s="1"/>
      <c r="O673" s="1"/>
      <c r="P673" s="1"/>
      <c r="Q673" s="1"/>
      <c r="R673" s="1"/>
      <c r="S673" s="1"/>
      <c r="T673" s="1"/>
      <c r="U673" s="3"/>
      <c r="V673" s="1"/>
      <c r="W673" s="4"/>
      <c r="X673" s="1"/>
      <c r="Y673" s="4"/>
      <c r="Z673" s="1"/>
      <c r="AA673" s="4"/>
      <c r="AB673" s="1"/>
      <c r="AC673" s="4"/>
      <c r="AD673" s="1"/>
      <c r="AE673" s="1"/>
    </row>
    <row r="674">
      <c r="A674" s="1"/>
      <c r="B674" s="1"/>
      <c r="C674" s="1"/>
      <c r="D674" s="1"/>
      <c r="E674" s="1"/>
      <c r="F674" s="1"/>
      <c r="G674" s="1"/>
      <c r="H674" s="1"/>
      <c r="I674" s="1"/>
      <c r="J674" s="1"/>
      <c r="K674" s="1"/>
      <c r="L674" s="1"/>
      <c r="M674" s="1"/>
      <c r="N674" s="1"/>
      <c r="O674" s="1"/>
      <c r="P674" s="1"/>
      <c r="Q674" s="1"/>
      <c r="R674" s="1"/>
      <c r="S674" s="1"/>
      <c r="T674" s="1"/>
      <c r="U674" s="3"/>
      <c r="V674" s="1"/>
      <c r="W674" s="4"/>
      <c r="X674" s="1"/>
      <c r="Y674" s="4"/>
      <c r="Z674" s="1"/>
      <c r="AA674" s="4"/>
      <c r="AB674" s="1"/>
      <c r="AC674" s="4"/>
      <c r="AD674" s="1"/>
      <c r="AE674" s="1"/>
    </row>
    <row r="675">
      <c r="A675" s="1"/>
      <c r="B675" s="1"/>
      <c r="C675" s="1"/>
      <c r="D675" s="1"/>
      <c r="E675" s="1"/>
      <c r="F675" s="1"/>
      <c r="G675" s="1"/>
      <c r="H675" s="1"/>
      <c r="I675" s="1"/>
      <c r="J675" s="1"/>
      <c r="K675" s="1"/>
      <c r="L675" s="1"/>
      <c r="M675" s="1"/>
      <c r="N675" s="1"/>
      <c r="O675" s="1"/>
      <c r="P675" s="1"/>
      <c r="Q675" s="1"/>
      <c r="R675" s="1"/>
      <c r="S675" s="1"/>
      <c r="T675" s="1"/>
      <c r="U675" s="3"/>
      <c r="V675" s="1"/>
      <c r="W675" s="4"/>
      <c r="X675" s="1"/>
      <c r="Y675" s="4"/>
      <c r="Z675" s="1"/>
      <c r="AA675" s="4"/>
      <c r="AB675" s="1"/>
      <c r="AC675" s="4"/>
      <c r="AD675" s="1"/>
      <c r="AE675" s="1"/>
    </row>
    <row r="676">
      <c r="A676" s="1"/>
      <c r="B676" s="1"/>
      <c r="C676" s="1"/>
      <c r="D676" s="1"/>
      <c r="E676" s="1"/>
      <c r="F676" s="1"/>
      <c r="G676" s="1"/>
      <c r="H676" s="1"/>
      <c r="I676" s="1"/>
      <c r="J676" s="1"/>
      <c r="K676" s="1"/>
      <c r="L676" s="1"/>
      <c r="M676" s="1"/>
      <c r="N676" s="1"/>
      <c r="O676" s="1"/>
      <c r="P676" s="1"/>
      <c r="Q676" s="1"/>
      <c r="R676" s="1"/>
      <c r="S676" s="1"/>
      <c r="T676" s="1"/>
      <c r="U676" s="3"/>
      <c r="V676" s="1"/>
      <c r="W676" s="4"/>
      <c r="X676" s="1"/>
      <c r="Y676" s="4"/>
      <c r="Z676" s="1"/>
      <c r="AA676" s="4"/>
      <c r="AB676" s="1"/>
      <c r="AC676" s="4"/>
      <c r="AD676" s="1"/>
      <c r="AE676" s="1"/>
    </row>
    <row r="677">
      <c r="A677" s="1"/>
      <c r="B677" s="1"/>
      <c r="C677" s="1"/>
      <c r="D677" s="1"/>
      <c r="E677" s="1"/>
      <c r="F677" s="1"/>
      <c r="G677" s="1"/>
      <c r="H677" s="1"/>
      <c r="I677" s="1"/>
      <c r="J677" s="1"/>
      <c r="K677" s="1"/>
      <c r="L677" s="1"/>
      <c r="M677" s="1"/>
      <c r="N677" s="1"/>
      <c r="O677" s="1"/>
      <c r="P677" s="1"/>
      <c r="Q677" s="1"/>
      <c r="R677" s="1"/>
      <c r="S677" s="1"/>
      <c r="T677" s="1"/>
      <c r="U677" s="3"/>
      <c r="V677" s="1"/>
      <c r="W677" s="4"/>
      <c r="X677" s="1"/>
      <c r="Y677" s="4"/>
      <c r="Z677" s="1"/>
      <c r="AA677" s="4"/>
      <c r="AB677" s="1"/>
      <c r="AC677" s="4"/>
      <c r="AD677" s="1"/>
      <c r="AE677" s="1"/>
    </row>
    <row r="678">
      <c r="A678" s="1"/>
      <c r="B678" s="1"/>
      <c r="C678" s="1"/>
      <c r="D678" s="1"/>
      <c r="E678" s="1"/>
      <c r="F678" s="1"/>
      <c r="G678" s="1"/>
      <c r="H678" s="1"/>
      <c r="I678" s="1"/>
      <c r="J678" s="1"/>
      <c r="K678" s="1"/>
      <c r="L678" s="1"/>
      <c r="M678" s="1"/>
      <c r="N678" s="1"/>
      <c r="O678" s="1"/>
      <c r="P678" s="1"/>
      <c r="Q678" s="1"/>
      <c r="R678" s="1"/>
      <c r="S678" s="1"/>
      <c r="T678" s="1"/>
      <c r="U678" s="3"/>
      <c r="V678" s="1"/>
      <c r="W678" s="4"/>
      <c r="X678" s="1"/>
      <c r="Y678" s="4"/>
      <c r="Z678" s="1"/>
      <c r="AA678" s="4"/>
      <c r="AB678" s="1"/>
      <c r="AC678" s="4"/>
      <c r="AD678" s="1"/>
      <c r="AE678" s="1"/>
    </row>
    <row r="679">
      <c r="A679" s="1"/>
      <c r="B679" s="1"/>
      <c r="C679" s="1"/>
      <c r="D679" s="1"/>
      <c r="E679" s="1"/>
      <c r="F679" s="1"/>
      <c r="G679" s="1"/>
      <c r="H679" s="1"/>
      <c r="I679" s="1"/>
      <c r="J679" s="1"/>
      <c r="K679" s="1"/>
      <c r="L679" s="1"/>
      <c r="M679" s="1"/>
      <c r="N679" s="1"/>
      <c r="O679" s="1"/>
      <c r="P679" s="1"/>
      <c r="Q679" s="1"/>
      <c r="R679" s="1"/>
      <c r="S679" s="1"/>
      <c r="T679" s="1"/>
      <c r="U679" s="3"/>
      <c r="V679" s="1"/>
      <c r="W679" s="4"/>
      <c r="X679" s="1"/>
      <c r="Y679" s="4"/>
      <c r="Z679" s="1"/>
      <c r="AA679" s="4"/>
      <c r="AB679" s="1"/>
      <c r="AC679" s="4"/>
      <c r="AD679" s="1"/>
      <c r="AE679" s="1"/>
    </row>
    <row r="680">
      <c r="A680" s="1"/>
      <c r="B680" s="1"/>
      <c r="C680" s="1"/>
      <c r="D680" s="1"/>
      <c r="E680" s="1"/>
      <c r="F680" s="1"/>
      <c r="G680" s="1"/>
      <c r="H680" s="1"/>
      <c r="I680" s="1"/>
      <c r="J680" s="1"/>
      <c r="K680" s="1"/>
      <c r="L680" s="1"/>
      <c r="M680" s="1"/>
      <c r="N680" s="1"/>
      <c r="O680" s="1"/>
      <c r="P680" s="1"/>
      <c r="Q680" s="1"/>
      <c r="R680" s="1"/>
      <c r="S680" s="1"/>
      <c r="T680" s="1"/>
      <c r="U680" s="3"/>
      <c r="V680" s="1"/>
      <c r="W680" s="4"/>
      <c r="X680" s="1"/>
      <c r="Y680" s="4"/>
      <c r="Z680" s="1"/>
      <c r="AA680" s="4"/>
      <c r="AB680" s="1"/>
      <c r="AC680" s="4"/>
      <c r="AD680" s="1"/>
      <c r="AE680" s="1"/>
    </row>
    <row r="681">
      <c r="A681" s="1"/>
      <c r="B681" s="1"/>
      <c r="C681" s="1"/>
      <c r="D681" s="1"/>
      <c r="E681" s="1"/>
      <c r="F681" s="1"/>
      <c r="G681" s="1"/>
      <c r="H681" s="1"/>
      <c r="I681" s="1"/>
      <c r="J681" s="1"/>
      <c r="K681" s="1"/>
      <c r="L681" s="1"/>
      <c r="M681" s="1"/>
      <c r="N681" s="1"/>
      <c r="O681" s="1"/>
      <c r="P681" s="1"/>
      <c r="Q681" s="1"/>
      <c r="R681" s="1"/>
      <c r="S681" s="1"/>
      <c r="T681" s="1"/>
      <c r="U681" s="3"/>
      <c r="V681" s="1"/>
      <c r="W681" s="4"/>
      <c r="X681" s="1"/>
      <c r="Y681" s="4"/>
      <c r="Z681" s="1"/>
      <c r="AA681" s="4"/>
      <c r="AB681" s="1"/>
      <c r="AC681" s="4"/>
      <c r="AD681" s="1"/>
      <c r="AE681" s="1"/>
    </row>
    <row r="682">
      <c r="A682" s="1"/>
      <c r="B682" s="1"/>
      <c r="C682" s="1"/>
      <c r="D682" s="1"/>
      <c r="E682" s="1"/>
      <c r="F682" s="1"/>
      <c r="G682" s="1"/>
      <c r="H682" s="1"/>
      <c r="I682" s="1"/>
      <c r="J682" s="1"/>
      <c r="K682" s="1"/>
      <c r="L682" s="1"/>
      <c r="M682" s="1"/>
      <c r="N682" s="1"/>
      <c r="O682" s="1"/>
      <c r="P682" s="1"/>
      <c r="Q682" s="1"/>
      <c r="R682" s="1"/>
      <c r="S682" s="1"/>
      <c r="T682" s="1"/>
      <c r="U682" s="3"/>
      <c r="V682" s="1"/>
      <c r="W682" s="4"/>
      <c r="X682" s="1"/>
      <c r="Y682" s="4"/>
      <c r="Z682" s="1"/>
      <c r="AA682" s="4"/>
      <c r="AB682" s="1"/>
      <c r="AC682" s="4"/>
      <c r="AD682" s="1"/>
      <c r="AE682" s="1"/>
    </row>
    <row r="683">
      <c r="A683" s="1"/>
      <c r="B683" s="1"/>
      <c r="C683" s="1"/>
      <c r="D683" s="1"/>
      <c r="E683" s="1"/>
      <c r="F683" s="1"/>
      <c r="G683" s="1"/>
      <c r="H683" s="1"/>
      <c r="I683" s="1"/>
      <c r="J683" s="1"/>
      <c r="K683" s="1"/>
      <c r="L683" s="1"/>
      <c r="M683" s="1"/>
      <c r="N683" s="1"/>
      <c r="O683" s="1"/>
      <c r="P683" s="1"/>
      <c r="Q683" s="1"/>
      <c r="R683" s="1"/>
      <c r="S683" s="1"/>
      <c r="T683" s="1"/>
      <c r="U683" s="3"/>
      <c r="V683" s="1"/>
      <c r="W683" s="4"/>
      <c r="X683" s="1"/>
      <c r="Y683" s="4"/>
      <c r="Z683" s="1"/>
      <c r="AA683" s="4"/>
      <c r="AB683" s="1"/>
      <c r="AC683" s="4"/>
      <c r="AD683" s="1"/>
      <c r="AE683" s="1"/>
    </row>
    <row r="684">
      <c r="A684" s="1"/>
      <c r="B684" s="1"/>
      <c r="C684" s="1"/>
      <c r="D684" s="1"/>
      <c r="E684" s="1"/>
      <c r="F684" s="1"/>
      <c r="G684" s="1"/>
      <c r="H684" s="1"/>
      <c r="I684" s="1"/>
      <c r="J684" s="1"/>
      <c r="K684" s="1"/>
      <c r="L684" s="1"/>
      <c r="M684" s="1"/>
      <c r="N684" s="1"/>
      <c r="O684" s="1"/>
      <c r="P684" s="1"/>
      <c r="Q684" s="1"/>
      <c r="R684" s="1"/>
      <c r="S684" s="1"/>
      <c r="T684" s="1"/>
      <c r="U684" s="3"/>
      <c r="V684" s="1"/>
      <c r="W684" s="4"/>
      <c r="X684" s="1"/>
      <c r="Y684" s="4"/>
      <c r="Z684" s="1"/>
      <c r="AA684" s="4"/>
      <c r="AB684" s="1"/>
      <c r="AC684" s="4"/>
      <c r="AD684" s="1"/>
      <c r="AE684" s="1"/>
    </row>
    <row r="685">
      <c r="A685" s="1"/>
      <c r="B685" s="1"/>
      <c r="C685" s="1"/>
      <c r="D685" s="1"/>
      <c r="E685" s="1"/>
      <c r="F685" s="1"/>
      <c r="G685" s="1"/>
      <c r="H685" s="1"/>
      <c r="I685" s="1"/>
      <c r="J685" s="1"/>
      <c r="K685" s="1"/>
      <c r="L685" s="1"/>
      <c r="M685" s="1"/>
      <c r="N685" s="1"/>
      <c r="O685" s="1"/>
      <c r="P685" s="1"/>
      <c r="Q685" s="1"/>
      <c r="R685" s="1"/>
      <c r="S685" s="1"/>
      <c r="T685" s="1"/>
      <c r="U685" s="3"/>
      <c r="V685" s="1"/>
      <c r="W685" s="4"/>
      <c r="X685" s="1"/>
      <c r="Y685" s="4"/>
      <c r="Z685" s="1"/>
      <c r="AA685" s="4"/>
      <c r="AB685" s="1"/>
      <c r="AC685" s="4"/>
      <c r="AD685" s="1"/>
      <c r="AE685" s="1"/>
    </row>
    <row r="686">
      <c r="A686" s="1"/>
      <c r="B686" s="1"/>
      <c r="C686" s="1"/>
      <c r="D686" s="1"/>
      <c r="E686" s="1"/>
      <c r="F686" s="1"/>
      <c r="G686" s="1"/>
      <c r="H686" s="1"/>
      <c r="I686" s="1"/>
      <c r="J686" s="1"/>
      <c r="K686" s="1"/>
      <c r="L686" s="1"/>
      <c r="M686" s="1"/>
      <c r="N686" s="1"/>
      <c r="O686" s="1"/>
      <c r="P686" s="1"/>
      <c r="Q686" s="1"/>
      <c r="R686" s="1"/>
      <c r="S686" s="1"/>
      <c r="T686" s="1"/>
      <c r="U686" s="3"/>
      <c r="V686" s="1"/>
      <c r="W686" s="4"/>
      <c r="X686" s="1"/>
      <c r="Y686" s="4"/>
      <c r="Z686" s="1"/>
      <c r="AA686" s="4"/>
      <c r="AB686" s="1"/>
      <c r="AC686" s="4"/>
      <c r="AD686" s="1"/>
      <c r="AE686" s="1"/>
    </row>
    <row r="687">
      <c r="A687" s="1"/>
      <c r="B687" s="1"/>
      <c r="C687" s="1"/>
      <c r="D687" s="1"/>
      <c r="E687" s="1"/>
      <c r="F687" s="1"/>
      <c r="G687" s="1"/>
      <c r="H687" s="1"/>
      <c r="I687" s="1"/>
      <c r="J687" s="1"/>
      <c r="K687" s="1"/>
      <c r="L687" s="1"/>
      <c r="M687" s="1"/>
      <c r="N687" s="1"/>
      <c r="O687" s="1"/>
      <c r="P687" s="1"/>
      <c r="Q687" s="1"/>
      <c r="R687" s="1"/>
      <c r="S687" s="1"/>
      <c r="T687" s="1"/>
      <c r="U687" s="3"/>
      <c r="V687" s="1"/>
      <c r="W687" s="4"/>
      <c r="X687" s="1"/>
      <c r="Y687" s="4"/>
      <c r="Z687" s="1"/>
      <c r="AA687" s="4"/>
      <c r="AB687" s="1"/>
      <c r="AC687" s="4"/>
      <c r="AD687" s="1"/>
      <c r="AE687" s="1"/>
    </row>
    <row r="688">
      <c r="A688" s="1"/>
      <c r="B688" s="1"/>
      <c r="C688" s="1"/>
      <c r="D688" s="1"/>
      <c r="E688" s="1"/>
      <c r="F688" s="1"/>
      <c r="G688" s="1"/>
      <c r="H688" s="1"/>
      <c r="I688" s="1"/>
      <c r="J688" s="1"/>
      <c r="K688" s="1"/>
      <c r="L688" s="1"/>
      <c r="M688" s="1"/>
      <c r="N688" s="1"/>
      <c r="O688" s="1"/>
      <c r="P688" s="1"/>
      <c r="Q688" s="1"/>
      <c r="R688" s="1"/>
      <c r="S688" s="1"/>
      <c r="T688" s="1"/>
      <c r="U688" s="3"/>
      <c r="V688" s="1"/>
      <c r="W688" s="4"/>
      <c r="X688" s="1"/>
      <c r="Y688" s="4"/>
      <c r="Z688" s="1"/>
      <c r="AA688" s="4"/>
      <c r="AB688" s="1"/>
      <c r="AC688" s="4"/>
      <c r="AD688" s="1"/>
      <c r="AE688" s="1"/>
    </row>
    <row r="689">
      <c r="A689" s="1"/>
      <c r="B689" s="1"/>
      <c r="C689" s="1"/>
      <c r="D689" s="1"/>
      <c r="E689" s="1"/>
      <c r="F689" s="1"/>
      <c r="G689" s="1"/>
      <c r="H689" s="1"/>
      <c r="I689" s="1"/>
      <c r="J689" s="1"/>
      <c r="K689" s="1"/>
      <c r="L689" s="1"/>
      <c r="M689" s="1"/>
      <c r="N689" s="1"/>
      <c r="O689" s="1"/>
      <c r="P689" s="1"/>
      <c r="Q689" s="1"/>
      <c r="R689" s="1"/>
      <c r="S689" s="1"/>
      <c r="T689" s="1"/>
      <c r="U689" s="3"/>
      <c r="V689" s="1"/>
      <c r="W689" s="4"/>
      <c r="X689" s="1"/>
      <c r="Y689" s="4"/>
      <c r="Z689" s="1"/>
      <c r="AA689" s="4"/>
      <c r="AB689" s="1"/>
      <c r="AC689" s="4"/>
      <c r="AD689" s="1"/>
      <c r="AE689" s="1"/>
    </row>
    <row r="690">
      <c r="A690" s="1"/>
      <c r="B690" s="1"/>
      <c r="C690" s="1"/>
      <c r="D690" s="1"/>
      <c r="E690" s="1"/>
      <c r="F690" s="1"/>
      <c r="G690" s="1"/>
      <c r="H690" s="1"/>
      <c r="I690" s="1"/>
      <c r="J690" s="1"/>
      <c r="K690" s="1"/>
      <c r="L690" s="1"/>
      <c r="M690" s="1"/>
      <c r="N690" s="1"/>
      <c r="O690" s="1"/>
      <c r="P690" s="1"/>
      <c r="Q690" s="1"/>
      <c r="R690" s="1"/>
      <c r="S690" s="1"/>
      <c r="T690" s="1"/>
      <c r="U690" s="3"/>
      <c r="V690" s="1"/>
      <c r="W690" s="4"/>
      <c r="X690" s="1"/>
      <c r="Y690" s="4"/>
      <c r="Z690" s="1"/>
      <c r="AA690" s="4"/>
      <c r="AB690" s="1"/>
      <c r="AC690" s="4"/>
      <c r="AD690" s="1"/>
      <c r="AE690" s="1"/>
    </row>
    <row r="691">
      <c r="A691" s="1"/>
      <c r="B691" s="1"/>
      <c r="C691" s="1"/>
      <c r="D691" s="1"/>
      <c r="E691" s="1"/>
      <c r="F691" s="1"/>
      <c r="G691" s="1"/>
      <c r="H691" s="1"/>
      <c r="I691" s="1"/>
      <c r="J691" s="1"/>
      <c r="K691" s="1"/>
      <c r="L691" s="1"/>
      <c r="M691" s="1"/>
      <c r="N691" s="1"/>
      <c r="O691" s="1"/>
      <c r="P691" s="1"/>
      <c r="Q691" s="1"/>
      <c r="R691" s="1"/>
      <c r="S691" s="1"/>
      <c r="T691" s="1"/>
      <c r="U691" s="3"/>
      <c r="V691" s="1"/>
      <c r="W691" s="4"/>
      <c r="X691" s="1"/>
      <c r="Y691" s="4"/>
      <c r="Z691" s="1"/>
      <c r="AA691" s="4"/>
      <c r="AB691" s="1"/>
      <c r="AC691" s="4"/>
      <c r="AD691" s="1"/>
      <c r="AE691" s="1"/>
    </row>
    <row r="692">
      <c r="A692" s="1"/>
      <c r="B692" s="1"/>
      <c r="C692" s="1"/>
      <c r="D692" s="1"/>
      <c r="E692" s="1"/>
      <c r="F692" s="1"/>
      <c r="G692" s="1"/>
      <c r="H692" s="1"/>
      <c r="I692" s="1"/>
      <c r="J692" s="1"/>
      <c r="K692" s="1"/>
      <c r="L692" s="1"/>
      <c r="M692" s="1"/>
      <c r="N692" s="1"/>
      <c r="O692" s="1"/>
      <c r="P692" s="1"/>
      <c r="Q692" s="1"/>
      <c r="R692" s="1"/>
      <c r="S692" s="1"/>
      <c r="T692" s="1"/>
      <c r="U692" s="3"/>
      <c r="V692" s="1"/>
      <c r="W692" s="4"/>
      <c r="X692" s="1"/>
      <c r="Y692" s="4"/>
      <c r="Z692" s="1"/>
      <c r="AA692" s="4"/>
      <c r="AB692" s="1"/>
      <c r="AC692" s="4"/>
      <c r="AD692" s="1"/>
      <c r="AE692" s="1"/>
    </row>
    <row r="693">
      <c r="A693" s="1"/>
      <c r="B693" s="1"/>
      <c r="C693" s="1"/>
      <c r="D693" s="1"/>
      <c r="E693" s="1"/>
      <c r="F693" s="1"/>
      <c r="G693" s="1"/>
      <c r="H693" s="1"/>
      <c r="I693" s="1"/>
      <c r="J693" s="1"/>
      <c r="K693" s="1"/>
      <c r="L693" s="1"/>
      <c r="M693" s="1"/>
      <c r="N693" s="1"/>
      <c r="O693" s="1"/>
      <c r="P693" s="1"/>
      <c r="Q693" s="1"/>
      <c r="R693" s="1"/>
      <c r="S693" s="1"/>
      <c r="T693" s="1"/>
      <c r="U693" s="3"/>
      <c r="V693" s="1"/>
      <c r="W693" s="4"/>
      <c r="X693" s="1"/>
      <c r="Y693" s="4"/>
      <c r="Z693" s="1"/>
      <c r="AA693" s="4"/>
      <c r="AB693" s="1"/>
      <c r="AC693" s="4"/>
      <c r="AD693" s="1"/>
      <c r="AE693" s="1"/>
    </row>
    <row r="694">
      <c r="A694" s="1"/>
      <c r="B694" s="1"/>
      <c r="C694" s="1"/>
      <c r="D694" s="1"/>
      <c r="E694" s="1"/>
      <c r="F694" s="1"/>
      <c r="G694" s="1"/>
      <c r="H694" s="1"/>
      <c r="I694" s="1"/>
      <c r="J694" s="1"/>
      <c r="K694" s="1"/>
      <c r="L694" s="1"/>
      <c r="M694" s="1"/>
      <c r="N694" s="1"/>
      <c r="O694" s="1"/>
      <c r="P694" s="1"/>
      <c r="Q694" s="1"/>
      <c r="R694" s="1"/>
      <c r="S694" s="1"/>
      <c r="T694" s="1"/>
      <c r="U694" s="3"/>
      <c r="V694" s="1"/>
      <c r="W694" s="4"/>
      <c r="X694" s="1"/>
      <c r="Y694" s="4"/>
      <c r="Z694" s="1"/>
      <c r="AA694" s="4"/>
      <c r="AB694" s="1"/>
      <c r="AC694" s="4"/>
      <c r="AD694" s="1"/>
      <c r="AE694" s="1"/>
    </row>
    <row r="695">
      <c r="A695" s="1"/>
      <c r="B695" s="1"/>
      <c r="C695" s="1"/>
      <c r="D695" s="1"/>
      <c r="E695" s="1"/>
      <c r="F695" s="1"/>
      <c r="G695" s="1"/>
      <c r="H695" s="1"/>
      <c r="I695" s="1"/>
      <c r="J695" s="1"/>
      <c r="K695" s="1"/>
      <c r="L695" s="1"/>
      <c r="M695" s="1"/>
      <c r="N695" s="1"/>
      <c r="O695" s="1"/>
      <c r="P695" s="1"/>
      <c r="Q695" s="1"/>
      <c r="R695" s="1"/>
      <c r="S695" s="1"/>
      <c r="T695" s="1"/>
      <c r="U695" s="3"/>
      <c r="V695" s="1"/>
      <c r="W695" s="4"/>
      <c r="X695" s="1"/>
      <c r="Y695" s="4"/>
      <c r="Z695" s="1"/>
      <c r="AA695" s="4"/>
      <c r="AB695" s="1"/>
      <c r="AC695" s="4"/>
      <c r="AD695" s="1"/>
      <c r="AE695" s="1"/>
    </row>
    <row r="696">
      <c r="A696" s="1"/>
      <c r="B696" s="1"/>
      <c r="C696" s="1"/>
      <c r="D696" s="1"/>
      <c r="E696" s="1"/>
      <c r="F696" s="1"/>
      <c r="G696" s="1"/>
      <c r="H696" s="1"/>
      <c r="I696" s="1"/>
      <c r="J696" s="1"/>
      <c r="K696" s="1"/>
      <c r="L696" s="1"/>
      <c r="M696" s="1"/>
      <c r="N696" s="1"/>
      <c r="O696" s="1"/>
      <c r="P696" s="1"/>
      <c r="Q696" s="1"/>
      <c r="R696" s="1"/>
      <c r="S696" s="1"/>
      <c r="T696" s="1"/>
      <c r="U696" s="3"/>
      <c r="V696" s="1"/>
      <c r="W696" s="4"/>
      <c r="X696" s="1"/>
      <c r="Y696" s="4"/>
      <c r="Z696" s="1"/>
      <c r="AA696" s="4"/>
      <c r="AB696" s="1"/>
      <c r="AC696" s="4"/>
      <c r="AD696" s="1"/>
      <c r="AE696" s="1"/>
    </row>
    <row r="697">
      <c r="A697" s="1"/>
      <c r="B697" s="1"/>
      <c r="C697" s="1"/>
      <c r="D697" s="1"/>
      <c r="E697" s="1"/>
      <c r="F697" s="1"/>
      <c r="G697" s="1"/>
      <c r="H697" s="1"/>
      <c r="I697" s="1"/>
      <c r="J697" s="1"/>
      <c r="K697" s="1"/>
      <c r="L697" s="1"/>
      <c r="M697" s="1"/>
      <c r="N697" s="1"/>
      <c r="O697" s="1"/>
      <c r="P697" s="1"/>
      <c r="Q697" s="1"/>
      <c r="R697" s="1"/>
      <c r="S697" s="1"/>
      <c r="T697" s="1"/>
      <c r="U697" s="3"/>
      <c r="V697" s="1"/>
      <c r="W697" s="4"/>
      <c r="X697" s="1"/>
      <c r="Y697" s="4"/>
      <c r="Z697" s="1"/>
      <c r="AA697" s="4"/>
      <c r="AB697" s="1"/>
      <c r="AC697" s="4"/>
      <c r="AD697" s="1"/>
      <c r="AE697" s="1"/>
    </row>
    <row r="698">
      <c r="A698" s="1"/>
      <c r="B698" s="1"/>
      <c r="C698" s="1"/>
      <c r="D698" s="1"/>
      <c r="E698" s="1"/>
      <c r="F698" s="1"/>
      <c r="G698" s="1"/>
      <c r="H698" s="1"/>
      <c r="I698" s="1"/>
      <c r="J698" s="1"/>
      <c r="K698" s="1"/>
      <c r="L698" s="1"/>
      <c r="M698" s="1"/>
      <c r="N698" s="1"/>
      <c r="O698" s="1"/>
      <c r="P698" s="1"/>
      <c r="Q698" s="1"/>
      <c r="R698" s="1"/>
      <c r="S698" s="1"/>
      <c r="T698" s="1"/>
      <c r="U698" s="3"/>
      <c r="V698" s="1"/>
      <c r="W698" s="4"/>
      <c r="X698" s="1"/>
      <c r="Y698" s="4"/>
      <c r="Z698" s="1"/>
      <c r="AA698" s="4"/>
      <c r="AB698" s="1"/>
      <c r="AC698" s="4"/>
      <c r="AD698" s="1"/>
      <c r="AE698" s="1"/>
    </row>
    <row r="699">
      <c r="A699" s="1"/>
      <c r="B699" s="1"/>
      <c r="C699" s="1"/>
      <c r="D699" s="1"/>
      <c r="E699" s="1"/>
      <c r="F699" s="1"/>
      <c r="G699" s="1"/>
      <c r="H699" s="1"/>
      <c r="I699" s="1"/>
      <c r="J699" s="1"/>
      <c r="K699" s="1"/>
      <c r="L699" s="1"/>
      <c r="M699" s="1"/>
      <c r="N699" s="1"/>
      <c r="O699" s="1"/>
      <c r="P699" s="1"/>
      <c r="Q699" s="1"/>
      <c r="R699" s="1"/>
      <c r="S699" s="1"/>
      <c r="T699" s="1"/>
      <c r="U699" s="3"/>
      <c r="V699" s="1"/>
      <c r="W699" s="4"/>
      <c r="X699" s="1"/>
      <c r="Y699" s="4"/>
      <c r="Z699" s="1"/>
      <c r="AA699" s="4"/>
      <c r="AB699" s="1"/>
      <c r="AC699" s="4"/>
      <c r="AD699" s="1"/>
      <c r="AE699" s="1"/>
    </row>
    <row r="700">
      <c r="A700" s="1"/>
      <c r="B700" s="1"/>
      <c r="C700" s="1"/>
      <c r="D700" s="1"/>
      <c r="E700" s="1"/>
      <c r="F700" s="1"/>
      <c r="G700" s="1"/>
      <c r="H700" s="1"/>
      <c r="I700" s="1"/>
      <c r="J700" s="1"/>
      <c r="K700" s="1"/>
      <c r="L700" s="1"/>
      <c r="M700" s="1"/>
      <c r="N700" s="1"/>
      <c r="O700" s="1"/>
      <c r="P700" s="1"/>
      <c r="Q700" s="1"/>
      <c r="R700" s="1"/>
      <c r="S700" s="1"/>
      <c r="T700" s="1"/>
      <c r="U700" s="3"/>
      <c r="V700" s="1"/>
      <c r="W700" s="4"/>
      <c r="X700" s="1"/>
      <c r="Y700" s="4"/>
      <c r="Z700" s="1"/>
      <c r="AA700" s="4"/>
      <c r="AB700" s="1"/>
      <c r="AC700" s="4"/>
      <c r="AD700" s="1"/>
      <c r="AE700" s="1"/>
    </row>
    <row r="701">
      <c r="A701" s="1"/>
      <c r="B701" s="1"/>
      <c r="C701" s="1"/>
      <c r="D701" s="1"/>
      <c r="E701" s="1"/>
      <c r="F701" s="1"/>
      <c r="G701" s="1"/>
      <c r="H701" s="1"/>
      <c r="I701" s="1"/>
      <c r="J701" s="1"/>
      <c r="K701" s="1"/>
      <c r="L701" s="1"/>
      <c r="M701" s="1"/>
      <c r="N701" s="1"/>
      <c r="O701" s="1"/>
      <c r="P701" s="1"/>
      <c r="Q701" s="1"/>
      <c r="R701" s="1"/>
      <c r="S701" s="1"/>
      <c r="T701" s="1"/>
      <c r="U701" s="3"/>
      <c r="V701" s="1"/>
      <c r="W701" s="4"/>
      <c r="X701" s="1"/>
      <c r="Y701" s="4"/>
      <c r="Z701" s="1"/>
      <c r="AA701" s="4"/>
      <c r="AB701" s="1"/>
      <c r="AC701" s="4"/>
      <c r="AD701" s="1"/>
      <c r="AE701" s="1"/>
    </row>
    <row r="702">
      <c r="A702" s="1"/>
      <c r="B702" s="1"/>
      <c r="C702" s="1"/>
      <c r="D702" s="1"/>
      <c r="E702" s="1"/>
      <c r="F702" s="1"/>
      <c r="G702" s="1"/>
      <c r="H702" s="1"/>
      <c r="I702" s="1"/>
      <c r="J702" s="1"/>
      <c r="K702" s="1"/>
      <c r="L702" s="1"/>
      <c r="M702" s="1"/>
      <c r="N702" s="1"/>
      <c r="O702" s="1"/>
      <c r="P702" s="1"/>
      <c r="Q702" s="1"/>
      <c r="R702" s="1"/>
      <c r="S702" s="1"/>
      <c r="T702" s="1"/>
      <c r="U702" s="3"/>
      <c r="V702" s="1"/>
      <c r="W702" s="4"/>
      <c r="X702" s="1"/>
      <c r="Y702" s="4"/>
      <c r="Z702" s="1"/>
      <c r="AA702" s="4"/>
      <c r="AB702" s="1"/>
      <c r="AC702" s="4"/>
      <c r="AD702" s="1"/>
      <c r="AE702" s="1"/>
    </row>
    <row r="703">
      <c r="A703" s="1"/>
      <c r="B703" s="1"/>
      <c r="C703" s="1"/>
      <c r="D703" s="1"/>
      <c r="E703" s="1"/>
      <c r="F703" s="1"/>
      <c r="G703" s="1"/>
      <c r="H703" s="1"/>
      <c r="I703" s="1"/>
      <c r="J703" s="1"/>
      <c r="K703" s="1"/>
      <c r="L703" s="1"/>
      <c r="M703" s="1"/>
      <c r="N703" s="1"/>
      <c r="O703" s="1"/>
      <c r="P703" s="1"/>
      <c r="Q703" s="1"/>
      <c r="R703" s="1"/>
      <c r="S703" s="1"/>
      <c r="T703" s="1"/>
      <c r="U703" s="3"/>
      <c r="V703" s="1"/>
      <c r="W703" s="4"/>
      <c r="X703" s="1"/>
      <c r="Y703" s="4"/>
      <c r="Z703" s="1"/>
      <c r="AA703" s="4"/>
      <c r="AB703" s="1"/>
      <c r="AC703" s="4"/>
      <c r="AD703" s="1"/>
      <c r="AE703" s="1"/>
    </row>
    <row r="704">
      <c r="A704" s="1"/>
      <c r="B704" s="1"/>
      <c r="C704" s="1"/>
      <c r="D704" s="1"/>
      <c r="E704" s="1"/>
      <c r="F704" s="1"/>
      <c r="G704" s="1"/>
      <c r="H704" s="1"/>
      <c r="I704" s="1"/>
      <c r="J704" s="1"/>
      <c r="K704" s="1"/>
      <c r="L704" s="1"/>
      <c r="M704" s="1"/>
      <c r="N704" s="1"/>
      <c r="O704" s="1"/>
      <c r="P704" s="1"/>
      <c r="Q704" s="1"/>
      <c r="R704" s="1"/>
      <c r="S704" s="1"/>
      <c r="T704" s="1"/>
      <c r="U704" s="3"/>
      <c r="V704" s="1"/>
      <c r="W704" s="4"/>
      <c r="X704" s="1"/>
      <c r="Y704" s="4"/>
      <c r="Z704" s="1"/>
      <c r="AA704" s="4"/>
      <c r="AB704" s="1"/>
      <c r="AC704" s="4"/>
      <c r="AD704" s="1"/>
      <c r="AE704" s="1"/>
    </row>
    <row r="705">
      <c r="A705" s="1"/>
      <c r="B705" s="1"/>
      <c r="C705" s="1"/>
      <c r="D705" s="1"/>
      <c r="E705" s="1"/>
      <c r="F705" s="1"/>
      <c r="G705" s="1"/>
      <c r="H705" s="1"/>
      <c r="I705" s="1"/>
      <c r="J705" s="1"/>
      <c r="K705" s="1"/>
      <c r="L705" s="1"/>
      <c r="M705" s="1"/>
      <c r="N705" s="1"/>
      <c r="O705" s="1"/>
      <c r="P705" s="1"/>
      <c r="Q705" s="1"/>
      <c r="R705" s="1"/>
      <c r="S705" s="1"/>
      <c r="T705" s="1"/>
      <c r="U705" s="3"/>
      <c r="V705" s="1"/>
      <c r="W705" s="4"/>
      <c r="X705" s="1"/>
      <c r="Y705" s="4"/>
      <c r="Z705" s="1"/>
      <c r="AA705" s="4"/>
      <c r="AB705" s="1"/>
      <c r="AC705" s="4"/>
      <c r="AD705" s="1"/>
      <c r="AE705" s="1"/>
    </row>
    <row r="706">
      <c r="A706" s="1"/>
      <c r="B706" s="1"/>
      <c r="C706" s="1"/>
      <c r="D706" s="1"/>
      <c r="E706" s="1"/>
      <c r="F706" s="1"/>
      <c r="G706" s="1"/>
      <c r="H706" s="1"/>
      <c r="I706" s="1"/>
      <c r="J706" s="1"/>
      <c r="K706" s="1"/>
      <c r="L706" s="1"/>
      <c r="M706" s="1"/>
      <c r="N706" s="1"/>
      <c r="O706" s="1"/>
      <c r="P706" s="1"/>
      <c r="Q706" s="1"/>
      <c r="R706" s="1"/>
      <c r="S706" s="1"/>
      <c r="T706" s="1"/>
      <c r="U706" s="3"/>
      <c r="V706" s="1"/>
      <c r="W706" s="4"/>
      <c r="X706" s="1"/>
      <c r="Y706" s="4"/>
      <c r="Z706" s="1"/>
      <c r="AA706" s="4"/>
      <c r="AB706" s="1"/>
      <c r="AC706" s="4"/>
      <c r="AD706" s="1"/>
      <c r="AE706" s="1"/>
    </row>
    <row r="707">
      <c r="A707" s="1"/>
      <c r="B707" s="1"/>
      <c r="C707" s="1"/>
      <c r="D707" s="1"/>
      <c r="E707" s="1"/>
      <c r="F707" s="1"/>
      <c r="G707" s="1"/>
      <c r="H707" s="1"/>
      <c r="I707" s="1"/>
      <c r="J707" s="1"/>
      <c r="K707" s="1"/>
      <c r="L707" s="1"/>
      <c r="M707" s="1"/>
      <c r="N707" s="1"/>
      <c r="O707" s="1"/>
      <c r="P707" s="1"/>
      <c r="Q707" s="1"/>
      <c r="R707" s="1"/>
      <c r="S707" s="1"/>
      <c r="T707" s="1"/>
      <c r="U707" s="3"/>
      <c r="V707" s="1"/>
      <c r="W707" s="4"/>
      <c r="X707" s="1"/>
      <c r="Y707" s="4"/>
      <c r="Z707" s="1"/>
      <c r="AA707" s="4"/>
      <c r="AB707" s="1"/>
      <c r="AC707" s="4"/>
      <c r="AD707" s="1"/>
      <c r="AE707" s="1"/>
    </row>
    <row r="708">
      <c r="A708" s="1"/>
      <c r="B708" s="1"/>
      <c r="C708" s="1"/>
      <c r="D708" s="1"/>
      <c r="E708" s="1"/>
      <c r="F708" s="1"/>
      <c r="G708" s="1"/>
      <c r="H708" s="1"/>
      <c r="I708" s="1"/>
      <c r="J708" s="1"/>
      <c r="K708" s="1"/>
      <c r="L708" s="1"/>
      <c r="M708" s="1"/>
      <c r="N708" s="1"/>
      <c r="O708" s="1"/>
      <c r="P708" s="1"/>
      <c r="Q708" s="1"/>
      <c r="R708" s="1"/>
      <c r="S708" s="1"/>
      <c r="T708" s="1"/>
      <c r="U708" s="3"/>
      <c r="V708" s="1"/>
      <c r="W708" s="4"/>
      <c r="X708" s="1"/>
      <c r="Y708" s="4"/>
      <c r="Z708" s="1"/>
      <c r="AA708" s="4"/>
      <c r="AB708" s="1"/>
      <c r="AC708" s="4"/>
      <c r="AD708" s="1"/>
      <c r="AE708" s="1"/>
    </row>
    <row r="709">
      <c r="A709" s="1"/>
      <c r="B709" s="1"/>
      <c r="C709" s="1"/>
      <c r="D709" s="1"/>
      <c r="E709" s="1"/>
      <c r="F709" s="1"/>
      <c r="G709" s="1"/>
      <c r="H709" s="1"/>
      <c r="I709" s="1"/>
      <c r="J709" s="1"/>
      <c r="K709" s="1"/>
      <c r="L709" s="1"/>
      <c r="M709" s="1"/>
      <c r="N709" s="1"/>
      <c r="O709" s="1"/>
      <c r="P709" s="1"/>
      <c r="Q709" s="1"/>
      <c r="R709" s="1"/>
      <c r="S709" s="1"/>
      <c r="T709" s="1"/>
      <c r="U709" s="3"/>
      <c r="V709" s="1"/>
      <c r="W709" s="4"/>
      <c r="X709" s="1"/>
      <c r="Y709" s="4"/>
      <c r="Z709" s="1"/>
      <c r="AA709" s="4"/>
      <c r="AB709" s="1"/>
      <c r="AC709" s="4"/>
      <c r="AD709" s="1"/>
      <c r="AE709" s="1"/>
    </row>
    <row r="710">
      <c r="A710" s="1"/>
      <c r="B710" s="1"/>
      <c r="C710" s="1"/>
      <c r="D710" s="1"/>
      <c r="E710" s="1"/>
      <c r="F710" s="1"/>
      <c r="G710" s="1"/>
      <c r="H710" s="1"/>
      <c r="I710" s="1"/>
      <c r="J710" s="1"/>
      <c r="K710" s="1"/>
      <c r="L710" s="1"/>
      <c r="M710" s="1"/>
      <c r="N710" s="1"/>
      <c r="O710" s="1"/>
      <c r="P710" s="1"/>
      <c r="Q710" s="1"/>
      <c r="R710" s="1"/>
      <c r="S710" s="1"/>
      <c r="T710" s="1"/>
      <c r="U710" s="3"/>
      <c r="V710" s="1"/>
      <c r="W710" s="4"/>
      <c r="X710" s="1"/>
      <c r="Y710" s="4"/>
      <c r="Z710" s="1"/>
      <c r="AA710" s="4"/>
      <c r="AB710" s="1"/>
      <c r="AC710" s="4"/>
      <c r="AD710" s="1"/>
      <c r="AE710" s="1"/>
    </row>
    <row r="711">
      <c r="A711" s="1"/>
      <c r="B711" s="1"/>
      <c r="C711" s="1"/>
      <c r="D711" s="1"/>
      <c r="E711" s="1"/>
      <c r="F711" s="1"/>
      <c r="G711" s="1"/>
      <c r="H711" s="1"/>
      <c r="I711" s="1"/>
      <c r="J711" s="1"/>
      <c r="K711" s="1"/>
      <c r="L711" s="1"/>
      <c r="M711" s="1"/>
      <c r="N711" s="1"/>
      <c r="O711" s="1"/>
      <c r="P711" s="1"/>
      <c r="Q711" s="1"/>
      <c r="R711" s="1"/>
      <c r="S711" s="1"/>
      <c r="T711" s="1"/>
      <c r="U711" s="3"/>
      <c r="V711" s="1"/>
      <c r="W711" s="4"/>
      <c r="X711" s="1"/>
      <c r="Y711" s="4"/>
      <c r="Z711" s="1"/>
      <c r="AA711" s="4"/>
      <c r="AB711" s="1"/>
      <c r="AC711" s="4"/>
      <c r="AD711" s="1"/>
      <c r="AE711" s="1"/>
    </row>
    <row r="712">
      <c r="A712" s="1"/>
      <c r="B712" s="1"/>
      <c r="C712" s="1"/>
      <c r="D712" s="1"/>
      <c r="E712" s="1"/>
      <c r="F712" s="1"/>
      <c r="G712" s="1"/>
      <c r="H712" s="1"/>
      <c r="I712" s="1"/>
      <c r="J712" s="1"/>
      <c r="K712" s="1"/>
      <c r="L712" s="1"/>
      <c r="M712" s="1"/>
      <c r="N712" s="1"/>
      <c r="O712" s="1"/>
      <c r="P712" s="1"/>
      <c r="Q712" s="1"/>
      <c r="R712" s="1"/>
      <c r="S712" s="1"/>
      <c r="T712" s="1"/>
      <c r="U712" s="3"/>
      <c r="V712" s="1"/>
      <c r="W712" s="4"/>
      <c r="X712" s="1"/>
      <c r="Y712" s="4"/>
      <c r="Z712" s="1"/>
      <c r="AA712" s="4"/>
      <c r="AB712" s="1"/>
      <c r="AC712" s="4"/>
      <c r="AD712" s="1"/>
      <c r="AE712" s="1"/>
    </row>
    <row r="713">
      <c r="A713" s="1"/>
      <c r="B713" s="1"/>
      <c r="C713" s="1"/>
      <c r="D713" s="1"/>
      <c r="E713" s="1"/>
      <c r="F713" s="1"/>
      <c r="G713" s="1"/>
      <c r="H713" s="1"/>
      <c r="I713" s="1"/>
      <c r="J713" s="1"/>
      <c r="K713" s="1"/>
      <c r="L713" s="1"/>
      <c r="M713" s="1"/>
      <c r="N713" s="1"/>
      <c r="O713" s="1"/>
      <c r="P713" s="1"/>
      <c r="Q713" s="1"/>
      <c r="R713" s="1"/>
      <c r="S713" s="1"/>
      <c r="T713" s="1"/>
      <c r="U713" s="3"/>
      <c r="V713" s="1"/>
      <c r="W713" s="4"/>
      <c r="X713" s="1"/>
      <c r="Y713" s="4"/>
      <c r="Z713" s="1"/>
      <c r="AA713" s="4"/>
      <c r="AB713" s="1"/>
      <c r="AC713" s="4"/>
      <c r="AD713" s="1"/>
      <c r="AE713" s="1"/>
    </row>
    <row r="714">
      <c r="A714" s="1"/>
      <c r="B714" s="1"/>
      <c r="C714" s="1"/>
      <c r="D714" s="1"/>
      <c r="E714" s="1"/>
      <c r="F714" s="1"/>
      <c r="G714" s="1"/>
      <c r="H714" s="1"/>
      <c r="I714" s="1"/>
      <c r="J714" s="1"/>
      <c r="K714" s="1"/>
      <c r="L714" s="1"/>
      <c r="M714" s="1"/>
      <c r="N714" s="1"/>
      <c r="O714" s="1"/>
      <c r="P714" s="1"/>
      <c r="Q714" s="1"/>
      <c r="R714" s="1"/>
      <c r="S714" s="1"/>
      <c r="T714" s="1"/>
      <c r="U714" s="3"/>
      <c r="V714" s="1"/>
      <c r="W714" s="4"/>
      <c r="X714" s="1"/>
      <c r="Y714" s="4"/>
      <c r="Z714" s="1"/>
      <c r="AA714" s="4"/>
      <c r="AB714" s="1"/>
      <c r="AC714" s="4"/>
      <c r="AD714" s="1"/>
      <c r="AE714" s="1"/>
    </row>
    <row r="715">
      <c r="A715" s="1"/>
      <c r="B715" s="1"/>
      <c r="C715" s="1"/>
      <c r="D715" s="1"/>
      <c r="E715" s="1"/>
      <c r="F715" s="1"/>
      <c r="G715" s="1"/>
      <c r="H715" s="1"/>
      <c r="I715" s="1"/>
      <c r="J715" s="1"/>
      <c r="K715" s="1"/>
      <c r="L715" s="1"/>
      <c r="M715" s="1"/>
      <c r="N715" s="1"/>
      <c r="O715" s="1"/>
      <c r="P715" s="1"/>
      <c r="Q715" s="1"/>
      <c r="R715" s="1"/>
      <c r="S715" s="1"/>
      <c r="T715" s="1"/>
      <c r="U715" s="3"/>
      <c r="V715" s="1"/>
      <c r="W715" s="4"/>
      <c r="X715" s="1"/>
      <c r="Y715" s="4"/>
      <c r="Z715" s="1"/>
      <c r="AA715" s="4"/>
      <c r="AB715" s="1"/>
      <c r="AC715" s="4"/>
      <c r="AD715" s="1"/>
      <c r="AE715" s="1"/>
    </row>
    <row r="716">
      <c r="A716" s="1"/>
      <c r="B716" s="1"/>
      <c r="C716" s="1"/>
      <c r="D716" s="1"/>
      <c r="E716" s="1"/>
      <c r="F716" s="1"/>
      <c r="G716" s="1"/>
      <c r="H716" s="1"/>
      <c r="I716" s="1"/>
      <c r="J716" s="1"/>
      <c r="K716" s="1"/>
      <c r="L716" s="1"/>
      <c r="M716" s="1"/>
      <c r="N716" s="1"/>
      <c r="O716" s="1"/>
      <c r="P716" s="1"/>
      <c r="Q716" s="1"/>
      <c r="R716" s="1"/>
      <c r="S716" s="1"/>
      <c r="T716" s="1"/>
      <c r="U716" s="3"/>
      <c r="V716" s="1"/>
      <c r="W716" s="4"/>
      <c r="X716" s="1"/>
      <c r="Y716" s="4"/>
      <c r="Z716" s="1"/>
      <c r="AA716" s="4"/>
      <c r="AB716" s="1"/>
      <c r="AC716" s="4"/>
      <c r="AD716" s="1"/>
      <c r="AE716" s="1"/>
    </row>
    <row r="717">
      <c r="A717" s="1"/>
      <c r="B717" s="1"/>
      <c r="C717" s="1"/>
      <c r="D717" s="1"/>
      <c r="E717" s="1"/>
      <c r="F717" s="1"/>
      <c r="G717" s="1"/>
      <c r="H717" s="1"/>
      <c r="I717" s="1"/>
      <c r="J717" s="1"/>
      <c r="K717" s="1"/>
      <c r="L717" s="1"/>
      <c r="M717" s="1"/>
      <c r="N717" s="1"/>
      <c r="O717" s="1"/>
      <c r="P717" s="1"/>
      <c r="Q717" s="1"/>
      <c r="R717" s="1"/>
      <c r="S717" s="1"/>
      <c r="T717" s="1"/>
      <c r="U717" s="3"/>
      <c r="V717" s="1"/>
      <c r="W717" s="4"/>
      <c r="X717" s="1"/>
      <c r="Y717" s="4"/>
      <c r="Z717" s="1"/>
      <c r="AA717" s="4"/>
      <c r="AB717" s="1"/>
      <c r="AC717" s="4"/>
      <c r="AD717" s="1"/>
      <c r="AE717" s="1"/>
    </row>
    <row r="718">
      <c r="A718" s="1"/>
      <c r="B718" s="1"/>
      <c r="C718" s="1"/>
      <c r="D718" s="1"/>
      <c r="E718" s="1"/>
      <c r="F718" s="1"/>
      <c r="G718" s="1"/>
      <c r="H718" s="1"/>
      <c r="I718" s="1"/>
      <c r="J718" s="1"/>
      <c r="K718" s="1"/>
      <c r="L718" s="1"/>
      <c r="M718" s="1"/>
      <c r="N718" s="1"/>
      <c r="O718" s="1"/>
      <c r="P718" s="1"/>
      <c r="Q718" s="1"/>
      <c r="R718" s="1"/>
      <c r="S718" s="1"/>
      <c r="T718" s="1"/>
      <c r="U718" s="3"/>
      <c r="V718" s="1"/>
      <c r="W718" s="4"/>
      <c r="X718" s="1"/>
      <c r="Y718" s="4"/>
      <c r="Z718" s="1"/>
      <c r="AA718" s="4"/>
      <c r="AB718" s="1"/>
      <c r="AC718" s="4"/>
      <c r="AD718" s="1"/>
      <c r="AE718" s="1"/>
    </row>
    <row r="719">
      <c r="A719" s="1"/>
      <c r="B719" s="1"/>
      <c r="C719" s="1"/>
      <c r="D719" s="1"/>
      <c r="E719" s="1"/>
      <c r="F719" s="1"/>
      <c r="G719" s="1"/>
      <c r="H719" s="1"/>
      <c r="I719" s="1"/>
      <c r="J719" s="1"/>
      <c r="K719" s="1"/>
      <c r="L719" s="1"/>
      <c r="M719" s="1"/>
      <c r="N719" s="1"/>
      <c r="O719" s="1"/>
      <c r="P719" s="1"/>
      <c r="Q719" s="1"/>
      <c r="R719" s="1"/>
      <c r="S719" s="1"/>
      <c r="T719" s="1"/>
      <c r="U719" s="3"/>
      <c r="V719" s="1"/>
      <c r="W719" s="4"/>
      <c r="X719" s="1"/>
      <c r="Y719" s="4"/>
      <c r="Z719" s="1"/>
      <c r="AA719" s="4"/>
      <c r="AB719" s="1"/>
      <c r="AC719" s="4"/>
      <c r="AD719" s="1"/>
      <c r="AE719" s="1"/>
    </row>
    <row r="720">
      <c r="A720" s="1"/>
      <c r="B720" s="1"/>
      <c r="C720" s="1"/>
      <c r="D720" s="1"/>
      <c r="E720" s="1"/>
      <c r="F720" s="1"/>
      <c r="G720" s="1"/>
      <c r="H720" s="1"/>
      <c r="I720" s="1"/>
      <c r="J720" s="1"/>
      <c r="K720" s="1"/>
      <c r="L720" s="1"/>
      <c r="M720" s="1"/>
      <c r="N720" s="1"/>
      <c r="O720" s="1"/>
      <c r="P720" s="1"/>
      <c r="Q720" s="1"/>
      <c r="R720" s="1"/>
      <c r="S720" s="1"/>
      <c r="T720" s="1"/>
      <c r="U720" s="3"/>
      <c r="V720" s="1"/>
      <c r="W720" s="4"/>
      <c r="X720" s="1"/>
      <c r="Y720" s="4"/>
      <c r="Z720" s="1"/>
      <c r="AA720" s="4"/>
      <c r="AB720" s="1"/>
      <c r="AC720" s="4"/>
      <c r="AD720" s="1"/>
      <c r="AE720" s="1"/>
    </row>
    <row r="721">
      <c r="A721" s="1"/>
      <c r="B721" s="1"/>
      <c r="C721" s="1"/>
      <c r="D721" s="1"/>
      <c r="E721" s="1"/>
      <c r="F721" s="1"/>
      <c r="G721" s="1"/>
      <c r="H721" s="1"/>
      <c r="I721" s="1"/>
      <c r="J721" s="1"/>
      <c r="K721" s="1"/>
      <c r="L721" s="1"/>
      <c r="M721" s="1"/>
      <c r="N721" s="1"/>
      <c r="O721" s="1"/>
      <c r="P721" s="1"/>
      <c r="Q721" s="1"/>
      <c r="R721" s="1"/>
      <c r="S721" s="1"/>
      <c r="T721" s="1"/>
      <c r="U721" s="3"/>
      <c r="V721" s="1"/>
      <c r="W721" s="4"/>
      <c r="X721" s="1"/>
      <c r="Y721" s="4"/>
      <c r="Z721" s="1"/>
      <c r="AA721" s="4"/>
      <c r="AB721" s="1"/>
      <c r="AC721" s="4"/>
      <c r="AD721" s="1"/>
      <c r="AE721" s="1"/>
    </row>
    <row r="722">
      <c r="A722" s="1"/>
      <c r="B722" s="1"/>
      <c r="C722" s="1"/>
      <c r="D722" s="1"/>
      <c r="E722" s="1"/>
      <c r="F722" s="1"/>
      <c r="G722" s="1"/>
      <c r="H722" s="1"/>
      <c r="I722" s="1"/>
      <c r="J722" s="1"/>
      <c r="K722" s="1"/>
      <c r="L722" s="1"/>
      <c r="M722" s="1"/>
      <c r="N722" s="1"/>
      <c r="O722" s="1"/>
      <c r="P722" s="1"/>
      <c r="Q722" s="1"/>
      <c r="R722" s="1"/>
      <c r="S722" s="1"/>
      <c r="T722" s="1"/>
      <c r="U722" s="3"/>
      <c r="V722" s="1"/>
      <c r="W722" s="4"/>
      <c r="X722" s="1"/>
      <c r="Y722" s="4"/>
      <c r="Z722" s="1"/>
      <c r="AA722" s="4"/>
      <c r="AB722" s="1"/>
      <c r="AC722" s="4"/>
      <c r="AD722" s="1"/>
      <c r="AE722" s="1"/>
    </row>
    <row r="723">
      <c r="A723" s="1"/>
      <c r="B723" s="1"/>
      <c r="C723" s="1"/>
      <c r="D723" s="1"/>
      <c r="E723" s="1"/>
      <c r="F723" s="1"/>
      <c r="G723" s="1"/>
      <c r="H723" s="1"/>
      <c r="I723" s="1"/>
      <c r="J723" s="1"/>
      <c r="K723" s="1"/>
      <c r="L723" s="1"/>
      <c r="M723" s="1"/>
      <c r="N723" s="1"/>
      <c r="O723" s="1"/>
      <c r="P723" s="1"/>
      <c r="Q723" s="1"/>
      <c r="R723" s="1"/>
      <c r="S723" s="1"/>
      <c r="T723" s="1"/>
      <c r="U723" s="3"/>
      <c r="V723" s="1"/>
      <c r="W723" s="4"/>
      <c r="X723" s="1"/>
      <c r="Y723" s="4"/>
      <c r="Z723" s="1"/>
      <c r="AA723" s="4"/>
      <c r="AB723" s="1"/>
      <c r="AC723" s="4"/>
      <c r="AD723" s="1"/>
      <c r="AE723" s="1"/>
    </row>
    <row r="724">
      <c r="A724" s="1"/>
      <c r="B724" s="1"/>
      <c r="C724" s="1"/>
      <c r="D724" s="1"/>
      <c r="E724" s="1"/>
      <c r="F724" s="1"/>
      <c r="G724" s="1"/>
      <c r="H724" s="1"/>
      <c r="I724" s="1"/>
      <c r="J724" s="1"/>
      <c r="K724" s="1"/>
      <c r="L724" s="1"/>
      <c r="M724" s="1"/>
      <c r="N724" s="1"/>
      <c r="O724" s="1"/>
      <c r="P724" s="1"/>
      <c r="Q724" s="1"/>
      <c r="R724" s="1"/>
      <c r="S724" s="1"/>
      <c r="T724" s="1"/>
      <c r="U724" s="3"/>
      <c r="V724" s="1"/>
      <c r="W724" s="4"/>
      <c r="X724" s="1"/>
      <c r="Y724" s="4"/>
      <c r="Z724" s="1"/>
      <c r="AA724" s="4"/>
      <c r="AB724" s="1"/>
      <c r="AC724" s="4"/>
      <c r="AD724" s="1"/>
      <c r="AE724" s="1"/>
    </row>
    <row r="725">
      <c r="A725" s="1"/>
      <c r="B725" s="1"/>
      <c r="C725" s="1"/>
      <c r="D725" s="1"/>
      <c r="E725" s="1"/>
      <c r="F725" s="1"/>
      <c r="G725" s="1"/>
      <c r="H725" s="1"/>
      <c r="I725" s="1"/>
      <c r="J725" s="1"/>
      <c r="K725" s="1"/>
      <c r="L725" s="1"/>
      <c r="M725" s="1"/>
      <c r="N725" s="1"/>
      <c r="O725" s="1"/>
      <c r="P725" s="1"/>
      <c r="Q725" s="1"/>
      <c r="R725" s="1"/>
      <c r="S725" s="1"/>
      <c r="T725" s="1"/>
      <c r="U725" s="3"/>
      <c r="V725" s="1"/>
      <c r="W725" s="4"/>
      <c r="X725" s="1"/>
      <c r="Y725" s="4"/>
      <c r="Z725" s="1"/>
      <c r="AA725" s="4"/>
      <c r="AB725" s="1"/>
      <c r="AC725" s="4"/>
      <c r="AD725" s="1"/>
      <c r="AE725" s="1"/>
    </row>
    <row r="726">
      <c r="A726" s="1"/>
      <c r="B726" s="1"/>
      <c r="C726" s="1"/>
      <c r="D726" s="1"/>
      <c r="E726" s="1"/>
      <c r="F726" s="1"/>
      <c r="G726" s="1"/>
      <c r="H726" s="1"/>
      <c r="I726" s="1"/>
      <c r="J726" s="1"/>
      <c r="K726" s="1"/>
      <c r="L726" s="1"/>
      <c r="M726" s="1"/>
      <c r="N726" s="1"/>
      <c r="O726" s="1"/>
      <c r="P726" s="1"/>
      <c r="Q726" s="1"/>
      <c r="R726" s="1"/>
      <c r="S726" s="1"/>
      <c r="T726" s="1"/>
      <c r="U726" s="3"/>
      <c r="V726" s="1"/>
      <c r="W726" s="4"/>
      <c r="X726" s="1"/>
      <c r="Y726" s="4"/>
      <c r="Z726" s="1"/>
      <c r="AA726" s="4"/>
      <c r="AB726" s="1"/>
      <c r="AC726" s="4"/>
      <c r="AD726" s="1"/>
      <c r="AE726" s="1"/>
    </row>
    <row r="727">
      <c r="A727" s="1"/>
      <c r="B727" s="1"/>
      <c r="C727" s="1"/>
      <c r="D727" s="1"/>
      <c r="E727" s="1"/>
      <c r="F727" s="1"/>
      <c r="G727" s="1"/>
      <c r="H727" s="1"/>
      <c r="I727" s="1"/>
      <c r="J727" s="1"/>
      <c r="K727" s="1"/>
      <c r="L727" s="1"/>
      <c r="M727" s="1"/>
      <c r="N727" s="1"/>
      <c r="O727" s="1"/>
      <c r="P727" s="1"/>
      <c r="Q727" s="1"/>
      <c r="R727" s="1"/>
      <c r="S727" s="1"/>
      <c r="T727" s="1"/>
      <c r="U727" s="3"/>
      <c r="V727" s="1"/>
      <c r="W727" s="4"/>
      <c r="X727" s="1"/>
      <c r="Y727" s="4"/>
      <c r="Z727" s="1"/>
      <c r="AA727" s="4"/>
      <c r="AB727" s="1"/>
      <c r="AC727" s="4"/>
      <c r="AD727" s="1"/>
      <c r="AE727" s="1"/>
    </row>
    <row r="728">
      <c r="A728" s="1"/>
      <c r="B728" s="1"/>
      <c r="C728" s="1"/>
      <c r="D728" s="1"/>
      <c r="E728" s="1"/>
      <c r="F728" s="1"/>
      <c r="G728" s="1"/>
      <c r="H728" s="1"/>
      <c r="I728" s="1"/>
      <c r="J728" s="1"/>
      <c r="K728" s="1"/>
      <c r="L728" s="1"/>
      <c r="M728" s="1"/>
      <c r="N728" s="1"/>
      <c r="O728" s="1"/>
      <c r="P728" s="1"/>
      <c r="Q728" s="1"/>
      <c r="R728" s="1"/>
      <c r="S728" s="1"/>
      <c r="T728" s="1"/>
      <c r="U728" s="3"/>
      <c r="V728" s="1"/>
      <c r="W728" s="4"/>
      <c r="X728" s="1"/>
      <c r="Y728" s="4"/>
      <c r="Z728" s="1"/>
      <c r="AA728" s="4"/>
      <c r="AB728" s="1"/>
      <c r="AC728" s="4"/>
      <c r="AD728" s="1"/>
      <c r="AE728" s="1"/>
    </row>
    <row r="729">
      <c r="A729" s="1"/>
      <c r="B729" s="1"/>
      <c r="C729" s="1"/>
      <c r="D729" s="1"/>
      <c r="E729" s="1"/>
      <c r="F729" s="1"/>
      <c r="G729" s="1"/>
      <c r="H729" s="1"/>
      <c r="I729" s="1"/>
      <c r="J729" s="1"/>
      <c r="K729" s="1"/>
      <c r="L729" s="1"/>
      <c r="M729" s="1"/>
      <c r="N729" s="1"/>
      <c r="O729" s="1"/>
      <c r="P729" s="1"/>
      <c r="Q729" s="1"/>
      <c r="R729" s="1"/>
      <c r="S729" s="1"/>
      <c r="T729" s="1"/>
      <c r="U729" s="3"/>
      <c r="V729" s="1"/>
      <c r="W729" s="4"/>
      <c r="X729" s="1"/>
      <c r="Y729" s="4"/>
      <c r="Z729" s="1"/>
      <c r="AA729" s="4"/>
      <c r="AB729" s="1"/>
      <c r="AC729" s="4"/>
      <c r="AD729" s="1"/>
      <c r="AE729" s="1"/>
    </row>
    <row r="730">
      <c r="A730" s="1"/>
      <c r="B730" s="1"/>
      <c r="C730" s="1"/>
      <c r="D730" s="1"/>
      <c r="E730" s="1"/>
      <c r="F730" s="1"/>
      <c r="G730" s="1"/>
      <c r="H730" s="1"/>
      <c r="I730" s="1"/>
      <c r="J730" s="1"/>
      <c r="K730" s="1"/>
      <c r="L730" s="1"/>
      <c r="M730" s="1"/>
      <c r="N730" s="1"/>
      <c r="O730" s="1"/>
      <c r="P730" s="1"/>
      <c r="Q730" s="1"/>
      <c r="R730" s="1"/>
      <c r="S730" s="1"/>
      <c r="T730" s="1"/>
      <c r="U730" s="3"/>
      <c r="V730" s="1"/>
      <c r="W730" s="4"/>
      <c r="X730" s="1"/>
      <c r="Y730" s="4"/>
      <c r="Z730" s="1"/>
      <c r="AA730" s="4"/>
      <c r="AB730" s="1"/>
      <c r="AC730" s="4"/>
      <c r="AD730" s="1"/>
      <c r="AE730" s="1"/>
    </row>
    <row r="731">
      <c r="A731" s="1"/>
      <c r="B731" s="1"/>
      <c r="C731" s="1"/>
      <c r="D731" s="1"/>
      <c r="E731" s="1"/>
      <c r="F731" s="1"/>
      <c r="G731" s="1"/>
      <c r="H731" s="1"/>
      <c r="I731" s="1"/>
      <c r="J731" s="1"/>
      <c r="K731" s="1"/>
      <c r="L731" s="1"/>
      <c r="M731" s="1"/>
      <c r="N731" s="1"/>
      <c r="O731" s="1"/>
      <c r="P731" s="1"/>
      <c r="Q731" s="1"/>
      <c r="R731" s="1"/>
      <c r="S731" s="1"/>
      <c r="T731" s="1"/>
      <c r="U731" s="3"/>
      <c r="V731" s="1"/>
      <c r="W731" s="4"/>
      <c r="X731" s="1"/>
      <c r="Y731" s="4"/>
      <c r="Z731" s="1"/>
      <c r="AA731" s="4"/>
      <c r="AB731" s="1"/>
      <c r="AC731" s="4"/>
      <c r="AD731" s="1"/>
      <c r="AE731" s="1"/>
    </row>
    <row r="732">
      <c r="A732" s="1"/>
      <c r="B732" s="1"/>
      <c r="C732" s="1"/>
      <c r="D732" s="1"/>
      <c r="E732" s="1"/>
      <c r="F732" s="1"/>
      <c r="G732" s="1"/>
      <c r="H732" s="1"/>
      <c r="I732" s="1"/>
      <c r="J732" s="1"/>
      <c r="K732" s="1"/>
      <c r="L732" s="1"/>
      <c r="M732" s="1"/>
      <c r="N732" s="1"/>
      <c r="O732" s="1"/>
      <c r="P732" s="1"/>
      <c r="Q732" s="1"/>
      <c r="R732" s="1"/>
      <c r="S732" s="1"/>
      <c r="T732" s="1"/>
      <c r="U732" s="3"/>
      <c r="V732" s="1"/>
      <c r="W732" s="4"/>
      <c r="X732" s="1"/>
      <c r="Y732" s="4"/>
      <c r="Z732" s="1"/>
      <c r="AA732" s="4"/>
      <c r="AB732" s="1"/>
      <c r="AC732" s="4"/>
      <c r="AD732" s="1"/>
      <c r="AE732" s="1"/>
    </row>
    <row r="733">
      <c r="A733" s="1"/>
      <c r="B733" s="1"/>
      <c r="C733" s="1"/>
      <c r="D733" s="1"/>
      <c r="E733" s="1"/>
      <c r="F733" s="1"/>
      <c r="G733" s="1"/>
      <c r="H733" s="1"/>
      <c r="I733" s="1"/>
      <c r="J733" s="1"/>
      <c r="K733" s="1"/>
      <c r="L733" s="1"/>
      <c r="M733" s="1"/>
      <c r="N733" s="1"/>
      <c r="O733" s="1"/>
      <c r="P733" s="1"/>
      <c r="Q733" s="1"/>
      <c r="R733" s="1"/>
      <c r="S733" s="1"/>
      <c r="T733" s="1"/>
      <c r="U733" s="3"/>
      <c r="V733" s="1"/>
      <c r="W733" s="4"/>
      <c r="X733" s="1"/>
      <c r="Y733" s="4"/>
      <c r="Z733" s="1"/>
      <c r="AA733" s="4"/>
      <c r="AB733" s="1"/>
      <c r="AC733" s="4"/>
      <c r="AD733" s="1"/>
      <c r="AE733" s="1"/>
    </row>
    <row r="734">
      <c r="A734" s="1"/>
      <c r="B734" s="1"/>
      <c r="C734" s="1"/>
      <c r="D734" s="1"/>
      <c r="E734" s="1"/>
      <c r="F734" s="1"/>
      <c r="G734" s="1"/>
      <c r="H734" s="1"/>
      <c r="I734" s="1"/>
      <c r="J734" s="1"/>
      <c r="K734" s="1"/>
      <c r="L734" s="1"/>
      <c r="M734" s="1"/>
      <c r="N734" s="1"/>
      <c r="O734" s="1"/>
      <c r="P734" s="1"/>
      <c r="Q734" s="1"/>
      <c r="R734" s="1"/>
      <c r="S734" s="1"/>
      <c r="T734" s="1"/>
      <c r="U734" s="3"/>
      <c r="V734" s="1"/>
      <c r="W734" s="4"/>
      <c r="X734" s="1"/>
      <c r="Y734" s="4"/>
      <c r="Z734" s="1"/>
      <c r="AA734" s="4"/>
      <c r="AB734" s="1"/>
      <c r="AC734" s="4"/>
      <c r="AD734" s="1"/>
      <c r="AE734" s="1"/>
    </row>
    <row r="735">
      <c r="A735" s="1"/>
      <c r="B735" s="1"/>
      <c r="C735" s="1"/>
      <c r="D735" s="1"/>
      <c r="E735" s="1"/>
      <c r="F735" s="1"/>
      <c r="G735" s="1"/>
      <c r="H735" s="1"/>
      <c r="I735" s="1"/>
      <c r="J735" s="1"/>
      <c r="K735" s="1"/>
      <c r="L735" s="1"/>
      <c r="M735" s="1"/>
      <c r="N735" s="1"/>
      <c r="O735" s="1"/>
      <c r="P735" s="1"/>
      <c r="Q735" s="1"/>
      <c r="R735" s="1"/>
      <c r="S735" s="1"/>
      <c r="T735" s="1"/>
      <c r="U735" s="3"/>
      <c r="V735" s="1"/>
      <c r="W735" s="4"/>
      <c r="X735" s="1"/>
      <c r="Y735" s="4"/>
      <c r="Z735" s="1"/>
      <c r="AA735" s="4"/>
      <c r="AB735" s="1"/>
      <c r="AC735" s="4"/>
      <c r="AD735" s="1"/>
      <c r="AE735" s="1"/>
    </row>
    <row r="736">
      <c r="A736" s="1"/>
      <c r="B736" s="1"/>
      <c r="C736" s="1"/>
      <c r="D736" s="1"/>
      <c r="E736" s="1"/>
      <c r="F736" s="1"/>
      <c r="G736" s="1"/>
      <c r="H736" s="1"/>
      <c r="I736" s="1"/>
      <c r="J736" s="1"/>
      <c r="K736" s="1"/>
      <c r="L736" s="1"/>
      <c r="M736" s="1"/>
      <c r="N736" s="1"/>
      <c r="O736" s="1"/>
      <c r="P736" s="1"/>
      <c r="Q736" s="1"/>
      <c r="R736" s="1"/>
      <c r="S736" s="1"/>
      <c r="T736" s="1"/>
      <c r="U736" s="3"/>
      <c r="V736" s="1"/>
      <c r="W736" s="4"/>
      <c r="X736" s="1"/>
      <c r="Y736" s="4"/>
      <c r="Z736" s="1"/>
      <c r="AA736" s="4"/>
      <c r="AB736" s="1"/>
      <c r="AC736" s="4"/>
      <c r="AD736" s="1"/>
      <c r="AE736" s="1"/>
    </row>
    <row r="737">
      <c r="A737" s="1"/>
      <c r="B737" s="1"/>
      <c r="C737" s="1"/>
      <c r="D737" s="1"/>
      <c r="E737" s="1"/>
      <c r="F737" s="1"/>
      <c r="G737" s="1"/>
      <c r="H737" s="1"/>
      <c r="I737" s="1"/>
      <c r="J737" s="1"/>
      <c r="K737" s="1"/>
      <c r="L737" s="1"/>
      <c r="M737" s="1"/>
      <c r="N737" s="1"/>
      <c r="O737" s="1"/>
      <c r="P737" s="1"/>
      <c r="Q737" s="1"/>
      <c r="R737" s="1"/>
      <c r="S737" s="1"/>
      <c r="T737" s="1"/>
      <c r="U737" s="3"/>
      <c r="V737" s="1"/>
      <c r="W737" s="4"/>
      <c r="X737" s="1"/>
      <c r="Y737" s="4"/>
      <c r="Z737" s="1"/>
      <c r="AA737" s="4"/>
      <c r="AB737" s="1"/>
      <c r="AC737" s="4"/>
      <c r="AD737" s="1"/>
      <c r="AE737" s="1"/>
    </row>
    <row r="738">
      <c r="A738" s="1"/>
      <c r="B738" s="1"/>
      <c r="C738" s="1"/>
      <c r="D738" s="1"/>
      <c r="E738" s="1"/>
      <c r="F738" s="1"/>
      <c r="G738" s="1"/>
      <c r="H738" s="1"/>
      <c r="I738" s="1"/>
      <c r="J738" s="1"/>
      <c r="K738" s="1"/>
      <c r="L738" s="1"/>
      <c r="M738" s="1"/>
      <c r="N738" s="1"/>
      <c r="O738" s="1"/>
      <c r="P738" s="1"/>
      <c r="Q738" s="1"/>
      <c r="R738" s="1"/>
      <c r="S738" s="1"/>
      <c r="T738" s="1"/>
      <c r="U738" s="3"/>
      <c r="V738" s="1"/>
      <c r="W738" s="4"/>
      <c r="X738" s="1"/>
      <c r="Y738" s="4"/>
      <c r="Z738" s="1"/>
      <c r="AA738" s="4"/>
      <c r="AB738" s="1"/>
      <c r="AC738" s="4"/>
      <c r="AD738" s="1"/>
      <c r="AE738" s="1"/>
    </row>
    <row r="739">
      <c r="A739" s="1"/>
      <c r="B739" s="1"/>
      <c r="C739" s="1"/>
      <c r="D739" s="1"/>
      <c r="E739" s="1"/>
      <c r="F739" s="1"/>
      <c r="G739" s="1"/>
      <c r="H739" s="1"/>
      <c r="I739" s="1"/>
      <c r="J739" s="1"/>
      <c r="K739" s="1"/>
      <c r="L739" s="1"/>
      <c r="M739" s="1"/>
      <c r="N739" s="1"/>
      <c r="O739" s="1"/>
      <c r="P739" s="1"/>
      <c r="Q739" s="1"/>
      <c r="R739" s="1"/>
      <c r="S739" s="1"/>
      <c r="T739" s="1"/>
      <c r="U739" s="3"/>
      <c r="V739" s="1"/>
      <c r="W739" s="4"/>
      <c r="X739" s="1"/>
      <c r="Y739" s="4"/>
      <c r="Z739" s="1"/>
      <c r="AA739" s="4"/>
      <c r="AB739" s="1"/>
      <c r="AC739" s="4"/>
      <c r="AD739" s="1"/>
      <c r="AE739" s="1"/>
    </row>
    <row r="740">
      <c r="A740" s="1"/>
      <c r="B740" s="1"/>
      <c r="C740" s="1"/>
      <c r="D740" s="1"/>
      <c r="E740" s="1"/>
      <c r="F740" s="1"/>
      <c r="G740" s="1"/>
      <c r="H740" s="1"/>
      <c r="I740" s="1"/>
      <c r="J740" s="1"/>
      <c r="K740" s="1"/>
      <c r="L740" s="1"/>
      <c r="M740" s="1"/>
      <c r="N740" s="1"/>
      <c r="O740" s="1"/>
      <c r="P740" s="1"/>
      <c r="Q740" s="1"/>
      <c r="R740" s="1"/>
      <c r="S740" s="1"/>
      <c r="T740" s="1"/>
      <c r="U740" s="3"/>
      <c r="V740" s="1"/>
      <c r="W740" s="4"/>
      <c r="X740" s="1"/>
      <c r="Y740" s="4"/>
      <c r="Z740" s="1"/>
      <c r="AA740" s="4"/>
      <c r="AB740" s="1"/>
      <c r="AC740" s="4"/>
      <c r="AD740" s="1"/>
      <c r="AE740" s="1"/>
    </row>
    <row r="741">
      <c r="A741" s="1"/>
      <c r="B741" s="1"/>
      <c r="C741" s="1"/>
      <c r="D741" s="1"/>
      <c r="E741" s="1"/>
      <c r="F741" s="1"/>
      <c r="G741" s="1"/>
      <c r="H741" s="1"/>
      <c r="I741" s="1"/>
      <c r="J741" s="1"/>
      <c r="K741" s="1"/>
      <c r="L741" s="1"/>
      <c r="M741" s="1"/>
      <c r="N741" s="1"/>
      <c r="O741" s="1"/>
      <c r="P741" s="1"/>
      <c r="Q741" s="1"/>
      <c r="R741" s="1"/>
      <c r="S741" s="1"/>
      <c r="T741" s="1"/>
      <c r="U741" s="3"/>
      <c r="V741" s="1"/>
      <c r="W741" s="4"/>
      <c r="X741" s="1"/>
      <c r="Y741" s="4"/>
      <c r="Z741" s="1"/>
      <c r="AA741" s="4"/>
      <c r="AB741" s="1"/>
      <c r="AC741" s="4"/>
      <c r="AD741" s="1"/>
      <c r="AE741" s="1"/>
    </row>
    <row r="742">
      <c r="A742" s="1"/>
      <c r="B742" s="1"/>
      <c r="C742" s="1"/>
      <c r="D742" s="1"/>
      <c r="E742" s="1"/>
      <c r="F742" s="1"/>
      <c r="G742" s="1"/>
      <c r="H742" s="1"/>
      <c r="I742" s="1"/>
      <c r="J742" s="1"/>
      <c r="K742" s="1"/>
      <c r="L742" s="1"/>
      <c r="M742" s="1"/>
      <c r="N742" s="1"/>
      <c r="O742" s="1"/>
      <c r="P742" s="1"/>
      <c r="Q742" s="1"/>
      <c r="R742" s="1"/>
      <c r="S742" s="1"/>
      <c r="T742" s="1"/>
      <c r="U742" s="3"/>
      <c r="V742" s="1"/>
      <c r="W742" s="4"/>
      <c r="X742" s="1"/>
      <c r="Y742" s="4"/>
      <c r="Z742" s="1"/>
      <c r="AA742" s="4"/>
      <c r="AB742" s="1"/>
      <c r="AC742" s="4"/>
      <c r="AD742" s="1"/>
      <c r="AE742" s="1"/>
    </row>
    <row r="743">
      <c r="A743" s="1"/>
      <c r="B743" s="1"/>
      <c r="C743" s="1"/>
      <c r="D743" s="1"/>
      <c r="E743" s="1"/>
      <c r="F743" s="1"/>
      <c r="G743" s="1"/>
      <c r="H743" s="1"/>
      <c r="I743" s="1"/>
      <c r="J743" s="1"/>
      <c r="K743" s="1"/>
      <c r="L743" s="1"/>
      <c r="M743" s="1"/>
      <c r="N743" s="1"/>
      <c r="O743" s="1"/>
      <c r="P743" s="1"/>
      <c r="Q743" s="1"/>
      <c r="R743" s="1"/>
      <c r="S743" s="1"/>
      <c r="T743" s="1"/>
      <c r="U743" s="3"/>
      <c r="V743" s="1"/>
      <c r="W743" s="4"/>
      <c r="X743" s="1"/>
      <c r="Y743" s="4"/>
      <c r="Z743" s="1"/>
      <c r="AA743" s="4"/>
      <c r="AB743" s="1"/>
      <c r="AC743" s="4"/>
      <c r="AD743" s="1"/>
      <c r="AE743" s="1"/>
    </row>
    <row r="744">
      <c r="A744" s="1"/>
      <c r="B744" s="1"/>
      <c r="C744" s="1"/>
      <c r="D744" s="1"/>
      <c r="E744" s="1"/>
      <c r="F744" s="1"/>
      <c r="G744" s="1"/>
      <c r="H744" s="1"/>
      <c r="I744" s="1"/>
      <c r="J744" s="1"/>
      <c r="K744" s="1"/>
      <c r="L744" s="1"/>
      <c r="M744" s="1"/>
      <c r="N744" s="1"/>
      <c r="O744" s="1"/>
      <c r="P744" s="1"/>
      <c r="Q744" s="1"/>
      <c r="R744" s="1"/>
      <c r="S744" s="1"/>
      <c r="T744" s="1"/>
      <c r="U744" s="3"/>
      <c r="V744" s="1"/>
      <c r="W744" s="4"/>
      <c r="X744" s="1"/>
      <c r="Y744" s="4"/>
      <c r="Z744" s="1"/>
      <c r="AA744" s="4"/>
      <c r="AB744" s="1"/>
      <c r="AC744" s="4"/>
      <c r="AD744" s="1"/>
      <c r="AE744" s="1"/>
    </row>
    <row r="745">
      <c r="A745" s="1"/>
      <c r="B745" s="1"/>
      <c r="C745" s="1"/>
      <c r="D745" s="1"/>
      <c r="E745" s="1"/>
      <c r="F745" s="1"/>
      <c r="G745" s="1"/>
      <c r="H745" s="1"/>
      <c r="I745" s="1"/>
      <c r="J745" s="1"/>
      <c r="K745" s="1"/>
      <c r="L745" s="1"/>
      <c r="M745" s="1"/>
      <c r="N745" s="1"/>
      <c r="O745" s="1"/>
      <c r="P745" s="1"/>
      <c r="Q745" s="1"/>
      <c r="R745" s="1"/>
      <c r="S745" s="1"/>
      <c r="T745" s="1"/>
      <c r="U745" s="3"/>
      <c r="V745" s="1"/>
      <c r="W745" s="4"/>
      <c r="X745" s="1"/>
      <c r="Y745" s="4"/>
      <c r="Z745" s="1"/>
      <c r="AA745" s="4"/>
      <c r="AB745" s="1"/>
      <c r="AC745" s="4"/>
      <c r="AD745" s="1"/>
      <c r="AE745" s="1"/>
    </row>
    <row r="746">
      <c r="A746" s="1"/>
      <c r="B746" s="1"/>
      <c r="C746" s="1"/>
      <c r="D746" s="1"/>
      <c r="E746" s="1"/>
      <c r="F746" s="1"/>
      <c r="G746" s="1"/>
      <c r="H746" s="1"/>
      <c r="I746" s="1"/>
      <c r="J746" s="1"/>
      <c r="K746" s="1"/>
      <c r="L746" s="1"/>
      <c r="M746" s="1"/>
      <c r="N746" s="1"/>
      <c r="O746" s="1"/>
      <c r="P746" s="1"/>
      <c r="Q746" s="1"/>
      <c r="R746" s="1"/>
      <c r="S746" s="1"/>
      <c r="T746" s="1"/>
      <c r="U746" s="3"/>
      <c r="V746" s="1"/>
      <c r="W746" s="4"/>
      <c r="X746" s="1"/>
      <c r="Y746" s="4"/>
      <c r="Z746" s="1"/>
      <c r="AA746" s="4"/>
      <c r="AB746" s="1"/>
      <c r="AC746" s="4"/>
      <c r="AD746" s="1"/>
      <c r="AE746" s="1"/>
    </row>
    <row r="747">
      <c r="A747" s="1"/>
      <c r="B747" s="1"/>
      <c r="C747" s="1"/>
      <c r="D747" s="1"/>
      <c r="E747" s="1"/>
      <c r="F747" s="1"/>
      <c r="G747" s="1"/>
      <c r="H747" s="1"/>
      <c r="I747" s="1"/>
      <c r="J747" s="1"/>
      <c r="K747" s="1"/>
      <c r="L747" s="1"/>
      <c r="M747" s="1"/>
      <c r="N747" s="1"/>
      <c r="O747" s="1"/>
      <c r="P747" s="1"/>
      <c r="Q747" s="1"/>
      <c r="R747" s="1"/>
      <c r="S747" s="1"/>
      <c r="T747" s="1"/>
      <c r="U747" s="3"/>
      <c r="V747" s="1"/>
      <c r="W747" s="4"/>
      <c r="X747" s="1"/>
      <c r="Y747" s="4"/>
      <c r="Z747" s="1"/>
      <c r="AA747" s="4"/>
      <c r="AB747" s="1"/>
      <c r="AC747" s="4"/>
      <c r="AD747" s="1"/>
      <c r="AE747" s="1"/>
    </row>
    <row r="748">
      <c r="A748" s="1"/>
      <c r="B748" s="1"/>
      <c r="C748" s="1"/>
      <c r="D748" s="1"/>
      <c r="E748" s="1"/>
      <c r="F748" s="1"/>
      <c r="G748" s="1"/>
      <c r="H748" s="1"/>
      <c r="I748" s="1"/>
      <c r="J748" s="1"/>
      <c r="K748" s="1"/>
      <c r="L748" s="1"/>
      <c r="M748" s="1"/>
      <c r="N748" s="1"/>
      <c r="O748" s="1"/>
      <c r="P748" s="1"/>
      <c r="Q748" s="1"/>
      <c r="R748" s="1"/>
      <c r="S748" s="1"/>
      <c r="T748" s="1"/>
      <c r="U748" s="3"/>
      <c r="V748" s="1"/>
      <c r="W748" s="4"/>
      <c r="X748" s="1"/>
      <c r="Y748" s="4"/>
      <c r="Z748" s="1"/>
      <c r="AA748" s="4"/>
      <c r="AB748" s="1"/>
      <c r="AC748" s="4"/>
      <c r="AD748" s="1"/>
      <c r="AE748" s="1"/>
    </row>
    <row r="749">
      <c r="A749" s="1"/>
      <c r="B749" s="1"/>
      <c r="C749" s="1"/>
      <c r="D749" s="1"/>
      <c r="E749" s="1"/>
      <c r="F749" s="1"/>
      <c r="G749" s="1"/>
      <c r="H749" s="1"/>
      <c r="I749" s="1"/>
      <c r="J749" s="1"/>
      <c r="K749" s="1"/>
      <c r="L749" s="1"/>
      <c r="M749" s="1"/>
      <c r="N749" s="1"/>
      <c r="O749" s="1"/>
      <c r="P749" s="1"/>
      <c r="Q749" s="1"/>
      <c r="R749" s="1"/>
      <c r="S749" s="1"/>
      <c r="T749" s="1"/>
      <c r="U749" s="3"/>
      <c r="V749" s="1"/>
      <c r="W749" s="4"/>
      <c r="X749" s="1"/>
      <c r="Y749" s="4"/>
      <c r="Z749" s="1"/>
      <c r="AA749" s="4"/>
      <c r="AB749" s="1"/>
      <c r="AC749" s="4"/>
      <c r="AD749" s="1"/>
      <c r="AE749" s="1"/>
    </row>
    <row r="750">
      <c r="A750" s="1"/>
      <c r="B750" s="1"/>
      <c r="C750" s="1"/>
      <c r="D750" s="1"/>
      <c r="E750" s="1"/>
      <c r="F750" s="1"/>
      <c r="G750" s="1"/>
      <c r="H750" s="1"/>
      <c r="I750" s="1"/>
      <c r="J750" s="1"/>
      <c r="K750" s="1"/>
      <c r="L750" s="1"/>
      <c r="M750" s="1"/>
      <c r="N750" s="1"/>
      <c r="O750" s="1"/>
      <c r="P750" s="1"/>
      <c r="Q750" s="1"/>
      <c r="R750" s="1"/>
      <c r="S750" s="1"/>
      <c r="T750" s="1"/>
      <c r="U750" s="3"/>
      <c r="V750" s="1"/>
      <c r="W750" s="4"/>
      <c r="X750" s="1"/>
      <c r="Y750" s="4"/>
      <c r="Z750" s="1"/>
      <c r="AA750" s="4"/>
      <c r="AB750" s="1"/>
      <c r="AC750" s="4"/>
      <c r="AD750" s="1"/>
      <c r="AE750" s="1"/>
    </row>
    <row r="751">
      <c r="A751" s="1"/>
      <c r="B751" s="1"/>
      <c r="C751" s="1"/>
      <c r="D751" s="1"/>
      <c r="E751" s="1"/>
      <c r="F751" s="1"/>
      <c r="G751" s="1"/>
      <c r="H751" s="1"/>
      <c r="I751" s="1"/>
      <c r="J751" s="1"/>
      <c r="K751" s="1"/>
      <c r="L751" s="1"/>
      <c r="M751" s="1"/>
      <c r="N751" s="1"/>
      <c r="O751" s="1"/>
      <c r="P751" s="1"/>
      <c r="Q751" s="1"/>
      <c r="R751" s="1"/>
      <c r="S751" s="1"/>
      <c r="T751" s="1"/>
      <c r="U751" s="3"/>
      <c r="V751" s="1"/>
      <c r="W751" s="4"/>
      <c r="X751" s="1"/>
      <c r="Y751" s="4"/>
      <c r="Z751" s="1"/>
      <c r="AA751" s="4"/>
      <c r="AB751" s="1"/>
      <c r="AC751" s="4"/>
      <c r="AD751" s="1"/>
      <c r="AE751" s="1"/>
    </row>
    <row r="752">
      <c r="A752" s="1"/>
      <c r="B752" s="1"/>
      <c r="C752" s="1"/>
      <c r="D752" s="1"/>
      <c r="E752" s="1"/>
      <c r="F752" s="1"/>
      <c r="G752" s="1"/>
      <c r="H752" s="1"/>
      <c r="I752" s="1"/>
      <c r="J752" s="1"/>
      <c r="K752" s="1"/>
      <c r="L752" s="1"/>
      <c r="M752" s="1"/>
      <c r="N752" s="1"/>
      <c r="O752" s="1"/>
      <c r="P752" s="1"/>
      <c r="Q752" s="1"/>
      <c r="R752" s="1"/>
      <c r="S752" s="1"/>
      <c r="T752" s="1"/>
      <c r="U752" s="3"/>
      <c r="V752" s="1"/>
      <c r="W752" s="4"/>
      <c r="X752" s="1"/>
      <c r="Y752" s="4"/>
      <c r="Z752" s="1"/>
      <c r="AA752" s="4"/>
      <c r="AB752" s="1"/>
      <c r="AC752" s="4"/>
      <c r="AD752" s="1"/>
      <c r="AE752" s="1"/>
    </row>
    <row r="753">
      <c r="A753" s="1"/>
      <c r="B753" s="1"/>
      <c r="C753" s="1"/>
      <c r="D753" s="1"/>
      <c r="E753" s="1"/>
      <c r="F753" s="1"/>
      <c r="G753" s="1"/>
      <c r="H753" s="1"/>
      <c r="I753" s="1"/>
      <c r="J753" s="1"/>
      <c r="K753" s="1"/>
      <c r="L753" s="1"/>
      <c r="M753" s="1"/>
      <c r="N753" s="1"/>
      <c r="O753" s="1"/>
      <c r="P753" s="1"/>
      <c r="Q753" s="1"/>
      <c r="R753" s="1"/>
      <c r="S753" s="1"/>
      <c r="T753" s="1"/>
      <c r="U753" s="3"/>
      <c r="V753" s="1"/>
      <c r="W753" s="4"/>
      <c r="X753" s="1"/>
      <c r="Y753" s="4"/>
      <c r="Z753" s="1"/>
      <c r="AA753" s="4"/>
      <c r="AB753" s="1"/>
      <c r="AC753" s="4"/>
      <c r="AD753" s="1"/>
      <c r="AE753" s="1"/>
    </row>
    <row r="754">
      <c r="A754" s="1"/>
      <c r="B754" s="1"/>
      <c r="C754" s="1"/>
      <c r="D754" s="1"/>
      <c r="E754" s="1"/>
      <c r="F754" s="1"/>
      <c r="G754" s="1"/>
      <c r="H754" s="1"/>
      <c r="I754" s="1"/>
      <c r="J754" s="1"/>
      <c r="K754" s="1"/>
      <c r="L754" s="1"/>
      <c r="M754" s="1"/>
      <c r="N754" s="1"/>
      <c r="O754" s="1"/>
      <c r="P754" s="1"/>
      <c r="Q754" s="1"/>
      <c r="R754" s="1"/>
      <c r="S754" s="1"/>
      <c r="T754" s="1"/>
      <c r="U754" s="3"/>
      <c r="V754" s="1"/>
      <c r="W754" s="4"/>
      <c r="X754" s="1"/>
      <c r="Y754" s="4"/>
      <c r="Z754" s="1"/>
      <c r="AA754" s="4"/>
      <c r="AB754" s="1"/>
      <c r="AC754" s="4"/>
      <c r="AD754" s="1"/>
      <c r="AE754" s="1"/>
    </row>
    <row r="755">
      <c r="A755" s="1"/>
      <c r="B755" s="1"/>
      <c r="C755" s="1"/>
      <c r="D755" s="1"/>
      <c r="E755" s="1"/>
      <c r="F755" s="1"/>
      <c r="G755" s="1"/>
      <c r="H755" s="1"/>
      <c r="I755" s="1"/>
      <c r="J755" s="1"/>
      <c r="K755" s="1"/>
      <c r="L755" s="1"/>
      <c r="M755" s="1"/>
      <c r="N755" s="1"/>
      <c r="O755" s="1"/>
      <c r="P755" s="1"/>
      <c r="Q755" s="1"/>
      <c r="R755" s="1"/>
      <c r="S755" s="1"/>
      <c r="T755" s="1"/>
      <c r="U755" s="3"/>
      <c r="V755" s="1"/>
      <c r="W755" s="4"/>
      <c r="X755" s="1"/>
      <c r="Y755" s="4"/>
      <c r="Z755" s="1"/>
      <c r="AA755" s="4"/>
      <c r="AB755" s="1"/>
      <c r="AC755" s="4"/>
      <c r="AD755" s="1"/>
      <c r="AE755" s="1"/>
    </row>
    <row r="756">
      <c r="A756" s="1"/>
      <c r="B756" s="1"/>
      <c r="C756" s="1"/>
      <c r="D756" s="1"/>
      <c r="E756" s="1"/>
      <c r="F756" s="1"/>
      <c r="G756" s="1"/>
      <c r="H756" s="1"/>
      <c r="I756" s="1"/>
      <c r="J756" s="1"/>
      <c r="K756" s="1"/>
      <c r="L756" s="1"/>
      <c r="M756" s="1"/>
      <c r="N756" s="1"/>
      <c r="O756" s="1"/>
      <c r="P756" s="1"/>
      <c r="Q756" s="1"/>
      <c r="R756" s="1"/>
      <c r="S756" s="1"/>
      <c r="T756" s="1"/>
      <c r="U756" s="3"/>
      <c r="V756" s="1"/>
      <c r="W756" s="4"/>
      <c r="X756" s="1"/>
      <c r="Y756" s="4"/>
      <c r="Z756" s="1"/>
      <c r="AA756" s="4"/>
      <c r="AB756" s="1"/>
      <c r="AC756" s="4"/>
      <c r="AD756" s="1"/>
      <c r="AE756" s="1"/>
    </row>
    <row r="757">
      <c r="A757" s="1"/>
      <c r="B757" s="1"/>
      <c r="C757" s="1"/>
      <c r="D757" s="1"/>
      <c r="E757" s="1"/>
      <c r="F757" s="1"/>
      <c r="G757" s="1"/>
      <c r="H757" s="1"/>
      <c r="I757" s="1"/>
      <c r="J757" s="1"/>
      <c r="K757" s="1"/>
      <c r="L757" s="1"/>
      <c r="M757" s="1"/>
      <c r="N757" s="1"/>
      <c r="O757" s="1"/>
      <c r="P757" s="1"/>
      <c r="Q757" s="1"/>
      <c r="R757" s="1"/>
      <c r="S757" s="1"/>
      <c r="T757" s="1"/>
      <c r="U757" s="3"/>
      <c r="V757" s="1"/>
      <c r="W757" s="4"/>
      <c r="X757" s="1"/>
      <c r="Y757" s="4"/>
      <c r="Z757" s="1"/>
      <c r="AA757" s="4"/>
      <c r="AB757" s="1"/>
      <c r="AC757" s="4"/>
      <c r="AD757" s="1"/>
      <c r="AE757" s="1"/>
    </row>
    <row r="758">
      <c r="A758" s="1"/>
      <c r="B758" s="1"/>
      <c r="C758" s="1"/>
      <c r="D758" s="1"/>
      <c r="E758" s="1"/>
      <c r="F758" s="1"/>
      <c r="G758" s="1"/>
      <c r="H758" s="1"/>
      <c r="I758" s="1"/>
      <c r="J758" s="1"/>
      <c r="K758" s="1"/>
      <c r="L758" s="1"/>
      <c r="M758" s="1"/>
      <c r="N758" s="1"/>
      <c r="O758" s="1"/>
      <c r="P758" s="1"/>
      <c r="Q758" s="1"/>
      <c r="R758" s="1"/>
      <c r="S758" s="1"/>
      <c r="T758" s="1"/>
      <c r="U758" s="3"/>
      <c r="V758" s="1"/>
      <c r="W758" s="4"/>
      <c r="X758" s="1"/>
      <c r="Y758" s="4"/>
      <c r="Z758" s="1"/>
      <c r="AA758" s="4"/>
      <c r="AB758" s="1"/>
      <c r="AC758" s="4"/>
      <c r="AD758" s="1"/>
      <c r="AE758" s="1"/>
    </row>
    <row r="759">
      <c r="A759" s="1"/>
      <c r="B759" s="1"/>
      <c r="C759" s="1"/>
      <c r="D759" s="1"/>
      <c r="E759" s="1"/>
      <c r="F759" s="1"/>
      <c r="G759" s="1"/>
      <c r="H759" s="1"/>
      <c r="I759" s="1"/>
      <c r="J759" s="1"/>
      <c r="K759" s="1"/>
      <c r="L759" s="1"/>
      <c r="M759" s="1"/>
      <c r="N759" s="1"/>
      <c r="O759" s="1"/>
      <c r="P759" s="1"/>
      <c r="Q759" s="1"/>
      <c r="R759" s="1"/>
      <c r="S759" s="1"/>
      <c r="T759" s="1"/>
      <c r="U759" s="3"/>
      <c r="V759" s="1"/>
      <c r="W759" s="4"/>
      <c r="X759" s="1"/>
      <c r="Y759" s="4"/>
      <c r="Z759" s="1"/>
      <c r="AA759" s="4"/>
      <c r="AB759" s="1"/>
      <c r="AC759" s="4"/>
      <c r="AD759" s="1"/>
      <c r="AE759" s="1"/>
    </row>
    <row r="760">
      <c r="A760" s="1"/>
      <c r="B760" s="1"/>
      <c r="C760" s="1"/>
      <c r="D760" s="1"/>
      <c r="E760" s="1"/>
      <c r="F760" s="1"/>
      <c r="G760" s="1"/>
      <c r="H760" s="1"/>
      <c r="I760" s="1"/>
      <c r="J760" s="1"/>
      <c r="K760" s="1"/>
      <c r="L760" s="1"/>
      <c r="M760" s="1"/>
      <c r="N760" s="1"/>
      <c r="O760" s="1"/>
      <c r="P760" s="1"/>
      <c r="Q760" s="1"/>
      <c r="R760" s="1"/>
      <c r="S760" s="1"/>
      <c r="T760" s="1"/>
      <c r="U760" s="3"/>
      <c r="V760" s="1"/>
      <c r="W760" s="4"/>
      <c r="X760" s="1"/>
      <c r="Y760" s="4"/>
      <c r="Z760" s="1"/>
      <c r="AA760" s="4"/>
      <c r="AB760" s="1"/>
      <c r="AC760" s="4"/>
      <c r="AD760" s="1"/>
      <c r="AE760" s="1"/>
    </row>
    <row r="761">
      <c r="A761" s="1"/>
      <c r="B761" s="1"/>
      <c r="C761" s="1"/>
      <c r="D761" s="1"/>
      <c r="E761" s="1"/>
      <c r="F761" s="1"/>
      <c r="G761" s="1"/>
      <c r="H761" s="1"/>
      <c r="I761" s="1"/>
      <c r="J761" s="1"/>
      <c r="K761" s="1"/>
      <c r="L761" s="1"/>
      <c r="M761" s="1"/>
      <c r="N761" s="1"/>
      <c r="O761" s="1"/>
      <c r="P761" s="1"/>
      <c r="Q761" s="1"/>
      <c r="R761" s="1"/>
      <c r="S761" s="1"/>
      <c r="T761" s="1"/>
      <c r="U761" s="3"/>
      <c r="V761" s="1"/>
      <c r="W761" s="4"/>
      <c r="X761" s="1"/>
      <c r="Y761" s="4"/>
      <c r="Z761" s="1"/>
      <c r="AA761" s="4"/>
      <c r="AB761" s="1"/>
      <c r="AC761" s="4"/>
      <c r="AD761" s="1"/>
      <c r="AE761" s="1"/>
    </row>
    <row r="762">
      <c r="A762" s="1"/>
      <c r="B762" s="1"/>
      <c r="C762" s="1"/>
      <c r="D762" s="1"/>
      <c r="E762" s="1"/>
      <c r="F762" s="1"/>
      <c r="G762" s="1"/>
      <c r="H762" s="1"/>
      <c r="I762" s="1"/>
      <c r="J762" s="1"/>
      <c r="K762" s="1"/>
      <c r="L762" s="1"/>
      <c r="M762" s="1"/>
      <c r="N762" s="1"/>
      <c r="O762" s="1"/>
      <c r="P762" s="1"/>
      <c r="Q762" s="1"/>
      <c r="R762" s="1"/>
      <c r="S762" s="1"/>
      <c r="T762" s="1"/>
      <c r="U762" s="3"/>
      <c r="V762" s="1"/>
      <c r="W762" s="4"/>
      <c r="X762" s="1"/>
      <c r="Y762" s="4"/>
      <c r="Z762" s="1"/>
      <c r="AA762" s="4"/>
      <c r="AB762" s="1"/>
      <c r="AC762" s="4"/>
      <c r="AD762" s="1"/>
      <c r="AE762" s="1"/>
    </row>
    <row r="763">
      <c r="A763" s="1"/>
      <c r="B763" s="1"/>
      <c r="C763" s="1"/>
      <c r="D763" s="1"/>
      <c r="E763" s="1"/>
      <c r="F763" s="1"/>
      <c r="G763" s="1"/>
      <c r="H763" s="1"/>
      <c r="I763" s="1"/>
      <c r="J763" s="1"/>
      <c r="K763" s="1"/>
      <c r="L763" s="1"/>
      <c r="M763" s="1"/>
      <c r="N763" s="1"/>
      <c r="O763" s="1"/>
      <c r="P763" s="1"/>
      <c r="Q763" s="1"/>
      <c r="R763" s="1"/>
      <c r="S763" s="1"/>
      <c r="T763" s="1"/>
      <c r="U763" s="3"/>
      <c r="V763" s="1"/>
      <c r="W763" s="4"/>
      <c r="X763" s="1"/>
      <c r="Y763" s="4"/>
      <c r="Z763" s="1"/>
      <c r="AA763" s="4"/>
      <c r="AB763" s="1"/>
      <c r="AC763" s="4"/>
      <c r="AD763" s="1"/>
      <c r="AE763" s="1"/>
    </row>
    <row r="764">
      <c r="A764" s="1"/>
      <c r="B764" s="1"/>
      <c r="C764" s="1"/>
      <c r="D764" s="1"/>
      <c r="E764" s="1"/>
      <c r="F764" s="1"/>
      <c r="G764" s="1"/>
      <c r="H764" s="1"/>
      <c r="I764" s="1"/>
      <c r="J764" s="1"/>
      <c r="K764" s="1"/>
      <c r="L764" s="1"/>
      <c r="M764" s="1"/>
      <c r="N764" s="1"/>
      <c r="O764" s="1"/>
      <c r="P764" s="1"/>
      <c r="Q764" s="1"/>
      <c r="R764" s="1"/>
      <c r="S764" s="1"/>
      <c r="T764" s="1"/>
      <c r="U764" s="3"/>
      <c r="V764" s="1"/>
      <c r="W764" s="4"/>
      <c r="X764" s="1"/>
      <c r="Y764" s="4"/>
      <c r="Z764" s="1"/>
      <c r="AA764" s="4"/>
      <c r="AB764" s="1"/>
      <c r="AC764" s="4"/>
      <c r="AD764" s="1"/>
      <c r="AE764" s="1"/>
    </row>
    <row r="765">
      <c r="A765" s="1"/>
      <c r="B765" s="1"/>
      <c r="C765" s="1"/>
      <c r="D765" s="1"/>
      <c r="E765" s="1"/>
      <c r="F765" s="1"/>
      <c r="G765" s="1"/>
      <c r="H765" s="1"/>
      <c r="I765" s="1"/>
      <c r="J765" s="1"/>
      <c r="K765" s="1"/>
      <c r="L765" s="1"/>
      <c r="M765" s="1"/>
      <c r="N765" s="1"/>
      <c r="O765" s="1"/>
      <c r="P765" s="1"/>
      <c r="Q765" s="1"/>
      <c r="R765" s="1"/>
      <c r="S765" s="1"/>
      <c r="T765" s="1"/>
      <c r="U765" s="3"/>
      <c r="V765" s="1"/>
      <c r="W765" s="4"/>
      <c r="X765" s="1"/>
      <c r="Y765" s="4"/>
      <c r="Z765" s="1"/>
      <c r="AA765" s="4"/>
      <c r="AB765" s="1"/>
      <c r="AC765" s="4"/>
      <c r="AD765" s="1"/>
      <c r="AE765" s="1"/>
    </row>
    <row r="766">
      <c r="A766" s="1"/>
      <c r="B766" s="1"/>
      <c r="C766" s="1"/>
      <c r="D766" s="1"/>
      <c r="E766" s="1"/>
      <c r="F766" s="1"/>
      <c r="G766" s="1"/>
      <c r="H766" s="1"/>
      <c r="I766" s="1"/>
      <c r="J766" s="1"/>
      <c r="K766" s="1"/>
      <c r="L766" s="1"/>
      <c r="M766" s="1"/>
      <c r="N766" s="1"/>
      <c r="O766" s="1"/>
      <c r="P766" s="1"/>
      <c r="Q766" s="1"/>
      <c r="R766" s="1"/>
      <c r="S766" s="1"/>
      <c r="T766" s="1"/>
      <c r="U766" s="3"/>
      <c r="V766" s="1"/>
      <c r="W766" s="4"/>
      <c r="X766" s="1"/>
      <c r="Y766" s="4"/>
      <c r="Z766" s="1"/>
      <c r="AA766" s="4"/>
      <c r="AB766" s="1"/>
      <c r="AC766" s="4"/>
      <c r="AD766" s="1"/>
      <c r="AE766" s="1"/>
    </row>
    <row r="767">
      <c r="A767" s="1"/>
      <c r="B767" s="1"/>
      <c r="C767" s="1"/>
      <c r="D767" s="1"/>
      <c r="E767" s="1"/>
      <c r="F767" s="1"/>
      <c r="G767" s="1"/>
      <c r="H767" s="1"/>
      <c r="I767" s="1"/>
      <c r="J767" s="1"/>
      <c r="K767" s="1"/>
      <c r="L767" s="1"/>
      <c r="M767" s="1"/>
      <c r="N767" s="1"/>
      <c r="O767" s="1"/>
      <c r="P767" s="1"/>
      <c r="Q767" s="1"/>
      <c r="R767" s="1"/>
      <c r="S767" s="1"/>
      <c r="T767" s="1"/>
      <c r="U767" s="3"/>
      <c r="V767" s="1"/>
      <c r="W767" s="4"/>
      <c r="X767" s="1"/>
      <c r="Y767" s="4"/>
      <c r="Z767" s="1"/>
      <c r="AA767" s="4"/>
      <c r="AB767" s="1"/>
      <c r="AC767" s="4"/>
      <c r="AD767" s="1"/>
      <c r="AE767" s="1"/>
    </row>
    <row r="768">
      <c r="A768" s="1"/>
      <c r="B768" s="1"/>
      <c r="C768" s="1"/>
      <c r="D768" s="1"/>
      <c r="E768" s="1"/>
      <c r="F768" s="1"/>
      <c r="G768" s="1"/>
      <c r="H768" s="1"/>
      <c r="I768" s="1"/>
      <c r="J768" s="1"/>
      <c r="K768" s="1"/>
      <c r="L768" s="1"/>
      <c r="M768" s="1"/>
      <c r="N768" s="1"/>
      <c r="O768" s="1"/>
      <c r="P768" s="1"/>
      <c r="Q768" s="1"/>
      <c r="R768" s="1"/>
      <c r="S768" s="1"/>
      <c r="T768" s="1"/>
      <c r="U768" s="3"/>
      <c r="V768" s="1"/>
      <c r="W768" s="4"/>
      <c r="X768" s="1"/>
      <c r="Y768" s="4"/>
      <c r="Z768" s="1"/>
      <c r="AA768" s="4"/>
      <c r="AB768" s="1"/>
      <c r="AC768" s="4"/>
      <c r="AD768" s="1"/>
      <c r="AE768" s="1"/>
    </row>
    <row r="769">
      <c r="A769" s="1"/>
      <c r="B769" s="1"/>
      <c r="C769" s="1"/>
      <c r="D769" s="1"/>
      <c r="E769" s="1"/>
      <c r="F769" s="1"/>
      <c r="G769" s="1"/>
      <c r="H769" s="1"/>
      <c r="I769" s="1"/>
      <c r="J769" s="1"/>
      <c r="K769" s="1"/>
      <c r="L769" s="1"/>
      <c r="M769" s="1"/>
      <c r="N769" s="1"/>
      <c r="O769" s="1"/>
      <c r="P769" s="1"/>
      <c r="Q769" s="1"/>
      <c r="R769" s="1"/>
      <c r="S769" s="1"/>
      <c r="T769" s="1"/>
      <c r="U769" s="3"/>
      <c r="V769" s="1"/>
      <c r="W769" s="4"/>
      <c r="X769" s="1"/>
      <c r="Y769" s="4"/>
      <c r="Z769" s="1"/>
      <c r="AA769" s="4"/>
      <c r="AB769" s="1"/>
      <c r="AC769" s="4"/>
      <c r="AD769" s="1"/>
      <c r="AE769" s="1"/>
    </row>
    <row r="770">
      <c r="A770" s="1"/>
      <c r="B770" s="1"/>
      <c r="C770" s="1"/>
      <c r="D770" s="1"/>
      <c r="E770" s="1"/>
      <c r="F770" s="1"/>
      <c r="G770" s="1"/>
      <c r="H770" s="1"/>
      <c r="I770" s="1"/>
      <c r="J770" s="1"/>
      <c r="K770" s="1"/>
      <c r="L770" s="1"/>
      <c r="M770" s="1"/>
      <c r="N770" s="1"/>
      <c r="O770" s="1"/>
      <c r="P770" s="1"/>
      <c r="Q770" s="1"/>
      <c r="R770" s="1"/>
      <c r="S770" s="1"/>
      <c r="T770" s="1"/>
      <c r="U770" s="3"/>
      <c r="V770" s="1"/>
      <c r="W770" s="4"/>
      <c r="X770" s="1"/>
      <c r="Y770" s="4"/>
      <c r="Z770" s="1"/>
      <c r="AA770" s="4"/>
      <c r="AB770" s="1"/>
      <c r="AC770" s="4"/>
      <c r="AD770" s="1"/>
      <c r="AE770" s="1"/>
    </row>
    <row r="771">
      <c r="A771" s="1"/>
      <c r="B771" s="1"/>
      <c r="C771" s="1"/>
      <c r="D771" s="1"/>
      <c r="E771" s="1"/>
      <c r="F771" s="1"/>
      <c r="G771" s="1"/>
      <c r="H771" s="1"/>
      <c r="I771" s="1"/>
      <c r="J771" s="1"/>
      <c r="K771" s="1"/>
      <c r="L771" s="1"/>
      <c r="M771" s="1"/>
      <c r="N771" s="1"/>
      <c r="O771" s="1"/>
      <c r="P771" s="1"/>
      <c r="Q771" s="1"/>
      <c r="R771" s="1"/>
      <c r="S771" s="1"/>
      <c r="T771" s="1"/>
      <c r="U771" s="3"/>
      <c r="V771" s="1"/>
      <c r="W771" s="4"/>
      <c r="X771" s="1"/>
      <c r="Y771" s="4"/>
      <c r="Z771" s="1"/>
      <c r="AA771" s="4"/>
      <c r="AB771" s="1"/>
      <c r="AC771" s="4"/>
      <c r="AD771" s="1"/>
      <c r="AE771" s="1"/>
    </row>
    <row r="772">
      <c r="A772" s="1"/>
      <c r="B772" s="1"/>
      <c r="C772" s="1"/>
      <c r="D772" s="1"/>
      <c r="E772" s="1"/>
      <c r="F772" s="1"/>
      <c r="G772" s="1"/>
      <c r="H772" s="1"/>
      <c r="I772" s="1"/>
      <c r="J772" s="1"/>
      <c r="K772" s="1"/>
      <c r="L772" s="1"/>
      <c r="M772" s="1"/>
      <c r="N772" s="1"/>
      <c r="O772" s="1"/>
      <c r="P772" s="1"/>
      <c r="Q772" s="1"/>
      <c r="R772" s="1"/>
      <c r="S772" s="1"/>
      <c r="T772" s="1"/>
      <c r="U772" s="3"/>
      <c r="V772" s="1"/>
      <c r="W772" s="4"/>
      <c r="X772" s="1"/>
      <c r="Y772" s="4"/>
      <c r="Z772" s="1"/>
      <c r="AA772" s="4"/>
      <c r="AB772" s="1"/>
      <c r="AC772" s="4"/>
      <c r="AD772" s="1"/>
      <c r="AE772" s="1"/>
    </row>
    <row r="773">
      <c r="A773" s="1"/>
      <c r="B773" s="1"/>
      <c r="C773" s="1"/>
      <c r="D773" s="1"/>
      <c r="E773" s="1"/>
      <c r="F773" s="1"/>
      <c r="G773" s="1"/>
      <c r="H773" s="1"/>
      <c r="I773" s="1"/>
      <c r="J773" s="1"/>
      <c r="K773" s="1"/>
      <c r="L773" s="1"/>
      <c r="M773" s="1"/>
      <c r="N773" s="1"/>
      <c r="O773" s="1"/>
      <c r="P773" s="1"/>
      <c r="Q773" s="1"/>
      <c r="R773" s="1"/>
      <c r="S773" s="1"/>
      <c r="T773" s="1"/>
      <c r="U773" s="3"/>
      <c r="V773" s="1"/>
      <c r="W773" s="4"/>
      <c r="X773" s="1"/>
      <c r="Y773" s="4"/>
      <c r="Z773" s="1"/>
      <c r="AA773" s="4"/>
      <c r="AB773" s="1"/>
      <c r="AC773" s="4"/>
      <c r="AD773" s="1"/>
      <c r="AE773" s="1"/>
    </row>
    <row r="774">
      <c r="A774" s="1"/>
      <c r="B774" s="1"/>
      <c r="C774" s="1"/>
      <c r="D774" s="1"/>
      <c r="E774" s="1"/>
      <c r="F774" s="1"/>
      <c r="G774" s="1"/>
      <c r="H774" s="1"/>
      <c r="I774" s="1"/>
      <c r="J774" s="1"/>
      <c r="K774" s="1"/>
      <c r="L774" s="1"/>
      <c r="M774" s="1"/>
      <c r="N774" s="1"/>
      <c r="O774" s="1"/>
      <c r="P774" s="1"/>
      <c r="Q774" s="1"/>
      <c r="R774" s="1"/>
      <c r="S774" s="1"/>
      <c r="T774" s="1"/>
      <c r="U774" s="3"/>
      <c r="V774" s="1"/>
      <c r="W774" s="4"/>
      <c r="X774" s="1"/>
      <c r="Y774" s="4"/>
      <c r="Z774" s="1"/>
      <c r="AA774" s="4"/>
      <c r="AB774" s="1"/>
      <c r="AC774" s="4"/>
      <c r="AD774" s="1"/>
      <c r="AE774" s="1"/>
    </row>
    <row r="775">
      <c r="A775" s="1"/>
      <c r="B775" s="1"/>
      <c r="C775" s="1"/>
      <c r="D775" s="1"/>
      <c r="E775" s="1"/>
      <c r="F775" s="1"/>
      <c r="G775" s="1"/>
      <c r="H775" s="1"/>
      <c r="I775" s="1"/>
      <c r="J775" s="1"/>
      <c r="K775" s="1"/>
      <c r="L775" s="1"/>
      <c r="M775" s="1"/>
      <c r="N775" s="1"/>
      <c r="O775" s="1"/>
      <c r="P775" s="1"/>
      <c r="Q775" s="1"/>
      <c r="R775" s="1"/>
      <c r="S775" s="1"/>
      <c r="T775" s="1"/>
      <c r="U775" s="3"/>
      <c r="V775" s="1"/>
      <c r="W775" s="4"/>
      <c r="X775" s="1"/>
      <c r="Y775" s="4"/>
      <c r="Z775" s="1"/>
      <c r="AA775" s="4"/>
      <c r="AB775" s="1"/>
      <c r="AC775" s="4"/>
      <c r="AD775" s="1"/>
      <c r="AE775" s="1"/>
    </row>
    <row r="776">
      <c r="A776" s="1"/>
      <c r="B776" s="1"/>
      <c r="C776" s="1"/>
      <c r="D776" s="1"/>
      <c r="E776" s="1"/>
      <c r="F776" s="1"/>
      <c r="G776" s="1"/>
      <c r="H776" s="1"/>
      <c r="I776" s="1"/>
      <c r="J776" s="1"/>
      <c r="K776" s="1"/>
      <c r="L776" s="1"/>
      <c r="M776" s="1"/>
      <c r="N776" s="1"/>
      <c r="O776" s="1"/>
      <c r="P776" s="1"/>
      <c r="Q776" s="1"/>
      <c r="R776" s="1"/>
      <c r="S776" s="1"/>
      <c r="T776" s="1"/>
      <c r="U776" s="3"/>
      <c r="V776" s="1"/>
      <c r="W776" s="4"/>
      <c r="X776" s="1"/>
      <c r="Y776" s="4"/>
      <c r="Z776" s="1"/>
      <c r="AA776" s="4"/>
      <c r="AB776" s="1"/>
      <c r="AC776" s="4"/>
      <c r="AD776" s="1"/>
      <c r="AE776" s="1"/>
    </row>
    <row r="777">
      <c r="A777" s="1"/>
      <c r="B777" s="1"/>
      <c r="C777" s="1"/>
      <c r="D777" s="1"/>
      <c r="E777" s="1"/>
      <c r="F777" s="1"/>
      <c r="G777" s="1"/>
      <c r="H777" s="1"/>
      <c r="I777" s="1"/>
      <c r="J777" s="1"/>
      <c r="K777" s="1"/>
      <c r="L777" s="1"/>
      <c r="M777" s="1"/>
      <c r="N777" s="1"/>
      <c r="O777" s="1"/>
      <c r="P777" s="1"/>
      <c r="Q777" s="1"/>
      <c r="R777" s="1"/>
      <c r="S777" s="1"/>
      <c r="T777" s="1"/>
      <c r="U777" s="3"/>
      <c r="V777" s="1"/>
      <c r="W777" s="4"/>
      <c r="X777" s="1"/>
      <c r="Y777" s="4"/>
      <c r="Z777" s="1"/>
      <c r="AA777" s="4"/>
      <c r="AB777" s="1"/>
      <c r="AC777" s="4"/>
      <c r="AD777" s="1"/>
      <c r="AE777" s="1"/>
    </row>
    <row r="778">
      <c r="A778" s="1"/>
      <c r="B778" s="1"/>
      <c r="C778" s="1"/>
      <c r="D778" s="1"/>
      <c r="E778" s="1"/>
      <c r="F778" s="1"/>
      <c r="G778" s="1"/>
      <c r="H778" s="1"/>
      <c r="I778" s="1"/>
      <c r="J778" s="1"/>
      <c r="K778" s="1"/>
      <c r="L778" s="1"/>
      <c r="M778" s="1"/>
      <c r="N778" s="1"/>
      <c r="O778" s="1"/>
      <c r="P778" s="1"/>
      <c r="Q778" s="1"/>
      <c r="R778" s="1"/>
      <c r="S778" s="1"/>
      <c r="T778" s="1"/>
      <c r="U778" s="3"/>
      <c r="V778" s="1"/>
      <c r="W778" s="4"/>
      <c r="X778" s="1"/>
      <c r="Y778" s="4"/>
      <c r="Z778" s="1"/>
      <c r="AA778" s="4"/>
      <c r="AB778" s="1"/>
      <c r="AC778" s="4"/>
      <c r="AD778" s="1"/>
      <c r="AE778" s="1"/>
    </row>
    <row r="779">
      <c r="A779" s="1"/>
      <c r="B779" s="1"/>
      <c r="C779" s="1"/>
      <c r="D779" s="1"/>
      <c r="E779" s="1"/>
      <c r="F779" s="1"/>
      <c r="G779" s="1"/>
      <c r="H779" s="1"/>
      <c r="I779" s="1"/>
      <c r="J779" s="1"/>
      <c r="K779" s="1"/>
      <c r="L779" s="1"/>
      <c r="M779" s="1"/>
      <c r="N779" s="1"/>
      <c r="O779" s="1"/>
      <c r="P779" s="1"/>
      <c r="Q779" s="1"/>
      <c r="R779" s="1"/>
      <c r="S779" s="1"/>
      <c r="T779" s="1"/>
      <c r="U779" s="3"/>
      <c r="V779" s="1"/>
      <c r="W779" s="4"/>
      <c r="X779" s="1"/>
      <c r="Y779" s="4"/>
      <c r="Z779" s="1"/>
      <c r="AA779" s="4"/>
      <c r="AB779" s="1"/>
      <c r="AC779" s="4"/>
      <c r="AD779" s="1"/>
      <c r="AE779" s="1"/>
    </row>
    <row r="780">
      <c r="A780" s="1"/>
      <c r="B780" s="1"/>
      <c r="C780" s="1"/>
      <c r="D780" s="1"/>
      <c r="E780" s="1"/>
      <c r="F780" s="1"/>
      <c r="G780" s="1"/>
      <c r="H780" s="1"/>
      <c r="I780" s="1"/>
      <c r="J780" s="1"/>
      <c r="K780" s="1"/>
      <c r="L780" s="1"/>
      <c r="M780" s="1"/>
      <c r="N780" s="1"/>
      <c r="O780" s="1"/>
      <c r="P780" s="1"/>
      <c r="Q780" s="1"/>
      <c r="R780" s="1"/>
      <c r="S780" s="1"/>
      <c r="T780" s="1"/>
      <c r="U780" s="3"/>
      <c r="V780" s="1"/>
      <c r="W780" s="4"/>
      <c r="X780" s="1"/>
      <c r="Y780" s="4"/>
      <c r="Z780" s="1"/>
      <c r="AA780" s="4"/>
      <c r="AB780" s="1"/>
      <c r="AC780" s="4"/>
      <c r="AD780" s="1"/>
      <c r="AE780" s="1"/>
    </row>
    <row r="781">
      <c r="A781" s="1"/>
      <c r="B781" s="1"/>
      <c r="C781" s="1"/>
      <c r="D781" s="1"/>
      <c r="E781" s="1"/>
      <c r="F781" s="1"/>
      <c r="G781" s="1"/>
      <c r="H781" s="1"/>
      <c r="I781" s="1"/>
      <c r="J781" s="1"/>
      <c r="K781" s="1"/>
      <c r="L781" s="1"/>
      <c r="M781" s="1"/>
      <c r="N781" s="1"/>
      <c r="O781" s="1"/>
      <c r="P781" s="1"/>
      <c r="Q781" s="1"/>
      <c r="R781" s="1"/>
      <c r="S781" s="1"/>
      <c r="T781" s="1"/>
      <c r="U781" s="3"/>
      <c r="V781" s="1"/>
      <c r="W781" s="4"/>
      <c r="X781" s="1"/>
      <c r="Y781" s="4"/>
      <c r="Z781" s="1"/>
      <c r="AA781" s="4"/>
      <c r="AB781" s="1"/>
      <c r="AC781" s="4"/>
      <c r="AD781" s="1"/>
      <c r="AE781" s="1"/>
    </row>
    <row r="782">
      <c r="A782" s="1"/>
      <c r="B782" s="1"/>
      <c r="C782" s="1"/>
      <c r="D782" s="1"/>
      <c r="E782" s="1"/>
      <c r="F782" s="1"/>
      <c r="G782" s="1"/>
      <c r="H782" s="1"/>
      <c r="I782" s="1"/>
      <c r="J782" s="1"/>
      <c r="K782" s="1"/>
      <c r="L782" s="1"/>
      <c r="M782" s="1"/>
      <c r="N782" s="1"/>
      <c r="O782" s="1"/>
      <c r="P782" s="1"/>
      <c r="Q782" s="1"/>
      <c r="R782" s="1"/>
      <c r="S782" s="1"/>
      <c r="T782" s="1"/>
      <c r="U782" s="3"/>
      <c r="V782" s="1"/>
      <c r="W782" s="4"/>
      <c r="X782" s="1"/>
      <c r="Y782" s="4"/>
      <c r="Z782" s="1"/>
      <c r="AA782" s="4"/>
      <c r="AB782" s="1"/>
      <c r="AC782" s="4"/>
      <c r="AD782" s="1"/>
      <c r="AE782" s="1"/>
    </row>
    <row r="783">
      <c r="A783" s="1"/>
      <c r="B783" s="1"/>
      <c r="C783" s="1"/>
      <c r="D783" s="1"/>
      <c r="E783" s="1"/>
      <c r="F783" s="1"/>
      <c r="G783" s="1"/>
      <c r="H783" s="1"/>
      <c r="I783" s="1"/>
      <c r="J783" s="1"/>
      <c r="K783" s="1"/>
      <c r="L783" s="1"/>
      <c r="M783" s="1"/>
      <c r="N783" s="1"/>
      <c r="O783" s="1"/>
      <c r="P783" s="1"/>
      <c r="Q783" s="1"/>
      <c r="R783" s="1"/>
      <c r="S783" s="1"/>
      <c r="T783" s="1"/>
      <c r="U783" s="3"/>
      <c r="V783" s="1"/>
      <c r="W783" s="4"/>
      <c r="X783" s="1"/>
      <c r="Y783" s="4"/>
      <c r="Z783" s="1"/>
      <c r="AA783" s="4"/>
      <c r="AB783" s="1"/>
      <c r="AC783" s="4"/>
      <c r="AD783" s="1"/>
      <c r="AE783" s="1"/>
    </row>
    <row r="784">
      <c r="A784" s="1"/>
      <c r="B784" s="1"/>
      <c r="C784" s="1"/>
      <c r="D784" s="1"/>
      <c r="E784" s="1"/>
      <c r="F784" s="1"/>
      <c r="G784" s="1"/>
      <c r="H784" s="1"/>
      <c r="I784" s="1"/>
      <c r="J784" s="1"/>
      <c r="K784" s="1"/>
      <c r="L784" s="1"/>
      <c r="M784" s="1"/>
      <c r="N784" s="1"/>
      <c r="O784" s="1"/>
      <c r="P784" s="1"/>
      <c r="Q784" s="1"/>
      <c r="R784" s="1"/>
      <c r="S784" s="1"/>
      <c r="T784" s="1"/>
      <c r="U784" s="3"/>
      <c r="V784" s="1"/>
      <c r="W784" s="4"/>
      <c r="X784" s="1"/>
      <c r="Y784" s="4"/>
      <c r="Z784" s="1"/>
      <c r="AA784" s="4"/>
      <c r="AB784" s="1"/>
      <c r="AC784" s="4"/>
      <c r="AD784" s="1"/>
      <c r="AE784" s="1"/>
    </row>
    <row r="785">
      <c r="A785" s="1"/>
      <c r="B785" s="1"/>
      <c r="C785" s="1"/>
      <c r="D785" s="1"/>
      <c r="E785" s="1"/>
      <c r="F785" s="1"/>
      <c r="G785" s="1"/>
      <c r="H785" s="1"/>
      <c r="I785" s="1"/>
      <c r="J785" s="1"/>
      <c r="K785" s="1"/>
      <c r="L785" s="1"/>
      <c r="M785" s="1"/>
      <c r="N785" s="1"/>
      <c r="O785" s="1"/>
      <c r="P785" s="1"/>
      <c r="Q785" s="1"/>
      <c r="R785" s="1"/>
      <c r="S785" s="1"/>
      <c r="T785" s="1"/>
      <c r="U785" s="3"/>
      <c r="V785" s="1"/>
      <c r="W785" s="4"/>
      <c r="X785" s="1"/>
      <c r="Y785" s="4"/>
      <c r="Z785" s="1"/>
      <c r="AA785" s="4"/>
      <c r="AB785" s="1"/>
      <c r="AC785" s="4"/>
      <c r="AD785" s="1"/>
      <c r="AE785" s="1"/>
    </row>
    <row r="786">
      <c r="A786" s="1"/>
      <c r="B786" s="1"/>
      <c r="C786" s="1"/>
      <c r="D786" s="1"/>
      <c r="E786" s="1"/>
      <c r="F786" s="1"/>
      <c r="G786" s="1"/>
      <c r="H786" s="1"/>
      <c r="I786" s="1"/>
      <c r="J786" s="1"/>
      <c r="K786" s="1"/>
      <c r="L786" s="1"/>
      <c r="M786" s="1"/>
      <c r="N786" s="1"/>
      <c r="O786" s="1"/>
      <c r="P786" s="1"/>
      <c r="Q786" s="1"/>
      <c r="R786" s="1"/>
      <c r="S786" s="1"/>
      <c r="T786" s="1"/>
      <c r="U786" s="3"/>
      <c r="V786" s="1"/>
      <c r="W786" s="4"/>
      <c r="X786" s="1"/>
      <c r="Y786" s="4"/>
      <c r="Z786" s="1"/>
      <c r="AA786" s="4"/>
      <c r="AB786" s="1"/>
      <c r="AC786" s="4"/>
      <c r="AD786" s="1"/>
      <c r="AE786" s="1"/>
    </row>
    <row r="787">
      <c r="A787" s="1"/>
      <c r="B787" s="1"/>
      <c r="C787" s="1"/>
      <c r="D787" s="1"/>
      <c r="E787" s="1"/>
      <c r="F787" s="1"/>
      <c r="G787" s="1"/>
      <c r="H787" s="1"/>
      <c r="I787" s="1"/>
      <c r="J787" s="1"/>
      <c r="K787" s="1"/>
      <c r="L787" s="1"/>
      <c r="M787" s="1"/>
      <c r="N787" s="1"/>
      <c r="O787" s="1"/>
      <c r="P787" s="1"/>
      <c r="Q787" s="1"/>
      <c r="R787" s="1"/>
      <c r="S787" s="1"/>
      <c r="T787" s="1"/>
      <c r="U787" s="3"/>
      <c r="V787" s="1"/>
      <c r="W787" s="4"/>
      <c r="X787" s="1"/>
      <c r="Y787" s="4"/>
      <c r="Z787" s="1"/>
      <c r="AA787" s="4"/>
      <c r="AB787" s="1"/>
      <c r="AC787" s="4"/>
      <c r="AD787" s="1"/>
      <c r="AE787" s="1"/>
    </row>
    <row r="788">
      <c r="A788" s="1"/>
      <c r="B788" s="1"/>
      <c r="C788" s="1"/>
      <c r="D788" s="1"/>
      <c r="E788" s="1"/>
      <c r="F788" s="1"/>
      <c r="G788" s="1"/>
      <c r="H788" s="1"/>
      <c r="I788" s="1"/>
      <c r="J788" s="1"/>
      <c r="K788" s="1"/>
      <c r="L788" s="1"/>
      <c r="M788" s="1"/>
      <c r="N788" s="1"/>
      <c r="O788" s="1"/>
      <c r="P788" s="1"/>
      <c r="Q788" s="1"/>
      <c r="R788" s="1"/>
      <c r="S788" s="1"/>
      <c r="T788" s="1"/>
      <c r="U788" s="3"/>
      <c r="V788" s="1"/>
      <c r="W788" s="4"/>
      <c r="X788" s="1"/>
      <c r="Y788" s="4"/>
      <c r="Z788" s="1"/>
      <c r="AA788" s="4"/>
      <c r="AB788" s="1"/>
      <c r="AC788" s="4"/>
      <c r="AD788" s="1"/>
      <c r="AE788" s="1"/>
    </row>
    <row r="789">
      <c r="A789" s="1"/>
      <c r="B789" s="1"/>
      <c r="C789" s="1"/>
      <c r="D789" s="1"/>
      <c r="E789" s="1"/>
      <c r="F789" s="1"/>
      <c r="G789" s="1"/>
      <c r="H789" s="1"/>
      <c r="I789" s="1"/>
      <c r="J789" s="1"/>
      <c r="K789" s="1"/>
      <c r="L789" s="1"/>
      <c r="M789" s="1"/>
      <c r="N789" s="1"/>
      <c r="O789" s="1"/>
      <c r="P789" s="1"/>
      <c r="Q789" s="1"/>
      <c r="R789" s="1"/>
      <c r="S789" s="1"/>
      <c r="T789" s="1"/>
      <c r="U789" s="3"/>
      <c r="V789" s="1"/>
      <c r="W789" s="4"/>
      <c r="X789" s="1"/>
      <c r="Y789" s="4"/>
      <c r="Z789" s="1"/>
      <c r="AA789" s="4"/>
      <c r="AB789" s="1"/>
      <c r="AC789" s="4"/>
      <c r="AD789" s="1"/>
      <c r="AE789" s="1"/>
    </row>
    <row r="790">
      <c r="A790" s="1"/>
      <c r="B790" s="1"/>
      <c r="C790" s="1"/>
      <c r="D790" s="1"/>
      <c r="E790" s="1"/>
      <c r="F790" s="1"/>
      <c r="G790" s="1"/>
      <c r="H790" s="1"/>
      <c r="I790" s="1"/>
      <c r="J790" s="1"/>
      <c r="K790" s="1"/>
      <c r="L790" s="1"/>
      <c r="M790" s="1"/>
      <c r="N790" s="1"/>
      <c r="O790" s="1"/>
      <c r="P790" s="1"/>
      <c r="Q790" s="1"/>
      <c r="R790" s="1"/>
      <c r="S790" s="1"/>
      <c r="T790" s="1"/>
      <c r="U790" s="3"/>
      <c r="V790" s="1"/>
      <c r="W790" s="4"/>
      <c r="X790" s="1"/>
      <c r="Y790" s="4"/>
      <c r="Z790" s="1"/>
      <c r="AA790" s="4"/>
      <c r="AB790" s="1"/>
      <c r="AC790" s="4"/>
      <c r="AD790" s="1"/>
      <c r="AE790" s="1"/>
    </row>
    <row r="791">
      <c r="A791" s="1"/>
      <c r="B791" s="1"/>
      <c r="C791" s="1"/>
      <c r="D791" s="1"/>
      <c r="E791" s="1"/>
      <c r="F791" s="1"/>
      <c r="G791" s="1"/>
      <c r="H791" s="1"/>
      <c r="I791" s="1"/>
      <c r="J791" s="1"/>
      <c r="K791" s="1"/>
      <c r="L791" s="1"/>
      <c r="M791" s="1"/>
      <c r="N791" s="1"/>
      <c r="O791" s="1"/>
      <c r="P791" s="1"/>
      <c r="Q791" s="1"/>
      <c r="R791" s="1"/>
      <c r="S791" s="1"/>
      <c r="T791" s="1"/>
      <c r="U791" s="3"/>
      <c r="V791" s="1"/>
      <c r="W791" s="4"/>
      <c r="X791" s="1"/>
      <c r="Y791" s="4"/>
      <c r="Z791" s="1"/>
      <c r="AA791" s="4"/>
      <c r="AB791" s="1"/>
      <c r="AC791" s="4"/>
      <c r="AD791" s="1"/>
      <c r="AE791" s="1"/>
    </row>
    <row r="792">
      <c r="A792" s="1"/>
      <c r="B792" s="1"/>
      <c r="C792" s="1"/>
      <c r="D792" s="1"/>
      <c r="E792" s="1"/>
      <c r="F792" s="1"/>
      <c r="G792" s="1"/>
      <c r="H792" s="1"/>
      <c r="I792" s="1"/>
      <c r="J792" s="1"/>
      <c r="K792" s="1"/>
      <c r="L792" s="1"/>
      <c r="M792" s="1"/>
      <c r="N792" s="1"/>
      <c r="O792" s="1"/>
      <c r="P792" s="1"/>
      <c r="Q792" s="1"/>
      <c r="R792" s="1"/>
      <c r="S792" s="1"/>
      <c r="T792" s="1"/>
      <c r="U792" s="3"/>
      <c r="V792" s="1"/>
      <c r="W792" s="4"/>
      <c r="X792" s="1"/>
      <c r="Y792" s="4"/>
      <c r="Z792" s="1"/>
      <c r="AA792" s="4"/>
      <c r="AB792" s="1"/>
      <c r="AC792" s="4"/>
      <c r="AD792" s="1"/>
      <c r="AE792" s="1"/>
    </row>
    <row r="793">
      <c r="A793" s="1"/>
      <c r="B793" s="1"/>
      <c r="C793" s="1"/>
      <c r="D793" s="1"/>
      <c r="E793" s="1"/>
      <c r="F793" s="1"/>
      <c r="G793" s="1"/>
      <c r="H793" s="1"/>
      <c r="I793" s="1"/>
      <c r="J793" s="1"/>
      <c r="K793" s="1"/>
      <c r="L793" s="1"/>
      <c r="M793" s="1"/>
      <c r="N793" s="1"/>
      <c r="O793" s="1"/>
      <c r="P793" s="1"/>
      <c r="Q793" s="1"/>
      <c r="R793" s="1"/>
      <c r="S793" s="1"/>
      <c r="T793" s="1"/>
      <c r="U793" s="3"/>
      <c r="V793" s="1"/>
      <c r="W793" s="4"/>
      <c r="X793" s="1"/>
      <c r="Y793" s="4"/>
      <c r="Z793" s="1"/>
      <c r="AA793" s="4"/>
      <c r="AB793" s="1"/>
      <c r="AC793" s="4"/>
      <c r="AD793" s="1"/>
      <c r="AE793" s="1"/>
    </row>
    <row r="794">
      <c r="A794" s="1"/>
      <c r="B794" s="1"/>
      <c r="C794" s="1"/>
      <c r="D794" s="1"/>
      <c r="E794" s="1"/>
      <c r="F794" s="1"/>
      <c r="G794" s="1"/>
      <c r="H794" s="1"/>
      <c r="I794" s="1"/>
      <c r="J794" s="1"/>
      <c r="K794" s="1"/>
      <c r="L794" s="1"/>
      <c r="M794" s="1"/>
      <c r="N794" s="1"/>
      <c r="O794" s="1"/>
      <c r="P794" s="1"/>
      <c r="Q794" s="1"/>
      <c r="R794" s="1"/>
      <c r="S794" s="1"/>
      <c r="T794" s="1"/>
      <c r="U794" s="3"/>
      <c r="V794" s="1"/>
      <c r="W794" s="4"/>
      <c r="X794" s="1"/>
      <c r="Y794" s="4"/>
      <c r="Z794" s="1"/>
      <c r="AA794" s="4"/>
      <c r="AB794" s="1"/>
      <c r="AC794" s="4"/>
      <c r="AD794" s="1"/>
      <c r="AE794" s="1"/>
    </row>
    <row r="795">
      <c r="A795" s="1"/>
      <c r="B795" s="1"/>
      <c r="C795" s="1"/>
      <c r="D795" s="1"/>
      <c r="E795" s="1"/>
      <c r="F795" s="1"/>
      <c r="G795" s="1"/>
      <c r="H795" s="1"/>
      <c r="I795" s="1"/>
      <c r="J795" s="1"/>
      <c r="K795" s="1"/>
      <c r="L795" s="1"/>
      <c r="M795" s="1"/>
      <c r="N795" s="1"/>
      <c r="O795" s="1"/>
      <c r="P795" s="1"/>
      <c r="Q795" s="1"/>
      <c r="R795" s="1"/>
      <c r="S795" s="1"/>
      <c r="T795" s="1"/>
      <c r="U795" s="3"/>
      <c r="V795" s="1"/>
      <c r="W795" s="4"/>
      <c r="X795" s="1"/>
      <c r="Y795" s="4"/>
      <c r="Z795" s="1"/>
      <c r="AA795" s="4"/>
      <c r="AB795" s="1"/>
      <c r="AC795" s="4"/>
      <c r="AD795" s="1"/>
      <c r="AE795" s="1"/>
    </row>
    <row r="796">
      <c r="A796" s="1"/>
      <c r="B796" s="1"/>
      <c r="C796" s="1"/>
      <c r="D796" s="1"/>
      <c r="E796" s="1"/>
      <c r="F796" s="1"/>
      <c r="G796" s="1"/>
      <c r="H796" s="1"/>
      <c r="I796" s="1"/>
      <c r="J796" s="1"/>
      <c r="K796" s="1"/>
      <c r="L796" s="1"/>
      <c r="M796" s="1"/>
      <c r="N796" s="1"/>
      <c r="O796" s="1"/>
      <c r="P796" s="1"/>
      <c r="Q796" s="1"/>
      <c r="R796" s="1"/>
      <c r="S796" s="1"/>
      <c r="T796" s="1"/>
      <c r="U796" s="3"/>
      <c r="V796" s="1"/>
      <c r="W796" s="4"/>
      <c r="X796" s="1"/>
      <c r="Y796" s="4"/>
      <c r="Z796" s="1"/>
      <c r="AA796" s="4"/>
      <c r="AB796" s="1"/>
      <c r="AC796" s="4"/>
      <c r="AD796" s="1"/>
      <c r="AE796" s="1"/>
    </row>
    <row r="797">
      <c r="A797" s="1"/>
      <c r="B797" s="1"/>
      <c r="C797" s="1"/>
      <c r="D797" s="1"/>
      <c r="E797" s="1"/>
      <c r="F797" s="1"/>
      <c r="G797" s="1"/>
      <c r="H797" s="1"/>
      <c r="I797" s="1"/>
      <c r="J797" s="1"/>
      <c r="K797" s="1"/>
      <c r="L797" s="1"/>
      <c r="M797" s="1"/>
      <c r="N797" s="1"/>
      <c r="O797" s="1"/>
      <c r="P797" s="1"/>
      <c r="Q797" s="1"/>
      <c r="R797" s="1"/>
      <c r="S797" s="1"/>
      <c r="T797" s="1"/>
      <c r="U797" s="3"/>
      <c r="V797" s="1"/>
      <c r="W797" s="4"/>
      <c r="X797" s="1"/>
      <c r="Y797" s="4"/>
      <c r="Z797" s="1"/>
      <c r="AA797" s="4"/>
      <c r="AB797" s="1"/>
      <c r="AC797" s="4"/>
      <c r="AD797" s="1"/>
      <c r="AE797" s="1"/>
    </row>
    <row r="798">
      <c r="A798" s="1"/>
      <c r="B798" s="1"/>
      <c r="C798" s="1"/>
      <c r="D798" s="1"/>
      <c r="E798" s="1"/>
      <c r="F798" s="1"/>
      <c r="G798" s="1"/>
      <c r="H798" s="1"/>
      <c r="I798" s="1"/>
      <c r="J798" s="1"/>
      <c r="K798" s="1"/>
      <c r="L798" s="1"/>
      <c r="M798" s="1"/>
      <c r="N798" s="1"/>
      <c r="O798" s="1"/>
      <c r="P798" s="1"/>
      <c r="Q798" s="1"/>
      <c r="R798" s="1"/>
      <c r="S798" s="1"/>
      <c r="T798" s="1"/>
      <c r="U798" s="3"/>
      <c r="V798" s="1"/>
      <c r="W798" s="4"/>
      <c r="X798" s="1"/>
      <c r="Y798" s="4"/>
      <c r="Z798" s="1"/>
      <c r="AA798" s="4"/>
      <c r="AB798" s="1"/>
      <c r="AC798" s="4"/>
      <c r="AD798" s="1"/>
      <c r="AE798" s="1"/>
    </row>
    <row r="799">
      <c r="A799" s="1"/>
      <c r="B799" s="1"/>
      <c r="C799" s="1"/>
      <c r="D799" s="1"/>
      <c r="E799" s="1"/>
      <c r="F799" s="1"/>
      <c r="G799" s="1"/>
      <c r="H799" s="1"/>
      <c r="I799" s="1"/>
      <c r="J799" s="1"/>
      <c r="K799" s="1"/>
      <c r="L799" s="1"/>
      <c r="M799" s="1"/>
      <c r="N799" s="1"/>
      <c r="O799" s="1"/>
      <c r="P799" s="1"/>
      <c r="Q799" s="1"/>
      <c r="R799" s="1"/>
      <c r="S799" s="1"/>
      <c r="T799" s="1"/>
      <c r="U799" s="3"/>
      <c r="V799" s="1"/>
      <c r="W799" s="4"/>
      <c r="X799" s="1"/>
      <c r="Y799" s="4"/>
      <c r="Z799" s="1"/>
      <c r="AA799" s="4"/>
      <c r="AB799" s="1"/>
      <c r="AC799" s="4"/>
      <c r="AD799" s="1"/>
      <c r="AE799" s="1"/>
    </row>
    <row r="800">
      <c r="A800" s="1"/>
      <c r="B800" s="1"/>
      <c r="C800" s="1"/>
      <c r="D800" s="1"/>
      <c r="E800" s="1"/>
      <c r="F800" s="1"/>
      <c r="G800" s="1"/>
      <c r="H800" s="1"/>
      <c r="I800" s="1"/>
      <c r="J800" s="1"/>
      <c r="K800" s="1"/>
      <c r="L800" s="1"/>
      <c r="M800" s="1"/>
      <c r="N800" s="1"/>
      <c r="O800" s="1"/>
      <c r="P800" s="1"/>
      <c r="Q800" s="1"/>
      <c r="R800" s="1"/>
      <c r="S800" s="1"/>
      <c r="T800" s="1"/>
      <c r="U800" s="3"/>
      <c r="V800" s="1"/>
      <c r="W800" s="4"/>
      <c r="X800" s="1"/>
      <c r="Y800" s="4"/>
      <c r="Z800" s="1"/>
      <c r="AA800" s="4"/>
      <c r="AB800" s="1"/>
      <c r="AC800" s="4"/>
      <c r="AD800" s="1"/>
      <c r="AE800" s="1"/>
    </row>
    <row r="801">
      <c r="A801" s="1"/>
      <c r="B801" s="1"/>
      <c r="C801" s="1"/>
      <c r="D801" s="1"/>
      <c r="E801" s="1"/>
      <c r="F801" s="1"/>
      <c r="G801" s="1"/>
      <c r="H801" s="1"/>
      <c r="I801" s="1"/>
      <c r="J801" s="1"/>
      <c r="K801" s="1"/>
      <c r="L801" s="1"/>
      <c r="M801" s="1"/>
      <c r="N801" s="1"/>
      <c r="O801" s="1"/>
      <c r="P801" s="1"/>
      <c r="Q801" s="1"/>
      <c r="R801" s="1"/>
      <c r="S801" s="1"/>
      <c r="T801" s="1"/>
      <c r="U801" s="3"/>
      <c r="V801" s="1"/>
      <c r="W801" s="4"/>
      <c r="X801" s="1"/>
      <c r="Y801" s="4"/>
      <c r="Z801" s="1"/>
      <c r="AA801" s="4"/>
      <c r="AB801" s="1"/>
      <c r="AC801" s="4"/>
      <c r="AD801" s="1"/>
      <c r="AE801" s="1"/>
    </row>
    <row r="802">
      <c r="A802" s="1"/>
      <c r="B802" s="1"/>
      <c r="C802" s="1"/>
      <c r="D802" s="1"/>
      <c r="E802" s="1"/>
      <c r="F802" s="1"/>
      <c r="G802" s="1"/>
      <c r="H802" s="1"/>
      <c r="I802" s="1"/>
      <c r="J802" s="1"/>
      <c r="K802" s="1"/>
      <c r="L802" s="1"/>
      <c r="M802" s="1"/>
      <c r="N802" s="1"/>
      <c r="O802" s="1"/>
      <c r="P802" s="1"/>
      <c r="Q802" s="1"/>
      <c r="R802" s="1"/>
      <c r="S802" s="1"/>
      <c r="T802" s="1"/>
      <c r="U802" s="3"/>
      <c r="V802" s="1"/>
      <c r="W802" s="4"/>
      <c r="X802" s="1"/>
      <c r="Y802" s="4"/>
      <c r="Z802" s="1"/>
      <c r="AA802" s="4"/>
      <c r="AB802" s="1"/>
      <c r="AC802" s="4"/>
      <c r="AD802" s="1"/>
      <c r="AE802" s="1"/>
    </row>
    <row r="803">
      <c r="A803" s="1"/>
      <c r="B803" s="1"/>
      <c r="C803" s="1"/>
      <c r="D803" s="1"/>
      <c r="E803" s="1"/>
      <c r="F803" s="1"/>
      <c r="G803" s="1"/>
      <c r="H803" s="1"/>
      <c r="I803" s="1"/>
      <c r="J803" s="1"/>
      <c r="K803" s="1"/>
      <c r="L803" s="1"/>
      <c r="M803" s="1"/>
      <c r="N803" s="1"/>
      <c r="O803" s="1"/>
      <c r="P803" s="1"/>
      <c r="Q803" s="1"/>
      <c r="R803" s="1"/>
      <c r="S803" s="1"/>
      <c r="T803" s="1"/>
      <c r="U803" s="3"/>
      <c r="V803" s="1"/>
      <c r="W803" s="4"/>
      <c r="X803" s="1"/>
      <c r="Y803" s="4"/>
      <c r="Z803" s="1"/>
      <c r="AA803" s="4"/>
      <c r="AB803" s="1"/>
      <c r="AC803" s="4"/>
      <c r="AD803" s="1"/>
      <c r="AE803" s="1"/>
    </row>
    <row r="804">
      <c r="A804" s="1"/>
      <c r="B804" s="1"/>
      <c r="C804" s="1"/>
      <c r="D804" s="1"/>
      <c r="E804" s="1"/>
      <c r="F804" s="1"/>
      <c r="G804" s="1"/>
      <c r="H804" s="1"/>
      <c r="I804" s="1"/>
      <c r="J804" s="1"/>
      <c r="K804" s="1"/>
      <c r="L804" s="1"/>
      <c r="M804" s="1"/>
      <c r="N804" s="1"/>
      <c r="O804" s="1"/>
      <c r="P804" s="1"/>
      <c r="Q804" s="1"/>
      <c r="R804" s="1"/>
      <c r="S804" s="1"/>
      <c r="T804" s="1"/>
      <c r="U804" s="3"/>
      <c r="V804" s="1"/>
      <c r="W804" s="4"/>
      <c r="X804" s="1"/>
      <c r="Y804" s="4"/>
      <c r="Z804" s="1"/>
      <c r="AA804" s="4"/>
      <c r="AB804" s="1"/>
      <c r="AC804" s="4"/>
      <c r="AD804" s="1"/>
      <c r="AE804" s="1"/>
    </row>
    <row r="805">
      <c r="A805" s="1"/>
      <c r="B805" s="1"/>
      <c r="C805" s="1"/>
      <c r="D805" s="1"/>
      <c r="E805" s="1"/>
      <c r="F805" s="1"/>
      <c r="G805" s="1"/>
      <c r="H805" s="1"/>
      <c r="I805" s="1"/>
      <c r="J805" s="1"/>
      <c r="K805" s="1"/>
      <c r="L805" s="1"/>
      <c r="M805" s="1"/>
      <c r="N805" s="1"/>
      <c r="O805" s="1"/>
      <c r="P805" s="1"/>
      <c r="Q805" s="1"/>
      <c r="R805" s="1"/>
      <c r="S805" s="1"/>
      <c r="T805" s="1"/>
      <c r="U805" s="3"/>
      <c r="V805" s="1"/>
      <c r="W805" s="4"/>
      <c r="X805" s="1"/>
      <c r="Y805" s="4"/>
      <c r="Z805" s="1"/>
      <c r="AA805" s="4"/>
      <c r="AB805" s="1"/>
      <c r="AC805" s="4"/>
      <c r="AD805" s="1"/>
      <c r="AE805" s="1"/>
    </row>
    <row r="806">
      <c r="A806" s="1"/>
      <c r="B806" s="1"/>
      <c r="C806" s="1"/>
      <c r="D806" s="1"/>
      <c r="E806" s="1"/>
      <c r="F806" s="1"/>
      <c r="G806" s="1"/>
      <c r="H806" s="1"/>
      <c r="I806" s="1"/>
      <c r="J806" s="1"/>
      <c r="K806" s="1"/>
      <c r="L806" s="1"/>
      <c r="M806" s="1"/>
      <c r="N806" s="1"/>
      <c r="O806" s="1"/>
      <c r="P806" s="1"/>
      <c r="Q806" s="1"/>
      <c r="R806" s="1"/>
      <c r="S806" s="1"/>
      <c r="T806" s="1"/>
      <c r="U806" s="3"/>
      <c r="V806" s="1"/>
      <c r="W806" s="4"/>
      <c r="X806" s="1"/>
      <c r="Y806" s="4"/>
      <c r="Z806" s="1"/>
      <c r="AA806" s="4"/>
      <c r="AB806" s="1"/>
      <c r="AC806" s="4"/>
      <c r="AD806" s="1"/>
      <c r="AE806" s="1"/>
    </row>
    <row r="807">
      <c r="A807" s="1"/>
      <c r="B807" s="1"/>
      <c r="C807" s="1"/>
      <c r="D807" s="1"/>
      <c r="E807" s="1"/>
      <c r="F807" s="1"/>
      <c r="G807" s="1"/>
      <c r="H807" s="1"/>
      <c r="I807" s="1"/>
      <c r="J807" s="1"/>
      <c r="K807" s="1"/>
      <c r="L807" s="1"/>
      <c r="M807" s="1"/>
      <c r="N807" s="1"/>
      <c r="O807" s="1"/>
      <c r="P807" s="1"/>
      <c r="Q807" s="1"/>
      <c r="R807" s="1"/>
      <c r="S807" s="1"/>
      <c r="T807" s="1"/>
      <c r="U807" s="3"/>
      <c r="V807" s="1"/>
      <c r="W807" s="4"/>
      <c r="X807" s="1"/>
      <c r="Y807" s="4"/>
      <c r="Z807" s="1"/>
      <c r="AA807" s="4"/>
      <c r="AB807" s="1"/>
      <c r="AC807" s="4"/>
      <c r="AD807" s="1"/>
      <c r="AE807" s="1"/>
    </row>
    <row r="808">
      <c r="A808" s="1"/>
      <c r="B808" s="1"/>
      <c r="C808" s="1"/>
      <c r="D808" s="1"/>
      <c r="E808" s="1"/>
      <c r="F808" s="1"/>
      <c r="G808" s="1"/>
      <c r="H808" s="1"/>
      <c r="I808" s="1"/>
      <c r="J808" s="1"/>
      <c r="K808" s="1"/>
      <c r="L808" s="1"/>
      <c r="M808" s="1"/>
      <c r="N808" s="1"/>
      <c r="O808" s="1"/>
      <c r="P808" s="1"/>
      <c r="Q808" s="1"/>
      <c r="R808" s="1"/>
      <c r="S808" s="1"/>
      <c r="T808" s="1"/>
      <c r="U808" s="3"/>
      <c r="V808" s="1"/>
      <c r="W808" s="4"/>
      <c r="X808" s="1"/>
      <c r="Y808" s="4"/>
      <c r="Z808" s="1"/>
      <c r="AA808" s="4"/>
      <c r="AB808" s="1"/>
      <c r="AC808" s="4"/>
      <c r="AD808" s="1"/>
      <c r="AE808" s="1"/>
    </row>
    <row r="809">
      <c r="A809" s="1"/>
      <c r="B809" s="1"/>
      <c r="C809" s="1"/>
      <c r="D809" s="1"/>
      <c r="E809" s="1"/>
      <c r="F809" s="1"/>
      <c r="G809" s="1"/>
      <c r="H809" s="1"/>
      <c r="I809" s="1"/>
      <c r="J809" s="1"/>
      <c r="K809" s="1"/>
      <c r="L809" s="1"/>
      <c r="M809" s="1"/>
      <c r="N809" s="1"/>
      <c r="O809" s="1"/>
      <c r="P809" s="1"/>
      <c r="Q809" s="1"/>
      <c r="R809" s="1"/>
      <c r="S809" s="1"/>
      <c r="T809" s="1"/>
      <c r="U809" s="3"/>
      <c r="V809" s="1"/>
      <c r="W809" s="4"/>
      <c r="X809" s="1"/>
      <c r="Y809" s="4"/>
      <c r="Z809" s="1"/>
      <c r="AA809" s="4"/>
      <c r="AB809" s="1"/>
      <c r="AC809" s="4"/>
      <c r="AD809" s="1"/>
      <c r="AE809" s="1"/>
    </row>
    <row r="810">
      <c r="A810" s="1"/>
      <c r="B810" s="1"/>
      <c r="C810" s="1"/>
      <c r="D810" s="1"/>
      <c r="E810" s="1"/>
      <c r="F810" s="1"/>
      <c r="G810" s="1"/>
      <c r="H810" s="1"/>
      <c r="I810" s="1"/>
      <c r="J810" s="1"/>
      <c r="K810" s="1"/>
      <c r="L810" s="1"/>
      <c r="M810" s="1"/>
      <c r="N810" s="1"/>
      <c r="O810" s="1"/>
      <c r="P810" s="1"/>
      <c r="Q810" s="1"/>
      <c r="R810" s="1"/>
      <c r="S810" s="1"/>
      <c r="T810" s="1"/>
      <c r="U810" s="3"/>
      <c r="V810" s="1"/>
      <c r="W810" s="4"/>
      <c r="X810" s="1"/>
      <c r="Y810" s="4"/>
      <c r="Z810" s="1"/>
      <c r="AA810" s="4"/>
      <c r="AB810" s="1"/>
      <c r="AC810" s="4"/>
      <c r="AD810" s="1"/>
      <c r="AE810" s="1"/>
    </row>
    <row r="811">
      <c r="A811" s="1"/>
      <c r="B811" s="1"/>
      <c r="C811" s="1"/>
      <c r="D811" s="1"/>
      <c r="E811" s="1"/>
      <c r="F811" s="1"/>
      <c r="G811" s="1"/>
      <c r="H811" s="1"/>
      <c r="I811" s="1"/>
      <c r="J811" s="1"/>
      <c r="K811" s="1"/>
      <c r="L811" s="1"/>
      <c r="M811" s="1"/>
      <c r="N811" s="1"/>
      <c r="O811" s="1"/>
      <c r="P811" s="1"/>
      <c r="Q811" s="1"/>
      <c r="R811" s="1"/>
      <c r="S811" s="1"/>
      <c r="T811" s="1"/>
      <c r="U811" s="3"/>
      <c r="V811" s="1"/>
      <c r="W811" s="4"/>
      <c r="X811" s="1"/>
      <c r="Y811" s="4"/>
      <c r="Z811" s="1"/>
      <c r="AA811" s="4"/>
      <c r="AB811" s="1"/>
      <c r="AC811" s="4"/>
      <c r="AD811" s="1"/>
      <c r="AE811" s="1"/>
    </row>
    <row r="812">
      <c r="A812" s="1"/>
      <c r="B812" s="1"/>
      <c r="C812" s="1"/>
      <c r="D812" s="1"/>
      <c r="E812" s="1"/>
      <c r="F812" s="1"/>
      <c r="G812" s="1"/>
      <c r="H812" s="1"/>
      <c r="I812" s="1"/>
      <c r="J812" s="1"/>
      <c r="K812" s="1"/>
      <c r="L812" s="1"/>
      <c r="M812" s="1"/>
      <c r="N812" s="1"/>
      <c r="O812" s="1"/>
      <c r="P812" s="1"/>
      <c r="Q812" s="1"/>
      <c r="R812" s="1"/>
      <c r="S812" s="1"/>
      <c r="T812" s="1"/>
      <c r="U812" s="3"/>
      <c r="V812" s="1"/>
      <c r="W812" s="4"/>
      <c r="X812" s="1"/>
      <c r="Y812" s="4"/>
      <c r="Z812" s="1"/>
      <c r="AA812" s="4"/>
      <c r="AB812" s="1"/>
      <c r="AC812" s="4"/>
      <c r="AD812" s="1"/>
      <c r="AE812" s="1"/>
    </row>
    <row r="813">
      <c r="A813" s="1"/>
      <c r="B813" s="1"/>
      <c r="C813" s="1"/>
      <c r="D813" s="1"/>
      <c r="E813" s="1"/>
      <c r="F813" s="1"/>
      <c r="G813" s="1"/>
      <c r="H813" s="1"/>
      <c r="I813" s="1"/>
      <c r="J813" s="1"/>
      <c r="K813" s="1"/>
      <c r="L813" s="1"/>
      <c r="M813" s="1"/>
      <c r="N813" s="1"/>
      <c r="O813" s="1"/>
      <c r="P813" s="1"/>
      <c r="Q813" s="1"/>
      <c r="R813" s="1"/>
      <c r="S813" s="1"/>
      <c r="T813" s="1"/>
      <c r="U813" s="3"/>
      <c r="V813" s="1"/>
      <c r="W813" s="4"/>
      <c r="X813" s="1"/>
      <c r="Y813" s="4"/>
      <c r="Z813" s="1"/>
      <c r="AA813" s="4"/>
      <c r="AB813" s="1"/>
      <c r="AC813" s="4"/>
      <c r="AD813" s="1"/>
      <c r="AE813" s="1"/>
    </row>
    <row r="814">
      <c r="A814" s="1"/>
      <c r="B814" s="1"/>
      <c r="C814" s="1"/>
      <c r="D814" s="1"/>
      <c r="E814" s="1"/>
      <c r="F814" s="1"/>
      <c r="G814" s="1"/>
      <c r="H814" s="1"/>
      <c r="I814" s="1"/>
      <c r="J814" s="1"/>
      <c r="K814" s="1"/>
      <c r="L814" s="1"/>
      <c r="M814" s="1"/>
      <c r="N814" s="1"/>
      <c r="O814" s="1"/>
      <c r="P814" s="1"/>
      <c r="Q814" s="1"/>
      <c r="R814" s="1"/>
      <c r="S814" s="1"/>
      <c r="T814" s="1"/>
      <c r="U814" s="3"/>
      <c r="V814" s="1"/>
      <c r="W814" s="4"/>
      <c r="X814" s="1"/>
      <c r="Y814" s="4"/>
      <c r="Z814" s="1"/>
      <c r="AA814" s="4"/>
      <c r="AB814" s="1"/>
      <c r="AC814" s="4"/>
      <c r="AD814" s="1"/>
      <c r="AE814" s="1"/>
    </row>
    <row r="815">
      <c r="A815" s="1"/>
      <c r="B815" s="1"/>
      <c r="C815" s="1"/>
      <c r="D815" s="1"/>
      <c r="E815" s="1"/>
      <c r="F815" s="1"/>
      <c r="G815" s="1"/>
      <c r="H815" s="1"/>
      <c r="I815" s="1"/>
      <c r="J815" s="1"/>
      <c r="K815" s="1"/>
      <c r="L815" s="1"/>
      <c r="M815" s="1"/>
      <c r="N815" s="1"/>
      <c r="O815" s="1"/>
      <c r="P815" s="1"/>
      <c r="Q815" s="1"/>
      <c r="R815" s="1"/>
      <c r="S815" s="1"/>
      <c r="T815" s="1"/>
      <c r="U815" s="3"/>
      <c r="V815" s="1"/>
      <c r="W815" s="4"/>
      <c r="X815" s="1"/>
      <c r="Y815" s="4"/>
      <c r="Z815" s="1"/>
      <c r="AA815" s="4"/>
      <c r="AB815" s="1"/>
      <c r="AC815" s="4"/>
      <c r="AD815" s="1"/>
      <c r="AE815" s="1"/>
    </row>
    <row r="816">
      <c r="A816" s="1"/>
      <c r="B816" s="1"/>
      <c r="C816" s="1"/>
      <c r="D816" s="1"/>
      <c r="E816" s="1"/>
      <c r="F816" s="1"/>
      <c r="G816" s="1"/>
      <c r="H816" s="1"/>
      <c r="I816" s="1"/>
      <c r="J816" s="1"/>
      <c r="K816" s="1"/>
      <c r="L816" s="1"/>
      <c r="M816" s="1"/>
      <c r="N816" s="1"/>
      <c r="O816" s="1"/>
      <c r="P816" s="1"/>
      <c r="Q816" s="1"/>
      <c r="R816" s="1"/>
      <c r="S816" s="1"/>
      <c r="T816" s="1"/>
      <c r="U816" s="3"/>
      <c r="V816" s="1"/>
      <c r="W816" s="4"/>
      <c r="X816" s="1"/>
      <c r="Y816" s="4"/>
      <c r="Z816" s="1"/>
      <c r="AA816" s="4"/>
      <c r="AB816" s="1"/>
      <c r="AC816" s="4"/>
      <c r="AD816" s="1"/>
      <c r="AE816" s="1"/>
    </row>
    <row r="817">
      <c r="A817" s="1"/>
      <c r="B817" s="1"/>
      <c r="C817" s="1"/>
      <c r="D817" s="1"/>
      <c r="E817" s="1"/>
      <c r="F817" s="1"/>
      <c r="G817" s="1"/>
      <c r="H817" s="1"/>
      <c r="I817" s="1"/>
      <c r="J817" s="1"/>
      <c r="K817" s="1"/>
      <c r="L817" s="1"/>
      <c r="M817" s="1"/>
      <c r="N817" s="1"/>
      <c r="O817" s="1"/>
      <c r="P817" s="1"/>
      <c r="Q817" s="1"/>
      <c r="R817" s="1"/>
      <c r="S817" s="1"/>
      <c r="T817" s="1"/>
      <c r="U817" s="3"/>
      <c r="V817" s="1"/>
      <c r="W817" s="4"/>
      <c r="X817" s="1"/>
      <c r="Y817" s="4"/>
      <c r="Z817" s="1"/>
      <c r="AA817" s="4"/>
      <c r="AB817" s="1"/>
      <c r="AC817" s="4"/>
      <c r="AD817" s="1"/>
      <c r="AE817" s="1"/>
    </row>
    <row r="818">
      <c r="A818" s="1"/>
      <c r="B818" s="1"/>
      <c r="C818" s="1"/>
      <c r="D818" s="1"/>
      <c r="E818" s="1"/>
      <c r="F818" s="1"/>
      <c r="G818" s="1"/>
      <c r="H818" s="1"/>
      <c r="I818" s="1"/>
      <c r="J818" s="1"/>
      <c r="K818" s="1"/>
      <c r="L818" s="1"/>
      <c r="M818" s="1"/>
      <c r="N818" s="1"/>
      <c r="O818" s="1"/>
      <c r="P818" s="1"/>
      <c r="Q818" s="1"/>
      <c r="R818" s="1"/>
      <c r="S818" s="1"/>
      <c r="T818" s="1"/>
      <c r="U818" s="3"/>
      <c r="V818" s="1"/>
      <c r="W818" s="4"/>
      <c r="X818" s="1"/>
      <c r="Y818" s="4"/>
      <c r="Z818" s="1"/>
      <c r="AA818" s="4"/>
      <c r="AB818" s="1"/>
      <c r="AC818" s="4"/>
      <c r="AD818" s="1"/>
      <c r="AE818" s="1"/>
    </row>
    <row r="819">
      <c r="A819" s="1"/>
      <c r="B819" s="1"/>
      <c r="C819" s="1"/>
      <c r="D819" s="1"/>
      <c r="E819" s="1"/>
      <c r="F819" s="1"/>
      <c r="G819" s="1"/>
      <c r="H819" s="1"/>
      <c r="I819" s="1"/>
      <c r="J819" s="1"/>
      <c r="K819" s="1"/>
      <c r="L819" s="1"/>
      <c r="M819" s="1"/>
      <c r="N819" s="1"/>
      <c r="O819" s="1"/>
      <c r="P819" s="1"/>
      <c r="Q819" s="1"/>
      <c r="R819" s="1"/>
      <c r="S819" s="1"/>
      <c r="T819" s="1"/>
      <c r="U819" s="3"/>
      <c r="V819" s="1"/>
      <c r="W819" s="4"/>
      <c r="X819" s="1"/>
      <c r="Y819" s="4"/>
      <c r="Z819" s="1"/>
      <c r="AA819" s="4"/>
      <c r="AB819" s="1"/>
      <c r="AC819" s="4"/>
      <c r="AD819" s="1"/>
      <c r="AE819" s="1"/>
    </row>
    <row r="820">
      <c r="A820" s="1"/>
      <c r="B820" s="1"/>
      <c r="C820" s="1"/>
      <c r="D820" s="1"/>
      <c r="E820" s="1"/>
      <c r="F820" s="1"/>
      <c r="G820" s="1"/>
      <c r="H820" s="1"/>
      <c r="I820" s="1"/>
      <c r="J820" s="1"/>
      <c r="K820" s="1"/>
      <c r="L820" s="1"/>
      <c r="M820" s="1"/>
      <c r="N820" s="1"/>
      <c r="O820" s="1"/>
      <c r="P820" s="1"/>
      <c r="Q820" s="1"/>
      <c r="R820" s="1"/>
      <c r="S820" s="1"/>
      <c r="T820" s="1"/>
      <c r="U820" s="3"/>
      <c r="V820" s="1"/>
      <c r="W820" s="4"/>
      <c r="X820" s="1"/>
      <c r="Y820" s="4"/>
      <c r="Z820" s="1"/>
      <c r="AA820" s="4"/>
      <c r="AB820" s="1"/>
      <c r="AC820" s="4"/>
      <c r="AD820" s="1"/>
      <c r="AE820" s="1"/>
    </row>
    <row r="821">
      <c r="A821" s="1"/>
      <c r="B821" s="1"/>
      <c r="C821" s="1"/>
      <c r="D821" s="1"/>
      <c r="E821" s="1"/>
      <c r="F821" s="1"/>
      <c r="G821" s="1"/>
      <c r="H821" s="1"/>
      <c r="I821" s="1"/>
      <c r="J821" s="1"/>
      <c r="K821" s="1"/>
      <c r="L821" s="1"/>
      <c r="M821" s="1"/>
      <c r="N821" s="1"/>
      <c r="O821" s="1"/>
      <c r="P821" s="1"/>
      <c r="Q821" s="1"/>
      <c r="R821" s="1"/>
      <c r="S821" s="1"/>
      <c r="T821" s="1"/>
      <c r="U821" s="3"/>
      <c r="V821" s="1"/>
      <c r="W821" s="4"/>
      <c r="X821" s="1"/>
      <c r="Y821" s="4"/>
      <c r="Z821" s="1"/>
      <c r="AA821" s="4"/>
      <c r="AB821" s="1"/>
      <c r="AC821" s="4"/>
      <c r="AD821" s="1"/>
      <c r="AE821" s="1"/>
    </row>
    <row r="822">
      <c r="A822" s="1"/>
      <c r="B822" s="1"/>
      <c r="C822" s="1"/>
      <c r="D822" s="1"/>
      <c r="E822" s="1"/>
      <c r="F822" s="1"/>
      <c r="G822" s="1"/>
      <c r="H822" s="1"/>
      <c r="I822" s="1"/>
      <c r="J822" s="1"/>
      <c r="K822" s="1"/>
      <c r="L822" s="1"/>
      <c r="M822" s="1"/>
      <c r="N822" s="1"/>
      <c r="O822" s="1"/>
      <c r="P822" s="1"/>
      <c r="Q822" s="1"/>
      <c r="R822" s="1"/>
      <c r="S822" s="1"/>
      <c r="T822" s="1"/>
      <c r="U822" s="3"/>
      <c r="V822" s="1"/>
      <c r="W822" s="4"/>
      <c r="X822" s="1"/>
      <c r="Y822" s="4"/>
      <c r="Z822" s="1"/>
      <c r="AA822" s="4"/>
      <c r="AB822" s="1"/>
      <c r="AC822" s="4"/>
      <c r="AD822" s="1"/>
      <c r="AE822" s="1"/>
    </row>
    <row r="823">
      <c r="A823" s="1"/>
      <c r="B823" s="1"/>
      <c r="C823" s="1"/>
      <c r="D823" s="1"/>
      <c r="E823" s="1"/>
      <c r="F823" s="1"/>
      <c r="G823" s="1"/>
      <c r="H823" s="1"/>
      <c r="I823" s="1"/>
      <c r="J823" s="1"/>
      <c r="K823" s="1"/>
      <c r="L823" s="1"/>
      <c r="M823" s="1"/>
      <c r="N823" s="1"/>
      <c r="O823" s="1"/>
      <c r="P823" s="1"/>
      <c r="Q823" s="1"/>
      <c r="R823" s="1"/>
      <c r="S823" s="1"/>
      <c r="T823" s="1"/>
      <c r="U823" s="3"/>
      <c r="V823" s="1"/>
      <c r="W823" s="4"/>
      <c r="X823" s="1"/>
      <c r="Y823" s="4"/>
      <c r="Z823" s="1"/>
      <c r="AA823" s="4"/>
      <c r="AB823" s="1"/>
      <c r="AC823" s="4"/>
      <c r="AD823" s="1"/>
      <c r="AE823" s="1"/>
    </row>
    <row r="824">
      <c r="A824" s="1"/>
      <c r="B824" s="1"/>
      <c r="C824" s="1"/>
      <c r="D824" s="1"/>
      <c r="E824" s="1"/>
      <c r="F824" s="1"/>
      <c r="G824" s="1"/>
      <c r="H824" s="1"/>
      <c r="I824" s="1"/>
      <c r="J824" s="1"/>
      <c r="K824" s="1"/>
      <c r="L824" s="1"/>
      <c r="M824" s="1"/>
      <c r="N824" s="1"/>
      <c r="O824" s="1"/>
      <c r="P824" s="1"/>
      <c r="Q824" s="1"/>
      <c r="R824" s="1"/>
      <c r="S824" s="1"/>
      <c r="T824" s="1"/>
      <c r="U824" s="3"/>
      <c r="V824" s="1"/>
      <c r="W824" s="4"/>
      <c r="X824" s="1"/>
      <c r="Y824" s="4"/>
      <c r="Z824" s="1"/>
      <c r="AA824" s="4"/>
      <c r="AB824" s="1"/>
      <c r="AC824" s="4"/>
      <c r="AD824" s="1"/>
      <c r="AE824" s="1"/>
    </row>
    <row r="825">
      <c r="A825" s="1"/>
      <c r="B825" s="1"/>
      <c r="C825" s="1"/>
      <c r="D825" s="1"/>
      <c r="E825" s="1"/>
      <c r="F825" s="1"/>
      <c r="G825" s="1"/>
      <c r="H825" s="1"/>
      <c r="I825" s="1"/>
      <c r="J825" s="1"/>
      <c r="K825" s="1"/>
      <c r="L825" s="1"/>
      <c r="M825" s="1"/>
      <c r="N825" s="1"/>
      <c r="O825" s="1"/>
      <c r="P825" s="1"/>
      <c r="Q825" s="1"/>
      <c r="R825" s="1"/>
      <c r="S825" s="1"/>
      <c r="T825" s="1"/>
      <c r="U825" s="3"/>
      <c r="V825" s="1"/>
      <c r="W825" s="4"/>
      <c r="X825" s="1"/>
      <c r="Y825" s="4"/>
      <c r="Z825" s="1"/>
      <c r="AA825" s="4"/>
      <c r="AB825" s="1"/>
      <c r="AC825" s="4"/>
      <c r="AD825" s="1"/>
      <c r="AE825" s="1"/>
    </row>
    <row r="826">
      <c r="A826" s="1"/>
      <c r="B826" s="1"/>
      <c r="C826" s="1"/>
      <c r="D826" s="1"/>
      <c r="E826" s="1"/>
      <c r="F826" s="1"/>
      <c r="G826" s="1"/>
      <c r="H826" s="1"/>
      <c r="I826" s="1"/>
      <c r="J826" s="1"/>
      <c r="K826" s="1"/>
      <c r="L826" s="1"/>
      <c r="M826" s="1"/>
      <c r="N826" s="1"/>
      <c r="O826" s="1"/>
      <c r="P826" s="1"/>
      <c r="Q826" s="1"/>
      <c r="R826" s="1"/>
      <c r="S826" s="1"/>
      <c r="T826" s="1"/>
      <c r="U826" s="3"/>
      <c r="V826" s="1"/>
      <c r="W826" s="4"/>
      <c r="X826" s="1"/>
      <c r="Y826" s="4"/>
      <c r="Z826" s="1"/>
      <c r="AA826" s="4"/>
      <c r="AB826" s="1"/>
      <c r="AC826" s="4"/>
      <c r="AD826" s="1"/>
      <c r="AE826" s="1"/>
    </row>
    <row r="827">
      <c r="A827" s="1"/>
      <c r="B827" s="1"/>
      <c r="C827" s="1"/>
      <c r="D827" s="1"/>
      <c r="E827" s="1"/>
      <c r="F827" s="1"/>
      <c r="G827" s="1"/>
      <c r="H827" s="1"/>
      <c r="I827" s="1"/>
      <c r="J827" s="1"/>
      <c r="K827" s="1"/>
      <c r="L827" s="1"/>
      <c r="M827" s="1"/>
      <c r="N827" s="1"/>
      <c r="O827" s="1"/>
      <c r="P827" s="1"/>
      <c r="Q827" s="1"/>
      <c r="R827" s="1"/>
      <c r="S827" s="1"/>
      <c r="T827" s="1"/>
      <c r="U827" s="3"/>
      <c r="V827" s="1"/>
      <c r="W827" s="4"/>
      <c r="X827" s="1"/>
      <c r="Y827" s="4"/>
      <c r="Z827" s="1"/>
      <c r="AA827" s="4"/>
      <c r="AB827" s="1"/>
      <c r="AC827" s="4"/>
      <c r="AD827" s="1"/>
      <c r="AE827" s="1"/>
    </row>
    <row r="828">
      <c r="A828" s="1"/>
      <c r="B828" s="1"/>
      <c r="C828" s="1"/>
      <c r="D828" s="1"/>
      <c r="E828" s="1"/>
      <c r="F828" s="1"/>
      <c r="G828" s="1"/>
      <c r="H828" s="1"/>
      <c r="I828" s="1"/>
      <c r="J828" s="1"/>
      <c r="K828" s="1"/>
      <c r="L828" s="1"/>
      <c r="M828" s="1"/>
      <c r="N828" s="1"/>
      <c r="O828" s="1"/>
      <c r="P828" s="1"/>
      <c r="Q828" s="1"/>
      <c r="R828" s="1"/>
      <c r="S828" s="1"/>
      <c r="T828" s="1"/>
      <c r="U828" s="3"/>
      <c r="V828" s="1"/>
      <c r="W828" s="4"/>
      <c r="X828" s="1"/>
      <c r="Y828" s="4"/>
      <c r="Z828" s="1"/>
      <c r="AA828" s="4"/>
      <c r="AB828" s="1"/>
      <c r="AC828" s="4"/>
      <c r="AD828" s="1"/>
      <c r="AE828" s="1"/>
    </row>
    <row r="829">
      <c r="A829" s="1"/>
      <c r="B829" s="1"/>
      <c r="C829" s="1"/>
      <c r="D829" s="1"/>
      <c r="E829" s="1"/>
      <c r="F829" s="1"/>
      <c r="G829" s="1"/>
      <c r="H829" s="1"/>
      <c r="I829" s="1"/>
      <c r="J829" s="1"/>
      <c r="K829" s="1"/>
      <c r="L829" s="1"/>
      <c r="M829" s="1"/>
      <c r="N829" s="1"/>
      <c r="O829" s="1"/>
      <c r="P829" s="1"/>
      <c r="Q829" s="1"/>
      <c r="R829" s="1"/>
      <c r="S829" s="1"/>
      <c r="T829" s="1"/>
      <c r="U829" s="3"/>
      <c r="V829" s="1"/>
      <c r="W829" s="4"/>
      <c r="X829" s="1"/>
      <c r="Y829" s="4"/>
      <c r="Z829" s="1"/>
      <c r="AA829" s="4"/>
      <c r="AB829" s="1"/>
      <c r="AC829" s="4"/>
      <c r="AD829" s="1"/>
      <c r="AE829" s="1"/>
    </row>
    <row r="830">
      <c r="A830" s="1"/>
      <c r="B830" s="1"/>
      <c r="C830" s="1"/>
      <c r="D830" s="1"/>
      <c r="E830" s="1"/>
      <c r="F830" s="1"/>
      <c r="G830" s="1"/>
      <c r="H830" s="1"/>
      <c r="I830" s="1"/>
      <c r="J830" s="1"/>
      <c r="K830" s="1"/>
      <c r="L830" s="1"/>
      <c r="M830" s="1"/>
      <c r="N830" s="1"/>
      <c r="O830" s="1"/>
      <c r="P830" s="1"/>
      <c r="Q830" s="1"/>
      <c r="R830" s="1"/>
      <c r="S830" s="1"/>
      <c r="T830" s="1"/>
      <c r="U830" s="3"/>
      <c r="V830" s="1"/>
      <c r="W830" s="4"/>
      <c r="X830" s="1"/>
      <c r="Y830" s="4"/>
      <c r="Z830" s="1"/>
      <c r="AA830" s="4"/>
      <c r="AB830" s="1"/>
      <c r="AC830" s="4"/>
      <c r="AD830" s="1"/>
      <c r="AE830" s="1"/>
    </row>
    <row r="831">
      <c r="A831" s="1"/>
      <c r="B831" s="1"/>
      <c r="C831" s="1"/>
      <c r="D831" s="1"/>
      <c r="E831" s="1"/>
      <c r="F831" s="1"/>
      <c r="G831" s="1"/>
      <c r="H831" s="1"/>
      <c r="I831" s="1"/>
      <c r="J831" s="1"/>
      <c r="K831" s="1"/>
      <c r="L831" s="1"/>
      <c r="M831" s="1"/>
      <c r="N831" s="1"/>
      <c r="O831" s="1"/>
      <c r="P831" s="1"/>
      <c r="Q831" s="1"/>
      <c r="R831" s="1"/>
      <c r="S831" s="1"/>
      <c r="T831" s="1"/>
      <c r="U831" s="3"/>
      <c r="V831" s="1"/>
      <c r="W831" s="4"/>
      <c r="X831" s="1"/>
      <c r="Y831" s="4"/>
      <c r="Z831" s="1"/>
      <c r="AA831" s="4"/>
      <c r="AB831" s="1"/>
      <c r="AC831" s="4"/>
      <c r="AD831" s="1"/>
      <c r="AE831" s="1"/>
    </row>
    <row r="832">
      <c r="A832" s="1"/>
      <c r="B832" s="1"/>
      <c r="C832" s="1"/>
      <c r="D832" s="1"/>
      <c r="E832" s="1"/>
      <c r="F832" s="1"/>
      <c r="G832" s="1"/>
      <c r="H832" s="1"/>
      <c r="I832" s="1"/>
      <c r="J832" s="1"/>
      <c r="K832" s="1"/>
      <c r="L832" s="1"/>
      <c r="M832" s="1"/>
      <c r="N832" s="1"/>
      <c r="O832" s="1"/>
      <c r="P832" s="1"/>
      <c r="Q832" s="1"/>
      <c r="R832" s="1"/>
      <c r="S832" s="1"/>
      <c r="T832" s="1"/>
      <c r="U832" s="3"/>
      <c r="V832" s="1"/>
      <c r="W832" s="4"/>
      <c r="X832" s="1"/>
      <c r="Y832" s="4"/>
      <c r="Z832" s="1"/>
      <c r="AA832" s="4"/>
      <c r="AB832" s="1"/>
      <c r="AC832" s="4"/>
      <c r="AD832" s="1"/>
      <c r="AE832" s="1"/>
    </row>
    <row r="833">
      <c r="A833" s="1"/>
      <c r="B833" s="1"/>
      <c r="C833" s="1"/>
      <c r="D833" s="1"/>
      <c r="E833" s="1"/>
      <c r="F833" s="1"/>
      <c r="G833" s="1"/>
      <c r="H833" s="1"/>
      <c r="I833" s="1"/>
      <c r="J833" s="1"/>
      <c r="K833" s="1"/>
      <c r="L833" s="1"/>
      <c r="M833" s="1"/>
      <c r="N833" s="1"/>
      <c r="O833" s="1"/>
      <c r="P833" s="1"/>
      <c r="Q833" s="1"/>
      <c r="R833" s="1"/>
      <c r="S833" s="1"/>
      <c r="T833" s="1"/>
      <c r="U833" s="3"/>
      <c r="V833" s="1"/>
      <c r="W833" s="4"/>
      <c r="X833" s="1"/>
      <c r="Y833" s="4"/>
      <c r="Z833" s="1"/>
      <c r="AA833" s="4"/>
      <c r="AB833" s="1"/>
      <c r="AC833" s="4"/>
      <c r="AD833" s="1"/>
      <c r="AE833" s="1"/>
    </row>
    <row r="834">
      <c r="A834" s="1"/>
      <c r="B834" s="1"/>
      <c r="C834" s="1"/>
      <c r="D834" s="1"/>
      <c r="E834" s="1"/>
      <c r="F834" s="1"/>
      <c r="G834" s="1"/>
      <c r="H834" s="1"/>
      <c r="I834" s="1"/>
      <c r="J834" s="1"/>
      <c r="K834" s="1"/>
      <c r="L834" s="1"/>
      <c r="M834" s="1"/>
      <c r="N834" s="1"/>
      <c r="O834" s="1"/>
      <c r="P834" s="1"/>
      <c r="Q834" s="1"/>
      <c r="R834" s="1"/>
      <c r="S834" s="1"/>
      <c r="T834" s="1"/>
      <c r="U834" s="3"/>
      <c r="V834" s="1"/>
      <c r="W834" s="4"/>
      <c r="X834" s="1"/>
      <c r="Y834" s="4"/>
      <c r="Z834" s="1"/>
      <c r="AA834" s="4"/>
      <c r="AB834" s="1"/>
      <c r="AC834" s="4"/>
      <c r="AD834" s="1"/>
      <c r="AE834" s="1"/>
    </row>
    <row r="835">
      <c r="A835" s="1"/>
      <c r="B835" s="1"/>
      <c r="C835" s="1"/>
      <c r="D835" s="1"/>
      <c r="E835" s="1"/>
      <c r="F835" s="1"/>
      <c r="G835" s="1"/>
      <c r="H835" s="1"/>
      <c r="I835" s="1"/>
      <c r="J835" s="1"/>
      <c r="K835" s="1"/>
      <c r="L835" s="1"/>
      <c r="M835" s="1"/>
      <c r="N835" s="1"/>
      <c r="O835" s="1"/>
      <c r="P835" s="1"/>
      <c r="Q835" s="1"/>
      <c r="R835" s="1"/>
      <c r="S835" s="1"/>
      <c r="T835" s="1"/>
      <c r="U835" s="3"/>
      <c r="V835" s="1"/>
      <c r="W835" s="4"/>
      <c r="X835" s="1"/>
      <c r="Y835" s="4"/>
      <c r="Z835" s="1"/>
      <c r="AA835" s="4"/>
      <c r="AB835" s="1"/>
      <c r="AC835" s="4"/>
      <c r="AD835" s="1"/>
      <c r="AE835" s="1"/>
    </row>
    <row r="836">
      <c r="A836" s="1"/>
      <c r="B836" s="1"/>
      <c r="C836" s="1"/>
      <c r="D836" s="1"/>
      <c r="E836" s="1"/>
      <c r="F836" s="1"/>
      <c r="G836" s="1"/>
      <c r="H836" s="1"/>
      <c r="I836" s="1"/>
      <c r="J836" s="1"/>
      <c r="K836" s="1"/>
      <c r="L836" s="1"/>
      <c r="M836" s="1"/>
      <c r="N836" s="1"/>
      <c r="O836" s="1"/>
      <c r="P836" s="1"/>
      <c r="Q836" s="1"/>
      <c r="R836" s="1"/>
      <c r="S836" s="1"/>
      <c r="T836" s="1"/>
      <c r="U836" s="3"/>
      <c r="V836" s="1"/>
      <c r="W836" s="4"/>
      <c r="X836" s="1"/>
      <c r="Y836" s="4"/>
      <c r="Z836" s="1"/>
      <c r="AA836" s="4"/>
      <c r="AB836" s="1"/>
      <c r="AC836" s="4"/>
      <c r="AD836" s="1"/>
      <c r="AE836" s="1"/>
    </row>
    <row r="837">
      <c r="A837" s="1"/>
      <c r="B837" s="1"/>
      <c r="C837" s="1"/>
      <c r="D837" s="1"/>
      <c r="E837" s="1"/>
      <c r="F837" s="1"/>
      <c r="G837" s="1"/>
      <c r="H837" s="1"/>
      <c r="I837" s="1"/>
      <c r="J837" s="1"/>
      <c r="K837" s="1"/>
      <c r="L837" s="1"/>
      <c r="M837" s="1"/>
      <c r="N837" s="1"/>
      <c r="O837" s="1"/>
      <c r="P837" s="1"/>
      <c r="Q837" s="1"/>
      <c r="R837" s="1"/>
      <c r="S837" s="1"/>
      <c r="T837" s="1"/>
      <c r="U837" s="3"/>
      <c r="V837" s="1"/>
      <c r="W837" s="4"/>
      <c r="X837" s="1"/>
      <c r="Y837" s="4"/>
      <c r="Z837" s="1"/>
      <c r="AA837" s="4"/>
      <c r="AB837" s="1"/>
      <c r="AC837" s="4"/>
      <c r="AD837" s="1"/>
      <c r="AE837" s="1"/>
    </row>
    <row r="838">
      <c r="A838" s="1"/>
      <c r="B838" s="1"/>
      <c r="C838" s="1"/>
      <c r="D838" s="1"/>
      <c r="E838" s="1"/>
      <c r="F838" s="1"/>
      <c r="G838" s="1"/>
      <c r="H838" s="1"/>
      <c r="I838" s="1"/>
      <c r="J838" s="1"/>
      <c r="K838" s="1"/>
      <c r="L838" s="1"/>
      <c r="M838" s="1"/>
      <c r="N838" s="1"/>
      <c r="O838" s="1"/>
      <c r="P838" s="1"/>
      <c r="Q838" s="1"/>
      <c r="R838" s="1"/>
      <c r="S838" s="1"/>
      <c r="T838" s="1"/>
      <c r="U838" s="3"/>
      <c r="V838" s="1"/>
      <c r="W838" s="4"/>
      <c r="X838" s="1"/>
      <c r="Y838" s="4"/>
      <c r="Z838" s="1"/>
      <c r="AA838" s="4"/>
      <c r="AB838" s="1"/>
      <c r="AC838" s="4"/>
      <c r="AD838" s="1"/>
      <c r="AE838" s="1"/>
    </row>
    <row r="839">
      <c r="A839" s="1"/>
      <c r="B839" s="1"/>
      <c r="C839" s="1"/>
      <c r="D839" s="1"/>
      <c r="E839" s="1"/>
      <c r="F839" s="1"/>
      <c r="G839" s="1"/>
      <c r="H839" s="1"/>
      <c r="I839" s="1"/>
      <c r="J839" s="1"/>
      <c r="K839" s="1"/>
      <c r="L839" s="1"/>
      <c r="M839" s="1"/>
      <c r="N839" s="1"/>
      <c r="O839" s="1"/>
      <c r="P839" s="1"/>
      <c r="Q839" s="1"/>
      <c r="R839" s="1"/>
      <c r="S839" s="1"/>
      <c r="T839" s="1"/>
      <c r="U839" s="3"/>
      <c r="V839" s="1"/>
      <c r="W839" s="4"/>
      <c r="X839" s="1"/>
      <c r="Y839" s="4"/>
      <c r="Z839" s="1"/>
      <c r="AA839" s="4"/>
      <c r="AB839" s="1"/>
      <c r="AC839" s="4"/>
      <c r="AD839" s="1"/>
      <c r="AE839" s="1"/>
    </row>
    <row r="840">
      <c r="A840" s="1"/>
      <c r="B840" s="1"/>
      <c r="C840" s="1"/>
      <c r="D840" s="1"/>
      <c r="E840" s="1"/>
      <c r="F840" s="1"/>
      <c r="G840" s="1"/>
      <c r="H840" s="1"/>
      <c r="I840" s="1"/>
      <c r="J840" s="1"/>
      <c r="K840" s="1"/>
      <c r="L840" s="1"/>
      <c r="M840" s="1"/>
      <c r="N840" s="1"/>
      <c r="O840" s="1"/>
      <c r="P840" s="1"/>
      <c r="Q840" s="1"/>
      <c r="R840" s="1"/>
      <c r="S840" s="1"/>
      <c r="T840" s="1"/>
      <c r="U840" s="3"/>
      <c r="V840" s="1"/>
      <c r="W840" s="4"/>
      <c r="X840" s="1"/>
      <c r="Y840" s="4"/>
      <c r="Z840" s="1"/>
      <c r="AA840" s="4"/>
      <c r="AB840" s="1"/>
      <c r="AC840" s="4"/>
      <c r="AD840" s="1"/>
      <c r="AE840" s="1"/>
    </row>
    <row r="841">
      <c r="A841" s="1"/>
      <c r="B841" s="1"/>
      <c r="C841" s="1"/>
      <c r="D841" s="1"/>
      <c r="E841" s="1"/>
      <c r="F841" s="1"/>
      <c r="G841" s="1"/>
      <c r="H841" s="1"/>
      <c r="I841" s="1"/>
      <c r="J841" s="1"/>
      <c r="K841" s="1"/>
      <c r="L841" s="1"/>
      <c r="M841" s="1"/>
      <c r="N841" s="1"/>
      <c r="O841" s="1"/>
      <c r="P841" s="1"/>
      <c r="Q841" s="1"/>
      <c r="R841" s="1"/>
      <c r="S841" s="1"/>
      <c r="T841" s="1"/>
      <c r="U841" s="3"/>
      <c r="V841" s="1"/>
      <c r="W841" s="4"/>
      <c r="X841" s="1"/>
      <c r="Y841" s="4"/>
      <c r="Z841" s="1"/>
      <c r="AA841" s="4"/>
      <c r="AB841" s="1"/>
      <c r="AC841" s="4"/>
      <c r="AD841" s="1"/>
      <c r="AE841" s="1"/>
    </row>
    <row r="842">
      <c r="A842" s="1"/>
      <c r="B842" s="1"/>
      <c r="C842" s="1"/>
      <c r="D842" s="1"/>
      <c r="E842" s="1"/>
      <c r="F842" s="1"/>
      <c r="G842" s="1"/>
      <c r="H842" s="1"/>
      <c r="I842" s="1"/>
      <c r="J842" s="1"/>
      <c r="K842" s="1"/>
      <c r="L842" s="1"/>
      <c r="M842" s="1"/>
      <c r="N842" s="1"/>
      <c r="O842" s="1"/>
      <c r="P842" s="1"/>
      <c r="Q842" s="1"/>
      <c r="R842" s="1"/>
      <c r="S842" s="1"/>
      <c r="T842" s="1"/>
      <c r="U842" s="3"/>
      <c r="V842" s="1"/>
      <c r="W842" s="4"/>
      <c r="X842" s="1"/>
      <c r="Y842" s="4"/>
      <c r="Z842" s="1"/>
      <c r="AA842" s="4"/>
      <c r="AB842" s="1"/>
      <c r="AC842" s="4"/>
      <c r="AD842" s="1"/>
      <c r="AE842" s="1"/>
    </row>
    <row r="843">
      <c r="A843" s="1"/>
      <c r="B843" s="1"/>
      <c r="C843" s="1"/>
      <c r="D843" s="1"/>
      <c r="E843" s="1"/>
      <c r="F843" s="1"/>
      <c r="G843" s="1"/>
      <c r="H843" s="1"/>
      <c r="I843" s="1"/>
      <c r="J843" s="1"/>
      <c r="K843" s="1"/>
      <c r="L843" s="1"/>
      <c r="M843" s="1"/>
      <c r="N843" s="1"/>
      <c r="O843" s="1"/>
      <c r="P843" s="1"/>
      <c r="Q843" s="1"/>
      <c r="R843" s="1"/>
      <c r="S843" s="1"/>
      <c r="T843" s="1"/>
      <c r="U843" s="3"/>
      <c r="V843" s="1"/>
      <c r="W843" s="4"/>
      <c r="X843" s="1"/>
      <c r="Y843" s="4"/>
      <c r="Z843" s="1"/>
      <c r="AA843" s="4"/>
      <c r="AB843" s="1"/>
      <c r="AC843" s="4"/>
      <c r="AD843" s="1"/>
      <c r="AE843" s="1"/>
    </row>
    <row r="844">
      <c r="A844" s="1"/>
      <c r="B844" s="1"/>
      <c r="C844" s="1"/>
      <c r="D844" s="1"/>
      <c r="E844" s="1"/>
      <c r="F844" s="1"/>
      <c r="G844" s="1"/>
      <c r="H844" s="1"/>
      <c r="I844" s="1"/>
      <c r="J844" s="1"/>
      <c r="K844" s="1"/>
      <c r="L844" s="1"/>
      <c r="M844" s="1"/>
      <c r="N844" s="1"/>
      <c r="O844" s="1"/>
      <c r="P844" s="1"/>
      <c r="Q844" s="1"/>
      <c r="R844" s="1"/>
      <c r="S844" s="1"/>
      <c r="T844" s="1"/>
      <c r="U844" s="3"/>
      <c r="V844" s="1"/>
      <c r="W844" s="4"/>
      <c r="X844" s="1"/>
      <c r="Y844" s="4"/>
      <c r="Z844" s="1"/>
      <c r="AA844" s="4"/>
      <c r="AB844" s="1"/>
      <c r="AC844" s="4"/>
      <c r="AD844" s="1"/>
      <c r="AE844" s="1"/>
    </row>
    <row r="845">
      <c r="A845" s="1"/>
      <c r="B845" s="1"/>
      <c r="C845" s="1"/>
      <c r="D845" s="1"/>
      <c r="E845" s="1"/>
      <c r="F845" s="1"/>
      <c r="G845" s="1"/>
      <c r="H845" s="1"/>
      <c r="I845" s="1"/>
      <c r="J845" s="1"/>
      <c r="K845" s="1"/>
      <c r="L845" s="1"/>
      <c r="M845" s="1"/>
      <c r="N845" s="1"/>
      <c r="O845" s="1"/>
      <c r="P845" s="1"/>
      <c r="Q845" s="1"/>
      <c r="R845" s="1"/>
      <c r="S845" s="1"/>
      <c r="T845" s="1"/>
      <c r="U845" s="3"/>
      <c r="V845" s="1"/>
      <c r="W845" s="4"/>
      <c r="X845" s="1"/>
      <c r="Y845" s="4"/>
      <c r="Z845" s="1"/>
      <c r="AA845" s="4"/>
      <c r="AB845" s="1"/>
      <c r="AC845" s="4"/>
      <c r="AD845" s="1"/>
      <c r="AE845" s="1"/>
    </row>
    <row r="846">
      <c r="A846" s="1"/>
      <c r="B846" s="1"/>
      <c r="C846" s="1"/>
      <c r="D846" s="1"/>
      <c r="E846" s="1"/>
      <c r="F846" s="1"/>
      <c r="G846" s="1"/>
      <c r="H846" s="1"/>
      <c r="I846" s="1"/>
      <c r="J846" s="1"/>
      <c r="K846" s="1"/>
      <c r="L846" s="1"/>
      <c r="M846" s="1"/>
      <c r="N846" s="1"/>
      <c r="O846" s="1"/>
      <c r="P846" s="1"/>
      <c r="Q846" s="1"/>
      <c r="R846" s="1"/>
      <c r="S846" s="1"/>
      <c r="T846" s="1"/>
      <c r="U846" s="3"/>
      <c r="V846" s="1"/>
      <c r="W846" s="4"/>
      <c r="X846" s="1"/>
      <c r="Y846" s="4"/>
      <c r="Z846" s="1"/>
      <c r="AA846" s="4"/>
      <c r="AB846" s="1"/>
      <c r="AC846" s="4"/>
      <c r="AD846" s="1"/>
      <c r="AE846" s="1"/>
    </row>
    <row r="847">
      <c r="A847" s="1"/>
      <c r="B847" s="1"/>
      <c r="C847" s="1"/>
      <c r="D847" s="1"/>
      <c r="E847" s="1"/>
      <c r="F847" s="1"/>
      <c r="G847" s="1"/>
      <c r="H847" s="1"/>
      <c r="I847" s="1"/>
      <c r="J847" s="1"/>
      <c r="K847" s="1"/>
      <c r="L847" s="1"/>
      <c r="M847" s="1"/>
      <c r="N847" s="1"/>
      <c r="O847" s="1"/>
      <c r="P847" s="1"/>
      <c r="Q847" s="1"/>
      <c r="R847" s="1"/>
      <c r="S847" s="1"/>
      <c r="T847" s="1"/>
      <c r="U847" s="3"/>
      <c r="V847" s="1"/>
      <c r="W847" s="4"/>
      <c r="X847" s="1"/>
      <c r="Y847" s="4"/>
      <c r="Z847" s="1"/>
      <c r="AA847" s="4"/>
      <c r="AB847" s="1"/>
      <c r="AC847" s="4"/>
      <c r="AD847" s="1"/>
      <c r="AE847" s="1"/>
    </row>
    <row r="848">
      <c r="A848" s="1"/>
      <c r="B848" s="1"/>
      <c r="C848" s="1"/>
      <c r="D848" s="1"/>
      <c r="E848" s="1"/>
      <c r="F848" s="1"/>
      <c r="G848" s="1"/>
      <c r="H848" s="1"/>
      <c r="I848" s="1"/>
      <c r="J848" s="1"/>
      <c r="K848" s="1"/>
      <c r="L848" s="1"/>
      <c r="M848" s="1"/>
      <c r="N848" s="1"/>
      <c r="O848" s="1"/>
      <c r="P848" s="1"/>
      <c r="Q848" s="1"/>
      <c r="R848" s="1"/>
      <c r="S848" s="1"/>
      <c r="T848" s="1"/>
      <c r="U848" s="3"/>
      <c r="V848" s="1"/>
      <c r="W848" s="4"/>
      <c r="X848" s="1"/>
      <c r="Y848" s="4"/>
      <c r="Z848" s="1"/>
      <c r="AA848" s="4"/>
      <c r="AB848" s="1"/>
      <c r="AC848" s="4"/>
      <c r="AD848" s="1"/>
      <c r="AE848" s="1"/>
    </row>
    <row r="849">
      <c r="A849" s="1"/>
      <c r="B849" s="1"/>
      <c r="C849" s="1"/>
      <c r="D849" s="1"/>
      <c r="E849" s="1"/>
      <c r="F849" s="1"/>
      <c r="G849" s="1"/>
      <c r="H849" s="1"/>
      <c r="I849" s="1"/>
      <c r="J849" s="1"/>
      <c r="K849" s="1"/>
      <c r="L849" s="1"/>
      <c r="M849" s="1"/>
      <c r="N849" s="1"/>
      <c r="O849" s="1"/>
      <c r="P849" s="1"/>
      <c r="Q849" s="1"/>
      <c r="R849" s="1"/>
      <c r="S849" s="1"/>
      <c r="T849" s="1"/>
      <c r="U849" s="3"/>
      <c r="V849" s="1"/>
      <c r="W849" s="4"/>
      <c r="X849" s="1"/>
      <c r="Y849" s="4"/>
      <c r="Z849" s="1"/>
      <c r="AA849" s="4"/>
      <c r="AB849" s="1"/>
      <c r="AC849" s="4"/>
      <c r="AD849" s="1"/>
      <c r="AE849" s="1"/>
    </row>
    <row r="850">
      <c r="A850" s="1"/>
      <c r="B850" s="1"/>
      <c r="C850" s="1"/>
      <c r="D850" s="1"/>
      <c r="E850" s="1"/>
      <c r="F850" s="1"/>
      <c r="G850" s="1"/>
      <c r="H850" s="1"/>
      <c r="I850" s="1"/>
      <c r="J850" s="1"/>
      <c r="K850" s="1"/>
      <c r="L850" s="1"/>
      <c r="M850" s="1"/>
      <c r="N850" s="1"/>
      <c r="O850" s="1"/>
      <c r="P850" s="1"/>
      <c r="Q850" s="1"/>
      <c r="R850" s="1"/>
      <c r="S850" s="1"/>
      <c r="T850" s="1"/>
      <c r="U850" s="3"/>
      <c r="V850" s="1"/>
      <c r="W850" s="4"/>
      <c r="X850" s="1"/>
      <c r="Y850" s="4"/>
      <c r="Z850" s="1"/>
      <c r="AA850" s="4"/>
      <c r="AB850" s="1"/>
      <c r="AC850" s="4"/>
      <c r="AD850" s="1"/>
      <c r="AE850" s="1"/>
    </row>
    <row r="851">
      <c r="A851" s="1"/>
      <c r="B851" s="1"/>
      <c r="C851" s="1"/>
      <c r="D851" s="1"/>
      <c r="E851" s="1"/>
      <c r="F851" s="1"/>
      <c r="G851" s="1"/>
      <c r="H851" s="1"/>
      <c r="I851" s="1"/>
      <c r="J851" s="1"/>
      <c r="K851" s="1"/>
      <c r="L851" s="1"/>
      <c r="M851" s="1"/>
      <c r="N851" s="1"/>
      <c r="O851" s="1"/>
      <c r="P851" s="1"/>
      <c r="Q851" s="1"/>
      <c r="R851" s="1"/>
      <c r="S851" s="1"/>
      <c r="T851" s="1"/>
      <c r="U851" s="3"/>
      <c r="V851" s="1"/>
      <c r="W851" s="4"/>
      <c r="X851" s="1"/>
      <c r="Y851" s="4"/>
      <c r="Z851" s="1"/>
      <c r="AA851" s="4"/>
      <c r="AB851" s="1"/>
      <c r="AC851" s="4"/>
      <c r="AD851" s="1"/>
      <c r="AE851" s="1"/>
    </row>
    <row r="852">
      <c r="A852" s="1"/>
      <c r="B852" s="1"/>
      <c r="C852" s="1"/>
      <c r="D852" s="1"/>
      <c r="E852" s="1"/>
      <c r="F852" s="1"/>
      <c r="G852" s="1"/>
      <c r="H852" s="1"/>
      <c r="I852" s="1"/>
      <c r="J852" s="1"/>
      <c r="K852" s="1"/>
      <c r="L852" s="1"/>
      <c r="M852" s="1"/>
      <c r="N852" s="1"/>
      <c r="O852" s="1"/>
      <c r="P852" s="1"/>
      <c r="Q852" s="1"/>
      <c r="R852" s="1"/>
      <c r="S852" s="1"/>
      <c r="T852" s="1"/>
      <c r="U852" s="3"/>
      <c r="V852" s="1"/>
      <c r="W852" s="4"/>
      <c r="X852" s="1"/>
      <c r="Y852" s="4"/>
      <c r="Z852" s="1"/>
      <c r="AA852" s="4"/>
      <c r="AB852" s="1"/>
      <c r="AC852" s="4"/>
      <c r="AD852" s="1"/>
      <c r="AE852" s="1"/>
    </row>
    <row r="853">
      <c r="A853" s="1"/>
      <c r="B853" s="1"/>
      <c r="C853" s="1"/>
      <c r="D853" s="1"/>
      <c r="E853" s="1"/>
      <c r="F853" s="1"/>
      <c r="G853" s="1"/>
      <c r="H853" s="1"/>
      <c r="I853" s="1"/>
      <c r="J853" s="1"/>
      <c r="K853" s="1"/>
      <c r="L853" s="1"/>
      <c r="M853" s="1"/>
      <c r="N853" s="1"/>
      <c r="O853" s="1"/>
      <c r="P853" s="1"/>
      <c r="Q853" s="1"/>
      <c r="R853" s="1"/>
      <c r="S853" s="1"/>
      <c r="T853" s="1"/>
      <c r="U853" s="3"/>
      <c r="V853" s="1"/>
      <c r="W853" s="4"/>
      <c r="X853" s="1"/>
      <c r="Y853" s="4"/>
      <c r="Z853" s="1"/>
      <c r="AA853" s="4"/>
      <c r="AB853" s="1"/>
      <c r="AC853" s="4"/>
      <c r="AD853" s="1"/>
      <c r="AE853" s="1"/>
    </row>
    <row r="854">
      <c r="A854" s="1"/>
      <c r="B854" s="1"/>
      <c r="C854" s="1"/>
      <c r="D854" s="1"/>
      <c r="E854" s="1"/>
      <c r="F854" s="1"/>
      <c r="G854" s="1"/>
      <c r="H854" s="1"/>
      <c r="I854" s="1"/>
      <c r="J854" s="1"/>
      <c r="K854" s="1"/>
      <c r="L854" s="1"/>
      <c r="M854" s="1"/>
      <c r="N854" s="1"/>
      <c r="O854" s="1"/>
      <c r="P854" s="1"/>
      <c r="Q854" s="1"/>
      <c r="R854" s="1"/>
      <c r="S854" s="1"/>
      <c r="T854" s="1"/>
      <c r="U854" s="3"/>
      <c r="V854" s="1"/>
      <c r="W854" s="4"/>
      <c r="X854" s="1"/>
      <c r="Y854" s="4"/>
      <c r="Z854" s="1"/>
      <c r="AA854" s="4"/>
      <c r="AB854" s="1"/>
      <c r="AC854" s="4"/>
      <c r="AD854" s="1"/>
      <c r="AE854" s="1"/>
    </row>
    <row r="855">
      <c r="A855" s="1"/>
      <c r="B855" s="1"/>
      <c r="C855" s="1"/>
      <c r="D855" s="1"/>
      <c r="E855" s="1"/>
      <c r="F855" s="1"/>
      <c r="G855" s="1"/>
      <c r="H855" s="1"/>
      <c r="I855" s="1"/>
      <c r="J855" s="1"/>
      <c r="K855" s="1"/>
      <c r="L855" s="1"/>
      <c r="M855" s="1"/>
      <c r="N855" s="1"/>
      <c r="O855" s="1"/>
      <c r="P855" s="1"/>
      <c r="Q855" s="1"/>
      <c r="R855" s="1"/>
      <c r="S855" s="1"/>
      <c r="T855" s="1"/>
      <c r="U855" s="3"/>
      <c r="V855" s="1"/>
      <c r="W855" s="4"/>
      <c r="X855" s="1"/>
      <c r="Y855" s="4"/>
      <c r="Z855" s="1"/>
      <c r="AA855" s="4"/>
      <c r="AB855" s="1"/>
      <c r="AC855" s="4"/>
      <c r="AD855" s="1"/>
      <c r="AE855" s="1"/>
    </row>
    <row r="856">
      <c r="A856" s="1"/>
      <c r="B856" s="1"/>
      <c r="C856" s="1"/>
      <c r="D856" s="1"/>
      <c r="E856" s="1"/>
      <c r="F856" s="1"/>
      <c r="G856" s="1"/>
      <c r="H856" s="1"/>
      <c r="I856" s="1"/>
      <c r="J856" s="1"/>
      <c r="K856" s="1"/>
      <c r="L856" s="1"/>
      <c r="M856" s="1"/>
      <c r="N856" s="1"/>
      <c r="O856" s="1"/>
      <c r="P856" s="1"/>
      <c r="Q856" s="1"/>
      <c r="R856" s="1"/>
      <c r="S856" s="1"/>
      <c r="T856" s="1"/>
      <c r="U856" s="3"/>
      <c r="V856" s="1"/>
      <c r="W856" s="4"/>
      <c r="X856" s="1"/>
      <c r="Y856" s="4"/>
      <c r="Z856" s="1"/>
      <c r="AA856" s="4"/>
      <c r="AB856" s="1"/>
      <c r="AC856" s="4"/>
      <c r="AD856" s="1"/>
      <c r="AE856" s="1"/>
    </row>
    <row r="857">
      <c r="A857" s="1"/>
      <c r="B857" s="1"/>
      <c r="C857" s="1"/>
      <c r="D857" s="1"/>
      <c r="E857" s="1"/>
      <c r="F857" s="1"/>
      <c r="G857" s="1"/>
      <c r="H857" s="1"/>
      <c r="I857" s="1"/>
      <c r="J857" s="1"/>
      <c r="K857" s="1"/>
      <c r="L857" s="1"/>
      <c r="M857" s="1"/>
      <c r="N857" s="1"/>
      <c r="O857" s="1"/>
      <c r="P857" s="1"/>
      <c r="Q857" s="1"/>
      <c r="R857" s="1"/>
      <c r="S857" s="1"/>
      <c r="T857" s="1"/>
      <c r="U857" s="3"/>
      <c r="V857" s="1"/>
      <c r="W857" s="4"/>
      <c r="X857" s="1"/>
      <c r="Y857" s="4"/>
      <c r="Z857" s="1"/>
      <c r="AA857" s="4"/>
      <c r="AB857" s="1"/>
      <c r="AC857" s="4"/>
      <c r="AD857" s="1"/>
      <c r="AE857" s="1"/>
    </row>
    <row r="858">
      <c r="A858" s="1"/>
      <c r="B858" s="1"/>
      <c r="C858" s="1"/>
      <c r="D858" s="1"/>
      <c r="E858" s="1"/>
      <c r="F858" s="1"/>
      <c r="G858" s="1"/>
      <c r="H858" s="1"/>
      <c r="I858" s="1"/>
      <c r="J858" s="1"/>
      <c r="K858" s="1"/>
      <c r="L858" s="1"/>
      <c r="M858" s="1"/>
      <c r="N858" s="1"/>
      <c r="O858" s="1"/>
      <c r="P858" s="1"/>
      <c r="Q858" s="1"/>
      <c r="R858" s="1"/>
      <c r="S858" s="1"/>
      <c r="T858" s="1"/>
      <c r="U858" s="3"/>
      <c r="V858" s="1"/>
      <c r="W858" s="4"/>
      <c r="X858" s="1"/>
      <c r="Y858" s="4"/>
      <c r="Z858" s="1"/>
      <c r="AA858" s="4"/>
      <c r="AB858" s="1"/>
      <c r="AC858" s="4"/>
      <c r="AD858" s="1"/>
      <c r="AE858" s="1"/>
    </row>
    <row r="859">
      <c r="A859" s="1"/>
      <c r="B859" s="1"/>
      <c r="C859" s="1"/>
      <c r="D859" s="1"/>
      <c r="E859" s="1"/>
      <c r="F859" s="1"/>
      <c r="G859" s="1"/>
      <c r="H859" s="1"/>
      <c r="I859" s="1"/>
      <c r="J859" s="1"/>
      <c r="K859" s="1"/>
      <c r="L859" s="1"/>
      <c r="M859" s="1"/>
      <c r="N859" s="1"/>
      <c r="O859" s="1"/>
      <c r="P859" s="1"/>
      <c r="Q859" s="1"/>
      <c r="R859" s="1"/>
      <c r="S859" s="1"/>
      <c r="T859" s="1"/>
      <c r="U859" s="3"/>
      <c r="V859" s="1"/>
      <c r="W859" s="4"/>
      <c r="X859" s="1"/>
      <c r="Y859" s="4"/>
      <c r="Z859" s="1"/>
      <c r="AA859" s="4"/>
      <c r="AB859" s="1"/>
      <c r="AC859" s="4"/>
      <c r="AD859" s="1"/>
      <c r="AE859" s="1"/>
    </row>
    <row r="860">
      <c r="A860" s="1"/>
      <c r="B860" s="1"/>
      <c r="C860" s="1"/>
      <c r="D860" s="1"/>
      <c r="E860" s="1"/>
      <c r="F860" s="1"/>
      <c r="G860" s="1"/>
      <c r="H860" s="1"/>
      <c r="I860" s="1"/>
      <c r="J860" s="1"/>
      <c r="K860" s="1"/>
      <c r="L860" s="1"/>
      <c r="M860" s="1"/>
      <c r="N860" s="1"/>
      <c r="O860" s="1"/>
      <c r="P860" s="1"/>
      <c r="Q860" s="1"/>
      <c r="R860" s="1"/>
      <c r="S860" s="1"/>
      <c r="T860" s="1"/>
      <c r="U860" s="3"/>
      <c r="V860" s="1"/>
      <c r="W860" s="4"/>
      <c r="X860" s="1"/>
      <c r="Y860" s="4"/>
      <c r="Z860" s="1"/>
      <c r="AA860" s="4"/>
      <c r="AB860" s="1"/>
      <c r="AC860" s="4"/>
      <c r="AD860" s="1"/>
      <c r="AE860" s="1"/>
    </row>
    <row r="861">
      <c r="A861" s="1"/>
      <c r="B861" s="1"/>
      <c r="C861" s="1"/>
      <c r="D861" s="1"/>
      <c r="E861" s="1"/>
      <c r="F861" s="1"/>
      <c r="G861" s="1"/>
      <c r="H861" s="1"/>
      <c r="I861" s="1"/>
      <c r="J861" s="1"/>
      <c r="K861" s="1"/>
      <c r="L861" s="1"/>
      <c r="M861" s="1"/>
      <c r="N861" s="1"/>
      <c r="O861" s="1"/>
      <c r="P861" s="1"/>
      <c r="Q861" s="1"/>
      <c r="R861" s="1"/>
      <c r="S861" s="1"/>
      <c r="T861" s="1"/>
      <c r="U861" s="3"/>
      <c r="V861" s="1"/>
      <c r="W861" s="4"/>
      <c r="X861" s="1"/>
      <c r="Y861" s="4"/>
      <c r="Z861" s="1"/>
      <c r="AA861" s="4"/>
      <c r="AB861" s="1"/>
      <c r="AC861" s="4"/>
      <c r="AD861" s="1"/>
      <c r="AE861" s="1"/>
    </row>
    <row r="862">
      <c r="A862" s="1"/>
      <c r="B862" s="1"/>
      <c r="C862" s="1"/>
      <c r="D862" s="1"/>
      <c r="E862" s="1"/>
      <c r="F862" s="1"/>
      <c r="G862" s="1"/>
      <c r="H862" s="1"/>
      <c r="I862" s="1"/>
      <c r="J862" s="1"/>
      <c r="K862" s="1"/>
      <c r="L862" s="1"/>
      <c r="M862" s="1"/>
      <c r="N862" s="1"/>
      <c r="O862" s="1"/>
      <c r="P862" s="1"/>
      <c r="Q862" s="1"/>
      <c r="R862" s="1"/>
      <c r="S862" s="1"/>
      <c r="T862" s="1"/>
      <c r="U862" s="3"/>
      <c r="V862" s="1"/>
      <c r="W862" s="4"/>
      <c r="X862" s="1"/>
      <c r="Y862" s="4"/>
      <c r="Z862" s="1"/>
      <c r="AA862" s="4"/>
      <c r="AB862" s="1"/>
      <c r="AC862" s="4"/>
      <c r="AD862" s="1"/>
      <c r="AE862" s="1"/>
    </row>
    <row r="863">
      <c r="A863" s="1"/>
      <c r="B863" s="1"/>
      <c r="C863" s="1"/>
      <c r="D863" s="1"/>
      <c r="E863" s="1"/>
      <c r="F863" s="1"/>
      <c r="G863" s="1"/>
      <c r="H863" s="1"/>
      <c r="I863" s="1"/>
      <c r="J863" s="1"/>
      <c r="K863" s="1"/>
      <c r="L863" s="1"/>
      <c r="M863" s="1"/>
      <c r="N863" s="1"/>
      <c r="O863" s="1"/>
      <c r="P863" s="1"/>
      <c r="Q863" s="1"/>
      <c r="R863" s="1"/>
      <c r="S863" s="1"/>
      <c r="T863" s="1"/>
      <c r="U863" s="3"/>
      <c r="V863" s="1"/>
      <c r="W863" s="4"/>
      <c r="X863" s="1"/>
      <c r="Y863" s="4"/>
      <c r="Z863" s="1"/>
      <c r="AA863" s="4"/>
      <c r="AB863" s="1"/>
      <c r="AC863" s="4"/>
      <c r="AD863" s="1"/>
      <c r="AE863" s="1"/>
    </row>
    <row r="864">
      <c r="A864" s="1"/>
      <c r="B864" s="1"/>
      <c r="C864" s="1"/>
      <c r="D864" s="1"/>
      <c r="E864" s="1"/>
      <c r="F864" s="1"/>
      <c r="G864" s="1"/>
      <c r="H864" s="1"/>
      <c r="I864" s="1"/>
      <c r="J864" s="1"/>
      <c r="K864" s="1"/>
      <c r="L864" s="1"/>
      <c r="M864" s="1"/>
      <c r="N864" s="1"/>
      <c r="O864" s="1"/>
      <c r="P864" s="1"/>
      <c r="Q864" s="1"/>
      <c r="R864" s="1"/>
      <c r="S864" s="1"/>
      <c r="T864" s="1"/>
      <c r="U864" s="3"/>
      <c r="V864" s="1"/>
      <c r="W864" s="4"/>
      <c r="X864" s="1"/>
      <c r="Y864" s="4"/>
      <c r="Z864" s="1"/>
      <c r="AA864" s="4"/>
      <c r="AB864" s="1"/>
      <c r="AC864" s="4"/>
      <c r="AD864" s="1"/>
      <c r="AE864" s="1"/>
    </row>
    <row r="865">
      <c r="A865" s="1"/>
      <c r="B865" s="1"/>
      <c r="C865" s="1"/>
      <c r="D865" s="1"/>
      <c r="E865" s="1"/>
      <c r="F865" s="1"/>
      <c r="G865" s="1"/>
      <c r="H865" s="1"/>
      <c r="I865" s="1"/>
      <c r="J865" s="1"/>
      <c r="K865" s="1"/>
      <c r="L865" s="1"/>
      <c r="M865" s="1"/>
      <c r="N865" s="1"/>
      <c r="O865" s="1"/>
      <c r="P865" s="1"/>
      <c r="Q865" s="1"/>
      <c r="R865" s="1"/>
      <c r="S865" s="1"/>
      <c r="T865" s="1"/>
      <c r="U865" s="3"/>
      <c r="V865" s="1"/>
      <c r="W865" s="4"/>
      <c r="X865" s="1"/>
      <c r="Y865" s="4"/>
      <c r="Z865" s="1"/>
      <c r="AA865" s="4"/>
      <c r="AB865" s="1"/>
      <c r="AC865" s="4"/>
      <c r="AD865" s="1"/>
      <c r="AE865" s="1"/>
    </row>
    <row r="866">
      <c r="A866" s="1"/>
      <c r="B866" s="1"/>
      <c r="C866" s="1"/>
      <c r="D866" s="1"/>
      <c r="E866" s="1"/>
      <c r="F866" s="1"/>
      <c r="G866" s="1"/>
      <c r="H866" s="1"/>
      <c r="I866" s="1"/>
      <c r="J866" s="1"/>
      <c r="K866" s="1"/>
      <c r="L866" s="1"/>
      <c r="M866" s="1"/>
      <c r="N866" s="1"/>
      <c r="O866" s="1"/>
      <c r="P866" s="1"/>
      <c r="Q866" s="1"/>
      <c r="R866" s="1"/>
      <c r="S866" s="1"/>
      <c r="T866" s="1"/>
      <c r="U866" s="3"/>
      <c r="V866" s="1"/>
      <c r="W866" s="4"/>
      <c r="X866" s="1"/>
      <c r="Y866" s="4"/>
      <c r="Z866" s="1"/>
      <c r="AA866" s="4"/>
      <c r="AB866" s="1"/>
      <c r="AC866" s="4"/>
      <c r="AD866" s="1"/>
      <c r="AE866" s="1"/>
    </row>
    <row r="867">
      <c r="A867" s="1"/>
      <c r="B867" s="1"/>
      <c r="C867" s="1"/>
      <c r="D867" s="1"/>
      <c r="E867" s="1"/>
      <c r="F867" s="1"/>
      <c r="G867" s="1"/>
      <c r="H867" s="1"/>
      <c r="I867" s="1"/>
      <c r="J867" s="1"/>
      <c r="K867" s="1"/>
      <c r="L867" s="1"/>
      <c r="M867" s="1"/>
      <c r="N867" s="1"/>
      <c r="O867" s="1"/>
      <c r="P867" s="1"/>
      <c r="Q867" s="1"/>
      <c r="R867" s="1"/>
      <c r="S867" s="1"/>
      <c r="T867" s="1"/>
      <c r="U867" s="3"/>
      <c r="V867" s="1"/>
      <c r="W867" s="4"/>
      <c r="X867" s="1"/>
      <c r="Y867" s="4"/>
      <c r="Z867" s="1"/>
      <c r="AA867" s="4"/>
      <c r="AB867" s="1"/>
      <c r="AC867" s="4"/>
      <c r="AD867" s="1"/>
      <c r="AE867" s="1"/>
    </row>
    <row r="868">
      <c r="A868" s="1"/>
      <c r="B868" s="1"/>
      <c r="C868" s="1"/>
      <c r="D868" s="1"/>
      <c r="E868" s="1"/>
      <c r="F868" s="1"/>
      <c r="G868" s="1"/>
      <c r="H868" s="1"/>
      <c r="I868" s="1"/>
      <c r="J868" s="1"/>
      <c r="K868" s="1"/>
      <c r="L868" s="1"/>
      <c r="M868" s="1"/>
      <c r="N868" s="1"/>
      <c r="O868" s="1"/>
      <c r="P868" s="1"/>
      <c r="Q868" s="1"/>
      <c r="R868" s="1"/>
      <c r="S868" s="1"/>
      <c r="T868" s="1"/>
      <c r="U868" s="3"/>
      <c r="V868" s="1"/>
      <c r="W868" s="4"/>
      <c r="X868" s="1"/>
      <c r="Y868" s="4"/>
      <c r="Z868" s="1"/>
      <c r="AA868" s="4"/>
      <c r="AB868" s="1"/>
      <c r="AC868" s="4"/>
      <c r="AD868" s="1"/>
      <c r="AE868" s="1"/>
    </row>
    <row r="869">
      <c r="A869" s="1"/>
      <c r="B869" s="1"/>
      <c r="C869" s="1"/>
      <c r="D869" s="1"/>
      <c r="E869" s="1"/>
      <c r="F869" s="1"/>
      <c r="G869" s="1"/>
      <c r="H869" s="1"/>
      <c r="I869" s="1"/>
      <c r="J869" s="1"/>
      <c r="K869" s="1"/>
      <c r="L869" s="1"/>
      <c r="M869" s="1"/>
      <c r="N869" s="1"/>
      <c r="O869" s="1"/>
      <c r="P869" s="1"/>
      <c r="Q869" s="1"/>
      <c r="R869" s="1"/>
      <c r="S869" s="1"/>
      <c r="T869" s="1"/>
      <c r="U869" s="3"/>
      <c r="V869" s="1"/>
      <c r="W869" s="4"/>
      <c r="X869" s="1"/>
      <c r="Y869" s="4"/>
      <c r="Z869" s="1"/>
      <c r="AA869" s="4"/>
      <c r="AB869" s="1"/>
      <c r="AC869" s="4"/>
      <c r="AD869" s="1"/>
      <c r="AE869" s="1"/>
    </row>
    <row r="870">
      <c r="A870" s="1"/>
      <c r="B870" s="1"/>
      <c r="C870" s="1"/>
      <c r="D870" s="1"/>
      <c r="E870" s="1"/>
      <c r="F870" s="1"/>
      <c r="G870" s="1"/>
      <c r="H870" s="1"/>
      <c r="I870" s="1"/>
      <c r="J870" s="1"/>
      <c r="K870" s="1"/>
      <c r="L870" s="1"/>
      <c r="M870" s="1"/>
      <c r="N870" s="1"/>
      <c r="O870" s="1"/>
      <c r="P870" s="1"/>
      <c r="Q870" s="1"/>
      <c r="R870" s="1"/>
      <c r="S870" s="1"/>
      <c r="T870" s="1"/>
      <c r="U870" s="3"/>
      <c r="V870" s="1"/>
      <c r="W870" s="4"/>
      <c r="X870" s="1"/>
      <c r="Y870" s="4"/>
      <c r="Z870" s="1"/>
      <c r="AA870" s="4"/>
      <c r="AB870" s="1"/>
      <c r="AC870" s="4"/>
      <c r="AD870" s="1"/>
      <c r="AE870" s="1"/>
    </row>
    <row r="871">
      <c r="A871" s="1"/>
      <c r="B871" s="1"/>
      <c r="C871" s="1"/>
      <c r="D871" s="1"/>
      <c r="E871" s="1"/>
      <c r="F871" s="1"/>
      <c r="G871" s="1"/>
      <c r="H871" s="1"/>
      <c r="I871" s="1"/>
      <c r="J871" s="1"/>
      <c r="K871" s="1"/>
      <c r="L871" s="1"/>
      <c r="M871" s="1"/>
      <c r="N871" s="1"/>
      <c r="O871" s="1"/>
      <c r="P871" s="1"/>
      <c r="Q871" s="1"/>
      <c r="R871" s="1"/>
      <c r="S871" s="1"/>
      <c r="T871" s="1"/>
      <c r="U871" s="3"/>
      <c r="V871" s="1"/>
      <c r="W871" s="4"/>
      <c r="X871" s="1"/>
      <c r="Y871" s="4"/>
      <c r="Z871" s="1"/>
      <c r="AA871" s="4"/>
      <c r="AB871" s="1"/>
      <c r="AC871" s="4"/>
      <c r="AD871" s="1"/>
      <c r="AE871" s="1"/>
    </row>
    <row r="872">
      <c r="A872" s="1"/>
      <c r="B872" s="1"/>
      <c r="C872" s="1"/>
      <c r="D872" s="1"/>
      <c r="E872" s="1"/>
      <c r="F872" s="1"/>
      <c r="G872" s="1"/>
      <c r="H872" s="1"/>
      <c r="I872" s="1"/>
      <c r="J872" s="1"/>
      <c r="K872" s="1"/>
      <c r="L872" s="1"/>
      <c r="M872" s="1"/>
      <c r="N872" s="1"/>
      <c r="O872" s="1"/>
      <c r="P872" s="1"/>
      <c r="Q872" s="1"/>
      <c r="R872" s="1"/>
      <c r="S872" s="1"/>
      <c r="T872" s="1"/>
      <c r="U872" s="3"/>
      <c r="V872" s="1"/>
      <c r="W872" s="4"/>
      <c r="X872" s="1"/>
      <c r="Y872" s="4"/>
      <c r="Z872" s="1"/>
      <c r="AA872" s="4"/>
      <c r="AB872" s="1"/>
      <c r="AC872" s="4"/>
      <c r="AD872" s="1"/>
      <c r="AE872" s="1"/>
    </row>
    <row r="873">
      <c r="A873" s="1"/>
      <c r="B873" s="1"/>
      <c r="C873" s="1"/>
      <c r="D873" s="1"/>
      <c r="E873" s="1"/>
      <c r="F873" s="1"/>
      <c r="G873" s="1"/>
      <c r="H873" s="1"/>
      <c r="I873" s="1"/>
      <c r="J873" s="1"/>
      <c r="K873" s="1"/>
      <c r="L873" s="1"/>
      <c r="M873" s="1"/>
      <c r="N873" s="1"/>
      <c r="O873" s="1"/>
      <c r="P873" s="1"/>
      <c r="Q873" s="1"/>
      <c r="R873" s="1"/>
      <c r="S873" s="1"/>
      <c r="T873" s="1"/>
      <c r="U873" s="3"/>
      <c r="V873" s="1"/>
      <c r="W873" s="4"/>
      <c r="X873" s="1"/>
      <c r="Y873" s="4"/>
      <c r="Z873" s="1"/>
      <c r="AA873" s="4"/>
      <c r="AB873" s="1"/>
      <c r="AC873" s="4"/>
      <c r="AD873" s="1"/>
      <c r="AE873" s="1"/>
    </row>
    <row r="874">
      <c r="A874" s="1"/>
      <c r="B874" s="1"/>
      <c r="C874" s="1"/>
      <c r="D874" s="1"/>
      <c r="E874" s="1"/>
      <c r="F874" s="1"/>
      <c r="G874" s="1"/>
      <c r="H874" s="1"/>
      <c r="I874" s="1"/>
      <c r="J874" s="1"/>
      <c r="K874" s="1"/>
      <c r="L874" s="1"/>
      <c r="M874" s="1"/>
      <c r="N874" s="1"/>
      <c r="O874" s="1"/>
      <c r="P874" s="1"/>
      <c r="Q874" s="1"/>
      <c r="R874" s="1"/>
      <c r="S874" s="1"/>
      <c r="T874" s="1"/>
      <c r="U874" s="3"/>
      <c r="V874" s="1"/>
      <c r="W874" s="4"/>
      <c r="X874" s="1"/>
      <c r="Y874" s="4"/>
      <c r="Z874" s="1"/>
      <c r="AA874" s="4"/>
      <c r="AB874" s="1"/>
      <c r="AC874" s="4"/>
      <c r="AD874" s="1"/>
      <c r="AE874" s="1"/>
    </row>
    <row r="875">
      <c r="A875" s="1"/>
      <c r="B875" s="1"/>
      <c r="C875" s="1"/>
      <c r="D875" s="1"/>
      <c r="E875" s="1"/>
      <c r="F875" s="1"/>
      <c r="G875" s="1"/>
      <c r="H875" s="1"/>
      <c r="I875" s="1"/>
      <c r="J875" s="1"/>
      <c r="K875" s="1"/>
      <c r="L875" s="1"/>
      <c r="M875" s="1"/>
      <c r="N875" s="1"/>
      <c r="O875" s="1"/>
      <c r="P875" s="1"/>
      <c r="Q875" s="1"/>
      <c r="R875" s="1"/>
      <c r="S875" s="1"/>
      <c r="T875" s="1"/>
      <c r="U875" s="3"/>
      <c r="V875" s="1"/>
      <c r="W875" s="4"/>
      <c r="X875" s="1"/>
      <c r="Y875" s="4"/>
      <c r="Z875" s="1"/>
      <c r="AA875" s="4"/>
      <c r="AB875" s="1"/>
      <c r="AC875" s="4"/>
      <c r="AD875" s="1"/>
      <c r="AE875" s="1"/>
    </row>
    <row r="876">
      <c r="A876" s="1"/>
      <c r="B876" s="1"/>
      <c r="C876" s="1"/>
      <c r="D876" s="1"/>
      <c r="E876" s="1"/>
      <c r="F876" s="1"/>
      <c r="G876" s="1"/>
      <c r="H876" s="1"/>
      <c r="I876" s="1"/>
      <c r="J876" s="1"/>
      <c r="K876" s="1"/>
      <c r="L876" s="1"/>
      <c r="M876" s="1"/>
      <c r="N876" s="1"/>
      <c r="O876" s="1"/>
      <c r="P876" s="1"/>
      <c r="Q876" s="1"/>
      <c r="R876" s="1"/>
      <c r="S876" s="1"/>
      <c r="T876" s="1"/>
      <c r="U876" s="3"/>
      <c r="V876" s="1"/>
      <c r="W876" s="4"/>
      <c r="X876" s="1"/>
      <c r="Y876" s="4"/>
      <c r="Z876" s="1"/>
      <c r="AA876" s="4"/>
      <c r="AB876" s="1"/>
      <c r="AC876" s="4"/>
      <c r="AD876" s="1"/>
      <c r="AE876" s="1"/>
    </row>
    <row r="877">
      <c r="A877" s="1"/>
      <c r="B877" s="1"/>
      <c r="C877" s="1"/>
      <c r="D877" s="1"/>
      <c r="E877" s="1"/>
      <c r="F877" s="1"/>
      <c r="G877" s="1"/>
      <c r="H877" s="1"/>
      <c r="I877" s="1"/>
      <c r="J877" s="1"/>
      <c r="K877" s="1"/>
      <c r="L877" s="1"/>
      <c r="M877" s="1"/>
      <c r="N877" s="1"/>
      <c r="O877" s="1"/>
      <c r="P877" s="1"/>
      <c r="Q877" s="1"/>
      <c r="R877" s="1"/>
      <c r="S877" s="1"/>
      <c r="T877" s="1"/>
      <c r="U877" s="3"/>
      <c r="V877" s="1"/>
      <c r="W877" s="4"/>
      <c r="X877" s="1"/>
      <c r="Y877" s="4"/>
      <c r="Z877" s="1"/>
      <c r="AA877" s="4"/>
      <c r="AB877" s="1"/>
      <c r="AC877" s="4"/>
      <c r="AD877" s="1"/>
      <c r="AE877" s="1"/>
    </row>
    <row r="878">
      <c r="A878" s="1"/>
      <c r="B878" s="1"/>
      <c r="C878" s="1"/>
      <c r="D878" s="1"/>
      <c r="E878" s="1"/>
      <c r="F878" s="1"/>
      <c r="G878" s="1"/>
      <c r="H878" s="1"/>
      <c r="I878" s="1"/>
      <c r="J878" s="1"/>
      <c r="K878" s="1"/>
      <c r="L878" s="1"/>
      <c r="M878" s="1"/>
      <c r="N878" s="1"/>
      <c r="O878" s="1"/>
      <c r="P878" s="1"/>
      <c r="Q878" s="1"/>
      <c r="R878" s="1"/>
      <c r="S878" s="1"/>
      <c r="T878" s="1"/>
      <c r="U878" s="3"/>
      <c r="V878" s="1"/>
      <c r="W878" s="4"/>
      <c r="X878" s="1"/>
      <c r="Y878" s="4"/>
      <c r="Z878" s="1"/>
      <c r="AA878" s="4"/>
      <c r="AB878" s="1"/>
      <c r="AC878" s="4"/>
      <c r="AD878" s="1"/>
      <c r="AE878" s="1"/>
    </row>
    <row r="879">
      <c r="A879" s="1"/>
      <c r="B879" s="1"/>
      <c r="C879" s="1"/>
      <c r="D879" s="1"/>
      <c r="E879" s="1"/>
      <c r="F879" s="1"/>
      <c r="G879" s="1"/>
      <c r="H879" s="1"/>
      <c r="I879" s="1"/>
      <c r="J879" s="1"/>
      <c r="K879" s="1"/>
      <c r="L879" s="1"/>
      <c r="M879" s="1"/>
      <c r="N879" s="1"/>
      <c r="O879" s="1"/>
      <c r="P879" s="1"/>
      <c r="Q879" s="1"/>
      <c r="R879" s="1"/>
      <c r="S879" s="1"/>
      <c r="T879" s="1"/>
      <c r="U879" s="3"/>
      <c r="V879" s="1"/>
      <c r="W879" s="4"/>
      <c r="X879" s="1"/>
      <c r="Y879" s="4"/>
      <c r="Z879" s="1"/>
      <c r="AA879" s="4"/>
      <c r="AB879" s="1"/>
      <c r="AC879" s="4"/>
      <c r="AD879" s="1"/>
      <c r="AE879" s="1"/>
    </row>
    <row r="880">
      <c r="A880" s="1"/>
      <c r="B880" s="1"/>
      <c r="C880" s="1"/>
      <c r="D880" s="1"/>
      <c r="E880" s="1"/>
      <c r="F880" s="1"/>
      <c r="G880" s="1"/>
      <c r="H880" s="1"/>
      <c r="I880" s="1"/>
      <c r="J880" s="1"/>
      <c r="K880" s="1"/>
      <c r="L880" s="1"/>
      <c r="M880" s="1"/>
      <c r="N880" s="1"/>
      <c r="O880" s="1"/>
      <c r="P880" s="1"/>
      <c r="Q880" s="1"/>
      <c r="R880" s="1"/>
      <c r="S880" s="1"/>
      <c r="T880" s="1"/>
      <c r="U880" s="3"/>
      <c r="V880" s="1"/>
      <c r="W880" s="4"/>
      <c r="X880" s="1"/>
      <c r="Y880" s="4"/>
      <c r="Z880" s="1"/>
      <c r="AA880" s="4"/>
      <c r="AB880" s="1"/>
      <c r="AC880" s="4"/>
      <c r="AD880" s="1"/>
      <c r="AE880" s="1"/>
    </row>
    <row r="881">
      <c r="A881" s="1"/>
      <c r="B881" s="1"/>
      <c r="C881" s="1"/>
      <c r="D881" s="1"/>
      <c r="E881" s="1"/>
      <c r="F881" s="1"/>
      <c r="G881" s="1"/>
      <c r="H881" s="1"/>
      <c r="I881" s="1"/>
      <c r="J881" s="1"/>
      <c r="K881" s="1"/>
      <c r="L881" s="1"/>
      <c r="M881" s="1"/>
      <c r="N881" s="1"/>
      <c r="O881" s="1"/>
      <c r="P881" s="1"/>
      <c r="Q881" s="1"/>
      <c r="R881" s="1"/>
      <c r="S881" s="1"/>
      <c r="T881" s="1"/>
      <c r="U881" s="3"/>
      <c r="V881" s="1"/>
      <c r="W881" s="4"/>
      <c r="X881" s="1"/>
      <c r="Y881" s="4"/>
      <c r="Z881" s="1"/>
      <c r="AA881" s="4"/>
      <c r="AB881" s="1"/>
      <c r="AC881" s="4"/>
      <c r="AD881" s="1"/>
      <c r="AE881" s="1"/>
    </row>
    <row r="882">
      <c r="A882" s="1"/>
      <c r="B882" s="1"/>
      <c r="C882" s="1"/>
      <c r="D882" s="1"/>
      <c r="E882" s="1"/>
      <c r="F882" s="1"/>
      <c r="G882" s="1"/>
      <c r="H882" s="1"/>
      <c r="I882" s="1"/>
      <c r="J882" s="1"/>
      <c r="K882" s="1"/>
      <c r="L882" s="1"/>
      <c r="M882" s="1"/>
      <c r="N882" s="1"/>
      <c r="O882" s="1"/>
      <c r="P882" s="1"/>
      <c r="Q882" s="1"/>
      <c r="R882" s="1"/>
      <c r="S882" s="1"/>
      <c r="T882" s="1"/>
      <c r="U882" s="3"/>
      <c r="V882" s="1"/>
      <c r="W882" s="4"/>
      <c r="X882" s="1"/>
      <c r="Y882" s="4"/>
      <c r="Z882" s="1"/>
      <c r="AA882" s="4"/>
      <c r="AB882" s="1"/>
      <c r="AC882" s="4"/>
      <c r="AD882" s="1"/>
      <c r="AE882" s="1"/>
    </row>
    <row r="883">
      <c r="A883" s="1"/>
      <c r="B883" s="1"/>
      <c r="C883" s="1"/>
      <c r="D883" s="1"/>
      <c r="E883" s="1"/>
      <c r="F883" s="1"/>
      <c r="G883" s="1"/>
      <c r="H883" s="1"/>
      <c r="I883" s="1"/>
      <c r="J883" s="1"/>
      <c r="K883" s="1"/>
      <c r="L883" s="1"/>
      <c r="M883" s="1"/>
      <c r="N883" s="1"/>
      <c r="O883" s="1"/>
      <c r="P883" s="1"/>
      <c r="Q883" s="1"/>
      <c r="R883" s="1"/>
      <c r="S883" s="1"/>
      <c r="T883" s="1"/>
      <c r="U883" s="3"/>
      <c r="V883" s="1"/>
      <c r="W883" s="4"/>
      <c r="X883" s="1"/>
      <c r="Y883" s="4"/>
      <c r="Z883" s="1"/>
      <c r="AA883" s="4"/>
      <c r="AB883" s="1"/>
      <c r="AC883" s="4"/>
      <c r="AD883" s="1"/>
      <c r="AE883" s="1"/>
    </row>
    <row r="884">
      <c r="A884" s="1"/>
      <c r="B884" s="1"/>
      <c r="C884" s="1"/>
      <c r="D884" s="1"/>
      <c r="E884" s="1"/>
      <c r="F884" s="1"/>
      <c r="G884" s="1"/>
      <c r="H884" s="1"/>
      <c r="I884" s="1"/>
      <c r="J884" s="1"/>
      <c r="K884" s="1"/>
      <c r="L884" s="1"/>
      <c r="M884" s="1"/>
      <c r="N884" s="1"/>
      <c r="O884" s="1"/>
      <c r="P884" s="1"/>
      <c r="Q884" s="1"/>
      <c r="R884" s="1"/>
      <c r="S884" s="1"/>
      <c r="T884" s="1"/>
      <c r="U884" s="3"/>
      <c r="V884" s="1"/>
      <c r="W884" s="4"/>
      <c r="X884" s="1"/>
      <c r="Y884" s="4"/>
      <c r="Z884" s="1"/>
      <c r="AA884" s="4"/>
      <c r="AB884" s="1"/>
      <c r="AC884" s="4"/>
      <c r="AD884" s="1"/>
      <c r="AE884" s="1"/>
    </row>
    <row r="885">
      <c r="A885" s="1"/>
      <c r="B885" s="1"/>
      <c r="C885" s="1"/>
      <c r="D885" s="1"/>
      <c r="E885" s="1"/>
      <c r="F885" s="1"/>
      <c r="G885" s="1"/>
      <c r="H885" s="1"/>
      <c r="I885" s="1"/>
      <c r="J885" s="1"/>
      <c r="K885" s="1"/>
      <c r="L885" s="1"/>
      <c r="M885" s="1"/>
      <c r="N885" s="1"/>
      <c r="O885" s="1"/>
      <c r="P885" s="1"/>
      <c r="Q885" s="1"/>
      <c r="R885" s="1"/>
      <c r="S885" s="1"/>
      <c r="T885" s="1"/>
      <c r="U885" s="3"/>
      <c r="V885" s="1"/>
      <c r="W885" s="4"/>
      <c r="X885" s="1"/>
      <c r="Y885" s="4"/>
      <c r="Z885" s="1"/>
      <c r="AA885" s="4"/>
      <c r="AB885" s="1"/>
      <c r="AC885" s="4"/>
      <c r="AD885" s="1"/>
      <c r="AE885" s="1"/>
    </row>
    <row r="886">
      <c r="A886" s="1"/>
      <c r="B886" s="1"/>
      <c r="C886" s="1"/>
      <c r="D886" s="1"/>
      <c r="E886" s="1"/>
      <c r="F886" s="1"/>
      <c r="G886" s="1"/>
      <c r="H886" s="1"/>
      <c r="I886" s="1"/>
      <c r="J886" s="1"/>
      <c r="K886" s="1"/>
      <c r="L886" s="1"/>
      <c r="M886" s="1"/>
      <c r="N886" s="1"/>
      <c r="O886" s="1"/>
      <c r="P886" s="1"/>
      <c r="Q886" s="1"/>
      <c r="R886" s="1"/>
      <c r="S886" s="1"/>
      <c r="T886" s="1"/>
      <c r="U886" s="3"/>
      <c r="V886" s="1"/>
      <c r="W886" s="4"/>
      <c r="X886" s="1"/>
      <c r="Y886" s="4"/>
      <c r="Z886" s="1"/>
      <c r="AA886" s="4"/>
      <c r="AB886" s="1"/>
      <c r="AC886" s="4"/>
      <c r="AD886" s="1"/>
      <c r="AE886" s="1"/>
    </row>
    <row r="887">
      <c r="A887" s="1"/>
      <c r="B887" s="1"/>
      <c r="C887" s="1"/>
      <c r="D887" s="1"/>
      <c r="E887" s="1"/>
      <c r="F887" s="1"/>
      <c r="G887" s="1"/>
      <c r="H887" s="1"/>
      <c r="I887" s="1"/>
      <c r="J887" s="1"/>
      <c r="K887" s="1"/>
      <c r="L887" s="1"/>
      <c r="M887" s="1"/>
      <c r="N887" s="1"/>
      <c r="O887" s="1"/>
      <c r="P887" s="1"/>
      <c r="Q887" s="1"/>
      <c r="R887" s="1"/>
      <c r="S887" s="1"/>
      <c r="T887" s="1"/>
      <c r="U887" s="3"/>
      <c r="V887" s="1"/>
      <c r="W887" s="4"/>
      <c r="X887" s="1"/>
      <c r="Y887" s="4"/>
      <c r="Z887" s="1"/>
      <c r="AA887" s="4"/>
      <c r="AB887" s="1"/>
      <c r="AC887" s="4"/>
      <c r="AD887" s="1"/>
      <c r="AE887" s="1"/>
    </row>
    <row r="888">
      <c r="A888" s="1"/>
      <c r="B888" s="1"/>
      <c r="C888" s="1"/>
      <c r="D888" s="1"/>
      <c r="E888" s="1"/>
      <c r="F888" s="1"/>
      <c r="G888" s="1"/>
      <c r="H888" s="1"/>
      <c r="I888" s="1"/>
      <c r="J888" s="1"/>
      <c r="K888" s="1"/>
      <c r="L888" s="1"/>
      <c r="M888" s="1"/>
      <c r="N888" s="1"/>
      <c r="O888" s="1"/>
      <c r="P888" s="1"/>
      <c r="Q888" s="1"/>
      <c r="R888" s="1"/>
      <c r="S888" s="1"/>
      <c r="T888" s="1"/>
      <c r="U888" s="3"/>
      <c r="V888" s="1"/>
      <c r="W888" s="4"/>
      <c r="X888" s="1"/>
      <c r="Y888" s="4"/>
      <c r="Z888" s="1"/>
      <c r="AA888" s="4"/>
      <c r="AB888" s="1"/>
      <c r="AC888" s="4"/>
      <c r="AD888" s="1"/>
      <c r="AE888" s="1"/>
    </row>
    <row r="889">
      <c r="A889" s="1"/>
      <c r="B889" s="1"/>
      <c r="C889" s="1"/>
      <c r="D889" s="1"/>
      <c r="E889" s="1"/>
      <c r="F889" s="1"/>
      <c r="G889" s="1"/>
      <c r="H889" s="1"/>
      <c r="I889" s="1"/>
      <c r="J889" s="1"/>
      <c r="K889" s="1"/>
      <c r="L889" s="1"/>
      <c r="M889" s="1"/>
      <c r="N889" s="1"/>
      <c r="O889" s="1"/>
      <c r="P889" s="1"/>
      <c r="Q889" s="1"/>
      <c r="R889" s="1"/>
      <c r="S889" s="1"/>
      <c r="T889" s="1"/>
      <c r="U889" s="3"/>
      <c r="V889" s="1"/>
      <c r="W889" s="4"/>
      <c r="X889" s="1"/>
      <c r="Y889" s="4"/>
      <c r="Z889" s="1"/>
      <c r="AA889" s="4"/>
      <c r="AB889" s="1"/>
      <c r="AC889" s="4"/>
      <c r="AD889" s="1"/>
      <c r="AE889" s="1"/>
    </row>
    <row r="890">
      <c r="A890" s="1"/>
      <c r="B890" s="1"/>
      <c r="C890" s="1"/>
      <c r="D890" s="1"/>
      <c r="E890" s="1"/>
      <c r="F890" s="1"/>
      <c r="G890" s="1"/>
      <c r="H890" s="1"/>
      <c r="I890" s="1"/>
      <c r="J890" s="1"/>
      <c r="K890" s="1"/>
      <c r="L890" s="1"/>
      <c r="M890" s="1"/>
      <c r="N890" s="1"/>
      <c r="O890" s="1"/>
      <c r="P890" s="1"/>
      <c r="Q890" s="1"/>
      <c r="R890" s="1"/>
      <c r="S890" s="1"/>
      <c r="T890" s="1"/>
      <c r="U890" s="3"/>
      <c r="V890" s="1"/>
      <c r="W890" s="4"/>
      <c r="X890" s="1"/>
      <c r="Y890" s="4"/>
      <c r="Z890" s="1"/>
      <c r="AA890" s="4"/>
      <c r="AB890" s="1"/>
      <c r="AC890" s="4"/>
      <c r="AD890" s="1"/>
      <c r="AE890" s="1"/>
    </row>
    <row r="891">
      <c r="A891" s="1"/>
      <c r="B891" s="1"/>
      <c r="C891" s="1"/>
      <c r="D891" s="1"/>
      <c r="E891" s="1"/>
      <c r="F891" s="1"/>
      <c r="G891" s="1"/>
      <c r="H891" s="1"/>
      <c r="I891" s="1"/>
      <c r="J891" s="1"/>
      <c r="K891" s="1"/>
      <c r="L891" s="1"/>
      <c r="M891" s="1"/>
      <c r="N891" s="1"/>
      <c r="O891" s="1"/>
      <c r="P891" s="1"/>
      <c r="Q891" s="1"/>
      <c r="R891" s="1"/>
      <c r="S891" s="1"/>
      <c r="T891" s="1"/>
      <c r="U891" s="3"/>
      <c r="V891" s="1"/>
      <c r="W891" s="4"/>
      <c r="X891" s="1"/>
      <c r="Y891" s="4"/>
      <c r="Z891" s="1"/>
      <c r="AA891" s="4"/>
      <c r="AB891" s="1"/>
      <c r="AC891" s="4"/>
      <c r="AD891" s="1"/>
      <c r="AE891" s="1"/>
    </row>
    <row r="892">
      <c r="A892" s="1"/>
      <c r="B892" s="1"/>
      <c r="C892" s="1"/>
      <c r="D892" s="1"/>
      <c r="E892" s="1"/>
      <c r="F892" s="1"/>
      <c r="G892" s="1"/>
      <c r="H892" s="1"/>
      <c r="I892" s="1"/>
      <c r="J892" s="1"/>
      <c r="K892" s="1"/>
      <c r="L892" s="1"/>
      <c r="M892" s="1"/>
      <c r="N892" s="1"/>
      <c r="O892" s="1"/>
      <c r="P892" s="1"/>
      <c r="Q892" s="1"/>
      <c r="R892" s="1"/>
      <c r="S892" s="1"/>
      <c r="T892" s="1"/>
      <c r="U892" s="3"/>
      <c r="V892" s="1"/>
      <c r="W892" s="4"/>
      <c r="X892" s="1"/>
      <c r="Y892" s="4"/>
      <c r="Z892" s="1"/>
      <c r="AA892" s="4"/>
      <c r="AB892" s="1"/>
      <c r="AC892" s="4"/>
      <c r="AD892" s="1"/>
      <c r="AE892" s="1"/>
    </row>
    <row r="893">
      <c r="A893" s="1"/>
      <c r="B893" s="1"/>
      <c r="C893" s="1"/>
      <c r="D893" s="1"/>
      <c r="E893" s="1"/>
      <c r="F893" s="1"/>
      <c r="G893" s="1"/>
      <c r="H893" s="1"/>
      <c r="I893" s="1"/>
      <c r="J893" s="1"/>
      <c r="K893" s="1"/>
      <c r="L893" s="1"/>
      <c r="M893" s="1"/>
      <c r="N893" s="1"/>
      <c r="O893" s="1"/>
      <c r="P893" s="1"/>
      <c r="Q893" s="1"/>
      <c r="R893" s="1"/>
      <c r="S893" s="1"/>
      <c r="T893" s="1"/>
      <c r="U893" s="3"/>
      <c r="V893" s="1"/>
      <c r="W893" s="4"/>
      <c r="X893" s="1"/>
      <c r="Y893" s="4"/>
      <c r="Z893" s="1"/>
      <c r="AA893" s="4"/>
      <c r="AB893" s="1"/>
      <c r="AC893" s="4"/>
      <c r="AD893" s="1"/>
      <c r="AE893" s="1"/>
    </row>
    <row r="894">
      <c r="A894" s="1"/>
      <c r="B894" s="1"/>
      <c r="C894" s="1"/>
      <c r="D894" s="1"/>
      <c r="E894" s="1"/>
      <c r="F894" s="1"/>
      <c r="G894" s="1"/>
      <c r="H894" s="1"/>
      <c r="I894" s="1"/>
      <c r="J894" s="1"/>
      <c r="K894" s="1"/>
      <c r="L894" s="1"/>
      <c r="M894" s="1"/>
      <c r="N894" s="1"/>
      <c r="O894" s="1"/>
      <c r="P894" s="1"/>
      <c r="Q894" s="1"/>
      <c r="R894" s="1"/>
      <c r="S894" s="1"/>
      <c r="T894" s="1"/>
      <c r="U894" s="3"/>
      <c r="V894" s="1"/>
      <c r="W894" s="4"/>
      <c r="X894" s="1"/>
      <c r="Y894" s="4"/>
      <c r="Z894" s="1"/>
      <c r="AA894" s="4"/>
      <c r="AB894" s="1"/>
      <c r="AC894" s="4"/>
      <c r="AD894" s="1"/>
      <c r="AE894" s="1"/>
    </row>
    <row r="895">
      <c r="A895" s="1"/>
      <c r="B895" s="1"/>
      <c r="C895" s="1"/>
      <c r="D895" s="1"/>
      <c r="E895" s="1"/>
      <c r="F895" s="1"/>
      <c r="G895" s="1"/>
      <c r="H895" s="1"/>
      <c r="I895" s="1"/>
      <c r="J895" s="1"/>
      <c r="K895" s="1"/>
      <c r="L895" s="1"/>
      <c r="M895" s="1"/>
      <c r="N895" s="1"/>
      <c r="O895" s="1"/>
      <c r="P895" s="1"/>
      <c r="Q895" s="1"/>
      <c r="R895" s="1"/>
      <c r="S895" s="1"/>
      <c r="T895" s="1"/>
      <c r="U895" s="3"/>
      <c r="V895" s="1"/>
      <c r="W895" s="4"/>
      <c r="X895" s="1"/>
      <c r="Y895" s="4"/>
      <c r="Z895" s="1"/>
      <c r="AA895" s="4"/>
      <c r="AB895" s="1"/>
      <c r="AC895" s="4"/>
      <c r="AD895" s="1"/>
      <c r="AE895" s="1"/>
    </row>
    <row r="896">
      <c r="A896" s="1"/>
      <c r="B896" s="1"/>
      <c r="C896" s="1"/>
      <c r="D896" s="1"/>
      <c r="E896" s="1"/>
      <c r="F896" s="1"/>
      <c r="G896" s="1"/>
      <c r="H896" s="1"/>
      <c r="I896" s="1"/>
      <c r="J896" s="1"/>
      <c r="K896" s="1"/>
      <c r="L896" s="1"/>
      <c r="M896" s="1"/>
      <c r="N896" s="1"/>
      <c r="O896" s="1"/>
      <c r="P896" s="1"/>
      <c r="Q896" s="1"/>
      <c r="R896" s="1"/>
      <c r="S896" s="1"/>
      <c r="T896" s="1"/>
      <c r="U896" s="3"/>
      <c r="V896" s="1"/>
      <c r="W896" s="4"/>
      <c r="X896" s="1"/>
      <c r="Y896" s="4"/>
      <c r="Z896" s="1"/>
      <c r="AA896" s="4"/>
      <c r="AB896" s="1"/>
      <c r="AC896" s="4"/>
      <c r="AD896" s="1"/>
      <c r="AE896" s="1"/>
    </row>
    <row r="897">
      <c r="A897" s="1"/>
      <c r="B897" s="1"/>
      <c r="C897" s="1"/>
      <c r="D897" s="1"/>
      <c r="E897" s="1"/>
      <c r="F897" s="1"/>
      <c r="G897" s="1"/>
      <c r="H897" s="1"/>
      <c r="I897" s="1"/>
      <c r="J897" s="1"/>
      <c r="K897" s="1"/>
      <c r="L897" s="1"/>
      <c r="M897" s="1"/>
      <c r="N897" s="1"/>
      <c r="O897" s="1"/>
      <c r="P897" s="1"/>
      <c r="Q897" s="1"/>
      <c r="R897" s="1"/>
      <c r="S897" s="1"/>
      <c r="T897" s="1"/>
      <c r="U897" s="3"/>
      <c r="V897" s="1"/>
      <c r="W897" s="4"/>
      <c r="X897" s="1"/>
      <c r="Y897" s="4"/>
      <c r="Z897" s="1"/>
      <c r="AA897" s="4"/>
      <c r="AB897" s="1"/>
      <c r="AC897" s="4"/>
      <c r="AD897" s="1"/>
      <c r="AE897" s="1"/>
    </row>
    <row r="898">
      <c r="A898" s="1"/>
      <c r="B898" s="1"/>
      <c r="C898" s="1"/>
      <c r="D898" s="1"/>
      <c r="E898" s="1"/>
      <c r="F898" s="1"/>
      <c r="G898" s="1"/>
      <c r="H898" s="1"/>
      <c r="I898" s="1"/>
      <c r="J898" s="1"/>
      <c r="K898" s="1"/>
      <c r="L898" s="1"/>
      <c r="M898" s="1"/>
      <c r="N898" s="1"/>
      <c r="O898" s="1"/>
      <c r="P898" s="1"/>
      <c r="Q898" s="1"/>
      <c r="R898" s="1"/>
      <c r="S898" s="1"/>
      <c r="T898" s="1"/>
      <c r="U898" s="3"/>
      <c r="V898" s="1"/>
      <c r="W898" s="4"/>
      <c r="X898" s="1"/>
      <c r="Y898" s="4"/>
      <c r="Z898" s="1"/>
      <c r="AA898" s="4"/>
      <c r="AB898" s="1"/>
      <c r="AC898" s="4"/>
      <c r="AD898" s="1"/>
      <c r="AE898" s="1"/>
    </row>
    <row r="899">
      <c r="A899" s="1"/>
      <c r="B899" s="1"/>
      <c r="C899" s="1"/>
      <c r="D899" s="1"/>
      <c r="E899" s="1"/>
      <c r="F899" s="1"/>
      <c r="G899" s="1"/>
      <c r="H899" s="1"/>
      <c r="I899" s="1"/>
      <c r="J899" s="1"/>
      <c r="K899" s="1"/>
      <c r="L899" s="1"/>
      <c r="M899" s="1"/>
      <c r="N899" s="1"/>
      <c r="O899" s="1"/>
      <c r="P899" s="1"/>
      <c r="Q899" s="1"/>
      <c r="R899" s="1"/>
      <c r="S899" s="1"/>
      <c r="T899" s="1"/>
      <c r="U899" s="3"/>
      <c r="V899" s="1"/>
      <c r="W899" s="4"/>
      <c r="X899" s="1"/>
      <c r="Y899" s="4"/>
      <c r="Z899" s="1"/>
      <c r="AA899" s="4"/>
      <c r="AB899" s="1"/>
      <c r="AC899" s="4"/>
      <c r="AD899" s="1"/>
      <c r="AE899" s="1"/>
    </row>
    <row r="900">
      <c r="A900" s="1"/>
      <c r="B900" s="1"/>
      <c r="C900" s="1"/>
      <c r="D900" s="1"/>
      <c r="E900" s="1"/>
      <c r="F900" s="1"/>
      <c r="G900" s="1"/>
      <c r="H900" s="1"/>
      <c r="I900" s="1"/>
      <c r="J900" s="1"/>
      <c r="K900" s="1"/>
      <c r="L900" s="1"/>
      <c r="M900" s="1"/>
      <c r="N900" s="1"/>
      <c r="O900" s="1"/>
      <c r="P900" s="1"/>
      <c r="Q900" s="1"/>
      <c r="R900" s="1"/>
      <c r="S900" s="1"/>
      <c r="T900" s="1"/>
      <c r="U900" s="3"/>
      <c r="V900" s="1"/>
      <c r="W900" s="4"/>
      <c r="X900" s="1"/>
      <c r="Y900" s="4"/>
      <c r="Z900" s="1"/>
      <c r="AA900" s="4"/>
      <c r="AB900" s="1"/>
      <c r="AC900" s="4"/>
      <c r="AD900" s="1"/>
      <c r="AE900" s="1"/>
    </row>
    <row r="901">
      <c r="A901" s="1"/>
      <c r="B901" s="1"/>
      <c r="C901" s="1"/>
      <c r="D901" s="1"/>
      <c r="E901" s="1"/>
      <c r="F901" s="1"/>
      <c r="G901" s="1"/>
      <c r="H901" s="1"/>
      <c r="I901" s="1"/>
      <c r="J901" s="1"/>
      <c r="K901" s="1"/>
      <c r="L901" s="1"/>
      <c r="M901" s="1"/>
      <c r="N901" s="1"/>
      <c r="O901" s="1"/>
      <c r="P901" s="1"/>
      <c r="Q901" s="1"/>
      <c r="R901" s="1"/>
      <c r="S901" s="1"/>
      <c r="T901" s="1"/>
      <c r="U901" s="3"/>
      <c r="V901" s="1"/>
      <c r="W901" s="4"/>
      <c r="X901" s="1"/>
      <c r="Y901" s="4"/>
      <c r="Z901" s="1"/>
      <c r="AA901" s="4"/>
      <c r="AB901" s="1"/>
      <c r="AC901" s="4"/>
      <c r="AD901" s="1"/>
      <c r="AE901" s="1"/>
    </row>
    <row r="902">
      <c r="A902" s="1"/>
      <c r="B902" s="1"/>
      <c r="C902" s="1"/>
      <c r="D902" s="1"/>
      <c r="E902" s="1"/>
      <c r="F902" s="1"/>
      <c r="G902" s="1"/>
      <c r="H902" s="1"/>
      <c r="I902" s="1"/>
      <c r="J902" s="1"/>
      <c r="K902" s="1"/>
      <c r="L902" s="1"/>
      <c r="M902" s="1"/>
      <c r="N902" s="1"/>
      <c r="O902" s="1"/>
      <c r="P902" s="1"/>
      <c r="Q902" s="1"/>
      <c r="R902" s="1"/>
      <c r="S902" s="1"/>
      <c r="T902" s="1"/>
      <c r="U902" s="3"/>
      <c r="V902" s="1"/>
      <c r="W902" s="4"/>
      <c r="X902" s="1"/>
      <c r="Y902" s="4"/>
      <c r="Z902" s="1"/>
      <c r="AA902" s="4"/>
      <c r="AB902" s="1"/>
      <c r="AC902" s="4"/>
      <c r="AD902" s="1"/>
      <c r="AE902" s="1"/>
    </row>
    <row r="903">
      <c r="A903" s="1"/>
      <c r="B903" s="1"/>
      <c r="C903" s="1"/>
      <c r="D903" s="1"/>
      <c r="E903" s="1"/>
      <c r="F903" s="1"/>
      <c r="G903" s="1"/>
      <c r="H903" s="1"/>
      <c r="I903" s="1"/>
      <c r="J903" s="1"/>
      <c r="K903" s="1"/>
      <c r="L903" s="1"/>
      <c r="M903" s="1"/>
      <c r="N903" s="1"/>
      <c r="O903" s="1"/>
      <c r="P903" s="1"/>
      <c r="Q903" s="1"/>
      <c r="R903" s="1"/>
      <c r="S903" s="1"/>
      <c r="T903" s="1"/>
      <c r="U903" s="3"/>
      <c r="V903" s="1"/>
      <c r="W903" s="4"/>
      <c r="X903" s="1"/>
      <c r="Y903" s="4"/>
      <c r="Z903" s="1"/>
      <c r="AA903" s="4"/>
      <c r="AB903" s="1"/>
      <c r="AC903" s="4"/>
      <c r="AD903" s="1"/>
      <c r="AE903" s="1"/>
    </row>
    <row r="904">
      <c r="A904" s="1"/>
      <c r="B904" s="1"/>
      <c r="C904" s="1"/>
      <c r="D904" s="1"/>
      <c r="E904" s="1"/>
      <c r="F904" s="1"/>
      <c r="G904" s="1"/>
      <c r="H904" s="1"/>
      <c r="I904" s="1"/>
      <c r="J904" s="1"/>
      <c r="K904" s="1"/>
      <c r="L904" s="1"/>
      <c r="M904" s="1"/>
      <c r="N904" s="1"/>
      <c r="O904" s="1"/>
      <c r="P904" s="1"/>
      <c r="Q904" s="1"/>
      <c r="R904" s="1"/>
      <c r="S904" s="1"/>
      <c r="T904" s="1"/>
      <c r="U904" s="3"/>
      <c r="V904" s="1"/>
      <c r="W904" s="4"/>
      <c r="X904" s="1"/>
      <c r="Y904" s="4"/>
      <c r="Z904" s="1"/>
      <c r="AA904" s="4"/>
      <c r="AB904" s="1"/>
      <c r="AC904" s="4"/>
      <c r="AD904" s="1"/>
      <c r="AE904" s="1"/>
    </row>
    <row r="905">
      <c r="A905" s="1"/>
      <c r="B905" s="1"/>
      <c r="C905" s="1"/>
      <c r="D905" s="1"/>
      <c r="E905" s="1"/>
      <c r="F905" s="1"/>
      <c r="G905" s="1"/>
      <c r="H905" s="1"/>
      <c r="I905" s="1"/>
      <c r="J905" s="1"/>
      <c r="K905" s="1"/>
      <c r="L905" s="1"/>
      <c r="M905" s="1"/>
      <c r="N905" s="1"/>
      <c r="O905" s="1"/>
      <c r="P905" s="1"/>
      <c r="Q905" s="1"/>
      <c r="R905" s="1"/>
      <c r="S905" s="1"/>
      <c r="T905" s="1"/>
      <c r="U905" s="3"/>
      <c r="V905" s="1"/>
      <c r="W905" s="4"/>
      <c r="X905" s="1"/>
      <c r="Y905" s="4"/>
      <c r="Z905" s="1"/>
      <c r="AA905" s="4"/>
      <c r="AB905" s="1"/>
      <c r="AC905" s="4"/>
      <c r="AD905" s="1"/>
      <c r="AE905" s="1"/>
    </row>
    <row r="906">
      <c r="A906" s="1"/>
      <c r="B906" s="1"/>
      <c r="C906" s="1"/>
      <c r="D906" s="1"/>
      <c r="E906" s="1"/>
      <c r="F906" s="1"/>
      <c r="G906" s="1"/>
      <c r="H906" s="1"/>
      <c r="I906" s="1"/>
      <c r="J906" s="1"/>
      <c r="K906" s="1"/>
      <c r="L906" s="1"/>
      <c r="M906" s="1"/>
      <c r="N906" s="1"/>
      <c r="O906" s="1"/>
      <c r="P906" s="1"/>
      <c r="Q906" s="1"/>
      <c r="R906" s="1"/>
      <c r="S906" s="1"/>
      <c r="T906" s="1"/>
      <c r="U906" s="3"/>
      <c r="V906" s="1"/>
      <c r="W906" s="4"/>
      <c r="X906" s="1"/>
      <c r="Y906" s="4"/>
      <c r="Z906" s="1"/>
      <c r="AA906" s="4"/>
      <c r="AB906" s="1"/>
      <c r="AC906" s="4"/>
      <c r="AD906" s="1"/>
      <c r="AE906" s="1"/>
    </row>
    <row r="907">
      <c r="A907" s="1"/>
      <c r="B907" s="1"/>
      <c r="C907" s="1"/>
      <c r="D907" s="1"/>
      <c r="E907" s="1"/>
      <c r="F907" s="1"/>
      <c r="G907" s="1"/>
      <c r="H907" s="1"/>
      <c r="I907" s="1"/>
      <c r="J907" s="1"/>
      <c r="K907" s="1"/>
      <c r="L907" s="1"/>
      <c r="M907" s="1"/>
      <c r="N907" s="1"/>
      <c r="O907" s="1"/>
      <c r="P907" s="1"/>
      <c r="Q907" s="1"/>
      <c r="R907" s="1"/>
      <c r="S907" s="1"/>
      <c r="T907" s="1"/>
      <c r="U907" s="3"/>
      <c r="V907" s="1"/>
      <c r="W907" s="4"/>
      <c r="X907" s="1"/>
      <c r="Y907" s="4"/>
      <c r="Z907" s="1"/>
      <c r="AA907" s="4"/>
      <c r="AB907" s="1"/>
      <c r="AC907" s="4"/>
      <c r="AD907" s="1"/>
      <c r="AE907" s="1"/>
    </row>
    <row r="908">
      <c r="A908" s="1"/>
      <c r="B908" s="1"/>
      <c r="C908" s="1"/>
      <c r="D908" s="1"/>
      <c r="E908" s="1"/>
      <c r="F908" s="1"/>
      <c r="G908" s="1"/>
      <c r="H908" s="1"/>
      <c r="I908" s="1"/>
      <c r="J908" s="1"/>
      <c r="K908" s="1"/>
      <c r="L908" s="1"/>
      <c r="M908" s="1"/>
      <c r="N908" s="1"/>
      <c r="O908" s="1"/>
      <c r="P908" s="1"/>
      <c r="Q908" s="1"/>
      <c r="R908" s="1"/>
      <c r="S908" s="1"/>
      <c r="T908" s="1"/>
      <c r="U908" s="3"/>
      <c r="V908" s="1"/>
      <c r="W908" s="4"/>
      <c r="X908" s="1"/>
      <c r="Y908" s="4"/>
      <c r="Z908" s="1"/>
      <c r="AA908" s="4"/>
      <c r="AB908" s="1"/>
      <c r="AC908" s="4"/>
      <c r="AD908" s="1"/>
      <c r="AE908" s="1"/>
    </row>
    <row r="909">
      <c r="A909" s="1"/>
      <c r="B909" s="1"/>
      <c r="C909" s="1"/>
      <c r="D909" s="1"/>
      <c r="E909" s="1"/>
      <c r="F909" s="1"/>
      <c r="G909" s="1"/>
      <c r="H909" s="1"/>
      <c r="I909" s="1"/>
      <c r="J909" s="1"/>
      <c r="K909" s="1"/>
      <c r="L909" s="1"/>
      <c r="M909" s="1"/>
      <c r="N909" s="1"/>
      <c r="O909" s="1"/>
      <c r="P909" s="1"/>
      <c r="Q909" s="1"/>
      <c r="R909" s="1"/>
      <c r="S909" s="1"/>
      <c r="T909" s="1"/>
      <c r="U909" s="3"/>
      <c r="V909" s="1"/>
      <c r="W909" s="4"/>
      <c r="X909" s="1"/>
      <c r="Y909" s="4"/>
      <c r="Z909" s="1"/>
      <c r="AA909" s="4"/>
      <c r="AB909" s="1"/>
      <c r="AC909" s="4"/>
      <c r="AD909" s="1"/>
      <c r="AE909" s="1"/>
    </row>
    <row r="910">
      <c r="A910" s="1"/>
      <c r="B910" s="1"/>
      <c r="C910" s="1"/>
      <c r="D910" s="1"/>
      <c r="E910" s="1"/>
      <c r="F910" s="1"/>
      <c r="G910" s="1"/>
      <c r="H910" s="1"/>
      <c r="I910" s="1"/>
      <c r="J910" s="1"/>
      <c r="K910" s="1"/>
      <c r="L910" s="1"/>
      <c r="M910" s="1"/>
      <c r="N910" s="1"/>
      <c r="O910" s="1"/>
      <c r="P910" s="1"/>
      <c r="Q910" s="1"/>
      <c r="R910" s="1"/>
      <c r="S910" s="1"/>
      <c r="T910" s="1"/>
      <c r="U910" s="3"/>
      <c r="V910" s="1"/>
      <c r="W910" s="4"/>
      <c r="X910" s="1"/>
      <c r="Y910" s="4"/>
      <c r="Z910" s="1"/>
      <c r="AA910" s="4"/>
      <c r="AB910" s="1"/>
      <c r="AC910" s="4"/>
      <c r="AD910" s="1"/>
      <c r="AE910" s="1"/>
    </row>
    <row r="911">
      <c r="A911" s="1"/>
      <c r="B911" s="1"/>
      <c r="C911" s="1"/>
      <c r="D911" s="1"/>
      <c r="E911" s="1"/>
      <c r="F911" s="1"/>
      <c r="G911" s="1"/>
      <c r="H911" s="1"/>
      <c r="I911" s="1"/>
      <c r="J911" s="1"/>
      <c r="K911" s="1"/>
      <c r="L911" s="1"/>
      <c r="M911" s="1"/>
      <c r="N911" s="1"/>
      <c r="O911" s="1"/>
      <c r="P911" s="1"/>
      <c r="Q911" s="1"/>
      <c r="R911" s="1"/>
      <c r="S911" s="1"/>
      <c r="T911" s="1"/>
      <c r="U911" s="3"/>
      <c r="V911" s="1"/>
      <c r="W911" s="4"/>
      <c r="X911" s="1"/>
      <c r="Y911" s="4"/>
      <c r="Z911" s="1"/>
      <c r="AA911" s="4"/>
      <c r="AB911" s="1"/>
      <c r="AC911" s="4"/>
      <c r="AD911" s="1"/>
      <c r="AE911" s="1"/>
    </row>
    <row r="912">
      <c r="A912" s="1"/>
      <c r="B912" s="1"/>
      <c r="C912" s="1"/>
      <c r="D912" s="1"/>
      <c r="E912" s="1"/>
      <c r="F912" s="1"/>
      <c r="G912" s="1"/>
      <c r="H912" s="1"/>
      <c r="I912" s="1"/>
      <c r="J912" s="1"/>
      <c r="K912" s="1"/>
      <c r="L912" s="1"/>
      <c r="M912" s="1"/>
      <c r="N912" s="1"/>
      <c r="O912" s="1"/>
      <c r="P912" s="1"/>
      <c r="Q912" s="1"/>
      <c r="R912" s="1"/>
      <c r="S912" s="1"/>
      <c r="T912" s="1"/>
      <c r="U912" s="3"/>
      <c r="V912" s="1"/>
      <c r="W912" s="4"/>
      <c r="X912" s="1"/>
      <c r="Y912" s="4"/>
      <c r="Z912" s="1"/>
      <c r="AA912" s="4"/>
      <c r="AB912" s="1"/>
      <c r="AC912" s="4"/>
      <c r="AD912" s="1"/>
      <c r="AE912" s="1"/>
    </row>
    <row r="913">
      <c r="A913" s="1"/>
      <c r="B913" s="1"/>
      <c r="C913" s="1"/>
      <c r="D913" s="1"/>
      <c r="E913" s="1"/>
      <c r="F913" s="1"/>
      <c r="G913" s="1"/>
      <c r="H913" s="1"/>
      <c r="I913" s="1"/>
      <c r="J913" s="1"/>
      <c r="K913" s="1"/>
      <c r="L913" s="1"/>
      <c r="M913" s="1"/>
      <c r="N913" s="1"/>
      <c r="O913" s="1"/>
      <c r="P913" s="1"/>
      <c r="Q913" s="1"/>
      <c r="R913" s="1"/>
      <c r="S913" s="1"/>
      <c r="T913" s="1"/>
      <c r="U913" s="3"/>
      <c r="V913" s="1"/>
      <c r="W913" s="4"/>
      <c r="X913" s="1"/>
      <c r="Y913" s="4"/>
      <c r="Z913" s="1"/>
      <c r="AA913" s="4"/>
      <c r="AB913" s="1"/>
      <c r="AC913" s="4"/>
      <c r="AD913" s="1"/>
      <c r="AE913" s="1"/>
    </row>
    <row r="914">
      <c r="A914" s="1"/>
      <c r="B914" s="1"/>
      <c r="C914" s="1"/>
      <c r="D914" s="1"/>
      <c r="E914" s="1"/>
      <c r="F914" s="1"/>
      <c r="G914" s="1"/>
      <c r="H914" s="1"/>
      <c r="I914" s="1"/>
      <c r="J914" s="1"/>
      <c r="K914" s="1"/>
      <c r="L914" s="1"/>
      <c r="M914" s="1"/>
      <c r="N914" s="1"/>
      <c r="O914" s="1"/>
      <c r="P914" s="1"/>
      <c r="Q914" s="1"/>
      <c r="R914" s="1"/>
      <c r="S914" s="1"/>
      <c r="T914" s="1"/>
      <c r="U914" s="3"/>
      <c r="V914" s="1"/>
      <c r="W914" s="4"/>
      <c r="X914" s="1"/>
      <c r="Y914" s="4"/>
      <c r="Z914" s="1"/>
      <c r="AA914" s="4"/>
      <c r="AB914" s="1"/>
      <c r="AC914" s="4"/>
      <c r="AD914" s="1"/>
      <c r="AE914" s="1"/>
    </row>
    <row r="915">
      <c r="A915" s="1"/>
      <c r="B915" s="1"/>
      <c r="C915" s="1"/>
      <c r="D915" s="1"/>
      <c r="E915" s="1"/>
      <c r="F915" s="1"/>
      <c r="G915" s="1"/>
      <c r="H915" s="1"/>
      <c r="I915" s="1"/>
      <c r="J915" s="1"/>
      <c r="K915" s="1"/>
      <c r="L915" s="1"/>
      <c r="M915" s="1"/>
      <c r="N915" s="1"/>
      <c r="O915" s="1"/>
      <c r="P915" s="1"/>
      <c r="Q915" s="1"/>
      <c r="R915" s="1"/>
      <c r="S915" s="1"/>
      <c r="T915" s="1"/>
      <c r="U915" s="3"/>
      <c r="V915" s="1"/>
      <c r="W915" s="4"/>
      <c r="X915" s="1"/>
      <c r="Y915" s="4"/>
      <c r="Z915" s="1"/>
      <c r="AA915" s="4"/>
      <c r="AB915" s="1"/>
      <c r="AC915" s="4"/>
      <c r="AD915" s="1"/>
      <c r="AE915" s="1"/>
    </row>
    <row r="916">
      <c r="A916" s="1"/>
      <c r="B916" s="1"/>
      <c r="C916" s="1"/>
      <c r="D916" s="1"/>
      <c r="E916" s="1"/>
      <c r="F916" s="1"/>
      <c r="G916" s="1"/>
      <c r="H916" s="1"/>
      <c r="I916" s="1"/>
      <c r="J916" s="1"/>
      <c r="K916" s="1"/>
      <c r="L916" s="1"/>
      <c r="M916" s="1"/>
      <c r="N916" s="1"/>
      <c r="O916" s="1"/>
      <c r="P916" s="1"/>
      <c r="Q916" s="1"/>
      <c r="R916" s="1"/>
      <c r="S916" s="1"/>
      <c r="T916" s="1"/>
      <c r="U916" s="3"/>
      <c r="V916" s="1"/>
      <c r="W916" s="4"/>
      <c r="X916" s="1"/>
      <c r="Y916" s="4"/>
      <c r="Z916" s="1"/>
      <c r="AA916" s="4"/>
      <c r="AB916" s="1"/>
      <c r="AC916" s="4"/>
      <c r="AD916" s="1"/>
      <c r="AE916" s="1"/>
    </row>
    <row r="917">
      <c r="A917" s="1"/>
      <c r="B917" s="1"/>
      <c r="C917" s="1"/>
      <c r="D917" s="1"/>
      <c r="E917" s="1"/>
      <c r="F917" s="1"/>
      <c r="G917" s="1"/>
      <c r="H917" s="1"/>
      <c r="I917" s="1"/>
      <c r="J917" s="1"/>
      <c r="K917" s="1"/>
      <c r="L917" s="1"/>
      <c r="M917" s="1"/>
      <c r="N917" s="1"/>
      <c r="O917" s="1"/>
      <c r="P917" s="1"/>
      <c r="Q917" s="1"/>
      <c r="R917" s="1"/>
      <c r="S917" s="1"/>
      <c r="T917" s="1"/>
      <c r="U917" s="3"/>
      <c r="V917" s="1"/>
      <c r="W917" s="4"/>
      <c r="X917" s="1"/>
      <c r="Y917" s="4"/>
      <c r="Z917" s="1"/>
      <c r="AA917" s="4"/>
      <c r="AB917" s="1"/>
      <c r="AC917" s="4"/>
      <c r="AD917" s="1"/>
      <c r="AE917" s="1"/>
    </row>
    <row r="918">
      <c r="A918" s="1"/>
      <c r="B918" s="1"/>
      <c r="C918" s="1"/>
      <c r="D918" s="1"/>
      <c r="E918" s="1"/>
      <c r="F918" s="1"/>
      <c r="G918" s="1"/>
      <c r="H918" s="1"/>
      <c r="I918" s="1"/>
      <c r="J918" s="1"/>
      <c r="K918" s="1"/>
      <c r="L918" s="1"/>
      <c r="M918" s="1"/>
      <c r="N918" s="1"/>
      <c r="O918" s="1"/>
      <c r="P918" s="1"/>
      <c r="Q918" s="1"/>
      <c r="R918" s="1"/>
      <c r="S918" s="1"/>
      <c r="T918" s="1"/>
      <c r="U918" s="3"/>
      <c r="V918" s="1"/>
      <c r="W918" s="4"/>
      <c r="X918" s="1"/>
      <c r="Y918" s="4"/>
      <c r="Z918" s="1"/>
      <c r="AA918" s="4"/>
      <c r="AB918" s="1"/>
      <c r="AC918" s="4"/>
      <c r="AD918" s="1"/>
      <c r="AE918" s="1"/>
    </row>
    <row r="919">
      <c r="A919" s="1"/>
      <c r="B919" s="1"/>
      <c r="C919" s="1"/>
      <c r="D919" s="1"/>
      <c r="E919" s="1"/>
      <c r="F919" s="1"/>
      <c r="G919" s="1"/>
      <c r="H919" s="1"/>
      <c r="I919" s="1"/>
      <c r="J919" s="1"/>
      <c r="K919" s="1"/>
      <c r="L919" s="1"/>
      <c r="M919" s="1"/>
      <c r="N919" s="1"/>
      <c r="O919" s="1"/>
      <c r="P919" s="1"/>
      <c r="Q919" s="1"/>
      <c r="R919" s="1"/>
      <c r="S919" s="1"/>
      <c r="T919" s="1"/>
      <c r="U919" s="3"/>
      <c r="V919" s="1"/>
      <c r="W919" s="4"/>
      <c r="X919" s="1"/>
      <c r="Y919" s="4"/>
      <c r="Z919" s="1"/>
      <c r="AA919" s="4"/>
      <c r="AB919" s="1"/>
      <c r="AC919" s="4"/>
      <c r="AD919" s="1"/>
      <c r="AE919" s="1"/>
    </row>
    <row r="920">
      <c r="A920" s="1"/>
      <c r="B920" s="1"/>
      <c r="C920" s="1"/>
      <c r="D920" s="1"/>
      <c r="E920" s="1"/>
      <c r="F920" s="1"/>
      <c r="G920" s="1"/>
      <c r="H920" s="1"/>
      <c r="I920" s="1"/>
      <c r="J920" s="1"/>
      <c r="K920" s="1"/>
      <c r="L920" s="1"/>
      <c r="M920" s="1"/>
      <c r="N920" s="1"/>
      <c r="O920" s="1"/>
      <c r="P920" s="1"/>
      <c r="Q920" s="1"/>
      <c r="R920" s="1"/>
      <c r="S920" s="1"/>
      <c r="T920" s="1"/>
      <c r="U920" s="3"/>
      <c r="V920" s="1"/>
      <c r="W920" s="4"/>
      <c r="X920" s="1"/>
      <c r="Y920" s="4"/>
      <c r="Z920" s="1"/>
      <c r="AA920" s="4"/>
      <c r="AB920" s="1"/>
      <c r="AC920" s="4"/>
      <c r="AD920" s="1"/>
      <c r="AE920" s="1"/>
    </row>
    <row r="921">
      <c r="A921" s="1"/>
      <c r="B921" s="1"/>
      <c r="C921" s="1"/>
      <c r="D921" s="1"/>
      <c r="E921" s="1"/>
      <c r="F921" s="1"/>
      <c r="G921" s="1"/>
      <c r="H921" s="1"/>
      <c r="I921" s="1"/>
      <c r="J921" s="1"/>
      <c r="K921" s="1"/>
      <c r="L921" s="1"/>
      <c r="M921" s="1"/>
      <c r="N921" s="1"/>
      <c r="O921" s="1"/>
      <c r="P921" s="1"/>
      <c r="Q921" s="1"/>
      <c r="R921" s="1"/>
      <c r="S921" s="1"/>
      <c r="T921" s="1"/>
      <c r="U921" s="3"/>
      <c r="V921" s="1"/>
      <c r="W921" s="4"/>
      <c r="X921" s="1"/>
      <c r="Y921" s="4"/>
      <c r="Z921" s="1"/>
      <c r="AA921" s="4"/>
      <c r="AB921" s="1"/>
      <c r="AC921" s="4"/>
      <c r="AD921" s="1"/>
      <c r="AE921" s="1"/>
    </row>
    <row r="922">
      <c r="A922" s="1"/>
      <c r="B922" s="1"/>
      <c r="C922" s="1"/>
      <c r="D922" s="1"/>
      <c r="E922" s="1"/>
      <c r="F922" s="1"/>
      <c r="G922" s="1"/>
      <c r="H922" s="1"/>
      <c r="I922" s="1"/>
      <c r="J922" s="1"/>
      <c r="K922" s="1"/>
      <c r="L922" s="1"/>
      <c r="M922" s="1"/>
      <c r="N922" s="1"/>
      <c r="O922" s="1"/>
      <c r="P922" s="1"/>
      <c r="Q922" s="1"/>
      <c r="R922" s="1"/>
      <c r="S922" s="1"/>
      <c r="T922" s="1"/>
      <c r="U922" s="3"/>
      <c r="V922" s="1"/>
      <c r="W922" s="4"/>
      <c r="X922" s="1"/>
      <c r="Y922" s="4"/>
      <c r="Z922" s="1"/>
      <c r="AA922" s="4"/>
      <c r="AB922" s="1"/>
      <c r="AC922" s="4"/>
      <c r="AD922" s="1"/>
      <c r="AE922" s="1"/>
    </row>
    <row r="923">
      <c r="A923" s="1"/>
      <c r="B923" s="1"/>
      <c r="C923" s="1"/>
      <c r="D923" s="1"/>
      <c r="E923" s="1"/>
      <c r="F923" s="1"/>
      <c r="G923" s="1"/>
      <c r="H923" s="1"/>
      <c r="I923" s="1"/>
      <c r="J923" s="1"/>
      <c r="K923" s="1"/>
      <c r="L923" s="1"/>
      <c r="M923" s="1"/>
      <c r="N923" s="1"/>
      <c r="O923" s="1"/>
      <c r="P923" s="1"/>
      <c r="Q923" s="1"/>
      <c r="R923" s="1"/>
      <c r="S923" s="1"/>
      <c r="T923" s="1"/>
      <c r="U923" s="3"/>
      <c r="V923" s="1"/>
      <c r="W923" s="4"/>
      <c r="X923" s="1"/>
      <c r="Y923" s="4"/>
      <c r="Z923" s="1"/>
      <c r="AA923" s="4"/>
      <c r="AB923" s="1"/>
      <c r="AC923" s="4"/>
      <c r="AD923" s="1"/>
      <c r="AE923" s="1"/>
    </row>
    <row r="924">
      <c r="A924" s="1"/>
      <c r="B924" s="1"/>
      <c r="C924" s="1"/>
      <c r="D924" s="1"/>
      <c r="E924" s="1"/>
      <c r="F924" s="1"/>
      <c r="G924" s="1"/>
      <c r="H924" s="1"/>
      <c r="I924" s="1"/>
      <c r="J924" s="1"/>
      <c r="K924" s="1"/>
      <c r="L924" s="1"/>
      <c r="M924" s="1"/>
      <c r="N924" s="1"/>
      <c r="O924" s="1"/>
      <c r="P924" s="1"/>
      <c r="Q924" s="1"/>
      <c r="R924" s="1"/>
      <c r="S924" s="1"/>
      <c r="T924" s="1"/>
      <c r="U924" s="3"/>
      <c r="V924" s="1"/>
      <c r="W924" s="4"/>
      <c r="X924" s="1"/>
      <c r="Y924" s="4"/>
      <c r="Z924" s="1"/>
      <c r="AA924" s="4"/>
      <c r="AB924" s="1"/>
      <c r="AC924" s="4"/>
      <c r="AD924" s="1"/>
      <c r="AE924" s="1"/>
    </row>
    <row r="925">
      <c r="A925" s="1"/>
      <c r="B925" s="1"/>
      <c r="C925" s="1"/>
      <c r="D925" s="1"/>
      <c r="E925" s="1"/>
      <c r="F925" s="1"/>
      <c r="G925" s="1"/>
      <c r="H925" s="1"/>
      <c r="I925" s="1"/>
      <c r="J925" s="1"/>
      <c r="K925" s="1"/>
      <c r="L925" s="1"/>
      <c r="M925" s="1"/>
      <c r="N925" s="1"/>
      <c r="O925" s="1"/>
      <c r="P925" s="1"/>
      <c r="Q925" s="1"/>
      <c r="R925" s="1"/>
      <c r="S925" s="1"/>
      <c r="T925" s="1"/>
      <c r="U925" s="3"/>
      <c r="V925" s="1"/>
      <c r="W925" s="4"/>
      <c r="X925" s="1"/>
      <c r="Y925" s="4"/>
      <c r="Z925" s="1"/>
      <c r="AA925" s="4"/>
      <c r="AB925" s="1"/>
      <c r="AC925" s="4"/>
      <c r="AD925" s="1"/>
      <c r="AE925" s="1"/>
    </row>
    <row r="926">
      <c r="A926" s="1"/>
      <c r="B926" s="1"/>
      <c r="C926" s="1"/>
      <c r="D926" s="1"/>
      <c r="E926" s="1"/>
      <c r="F926" s="1"/>
      <c r="G926" s="1"/>
      <c r="H926" s="1"/>
      <c r="I926" s="1"/>
      <c r="J926" s="1"/>
      <c r="K926" s="1"/>
      <c r="L926" s="1"/>
      <c r="M926" s="1"/>
      <c r="N926" s="1"/>
      <c r="O926" s="1"/>
      <c r="P926" s="1"/>
      <c r="Q926" s="1"/>
      <c r="R926" s="1"/>
      <c r="S926" s="1"/>
      <c r="T926" s="1"/>
      <c r="U926" s="3"/>
      <c r="V926" s="1"/>
      <c r="W926" s="4"/>
      <c r="X926" s="1"/>
      <c r="Y926" s="4"/>
      <c r="Z926" s="1"/>
      <c r="AA926" s="4"/>
      <c r="AB926" s="1"/>
      <c r="AC926" s="4"/>
      <c r="AD926" s="1"/>
      <c r="AE926" s="1"/>
    </row>
    <row r="927">
      <c r="A927" s="1"/>
      <c r="B927" s="1"/>
      <c r="C927" s="1"/>
      <c r="D927" s="1"/>
      <c r="E927" s="1"/>
      <c r="F927" s="1"/>
      <c r="G927" s="1"/>
      <c r="H927" s="1"/>
      <c r="I927" s="1"/>
      <c r="J927" s="1"/>
      <c r="K927" s="1"/>
      <c r="L927" s="1"/>
      <c r="M927" s="1"/>
      <c r="N927" s="1"/>
      <c r="O927" s="1"/>
      <c r="P927" s="1"/>
      <c r="Q927" s="1"/>
      <c r="R927" s="1"/>
      <c r="S927" s="1"/>
      <c r="T927" s="1"/>
      <c r="U927" s="3"/>
      <c r="V927" s="1"/>
      <c r="W927" s="4"/>
      <c r="X927" s="1"/>
      <c r="Y927" s="4"/>
      <c r="Z927" s="1"/>
      <c r="AA927" s="4"/>
      <c r="AB927" s="1"/>
      <c r="AC927" s="4"/>
      <c r="AD927" s="1"/>
      <c r="AE927" s="1"/>
    </row>
    <row r="928">
      <c r="A928" s="1"/>
      <c r="B928" s="1"/>
      <c r="C928" s="1"/>
      <c r="D928" s="1"/>
      <c r="E928" s="1"/>
      <c r="F928" s="1"/>
      <c r="G928" s="1"/>
      <c r="H928" s="1"/>
      <c r="I928" s="1"/>
      <c r="J928" s="1"/>
      <c r="K928" s="1"/>
      <c r="L928" s="1"/>
      <c r="M928" s="1"/>
      <c r="N928" s="1"/>
      <c r="O928" s="1"/>
      <c r="P928" s="1"/>
      <c r="Q928" s="1"/>
      <c r="R928" s="1"/>
      <c r="S928" s="1"/>
      <c r="T928" s="1"/>
      <c r="U928" s="3"/>
      <c r="V928" s="1"/>
      <c r="W928" s="4"/>
      <c r="X928" s="1"/>
      <c r="Y928" s="4"/>
      <c r="Z928" s="1"/>
      <c r="AA928" s="4"/>
      <c r="AB928" s="1"/>
      <c r="AC928" s="4"/>
      <c r="AD928" s="1"/>
      <c r="AE928" s="1"/>
    </row>
    <row r="929">
      <c r="A929" s="1"/>
      <c r="B929" s="1"/>
      <c r="C929" s="1"/>
      <c r="D929" s="1"/>
      <c r="E929" s="1"/>
      <c r="F929" s="1"/>
      <c r="G929" s="1"/>
      <c r="H929" s="1"/>
      <c r="I929" s="1"/>
      <c r="J929" s="1"/>
      <c r="K929" s="1"/>
      <c r="L929" s="1"/>
      <c r="M929" s="1"/>
      <c r="N929" s="1"/>
      <c r="O929" s="1"/>
      <c r="P929" s="1"/>
      <c r="Q929" s="1"/>
      <c r="R929" s="1"/>
      <c r="S929" s="1"/>
      <c r="T929" s="1"/>
      <c r="U929" s="3"/>
      <c r="V929" s="1"/>
      <c r="W929" s="4"/>
      <c r="X929" s="1"/>
      <c r="Y929" s="4"/>
      <c r="Z929" s="1"/>
      <c r="AA929" s="4"/>
      <c r="AB929" s="1"/>
      <c r="AC929" s="4"/>
      <c r="AD929" s="1"/>
      <c r="AE929" s="1"/>
    </row>
    <row r="930">
      <c r="A930" s="1"/>
      <c r="B930" s="1"/>
      <c r="C930" s="1"/>
      <c r="D930" s="1"/>
      <c r="E930" s="1"/>
      <c r="F930" s="1"/>
      <c r="G930" s="1"/>
      <c r="H930" s="1"/>
      <c r="I930" s="1"/>
      <c r="J930" s="1"/>
      <c r="K930" s="1"/>
      <c r="L930" s="1"/>
      <c r="M930" s="1"/>
      <c r="N930" s="1"/>
      <c r="O930" s="1"/>
      <c r="P930" s="1"/>
      <c r="Q930" s="1"/>
      <c r="R930" s="1"/>
      <c r="S930" s="1"/>
      <c r="T930" s="1"/>
      <c r="U930" s="3"/>
      <c r="V930" s="1"/>
      <c r="W930" s="4"/>
      <c r="X930" s="1"/>
      <c r="Y930" s="4"/>
      <c r="Z930" s="1"/>
      <c r="AA930" s="4"/>
      <c r="AB930" s="1"/>
      <c r="AC930" s="4"/>
      <c r="AD930" s="1"/>
      <c r="AE930" s="1"/>
    </row>
    <row r="931">
      <c r="A931" s="1"/>
      <c r="B931" s="1"/>
      <c r="C931" s="1"/>
      <c r="D931" s="1"/>
      <c r="E931" s="1"/>
      <c r="F931" s="1"/>
      <c r="G931" s="1"/>
      <c r="H931" s="1"/>
      <c r="I931" s="1"/>
      <c r="J931" s="1"/>
      <c r="K931" s="1"/>
      <c r="L931" s="1"/>
      <c r="M931" s="1"/>
      <c r="N931" s="1"/>
      <c r="O931" s="1"/>
      <c r="P931" s="1"/>
      <c r="Q931" s="1"/>
      <c r="R931" s="1"/>
      <c r="S931" s="1"/>
      <c r="T931" s="1"/>
      <c r="U931" s="3"/>
      <c r="V931" s="1"/>
      <c r="W931" s="4"/>
      <c r="X931" s="1"/>
      <c r="Y931" s="4"/>
      <c r="Z931" s="1"/>
      <c r="AA931" s="4"/>
      <c r="AB931" s="1"/>
      <c r="AC931" s="4"/>
      <c r="AD931" s="1"/>
      <c r="AE931" s="1"/>
    </row>
    <row r="932">
      <c r="A932" s="1"/>
      <c r="B932" s="1"/>
      <c r="C932" s="1"/>
      <c r="D932" s="1"/>
      <c r="E932" s="1"/>
      <c r="F932" s="1"/>
      <c r="G932" s="1"/>
      <c r="H932" s="1"/>
      <c r="I932" s="1"/>
      <c r="J932" s="1"/>
      <c r="K932" s="1"/>
      <c r="L932" s="1"/>
      <c r="M932" s="1"/>
      <c r="N932" s="1"/>
      <c r="O932" s="1"/>
      <c r="P932" s="1"/>
      <c r="Q932" s="1"/>
      <c r="R932" s="1"/>
      <c r="S932" s="1"/>
      <c r="T932" s="1"/>
      <c r="U932" s="3"/>
      <c r="V932" s="1"/>
      <c r="W932" s="4"/>
      <c r="X932" s="1"/>
      <c r="Y932" s="4"/>
      <c r="Z932" s="1"/>
      <c r="AA932" s="4"/>
      <c r="AB932" s="1"/>
      <c r="AC932" s="4"/>
      <c r="AD932" s="1"/>
      <c r="AE932" s="1"/>
    </row>
    <row r="933">
      <c r="A933" s="1"/>
      <c r="B933" s="1"/>
      <c r="C933" s="1"/>
      <c r="D933" s="1"/>
      <c r="E933" s="1"/>
      <c r="F933" s="1"/>
      <c r="G933" s="1"/>
      <c r="H933" s="1"/>
      <c r="I933" s="1"/>
      <c r="J933" s="1"/>
      <c r="K933" s="1"/>
      <c r="L933" s="1"/>
      <c r="M933" s="1"/>
      <c r="N933" s="1"/>
      <c r="O933" s="1"/>
      <c r="P933" s="1"/>
      <c r="Q933" s="1"/>
      <c r="R933" s="1"/>
      <c r="S933" s="1"/>
      <c r="T933" s="1"/>
      <c r="U933" s="3"/>
      <c r="V933" s="1"/>
      <c r="W933" s="4"/>
      <c r="X933" s="1"/>
      <c r="Y933" s="4"/>
      <c r="Z933" s="1"/>
      <c r="AA933" s="4"/>
      <c r="AB933" s="1"/>
      <c r="AC933" s="4"/>
      <c r="AD933" s="1"/>
      <c r="AE933" s="1"/>
    </row>
    <row r="934">
      <c r="A934" s="1"/>
      <c r="B934" s="1"/>
      <c r="C934" s="1"/>
      <c r="D934" s="1"/>
      <c r="E934" s="1"/>
      <c r="F934" s="1"/>
      <c r="G934" s="1"/>
      <c r="H934" s="1"/>
      <c r="I934" s="1"/>
      <c r="J934" s="1"/>
      <c r="K934" s="1"/>
      <c r="L934" s="1"/>
      <c r="M934" s="1"/>
      <c r="N934" s="1"/>
      <c r="O934" s="1"/>
      <c r="P934" s="1"/>
      <c r="Q934" s="1"/>
      <c r="R934" s="1"/>
      <c r="S934" s="1"/>
      <c r="T934" s="1"/>
      <c r="U934" s="3"/>
      <c r="V934" s="1"/>
      <c r="W934" s="4"/>
      <c r="X934" s="1"/>
      <c r="Y934" s="4"/>
      <c r="Z934" s="1"/>
      <c r="AA934" s="4"/>
      <c r="AB934" s="1"/>
      <c r="AC934" s="4"/>
      <c r="AD934" s="1"/>
      <c r="AE934" s="1"/>
    </row>
    <row r="935">
      <c r="A935" s="1"/>
      <c r="B935" s="1"/>
      <c r="C935" s="1"/>
      <c r="D935" s="1"/>
      <c r="E935" s="1"/>
      <c r="F935" s="1"/>
      <c r="G935" s="1"/>
      <c r="H935" s="1"/>
      <c r="I935" s="1"/>
      <c r="J935" s="1"/>
      <c r="K935" s="1"/>
      <c r="L935" s="1"/>
      <c r="M935" s="1"/>
      <c r="N935" s="1"/>
      <c r="O935" s="1"/>
      <c r="P935" s="1"/>
      <c r="Q935" s="1"/>
      <c r="R935" s="1"/>
      <c r="S935" s="1"/>
      <c r="T935" s="1"/>
      <c r="U935" s="3"/>
      <c r="V935" s="1"/>
      <c r="W935" s="4"/>
      <c r="X935" s="1"/>
      <c r="Y935" s="4"/>
      <c r="Z935" s="1"/>
      <c r="AA935" s="4"/>
      <c r="AB935" s="1"/>
      <c r="AC935" s="4"/>
      <c r="AD935" s="1"/>
      <c r="AE935" s="1"/>
    </row>
    <row r="936">
      <c r="A936" s="1"/>
      <c r="B936" s="1"/>
      <c r="C936" s="1"/>
      <c r="D936" s="1"/>
      <c r="E936" s="1"/>
      <c r="F936" s="1"/>
      <c r="G936" s="1"/>
      <c r="H936" s="1"/>
      <c r="I936" s="1"/>
      <c r="J936" s="1"/>
      <c r="K936" s="1"/>
      <c r="L936" s="1"/>
      <c r="M936" s="1"/>
      <c r="N936" s="1"/>
      <c r="O936" s="1"/>
      <c r="P936" s="1"/>
      <c r="Q936" s="1"/>
      <c r="R936" s="1"/>
      <c r="S936" s="1"/>
      <c r="T936" s="1"/>
      <c r="U936" s="3"/>
      <c r="V936" s="1"/>
      <c r="W936" s="4"/>
      <c r="X936" s="1"/>
      <c r="Y936" s="4"/>
      <c r="Z936" s="1"/>
      <c r="AA936" s="4"/>
      <c r="AB936" s="1"/>
      <c r="AC936" s="4"/>
      <c r="AD936" s="1"/>
      <c r="AE936" s="1"/>
    </row>
    <row r="937">
      <c r="A937" s="1"/>
      <c r="B937" s="1"/>
      <c r="C937" s="1"/>
      <c r="D937" s="1"/>
      <c r="E937" s="1"/>
      <c r="F937" s="1"/>
      <c r="G937" s="1"/>
      <c r="H937" s="1"/>
      <c r="I937" s="1"/>
      <c r="J937" s="1"/>
      <c r="K937" s="1"/>
      <c r="L937" s="1"/>
      <c r="M937" s="1"/>
      <c r="N937" s="1"/>
      <c r="O937" s="1"/>
      <c r="P937" s="1"/>
      <c r="Q937" s="1"/>
      <c r="R937" s="1"/>
      <c r="S937" s="1"/>
      <c r="T937" s="1"/>
      <c r="U937" s="3"/>
      <c r="V937" s="1"/>
      <c r="W937" s="4"/>
      <c r="X937" s="1"/>
      <c r="Y937" s="4"/>
      <c r="Z937" s="1"/>
      <c r="AA937" s="4"/>
      <c r="AB937" s="1"/>
      <c r="AC937" s="4"/>
      <c r="AD937" s="1"/>
      <c r="AE937" s="1"/>
    </row>
    <row r="938">
      <c r="A938" s="1"/>
      <c r="B938" s="1"/>
      <c r="C938" s="1"/>
      <c r="D938" s="1"/>
      <c r="E938" s="1"/>
      <c r="F938" s="1"/>
      <c r="G938" s="1"/>
      <c r="H938" s="1"/>
      <c r="I938" s="1"/>
      <c r="J938" s="1"/>
      <c r="K938" s="1"/>
      <c r="L938" s="1"/>
      <c r="M938" s="1"/>
      <c r="N938" s="1"/>
      <c r="O938" s="1"/>
      <c r="P938" s="1"/>
      <c r="Q938" s="1"/>
      <c r="R938" s="1"/>
      <c r="S938" s="1"/>
      <c r="T938" s="1"/>
      <c r="U938" s="3"/>
      <c r="V938" s="1"/>
      <c r="W938" s="4"/>
      <c r="X938" s="1"/>
      <c r="Y938" s="4"/>
      <c r="Z938" s="1"/>
      <c r="AA938" s="4"/>
      <c r="AB938" s="1"/>
      <c r="AC938" s="4"/>
      <c r="AD938" s="1"/>
      <c r="AE938" s="1"/>
    </row>
    <row r="939">
      <c r="A939" s="1"/>
      <c r="B939" s="1"/>
      <c r="C939" s="1"/>
      <c r="D939" s="1"/>
      <c r="E939" s="1"/>
      <c r="F939" s="1"/>
      <c r="G939" s="1"/>
      <c r="H939" s="1"/>
      <c r="I939" s="1"/>
      <c r="J939" s="1"/>
      <c r="K939" s="1"/>
      <c r="L939" s="1"/>
      <c r="M939" s="1"/>
      <c r="N939" s="1"/>
      <c r="O939" s="1"/>
      <c r="P939" s="1"/>
      <c r="Q939" s="1"/>
      <c r="R939" s="1"/>
      <c r="S939" s="1"/>
      <c r="T939" s="1"/>
      <c r="U939" s="3"/>
      <c r="V939" s="1"/>
      <c r="W939" s="4"/>
      <c r="X939" s="1"/>
      <c r="Y939" s="4"/>
      <c r="Z939" s="1"/>
      <c r="AA939" s="4"/>
      <c r="AB939" s="1"/>
      <c r="AC939" s="4"/>
      <c r="AD939" s="1"/>
      <c r="AE939" s="1"/>
    </row>
    <row r="940">
      <c r="A940" s="1"/>
      <c r="B940" s="1"/>
      <c r="C940" s="1"/>
      <c r="D940" s="1"/>
      <c r="E940" s="1"/>
      <c r="F940" s="1"/>
      <c r="G940" s="1"/>
      <c r="H940" s="1"/>
      <c r="I940" s="1"/>
      <c r="J940" s="1"/>
      <c r="K940" s="1"/>
      <c r="L940" s="1"/>
      <c r="M940" s="1"/>
      <c r="N940" s="1"/>
      <c r="O940" s="1"/>
      <c r="P940" s="1"/>
      <c r="Q940" s="1"/>
      <c r="R940" s="1"/>
      <c r="S940" s="1"/>
      <c r="T940" s="1"/>
      <c r="U940" s="3"/>
      <c r="V940" s="1"/>
      <c r="W940" s="4"/>
      <c r="X940" s="1"/>
      <c r="Y940" s="4"/>
      <c r="Z940" s="1"/>
      <c r="AA940" s="4"/>
      <c r="AB940" s="1"/>
      <c r="AC940" s="4"/>
      <c r="AD940" s="1"/>
      <c r="AE940" s="1"/>
    </row>
    <row r="941">
      <c r="A941" s="1"/>
      <c r="B941" s="1"/>
      <c r="C941" s="1"/>
      <c r="D941" s="1"/>
      <c r="E941" s="1"/>
      <c r="F941" s="1"/>
      <c r="G941" s="1"/>
      <c r="H941" s="1"/>
      <c r="I941" s="1"/>
      <c r="J941" s="1"/>
      <c r="K941" s="1"/>
      <c r="L941" s="1"/>
      <c r="M941" s="1"/>
      <c r="N941" s="1"/>
      <c r="O941" s="1"/>
      <c r="P941" s="1"/>
      <c r="Q941" s="1"/>
      <c r="R941" s="1"/>
      <c r="S941" s="1"/>
      <c r="T941" s="1"/>
      <c r="U941" s="3"/>
      <c r="V941" s="1"/>
      <c r="W941" s="4"/>
      <c r="X941" s="1"/>
      <c r="Y941" s="4"/>
      <c r="Z941" s="1"/>
      <c r="AA941" s="4"/>
      <c r="AB941" s="1"/>
      <c r="AC941" s="4"/>
      <c r="AD941" s="1"/>
      <c r="AE941" s="1"/>
    </row>
    <row r="942">
      <c r="A942" s="1"/>
      <c r="B942" s="1"/>
      <c r="C942" s="1"/>
      <c r="D942" s="1"/>
      <c r="E942" s="1"/>
      <c r="F942" s="1"/>
      <c r="G942" s="1"/>
      <c r="H942" s="1"/>
      <c r="I942" s="1"/>
      <c r="J942" s="1"/>
      <c r="K942" s="1"/>
      <c r="L942" s="1"/>
      <c r="M942" s="1"/>
      <c r="N942" s="1"/>
      <c r="O942" s="1"/>
      <c r="P942" s="1"/>
      <c r="Q942" s="1"/>
      <c r="R942" s="1"/>
      <c r="S942" s="1"/>
      <c r="T942" s="1"/>
      <c r="U942" s="3"/>
      <c r="V942" s="1"/>
      <c r="W942" s="4"/>
      <c r="X942" s="1"/>
      <c r="Y942" s="4"/>
      <c r="Z942" s="1"/>
      <c r="AA942" s="4"/>
      <c r="AB942" s="1"/>
      <c r="AC942" s="4"/>
      <c r="AD942" s="1"/>
      <c r="AE942" s="1"/>
    </row>
    <row r="943">
      <c r="A943" s="1"/>
      <c r="B943" s="1"/>
      <c r="C943" s="1"/>
      <c r="D943" s="1"/>
      <c r="E943" s="1"/>
      <c r="F943" s="1"/>
      <c r="G943" s="1"/>
      <c r="H943" s="1"/>
      <c r="I943" s="1"/>
      <c r="J943" s="1"/>
      <c r="K943" s="1"/>
      <c r="L943" s="1"/>
      <c r="M943" s="1"/>
      <c r="N943" s="1"/>
      <c r="O943" s="1"/>
      <c r="P943" s="1"/>
      <c r="Q943" s="1"/>
      <c r="R943" s="1"/>
      <c r="S943" s="1"/>
      <c r="T943" s="1"/>
      <c r="U943" s="3"/>
      <c r="V943" s="1"/>
      <c r="W943" s="4"/>
      <c r="X943" s="1"/>
      <c r="Y943" s="4"/>
      <c r="Z943" s="1"/>
      <c r="AA943" s="4"/>
      <c r="AB943" s="1"/>
      <c r="AC943" s="4"/>
      <c r="AD943" s="1"/>
      <c r="AE943" s="1"/>
    </row>
    <row r="944">
      <c r="A944" s="1"/>
      <c r="B944" s="1"/>
      <c r="C944" s="1"/>
      <c r="D944" s="1"/>
      <c r="E944" s="1"/>
      <c r="F944" s="1"/>
      <c r="G944" s="1"/>
      <c r="H944" s="1"/>
      <c r="I944" s="1"/>
      <c r="J944" s="1"/>
      <c r="K944" s="1"/>
      <c r="L944" s="1"/>
      <c r="M944" s="1"/>
      <c r="N944" s="1"/>
      <c r="O944" s="1"/>
      <c r="P944" s="1"/>
      <c r="Q944" s="1"/>
      <c r="R944" s="1"/>
      <c r="S944" s="1"/>
      <c r="T944" s="1"/>
      <c r="U944" s="3"/>
      <c r="V944" s="1"/>
      <c r="W944" s="4"/>
      <c r="X944" s="1"/>
      <c r="Y944" s="4"/>
      <c r="Z944" s="1"/>
      <c r="AA944" s="4"/>
      <c r="AB944" s="1"/>
      <c r="AC944" s="4"/>
      <c r="AD944" s="1"/>
      <c r="AE944" s="1"/>
    </row>
    <row r="945">
      <c r="A945" s="1"/>
      <c r="B945" s="1"/>
      <c r="C945" s="1"/>
      <c r="D945" s="1"/>
      <c r="E945" s="1"/>
      <c r="F945" s="1"/>
      <c r="G945" s="1"/>
      <c r="H945" s="1"/>
      <c r="I945" s="1"/>
      <c r="J945" s="1"/>
      <c r="K945" s="1"/>
      <c r="L945" s="1"/>
      <c r="M945" s="1"/>
      <c r="N945" s="1"/>
      <c r="O945" s="1"/>
      <c r="P945" s="1"/>
      <c r="Q945" s="1"/>
      <c r="R945" s="1"/>
      <c r="S945" s="1"/>
      <c r="T945" s="1"/>
      <c r="U945" s="3"/>
      <c r="V945" s="1"/>
      <c r="W945" s="4"/>
      <c r="X945" s="1"/>
      <c r="Y945" s="4"/>
      <c r="Z945" s="1"/>
      <c r="AA945" s="4"/>
      <c r="AB945" s="1"/>
      <c r="AC945" s="4"/>
      <c r="AD945" s="1"/>
      <c r="AE945" s="1"/>
    </row>
    <row r="946">
      <c r="A946" s="1"/>
      <c r="B946" s="1"/>
      <c r="C946" s="1"/>
      <c r="D946" s="1"/>
      <c r="E946" s="1"/>
      <c r="F946" s="1"/>
      <c r="G946" s="1"/>
      <c r="H946" s="1"/>
      <c r="I946" s="1"/>
      <c r="J946" s="1"/>
      <c r="K946" s="1"/>
      <c r="L946" s="1"/>
      <c r="M946" s="1"/>
      <c r="N946" s="1"/>
      <c r="O946" s="1"/>
      <c r="P946" s="1"/>
      <c r="Q946" s="1"/>
      <c r="R946" s="1"/>
      <c r="S946" s="1"/>
      <c r="T946" s="1"/>
      <c r="U946" s="3"/>
      <c r="V946" s="1"/>
      <c r="W946" s="4"/>
      <c r="X946" s="1"/>
      <c r="Y946" s="4"/>
      <c r="Z946" s="1"/>
      <c r="AA946" s="4"/>
      <c r="AB946" s="1"/>
      <c r="AC946" s="4"/>
      <c r="AD946" s="1"/>
      <c r="AE946" s="1"/>
    </row>
    <row r="947">
      <c r="A947" s="1"/>
      <c r="B947" s="1"/>
      <c r="C947" s="1"/>
      <c r="D947" s="1"/>
      <c r="E947" s="1"/>
      <c r="F947" s="1"/>
      <c r="G947" s="1"/>
      <c r="H947" s="1"/>
      <c r="I947" s="1"/>
      <c r="J947" s="1"/>
      <c r="K947" s="1"/>
      <c r="L947" s="1"/>
      <c r="M947" s="1"/>
      <c r="N947" s="1"/>
      <c r="O947" s="1"/>
      <c r="P947" s="1"/>
      <c r="Q947" s="1"/>
      <c r="R947" s="1"/>
      <c r="S947" s="1"/>
      <c r="T947" s="1"/>
      <c r="U947" s="3"/>
      <c r="V947" s="1"/>
      <c r="W947" s="4"/>
      <c r="X947" s="1"/>
      <c r="Y947" s="4"/>
      <c r="Z947" s="1"/>
      <c r="AA947" s="4"/>
      <c r="AB947" s="1"/>
      <c r="AC947" s="4"/>
      <c r="AD947" s="1"/>
      <c r="AE947" s="1"/>
    </row>
    <row r="948">
      <c r="A948" s="1"/>
      <c r="B948" s="1"/>
      <c r="C948" s="1"/>
      <c r="D948" s="1"/>
      <c r="E948" s="1"/>
      <c r="F948" s="1"/>
      <c r="G948" s="1"/>
      <c r="H948" s="1"/>
      <c r="I948" s="1"/>
      <c r="J948" s="1"/>
      <c r="K948" s="1"/>
      <c r="L948" s="1"/>
      <c r="M948" s="1"/>
      <c r="N948" s="1"/>
      <c r="O948" s="1"/>
      <c r="P948" s="1"/>
      <c r="Q948" s="1"/>
      <c r="R948" s="1"/>
      <c r="S948" s="1"/>
      <c r="T948" s="1"/>
      <c r="U948" s="3"/>
      <c r="V948" s="1"/>
      <c r="W948" s="4"/>
      <c r="X948" s="1"/>
      <c r="Y948" s="4"/>
      <c r="Z948" s="1"/>
      <c r="AA948" s="4"/>
      <c r="AB948" s="1"/>
      <c r="AC948" s="4"/>
      <c r="AD948" s="1"/>
      <c r="AE948" s="1"/>
    </row>
    <row r="949">
      <c r="A949" s="1"/>
      <c r="B949" s="1"/>
      <c r="C949" s="1"/>
      <c r="D949" s="1"/>
      <c r="E949" s="1"/>
      <c r="F949" s="1"/>
      <c r="G949" s="1"/>
      <c r="H949" s="1"/>
      <c r="I949" s="1"/>
      <c r="J949" s="1"/>
      <c r="K949" s="1"/>
      <c r="L949" s="1"/>
      <c r="M949" s="1"/>
      <c r="N949" s="1"/>
      <c r="O949" s="1"/>
      <c r="P949" s="1"/>
      <c r="Q949" s="1"/>
      <c r="R949" s="1"/>
      <c r="S949" s="1"/>
      <c r="T949" s="1"/>
      <c r="U949" s="3"/>
      <c r="V949" s="1"/>
      <c r="W949" s="4"/>
      <c r="X949" s="1"/>
      <c r="Y949" s="4"/>
      <c r="Z949" s="1"/>
      <c r="AA949" s="4"/>
      <c r="AB949" s="1"/>
      <c r="AC949" s="4"/>
      <c r="AD949" s="1"/>
      <c r="AE949" s="1"/>
    </row>
    <row r="950">
      <c r="A950" s="1"/>
      <c r="B950" s="1"/>
      <c r="C950" s="1"/>
      <c r="D950" s="1"/>
      <c r="E950" s="1"/>
      <c r="F950" s="1"/>
      <c r="G950" s="1"/>
      <c r="H950" s="1"/>
      <c r="I950" s="1"/>
      <c r="J950" s="1"/>
      <c r="K950" s="1"/>
      <c r="L950" s="1"/>
      <c r="M950" s="1"/>
      <c r="N950" s="1"/>
      <c r="O950" s="1"/>
      <c r="P950" s="1"/>
      <c r="Q950" s="1"/>
      <c r="R950" s="1"/>
      <c r="S950" s="1"/>
      <c r="T950" s="1"/>
      <c r="U950" s="3"/>
      <c r="V950" s="1"/>
      <c r="W950" s="4"/>
      <c r="X950" s="1"/>
      <c r="Y950" s="4"/>
      <c r="Z950" s="1"/>
      <c r="AA950" s="4"/>
      <c r="AB950" s="1"/>
      <c r="AC950" s="4"/>
      <c r="AD950" s="1"/>
      <c r="AE950" s="1"/>
    </row>
    <row r="951">
      <c r="A951" s="1"/>
      <c r="B951" s="1"/>
      <c r="C951" s="1"/>
      <c r="D951" s="1"/>
      <c r="E951" s="1"/>
      <c r="F951" s="1"/>
      <c r="G951" s="1"/>
      <c r="H951" s="1"/>
      <c r="I951" s="1"/>
      <c r="J951" s="1"/>
      <c r="K951" s="1"/>
      <c r="L951" s="1"/>
      <c r="M951" s="1"/>
      <c r="N951" s="1"/>
      <c r="O951" s="1"/>
      <c r="P951" s="1"/>
      <c r="Q951" s="1"/>
      <c r="R951" s="1"/>
      <c r="S951" s="1"/>
      <c r="T951" s="1"/>
      <c r="U951" s="3"/>
      <c r="V951" s="1"/>
      <c r="W951" s="4"/>
      <c r="X951" s="1"/>
      <c r="Y951" s="4"/>
      <c r="Z951" s="1"/>
      <c r="AA951" s="4"/>
      <c r="AB951" s="1"/>
      <c r="AC951" s="4"/>
      <c r="AD951" s="1"/>
      <c r="AE951" s="1"/>
    </row>
    <row r="952">
      <c r="A952" s="1"/>
      <c r="B952" s="1"/>
      <c r="C952" s="1"/>
      <c r="D952" s="1"/>
      <c r="E952" s="1"/>
      <c r="F952" s="1"/>
      <c r="G952" s="1"/>
      <c r="H952" s="1"/>
      <c r="I952" s="1"/>
      <c r="J952" s="1"/>
      <c r="K952" s="1"/>
      <c r="L952" s="1"/>
      <c r="M952" s="1"/>
      <c r="N952" s="1"/>
      <c r="O952" s="1"/>
      <c r="P952" s="1"/>
      <c r="Q952" s="1"/>
      <c r="R952" s="1"/>
      <c r="S952" s="1"/>
      <c r="T952" s="1"/>
      <c r="U952" s="3"/>
      <c r="V952" s="1"/>
      <c r="W952" s="4"/>
      <c r="X952" s="1"/>
      <c r="Y952" s="4"/>
      <c r="Z952" s="1"/>
      <c r="AA952" s="4"/>
      <c r="AB952" s="1"/>
      <c r="AC952" s="4"/>
      <c r="AD952" s="1"/>
      <c r="AE952" s="1"/>
    </row>
    <row r="953">
      <c r="A953" s="1"/>
      <c r="B953" s="1"/>
      <c r="C953" s="1"/>
      <c r="D953" s="1"/>
      <c r="E953" s="1"/>
      <c r="F953" s="1"/>
      <c r="G953" s="1"/>
      <c r="H953" s="1"/>
      <c r="I953" s="1"/>
      <c r="J953" s="1"/>
      <c r="K953" s="1"/>
      <c r="L953" s="1"/>
      <c r="M953" s="1"/>
      <c r="N953" s="1"/>
      <c r="O953" s="1"/>
      <c r="P953" s="1"/>
      <c r="Q953" s="1"/>
      <c r="R953" s="1"/>
      <c r="S953" s="1"/>
      <c r="T953" s="1"/>
      <c r="U953" s="3"/>
      <c r="V953" s="1"/>
      <c r="W953" s="4"/>
      <c r="X953" s="1"/>
      <c r="Y953" s="4"/>
      <c r="Z953" s="1"/>
      <c r="AA953" s="4"/>
      <c r="AB953" s="1"/>
      <c r="AC953" s="4"/>
      <c r="AD953" s="1"/>
      <c r="AE953" s="1"/>
    </row>
    <row r="954">
      <c r="A954" s="1"/>
      <c r="B954" s="1"/>
      <c r="C954" s="1"/>
      <c r="D954" s="1"/>
      <c r="E954" s="1"/>
      <c r="F954" s="1"/>
      <c r="G954" s="1"/>
      <c r="H954" s="1"/>
      <c r="I954" s="1"/>
      <c r="J954" s="1"/>
      <c r="K954" s="1"/>
      <c r="L954" s="1"/>
      <c r="M954" s="1"/>
      <c r="N954" s="1"/>
      <c r="O954" s="1"/>
      <c r="P954" s="1"/>
      <c r="Q954" s="1"/>
      <c r="R954" s="1"/>
      <c r="S954" s="1"/>
      <c r="T954" s="1"/>
      <c r="U954" s="3"/>
      <c r="V954" s="1"/>
      <c r="W954" s="4"/>
      <c r="X954" s="1"/>
      <c r="Y954" s="4"/>
      <c r="Z954" s="1"/>
      <c r="AA954" s="4"/>
      <c r="AB954" s="1"/>
      <c r="AC954" s="4"/>
      <c r="AD954" s="1"/>
      <c r="AE954" s="1"/>
    </row>
    <row r="955">
      <c r="A955" s="1"/>
      <c r="B955" s="1"/>
      <c r="C955" s="1"/>
      <c r="D955" s="1"/>
      <c r="E955" s="1"/>
      <c r="F955" s="1"/>
      <c r="G955" s="1"/>
      <c r="H955" s="1"/>
      <c r="I955" s="1"/>
      <c r="J955" s="1"/>
      <c r="K955" s="1"/>
      <c r="L955" s="1"/>
      <c r="M955" s="1"/>
      <c r="N955" s="1"/>
      <c r="O955" s="1"/>
      <c r="P955" s="1"/>
      <c r="Q955" s="1"/>
      <c r="R955" s="1"/>
      <c r="S955" s="1"/>
      <c r="T955" s="1"/>
      <c r="U955" s="3"/>
      <c r="V955" s="1"/>
      <c r="W955" s="4"/>
      <c r="X955" s="1"/>
      <c r="Y955" s="4"/>
      <c r="Z955" s="1"/>
      <c r="AA955" s="4"/>
      <c r="AB955" s="1"/>
      <c r="AC955" s="4"/>
      <c r="AD955" s="1"/>
      <c r="AE955" s="1"/>
    </row>
    <row r="956">
      <c r="A956" s="1"/>
      <c r="B956" s="1"/>
      <c r="C956" s="1"/>
      <c r="D956" s="1"/>
      <c r="E956" s="1"/>
      <c r="F956" s="1"/>
      <c r="G956" s="1"/>
      <c r="H956" s="1"/>
      <c r="I956" s="1"/>
      <c r="J956" s="1"/>
      <c r="K956" s="1"/>
      <c r="L956" s="1"/>
      <c r="M956" s="1"/>
      <c r="N956" s="1"/>
      <c r="O956" s="1"/>
      <c r="P956" s="1"/>
      <c r="Q956" s="1"/>
      <c r="R956" s="1"/>
      <c r="S956" s="1"/>
      <c r="T956" s="1"/>
      <c r="U956" s="3"/>
      <c r="V956" s="1"/>
      <c r="W956" s="4"/>
      <c r="X956" s="1"/>
      <c r="Y956" s="4"/>
      <c r="Z956" s="1"/>
      <c r="AA956" s="4"/>
      <c r="AB956" s="1"/>
      <c r="AC956" s="4"/>
      <c r="AD956" s="1"/>
      <c r="AE956" s="1"/>
    </row>
    <row r="957">
      <c r="A957" s="1"/>
      <c r="B957" s="1"/>
      <c r="C957" s="1"/>
      <c r="D957" s="1"/>
      <c r="E957" s="1"/>
      <c r="F957" s="1"/>
      <c r="G957" s="1"/>
      <c r="H957" s="1"/>
      <c r="I957" s="1"/>
      <c r="J957" s="1"/>
      <c r="K957" s="1"/>
      <c r="L957" s="1"/>
      <c r="M957" s="1"/>
      <c r="N957" s="1"/>
      <c r="O957" s="1"/>
      <c r="P957" s="1"/>
      <c r="Q957" s="1"/>
      <c r="R957" s="1"/>
      <c r="S957" s="1"/>
      <c r="T957" s="1"/>
      <c r="U957" s="3"/>
      <c r="V957" s="1"/>
      <c r="W957" s="4"/>
      <c r="X957" s="1"/>
      <c r="Y957" s="4"/>
      <c r="Z957" s="1"/>
      <c r="AA957" s="4"/>
      <c r="AB957" s="1"/>
      <c r="AC957" s="4"/>
      <c r="AD957" s="1"/>
      <c r="AE957" s="1"/>
    </row>
    <row r="958">
      <c r="A958" s="1"/>
      <c r="B958" s="1"/>
      <c r="C958" s="1"/>
      <c r="D958" s="1"/>
      <c r="E958" s="1"/>
      <c r="F958" s="1"/>
      <c r="G958" s="1"/>
      <c r="H958" s="1"/>
      <c r="I958" s="1"/>
      <c r="J958" s="1"/>
      <c r="K958" s="1"/>
      <c r="L958" s="1"/>
      <c r="M958" s="1"/>
      <c r="N958" s="1"/>
      <c r="O958" s="1"/>
      <c r="P958" s="1"/>
      <c r="Q958" s="1"/>
      <c r="R958" s="1"/>
      <c r="S958" s="1"/>
      <c r="T958" s="1"/>
      <c r="U958" s="3"/>
      <c r="V958" s="1"/>
      <c r="W958" s="4"/>
      <c r="X958" s="1"/>
      <c r="Y958" s="4"/>
      <c r="Z958" s="1"/>
      <c r="AA958" s="4"/>
      <c r="AB958" s="1"/>
      <c r="AC958" s="4"/>
      <c r="AD958" s="1"/>
      <c r="AE958" s="1"/>
    </row>
    <row r="959">
      <c r="A959" s="1"/>
      <c r="B959" s="1"/>
      <c r="C959" s="1"/>
      <c r="D959" s="1"/>
      <c r="E959" s="1"/>
      <c r="F959" s="1"/>
      <c r="G959" s="1"/>
      <c r="H959" s="1"/>
      <c r="I959" s="1"/>
      <c r="J959" s="1"/>
      <c r="K959" s="1"/>
      <c r="L959" s="1"/>
      <c r="M959" s="1"/>
      <c r="N959" s="1"/>
      <c r="O959" s="1"/>
      <c r="P959" s="1"/>
      <c r="Q959" s="1"/>
      <c r="R959" s="1"/>
      <c r="S959" s="1"/>
      <c r="T959" s="1"/>
      <c r="U959" s="3"/>
      <c r="V959" s="1"/>
      <c r="W959" s="4"/>
      <c r="X959" s="1"/>
      <c r="Y959" s="4"/>
      <c r="Z959" s="1"/>
      <c r="AA959" s="4"/>
      <c r="AB959" s="1"/>
      <c r="AC959" s="4"/>
      <c r="AD959" s="1"/>
      <c r="AE959" s="1"/>
    </row>
    <row r="960">
      <c r="A960" s="1"/>
      <c r="B960" s="1"/>
      <c r="C960" s="1"/>
      <c r="D960" s="1"/>
      <c r="E960" s="1"/>
      <c r="F960" s="1"/>
      <c r="G960" s="1"/>
      <c r="H960" s="1"/>
      <c r="I960" s="1"/>
      <c r="J960" s="1"/>
      <c r="K960" s="1"/>
      <c r="L960" s="1"/>
      <c r="M960" s="1"/>
      <c r="N960" s="1"/>
      <c r="O960" s="1"/>
      <c r="P960" s="1"/>
      <c r="Q960" s="1"/>
      <c r="R960" s="1"/>
      <c r="S960" s="1"/>
      <c r="T960" s="1"/>
      <c r="U960" s="3"/>
      <c r="V960" s="1"/>
      <c r="W960" s="4"/>
      <c r="X960" s="1"/>
      <c r="Y960" s="4"/>
      <c r="Z960" s="1"/>
      <c r="AA960" s="4"/>
      <c r="AB960" s="1"/>
      <c r="AC960" s="4"/>
      <c r="AD960" s="1"/>
      <c r="AE960" s="1"/>
    </row>
    <row r="961">
      <c r="A961" s="1"/>
      <c r="B961" s="1"/>
      <c r="C961" s="1"/>
      <c r="D961" s="1"/>
      <c r="E961" s="1"/>
      <c r="F961" s="1"/>
      <c r="G961" s="1"/>
      <c r="H961" s="1"/>
      <c r="I961" s="1"/>
      <c r="J961" s="1"/>
      <c r="K961" s="1"/>
      <c r="L961" s="1"/>
      <c r="M961" s="1"/>
      <c r="N961" s="1"/>
      <c r="O961" s="1"/>
      <c r="P961" s="1"/>
      <c r="Q961" s="1"/>
      <c r="R961" s="1"/>
      <c r="S961" s="1"/>
      <c r="T961" s="1"/>
      <c r="U961" s="3"/>
      <c r="V961" s="1"/>
      <c r="W961" s="4"/>
      <c r="X961" s="1"/>
      <c r="Y961" s="4"/>
      <c r="Z961" s="1"/>
      <c r="AA961" s="4"/>
      <c r="AB961" s="1"/>
      <c r="AC961" s="4"/>
      <c r="AD961" s="1"/>
      <c r="AE961" s="1"/>
    </row>
    <row r="962">
      <c r="A962" s="1"/>
      <c r="B962" s="1"/>
      <c r="C962" s="1"/>
      <c r="D962" s="1"/>
      <c r="E962" s="1"/>
      <c r="F962" s="1"/>
      <c r="G962" s="1"/>
      <c r="H962" s="1"/>
      <c r="I962" s="1"/>
      <c r="J962" s="1"/>
      <c r="K962" s="1"/>
      <c r="L962" s="1"/>
      <c r="M962" s="1"/>
      <c r="N962" s="1"/>
      <c r="O962" s="1"/>
      <c r="P962" s="1"/>
      <c r="Q962" s="1"/>
      <c r="R962" s="1"/>
      <c r="S962" s="1"/>
      <c r="T962" s="1"/>
      <c r="U962" s="3"/>
      <c r="V962" s="1"/>
      <c r="W962" s="4"/>
      <c r="X962" s="1"/>
      <c r="Y962" s="4"/>
      <c r="Z962" s="1"/>
      <c r="AA962" s="4"/>
      <c r="AB962" s="1"/>
      <c r="AC962" s="4"/>
      <c r="AD962" s="1"/>
      <c r="AE962" s="1"/>
    </row>
    <row r="963">
      <c r="A963" s="1"/>
      <c r="B963" s="1"/>
      <c r="C963" s="1"/>
      <c r="D963" s="1"/>
      <c r="E963" s="1"/>
      <c r="F963" s="1"/>
      <c r="G963" s="1"/>
      <c r="H963" s="1"/>
      <c r="I963" s="1"/>
      <c r="J963" s="1"/>
      <c r="K963" s="1"/>
      <c r="L963" s="1"/>
      <c r="M963" s="1"/>
      <c r="N963" s="1"/>
      <c r="O963" s="1"/>
      <c r="P963" s="1"/>
      <c r="Q963" s="1"/>
      <c r="R963" s="1"/>
      <c r="S963" s="1"/>
      <c r="T963" s="1"/>
      <c r="U963" s="3"/>
      <c r="V963" s="1"/>
      <c r="W963" s="4"/>
      <c r="X963" s="1"/>
      <c r="Y963" s="4"/>
      <c r="Z963" s="1"/>
      <c r="AA963" s="4"/>
      <c r="AB963" s="1"/>
      <c r="AC963" s="4"/>
      <c r="AD963" s="1"/>
      <c r="AE963" s="1"/>
    </row>
    <row r="964">
      <c r="A964" s="1"/>
      <c r="B964" s="1"/>
      <c r="C964" s="1"/>
      <c r="D964" s="1"/>
      <c r="E964" s="1"/>
      <c r="F964" s="1"/>
      <c r="G964" s="1"/>
      <c r="H964" s="1"/>
      <c r="I964" s="1"/>
      <c r="J964" s="1"/>
      <c r="K964" s="1"/>
      <c r="L964" s="1"/>
      <c r="M964" s="1"/>
      <c r="N964" s="1"/>
      <c r="O964" s="1"/>
      <c r="P964" s="1"/>
      <c r="Q964" s="1"/>
      <c r="R964" s="1"/>
      <c r="S964" s="1"/>
      <c r="T964" s="1"/>
      <c r="U964" s="3"/>
      <c r="V964" s="1"/>
      <c r="W964" s="4"/>
      <c r="X964" s="1"/>
      <c r="Y964" s="4"/>
      <c r="Z964" s="1"/>
      <c r="AA964" s="4"/>
      <c r="AB964" s="1"/>
      <c r="AC964" s="4"/>
      <c r="AD964" s="1"/>
      <c r="AE964" s="1"/>
    </row>
    <row r="965">
      <c r="A965" s="1"/>
      <c r="B965" s="1"/>
      <c r="C965" s="1"/>
      <c r="D965" s="1"/>
      <c r="E965" s="1"/>
      <c r="F965" s="1"/>
      <c r="G965" s="1"/>
      <c r="H965" s="1"/>
      <c r="I965" s="1"/>
      <c r="J965" s="1"/>
      <c r="K965" s="1"/>
      <c r="L965" s="1"/>
      <c r="M965" s="1"/>
      <c r="N965" s="1"/>
      <c r="O965" s="1"/>
      <c r="P965" s="1"/>
      <c r="Q965" s="1"/>
      <c r="R965" s="1"/>
      <c r="S965" s="1"/>
      <c r="T965" s="1"/>
      <c r="U965" s="3"/>
      <c r="V965" s="1"/>
      <c r="W965" s="4"/>
      <c r="X965" s="1"/>
      <c r="Y965" s="4"/>
      <c r="Z965" s="1"/>
      <c r="AA965" s="4"/>
      <c r="AB965" s="1"/>
      <c r="AC965" s="4"/>
      <c r="AD965" s="1"/>
      <c r="AE965" s="1"/>
    </row>
    <row r="966">
      <c r="A966" s="1"/>
      <c r="B966" s="1"/>
      <c r="C966" s="1"/>
      <c r="D966" s="1"/>
      <c r="E966" s="1"/>
      <c r="F966" s="1"/>
      <c r="G966" s="1"/>
      <c r="H966" s="1"/>
      <c r="I966" s="1"/>
      <c r="J966" s="1"/>
      <c r="K966" s="1"/>
      <c r="L966" s="1"/>
      <c r="M966" s="1"/>
      <c r="N966" s="1"/>
      <c r="O966" s="1"/>
      <c r="P966" s="1"/>
      <c r="Q966" s="1"/>
      <c r="R966" s="1"/>
      <c r="S966" s="1"/>
      <c r="T966" s="1"/>
      <c r="U966" s="3"/>
      <c r="V966" s="1"/>
      <c r="W966" s="4"/>
      <c r="X966" s="1"/>
      <c r="Y966" s="4"/>
      <c r="Z966" s="1"/>
      <c r="AA966" s="4"/>
      <c r="AB966" s="1"/>
      <c r="AC966" s="4"/>
      <c r="AD966" s="1"/>
      <c r="AE966" s="1"/>
    </row>
    <row r="967">
      <c r="A967" s="1"/>
      <c r="B967" s="1"/>
      <c r="C967" s="1"/>
      <c r="D967" s="1"/>
      <c r="E967" s="1"/>
      <c r="F967" s="1"/>
      <c r="G967" s="1"/>
      <c r="H967" s="1"/>
      <c r="I967" s="1"/>
      <c r="J967" s="1"/>
      <c r="K967" s="1"/>
      <c r="L967" s="1"/>
      <c r="M967" s="1"/>
      <c r="N967" s="1"/>
      <c r="O967" s="1"/>
      <c r="P967" s="1"/>
      <c r="Q967" s="1"/>
      <c r="R967" s="1"/>
      <c r="S967" s="1"/>
      <c r="T967" s="1"/>
      <c r="U967" s="3"/>
      <c r="V967" s="1"/>
      <c r="W967" s="4"/>
      <c r="X967" s="1"/>
      <c r="Y967" s="4"/>
      <c r="Z967" s="1"/>
      <c r="AA967" s="4"/>
      <c r="AB967" s="1"/>
      <c r="AC967" s="4"/>
      <c r="AD967" s="1"/>
      <c r="AE967" s="1"/>
    </row>
    <row r="968">
      <c r="A968" s="1"/>
      <c r="B968" s="1"/>
      <c r="C968" s="1"/>
      <c r="D968" s="1"/>
      <c r="E968" s="1"/>
      <c r="F968" s="1"/>
      <c r="G968" s="1"/>
      <c r="H968" s="1"/>
      <c r="I968" s="1"/>
      <c r="J968" s="1"/>
      <c r="K968" s="1"/>
      <c r="L968" s="1"/>
      <c r="M968" s="1"/>
      <c r="N968" s="1"/>
      <c r="O968" s="1"/>
      <c r="P968" s="1"/>
      <c r="Q968" s="1"/>
      <c r="R968" s="1"/>
      <c r="S968" s="1"/>
      <c r="T968" s="1"/>
      <c r="U968" s="3"/>
      <c r="V968" s="1"/>
      <c r="W968" s="4"/>
      <c r="X968" s="1"/>
      <c r="Y968" s="4"/>
      <c r="Z968" s="1"/>
      <c r="AA968" s="4"/>
      <c r="AB968" s="1"/>
      <c r="AC968" s="4"/>
      <c r="AD968" s="1"/>
      <c r="AE968" s="1"/>
    </row>
    <row r="969">
      <c r="A969" s="1"/>
      <c r="B969" s="1"/>
      <c r="C969" s="1"/>
      <c r="D969" s="1"/>
      <c r="E969" s="1"/>
      <c r="F969" s="1"/>
      <c r="G969" s="1"/>
      <c r="H969" s="1"/>
      <c r="I969" s="1"/>
      <c r="J969" s="1"/>
      <c r="K969" s="1"/>
      <c r="L969" s="1"/>
      <c r="M969" s="1"/>
      <c r="N969" s="1"/>
      <c r="O969" s="1"/>
      <c r="P969" s="1"/>
      <c r="Q969" s="1"/>
      <c r="R969" s="1"/>
      <c r="S969" s="1"/>
      <c r="T969" s="1"/>
      <c r="U969" s="3"/>
      <c r="V969" s="1"/>
      <c r="W969" s="4"/>
      <c r="X969" s="1"/>
      <c r="Y969" s="4"/>
      <c r="Z969" s="1"/>
      <c r="AA969" s="4"/>
      <c r="AB969" s="1"/>
      <c r="AC969" s="4"/>
      <c r="AD969" s="1"/>
      <c r="AE969" s="1"/>
    </row>
    <row r="970">
      <c r="A970" s="1"/>
      <c r="B970" s="1"/>
      <c r="C970" s="1"/>
      <c r="D970" s="1"/>
      <c r="E970" s="1"/>
      <c r="F970" s="1"/>
      <c r="G970" s="1"/>
      <c r="H970" s="1"/>
      <c r="I970" s="1"/>
      <c r="J970" s="1"/>
      <c r="K970" s="1"/>
      <c r="L970" s="1"/>
      <c r="M970" s="1"/>
      <c r="N970" s="1"/>
      <c r="O970" s="1"/>
      <c r="P970" s="1"/>
      <c r="Q970" s="1"/>
      <c r="R970" s="1"/>
      <c r="S970" s="1"/>
      <c r="T970" s="1"/>
      <c r="U970" s="3"/>
      <c r="V970" s="1"/>
      <c r="W970" s="4"/>
      <c r="X970" s="1"/>
      <c r="Y970" s="4"/>
      <c r="Z970" s="1"/>
      <c r="AA970" s="4"/>
      <c r="AB970" s="1"/>
      <c r="AC970" s="4"/>
      <c r="AD970" s="1"/>
      <c r="AE970" s="1"/>
    </row>
    <row r="971">
      <c r="A971" s="1"/>
      <c r="B971" s="1"/>
      <c r="C971" s="1"/>
      <c r="D971" s="1"/>
      <c r="E971" s="1"/>
      <c r="F971" s="1"/>
      <c r="G971" s="1"/>
      <c r="H971" s="1"/>
      <c r="I971" s="1"/>
      <c r="J971" s="1"/>
      <c r="K971" s="1"/>
      <c r="L971" s="1"/>
      <c r="M971" s="1"/>
      <c r="N971" s="1"/>
      <c r="O971" s="1"/>
      <c r="P971" s="1"/>
      <c r="Q971" s="1"/>
      <c r="R971" s="1"/>
      <c r="S971" s="1"/>
      <c r="T971" s="1"/>
      <c r="U971" s="3"/>
      <c r="V971" s="1"/>
      <c r="W971" s="4"/>
      <c r="X971" s="1"/>
      <c r="Y971" s="4"/>
      <c r="Z971" s="1"/>
      <c r="AA971" s="4"/>
      <c r="AB971" s="1"/>
      <c r="AC971" s="4"/>
      <c r="AD971" s="1"/>
      <c r="AE971" s="1"/>
    </row>
    <row r="972">
      <c r="A972" s="1"/>
      <c r="B972" s="1"/>
      <c r="C972" s="1"/>
      <c r="D972" s="1"/>
      <c r="E972" s="1"/>
      <c r="F972" s="1"/>
      <c r="G972" s="1"/>
      <c r="H972" s="1"/>
      <c r="I972" s="1"/>
      <c r="J972" s="1"/>
      <c r="K972" s="1"/>
      <c r="L972" s="1"/>
      <c r="M972" s="1"/>
      <c r="N972" s="1"/>
      <c r="O972" s="1"/>
      <c r="P972" s="1"/>
      <c r="Q972" s="1"/>
      <c r="R972" s="1"/>
      <c r="S972" s="1"/>
      <c r="T972" s="1"/>
      <c r="U972" s="3"/>
      <c r="V972" s="1"/>
      <c r="W972" s="4"/>
      <c r="X972" s="1"/>
      <c r="Y972" s="4"/>
      <c r="Z972" s="1"/>
      <c r="AA972" s="4"/>
      <c r="AB972" s="1"/>
      <c r="AC972" s="4"/>
      <c r="AD972" s="1"/>
      <c r="AE972" s="1"/>
    </row>
    <row r="973">
      <c r="A973" s="1"/>
      <c r="B973" s="1"/>
      <c r="C973" s="1"/>
      <c r="D973" s="1"/>
      <c r="E973" s="1"/>
      <c r="F973" s="1"/>
      <c r="G973" s="1"/>
      <c r="H973" s="1"/>
      <c r="I973" s="1"/>
      <c r="J973" s="1"/>
      <c r="K973" s="1"/>
      <c r="L973" s="1"/>
      <c r="M973" s="1"/>
      <c r="N973" s="1"/>
      <c r="O973" s="1"/>
      <c r="P973" s="1"/>
      <c r="Q973" s="1"/>
      <c r="R973" s="1"/>
      <c r="S973" s="1"/>
      <c r="T973" s="1"/>
      <c r="U973" s="3"/>
      <c r="V973" s="1"/>
      <c r="W973" s="4"/>
      <c r="X973" s="1"/>
      <c r="Y973" s="4"/>
      <c r="Z973" s="1"/>
      <c r="AA973" s="4"/>
      <c r="AB973" s="1"/>
      <c r="AC973" s="4"/>
      <c r="AD973" s="1"/>
      <c r="AE973" s="1"/>
    </row>
    <row r="974">
      <c r="A974" s="1"/>
      <c r="B974" s="1"/>
      <c r="C974" s="1"/>
      <c r="D974" s="1"/>
      <c r="E974" s="1"/>
      <c r="F974" s="1"/>
      <c r="G974" s="1"/>
      <c r="H974" s="1"/>
      <c r="I974" s="1"/>
      <c r="J974" s="1"/>
      <c r="K974" s="1"/>
      <c r="L974" s="1"/>
      <c r="M974" s="1"/>
      <c r="N974" s="1"/>
      <c r="O974" s="1"/>
      <c r="P974" s="1"/>
      <c r="Q974" s="1"/>
      <c r="R974" s="1"/>
      <c r="S974" s="1"/>
      <c r="T974" s="1"/>
      <c r="U974" s="3"/>
      <c r="V974" s="1"/>
      <c r="W974" s="4"/>
      <c r="X974" s="1"/>
      <c r="Y974" s="4"/>
      <c r="Z974" s="1"/>
      <c r="AA974" s="4"/>
      <c r="AB974" s="1"/>
      <c r="AC974" s="4"/>
      <c r="AD974" s="1"/>
      <c r="AE974" s="1"/>
    </row>
    <row r="975">
      <c r="A975" s="1"/>
      <c r="B975" s="1"/>
      <c r="C975" s="1"/>
      <c r="D975" s="1"/>
      <c r="E975" s="1"/>
      <c r="F975" s="1"/>
      <c r="G975" s="1"/>
      <c r="H975" s="1"/>
      <c r="I975" s="1"/>
      <c r="J975" s="1"/>
      <c r="K975" s="1"/>
      <c r="L975" s="1"/>
      <c r="M975" s="1"/>
      <c r="N975" s="1"/>
      <c r="O975" s="1"/>
      <c r="P975" s="1"/>
      <c r="Q975" s="1"/>
      <c r="R975" s="1"/>
      <c r="S975" s="1"/>
      <c r="T975" s="1"/>
      <c r="U975" s="3"/>
      <c r="V975" s="1"/>
      <c r="W975" s="4"/>
      <c r="X975" s="1"/>
      <c r="Y975" s="4"/>
      <c r="Z975" s="1"/>
      <c r="AA975" s="4"/>
      <c r="AB975" s="1"/>
      <c r="AC975" s="4"/>
      <c r="AD975" s="1"/>
      <c r="AE975" s="1"/>
    </row>
    <row r="976">
      <c r="A976" s="1"/>
      <c r="B976" s="1"/>
      <c r="C976" s="1"/>
      <c r="D976" s="1"/>
      <c r="E976" s="1"/>
      <c r="F976" s="1"/>
      <c r="G976" s="1"/>
      <c r="H976" s="1"/>
      <c r="I976" s="1"/>
      <c r="J976" s="1"/>
      <c r="K976" s="1"/>
      <c r="L976" s="1"/>
      <c r="M976" s="1"/>
      <c r="N976" s="1"/>
      <c r="O976" s="1"/>
      <c r="P976" s="1"/>
      <c r="Q976" s="1"/>
      <c r="R976" s="1"/>
      <c r="S976" s="1"/>
      <c r="T976" s="1"/>
      <c r="U976" s="3"/>
      <c r="V976" s="1"/>
      <c r="W976" s="4"/>
      <c r="X976" s="1"/>
      <c r="Y976" s="4"/>
      <c r="Z976" s="1"/>
      <c r="AA976" s="4"/>
      <c r="AB976" s="1"/>
      <c r="AC976" s="4"/>
      <c r="AD976" s="1"/>
      <c r="AE976" s="1"/>
    </row>
    <row r="977">
      <c r="A977" s="1"/>
      <c r="B977" s="1"/>
      <c r="C977" s="1"/>
      <c r="D977" s="1"/>
      <c r="E977" s="1"/>
      <c r="F977" s="1"/>
      <c r="G977" s="1"/>
      <c r="H977" s="1"/>
      <c r="I977" s="1"/>
      <c r="J977" s="1"/>
      <c r="K977" s="1"/>
      <c r="L977" s="1"/>
      <c r="M977" s="1"/>
      <c r="N977" s="1"/>
      <c r="O977" s="1"/>
      <c r="P977" s="1"/>
      <c r="Q977" s="1"/>
      <c r="R977" s="1"/>
      <c r="S977" s="1"/>
      <c r="T977" s="1"/>
      <c r="U977" s="3"/>
      <c r="V977" s="1"/>
      <c r="W977" s="4"/>
      <c r="X977" s="1"/>
      <c r="Y977" s="4"/>
      <c r="Z977" s="1"/>
      <c r="AA977" s="4"/>
      <c r="AB977" s="1"/>
      <c r="AC977" s="4"/>
      <c r="AD977" s="1"/>
      <c r="AE977" s="1"/>
    </row>
    <row r="978">
      <c r="A978" s="1"/>
      <c r="B978" s="1"/>
      <c r="C978" s="1"/>
      <c r="D978" s="1"/>
      <c r="E978" s="1"/>
      <c r="F978" s="1"/>
      <c r="G978" s="1"/>
      <c r="H978" s="1"/>
      <c r="I978" s="1"/>
      <c r="J978" s="1"/>
      <c r="K978" s="1"/>
      <c r="L978" s="1"/>
      <c r="M978" s="1"/>
      <c r="N978" s="1"/>
      <c r="O978" s="1"/>
      <c r="P978" s="1"/>
      <c r="Q978" s="1"/>
      <c r="R978" s="1"/>
      <c r="S978" s="1"/>
      <c r="T978" s="1"/>
      <c r="U978" s="3"/>
      <c r="V978" s="1"/>
      <c r="W978" s="4"/>
      <c r="X978" s="1"/>
      <c r="Y978" s="4"/>
      <c r="Z978" s="1"/>
      <c r="AA978" s="4"/>
      <c r="AB978" s="1"/>
      <c r="AC978" s="4"/>
      <c r="AD978" s="1"/>
      <c r="AE978" s="1"/>
    </row>
    <row r="979">
      <c r="A979" s="1"/>
      <c r="B979" s="1"/>
      <c r="C979" s="1"/>
      <c r="D979" s="1"/>
      <c r="E979" s="1"/>
      <c r="F979" s="1"/>
      <c r="G979" s="1"/>
      <c r="H979" s="1"/>
      <c r="I979" s="1"/>
      <c r="J979" s="1"/>
      <c r="K979" s="1"/>
      <c r="L979" s="1"/>
      <c r="M979" s="1"/>
      <c r="N979" s="1"/>
      <c r="O979" s="1"/>
      <c r="P979" s="1"/>
      <c r="Q979" s="1"/>
      <c r="R979" s="1"/>
      <c r="S979" s="1"/>
      <c r="T979" s="1"/>
      <c r="U979" s="3"/>
      <c r="V979" s="1"/>
      <c r="W979" s="4"/>
      <c r="X979" s="1"/>
      <c r="Y979" s="4"/>
      <c r="Z979" s="1"/>
      <c r="AA979" s="4"/>
      <c r="AB979" s="1"/>
      <c r="AC979" s="4"/>
      <c r="AD979" s="1"/>
      <c r="AE979" s="1"/>
    </row>
    <row r="980">
      <c r="A980" s="1"/>
      <c r="B980" s="1"/>
      <c r="C980" s="1"/>
      <c r="D980" s="1"/>
      <c r="E980" s="1"/>
      <c r="F980" s="1"/>
      <c r="G980" s="1"/>
      <c r="H980" s="1"/>
      <c r="I980" s="1"/>
      <c r="J980" s="1"/>
      <c r="K980" s="1"/>
      <c r="L980" s="1"/>
      <c r="M980" s="1"/>
      <c r="N980" s="1"/>
      <c r="O980" s="1"/>
      <c r="P980" s="1"/>
      <c r="Q980" s="1"/>
      <c r="R980" s="1"/>
      <c r="S980" s="1"/>
      <c r="T980" s="1"/>
      <c r="U980" s="3"/>
      <c r="V980" s="1"/>
      <c r="W980" s="4"/>
      <c r="X980" s="1"/>
      <c r="Y980" s="4"/>
      <c r="Z980" s="1"/>
      <c r="AA980" s="4"/>
      <c r="AB980" s="1"/>
      <c r="AC980" s="4"/>
      <c r="AD980" s="1"/>
      <c r="AE980" s="1"/>
    </row>
    <row r="981">
      <c r="A981" s="1"/>
      <c r="B981" s="1"/>
      <c r="C981" s="1"/>
      <c r="D981" s="1"/>
      <c r="E981" s="1"/>
      <c r="F981" s="1"/>
      <c r="G981" s="1"/>
      <c r="H981" s="1"/>
      <c r="I981" s="1"/>
      <c r="J981" s="1"/>
      <c r="K981" s="1"/>
      <c r="L981" s="1"/>
      <c r="M981" s="1"/>
      <c r="N981" s="1"/>
      <c r="O981" s="1"/>
      <c r="P981" s="1"/>
      <c r="Q981" s="1"/>
      <c r="R981" s="1"/>
      <c r="S981" s="1"/>
      <c r="T981" s="1"/>
      <c r="U981" s="3"/>
      <c r="V981" s="1"/>
      <c r="W981" s="4"/>
      <c r="X981" s="1"/>
      <c r="Y981" s="4"/>
      <c r="Z981" s="1"/>
      <c r="AA981" s="4"/>
      <c r="AB981" s="1"/>
      <c r="AC981" s="4"/>
      <c r="AD981" s="1"/>
      <c r="AE981" s="1"/>
    </row>
    <row r="982">
      <c r="A982" s="1"/>
      <c r="B982" s="1"/>
      <c r="C982" s="1"/>
      <c r="D982" s="1"/>
      <c r="E982" s="1"/>
      <c r="F982" s="1"/>
      <c r="G982" s="1"/>
      <c r="H982" s="1"/>
      <c r="I982" s="1"/>
      <c r="J982" s="1"/>
      <c r="K982" s="1"/>
      <c r="L982" s="1"/>
      <c r="M982" s="1"/>
      <c r="N982" s="1"/>
      <c r="O982" s="1"/>
      <c r="P982" s="1"/>
      <c r="Q982" s="1"/>
      <c r="R982" s="1"/>
      <c r="S982" s="1"/>
      <c r="T982" s="1"/>
      <c r="U982" s="3"/>
      <c r="V982" s="1"/>
      <c r="W982" s="4"/>
      <c r="X982" s="1"/>
      <c r="Y982" s="4"/>
      <c r="Z982" s="1"/>
      <c r="AA982" s="4"/>
      <c r="AB982" s="1"/>
      <c r="AC982" s="4"/>
      <c r="AD982" s="1"/>
      <c r="AE982" s="1"/>
    </row>
    <row r="983">
      <c r="A983" s="1"/>
      <c r="B983" s="1"/>
      <c r="C983" s="1"/>
      <c r="D983" s="1"/>
      <c r="E983" s="1"/>
      <c r="F983" s="1"/>
      <c r="G983" s="1"/>
      <c r="H983" s="1"/>
      <c r="I983" s="1"/>
      <c r="J983" s="1"/>
      <c r="K983" s="1"/>
      <c r="L983" s="1"/>
      <c r="M983" s="1"/>
      <c r="N983" s="1"/>
      <c r="O983" s="1"/>
      <c r="P983" s="1"/>
      <c r="Q983" s="1"/>
      <c r="R983" s="1"/>
      <c r="S983" s="1"/>
      <c r="T983" s="1"/>
      <c r="U983" s="3"/>
      <c r="V983" s="1"/>
      <c r="W983" s="4"/>
      <c r="X983" s="1"/>
      <c r="Y983" s="4"/>
      <c r="Z983" s="1"/>
      <c r="AA983" s="4"/>
      <c r="AB983" s="1"/>
      <c r="AC983" s="4"/>
      <c r="AD983" s="1"/>
      <c r="AE983" s="1"/>
    </row>
    <row r="984">
      <c r="A984" s="1"/>
      <c r="B984" s="1"/>
      <c r="C984" s="1"/>
      <c r="D984" s="1"/>
      <c r="E984" s="1"/>
      <c r="F984" s="1"/>
      <c r="G984" s="1"/>
      <c r="H984" s="1"/>
      <c r="I984" s="1"/>
      <c r="J984" s="1"/>
      <c r="K984" s="1"/>
      <c r="L984" s="1"/>
      <c r="M984" s="1"/>
      <c r="N984" s="1"/>
      <c r="O984" s="1"/>
      <c r="P984" s="1"/>
      <c r="Q984" s="1"/>
      <c r="R984" s="1"/>
      <c r="S984" s="1"/>
      <c r="T984" s="1"/>
      <c r="U984" s="3"/>
      <c r="V984" s="1"/>
      <c r="W984" s="4"/>
      <c r="X984" s="1"/>
      <c r="Y984" s="4"/>
      <c r="Z984" s="1"/>
      <c r="AA984" s="4"/>
      <c r="AB984" s="1"/>
      <c r="AC984" s="4"/>
      <c r="AD984" s="1"/>
      <c r="AE984" s="1"/>
    </row>
    <row r="985">
      <c r="A985" s="1"/>
      <c r="B985" s="1"/>
      <c r="C985" s="1"/>
      <c r="D985" s="1"/>
      <c r="E985" s="1"/>
      <c r="F985" s="1"/>
      <c r="G985" s="1"/>
      <c r="H985" s="1"/>
      <c r="I985" s="1"/>
      <c r="J985" s="1"/>
      <c r="K985" s="1"/>
      <c r="L985" s="1"/>
      <c r="M985" s="1"/>
      <c r="N985" s="1"/>
      <c r="O985" s="1"/>
      <c r="P985" s="1"/>
      <c r="Q985" s="1"/>
      <c r="R985" s="1"/>
      <c r="S985" s="1"/>
      <c r="T985" s="1"/>
      <c r="U985" s="3"/>
      <c r="V985" s="1"/>
      <c r="W985" s="4"/>
      <c r="X985" s="1"/>
      <c r="Y985" s="4"/>
      <c r="Z985" s="1"/>
      <c r="AA985" s="4"/>
      <c r="AB985" s="1"/>
      <c r="AC985" s="4"/>
      <c r="AD985" s="1"/>
      <c r="AE985" s="1"/>
    </row>
    <row r="986">
      <c r="A986" s="1"/>
      <c r="B986" s="1"/>
      <c r="C986" s="1"/>
      <c r="D986" s="1"/>
      <c r="E986" s="1"/>
      <c r="F986" s="1"/>
      <c r="G986" s="1"/>
      <c r="H986" s="1"/>
      <c r="I986" s="1"/>
      <c r="J986" s="1"/>
      <c r="K986" s="1"/>
      <c r="L986" s="1"/>
      <c r="M986" s="1"/>
      <c r="N986" s="1"/>
      <c r="O986" s="1"/>
      <c r="P986" s="1"/>
      <c r="Q986" s="1"/>
      <c r="R986" s="1"/>
      <c r="S986" s="1"/>
      <c r="T986" s="1"/>
      <c r="U986" s="3"/>
      <c r="V986" s="1"/>
      <c r="W986" s="4"/>
      <c r="X986" s="1"/>
      <c r="Y986" s="4"/>
      <c r="Z986" s="1"/>
      <c r="AA986" s="4"/>
      <c r="AB986" s="1"/>
      <c r="AC986" s="4"/>
      <c r="AD986" s="1"/>
      <c r="AE986" s="1"/>
    </row>
    <row r="987">
      <c r="A987" s="1"/>
      <c r="B987" s="1"/>
      <c r="C987" s="1"/>
      <c r="D987" s="1"/>
      <c r="E987" s="1"/>
      <c r="F987" s="1"/>
      <c r="G987" s="1"/>
      <c r="H987" s="1"/>
      <c r="I987" s="1"/>
      <c r="J987" s="1"/>
      <c r="K987" s="1"/>
      <c r="L987" s="1"/>
      <c r="M987" s="1"/>
      <c r="N987" s="1"/>
      <c r="O987" s="1"/>
      <c r="P987" s="1"/>
      <c r="Q987" s="1"/>
      <c r="R987" s="1"/>
      <c r="S987" s="1"/>
      <c r="T987" s="1"/>
      <c r="U987" s="3"/>
      <c r="V987" s="1"/>
      <c r="W987" s="4"/>
      <c r="X987" s="1"/>
      <c r="Y987" s="4"/>
      <c r="Z987" s="1"/>
      <c r="AA987" s="4"/>
      <c r="AB987" s="1"/>
      <c r="AC987" s="4"/>
      <c r="AD987" s="1"/>
      <c r="AE987" s="1"/>
    </row>
    <row r="988">
      <c r="A988" s="1"/>
      <c r="B988" s="1"/>
      <c r="C988" s="1"/>
      <c r="D988" s="1"/>
      <c r="E988" s="1"/>
      <c r="F988" s="1"/>
      <c r="G988" s="1"/>
      <c r="H988" s="1"/>
      <c r="I988" s="1"/>
      <c r="J988" s="1"/>
      <c r="K988" s="1"/>
      <c r="L988" s="1"/>
      <c r="M988" s="1"/>
      <c r="N988" s="1"/>
      <c r="O988" s="1"/>
      <c r="P988" s="1"/>
      <c r="Q988" s="1"/>
      <c r="R988" s="1"/>
      <c r="S988" s="1"/>
      <c r="T988" s="1"/>
      <c r="U988" s="3"/>
      <c r="V988" s="1"/>
      <c r="W988" s="4"/>
      <c r="X988" s="1"/>
      <c r="Y988" s="4"/>
      <c r="Z988" s="1"/>
      <c r="AA988" s="4"/>
      <c r="AB988" s="1"/>
      <c r="AC988" s="4"/>
      <c r="AD988" s="1"/>
      <c r="AE988" s="1"/>
    </row>
    <row r="989">
      <c r="A989" s="1"/>
      <c r="B989" s="1"/>
      <c r="C989" s="1"/>
      <c r="D989" s="1"/>
      <c r="E989" s="1"/>
      <c r="F989" s="1"/>
      <c r="G989" s="1"/>
      <c r="H989" s="1"/>
      <c r="I989" s="1"/>
      <c r="J989" s="1"/>
      <c r="K989" s="1"/>
      <c r="L989" s="1"/>
      <c r="M989" s="1"/>
      <c r="N989" s="1"/>
      <c r="O989" s="1"/>
      <c r="P989" s="1"/>
      <c r="Q989" s="1"/>
      <c r="R989" s="1"/>
      <c r="S989" s="1"/>
      <c r="T989" s="1"/>
      <c r="U989" s="3"/>
      <c r="V989" s="1"/>
      <c r="W989" s="4"/>
      <c r="X989" s="1"/>
      <c r="Y989" s="4"/>
      <c r="Z989" s="1"/>
      <c r="AA989" s="4"/>
      <c r="AB989" s="1"/>
      <c r="AC989" s="4"/>
      <c r="AD989" s="1"/>
      <c r="AE989" s="1"/>
    </row>
    <row r="990">
      <c r="A990" s="1"/>
      <c r="B990" s="1"/>
      <c r="C990" s="1"/>
      <c r="D990" s="1"/>
      <c r="E990" s="1"/>
      <c r="F990" s="1"/>
      <c r="G990" s="1"/>
      <c r="H990" s="1"/>
      <c r="I990" s="1"/>
      <c r="J990" s="1"/>
      <c r="K990" s="1"/>
      <c r="L990" s="1"/>
      <c r="M990" s="1"/>
      <c r="N990" s="1"/>
      <c r="O990" s="1"/>
      <c r="P990" s="1"/>
      <c r="Q990" s="1"/>
      <c r="R990" s="1"/>
      <c r="S990" s="1"/>
      <c r="T990" s="1"/>
      <c r="U990" s="3"/>
      <c r="V990" s="1"/>
      <c r="W990" s="4"/>
      <c r="X990" s="1"/>
      <c r="Y990" s="4"/>
      <c r="Z990" s="1"/>
      <c r="AA990" s="4"/>
      <c r="AB990" s="1"/>
      <c r="AC990" s="4"/>
      <c r="AD990" s="1"/>
      <c r="AE990" s="1"/>
    </row>
    <row r="991">
      <c r="A991" s="1"/>
      <c r="B991" s="1"/>
      <c r="C991" s="1"/>
      <c r="D991" s="1"/>
      <c r="E991" s="1"/>
      <c r="F991" s="1"/>
      <c r="G991" s="1"/>
      <c r="H991" s="1"/>
      <c r="I991" s="1"/>
      <c r="J991" s="1"/>
      <c r="K991" s="1"/>
      <c r="L991" s="1"/>
      <c r="M991" s="1"/>
      <c r="N991" s="1"/>
      <c r="O991" s="1"/>
      <c r="P991" s="1"/>
      <c r="Q991" s="1"/>
      <c r="R991" s="1"/>
      <c r="S991" s="1"/>
      <c r="T991" s="1"/>
      <c r="U991" s="3"/>
      <c r="V991" s="1"/>
      <c r="W991" s="4"/>
      <c r="X991" s="1"/>
      <c r="Y991" s="4"/>
      <c r="Z991" s="1"/>
      <c r="AA991" s="4"/>
      <c r="AB991" s="1"/>
      <c r="AC991" s="4"/>
      <c r="AD991" s="1"/>
      <c r="AE991" s="1"/>
    </row>
    <row r="992">
      <c r="A992" s="1"/>
      <c r="B992" s="1"/>
      <c r="C992" s="1"/>
      <c r="D992" s="1"/>
      <c r="E992" s="1"/>
      <c r="F992" s="1"/>
      <c r="G992" s="1"/>
      <c r="H992" s="1"/>
      <c r="I992" s="1"/>
      <c r="J992" s="1"/>
      <c r="K992" s="1"/>
      <c r="L992" s="1"/>
      <c r="M992" s="1"/>
      <c r="N992" s="1"/>
      <c r="O992" s="1"/>
      <c r="P992" s="1"/>
      <c r="Q992" s="1"/>
      <c r="R992" s="1"/>
      <c r="S992" s="1"/>
      <c r="T992" s="1"/>
      <c r="U992" s="3"/>
      <c r="V992" s="1"/>
      <c r="W992" s="4"/>
      <c r="X992" s="1"/>
      <c r="Y992" s="4"/>
      <c r="Z992" s="1"/>
      <c r="AA992" s="4"/>
      <c r="AB992" s="1"/>
      <c r="AC992" s="4"/>
      <c r="AD992" s="1"/>
      <c r="AE992" s="1"/>
    </row>
    <row r="993">
      <c r="A993" s="1"/>
      <c r="B993" s="1"/>
      <c r="C993" s="1"/>
      <c r="D993" s="1"/>
      <c r="E993" s="1"/>
      <c r="F993" s="1"/>
      <c r="G993" s="1"/>
      <c r="H993" s="1"/>
      <c r="I993" s="1"/>
      <c r="J993" s="1"/>
      <c r="K993" s="1"/>
      <c r="L993" s="1"/>
      <c r="M993" s="1"/>
      <c r="N993" s="1"/>
      <c r="O993" s="1"/>
      <c r="P993" s="1"/>
      <c r="Q993" s="1"/>
      <c r="R993" s="1"/>
      <c r="S993" s="1"/>
      <c r="T993" s="1"/>
      <c r="U993" s="3"/>
      <c r="V993" s="1"/>
      <c r="W993" s="4"/>
      <c r="X993" s="1"/>
      <c r="Y993" s="4"/>
      <c r="Z993" s="1"/>
      <c r="AA993" s="4"/>
      <c r="AB993" s="1"/>
      <c r="AC993" s="4"/>
      <c r="AD993" s="1"/>
      <c r="AE993" s="1"/>
    </row>
    <row r="994">
      <c r="A994" s="1"/>
      <c r="B994" s="1"/>
      <c r="C994" s="1"/>
      <c r="D994" s="1"/>
      <c r="E994" s="1"/>
      <c r="F994" s="1"/>
      <c r="G994" s="1"/>
      <c r="H994" s="1"/>
      <c r="I994" s="1"/>
      <c r="J994" s="1"/>
      <c r="K994" s="1"/>
      <c r="L994" s="1"/>
      <c r="M994" s="1"/>
      <c r="N994" s="1"/>
      <c r="O994" s="1"/>
      <c r="P994" s="1"/>
      <c r="Q994" s="1"/>
      <c r="R994" s="1"/>
      <c r="S994" s="1"/>
      <c r="T994" s="1"/>
      <c r="U994" s="3"/>
      <c r="V994" s="1"/>
      <c r="W994" s="4"/>
      <c r="X994" s="1"/>
      <c r="Y994" s="4"/>
      <c r="Z994" s="1"/>
      <c r="AA994" s="4"/>
      <c r="AB994" s="1"/>
      <c r="AC994" s="4"/>
      <c r="AD994" s="1"/>
      <c r="AE994" s="1"/>
    </row>
    <row r="995">
      <c r="A995" s="1"/>
      <c r="B995" s="1"/>
      <c r="C995" s="1"/>
      <c r="D995" s="1"/>
      <c r="E995" s="1"/>
      <c r="F995" s="1"/>
      <c r="G995" s="1"/>
      <c r="H995" s="1"/>
      <c r="I995" s="1"/>
      <c r="J995" s="1"/>
      <c r="K995" s="1"/>
      <c r="L995" s="1"/>
      <c r="M995" s="1"/>
      <c r="N995" s="1"/>
      <c r="O995" s="1"/>
      <c r="P995" s="1"/>
      <c r="Q995" s="1"/>
      <c r="R995" s="1"/>
      <c r="S995" s="1"/>
      <c r="T995" s="1"/>
      <c r="U995" s="3"/>
      <c r="V995" s="1"/>
      <c r="W995" s="4"/>
      <c r="X995" s="1"/>
      <c r="Y995" s="4"/>
      <c r="Z995" s="1"/>
      <c r="AA995" s="4"/>
      <c r="AB995" s="1"/>
      <c r="AC995" s="4"/>
      <c r="AD995" s="1"/>
      <c r="AE995" s="1"/>
    </row>
    <row r="996">
      <c r="A996" s="1"/>
      <c r="B996" s="1"/>
      <c r="C996" s="1"/>
      <c r="D996" s="1"/>
      <c r="E996" s="1"/>
      <c r="F996" s="1"/>
      <c r="G996" s="1"/>
      <c r="H996" s="1"/>
      <c r="I996" s="1"/>
      <c r="J996" s="1"/>
      <c r="K996" s="1"/>
      <c r="L996" s="1"/>
      <c r="M996" s="1"/>
      <c r="N996" s="1"/>
      <c r="O996" s="1"/>
      <c r="P996" s="1"/>
      <c r="Q996" s="1"/>
      <c r="R996" s="1"/>
      <c r="S996" s="1"/>
      <c r="T996" s="1"/>
      <c r="U996" s="3"/>
      <c r="V996" s="1"/>
      <c r="W996" s="4"/>
      <c r="X996" s="1"/>
      <c r="Y996" s="4"/>
      <c r="Z996" s="1"/>
      <c r="AA996" s="4"/>
      <c r="AB996" s="1"/>
      <c r="AC996" s="4"/>
      <c r="AD996" s="1"/>
      <c r="AE996" s="1"/>
    </row>
    <row r="997">
      <c r="A997" s="1"/>
      <c r="B997" s="1"/>
      <c r="C997" s="1"/>
      <c r="D997" s="1"/>
      <c r="E997" s="1"/>
      <c r="F997" s="1"/>
      <c r="G997" s="1"/>
      <c r="H997" s="1"/>
      <c r="I997" s="1"/>
      <c r="J997" s="1"/>
      <c r="K997" s="1"/>
      <c r="L997" s="1"/>
      <c r="M997" s="1"/>
      <c r="N997" s="1"/>
      <c r="O997" s="1"/>
      <c r="P997" s="1"/>
      <c r="Q997" s="1"/>
      <c r="R997" s="1"/>
      <c r="S997" s="1"/>
      <c r="T997" s="1"/>
      <c r="U997" s="3"/>
      <c r="V997" s="1"/>
      <c r="W997" s="4"/>
      <c r="X997" s="1"/>
      <c r="Y997" s="4"/>
      <c r="Z997" s="1"/>
      <c r="AA997" s="4"/>
      <c r="AB997" s="1"/>
      <c r="AC997" s="4"/>
      <c r="AD997" s="1"/>
      <c r="AE997" s="1"/>
    </row>
    <row r="998">
      <c r="A998" s="1"/>
      <c r="B998" s="1"/>
      <c r="C998" s="1"/>
      <c r="D998" s="1"/>
      <c r="E998" s="1"/>
      <c r="F998" s="1"/>
      <c r="G998" s="1"/>
      <c r="H998" s="1"/>
      <c r="I998" s="1"/>
      <c r="J998" s="1"/>
      <c r="K998" s="1"/>
      <c r="L998" s="1"/>
      <c r="M998" s="1"/>
      <c r="N998" s="1"/>
      <c r="O998" s="1"/>
      <c r="P998" s="1"/>
      <c r="Q998" s="1"/>
      <c r="R998" s="1"/>
      <c r="S998" s="1"/>
      <c r="T998" s="1"/>
      <c r="U998" s="3"/>
      <c r="V998" s="1"/>
      <c r="W998" s="4"/>
      <c r="X998" s="1"/>
      <c r="Y998" s="4"/>
      <c r="Z998" s="1"/>
      <c r="AA998" s="4"/>
      <c r="AB998" s="1"/>
      <c r="AC998" s="4"/>
      <c r="AD998" s="1"/>
      <c r="AE998" s="1"/>
    </row>
    <row r="999">
      <c r="A999" s="1"/>
      <c r="B999" s="1"/>
      <c r="C999" s="1"/>
      <c r="D999" s="1"/>
      <c r="E999" s="1"/>
      <c r="F999" s="1"/>
      <c r="G999" s="1"/>
      <c r="H999" s="1"/>
      <c r="I999" s="1"/>
      <c r="J999" s="1"/>
      <c r="K999" s="1"/>
      <c r="L999" s="1"/>
      <c r="M999" s="1"/>
      <c r="N999" s="1"/>
      <c r="O999" s="1"/>
      <c r="P999" s="1"/>
      <c r="Q999" s="1"/>
      <c r="R999" s="1"/>
      <c r="S999" s="1"/>
      <c r="T999" s="1"/>
      <c r="U999" s="3"/>
      <c r="V999" s="1"/>
      <c r="W999" s="4"/>
      <c r="X999" s="1"/>
      <c r="Y999" s="4"/>
      <c r="Z999" s="1"/>
      <c r="AA999" s="4"/>
      <c r="AB999" s="1"/>
      <c r="AC999" s="4"/>
      <c r="AD999" s="1"/>
      <c r="AE999" s="1"/>
    </row>
    <row r="1000">
      <c r="A1000" s="1"/>
      <c r="B1000" s="1"/>
      <c r="C1000" s="1"/>
      <c r="D1000" s="1"/>
      <c r="E1000" s="1"/>
      <c r="F1000" s="1"/>
      <c r="G1000" s="1"/>
      <c r="H1000" s="1"/>
      <c r="I1000" s="1"/>
      <c r="J1000" s="1"/>
      <c r="K1000" s="1"/>
      <c r="L1000" s="1"/>
      <c r="M1000" s="1"/>
      <c r="N1000" s="1"/>
      <c r="O1000" s="1"/>
      <c r="P1000" s="1"/>
      <c r="Q1000" s="1"/>
      <c r="R1000" s="1"/>
      <c r="S1000" s="1"/>
      <c r="T1000" s="1"/>
      <c r="U1000" s="3"/>
      <c r="V1000" s="1"/>
      <c r="W1000" s="4"/>
      <c r="X1000" s="1"/>
      <c r="Y1000" s="4"/>
      <c r="Z1000" s="1"/>
      <c r="AA1000" s="4"/>
      <c r="AB1000" s="1"/>
      <c r="AC1000" s="4"/>
      <c r="AD1000" s="1"/>
      <c r="AE1000" s="1"/>
    </row>
    <row r="1001">
      <c r="A1001" s="1"/>
      <c r="B1001" s="1"/>
      <c r="C1001" s="1"/>
      <c r="D1001" s="1"/>
      <c r="E1001" s="1"/>
      <c r="F1001" s="1"/>
      <c r="G1001" s="1"/>
      <c r="H1001" s="1"/>
      <c r="I1001" s="1"/>
      <c r="J1001" s="1"/>
      <c r="K1001" s="1"/>
      <c r="L1001" s="1"/>
      <c r="M1001" s="1"/>
      <c r="N1001" s="1"/>
      <c r="O1001" s="1"/>
      <c r="P1001" s="1"/>
      <c r="Q1001" s="1"/>
      <c r="R1001" s="1"/>
      <c r="S1001" s="1"/>
      <c r="T1001" s="1"/>
      <c r="U1001" s="3"/>
      <c r="V1001" s="1"/>
      <c r="W1001" s="4"/>
      <c r="X1001" s="1"/>
      <c r="Y1001" s="4"/>
      <c r="Z1001" s="1"/>
      <c r="AA1001" s="4"/>
      <c r="AB1001" s="1"/>
      <c r="AC1001" s="4"/>
      <c r="AD1001" s="1"/>
      <c r="AE1001" s="1"/>
    </row>
    <row r="1002">
      <c r="A1002" s="1"/>
      <c r="B1002" s="1"/>
      <c r="C1002" s="1"/>
      <c r="D1002" s="1"/>
      <c r="E1002" s="1"/>
      <c r="F1002" s="1"/>
      <c r="G1002" s="1"/>
      <c r="H1002" s="1"/>
      <c r="I1002" s="1"/>
      <c r="J1002" s="1"/>
      <c r="K1002" s="1"/>
      <c r="L1002" s="1"/>
      <c r="M1002" s="1"/>
      <c r="N1002" s="1"/>
      <c r="O1002" s="1"/>
      <c r="P1002" s="1"/>
      <c r="Q1002" s="1"/>
      <c r="R1002" s="1"/>
      <c r="S1002" s="1"/>
      <c r="T1002" s="1"/>
      <c r="U1002" s="3"/>
      <c r="V1002" s="1"/>
      <c r="W1002" s="4"/>
      <c r="X1002" s="1"/>
      <c r="Y1002" s="4"/>
      <c r="Z1002" s="1"/>
      <c r="AA1002" s="4"/>
      <c r="AB1002" s="1"/>
      <c r="AC1002" s="4"/>
      <c r="AD1002" s="1"/>
      <c r="AE1002" s="1"/>
    </row>
    <row r="1003">
      <c r="A1003" s="1"/>
      <c r="B1003" s="1"/>
      <c r="C1003" s="1"/>
      <c r="D1003" s="1"/>
      <c r="E1003" s="1"/>
      <c r="F1003" s="1"/>
      <c r="G1003" s="1"/>
      <c r="H1003" s="1"/>
      <c r="I1003" s="1"/>
      <c r="J1003" s="1"/>
      <c r="K1003" s="1"/>
      <c r="L1003" s="1"/>
      <c r="M1003" s="1"/>
      <c r="N1003" s="1"/>
      <c r="O1003" s="1"/>
      <c r="P1003" s="1"/>
      <c r="Q1003" s="1"/>
      <c r="R1003" s="1"/>
      <c r="S1003" s="1"/>
      <c r="T1003" s="1"/>
      <c r="U1003" s="3"/>
      <c r="V1003" s="1"/>
      <c r="W1003" s="4"/>
      <c r="X1003" s="1"/>
      <c r="Y1003" s="4"/>
      <c r="Z1003" s="1"/>
      <c r="AA1003" s="4"/>
      <c r="AB1003" s="1"/>
      <c r="AC1003" s="4"/>
      <c r="AD1003" s="1"/>
      <c r="AE1003" s="1"/>
    </row>
    <row r="1004">
      <c r="A1004" s="1"/>
      <c r="B1004" s="1"/>
      <c r="C1004" s="1"/>
      <c r="D1004" s="1"/>
      <c r="E1004" s="1"/>
      <c r="F1004" s="1"/>
      <c r="G1004" s="1"/>
      <c r="H1004" s="1"/>
      <c r="I1004" s="1"/>
      <c r="J1004" s="1"/>
      <c r="K1004" s="1"/>
      <c r="L1004" s="1"/>
      <c r="M1004" s="1"/>
      <c r="N1004" s="1"/>
      <c r="O1004" s="1"/>
      <c r="P1004" s="1"/>
      <c r="Q1004" s="1"/>
      <c r="R1004" s="1"/>
      <c r="S1004" s="1"/>
      <c r="T1004" s="1"/>
      <c r="U1004" s="3"/>
      <c r="V1004" s="1"/>
      <c r="W1004" s="4"/>
      <c r="X1004" s="1"/>
      <c r="Y1004" s="4"/>
      <c r="Z1004" s="1"/>
      <c r="AA1004" s="4"/>
      <c r="AB1004" s="1"/>
      <c r="AC1004" s="4"/>
      <c r="AD1004" s="1"/>
      <c r="AE1004" s="1"/>
    </row>
    <row r="1005">
      <c r="A1005" s="1"/>
      <c r="B1005" s="1"/>
      <c r="C1005" s="1"/>
      <c r="D1005" s="1"/>
      <c r="E1005" s="1"/>
      <c r="F1005" s="1"/>
      <c r="G1005" s="1"/>
      <c r="H1005" s="1"/>
      <c r="I1005" s="1"/>
      <c r="J1005" s="1"/>
      <c r="K1005" s="1"/>
      <c r="L1005" s="1"/>
      <c r="M1005" s="1"/>
      <c r="N1005" s="1"/>
      <c r="O1005" s="1"/>
      <c r="P1005" s="1"/>
      <c r="Q1005" s="1"/>
      <c r="R1005" s="1"/>
      <c r="S1005" s="1"/>
      <c r="T1005" s="1"/>
      <c r="U1005" s="3"/>
      <c r="V1005" s="1"/>
      <c r="W1005" s="4"/>
      <c r="X1005" s="1"/>
      <c r="Y1005" s="4"/>
      <c r="Z1005" s="1"/>
      <c r="AA1005" s="4"/>
      <c r="AB1005" s="1"/>
      <c r="AC1005" s="4"/>
      <c r="AD1005" s="1"/>
      <c r="AE1005" s="1"/>
    </row>
    <row r="1006">
      <c r="A1006" s="1"/>
      <c r="B1006" s="1"/>
      <c r="C1006" s="1"/>
      <c r="D1006" s="1"/>
      <c r="E1006" s="1"/>
      <c r="F1006" s="1"/>
      <c r="G1006" s="1"/>
      <c r="H1006" s="1"/>
      <c r="I1006" s="1"/>
      <c r="J1006" s="1"/>
      <c r="K1006" s="1"/>
      <c r="L1006" s="1"/>
      <c r="M1006" s="1"/>
      <c r="N1006" s="1"/>
      <c r="O1006" s="1"/>
      <c r="P1006" s="1"/>
      <c r="Q1006" s="1"/>
      <c r="R1006" s="1"/>
      <c r="S1006" s="1"/>
      <c r="T1006" s="1"/>
      <c r="U1006" s="3"/>
      <c r="V1006" s="1"/>
      <c r="W1006" s="4"/>
      <c r="X1006" s="1"/>
      <c r="Y1006" s="4"/>
      <c r="Z1006" s="1"/>
      <c r="AA1006" s="4"/>
      <c r="AB1006" s="1"/>
      <c r="AC1006" s="4"/>
      <c r="AD1006" s="1"/>
      <c r="AE1006" s="1"/>
    </row>
    <row r="1007">
      <c r="A1007" s="1"/>
      <c r="B1007" s="1"/>
      <c r="C1007" s="1"/>
      <c r="D1007" s="1"/>
      <c r="E1007" s="1"/>
      <c r="F1007" s="1"/>
      <c r="G1007" s="1"/>
      <c r="H1007" s="1"/>
      <c r="I1007" s="1"/>
      <c r="J1007" s="1"/>
      <c r="K1007" s="1"/>
      <c r="L1007" s="1"/>
      <c r="M1007" s="1"/>
      <c r="N1007" s="1"/>
      <c r="O1007" s="1"/>
      <c r="P1007" s="1"/>
      <c r="Q1007" s="1"/>
      <c r="R1007" s="1"/>
      <c r="S1007" s="1"/>
      <c r="T1007" s="1"/>
      <c r="U1007" s="3"/>
      <c r="V1007" s="1"/>
      <c r="W1007" s="4"/>
      <c r="X1007" s="1"/>
      <c r="Y1007" s="4"/>
      <c r="Z1007" s="1"/>
      <c r="AA1007" s="4"/>
      <c r="AB1007" s="1"/>
      <c r="AC1007" s="4"/>
      <c r="AD1007" s="1"/>
      <c r="AE1007" s="1"/>
    </row>
    <row r="1008">
      <c r="A1008" s="1"/>
      <c r="B1008" s="1"/>
      <c r="C1008" s="1"/>
      <c r="D1008" s="1"/>
      <c r="E1008" s="1"/>
      <c r="F1008" s="1"/>
      <c r="G1008" s="1"/>
      <c r="H1008" s="1"/>
      <c r="I1008" s="1"/>
      <c r="J1008" s="1"/>
      <c r="K1008" s="1"/>
      <c r="L1008" s="1"/>
      <c r="M1008" s="1"/>
      <c r="N1008" s="1"/>
      <c r="O1008" s="1"/>
      <c r="P1008" s="1"/>
      <c r="Q1008" s="1"/>
      <c r="R1008" s="1"/>
      <c r="S1008" s="1"/>
      <c r="T1008" s="1"/>
      <c r="U1008" s="3"/>
      <c r="V1008" s="1"/>
      <c r="W1008" s="4"/>
      <c r="X1008" s="1"/>
      <c r="Y1008" s="4"/>
      <c r="Z1008" s="1"/>
      <c r="AA1008" s="4"/>
      <c r="AB1008" s="1"/>
      <c r="AC1008" s="4"/>
      <c r="AD1008" s="1"/>
      <c r="AE1008" s="1"/>
    </row>
    <row r="1009">
      <c r="A1009" s="1"/>
      <c r="B1009" s="1"/>
      <c r="C1009" s="1"/>
      <c r="D1009" s="1"/>
      <c r="E1009" s="1"/>
      <c r="F1009" s="1"/>
      <c r="G1009" s="1"/>
      <c r="H1009" s="1"/>
      <c r="I1009" s="1"/>
      <c r="J1009" s="1"/>
      <c r="K1009" s="1"/>
      <c r="L1009" s="1"/>
      <c r="M1009" s="1"/>
      <c r="N1009" s="1"/>
      <c r="O1009" s="1"/>
      <c r="P1009" s="1"/>
      <c r="Q1009" s="1"/>
      <c r="R1009" s="1"/>
      <c r="S1009" s="1"/>
      <c r="T1009" s="1"/>
      <c r="U1009" s="3"/>
      <c r="V1009" s="1"/>
      <c r="W1009" s="4"/>
      <c r="X1009" s="1"/>
      <c r="Y1009" s="4"/>
      <c r="Z1009" s="1"/>
      <c r="AA1009" s="4"/>
      <c r="AB1009" s="1"/>
      <c r="AC1009" s="4"/>
      <c r="AD1009" s="1"/>
      <c r="AE1009" s="1"/>
    </row>
    <row r="1010">
      <c r="A1010" s="1"/>
      <c r="B1010" s="1"/>
      <c r="C1010" s="1"/>
      <c r="D1010" s="1"/>
      <c r="E1010" s="1"/>
      <c r="F1010" s="1"/>
      <c r="G1010" s="1"/>
      <c r="H1010" s="1"/>
      <c r="I1010" s="1"/>
      <c r="J1010" s="1"/>
      <c r="K1010" s="1"/>
      <c r="L1010" s="1"/>
      <c r="M1010" s="1"/>
      <c r="N1010" s="1"/>
      <c r="O1010" s="1"/>
      <c r="P1010" s="1"/>
      <c r="Q1010" s="1"/>
      <c r="R1010" s="1"/>
      <c r="S1010" s="1"/>
      <c r="T1010" s="1"/>
      <c r="U1010" s="3"/>
      <c r="V1010" s="1"/>
      <c r="W1010" s="4"/>
      <c r="X1010" s="1"/>
      <c r="Y1010" s="4"/>
      <c r="Z1010" s="1"/>
      <c r="AA1010" s="4"/>
      <c r="AB1010" s="1"/>
      <c r="AC1010" s="4"/>
      <c r="AD1010" s="1"/>
      <c r="AE1010" s="1"/>
    </row>
    <row r="1011">
      <c r="A1011" s="1"/>
      <c r="B1011" s="1"/>
      <c r="C1011" s="1"/>
      <c r="D1011" s="1"/>
      <c r="E1011" s="1"/>
      <c r="F1011" s="1"/>
      <c r="G1011" s="1"/>
      <c r="H1011" s="1"/>
      <c r="I1011" s="1"/>
      <c r="J1011" s="1"/>
      <c r="K1011" s="1"/>
      <c r="L1011" s="1"/>
      <c r="M1011" s="1"/>
      <c r="N1011" s="1"/>
      <c r="O1011" s="1"/>
      <c r="P1011" s="1"/>
      <c r="Q1011" s="1"/>
      <c r="R1011" s="1"/>
      <c r="S1011" s="1"/>
      <c r="T1011" s="1"/>
      <c r="U1011" s="3"/>
      <c r="V1011" s="1"/>
      <c r="W1011" s="4"/>
      <c r="X1011" s="1"/>
      <c r="Y1011" s="4"/>
      <c r="Z1011" s="1"/>
      <c r="AA1011" s="4"/>
      <c r="AB1011" s="1"/>
      <c r="AC1011" s="4"/>
      <c r="AD1011" s="1"/>
      <c r="AE1011" s="1"/>
    </row>
    <row r="1012">
      <c r="A1012" s="1"/>
      <c r="B1012" s="1"/>
      <c r="C1012" s="1"/>
      <c r="D1012" s="1"/>
      <c r="E1012" s="1"/>
      <c r="F1012" s="1"/>
      <c r="G1012" s="1"/>
      <c r="H1012" s="1"/>
      <c r="I1012" s="1"/>
      <c r="J1012" s="1"/>
      <c r="K1012" s="1"/>
      <c r="L1012" s="1"/>
      <c r="M1012" s="1"/>
      <c r="N1012" s="1"/>
      <c r="O1012" s="1"/>
      <c r="P1012" s="1"/>
      <c r="Q1012" s="1"/>
      <c r="R1012" s="1"/>
      <c r="S1012" s="1"/>
      <c r="T1012" s="1"/>
      <c r="U1012" s="3"/>
      <c r="V1012" s="1"/>
      <c r="W1012" s="4"/>
      <c r="X1012" s="1"/>
      <c r="Y1012" s="4"/>
      <c r="Z1012" s="1"/>
      <c r="AA1012" s="4"/>
      <c r="AB1012" s="1"/>
      <c r="AC1012" s="4"/>
      <c r="AD1012" s="1"/>
      <c r="AE1012" s="1"/>
    </row>
    <row r="1013">
      <c r="A1013" s="1"/>
      <c r="B1013" s="1"/>
      <c r="C1013" s="1"/>
      <c r="D1013" s="1"/>
      <c r="E1013" s="1"/>
      <c r="F1013" s="1"/>
      <c r="G1013" s="1"/>
      <c r="H1013" s="1"/>
      <c r="I1013" s="1"/>
      <c r="J1013" s="1"/>
      <c r="K1013" s="1"/>
      <c r="L1013" s="1"/>
      <c r="M1013" s="1"/>
      <c r="N1013" s="1"/>
      <c r="O1013" s="1"/>
      <c r="P1013" s="1"/>
      <c r="Q1013" s="1"/>
      <c r="R1013" s="1"/>
      <c r="S1013" s="1"/>
      <c r="T1013" s="1"/>
      <c r="U1013" s="3"/>
      <c r="V1013" s="1"/>
      <c r="W1013" s="4"/>
      <c r="X1013" s="1"/>
      <c r="Y1013" s="4"/>
      <c r="Z1013" s="1"/>
      <c r="AA1013" s="4"/>
      <c r="AB1013" s="1"/>
      <c r="AC1013" s="4"/>
      <c r="AD1013" s="1"/>
      <c r="AE1013" s="1"/>
    </row>
    <row r="1014">
      <c r="A1014" s="1"/>
      <c r="B1014" s="1"/>
      <c r="C1014" s="1"/>
      <c r="D1014" s="1"/>
      <c r="E1014" s="1"/>
      <c r="F1014" s="1"/>
      <c r="G1014" s="1"/>
      <c r="H1014" s="1"/>
      <c r="I1014" s="1"/>
      <c r="J1014" s="1"/>
      <c r="K1014" s="1"/>
      <c r="L1014" s="1"/>
      <c r="M1014" s="1"/>
      <c r="N1014" s="1"/>
      <c r="O1014" s="1"/>
      <c r="P1014" s="1"/>
      <c r="Q1014" s="1"/>
      <c r="R1014" s="1"/>
      <c r="S1014" s="1"/>
      <c r="T1014" s="1"/>
      <c r="U1014" s="3"/>
      <c r="V1014" s="1"/>
      <c r="W1014" s="4"/>
      <c r="X1014" s="1"/>
      <c r="Y1014" s="4"/>
      <c r="Z1014" s="1"/>
      <c r="AA1014" s="4"/>
      <c r="AB1014" s="1"/>
      <c r="AC1014" s="4"/>
      <c r="AD1014" s="1"/>
      <c r="AE1014" s="1"/>
    </row>
    <row r="1015">
      <c r="A1015" s="1"/>
      <c r="B1015" s="1"/>
      <c r="C1015" s="1"/>
      <c r="D1015" s="1"/>
      <c r="E1015" s="1"/>
      <c r="F1015" s="1"/>
      <c r="G1015" s="1"/>
      <c r="H1015" s="1"/>
      <c r="I1015" s="1"/>
      <c r="J1015" s="1"/>
      <c r="K1015" s="1"/>
      <c r="L1015" s="1"/>
      <c r="M1015" s="1"/>
      <c r="N1015" s="1"/>
      <c r="O1015" s="1"/>
      <c r="P1015" s="1"/>
      <c r="Q1015" s="1"/>
      <c r="R1015" s="1"/>
      <c r="S1015" s="1"/>
      <c r="T1015" s="1"/>
      <c r="U1015" s="3"/>
      <c r="V1015" s="1"/>
      <c r="W1015" s="4"/>
      <c r="X1015" s="1"/>
      <c r="Y1015" s="4"/>
      <c r="Z1015" s="1"/>
      <c r="AA1015" s="4"/>
      <c r="AB1015" s="1"/>
      <c r="AC1015" s="4"/>
      <c r="AD1015" s="1"/>
      <c r="AE1015" s="1"/>
    </row>
    <row r="1016">
      <c r="A1016" s="1"/>
      <c r="B1016" s="1"/>
      <c r="C1016" s="1"/>
      <c r="D1016" s="1"/>
      <c r="E1016" s="1"/>
      <c r="F1016" s="1"/>
      <c r="G1016" s="1"/>
      <c r="H1016" s="1"/>
      <c r="I1016" s="1"/>
      <c r="J1016" s="1"/>
      <c r="K1016" s="1"/>
      <c r="L1016" s="1"/>
      <c r="M1016" s="1"/>
      <c r="N1016" s="1"/>
      <c r="O1016" s="1"/>
      <c r="P1016" s="1"/>
      <c r="Q1016" s="1"/>
      <c r="R1016" s="1"/>
      <c r="S1016" s="1"/>
      <c r="T1016" s="1"/>
      <c r="U1016" s="3"/>
      <c r="V1016" s="1"/>
      <c r="W1016" s="4"/>
      <c r="X1016" s="1"/>
      <c r="Y1016" s="4"/>
      <c r="Z1016" s="1"/>
      <c r="AA1016" s="4"/>
      <c r="AB1016" s="1"/>
      <c r="AC1016" s="4"/>
      <c r="AD1016" s="1"/>
      <c r="AE1016" s="1"/>
    </row>
    <row r="1017">
      <c r="A1017" s="1"/>
      <c r="B1017" s="1"/>
      <c r="C1017" s="1"/>
      <c r="D1017" s="1"/>
      <c r="E1017" s="1"/>
      <c r="F1017" s="1"/>
      <c r="G1017" s="1"/>
      <c r="H1017" s="1"/>
      <c r="I1017" s="1"/>
      <c r="J1017" s="1"/>
      <c r="K1017" s="1"/>
      <c r="L1017" s="1"/>
      <c r="M1017" s="1"/>
      <c r="N1017" s="1"/>
      <c r="O1017" s="1"/>
      <c r="P1017" s="1"/>
      <c r="Q1017" s="1"/>
      <c r="R1017" s="1"/>
      <c r="S1017" s="1"/>
      <c r="T1017" s="1"/>
      <c r="U1017" s="3"/>
      <c r="V1017" s="1"/>
      <c r="W1017" s="4"/>
      <c r="X1017" s="1"/>
      <c r="Y1017" s="4"/>
      <c r="Z1017" s="1"/>
      <c r="AA1017" s="4"/>
      <c r="AB1017" s="1"/>
      <c r="AC1017" s="4"/>
      <c r="AD1017" s="1"/>
      <c r="AE1017" s="1"/>
    </row>
    <row r="1018">
      <c r="A1018" s="1"/>
      <c r="B1018" s="1"/>
      <c r="C1018" s="1"/>
      <c r="D1018" s="1"/>
      <c r="E1018" s="1"/>
      <c r="F1018" s="1"/>
      <c r="G1018" s="1"/>
      <c r="H1018" s="1"/>
      <c r="I1018" s="1"/>
      <c r="J1018" s="1"/>
      <c r="K1018" s="1"/>
      <c r="L1018" s="1"/>
      <c r="M1018" s="1"/>
      <c r="N1018" s="1"/>
      <c r="O1018" s="1"/>
      <c r="P1018" s="1"/>
      <c r="Q1018" s="1"/>
      <c r="R1018" s="1"/>
      <c r="S1018" s="1"/>
      <c r="T1018" s="1"/>
      <c r="U1018" s="3"/>
      <c r="V1018" s="1"/>
      <c r="W1018" s="4"/>
      <c r="X1018" s="1"/>
      <c r="Y1018" s="4"/>
      <c r="Z1018" s="1"/>
      <c r="AA1018" s="4"/>
      <c r="AB1018" s="1"/>
      <c r="AC1018" s="4"/>
      <c r="AD1018" s="1"/>
      <c r="AE1018" s="1"/>
    </row>
    <row r="1019">
      <c r="A1019" s="1"/>
      <c r="B1019" s="1"/>
      <c r="C1019" s="1"/>
      <c r="D1019" s="1"/>
      <c r="E1019" s="1"/>
      <c r="F1019" s="1"/>
      <c r="G1019" s="1"/>
      <c r="H1019" s="1"/>
      <c r="I1019" s="1"/>
      <c r="J1019" s="1"/>
      <c r="K1019" s="1"/>
      <c r="L1019" s="1"/>
      <c r="M1019" s="1"/>
      <c r="N1019" s="1"/>
      <c r="O1019" s="1"/>
      <c r="P1019" s="1"/>
      <c r="Q1019" s="1"/>
      <c r="R1019" s="1"/>
      <c r="S1019" s="1"/>
      <c r="T1019" s="1"/>
      <c r="U1019" s="3"/>
      <c r="V1019" s="1"/>
      <c r="W1019" s="4"/>
      <c r="X1019" s="1"/>
      <c r="Y1019" s="4"/>
      <c r="Z1019" s="1"/>
      <c r="AA1019" s="4"/>
      <c r="AB1019" s="1"/>
      <c r="AC1019" s="4"/>
      <c r="AD1019" s="1"/>
      <c r="AE1019" s="1"/>
    </row>
    <row r="1020">
      <c r="A1020" s="1"/>
      <c r="B1020" s="1"/>
      <c r="C1020" s="1"/>
      <c r="D1020" s="1"/>
      <c r="E1020" s="1"/>
      <c r="F1020" s="1"/>
      <c r="G1020" s="1"/>
      <c r="H1020" s="1"/>
      <c r="I1020" s="1"/>
      <c r="J1020" s="1"/>
      <c r="K1020" s="1"/>
      <c r="L1020" s="1"/>
      <c r="M1020" s="1"/>
      <c r="N1020" s="1"/>
      <c r="O1020" s="1"/>
      <c r="P1020" s="1"/>
      <c r="Q1020" s="1"/>
      <c r="R1020" s="1"/>
      <c r="S1020" s="1"/>
      <c r="T1020" s="1"/>
      <c r="U1020" s="3"/>
      <c r="V1020" s="1"/>
      <c r="W1020" s="4"/>
      <c r="X1020" s="1"/>
      <c r="Y1020" s="4"/>
      <c r="Z1020" s="1"/>
      <c r="AA1020" s="4"/>
      <c r="AB1020" s="1"/>
      <c r="AC1020" s="4"/>
      <c r="AD1020" s="1"/>
      <c r="AE1020" s="1"/>
    </row>
    <row r="1021">
      <c r="A1021" s="1"/>
      <c r="B1021" s="1"/>
      <c r="C1021" s="1"/>
      <c r="D1021" s="1"/>
      <c r="E1021" s="1"/>
      <c r="F1021" s="1"/>
      <c r="G1021" s="1"/>
      <c r="H1021" s="1"/>
      <c r="I1021" s="1"/>
      <c r="J1021" s="1"/>
      <c r="K1021" s="1"/>
      <c r="L1021" s="1"/>
      <c r="M1021" s="1"/>
      <c r="N1021" s="1"/>
      <c r="O1021" s="1"/>
      <c r="P1021" s="1"/>
      <c r="Q1021" s="1"/>
      <c r="R1021" s="1"/>
      <c r="S1021" s="1"/>
      <c r="T1021" s="1"/>
      <c r="U1021" s="3"/>
      <c r="V1021" s="1"/>
      <c r="W1021" s="4"/>
      <c r="X1021" s="1"/>
      <c r="Y1021" s="4"/>
      <c r="Z1021" s="1"/>
      <c r="AA1021" s="4"/>
      <c r="AB1021" s="1"/>
      <c r="AC1021" s="4"/>
      <c r="AD1021" s="1"/>
      <c r="AE1021" s="1"/>
    </row>
    <row r="1022">
      <c r="A1022" s="1"/>
      <c r="B1022" s="1"/>
      <c r="C1022" s="1"/>
      <c r="D1022" s="1"/>
      <c r="E1022" s="1"/>
      <c r="F1022" s="1"/>
      <c r="G1022" s="1"/>
      <c r="H1022" s="1"/>
      <c r="I1022" s="1"/>
      <c r="J1022" s="1"/>
      <c r="K1022" s="1"/>
      <c r="L1022" s="1"/>
      <c r="M1022" s="1"/>
      <c r="N1022" s="1"/>
      <c r="O1022" s="1"/>
      <c r="P1022" s="1"/>
      <c r="Q1022" s="1"/>
      <c r="R1022" s="1"/>
      <c r="S1022" s="1"/>
      <c r="T1022" s="1"/>
      <c r="U1022" s="3"/>
      <c r="V1022" s="1"/>
      <c r="W1022" s="4"/>
      <c r="X1022" s="1"/>
      <c r="Y1022" s="4"/>
      <c r="Z1022" s="1"/>
      <c r="AA1022" s="4"/>
      <c r="AB1022" s="1"/>
      <c r="AC1022" s="4"/>
      <c r="AD1022" s="1"/>
      <c r="AE1022" s="1"/>
    </row>
    <row r="1023">
      <c r="A1023" s="1"/>
      <c r="B1023" s="1"/>
      <c r="C1023" s="1"/>
      <c r="D1023" s="1"/>
      <c r="E1023" s="1"/>
      <c r="F1023" s="1"/>
      <c r="G1023" s="1"/>
      <c r="H1023" s="1"/>
      <c r="I1023" s="1"/>
      <c r="J1023" s="1"/>
      <c r="K1023" s="1"/>
      <c r="L1023" s="1"/>
      <c r="M1023" s="1"/>
      <c r="N1023" s="1"/>
      <c r="O1023" s="1"/>
      <c r="P1023" s="1"/>
      <c r="Q1023" s="1"/>
      <c r="R1023" s="1"/>
      <c r="S1023" s="1"/>
      <c r="T1023" s="1"/>
      <c r="U1023" s="3"/>
      <c r="V1023" s="1"/>
      <c r="W1023" s="4"/>
      <c r="X1023" s="1"/>
      <c r="Y1023" s="4"/>
      <c r="Z1023" s="1"/>
      <c r="AA1023" s="4"/>
      <c r="AB1023" s="1"/>
      <c r="AC1023" s="4"/>
      <c r="AD1023" s="1"/>
      <c r="AE1023" s="1"/>
    </row>
    <row r="1024">
      <c r="A1024" s="1"/>
      <c r="B1024" s="1"/>
      <c r="C1024" s="1"/>
      <c r="D1024" s="1"/>
      <c r="E1024" s="1"/>
      <c r="F1024" s="1"/>
      <c r="G1024" s="1"/>
      <c r="H1024" s="1"/>
      <c r="I1024" s="1"/>
      <c r="J1024" s="1"/>
      <c r="K1024" s="1"/>
      <c r="L1024" s="1"/>
      <c r="M1024" s="1"/>
      <c r="N1024" s="1"/>
      <c r="O1024" s="1"/>
      <c r="P1024" s="1"/>
      <c r="Q1024" s="1"/>
      <c r="R1024" s="1"/>
      <c r="S1024" s="1"/>
      <c r="T1024" s="1"/>
      <c r="U1024" s="3"/>
      <c r="V1024" s="1"/>
      <c r="W1024" s="4"/>
      <c r="X1024" s="1"/>
      <c r="Y1024" s="4"/>
      <c r="Z1024" s="1"/>
      <c r="AA1024" s="4"/>
      <c r="AB1024" s="1"/>
      <c r="AC1024" s="4"/>
      <c r="AD1024" s="1"/>
      <c r="AE1024" s="1"/>
    </row>
    <row r="1025">
      <c r="A1025" s="1"/>
      <c r="B1025" s="1"/>
      <c r="C1025" s="1"/>
      <c r="D1025" s="1"/>
      <c r="E1025" s="1"/>
      <c r="F1025" s="1"/>
      <c r="G1025" s="1"/>
      <c r="H1025" s="1"/>
      <c r="I1025" s="1"/>
      <c r="J1025" s="1"/>
      <c r="K1025" s="1"/>
      <c r="L1025" s="1"/>
      <c r="M1025" s="1"/>
      <c r="N1025" s="1"/>
      <c r="O1025" s="1"/>
      <c r="P1025" s="1"/>
      <c r="Q1025" s="1"/>
      <c r="R1025" s="1"/>
      <c r="S1025" s="1"/>
      <c r="T1025" s="1"/>
      <c r="U1025" s="3"/>
      <c r="V1025" s="1"/>
      <c r="W1025" s="4"/>
      <c r="X1025" s="1"/>
      <c r="Y1025" s="4"/>
      <c r="Z1025" s="1"/>
      <c r="AA1025" s="4"/>
      <c r="AB1025" s="1"/>
      <c r="AC1025" s="4"/>
      <c r="AD1025" s="1"/>
      <c r="AE1025" s="1"/>
    </row>
    <row r="1026">
      <c r="A1026" s="1"/>
      <c r="B1026" s="1"/>
      <c r="C1026" s="1"/>
      <c r="D1026" s="1"/>
      <c r="E1026" s="1"/>
      <c r="F1026" s="1"/>
      <c r="G1026" s="1"/>
      <c r="H1026" s="1"/>
      <c r="I1026" s="1"/>
      <c r="J1026" s="1"/>
      <c r="K1026" s="1"/>
      <c r="L1026" s="1"/>
      <c r="M1026" s="1"/>
      <c r="N1026" s="1"/>
      <c r="O1026" s="1"/>
      <c r="P1026" s="1"/>
      <c r="Q1026" s="1"/>
      <c r="R1026" s="1"/>
      <c r="S1026" s="1"/>
      <c r="T1026" s="1"/>
      <c r="U1026" s="3"/>
      <c r="V1026" s="1"/>
      <c r="W1026" s="4"/>
      <c r="X1026" s="1"/>
      <c r="Y1026" s="4"/>
      <c r="Z1026" s="1"/>
      <c r="AA1026" s="4"/>
      <c r="AB1026" s="1"/>
      <c r="AC1026" s="4"/>
      <c r="AD1026" s="1"/>
      <c r="AE1026" s="1"/>
    </row>
    <row r="1027">
      <c r="A1027" s="1"/>
      <c r="B1027" s="1"/>
      <c r="C1027" s="1"/>
      <c r="D1027" s="1"/>
      <c r="E1027" s="1"/>
      <c r="F1027" s="1"/>
      <c r="G1027" s="1"/>
      <c r="H1027" s="1"/>
      <c r="I1027" s="1"/>
      <c r="J1027" s="1"/>
      <c r="K1027" s="1"/>
      <c r="L1027" s="1"/>
      <c r="M1027" s="1"/>
      <c r="N1027" s="1"/>
      <c r="O1027" s="1"/>
      <c r="P1027" s="1"/>
      <c r="Q1027" s="1"/>
      <c r="R1027" s="1"/>
      <c r="S1027" s="1"/>
      <c r="T1027" s="1"/>
      <c r="U1027" s="3"/>
      <c r="V1027" s="1"/>
      <c r="W1027" s="4"/>
      <c r="X1027" s="1"/>
      <c r="Y1027" s="4"/>
      <c r="Z1027" s="1"/>
      <c r="AA1027" s="4"/>
      <c r="AB1027" s="1"/>
      <c r="AC1027" s="4"/>
      <c r="AD1027" s="1"/>
      <c r="AE1027" s="1"/>
    </row>
    <row r="1028">
      <c r="A1028" s="1"/>
      <c r="B1028" s="1"/>
      <c r="C1028" s="1"/>
      <c r="D1028" s="1"/>
      <c r="E1028" s="1"/>
      <c r="F1028" s="1"/>
      <c r="G1028" s="1"/>
      <c r="H1028" s="1"/>
      <c r="I1028" s="1"/>
      <c r="J1028" s="1"/>
      <c r="K1028" s="1"/>
      <c r="L1028" s="1"/>
      <c r="M1028" s="1"/>
      <c r="N1028" s="1"/>
      <c r="O1028" s="1"/>
      <c r="P1028" s="1"/>
      <c r="Q1028" s="1"/>
      <c r="R1028" s="1"/>
      <c r="S1028" s="1"/>
      <c r="T1028" s="1"/>
      <c r="U1028" s="3"/>
      <c r="V1028" s="1"/>
      <c r="W1028" s="4"/>
      <c r="X1028" s="1"/>
      <c r="Y1028" s="4"/>
      <c r="Z1028" s="1"/>
      <c r="AA1028" s="4"/>
      <c r="AB1028" s="1"/>
      <c r="AC1028" s="4"/>
      <c r="AD1028" s="1"/>
      <c r="AE1028" s="1"/>
    </row>
    <row r="1029">
      <c r="A1029" s="1"/>
      <c r="B1029" s="1"/>
      <c r="C1029" s="1"/>
      <c r="D1029" s="1"/>
      <c r="E1029" s="1"/>
      <c r="F1029" s="1"/>
      <c r="G1029" s="1"/>
      <c r="H1029" s="1"/>
      <c r="I1029" s="1"/>
      <c r="J1029" s="1"/>
      <c r="K1029" s="1"/>
      <c r="L1029" s="1"/>
      <c r="M1029" s="1"/>
      <c r="N1029" s="1"/>
      <c r="O1029" s="1"/>
      <c r="P1029" s="1"/>
      <c r="Q1029" s="1"/>
      <c r="R1029" s="1"/>
      <c r="S1029" s="1"/>
      <c r="T1029" s="1"/>
      <c r="U1029" s="3"/>
      <c r="V1029" s="1"/>
      <c r="W1029" s="4"/>
      <c r="X1029" s="1"/>
      <c r="Y1029" s="4"/>
      <c r="Z1029" s="1"/>
      <c r="AA1029" s="4"/>
      <c r="AB1029" s="1"/>
      <c r="AC1029" s="4"/>
      <c r="AD1029" s="1"/>
      <c r="AE1029" s="1"/>
    </row>
    <row r="1030">
      <c r="A1030" s="1"/>
      <c r="B1030" s="1"/>
      <c r="C1030" s="1"/>
      <c r="D1030" s="1"/>
      <c r="E1030" s="1"/>
      <c r="F1030" s="1"/>
      <c r="G1030" s="1"/>
      <c r="H1030" s="1"/>
      <c r="I1030" s="1"/>
      <c r="J1030" s="1"/>
      <c r="K1030" s="1"/>
      <c r="L1030" s="1"/>
      <c r="M1030" s="1"/>
      <c r="N1030" s="1"/>
      <c r="O1030" s="1"/>
      <c r="P1030" s="1"/>
      <c r="Q1030" s="1"/>
      <c r="R1030" s="1"/>
      <c r="S1030" s="1"/>
      <c r="T1030" s="1"/>
      <c r="U1030" s="3"/>
      <c r="V1030" s="1"/>
      <c r="W1030" s="4"/>
      <c r="X1030" s="1"/>
      <c r="Y1030" s="4"/>
      <c r="Z1030" s="1"/>
      <c r="AA1030" s="4"/>
      <c r="AB1030" s="1"/>
      <c r="AC1030" s="4"/>
      <c r="AD1030" s="1"/>
      <c r="AE1030" s="1"/>
    </row>
    <row r="1031">
      <c r="A1031" s="1"/>
      <c r="B1031" s="1"/>
      <c r="C1031" s="1"/>
      <c r="D1031" s="1"/>
      <c r="E1031" s="1"/>
      <c r="F1031" s="1"/>
      <c r="G1031" s="1"/>
      <c r="H1031" s="1"/>
      <c r="I1031" s="1"/>
      <c r="J1031" s="1"/>
      <c r="K1031" s="1"/>
      <c r="L1031" s="1"/>
      <c r="M1031" s="1"/>
      <c r="N1031" s="1"/>
      <c r="O1031" s="1"/>
      <c r="P1031" s="1"/>
      <c r="Q1031" s="1"/>
      <c r="R1031" s="1"/>
      <c r="S1031" s="1"/>
      <c r="T1031" s="1"/>
      <c r="U1031" s="3"/>
      <c r="V1031" s="1"/>
      <c r="W1031" s="4"/>
      <c r="X1031" s="1"/>
      <c r="Y1031" s="4"/>
      <c r="Z1031" s="1"/>
      <c r="AA1031" s="4"/>
      <c r="AB1031" s="1"/>
      <c r="AC1031" s="4"/>
      <c r="AD1031" s="1"/>
      <c r="AE1031" s="1"/>
    </row>
    <row r="1032">
      <c r="A1032" s="1"/>
      <c r="B1032" s="1"/>
      <c r="C1032" s="1"/>
      <c r="D1032" s="1"/>
      <c r="E1032" s="1"/>
      <c r="F1032" s="1"/>
      <c r="G1032" s="1"/>
      <c r="H1032" s="1"/>
      <c r="I1032" s="1"/>
      <c r="J1032" s="1"/>
      <c r="K1032" s="1"/>
      <c r="L1032" s="1"/>
      <c r="M1032" s="1"/>
      <c r="N1032" s="1"/>
      <c r="O1032" s="1"/>
      <c r="P1032" s="1"/>
      <c r="Q1032" s="1"/>
      <c r="R1032" s="1"/>
      <c r="S1032" s="1"/>
      <c r="T1032" s="1"/>
      <c r="U1032" s="3"/>
      <c r="V1032" s="1"/>
      <c r="W1032" s="4"/>
      <c r="X1032" s="1"/>
      <c r="Y1032" s="4"/>
      <c r="Z1032" s="1"/>
      <c r="AA1032" s="4"/>
      <c r="AB1032" s="1"/>
      <c r="AC1032" s="4"/>
      <c r="AD1032" s="1"/>
      <c r="AE1032" s="1"/>
    </row>
    <row r="1033">
      <c r="A1033" s="1"/>
      <c r="B1033" s="1"/>
      <c r="C1033" s="1"/>
      <c r="D1033" s="1"/>
      <c r="E1033" s="1"/>
      <c r="F1033" s="1"/>
      <c r="G1033" s="1"/>
      <c r="H1033" s="1"/>
      <c r="I1033" s="1"/>
      <c r="J1033" s="1"/>
      <c r="K1033" s="1"/>
      <c r="L1033" s="1"/>
      <c r="M1033" s="1"/>
      <c r="N1033" s="1"/>
      <c r="O1033" s="1"/>
      <c r="P1033" s="1"/>
      <c r="Q1033" s="1"/>
      <c r="R1033" s="1"/>
      <c r="S1033" s="1"/>
      <c r="T1033" s="1"/>
      <c r="U1033" s="3"/>
      <c r="V1033" s="1"/>
      <c r="W1033" s="4"/>
      <c r="X1033" s="1"/>
      <c r="Y1033" s="4"/>
      <c r="Z1033" s="1"/>
      <c r="AA1033" s="4"/>
      <c r="AB1033" s="1"/>
      <c r="AC1033" s="4"/>
      <c r="AD1033" s="1"/>
      <c r="AE1033" s="1"/>
    </row>
    <row r="1034">
      <c r="A1034" s="1"/>
      <c r="B1034" s="1"/>
      <c r="C1034" s="1"/>
      <c r="D1034" s="1"/>
      <c r="E1034" s="1"/>
      <c r="F1034" s="1"/>
      <c r="G1034" s="1"/>
      <c r="H1034" s="1"/>
      <c r="I1034" s="1"/>
      <c r="J1034" s="1"/>
      <c r="K1034" s="1"/>
      <c r="L1034" s="1"/>
      <c r="M1034" s="1"/>
      <c r="N1034" s="1"/>
      <c r="O1034" s="1"/>
      <c r="P1034" s="1"/>
      <c r="Q1034" s="1"/>
      <c r="R1034" s="1"/>
      <c r="S1034" s="1"/>
      <c r="T1034" s="1"/>
      <c r="U1034" s="3"/>
      <c r="V1034" s="1"/>
      <c r="W1034" s="4"/>
      <c r="X1034" s="1"/>
      <c r="Y1034" s="4"/>
      <c r="Z1034" s="1"/>
      <c r="AA1034" s="4"/>
      <c r="AB1034" s="1"/>
      <c r="AC1034" s="4"/>
      <c r="AD1034" s="1"/>
      <c r="AE1034" s="1"/>
    </row>
    <row r="1035">
      <c r="A1035" s="1"/>
      <c r="B1035" s="1"/>
      <c r="C1035" s="1"/>
      <c r="D1035" s="1"/>
      <c r="E1035" s="1"/>
      <c r="F1035" s="1"/>
      <c r="G1035" s="1"/>
      <c r="H1035" s="1"/>
      <c r="I1035" s="1"/>
      <c r="J1035" s="1"/>
      <c r="K1035" s="1"/>
      <c r="L1035" s="1"/>
      <c r="M1035" s="1"/>
      <c r="N1035" s="1"/>
      <c r="O1035" s="1"/>
      <c r="P1035" s="1"/>
      <c r="Q1035" s="1"/>
      <c r="R1035" s="1"/>
      <c r="S1035" s="1"/>
      <c r="T1035" s="1"/>
      <c r="U1035" s="3"/>
      <c r="V1035" s="1"/>
      <c r="W1035" s="4"/>
      <c r="X1035" s="1"/>
      <c r="Y1035" s="4"/>
      <c r="Z1035" s="1"/>
      <c r="AA1035" s="4"/>
      <c r="AB1035" s="1"/>
      <c r="AC1035" s="4"/>
      <c r="AD1035" s="1"/>
      <c r="AE1035" s="1"/>
    </row>
    <row r="1036">
      <c r="A1036" s="1"/>
      <c r="B1036" s="1"/>
      <c r="C1036" s="1"/>
      <c r="D1036" s="1"/>
      <c r="E1036" s="1"/>
      <c r="F1036" s="1"/>
      <c r="G1036" s="1"/>
      <c r="H1036" s="1"/>
      <c r="I1036" s="1"/>
      <c r="J1036" s="1"/>
      <c r="K1036" s="1"/>
      <c r="L1036" s="1"/>
      <c r="M1036" s="1"/>
      <c r="N1036" s="1"/>
      <c r="O1036" s="1"/>
      <c r="P1036" s="1"/>
      <c r="Q1036" s="1"/>
      <c r="R1036" s="1"/>
      <c r="S1036" s="1"/>
      <c r="T1036" s="1"/>
      <c r="U1036" s="3"/>
      <c r="V1036" s="1"/>
      <c r="W1036" s="4"/>
      <c r="X1036" s="1"/>
      <c r="Y1036" s="4"/>
      <c r="Z1036" s="1"/>
      <c r="AA1036" s="4"/>
      <c r="AB1036" s="1"/>
      <c r="AC1036" s="4"/>
      <c r="AD1036" s="1"/>
      <c r="AE1036" s="1"/>
    </row>
    <row r="1037">
      <c r="A1037" s="1"/>
      <c r="B1037" s="1"/>
      <c r="C1037" s="1"/>
      <c r="D1037" s="1"/>
      <c r="E1037" s="1"/>
      <c r="F1037" s="1"/>
      <c r="G1037" s="1"/>
      <c r="H1037" s="1"/>
      <c r="I1037" s="1"/>
      <c r="J1037" s="1"/>
      <c r="K1037" s="1"/>
      <c r="L1037" s="1"/>
      <c r="M1037" s="1"/>
      <c r="N1037" s="1"/>
      <c r="O1037" s="1"/>
      <c r="P1037" s="1"/>
      <c r="Q1037" s="1"/>
      <c r="R1037" s="1"/>
      <c r="S1037" s="1"/>
      <c r="T1037" s="1"/>
      <c r="U1037" s="3"/>
      <c r="V1037" s="1"/>
      <c r="W1037" s="4"/>
      <c r="X1037" s="1"/>
      <c r="Y1037" s="4"/>
      <c r="Z1037" s="1"/>
      <c r="AA1037" s="4"/>
      <c r="AB1037" s="1"/>
      <c r="AC1037" s="4"/>
      <c r="AD1037" s="1"/>
      <c r="AE1037" s="1"/>
    </row>
    <row r="1038">
      <c r="A1038" s="1"/>
      <c r="B1038" s="1"/>
      <c r="C1038" s="1"/>
      <c r="D1038" s="1"/>
      <c r="E1038" s="1"/>
      <c r="F1038" s="1"/>
      <c r="G1038" s="1"/>
      <c r="H1038" s="1"/>
      <c r="I1038" s="1"/>
      <c r="J1038" s="1"/>
      <c r="K1038" s="1"/>
      <c r="L1038" s="1"/>
      <c r="M1038" s="1"/>
      <c r="N1038" s="1"/>
      <c r="O1038" s="1"/>
      <c r="P1038" s="1"/>
      <c r="Q1038" s="1"/>
      <c r="R1038" s="1"/>
      <c r="S1038" s="1"/>
      <c r="T1038" s="1"/>
      <c r="U1038" s="3"/>
      <c r="V1038" s="1"/>
      <c r="W1038" s="4"/>
      <c r="X1038" s="1"/>
      <c r="Y1038" s="4"/>
      <c r="Z1038" s="1"/>
      <c r="AA1038" s="4"/>
      <c r="AB1038" s="1"/>
      <c r="AC1038" s="4"/>
      <c r="AD1038" s="1"/>
      <c r="AE1038" s="1"/>
    </row>
    <row r="1039">
      <c r="A1039" s="1"/>
      <c r="B1039" s="1"/>
      <c r="C1039" s="1"/>
      <c r="D1039" s="1"/>
      <c r="E1039" s="1"/>
      <c r="F1039" s="1"/>
      <c r="G1039" s="1"/>
      <c r="H1039" s="1"/>
      <c r="I1039" s="1"/>
      <c r="J1039" s="1"/>
      <c r="K1039" s="1"/>
      <c r="L1039" s="1"/>
      <c r="M1039" s="1"/>
      <c r="N1039" s="1"/>
      <c r="O1039" s="1"/>
      <c r="P1039" s="1"/>
      <c r="Q1039" s="1"/>
      <c r="R1039" s="1"/>
      <c r="S1039" s="1"/>
      <c r="T1039" s="1"/>
      <c r="U1039" s="3"/>
      <c r="V1039" s="1"/>
      <c r="W1039" s="4"/>
      <c r="X1039" s="1"/>
      <c r="Y1039" s="4"/>
      <c r="Z1039" s="1"/>
      <c r="AA1039" s="4"/>
      <c r="AB1039" s="1"/>
      <c r="AC1039" s="4"/>
      <c r="AD1039" s="1"/>
      <c r="AE1039" s="1"/>
    </row>
    <row r="1040">
      <c r="A1040" s="1"/>
      <c r="B1040" s="1"/>
      <c r="C1040" s="1"/>
      <c r="D1040" s="1"/>
      <c r="E1040" s="1"/>
      <c r="F1040" s="1"/>
      <c r="G1040" s="1"/>
      <c r="H1040" s="1"/>
      <c r="I1040" s="1"/>
      <c r="J1040" s="1"/>
      <c r="K1040" s="1"/>
      <c r="L1040" s="1"/>
      <c r="M1040" s="1"/>
      <c r="N1040" s="1"/>
      <c r="O1040" s="1"/>
      <c r="P1040" s="1"/>
      <c r="Q1040" s="1"/>
      <c r="R1040" s="1"/>
      <c r="S1040" s="1"/>
      <c r="T1040" s="1"/>
      <c r="U1040" s="3"/>
      <c r="V1040" s="1"/>
      <c r="W1040" s="4"/>
      <c r="X1040" s="1"/>
      <c r="Y1040" s="4"/>
      <c r="Z1040" s="1"/>
      <c r="AA1040" s="4"/>
      <c r="AB1040" s="1"/>
      <c r="AC1040" s="4"/>
      <c r="AD1040" s="1"/>
      <c r="AE1040" s="1"/>
    </row>
    <row r="1041">
      <c r="A1041" s="1"/>
      <c r="B1041" s="1"/>
      <c r="C1041" s="1"/>
      <c r="D1041" s="1"/>
      <c r="E1041" s="1"/>
      <c r="F1041" s="1"/>
      <c r="G1041" s="1"/>
      <c r="H1041" s="1"/>
      <c r="I1041" s="1"/>
      <c r="J1041" s="1"/>
      <c r="K1041" s="1"/>
      <c r="L1041" s="1"/>
      <c r="M1041" s="1"/>
      <c r="N1041" s="1"/>
      <c r="O1041" s="1"/>
      <c r="P1041" s="1"/>
      <c r="Q1041" s="1"/>
      <c r="R1041" s="1"/>
      <c r="S1041" s="1"/>
      <c r="T1041" s="1"/>
      <c r="U1041" s="3"/>
      <c r="V1041" s="1"/>
      <c r="W1041" s="4"/>
      <c r="X1041" s="1"/>
      <c r="Y1041" s="4"/>
      <c r="Z1041" s="1"/>
      <c r="AA1041" s="4"/>
      <c r="AB1041" s="1"/>
      <c r="AC1041" s="4"/>
      <c r="AD1041" s="1"/>
      <c r="AE1041" s="1"/>
    </row>
    <row r="1042">
      <c r="A1042" s="1"/>
      <c r="B1042" s="1"/>
      <c r="C1042" s="1"/>
      <c r="D1042" s="1"/>
      <c r="E1042" s="1"/>
      <c r="F1042" s="1"/>
      <c r="G1042" s="1"/>
      <c r="H1042" s="1"/>
      <c r="I1042" s="1"/>
      <c r="J1042" s="1"/>
      <c r="K1042" s="1"/>
      <c r="L1042" s="1"/>
      <c r="M1042" s="1"/>
      <c r="N1042" s="1"/>
      <c r="O1042" s="1"/>
      <c r="P1042" s="1"/>
      <c r="Q1042" s="1"/>
      <c r="R1042" s="1"/>
      <c r="S1042" s="1"/>
      <c r="T1042" s="1"/>
      <c r="U1042" s="3"/>
      <c r="V1042" s="1"/>
      <c r="W1042" s="4"/>
      <c r="X1042" s="1"/>
      <c r="Y1042" s="4"/>
      <c r="Z1042" s="1"/>
      <c r="AA1042" s="4"/>
      <c r="AB1042" s="1"/>
      <c r="AC1042" s="4"/>
      <c r="AD1042" s="1"/>
      <c r="AE1042" s="1"/>
    </row>
    <row r="1043">
      <c r="A1043" s="1"/>
      <c r="B1043" s="1"/>
      <c r="C1043" s="1"/>
      <c r="D1043" s="1"/>
      <c r="E1043" s="1"/>
      <c r="F1043" s="1"/>
      <c r="G1043" s="1"/>
      <c r="H1043" s="1"/>
      <c r="I1043" s="1"/>
      <c r="J1043" s="1"/>
      <c r="K1043" s="1"/>
      <c r="L1043" s="1"/>
      <c r="M1043" s="1"/>
      <c r="N1043" s="1"/>
      <c r="O1043" s="1"/>
      <c r="P1043" s="1"/>
      <c r="Q1043" s="1"/>
      <c r="R1043" s="1"/>
      <c r="S1043" s="1"/>
      <c r="T1043" s="1"/>
      <c r="U1043" s="3"/>
      <c r="V1043" s="1"/>
      <c r="W1043" s="4"/>
      <c r="X1043" s="1"/>
      <c r="Y1043" s="4"/>
      <c r="Z1043" s="1"/>
      <c r="AA1043" s="4"/>
      <c r="AB1043" s="1"/>
      <c r="AC1043" s="4"/>
      <c r="AD1043" s="1"/>
      <c r="AE1043" s="1"/>
    </row>
    <row r="1044">
      <c r="A1044" s="1"/>
      <c r="B1044" s="1"/>
      <c r="C1044" s="1"/>
      <c r="D1044" s="1"/>
      <c r="E1044" s="1"/>
      <c r="F1044" s="1"/>
      <c r="G1044" s="1"/>
      <c r="H1044" s="1"/>
      <c r="I1044" s="1"/>
      <c r="J1044" s="1"/>
      <c r="K1044" s="1"/>
      <c r="L1044" s="1"/>
      <c r="M1044" s="1"/>
      <c r="N1044" s="1"/>
      <c r="O1044" s="1"/>
      <c r="P1044" s="1"/>
      <c r="Q1044" s="1"/>
      <c r="R1044" s="1"/>
      <c r="S1044" s="1"/>
      <c r="T1044" s="1"/>
      <c r="U1044" s="3"/>
      <c r="V1044" s="1"/>
      <c r="W1044" s="4"/>
      <c r="X1044" s="1"/>
      <c r="Y1044" s="4"/>
      <c r="Z1044" s="1"/>
      <c r="AA1044" s="4"/>
      <c r="AB1044" s="1"/>
      <c r="AC1044" s="4"/>
      <c r="AD1044" s="1"/>
      <c r="AE1044" s="1"/>
    </row>
    <row r="1045">
      <c r="A1045" s="1"/>
      <c r="B1045" s="1"/>
      <c r="C1045" s="1"/>
      <c r="D1045" s="1"/>
      <c r="E1045" s="1"/>
      <c r="F1045" s="1"/>
      <c r="G1045" s="1"/>
      <c r="H1045" s="1"/>
      <c r="I1045" s="1"/>
      <c r="J1045" s="1"/>
      <c r="K1045" s="1"/>
      <c r="L1045" s="1"/>
      <c r="M1045" s="1"/>
      <c r="N1045" s="1"/>
      <c r="O1045" s="1"/>
      <c r="P1045" s="1"/>
      <c r="Q1045" s="1"/>
      <c r="R1045" s="1"/>
      <c r="S1045" s="1"/>
      <c r="T1045" s="1"/>
      <c r="U1045" s="3"/>
      <c r="V1045" s="1"/>
      <c r="W1045" s="4"/>
      <c r="X1045" s="1"/>
      <c r="Y1045" s="4"/>
      <c r="Z1045" s="1"/>
      <c r="AA1045" s="4"/>
      <c r="AB1045" s="1"/>
      <c r="AC1045" s="4"/>
      <c r="AD1045" s="1"/>
      <c r="AE1045" s="1"/>
    </row>
    <row r="1046">
      <c r="A1046" s="1"/>
      <c r="B1046" s="1"/>
      <c r="C1046" s="1"/>
      <c r="D1046" s="1"/>
      <c r="E1046" s="1"/>
      <c r="F1046" s="1"/>
      <c r="G1046" s="1"/>
      <c r="H1046" s="1"/>
      <c r="I1046" s="1"/>
      <c r="J1046" s="1"/>
      <c r="K1046" s="1"/>
      <c r="L1046" s="1"/>
      <c r="M1046" s="1"/>
      <c r="N1046" s="1"/>
      <c r="O1046" s="1"/>
      <c r="P1046" s="1"/>
      <c r="Q1046" s="1"/>
      <c r="R1046" s="1"/>
      <c r="S1046" s="1"/>
      <c r="T1046" s="1"/>
      <c r="U1046" s="3"/>
      <c r="V1046" s="1"/>
      <c r="W1046" s="4"/>
      <c r="X1046" s="1"/>
      <c r="Y1046" s="4"/>
      <c r="Z1046" s="1"/>
      <c r="AA1046" s="4"/>
      <c r="AB1046" s="1"/>
      <c r="AC1046" s="4"/>
      <c r="AD1046" s="1"/>
      <c r="AE1046" s="1"/>
    </row>
    <row r="1047">
      <c r="A1047" s="1"/>
      <c r="B1047" s="1"/>
      <c r="C1047" s="1"/>
      <c r="D1047" s="1"/>
      <c r="E1047" s="1"/>
      <c r="F1047" s="1"/>
      <c r="G1047" s="1"/>
      <c r="H1047" s="1"/>
      <c r="I1047" s="1"/>
      <c r="J1047" s="1"/>
      <c r="K1047" s="1"/>
      <c r="L1047" s="1"/>
      <c r="M1047" s="1"/>
      <c r="N1047" s="1"/>
      <c r="O1047" s="1"/>
      <c r="P1047" s="1"/>
      <c r="Q1047" s="1"/>
      <c r="R1047" s="1"/>
      <c r="S1047" s="1"/>
      <c r="T1047" s="1"/>
      <c r="U1047" s="3"/>
      <c r="V1047" s="1"/>
      <c r="W1047" s="4"/>
      <c r="X1047" s="1"/>
      <c r="Y1047" s="4"/>
      <c r="Z1047" s="1"/>
      <c r="AA1047" s="4"/>
      <c r="AB1047" s="1"/>
      <c r="AC1047" s="4"/>
      <c r="AD1047" s="1"/>
      <c r="AE1047" s="1"/>
    </row>
    <row r="1048">
      <c r="A1048" s="1"/>
      <c r="B1048" s="1"/>
      <c r="C1048" s="1"/>
      <c r="D1048" s="1"/>
      <c r="E1048" s="1"/>
      <c r="F1048" s="1"/>
      <c r="G1048" s="1"/>
      <c r="H1048" s="1"/>
      <c r="I1048" s="1"/>
      <c r="J1048" s="1"/>
      <c r="K1048" s="1"/>
      <c r="L1048" s="1"/>
      <c r="M1048" s="1"/>
      <c r="N1048" s="1"/>
      <c r="O1048" s="1"/>
      <c r="P1048" s="1"/>
      <c r="Q1048" s="1"/>
      <c r="R1048" s="1"/>
      <c r="S1048" s="1"/>
      <c r="T1048" s="1"/>
      <c r="U1048" s="3"/>
      <c r="V1048" s="1"/>
      <c r="W1048" s="4"/>
      <c r="X1048" s="1"/>
      <c r="Y1048" s="4"/>
      <c r="Z1048" s="1"/>
      <c r="AA1048" s="4"/>
      <c r="AB1048" s="1"/>
      <c r="AC1048" s="4"/>
      <c r="AD1048" s="1"/>
      <c r="AE1048" s="1"/>
    </row>
    <row r="1049">
      <c r="A1049" s="1"/>
      <c r="B1049" s="1"/>
      <c r="C1049" s="1"/>
      <c r="D1049" s="1"/>
      <c r="E1049" s="1"/>
      <c r="F1049" s="1"/>
      <c r="G1049" s="1"/>
      <c r="H1049" s="1"/>
      <c r="I1049" s="1"/>
      <c r="J1049" s="1"/>
      <c r="K1049" s="1"/>
      <c r="L1049" s="1"/>
      <c r="M1049" s="1"/>
      <c r="N1049" s="1"/>
      <c r="O1049" s="1"/>
      <c r="P1049" s="1"/>
      <c r="Q1049" s="1"/>
      <c r="R1049" s="1"/>
      <c r="S1049" s="1"/>
      <c r="T1049" s="1"/>
      <c r="U1049" s="3"/>
      <c r="V1049" s="1"/>
      <c r="W1049" s="4"/>
      <c r="X1049" s="1"/>
      <c r="Y1049" s="4"/>
      <c r="Z1049" s="1"/>
      <c r="AA1049" s="4"/>
      <c r="AB1049" s="1"/>
      <c r="AC1049" s="4"/>
      <c r="AD1049" s="1"/>
      <c r="AE1049" s="1"/>
    </row>
    <row r="1050">
      <c r="A1050" s="1"/>
      <c r="B1050" s="1"/>
      <c r="C1050" s="1"/>
      <c r="D1050" s="1"/>
      <c r="E1050" s="1"/>
      <c r="F1050" s="1"/>
      <c r="G1050" s="1"/>
      <c r="H1050" s="1"/>
      <c r="I1050" s="1"/>
      <c r="J1050" s="1"/>
      <c r="K1050" s="1"/>
      <c r="L1050" s="1"/>
      <c r="M1050" s="1"/>
      <c r="N1050" s="1"/>
      <c r="O1050" s="1"/>
      <c r="P1050" s="1"/>
      <c r="Q1050" s="1"/>
      <c r="R1050" s="1"/>
      <c r="S1050" s="1"/>
      <c r="T1050" s="1"/>
      <c r="U1050" s="3"/>
      <c r="V1050" s="1"/>
      <c r="W1050" s="4"/>
      <c r="X1050" s="1"/>
      <c r="Y1050" s="4"/>
      <c r="Z1050" s="1"/>
      <c r="AA1050" s="4"/>
      <c r="AB1050" s="1"/>
      <c r="AC1050" s="4"/>
      <c r="AD1050" s="1"/>
      <c r="AE1050" s="1"/>
    </row>
    <row r="1051">
      <c r="A1051" s="1"/>
      <c r="B1051" s="1"/>
      <c r="C1051" s="1"/>
      <c r="D1051" s="1"/>
      <c r="E1051" s="1"/>
      <c r="F1051" s="1"/>
      <c r="G1051" s="1"/>
      <c r="H1051" s="1"/>
      <c r="I1051" s="1"/>
      <c r="J1051" s="1"/>
      <c r="K1051" s="1"/>
      <c r="L1051" s="1"/>
      <c r="M1051" s="1"/>
      <c r="N1051" s="1"/>
      <c r="O1051" s="1"/>
      <c r="P1051" s="1"/>
      <c r="Q1051" s="1"/>
      <c r="R1051" s="1"/>
      <c r="S1051" s="1"/>
      <c r="T1051" s="1"/>
      <c r="U1051" s="3"/>
      <c r="V1051" s="1"/>
      <c r="W1051" s="4"/>
      <c r="X1051" s="1"/>
      <c r="Y1051" s="4"/>
      <c r="Z1051" s="1"/>
      <c r="AA1051" s="4"/>
      <c r="AB1051" s="1"/>
      <c r="AC1051" s="4"/>
      <c r="AD1051" s="1"/>
      <c r="AE1051" s="1"/>
    </row>
    <row r="1052">
      <c r="A1052" s="1"/>
      <c r="B1052" s="1"/>
      <c r="C1052" s="1"/>
      <c r="D1052" s="1"/>
      <c r="E1052" s="1"/>
      <c r="F1052" s="1"/>
      <c r="G1052" s="1"/>
      <c r="H1052" s="1"/>
      <c r="I1052" s="1"/>
      <c r="J1052" s="1"/>
      <c r="K1052" s="1"/>
      <c r="L1052" s="1"/>
      <c r="M1052" s="1"/>
      <c r="N1052" s="1"/>
      <c r="O1052" s="1"/>
      <c r="P1052" s="1"/>
      <c r="Q1052" s="1"/>
      <c r="R1052" s="1"/>
      <c r="S1052" s="1"/>
      <c r="T1052" s="1"/>
      <c r="U1052" s="3"/>
      <c r="V1052" s="1"/>
      <c r="W1052" s="4"/>
      <c r="X1052" s="1"/>
      <c r="Y1052" s="4"/>
      <c r="Z1052" s="1"/>
      <c r="AA1052" s="4"/>
      <c r="AB1052" s="1"/>
      <c r="AC1052" s="4"/>
      <c r="AD1052" s="1"/>
      <c r="AE1052" s="1"/>
    </row>
    <row r="1053">
      <c r="A1053" s="1"/>
      <c r="B1053" s="1"/>
      <c r="C1053" s="1"/>
      <c r="D1053" s="1"/>
      <c r="E1053" s="1"/>
      <c r="F1053" s="1"/>
      <c r="G1053" s="1"/>
      <c r="H1053" s="1"/>
      <c r="I1053" s="1"/>
      <c r="J1053" s="1"/>
      <c r="K1053" s="1"/>
      <c r="L1053" s="1"/>
      <c r="M1053" s="1"/>
      <c r="N1053" s="1"/>
      <c r="O1053" s="1"/>
      <c r="P1053" s="1"/>
      <c r="Q1053" s="1"/>
      <c r="R1053" s="1"/>
      <c r="S1053" s="1"/>
      <c r="T1053" s="1"/>
      <c r="U1053" s="3"/>
      <c r="V1053" s="1"/>
      <c r="W1053" s="4"/>
      <c r="X1053" s="1"/>
      <c r="Y1053" s="4"/>
      <c r="Z1053" s="1"/>
      <c r="AA1053" s="4"/>
      <c r="AB1053" s="1"/>
      <c r="AC1053" s="4"/>
      <c r="AD1053" s="1"/>
      <c r="AE1053" s="1"/>
    </row>
    <row r="1054">
      <c r="A1054" s="1"/>
      <c r="B1054" s="1"/>
      <c r="R1054" s="1"/>
      <c r="S1054" s="1"/>
      <c r="T1054" s="1"/>
      <c r="U1054" s="3"/>
      <c r="V1054" s="1"/>
      <c r="W1054" s="4"/>
      <c r="X1054" s="1"/>
      <c r="Y1054" s="4"/>
      <c r="Z1054" s="1"/>
      <c r="AA1054" s="4"/>
      <c r="AB1054" s="1"/>
      <c r="AC1054" s="4"/>
      <c r="AD1054" s="1"/>
      <c r="AE1054" s="1"/>
    </row>
    <row r="1055">
      <c r="A1055" s="1"/>
      <c r="B1055" s="1"/>
      <c r="R1055" s="1"/>
      <c r="S1055" s="1"/>
      <c r="T1055" s="1"/>
      <c r="U1055" s="3"/>
      <c r="V1055" s="1"/>
      <c r="W1055" s="4"/>
      <c r="X1055" s="1"/>
      <c r="Y1055" s="4"/>
      <c r="Z1055" s="1"/>
      <c r="AA1055" s="4"/>
      <c r="AB1055" s="1"/>
      <c r="AC1055" s="4"/>
      <c r="AD1055" s="1"/>
      <c r="AE1055" s="1"/>
    </row>
    <row r="1056">
      <c r="A1056" s="1"/>
      <c r="B1056" s="1"/>
      <c r="R1056" s="1"/>
      <c r="S1056" s="1"/>
      <c r="T1056" s="1"/>
      <c r="U1056" s="3"/>
      <c r="V1056" s="1"/>
      <c r="W1056" s="4"/>
      <c r="X1056" s="1"/>
      <c r="Y1056" s="4"/>
      <c r="Z1056" s="1"/>
      <c r="AA1056" s="4"/>
      <c r="AB1056" s="1"/>
      <c r="AC1056" s="4"/>
      <c r="AD1056" s="1"/>
      <c r="AE1056" s="1"/>
    </row>
    <row r="1057">
      <c r="A1057" s="1"/>
      <c r="B1057" s="1"/>
      <c r="R1057" s="1"/>
      <c r="S1057" s="1"/>
      <c r="T1057" s="1"/>
      <c r="U1057" s="3"/>
      <c r="V1057" s="1"/>
      <c r="W1057" s="4"/>
      <c r="X1057" s="1"/>
      <c r="Y1057" s="4"/>
      <c r="Z1057" s="1"/>
      <c r="AA1057" s="4"/>
      <c r="AB1057" s="1"/>
      <c r="AC1057" s="4"/>
      <c r="AD1057" s="1"/>
      <c r="AE1057" s="1"/>
    </row>
    <row r="1058">
      <c r="A1058" s="1"/>
      <c r="B1058" s="1"/>
      <c r="R1058" s="1"/>
      <c r="S1058" s="1"/>
      <c r="T1058" s="1"/>
      <c r="U1058" s="3"/>
      <c r="V1058" s="1"/>
      <c r="W1058" s="4"/>
      <c r="X1058" s="1"/>
      <c r="Y1058" s="4"/>
      <c r="Z1058" s="1"/>
      <c r="AA1058" s="4"/>
      <c r="AB1058" s="1"/>
      <c r="AC1058" s="4"/>
      <c r="AD1058" s="1"/>
      <c r="AE1058" s="1"/>
    </row>
    <row r="1059">
      <c r="A1059" s="1"/>
      <c r="B1059" s="1"/>
      <c r="R1059" s="1"/>
      <c r="S1059" s="1"/>
      <c r="T1059" s="1"/>
      <c r="U1059" s="3"/>
      <c r="V1059" s="1"/>
      <c r="W1059" s="4"/>
      <c r="X1059" s="1"/>
      <c r="Y1059" s="4"/>
      <c r="Z1059" s="1"/>
      <c r="AA1059" s="4"/>
      <c r="AB1059" s="1"/>
      <c r="AC1059" s="4"/>
      <c r="AD1059" s="1"/>
      <c r="AE1059" s="1"/>
    </row>
    <row r="1060">
      <c r="A1060" s="1"/>
      <c r="B1060" s="1"/>
      <c r="R1060" s="1"/>
      <c r="S1060" s="1"/>
      <c r="T1060" s="1"/>
      <c r="U1060" s="3"/>
      <c r="V1060" s="1"/>
      <c r="W1060" s="4"/>
      <c r="X1060" s="1"/>
      <c r="Y1060" s="4"/>
      <c r="Z1060" s="1"/>
      <c r="AA1060" s="4"/>
      <c r="AB1060" s="1"/>
      <c r="AC1060" s="4"/>
      <c r="AD1060" s="1"/>
      <c r="AE1060" s="1"/>
    </row>
    <row r="1061">
      <c r="A1061" s="1"/>
      <c r="B1061" s="1"/>
      <c r="R1061" s="1"/>
      <c r="S1061" s="1"/>
      <c r="T1061" s="1"/>
      <c r="U1061" s="3"/>
      <c r="V1061" s="1"/>
      <c r="W1061" s="4"/>
      <c r="X1061" s="1"/>
      <c r="Y1061" s="4"/>
      <c r="Z1061" s="1"/>
      <c r="AA1061" s="4"/>
      <c r="AB1061" s="1"/>
      <c r="AC1061" s="4"/>
      <c r="AD1061" s="1"/>
      <c r="AE1061" s="1"/>
    </row>
    <row r="1062">
      <c r="A1062" s="1"/>
      <c r="B1062" s="1"/>
      <c r="R1062" s="1"/>
      <c r="S1062" s="1"/>
      <c r="T1062" s="1"/>
      <c r="U1062" s="3"/>
      <c r="V1062" s="1"/>
      <c r="W1062" s="4"/>
      <c r="X1062" s="1"/>
      <c r="Y1062" s="4"/>
      <c r="Z1062" s="1"/>
      <c r="AA1062" s="4"/>
      <c r="AB1062" s="1"/>
      <c r="AC1062" s="4"/>
      <c r="AD1062" s="1"/>
      <c r="AE1062" s="1"/>
    </row>
    <row r="1063">
      <c r="A1063" s="1"/>
      <c r="B1063" s="1"/>
      <c r="R1063" s="1"/>
      <c r="S1063" s="1"/>
      <c r="T1063" s="1"/>
      <c r="U1063" s="3"/>
      <c r="V1063" s="1"/>
      <c r="W1063" s="4"/>
      <c r="X1063" s="1"/>
      <c r="Y1063" s="4"/>
      <c r="Z1063" s="1"/>
      <c r="AA1063" s="4"/>
      <c r="AB1063" s="1"/>
      <c r="AC1063" s="4"/>
      <c r="AD1063" s="1"/>
      <c r="AE1063" s="1"/>
    </row>
    <row r="1064">
      <c r="A1064" s="1"/>
      <c r="B1064" s="1"/>
      <c r="R1064" s="1"/>
      <c r="S1064" s="1"/>
      <c r="T1064" s="1"/>
      <c r="U1064" s="3"/>
      <c r="V1064" s="1"/>
      <c r="W1064" s="4"/>
      <c r="X1064" s="1"/>
      <c r="Y1064" s="4"/>
      <c r="Z1064" s="1"/>
      <c r="AA1064" s="4"/>
      <c r="AB1064" s="1"/>
      <c r="AC1064" s="4"/>
      <c r="AD1064" s="1"/>
      <c r="AE1064" s="1"/>
    </row>
    <row r="1065">
      <c r="A1065" s="1"/>
      <c r="B1065" s="1"/>
      <c r="R1065" s="1"/>
      <c r="S1065" s="1"/>
      <c r="T1065" s="1"/>
      <c r="U1065" s="3"/>
      <c r="V1065" s="1"/>
      <c r="W1065" s="4"/>
      <c r="X1065" s="1"/>
      <c r="Y1065" s="4"/>
      <c r="Z1065" s="1"/>
      <c r="AA1065" s="4"/>
      <c r="AB1065" s="1"/>
      <c r="AC1065" s="4"/>
      <c r="AD1065" s="1"/>
      <c r="AE1065" s="1"/>
    </row>
    <row r="1066">
      <c r="A1066" s="1"/>
      <c r="B1066" s="1"/>
      <c r="R1066" s="1"/>
      <c r="S1066" s="1"/>
      <c r="T1066" s="1"/>
      <c r="U1066" s="3"/>
      <c r="V1066" s="1"/>
      <c r="W1066" s="4"/>
      <c r="X1066" s="1"/>
      <c r="Y1066" s="4"/>
      <c r="Z1066" s="1"/>
      <c r="AA1066" s="4"/>
      <c r="AB1066" s="1"/>
      <c r="AC1066" s="4"/>
      <c r="AD1066" s="1"/>
      <c r="AE1066" s="1"/>
    </row>
    <row r="1067">
      <c r="A1067" s="1"/>
      <c r="B1067" s="1"/>
      <c r="R1067" s="1"/>
      <c r="S1067" s="1"/>
      <c r="T1067" s="1"/>
      <c r="U1067" s="3"/>
      <c r="V1067" s="1"/>
      <c r="W1067" s="4"/>
      <c r="X1067" s="1"/>
      <c r="Y1067" s="4"/>
      <c r="Z1067" s="1"/>
      <c r="AA1067" s="4"/>
      <c r="AB1067" s="1"/>
      <c r="AC1067" s="4"/>
      <c r="AD1067" s="1"/>
      <c r="AE1067" s="1"/>
    </row>
    <row r="1068">
      <c r="A1068" s="1"/>
      <c r="B1068" s="1"/>
      <c r="R1068" s="1"/>
      <c r="S1068" s="1"/>
      <c r="T1068" s="1"/>
      <c r="U1068" s="3"/>
      <c r="V1068" s="1"/>
      <c r="W1068" s="4"/>
      <c r="X1068" s="1"/>
      <c r="Y1068" s="4"/>
      <c r="Z1068" s="1"/>
      <c r="AA1068" s="4"/>
      <c r="AB1068" s="1"/>
      <c r="AC1068" s="4"/>
      <c r="AD1068" s="1"/>
      <c r="AE1068" s="1"/>
    </row>
    <row r="1069">
      <c r="A1069" s="1"/>
      <c r="B1069" s="1"/>
      <c r="R1069" s="1"/>
      <c r="S1069" s="1"/>
      <c r="T1069" s="1"/>
      <c r="U1069" s="3"/>
      <c r="V1069" s="1"/>
      <c r="W1069" s="4"/>
      <c r="X1069" s="1"/>
      <c r="Y1069" s="4"/>
      <c r="Z1069" s="1"/>
      <c r="AA1069" s="4"/>
      <c r="AB1069" s="1"/>
      <c r="AC1069" s="4"/>
      <c r="AD1069" s="1"/>
      <c r="AE1069" s="1"/>
    </row>
    <row r="1070">
      <c r="A1070" s="1"/>
      <c r="B1070" s="1"/>
      <c r="R1070" s="1"/>
      <c r="S1070" s="1"/>
      <c r="T1070" s="1"/>
      <c r="U1070" s="3"/>
      <c r="V1070" s="1"/>
      <c r="W1070" s="4"/>
      <c r="X1070" s="1"/>
      <c r="Y1070" s="4"/>
      <c r="Z1070" s="1"/>
      <c r="AA1070" s="4"/>
      <c r="AB1070" s="1"/>
      <c r="AC1070" s="4"/>
      <c r="AD1070" s="1"/>
      <c r="AE1070" s="1"/>
    </row>
    <row r="1071">
      <c r="A1071" s="1"/>
      <c r="B1071" s="1"/>
      <c r="R1071" s="1"/>
      <c r="S1071" s="1"/>
      <c r="T1071" s="1"/>
      <c r="U1071" s="3"/>
      <c r="V1071" s="1"/>
      <c r="W1071" s="4"/>
      <c r="X1071" s="1"/>
      <c r="Y1071" s="4"/>
      <c r="Z1071" s="1"/>
      <c r="AA1071" s="4"/>
      <c r="AB1071" s="1"/>
      <c r="AC1071" s="4"/>
      <c r="AD1071" s="1"/>
      <c r="AE1071" s="1"/>
    </row>
    <row r="1072">
      <c r="A1072" s="1"/>
      <c r="B1072" s="1"/>
      <c r="R1072" s="1"/>
      <c r="S1072" s="1"/>
      <c r="T1072" s="1"/>
      <c r="U1072" s="3"/>
      <c r="V1072" s="1"/>
      <c r="W1072" s="4"/>
      <c r="X1072" s="1"/>
      <c r="Y1072" s="4"/>
      <c r="Z1072" s="1"/>
      <c r="AA1072" s="4"/>
      <c r="AB1072" s="1"/>
      <c r="AC1072" s="4"/>
      <c r="AD1072" s="1"/>
      <c r="AE1072" s="1"/>
    </row>
    <row r="1073">
      <c r="A1073" s="1"/>
      <c r="B1073" s="1"/>
      <c r="R1073" s="1"/>
      <c r="S1073" s="1"/>
      <c r="T1073" s="1"/>
      <c r="U1073" s="3"/>
      <c r="V1073" s="1"/>
      <c r="W1073" s="4"/>
      <c r="X1073" s="1"/>
      <c r="Y1073" s="4"/>
      <c r="Z1073" s="1"/>
      <c r="AA1073" s="4"/>
      <c r="AB1073" s="1"/>
      <c r="AC1073" s="4"/>
      <c r="AD1073" s="1"/>
      <c r="AE1073" s="1"/>
    </row>
    <row r="1074">
      <c r="A1074" s="1"/>
      <c r="B1074" s="1"/>
      <c r="R1074" s="1"/>
      <c r="S1074" s="1"/>
      <c r="T1074" s="1"/>
      <c r="U1074" s="3"/>
      <c r="V1074" s="1"/>
      <c r="W1074" s="4"/>
      <c r="X1074" s="1"/>
      <c r="Y1074" s="4"/>
      <c r="Z1074" s="1"/>
      <c r="AA1074" s="4"/>
      <c r="AB1074" s="1"/>
      <c r="AC1074" s="4"/>
      <c r="AD1074" s="1"/>
      <c r="AE1074" s="1"/>
    </row>
    <row r="1075">
      <c r="A1075" s="1"/>
      <c r="B1075" s="1"/>
      <c r="R1075" s="1"/>
      <c r="S1075" s="1"/>
      <c r="T1075" s="1"/>
      <c r="U1075" s="3"/>
      <c r="V1075" s="1"/>
      <c r="W1075" s="4"/>
      <c r="X1075" s="1"/>
      <c r="Y1075" s="4"/>
      <c r="Z1075" s="1"/>
      <c r="AA1075" s="4"/>
      <c r="AB1075" s="1"/>
      <c r="AC1075" s="4"/>
      <c r="AD1075" s="1"/>
      <c r="AE1075" s="1"/>
    </row>
    <row r="1076">
      <c r="A1076" s="1"/>
      <c r="B1076" s="1"/>
      <c r="R1076" s="1"/>
      <c r="S1076" s="1"/>
      <c r="T1076" s="1"/>
      <c r="U1076" s="3"/>
      <c r="V1076" s="1"/>
      <c r="W1076" s="4"/>
      <c r="X1076" s="1"/>
      <c r="Y1076" s="4"/>
      <c r="Z1076" s="1"/>
      <c r="AA1076" s="4"/>
      <c r="AB1076" s="1"/>
      <c r="AC1076" s="4"/>
      <c r="AD1076" s="1"/>
      <c r="AE1076" s="1"/>
    </row>
    <row r="1077">
      <c r="A1077" s="1"/>
      <c r="B1077" s="1"/>
      <c r="R1077" s="1"/>
      <c r="S1077" s="1"/>
      <c r="T1077" s="1"/>
      <c r="U1077" s="3"/>
      <c r="V1077" s="1"/>
      <c r="W1077" s="4"/>
      <c r="X1077" s="1"/>
      <c r="Y1077" s="4"/>
      <c r="Z1077" s="1"/>
      <c r="AA1077" s="4"/>
      <c r="AB1077" s="1"/>
      <c r="AC1077" s="4"/>
      <c r="AD1077" s="1"/>
      <c r="AE1077" s="1"/>
    </row>
    <row r="1078">
      <c r="A1078" s="1"/>
      <c r="B1078" s="1"/>
      <c r="R1078" s="1"/>
      <c r="S1078" s="1"/>
      <c r="T1078" s="1"/>
      <c r="U1078" s="3"/>
      <c r="V1078" s="1"/>
      <c r="W1078" s="4"/>
      <c r="X1078" s="1"/>
      <c r="Y1078" s="4"/>
      <c r="Z1078" s="1"/>
      <c r="AA1078" s="4"/>
      <c r="AB1078" s="1"/>
      <c r="AC1078" s="4"/>
      <c r="AD1078" s="1"/>
      <c r="AE1078" s="1"/>
    </row>
    <row r="1079">
      <c r="A1079" s="1"/>
      <c r="B1079" s="1"/>
      <c r="R1079" s="1"/>
      <c r="S1079" s="1"/>
      <c r="T1079" s="1"/>
      <c r="U1079" s="3"/>
      <c r="V1079" s="1"/>
      <c r="W1079" s="4"/>
      <c r="X1079" s="1"/>
      <c r="Y1079" s="4"/>
      <c r="Z1079" s="1"/>
      <c r="AA1079" s="4"/>
      <c r="AB1079" s="1"/>
      <c r="AC1079" s="4"/>
      <c r="AD1079" s="1"/>
      <c r="AE1079" s="1"/>
    </row>
    <row r="1080">
      <c r="A1080" s="1"/>
      <c r="S1080" s="1"/>
      <c r="T1080" s="1"/>
      <c r="U1080" s="3"/>
      <c r="V1080" s="1"/>
      <c r="W1080" s="4"/>
      <c r="X1080" s="1"/>
      <c r="Y1080" s="4"/>
      <c r="Z1080" s="1"/>
      <c r="AA1080" s="4"/>
      <c r="AB1080" s="1"/>
      <c r="AC1080" s="4"/>
      <c r="AD1080" s="1"/>
      <c r="AE1080" s="1"/>
    </row>
    <row r="1081">
      <c r="A1081" s="1"/>
      <c r="S1081" s="1"/>
      <c r="T1081" s="1"/>
      <c r="U1081" s="3"/>
      <c r="V1081" s="1"/>
      <c r="W1081" s="4"/>
      <c r="X1081" s="1"/>
      <c r="Y1081" s="4"/>
      <c r="Z1081" s="1"/>
      <c r="AA1081" s="4"/>
      <c r="AB1081" s="1"/>
      <c r="AC1081" s="4"/>
      <c r="AD1081" s="1"/>
      <c r="AE1081" s="1"/>
    </row>
    <row r="1082">
      <c r="A1082" s="1"/>
      <c r="S1082" s="1"/>
      <c r="AE1082" s="1"/>
    </row>
    <row r="1083">
      <c r="A1083" s="1"/>
      <c r="S1083" s="1"/>
      <c r="AE1083" s="1"/>
    </row>
  </sheetData>
  <mergeCells count="14">
    <mergeCell ref="C6:C7"/>
    <mergeCell ref="C10:C11"/>
    <mergeCell ref="E10:E11"/>
    <mergeCell ref="G10:G11"/>
    <mergeCell ref="M10:M11"/>
    <mergeCell ref="O10:O11"/>
    <mergeCell ref="B2:J2"/>
    <mergeCell ref="I5:I11"/>
    <mergeCell ref="E6:E7"/>
    <mergeCell ref="G6:G7"/>
    <mergeCell ref="M6:M7"/>
    <mergeCell ref="O6:O7"/>
    <mergeCell ref="Q6:Q7"/>
    <mergeCell ref="Q10:Q11"/>
  </mergeCells>
  <hyperlinks>
    <hyperlink r:id="rId1" ref="U6"/>
    <hyperlink r:id="rId2" ref="Y6"/>
    <hyperlink r:id="rId3" ref="AA6"/>
    <hyperlink r:id="rId4" ref="AC6"/>
    <hyperlink r:id="rId5" ref="U7"/>
    <hyperlink r:id="rId6" ref="Y7"/>
    <hyperlink r:id="rId7" ref="AA7"/>
    <hyperlink r:id="rId8" ref="AC7"/>
    <hyperlink r:id="rId9" ref="U8"/>
    <hyperlink r:id="rId10" ref="Y8"/>
    <hyperlink r:id="rId11" ref="AA8"/>
    <hyperlink r:id="rId12" ref="AC8"/>
    <hyperlink r:id="rId13" ref="U9"/>
    <hyperlink r:id="rId14" ref="Y9"/>
    <hyperlink r:id="rId15" ref="AA9"/>
    <hyperlink r:id="rId16" ref="AC9"/>
    <hyperlink r:id="rId17" ref="U10"/>
    <hyperlink r:id="rId18" ref="Y10"/>
    <hyperlink r:id="rId19" ref="AA10"/>
    <hyperlink r:id="rId20" ref="AC10"/>
    <hyperlink r:id="rId21" ref="U11"/>
    <hyperlink r:id="rId22" ref="Y11"/>
    <hyperlink r:id="rId23" ref="AA11"/>
    <hyperlink r:id="rId24" ref="AC11"/>
    <hyperlink r:id="rId25" ref="U12"/>
    <hyperlink r:id="rId26" ref="Y12"/>
    <hyperlink r:id="rId27" ref="AA12"/>
    <hyperlink r:id="rId28" ref="AC12"/>
    <hyperlink r:id="rId29" ref="U13"/>
    <hyperlink r:id="rId30" ref="Y13"/>
    <hyperlink r:id="rId31" ref="AA13"/>
    <hyperlink r:id="rId32" ref="AC13"/>
    <hyperlink r:id="rId33" ref="U14"/>
    <hyperlink r:id="rId34" ref="Y14"/>
    <hyperlink r:id="rId35" ref="AA14"/>
    <hyperlink r:id="rId36" ref="AC14"/>
    <hyperlink r:id="rId37" ref="U15"/>
    <hyperlink r:id="rId38" ref="Y15"/>
    <hyperlink r:id="rId39" ref="AA15"/>
    <hyperlink r:id="rId40" ref="AC15"/>
    <hyperlink r:id="rId41" ref="U16"/>
    <hyperlink r:id="rId42" ref="Y16"/>
    <hyperlink r:id="rId43" ref="AA16"/>
    <hyperlink r:id="rId44" ref="AC16"/>
    <hyperlink r:id="rId45" ref="U17"/>
    <hyperlink r:id="rId46" ref="Y17"/>
    <hyperlink r:id="rId47" ref="AA17"/>
    <hyperlink r:id="rId48" ref="AC17"/>
    <hyperlink r:id="rId49" ref="U18"/>
    <hyperlink r:id="rId50" ref="Y18"/>
    <hyperlink r:id="rId51" ref="AA18"/>
    <hyperlink r:id="rId52" ref="AC18"/>
    <hyperlink r:id="rId53" ref="U19"/>
    <hyperlink r:id="rId54" ref="Y19"/>
    <hyperlink r:id="rId55" ref="AA19"/>
    <hyperlink r:id="rId56" ref="AC19"/>
    <hyperlink r:id="rId57" ref="U20"/>
    <hyperlink r:id="rId58" ref="Y20"/>
    <hyperlink r:id="rId59" ref="AA20"/>
    <hyperlink r:id="rId60" ref="AC20"/>
    <hyperlink r:id="rId61" ref="U21"/>
    <hyperlink r:id="rId62" ref="Y21"/>
    <hyperlink r:id="rId63" ref="AA21"/>
    <hyperlink r:id="rId64" ref="AC21"/>
    <hyperlink r:id="rId65" ref="U22"/>
    <hyperlink r:id="rId66" ref="Y22"/>
    <hyperlink r:id="rId67" ref="AA22"/>
    <hyperlink r:id="rId68" ref="U23"/>
    <hyperlink r:id="rId69" ref="Y23"/>
    <hyperlink r:id="rId70" ref="U24"/>
    <hyperlink r:id="rId71" ref="Y24"/>
    <hyperlink r:id="rId72" ref="U25"/>
    <hyperlink r:id="rId73" ref="Y25"/>
    <hyperlink r:id="rId74" ref="U26"/>
    <hyperlink r:id="rId75" ref="Y26"/>
    <hyperlink r:id="rId76" ref="U27"/>
    <hyperlink r:id="rId77" ref="Y27"/>
    <hyperlink r:id="rId78" ref="U28"/>
    <hyperlink r:id="rId79" ref="Y28"/>
    <hyperlink r:id="rId80" ref="U29"/>
    <hyperlink r:id="rId81" ref="Y29"/>
    <hyperlink r:id="rId82" ref="Y30"/>
    <hyperlink r:id="rId83" ref="Y31"/>
    <hyperlink r:id="rId84" ref="Y32"/>
    <hyperlink r:id="rId85" ref="Y33"/>
    <hyperlink r:id="rId86" ref="Y34"/>
    <hyperlink r:id="rId87" ref="Y35"/>
    <hyperlink r:id="rId88" ref="Y36"/>
    <hyperlink r:id="rId89" ref="Y37"/>
    <hyperlink r:id="rId90" ref="Y38"/>
    <hyperlink r:id="rId91" ref="Y39"/>
    <hyperlink r:id="rId92" ref="Y40"/>
    <hyperlink r:id="rId93" ref="Y41"/>
    <hyperlink r:id="rId94" ref="Y42"/>
    <hyperlink r:id="rId95" ref="Y43"/>
    <hyperlink r:id="rId96" ref="Y44"/>
    <hyperlink r:id="rId97" ref="Y45"/>
    <hyperlink r:id="rId98" ref="Y46"/>
    <hyperlink r:id="rId99" ref="Y47"/>
    <hyperlink r:id="rId100" ref="Y48"/>
    <hyperlink r:id="rId101" ref="Y49"/>
    <hyperlink r:id="rId102" ref="Y50"/>
    <hyperlink r:id="rId103" ref="Y51"/>
    <hyperlink r:id="rId104" ref="Y52"/>
  </hyperlinks>
  <drawing r:id="rId105"/>
  <tableParts count="2">
    <tablePart r:id="rId108"/>
    <tablePart r:id="rId10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13"/>
    <col customWidth="1" min="2" max="2" width="57.75"/>
    <col customWidth="1" min="3" max="3" width="43.63"/>
    <col customWidth="1" min="4" max="4" width="12.25"/>
    <col hidden="1" min="5" max="5" width="12.63"/>
    <col customWidth="1" min="6" max="6" width="17.5"/>
    <col customWidth="1" min="7" max="7" width="3.25"/>
    <col customWidth="1" min="8" max="8" width="28.38"/>
    <col customWidth="1" min="9" max="9" width="4.13"/>
  </cols>
  <sheetData>
    <row r="1">
      <c r="A1" s="108" t="s">
        <v>135</v>
      </c>
      <c r="B1" s="109" t="s">
        <v>136</v>
      </c>
      <c r="C1" s="109" t="s">
        <v>137</v>
      </c>
      <c r="D1" s="110" t="s">
        <v>138</v>
      </c>
      <c r="E1" s="111" t="s">
        <v>139</v>
      </c>
      <c r="F1" s="112" t="s">
        <v>140</v>
      </c>
      <c r="G1" s="113"/>
      <c r="H1" s="114" t="s">
        <v>141</v>
      </c>
      <c r="I1" s="113"/>
      <c r="J1" s="113"/>
      <c r="K1" s="113"/>
      <c r="L1" s="113"/>
      <c r="M1" s="113"/>
      <c r="N1" s="113"/>
      <c r="O1" s="113"/>
      <c r="P1" s="113"/>
      <c r="Q1" s="113"/>
      <c r="R1" s="113"/>
      <c r="S1" s="113"/>
      <c r="T1" s="113"/>
      <c r="U1" s="113"/>
      <c r="V1" s="113"/>
      <c r="W1" s="113"/>
      <c r="X1" s="113"/>
      <c r="Y1" s="113"/>
    </row>
    <row r="2">
      <c r="A2" s="115" t="s">
        <v>142</v>
      </c>
      <c r="D2" s="116">
        <v>45644.0</v>
      </c>
      <c r="E2" s="117"/>
      <c r="F2" s="118" t="str">
        <f t="shared" ref="F2:F1823" si="1">TEXT(D2, "mm/yyyy")</f>
        <v>12/2024</v>
      </c>
      <c r="G2" s="113"/>
      <c r="H2" s="111" t="s">
        <v>143</v>
      </c>
      <c r="I2" s="113"/>
      <c r="J2" s="113"/>
      <c r="K2" s="113"/>
      <c r="L2" s="113"/>
      <c r="M2" s="113"/>
      <c r="N2" s="113"/>
      <c r="O2" s="113"/>
      <c r="P2" s="113"/>
      <c r="Q2" s="113"/>
      <c r="R2" s="113"/>
      <c r="S2" s="113"/>
      <c r="T2" s="113"/>
      <c r="U2" s="113"/>
      <c r="V2" s="113"/>
      <c r="W2" s="113"/>
      <c r="X2" s="113"/>
      <c r="Y2" s="113"/>
    </row>
    <row r="3">
      <c r="A3" s="115" t="s">
        <v>144</v>
      </c>
      <c r="B3" s="115" t="s">
        <v>145</v>
      </c>
      <c r="C3" s="115" t="s">
        <v>146</v>
      </c>
      <c r="D3" s="116">
        <v>45658.39583333333</v>
      </c>
      <c r="E3" s="115" t="s">
        <v>147</v>
      </c>
      <c r="F3" s="118" t="str">
        <f t="shared" si="1"/>
        <v>01/2025</v>
      </c>
      <c r="G3" s="113"/>
      <c r="H3" s="111" t="s">
        <v>148</v>
      </c>
      <c r="I3" s="113"/>
      <c r="J3" s="113"/>
      <c r="K3" s="113"/>
      <c r="L3" s="113"/>
      <c r="M3" s="113"/>
      <c r="N3" s="113"/>
      <c r="O3" s="113"/>
      <c r="P3" s="113"/>
      <c r="Q3" s="113"/>
      <c r="R3" s="113"/>
      <c r="S3" s="113"/>
      <c r="T3" s="113"/>
      <c r="U3" s="113"/>
      <c r="V3" s="113"/>
      <c r="W3" s="113"/>
      <c r="X3" s="113"/>
      <c r="Y3" s="113"/>
    </row>
    <row r="4">
      <c r="A4" s="115" t="s">
        <v>149</v>
      </c>
      <c r="C4" s="115" t="s">
        <v>146</v>
      </c>
      <c r="D4" s="116">
        <v>45659.4375</v>
      </c>
      <c r="E4" s="115" t="s">
        <v>150</v>
      </c>
      <c r="F4" s="118" t="str">
        <f t="shared" si="1"/>
        <v>01/2025</v>
      </c>
      <c r="G4" s="113"/>
      <c r="H4" s="111" t="s">
        <v>151</v>
      </c>
      <c r="I4" s="113"/>
      <c r="J4" s="113"/>
      <c r="K4" s="113"/>
      <c r="L4" s="113"/>
      <c r="M4" s="113"/>
      <c r="N4" s="113"/>
      <c r="O4" s="113"/>
      <c r="P4" s="113"/>
      <c r="Q4" s="113"/>
      <c r="R4" s="113"/>
      <c r="S4" s="113"/>
      <c r="T4" s="113"/>
      <c r="U4" s="113"/>
      <c r="V4" s="113"/>
      <c r="W4" s="113"/>
      <c r="X4" s="113"/>
      <c r="Y4" s="113"/>
    </row>
    <row r="5">
      <c r="A5" s="115" t="s">
        <v>152</v>
      </c>
      <c r="C5" s="115" t="s">
        <v>146</v>
      </c>
      <c r="D5" s="116">
        <v>45659.54166666667</v>
      </c>
      <c r="E5" s="115" t="s">
        <v>153</v>
      </c>
      <c r="F5" s="118" t="str">
        <f t="shared" si="1"/>
        <v>01/2025</v>
      </c>
      <c r="G5" s="113"/>
      <c r="H5" s="111" t="s">
        <v>151</v>
      </c>
      <c r="I5" s="113"/>
      <c r="J5" s="113"/>
      <c r="K5" s="113"/>
      <c r="L5" s="113"/>
      <c r="M5" s="113"/>
      <c r="N5" s="113"/>
      <c r="O5" s="113"/>
      <c r="P5" s="113"/>
      <c r="Q5" s="113"/>
      <c r="R5" s="113"/>
      <c r="S5" s="113"/>
      <c r="T5" s="113"/>
      <c r="U5" s="113"/>
      <c r="V5" s="113"/>
      <c r="W5" s="113"/>
      <c r="X5" s="113"/>
      <c r="Y5" s="113"/>
    </row>
    <row r="6">
      <c r="A6" s="115" t="s">
        <v>154</v>
      </c>
      <c r="B6" s="115" t="s">
        <v>155</v>
      </c>
      <c r="C6" s="115" t="s">
        <v>146</v>
      </c>
      <c r="D6" s="116">
        <v>45659.60416666667</v>
      </c>
      <c r="E6" s="115" t="s">
        <v>156</v>
      </c>
      <c r="F6" s="118" t="str">
        <f t="shared" si="1"/>
        <v>01/2025</v>
      </c>
      <c r="G6" s="113"/>
      <c r="H6" s="111" t="s">
        <v>151</v>
      </c>
      <c r="I6" s="113"/>
      <c r="J6" s="113"/>
      <c r="K6" s="113"/>
      <c r="L6" s="113"/>
      <c r="M6" s="113"/>
      <c r="N6" s="113"/>
      <c r="O6" s="113"/>
      <c r="P6" s="113"/>
      <c r="Q6" s="113"/>
      <c r="R6" s="113"/>
      <c r="S6" s="113"/>
      <c r="T6" s="113"/>
      <c r="U6" s="113"/>
      <c r="V6" s="113"/>
      <c r="W6" s="113"/>
      <c r="X6" s="113"/>
      <c r="Y6" s="113"/>
    </row>
    <row r="7">
      <c r="A7" s="115" t="s">
        <v>157</v>
      </c>
      <c r="B7" s="115" t="s">
        <v>158</v>
      </c>
      <c r="C7" s="115" t="s">
        <v>146</v>
      </c>
      <c r="D7" s="116">
        <v>45659.6875</v>
      </c>
      <c r="E7" s="115" t="s">
        <v>159</v>
      </c>
      <c r="F7" s="118" t="str">
        <f t="shared" si="1"/>
        <v>01/2025</v>
      </c>
      <c r="G7" s="113"/>
      <c r="H7" s="111" t="s">
        <v>160</v>
      </c>
      <c r="I7" s="113"/>
      <c r="J7" s="113"/>
      <c r="K7" s="113"/>
      <c r="L7" s="113"/>
      <c r="M7" s="113"/>
      <c r="N7" s="113"/>
      <c r="O7" s="113"/>
      <c r="P7" s="113"/>
      <c r="Q7" s="113"/>
      <c r="R7" s="113"/>
      <c r="S7" s="113"/>
      <c r="T7" s="113"/>
      <c r="U7" s="113"/>
      <c r="V7" s="113"/>
      <c r="W7" s="113"/>
      <c r="X7" s="113"/>
      <c r="Y7" s="113"/>
    </row>
    <row r="8">
      <c r="A8" s="115" t="s">
        <v>161</v>
      </c>
      <c r="B8" s="115" t="s">
        <v>162</v>
      </c>
      <c r="C8" s="115" t="s">
        <v>146</v>
      </c>
      <c r="D8" s="116">
        <v>45660.45833333333</v>
      </c>
      <c r="E8" s="115" t="s">
        <v>163</v>
      </c>
      <c r="F8" s="118" t="str">
        <f t="shared" si="1"/>
        <v>01/2025</v>
      </c>
      <c r="G8" s="113"/>
      <c r="H8" s="111" t="s">
        <v>160</v>
      </c>
      <c r="I8" s="113"/>
      <c r="J8" s="113"/>
      <c r="K8" s="113"/>
      <c r="L8" s="113"/>
      <c r="M8" s="113"/>
      <c r="N8" s="113"/>
      <c r="O8" s="113"/>
      <c r="P8" s="113"/>
      <c r="Q8" s="113"/>
      <c r="R8" s="113"/>
      <c r="S8" s="113"/>
      <c r="T8" s="113"/>
      <c r="U8" s="113"/>
      <c r="V8" s="113"/>
      <c r="W8" s="113"/>
      <c r="X8" s="113"/>
      <c r="Y8" s="113"/>
    </row>
    <row r="9">
      <c r="A9" s="115" t="s">
        <v>164</v>
      </c>
      <c r="B9" s="115" t="s">
        <v>165</v>
      </c>
      <c r="C9" s="115" t="s">
        <v>146</v>
      </c>
      <c r="D9" s="116">
        <v>45660.54166666667</v>
      </c>
      <c r="E9" s="115" t="s">
        <v>166</v>
      </c>
      <c r="F9" s="118" t="str">
        <f t="shared" si="1"/>
        <v>01/2025</v>
      </c>
      <c r="G9" s="113"/>
      <c r="H9" s="111" t="s">
        <v>160</v>
      </c>
      <c r="I9" s="113"/>
      <c r="J9" s="113"/>
      <c r="K9" s="113"/>
      <c r="L9" s="113"/>
      <c r="M9" s="113"/>
      <c r="N9" s="113"/>
      <c r="O9" s="113"/>
      <c r="P9" s="113"/>
      <c r="Q9" s="113"/>
      <c r="R9" s="113"/>
      <c r="S9" s="113"/>
      <c r="T9" s="113"/>
      <c r="U9" s="113"/>
      <c r="V9" s="113"/>
      <c r="W9" s="113"/>
      <c r="X9" s="113"/>
      <c r="Y9" s="113"/>
    </row>
    <row r="10">
      <c r="A10" s="115" t="s">
        <v>167</v>
      </c>
      <c r="D10" s="116">
        <v>45663.60416666667</v>
      </c>
      <c r="E10" s="115" t="s">
        <v>168</v>
      </c>
      <c r="F10" s="118" t="str">
        <f t="shared" si="1"/>
        <v>01/2025</v>
      </c>
      <c r="G10" s="113"/>
      <c r="H10" s="111" t="s">
        <v>151</v>
      </c>
      <c r="I10" s="113"/>
      <c r="J10" s="113"/>
      <c r="K10" s="113"/>
      <c r="L10" s="113"/>
      <c r="M10" s="113"/>
      <c r="N10" s="113"/>
      <c r="O10" s="113"/>
      <c r="P10" s="113"/>
      <c r="Q10" s="113"/>
      <c r="R10" s="113"/>
      <c r="S10" s="113"/>
      <c r="T10" s="113"/>
      <c r="U10" s="113"/>
      <c r="V10" s="113"/>
      <c r="W10" s="113"/>
      <c r="X10" s="113"/>
      <c r="Y10" s="113"/>
    </row>
    <row r="11">
      <c r="A11" s="115" t="s">
        <v>169</v>
      </c>
      <c r="D11" s="116">
        <v>45663.625</v>
      </c>
      <c r="E11" s="115" t="s">
        <v>170</v>
      </c>
      <c r="F11" s="118" t="str">
        <f t="shared" si="1"/>
        <v>01/2025</v>
      </c>
      <c r="G11" s="113"/>
      <c r="H11" s="111" t="s">
        <v>151</v>
      </c>
      <c r="I11" s="113"/>
      <c r="J11" s="113"/>
      <c r="K11" s="113"/>
      <c r="L11" s="113"/>
      <c r="M11" s="113"/>
      <c r="N11" s="113"/>
      <c r="O11" s="113"/>
      <c r="P11" s="113"/>
      <c r="Q11" s="113"/>
      <c r="R11" s="113"/>
      <c r="S11" s="113"/>
      <c r="T11" s="113"/>
      <c r="U11" s="113"/>
      <c r="V11" s="113"/>
      <c r="W11" s="113"/>
      <c r="X11" s="113"/>
      <c r="Y11" s="113"/>
    </row>
    <row r="12">
      <c r="A12" s="115" t="s">
        <v>171</v>
      </c>
      <c r="D12" s="116">
        <v>45663.64583333333</v>
      </c>
      <c r="E12" s="115" t="s">
        <v>172</v>
      </c>
      <c r="F12" s="118" t="str">
        <f t="shared" si="1"/>
        <v>01/2025</v>
      </c>
      <c r="G12" s="113"/>
      <c r="H12" s="111" t="s">
        <v>151</v>
      </c>
      <c r="I12" s="113"/>
      <c r="J12" s="113"/>
      <c r="K12" s="113"/>
      <c r="L12" s="113"/>
      <c r="M12" s="113"/>
      <c r="N12" s="113"/>
      <c r="O12" s="113"/>
      <c r="P12" s="113"/>
      <c r="Q12" s="113"/>
      <c r="R12" s="113"/>
      <c r="S12" s="113"/>
      <c r="T12" s="113"/>
      <c r="U12" s="113"/>
      <c r="V12" s="113"/>
      <c r="W12" s="113"/>
      <c r="X12" s="113"/>
      <c r="Y12" s="113"/>
    </row>
    <row r="13">
      <c r="A13" s="115" t="s">
        <v>173</v>
      </c>
      <c r="B13" s="115" t="s">
        <v>174</v>
      </c>
      <c r="C13" s="115" t="s">
        <v>146</v>
      </c>
      <c r="D13" s="116">
        <v>45663.72916666667</v>
      </c>
      <c r="E13" s="115" t="s">
        <v>175</v>
      </c>
      <c r="F13" s="118" t="str">
        <f t="shared" si="1"/>
        <v>01/2025</v>
      </c>
      <c r="G13" s="113"/>
      <c r="H13" s="111" t="s">
        <v>160</v>
      </c>
      <c r="I13" s="113"/>
      <c r="J13" s="113"/>
      <c r="K13" s="113"/>
      <c r="L13" s="113"/>
      <c r="M13" s="113"/>
      <c r="N13" s="113"/>
      <c r="O13" s="113"/>
      <c r="P13" s="113"/>
      <c r="Q13" s="113"/>
      <c r="R13" s="113"/>
      <c r="S13" s="113"/>
      <c r="T13" s="113"/>
      <c r="U13" s="113"/>
      <c r="V13" s="113"/>
      <c r="W13" s="113"/>
      <c r="X13" s="113"/>
      <c r="Y13" s="113"/>
    </row>
    <row r="14">
      <c r="A14" s="115" t="s">
        <v>176</v>
      </c>
      <c r="D14" s="116">
        <v>45664.58333333333</v>
      </c>
      <c r="E14" s="115" t="s">
        <v>177</v>
      </c>
      <c r="F14" s="118" t="str">
        <f t="shared" si="1"/>
        <v>01/2025</v>
      </c>
      <c r="G14" s="113"/>
      <c r="H14" s="111" t="s">
        <v>151</v>
      </c>
      <c r="I14" s="113"/>
      <c r="J14" s="113"/>
      <c r="K14" s="113"/>
      <c r="L14" s="113"/>
      <c r="M14" s="113"/>
      <c r="N14" s="113"/>
      <c r="O14" s="113"/>
      <c r="P14" s="113"/>
      <c r="Q14" s="113"/>
      <c r="R14" s="113"/>
      <c r="S14" s="113"/>
      <c r="T14" s="113"/>
      <c r="U14" s="113"/>
      <c r="V14" s="113"/>
      <c r="W14" s="113"/>
      <c r="X14" s="113"/>
      <c r="Y14" s="113"/>
    </row>
    <row r="15">
      <c r="A15" s="115" t="s">
        <v>178</v>
      </c>
      <c r="B15" s="115" t="s">
        <v>179</v>
      </c>
      <c r="C15" s="115" t="s">
        <v>180</v>
      </c>
      <c r="D15" s="116">
        <v>45664.75</v>
      </c>
      <c r="E15" s="115" t="s">
        <v>147</v>
      </c>
      <c r="F15" s="118" t="str">
        <f t="shared" si="1"/>
        <v>01/2025</v>
      </c>
      <c r="G15" s="113"/>
      <c r="H15" s="111" t="s">
        <v>160</v>
      </c>
      <c r="I15" s="113"/>
      <c r="J15" s="113"/>
      <c r="K15" s="113"/>
      <c r="L15" s="113"/>
      <c r="M15" s="113"/>
      <c r="N15" s="113"/>
      <c r="O15" s="113"/>
      <c r="P15" s="113"/>
      <c r="Q15" s="113"/>
      <c r="R15" s="113"/>
      <c r="S15" s="113"/>
      <c r="T15" s="113"/>
      <c r="U15" s="113"/>
      <c r="V15" s="113"/>
      <c r="W15" s="113"/>
      <c r="X15" s="113"/>
      <c r="Y15" s="113"/>
    </row>
    <row r="16">
      <c r="A16" s="115" t="s">
        <v>181</v>
      </c>
      <c r="B16" s="115" t="s">
        <v>182</v>
      </c>
      <c r="C16" s="115" t="s">
        <v>183</v>
      </c>
      <c r="D16" s="116">
        <v>45665.47916666667</v>
      </c>
      <c r="E16" s="115" t="s">
        <v>147</v>
      </c>
      <c r="F16" s="118" t="str">
        <f t="shared" si="1"/>
        <v>01/2025</v>
      </c>
      <c r="G16" s="113"/>
      <c r="H16" s="111" t="s">
        <v>160</v>
      </c>
      <c r="I16" s="113"/>
      <c r="J16" s="113"/>
      <c r="K16" s="113"/>
      <c r="L16" s="113"/>
      <c r="M16" s="113"/>
      <c r="N16" s="113"/>
      <c r="O16" s="113"/>
      <c r="P16" s="113"/>
      <c r="Q16" s="113"/>
      <c r="R16" s="113"/>
      <c r="S16" s="113"/>
      <c r="T16" s="113"/>
      <c r="U16" s="113"/>
      <c r="V16" s="113"/>
      <c r="W16" s="113"/>
      <c r="X16" s="113"/>
      <c r="Y16" s="113"/>
    </row>
    <row r="17">
      <c r="A17" s="115" t="s">
        <v>184</v>
      </c>
      <c r="B17" s="115" t="s">
        <v>185</v>
      </c>
      <c r="C17" s="115" t="s">
        <v>146</v>
      </c>
      <c r="D17" s="116">
        <v>45665.5625</v>
      </c>
      <c r="E17" s="115" t="s">
        <v>147</v>
      </c>
      <c r="F17" s="118" t="str">
        <f t="shared" si="1"/>
        <v>01/2025</v>
      </c>
      <c r="G17" s="113"/>
      <c r="H17" s="111" t="s">
        <v>160</v>
      </c>
      <c r="I17" s="113"/>
      <c r="J17" s="113"/>
      <c r="K17" s="113"/>
      <c r="L17" s="113"/>
      <c r="M17" s="113"/>
      <c r="N17" s="113"/>
      <c r="O17" s="113"/>
      <c r="P17" s="113"/>
      <c r="Q17" s="113"/>
      <c r="R17" s="113"/>
      <c r="S17" s="113"/>
      <c r="T17" s="113"/>
      <c r="U17" s="113"/>
      <c r="V17" s="113"/>
      <c r="W17" s="113"/>
      <c r="X17" s="113"/>
      <c r="Y17" s="113"/>
    </row>
    <row r="18">
      <c r="A18" s="115" t="s">
        <v>186</v>
      </c>
      <c r="B18" s="115" t="s">
        <v>187</v>
      </c>
      <c r="C18" s="115" t="s">
        <v>188</v>
      </c>
      <c r="D18" s="116">
        <v>45665.83333333333</v>
      </c>
      <c r="E18" s="115" t="s">
        <v>163</v>
      </c>
      <c r="F18" s="118" t="str">
        <f t="shared" si="1"/>
        <v>01/2025</v>
      </c>
      <c r="G18" s="113"/>
      <c r="H18" s="111" t="s">
        <v>189</v>
      </c>
      <c r="I18" s="113"/>
      <c r="J18" s="113"/>
      <c r="K18" s="113"/>
      <c r="L18" s="113"/>
      <c r="M18" s="113"/>
      <c r="N18" s="113"/>
      <c r="O18" s="113"/>
      <c r="P18" s="113"/>
      <c r="Q18" s="113"/>
      <c r="R18" s="113"/>
      <c r="S18" s="113"/>
      <c r="T18" s="113"/>
      <c r="U18" s="113"/>
      <c r="V18" s="113"/>
      <c r="W18" s="113"/>
      <c r="X18" s="113"/>
      <c r="Y18" s="113"/>
    </row>
    <row r="19">
      <c r="A19" s="115" t="s">
        <v>190</v>
      </c>
      <c r="B19" s="115" t="s">
        <v>191</v>
      </c>
      <c r="C19" s="115" t="s">
        <v>192</v>
      </c>
      <c r="D19" s="116">
        <v>45666.39583333333</v>
      </c>
      <c r="E19" s="115" t="s">
        <v>163</v>
      </c>
      <c r="F19" s="118" t="str">
        <f t="shared" si="1"/>
        <v>01/2025</v>
      </c>
      <c r="G19" s="113"/>
      <c r="H19" s="111" t="s">
        <v>193</v>
      </c>
      <c r="I19" s="113"/>
      <c r="J19" s="113"/>
      <c r="K19" s="113"/>
      <c r="L19" s="113"/>
      <c r="M19" s="113"/>
      <c r="N19" s="113"/>
      <c r="O19" s="113"/>
      <c r="P19" s="113"/>
      <c r="Q19" s="113"/>
      <c r="R19" s="113"/>
      <c r="S19" s="113"/>
      <c r="T19" s="113"/>
      <c r="U19" s="113"/>
      <c r="V19" s="113"/>
      <c r="W19" s="113"/>
      <c r="X19" s="113"/>
      <c r="Y19" s="113"/>
    </row>
    <row r="20">
      <c r="A20" s="115" t="s">
        <v>194</v>
      </c>
      <c r="B20" s="115" t="s">
        <v>195</v>
      </c>
      <c r="C20" s="115" t="s">
        <v>196</v>
      </c>
      <c r="D20" s="116">
        <v>45666.47916666667</v>
      </c>
      <c r="E20" s="115" t="s">
        <v>147</v>
      </c>
      <c r="F20" s="118" t="str">
        <f t="shared" si="1"/>
        <v>01/2025</v>
      </c>
      <c r="G20" s="113"/>
      <c r="H20" s="111" t="s">
        <v>193</v>
      </c>
      <c r="I20" s="113"/>
      <c r="J20" s="113"/>
      <c r="K20" s="113"/>
      <c r="L20" s="113"/>
      <c r="M20" s="113"/>
      <c r="N20" s="113"/>
      <c r="O20" s="113"/>
      <c r="P20" s="113"/>
      <c r="Q20" s="113"/>
      <c r="R20" s="113"/>
      <c r="S20" s="113"/>
      <c r="T20" s="113"/>
      <c r="U20" s="113"/>
      <c r="V20" s="113"/>
      <c r="W20" s="113"/>
      <c r="X20" s="113"/>
      <c r="Y20" s="113"/>
    </row>
    <row r="21">
      <c r="A21" s="115" t="s">
        <v>197</v>
      </c>
      <c r="B21" s="115" t="s">
        <v>198</v>
      </c>
      <c r="C21" s="115" t="s">
        <v>146</v>
      </c>
      <c r="D21" s="116">
        <v>45666.625</v>
      </c>
      <c r="E21" s="115" t="s">
        <v>199</v>
      </c>
      <c r="F21" s="118" t="str">
        <f t="shared" si="1"/>
        <v>01/2025</v>
      </c>
      <c r="G21" s="113"/>
      <c r="H21" s="111" t="s">
        <v>151</v>
      </c>
      <c r="I21" s="113"/>
      <c r="J21" s="113"/>
      <c r="K21" s="113"/>
      <c r="L21" s="113"/>
      <c r="M21" s="113"/>
      <c r="N21" s="113"/>
      <c r="O21" s="113"/>
      <c r="P21" s="113"/>
      <c r="Q21" s="113"/>
      <c r="R21" s="113"/>
      <c r="S21" s="113"/>
      <c r="T21" s="113"/>
      <c r="U21" s="113"/>
      <c r="V21" s="113"/>
      <c r="W21" s="113"/>
      <c r="X21" s="113"/>
      <c r="Y21" s="113"/>
    </row>
    <row r="22">
      <c r="A22" s="115" t="s">
        <v>200</v>
      </c>
      <c r="B22" s="115" t="s">
        <v>201</v>
      </c>
      <c r="C22" s="115" t="s">
        <v>146</v>
      </c>
      <c r="D22" s="116">
        <v>45666.64583333333</v>
      </c>
      <c r="E22" s="115" t="s">
        <v>202</v>
      </c>
      <c r="F22" s="118" t="str">
        <f t="shared" si="1"/>
        <v>01/2025</v>
      </c>
      <c r="G22" s="113"/>
      <c r="H22" s="111" t="s">
        <v>151</v>
      </c>
      <c r="I22" s="113"/>
      <c r="J22" s="113"/>
      <c r="K22" s="113"/>
      <c r="L22" s="113"/>
      <c r="M22" s="113"/>
      <c r="N22" s="113"/>
      <c r="O22" s="113"/>
      <c r="P22" s="113"/>
      <c r="Q22" s="113"/>
      <c r="R22" s="113"/>
      <c r="S22" s="113"/>
      <c r="T22" s="113"/>
      <c r="U22" s="113"/>
      <c r="V22" s="113"/>
      <c r="W22" s="113"/>
      <c r="X22" s="113"/>
      <c r="Y22" s="113"/>
    </row>
    <row r="23">
      <c r="A23" s="115" t="s">
        <v>203</v>
      </c>
      <c r="C23" s="115" t="s">
        <v>146</v>
      </c>
      <c r="D23" s="116">
        <v>45666.70833333333</v>
      </c>
      <c r="E23" s="115" t="s">
        <v>204</v>
      </c>
      <c r="F23" s="118" t="str">
        <f t="shared" si="1"/>
        <v>01/2025</v>
      </c>
      <c r="G23" s="113"/>
      <c r="H23" s="111" t="s">
        <v>151</v>
      </c>
      <c r="I23" s="113"/>
      <c r="J23" s="113"/>
      <c r="K23" s="113"/>
      <c r="L23" s="113"/>
      <c r="M23" s="113"/>
      <c r="N23" s="113"/>
      <c r="O23" s="113"/>
      <c r="P23" s="113"/>
      <c r="Q23" s="113"/>
      <c r="R23" s="113"/>
      <c r="S23" s="113"/>
      <c r="T23" s="113"/>
      <c r="U23" s="113"/>
      <c r="V23" s="113"/>
      <c r="W23" s="113"/>
      <c r="X23" s="113"/>
      <c r="Y23" s="113"/>
    </row>
    <row r="24">
      <c r="A24" s="115" t="s">
        <v>205</v>
      </c>
      <c r="B24" s="115" t="s">
        <v>206</v>
      </c>
      <c r="C24" s="115" t="s">
        <v>207</v>
      </c>
      <c r="D24" s="116">
        <v>45666.75</v>
      </c>
      <c r="E24" s="115" t="s">
        <v>208</v>
      </c>
      <c r="F24" s="118" t="str">
        <f t="shared" si="1"/>
        <v>01/2025</v>
      </c>
      <c r="G24" s="113"/>
      <c r="H24" s="111" t="s">
        <v>148</v>
      </c>
      <c r="I24" s="113"/>
      <c r="J24" s="113"/>
      <c r="K24" s="113"/>
      <c r="L24" s="113"/>
      <c r="M24" s="113"/>
      <c r="N24" s="113"/>
      <c r="O24" s="113"/>
      <c r="P24" s="113"/>
      <c r="Q24" s="113"/>
      <c r="R24" s="113"/>
      <c r="S24" s="113"/>
      <c r="T24" s="113"/>
      <c r="U24" s="113"/>
      <c r="V24" s="113"/>
      <c r="W24" s="113"/>
      <c r="X24" s="113"/>
      <c r="Y24" s="113"/>
    </row>
    <row r="25">
      <c r="A25" s="115" t="s">
        <v>209</v>
      </c>
      <c r="D25" s="116">
        <v>45666.85416666667</v>
      </c>
      <c r="E25" s="115" t="s">
        <v>147</v>
      </c>
      <c r="F25" s="118" t="str">
        <f t="shared" si="1"/>
        <v>01/2025</v>
      </c>
      <c r="G25" s="113"/>
      <c r="H25" s="111" t="s">
        <v>189</v>
      </c>
      <c r="I25" s="113"/>
      <c r="J25" s="113"/>
      <c r="K25" s="113"/>
      <c r="L25" s="113"/>
      <c r="M25" s="113"/>
      <c r="N25" s="113"/>
      <c r="O25" s="113"/>
      <c r="P25" s="113"/>
      <c r="Q25" s="113"/>
      <c r="R25" s="113"/>
      <c r="S25" s="113"/>
      <c r="T25" s="113"/>
      <c r="U25" s="113"/>
      <c r="V25" s="113"/>
      <c r="W25" s="113"/>
      <c r="X25" s="113"/>
      <c r="Y25" s="113"/>
    </row>
    <row r="26">
      <c r="A26" s="115" t="s">
        <v>210</v>
      </c>
      <c r="C26" s="115" t="s">
        <v>211</v>
      </c>
      <c r="D26" s="116">
        <v>45667.39583333333</v>
      </c>
      <c r="E26" s="115" t="s">
        <v>212</v>
      </c>
      <c r="F26" s="118" t="str">
        <f t="shared" si="1"/>
        <v>01/2025</v>
      </c>
      <c r="G26" s="113"/>
      <c r="H26" s="111" t="s">
        <v>213</v>
      </c>
      <c r="I26" s="113"/>
      <c r="J26" s="113"/>
      <c r="K26" s="113"/>
      <c r="L26" s="113"/>
      <c r="M26" s="113"/>
      <c r="N26" s="113"/>
      <c r="O26" s="113"/>
      <c r="P26" s="113"/>
      <c r="Q26" s="113"/>
      <c r="R26" s="113"/>
      <c r="S26" s="113"/>
      <c r="T26" s="113"/>
      <c r="U26" s="113"/>
      <c r="V26" s="113"/>
      <c r="W26" s="113"/>
      <c r="X26" s="113"/>
      <c r="Y26" s="113"/>
    </row>
    <row r="27">
      <c r="A27" s="115" t="s">
        <v>214</v>
      </c>
      <c r="D27" s="116">
        <v>45667.45833333333</v>
      </c>
      <c r="E27" s="115" t="s">
        <v>147</v>
      </c>
      <c r="F27" s="118" t="str">
        <f t="shared" si="1"/>
        <v>01/2025</v>
      </c>
      <c r="G27" s="113"/>
      <c r="H27" s="111" t="s">
        <v>151</v>
      </c>
      <c r="I27" s="113"/>
      <c r="J27" s="113"/>
      <c r="K27" s="113"/>
      <c r="L27" s="113"/>
      <c r="M27" s="113"/>
      <c r="N27" s="113"/>
      <c r="O27" s="113"/>
      <c r="P27" s="113"/>
      <c r="Q27" s="113"/>
      <c r="R27" s="113"/>
      <c r="S27" s="113"/>
      <c r="T27" s="113"/>
      <c r="U27" s="113"/>
      <c r="V27" s="113"/>
      <c r="W27" s="113"/>
      <c r="X27" s="113"/>
      <c r="Y27" s="113"/>
    </row>
    <row r="28">
      <c r="A28" s="115" t="s">
        <v>210</v>
      </c>
      <c r="C28" s="115" t="s">
        <v>215</v>
      </c>
      <c r="D28" s="116">
        <v>45667.5</v>
      </c>
      <c r="E28" s="115" t="s">
        <v>212</v>
      </c>
      <c r="F28" s="118" t="str">
        <f t="shared" si="1"/>
        <v>01/2025</v>
      </c>
      <c r="G28" s="113"/>
      <c r="H28" s="111" t="s">
        <v>213</v>
      </c>
      <c r="I28" s="113"/>
      <c r="J28" s="113"/>
      <c r="K28" s="113"/>
      <c r="L28" s="113"/>
      <c r="M28" s="113"/>
      <c r="N28" s="113"/>
      <c r="O28" s="113"/>
      <c r="P28" s="113"/>
      <c r="Q28" s="113"/>
      <c r="R28" s="113"/>
      <c r="S28" s="113"/>
      <c r="T28" s="113"/>
      <c r="U28" s="113"/>
      <c r="V28" s="113"/>
      <c r="W28" s="113"/>
      <c r="X28" s="113"/>
      <c r="Y28" s="113"/>
    </row>
    <row r="29">
      <c r="A29" s="115" t="s">
        <v>216</v>
      </c>
      <c r="C29" s="115" t="s">
        <v>217</v>
      </c>
      <c r="D29" s="116">
        <v>45667.58333333333</v>
      </c>
      <c r="E29" s="117"/>
      <c r="F29" s="118" t="str">
        <f t="shared" si="1"/>
        <v>01/2025</v>
      </c>
      <c r="G29" s="113"/>
      <c r="H29" s="111" t="s">
        <v>193</v>
      </c>
      <c r="I29" s="113"/>
      <c r="J29" s="113"/>
      <c r="K29" s="113"/>
      <c r="L29" s="113"/>
      <c r="M29" s="113"/>
      <c r="N29" s="113"/>
      <c r="O29" s="113"/>
      <c r="P29" s="113"/>
      <c r="Q29" s="113"/>
      <c r="R29" s="113"/>
      <c r="S29" s="113"/>
      <c r="T29" s="113"/>
      <c r="U29" s="113"/>
      <c r="V29" s="113"/>
      <c r="W29" s="113"/>
      <c r="X29" s="113"/>
      <c r="Y29" s="113"/>
    </row>
    <row r="30">
      <c r="A30" s="115" t="s">
        <v>218</v>
      </c>
      <c r="B30" s="115" t="s">
        <v>219</v>
      </c>
      <c r="C30" s="115" t="s">
        <v>220</v>
      </c>
      <c r="D30" s="116">
        <v>45667.60416666667</v>
      </c>
      <c r="E30" s="115" t="s">
        <v>221</v>
      </c>
      <c r="F30" s="118" t="str">
        <f t="shared" si="1"/>
        <v>01/2025</v>
      </c>
      <c r="G30" s="113"/>
      <c r="H30" s="111" t="s">
        <v>222</v>
      </c>
      <c r="I30" s="113"/>
      <c r="J30" s="113"/>
      <c r="K30" s="113"/>
      <c r="L30" s="113"/>
      <c r="M30" s="113"/>
      <c r="N30" s="113"/>
      <c r="O30" s="113"/>
      <c r="P30" s="113"/>
      <c r="Q30" s="113"/>
      <c r="R30" s="113"/>
      <c r="S30" s="113"/>
      <c r="T30" s="113"/>
      <c r="U30" s="113"/>
      <c r="V30" s="113"/>
      <c r="W30" s="113"/>
      <c r="X30" s="113"/>
      <c r="Y30" s="113"/>
    </row>
    <row r="31">
      <c r="A31" s="115" t="s">
        <v>223</v>
      </c>
      <c r="B31" s="115" t="s">
        <v>224</v>
      </c>
      <c r="C31" s="115" t="s">
        <v>225</v>
      </c>
      <c r="D31" s="116">
        <v>45667.77083333333</v>
      </c>
      <c r="E31" s="115" t="s">
        <v>226</v>
      </c>
      <c r="F31" s="118" t="str">
        <f t="shared" si="1"/>
        <v>01/2025</v>
      </c>
      <c r="G31" s="113"/>
      <c r="H31" s="111" t="s">
        <v>227</v>
      </c>
      <c r="I31" s="113"/>
      <c r="J31" s="113"/>
      <c r="K31" s="113"/>
      <c r="L31" s="113"/>
      <c r="M31" s="113"/>
      <c r="N31" s="113"/>
      <c r="O31" s="113"/>
      <c r="P31" s="113"/>
      <c r="Q31" s="113"/>
      <c r="R31" s="113"/>
      <c r="S31" s="113"/>
      <c r="T31" s="113"/>
      <c r="U31" s="113"/>
      <c r="V31" s="113"/>
      <c r="W31" s="113"/>
      <c r="X31" s="113"/>
      <c r="Y31" s="113"/>
    </row>
    <row r="32">
      <c r="A32" s="115" t="s">
        <v>228</v>
      </c>
      <c r="C32" s="115" t="s">
        <v>229</v>
      </c>
      <c r="D32" s="116">
        <v>45668.41666666667</v>
      </c>
      <c r="E32" s="115" t="s">
        <v>230</v>
      </c>
      <c r="F32" s="118" t="str">
        <f t="shared" si="1"/>
        <v>01/2025</v>
      </c>
      <c r="G32" s="113"/>
      <c r="H32" s="111" t="s">
        <v>222</v>
      </c>
      <c r="I32" s="113"/>
      <c r="J32" s="113"/>
      <c r="K32" s="113"/>
      <c r="L32" s="113"/>
      <c r="M32" s="113"/>
      <c r="N32" s="113"/>
      <c r="O32" s="113"/>
      <c r="P32" s="113"/>
      <c r="Q32" s="113"/>
      <c r="R32" s="113"/>
      <c r="S32" s="113"/>
      <c r="T32" s="113"/>
      <c r="U32" s="113"/>
      <c r="V32" s="113"/>
      <c r="W32" s="113"/>
      <c r="X32" s="113"/>
      <c r="Y32" s="113"/>
    </row>
    <row r="33">
      <c r="A33" s="115" t="s">
        <v>231</v>
      </c>
      <c r="B33" s="115" t="s">
        <v>232</v>
      </c>
      <c r="C33" s="115" t="s">
        <v>233</v>
      </c>
      <c r="D33" s="116">
        <v>45668.52083333333</v>
      </c>
      <c r="E33" s="115" t="s">
        <v>147</v>
      </c>
      <c r="F33" s="118" t="str">
        <f t="shared" si="1"/>
        <v>01/2025</v>
      </c>
      <c r="G33" s="113"/>
      <c r="H33" s="111" t="s">
        <v>222</v>
      </c>
      <c r="I33" s="113"/>
      <c r="J33" s="113"/>
      <c r="K33" s="113"/>
      <c r="L33" s="113"/>
      <c r="M33" s="113"/>
      <c r="N33" s="113"/>
      <c r="O33" s="113"/>
      <c r="P33" s="113"/>
      <c r="Q33" s="113"/>
      <c r="R33" s="113"/>
      <c r="S33" s="113"/>
      <c r="T33" s="113"/>
      <c r="U33" s="113"/>
      <c r="V33" s="113"/>
      <c r="W33" s="113"/>
      <c r="X33" s="113"/>
      <c r="Y33" s="113"/>
    </row>
    <row r="34">
      <c r="A34" s="115" t="s">
        <v>234</v>
      </c>
      <c r="B34" s="115" t="s">
        <v>235</v>
      </c>
      <c r="C34" s="115" t="s">
        <v>236</v>
      </c>
      <c r="D34" s="116">
        <v>45669.45833333333</v>
      </c>
      <c r="E34" s="115" t="s">
        <v>204</v>
      </c>
      <c r="F34" s="118" t="str">
        <f t="shared" si="1"/>
        <v>01/2025</v>
      </c>
      <c r="G34" s="113"/>
      <c r="H34" s="111" t="s">
        <v>227</v>
      </c>
      <c r="I34" s="113"/>
      <c r="J34" s="113"/>
      <c r="K34" s="113"/>
      <c r="L34" s="113"/>
      <c r="M34" s="113"/>
      <c r="N34" s="113"/>
      <c r="O34" s="113"/>
      <c r="P34" s="113"/>
      <c r="Q34" s="113"/>
      <c r="R34" s="113"/>
      <c r="S34" s="113"/>
      <c r="T34" s="113"/>
      <c r="U34" s="113"/>
      <c r="V34" s="113"/>
      <c r="W34" s="113"/>
      <c r="X34" s="113"/>
      <c r="Y34" s="113"/>
    </row>
    <row r="35">
      <c r="A35" s="115" t="s">
        <v>237</v>
      </c>
      <c r="D35" s="116">
        <v>45670.375</v>
      </c>
      <c r="E35" s="117"/>
      <c r="F35" s="118" t="str">
        <f t="shared" si="1"/>
        <v>01/2025</v>
      </c>
      <c r="G35" s="113"/>
      <c r="H35" s="111" t="s">
        <v>238</v>
      </c>
      <c r="I35" s="113"/>
      <c r="J35" s="113"/>
      <c r="K35" s="113"/>
      <c r="L35" s="113"/>
      <c r="M35" s="113"/>
      <c r="N35" s="113"/>
      <c r="O35" s="113"/>
      <c r="P35" s="113"/>
      <c r="Q35" s="113"/>
      <c r="R35" s="113"/>
      <c r="S35" s="113"/>
      <c r="T35" s="113"/>
      <c r="U35" s="113"/>
      <c r="V35" s="113"/>
      <c r="W35" s="113"/>
      <c r="X35" s="113"/>
      <c r="Y35" s="113"/>
    </row>
    <row r="36">
      <c r="A36" s="115" t="s">
        <v>239</v>
      </c>
      <c r="C36" s="115" t="s">
        <v>146</v>
      </c>
      <c r="D36" s="116">
        <v>45670.41666666667</v>
      </c>
      <c r="E36" s="115" t="s">
        <v>240</v>
      </c>
      <c r="F36" s="118" t="str">
        <f t="shared" si="1"/>
        <v>01/2025</v>
      </c>
      <c r="G36" s="113"/>
      <c r="H36" s="111" t="s">
        <v>151</v>
      </c>
      <c r="I36" s="113"/>
      <c r="J36" s="113"/>
      <c r="K36" s="113"/>
      <c r="L36" s="113"/>
      <c r="M36" s="113"/>
      <c r="N36" s="113"/>
      <c r="O36" s="113"/>
      <c r="P36" s="113"/>
      <c r="Q36" s="113"/>
      <c r="R36" s="113"/>
      <c r="S36" s="113"/>
      <c r="T36" s="113"/>
      <c r="U36" s="113"/>
      <c r="V36" s="113"/>
      <c r="W36" s="113"/>
      <c r="X36" s="113"/>
      <c r="Y36" s="113"/>
    </row>
    <row r="37">
      <c r="A37" s="115" t="s">
        <v>241</v>
      </c>
      <c r="C37" s="115" t="s">
        <v>146</v>
      </c>
      <c r="D37" s="116">
        <v>45670.4375</v>
      </c>
      <c r="E37" s="115" t="s">
        <v>242</v>
      </c>
      <c r="F37" s="118" t="str">
        <f t="shared" si="1"/>
        <v>01/2025</v>
      </c>
      <c r="G37" s="113"/>
      <c r="H37" s="111" t="s">
        <v>151</v>
      </c>
      <c r="I37" s="113"/>
      <c r="J37" s="113"/>
      <c r="K37" s="113"/>
      <c r="L37" s="113"/>
      <c r="M37" s="113"/>
      <c r="N37" s="113"/>
      <c r="O37" s="113"/>
      <c r="P37" s="113"/>
      <c r="Q37" s="113"/>
      <c r="R37" s="113"/>
      <c r="S37" s="113"/>
      <c r="T37" s="113"/>
      <c r="U37" s="113"/>
      <c r="V37" s="113"/>
      <c r="W37" s="113"/>
      <c r="X37" s="113"/>
      <c r="Y37" s="113"/>
    </row>
    <row r="38">
      <c r="A38" s="115" t="s">
        <v>243</v>
      </c>
      <c r="C38" s="115" t="s">
        <v>146</v>
      </c>
      <c r="D38" s="116">
        <v>45670.45833333333</v>
      </c>
      <c r="E38" s="115" t="s">
        <v>244</v>
      </c>
      <c r="F38" s="118" t="str">
        <f t="shared" si="1"/>
        <v>01/2025</v>
      </c>
      <c r="G38" s="113"/>
      <c r="H38" s="111" t="s">
        <v>151</v>
      </c>
      <c r="I38" s="113"/>
      <c r="J38" s="113"/>
      <c r="K38" s="113"/>
      <c r="L38" s="113"/>
      <c r="M38" s="113"/>
      <c r="N38" s="113"/>
      <c r="O38" s="113"/>
      <c r="P38" s="113"/>
      <c r="Q38" s="113"/>
      <c r="R38" s="113"/>
      <c r="S38" s="113"/>
      <c r="T38" s="113"/>
      <c r="U38" s="113"/>
      <c r="V38" s="113"/>
      <c r="W38" s="113"/>
      <c r="X38" s="113"/>
      <c r="Y38" s="113"/>
    </row>
    <row r="39">
      <c r="A39" s="115" t="s">
        <v>245</v>
      </c>
      <c r="C39" s="115" t="s">
        <v>146</v>
      </c>
      <c r="D39" s="116">
        <v>45670.47916666667</v>
      </c>
      <c r="E39" s="115" t="s">
        <v>246</v>
      </c>
      <c r="F39" s="118" t="str">
        <f t="shared" si="1"/>
        <v>01/2025</v>
      </c>
      <c r="G39" s="113"/>
      <c r="H39" s="111" t="s">
        <v>151</v>
      </c>
      <c r="I39" s="113"/>
      <c r="J39" s="113"/>
      <c r="K39" s="113"/>
      <c r="L39" s="113"/>
      <c r="M39" s="113"/>
      <c r="N39" s="113"/>
      <c r="O39" s="113"/>
      <c r="P39" s="113"/>
      <c r="Q39" s="113"/>
      <c r="R39" s="113"/>
      <c r="S39" s="113"/>
      <c r="T39" s="113"/>
      <c r="U39" s="113"/>
      <c r="V39" s="113"/>
      <c r="W39" s="113"/>
      <c r="X39" s="113"/>
      <c r="Y39" s="113"/>
    </row>
    <row r="40">
      <c r="A40" s="115" t="s">
        <v>247</v>
      </c>
      <c r="B40" s="115" t="s">
        <v>248</v>
      </c>
      <c r="C40" s="115" t="s">
        <v>146</v>
      </c>
      <c r="D40" s="116">
        <v>45670.5625</v>
      </c>
      <c r="E40" s="115" t="s">
        <v>249</v>
      </c>
      <c r="F40" s="118" t="str">
        <f t="shared" si="1"/>
        <v>01/2025</v>
      </c>
      <c r="G40" s="113"/>
      <c r="H40" s="111" t="s">
        <v>213</v>
      </c>
      <c r="I40" s="113"/>
      <c r="J40" s="113"/>
      <c r="K40" s="113"/>
      <c r="L40" s="113"/>
      <c r="M40" s="113"/>
      <c r="N40" s="113"/>
      <c r="O40" s="113"/>
      <c r="P40" s="113"/>
      <c r="Q40" s="113"/>
      <c r="R40" s="113"/>
      <c r="S40" s="113"/>
      <c r="T40" s="113"/>
      <c r="U40" s="113"/>
      <c r="V40" s="113"/>
      <c r="W40" s="113"/>
      <c r="X40" s="113"/>
      <c r="Y40" s="113"/>
    </row>
    <row r="41">
      <c r="A41" s="115" t="s">
        <v>250</v>
      </c>
      <c r="B41" s="115" t="s">
        <v>251</v>
      </c>
      <c r="C41" s="115" t="s">
        <v>252</v>
      </c>
      <c r="D41" s="116">
        <v>45670.58333333333</v>
      </c>
      <c r="E41" s="115" t="s">
        <v>147</v>
      </c>
      <c r="F41" s="118" t="str">
        <f t="shared" si="1"/>
        <v>01/2025</v>
      </c>
      <c r="G41" s="113"/>
      <c r="H41" s="111" t="s">
        <v>148</v>
      </c>
      <c r="I41" s="113"/>
      <c r="J41" s="113"/>
      <c r="K41" s="113"/>
      <c r="L41" s="113"/>
      <c r="M41" s="113"/>
      <c r="N41" s="113"/>
      <c r="O41" s="113"/>
      <c r="P41" s="113"/>
      <c r="Q41" s="113"/>
      <c r="R41" s="113"/>
      <c r="S41" s="113"/>
      <c r="T41" s="113"/>
      <c r="U41" s="113"/>
      <c r="V41" s="113"/>
      <c r="W41" s="113"/>
      <c r="X41" s="113"/>
      <c r="Y41" s="113"/>
    </row>
    <row r="42">
      <c r="A42" s="115" t="s">
        <v>253</v>
      </c>
      <c r="B42" s="115" t="s">
        <v>254</v>
      </c>
      <c r="C42" s="115" t="s">
        <v>255</v>
      </c>
      <c r="D42" s="116">
        <v>45670.64583333333</v>
      </c>
      <c r="E42" s="115" t="s">
        <v>147</v>
      </c>
      <c r="F42" s="118" t="str">
        <f t="shared" si="1"/>
        <v>01/2025</v>
      </c>
      <c r="G42" s="113"/>
      <c r="H42" s="111" t="s">
        <v>193</v>
      </c>
      <c r="I42" s="113"/>
      <c r="J42" s="113"/>
      <c r="K42" s="113"/>
      <c r="L42" s="113"/>
      <c r="M42" s="113"/>
      <c r="N42" s="113"/>
      <c r="O42" s="113"/>
      <c r="P42" s="113"/>
      <c r="Q42" s="113"/>
      <c r="R42" s="113"/>
      <c r="S42" s="113"/>
      <c r="T42" s="113"/>
      <c r="U42" s="113"/>
      <c r="V42" s="113"/>
      <c r="W42" s="113"/>
      <c r="X42" s="113"/>
      <c r="Y42" s="113"/>
    </row>
    <row r="43">
      <c r="A43" s="115" t="s">
        <v>256</v>
      </c>
      <c r="B43" s="115" t="s">
        <v>257</v>
      </c>
      <c r="C43" s="115" t="s">
        <v>255</v>
      </c>
      <c r="D43" s="116">
        <v>45670.70833333333</v>
      </c>
      <c r="E43" s="115" t="s">
        <v>166</v>
      </c>
      <c r="F43" s="118" t="str">
        <f t="shared" si="1"/>
        <v>01/2025</v>
      </c>
      <c r="G43" s="113"/>
      <c r="H43" s="111" t="s">
        <v>160</v>
      </c>
      <c r="I43" s="113"/>
      <c r="J43" s="113"/>
      <c r="K43" s="113"/>
      <c r="L43" s="113"/>
      <c r="M43" s="113"/>
      <c r="N43" s="113"/>
      <c r="O43" s="113"/>
      <c r="P43" s="113"/>
      <c r="Q43" s="113"/>
      <c r="R43" s="113"/>
      <c r="S43" s="113"/>
      <c r="T43" s="113"/>
      <c r="U43" s="113"/>
      <c r="V43" s="113"/>
      <c r="W43" s="113"/>
      <c r="X43" s="113"/>
      <c r="Y43" s="113"/>
    </row>
    <row r="44">
      <c r="A44" s="115" t="s">
        <v>258</v>
      </c>
      <c r="C44" s="115" t="s">
        <v>259</v>
      </c>
      <c r="D44" s="116">
        <v>45671.375</v>
      </c>
      <c r="E44" s="115" t="s">
        <v>260</v>
      </c>
      <c r="F44" s="118" t="str">
        <f t="shared" si="1"/>
        <v>01/2025</v>
      </c>
      <c r="G44" s="113"/>
      <c r="H44" s="111" t="s">
        <v>222</v>
      </c>
      <c r="I44" s="113"/>
      <c r="J44" s="113"/>
      <c r="K44" s="113"/>
      <c r="L44" s="113"/>
      <c r="M44" s="113"/>
      <c r="N44" s="113"/>
      <c r="O44" s="113"/>
      <c r="P44" s="113"/>
      <c r="Q44" s="113"/>
      <c r="R44" s="113"/>
      <c r="S44" s="113"/>
      <c r="T44" s="113"/>
      <c r="U44" s="113"/>
      <c r="V44" s="113"/>
      <c r="W44" s="113"/>
      <c r="X44" s="113"/>
      <c r="Y44" s="113"/>
    </row>
    <row r="45">
      <c r="A45" s="115" t="s">
        <v>261</v>
      </c>
      <c r="B45" s="115" t="s">
        <v>262</v>
      </c>
      <c r="C45" s="115" t="s">
        <v>263</v>
      </c>
      <c r="D45" s="116">
        <v>45671.4375</v>
      </c>
      <c r="E45" s="115" t="s">
        <v>264</v>
      </c>
      <c r="F45" s="118" t="str">
        <f t="shared" si="1"/>
        <v>01/2025</v>
      </c>
      <c r="G45" s="113"/>
      <c r="H45" s="111" t="s">
        <v>222</v>
      </c>
      <c r="I45" s="113"/>
      <c r="J45" s="113"/>
      <c r="K45" s="113"/>
      <c r="L45" s="113"/>
      <c r="M45" s="113"/>
      <c r="N45" s="113"/>
      <c r="O45" s="113"/>
      <c r="P45" s="113"/>
      <c r="Q45" s="113"/>
      <c r="R45" s="113"/>
      <c r="S45" s="113"/>
      <c r="T45" s="113"/>
      <c r="U45" s="113"/>
      <c r="V45" s="113"/>
      <c r="W45" s="113"/>
      <c r="X45" s="113"/>
      <c r="Y45" s="113"/>
    </row>
    <row r="46">
      <c r="A46" s="115" t="s">
        <v>265</v>
      </c>
      <c r="D46" s="116">
        <v>45671.47916666667</v>
      </c>
      <c r="E46" s="117"/>
      <c r="F46" s="118" t="str">
        <f t="shared" si="1"/>
        <v>01/2025</v>
      </c>
      <c r="G46" s="113"/>
      <c r="H46" s="111" t="s">
        <v>189</v>
      </c>
      <c r="I46" s="113"/>
      <c r="J46" s="113"/>
      <c r="K46" s="113"/>
      <c r="L46" s="113"/>
      <c r="M46" s="113"/>
      <c r="N46" s="113"/>
      <c r="O46" s="113"/>
      <c r="P46" s="113"/>
      <c r="Q46" s="113"/>
      <c r="R46" s="113"/>
      <c r="S46" s="113"/>
      <c r="T46" s="113"/>
      <c r="U46" s="113"/>
      <c r="V46" s="113"/>
      <c r="W46" s="113"/>
      <c r="X46" s="113"/>
      <c r="Y46" s="113"/>
    </row>
    <row r="47">
      <c r="A47" s="115" t="s">
        <v>266</v>
      </c>
      <c r="B47" s="115" t="s">
        <v>267</v>
      </c>
      <c r="C47" s="115" t="s">
        <v>268</v>
      </c>
      <c r="D47" s="116">
        <v>45671.5</v>
      </c>
      <c r="E47" s="115" t="s">
        <v>166</v>
      </c>
      <c r="F47" s="118" t="str">
        <f t="shared" si="1"/>
        <v>01/2025</v>
      </c>
      <c r="G47" s="113"/>
      <c r="H47" s="111" t="s">
        <v>193</v>
      </c>
      <c r="I47" s="113"/>
      <c r="J47" s="113"/>
      <c r="K47" s="113"/>
      <c r="L47" s="113"/>
      <c r="M47" s="113"/>
      <c r="N47" s="113"/>
      <c r="O47" s="113"/>
      <c r="P47" s="113"/>
      <c r="Q47" s="113"/>
      <c r="R47" s="113"/>
      <c r="S47" s="113"/>
      <c r="T47" s="113"/>
      <c r="U47" s="113"/>
      <c r="V47" s="113"/>
      <c r="W47" s="113"/>
      <c r="X47" s="113"/>
      <c r="Y47" s="113"/>
    </row>
    <row r="48">
      <c r="A48" s="115" t="s">
        <v>269</v>
      </c>
      <c r="B48" s="115" t="s">
        <v>270</v>
      </c>
      <c r="C48" s="115" t="s">
        <v>271</v>
      </c>
      <c r="D48" s="116">
        <v>45671.58333333333</v>
      </c>
      <c r="E48" s="115" t="s">
        <v>272</v>
      </c>
      <c r="F48" s="118" t="str">
        <f t="shared" si="1"/>
        <v>01/2025</v>
      </c>
      <c r="G48" s="113"/>
      <c r="H48" s="111" t="s">
        <v>193</v>
      </c>
      <c r="I48" s="113"/>
      <c r="J48" s="113"/>
      <c r="K48" s="113"/>
      <c r="L48" s="113"/>
      <c r="M48" s="113"/>
      <c r="N48" s="113"/>
      <c r="O48" s="113"/>
      <c r="P48" s="113"/>
      <c r="Q48" s="113"/>
      <c r="R48" s="113"/>
      <c r="S48" s="113"/>
      <c r="T48" s="113"/>
      <c r="U48" s="113"/>
      <c r="V48" s="113"/>
      <c r="W48" s="113"/>
      <c r="X48" s="113"/>
      <c r="Y48" s="113"/>
    </row>
    <row r="49">
      <c r="A49" s="115" t="s">
        <v>273</v>
      </c>
      <c r="B49" s="115" t="s">
        <v>274</v>
      </c>
      <c r="C49" s="115" t="s">
        <v>146</v>
      </c>
      <c r="D49" s="116">
        <v>45671.64583333333</v>
      </c>
      <c r="E49" s="115" t="s">
        <v>199</v>
      </c>
      <c r="F49" s="118" t="str">
        <f t="shared" si="1"/>
        <v>01/2025</v>
      </c>
      <c r="G49" s="113"/>
      <c r="H49" s="111" t="s">
        <v>238</v>
      </c>
      <c r="I49" s="113"/>
      <c r="J49" s="113"/>
      <c r="K49" s="113"/>
      <c r="L49" s="113"/>
      <c r="M49" s="113"/>
      <c r="N49" s="113"/>
      <c r="O49" s="113"/>
      <c r="P49" s="113"/>
      <c r="Q49" s="113"/>
      <c r="R49" s="113"/>
      <c r="S49" s="113"/>
      <c r="T49" s="113"/>
      <c r="U49" s="113"/>
      <c r="V49" s="113"/>
      <c r="W49" s="113"/>
      <c r="X49" s="113"/>
      <c r="Y49" s="113"/>
    </row>
    <row r="50">
      <c r="A50" s="115" t="s">
        <v>275</v>
      </c>
      <c r="D50" s="116">
        <v>45671.66666666667</v>
      </c>
      <c r="E50" s="117"/>
      <c r="F50" s="118" t="str">
        <f t="shared" si="1"/>
        <v>01/2025</v>
      </c>
      <c r="G50" s="113"/>
      <c r="H50" s="111" t="s">
        <v>189</v>
      </c>
      <c r="I50" s="113"/>
      <c r="J50" s="113"/>
      <c r="K50" s="113"/>
      <c r="L50" s="113"/>
      <c r="M50" s="113"/>
      <c r="N50" s="113"/>
      <c r="O50" s="113"/>
      <c r="P50" s="113"/>
      <c r="Q50" s="113"/>
      <c r="R50" s="113"/>
      <c r="S50" s="113"/>
      <c r="T50" s="113"/>
      <c r="U50" s="113"/>
      <c r="V50" s="113"/>
      <c r="W50" s="113"/>
      <c r="X50" s="113"/>
      <c r="Y50" s="113"/>
    </row>
    <row r="51">
      <c r="A51" s="115" t="s">
        <v>276</v>
      </c>
      <c r="B51" s="115" t="s">
        <v>277</v>
      </c>
      <c r="C51" s="115" t="s">
        <v>278</v>
      </c>
      <c r="D51" s="116">
        <v>45671.72916666667</v>
      </c>
      <c r="E51" s="115" t="s">
        <v>147</v>
      </c>
      <c r="F51" s="118" t="str">
        <f t="shared" si="1"/>
        <v>01/2025</v>
      </c>
      <c r="G51" s="113"/>
      <c r="H51" s="111" t="s">
        <v>193</v>
      </c>
      <c r="I51" s="113"/>
      <c r="J51" s="113"/>
      <c r="K51" s="113"/>
      <c r="L51" s="113"/>
      <c r="M51" s="113"/>
      <c r="N51" s="113"/>
      <c r="O51" s="113"/>
      <c r="P51" s="113"/>
      <c r="Q51" s="113"/>
      <c r="R51" s="113"/>
      <c r="S51" s="113"/>
      <c r="T51" s="113"/>
      <c r="U51" s="113"/>
      <c r="V51" s="113"/>
      <c r="W51" s="113"/>
      <c r="X51" s="113"/>
      <c r="Y51" s="113"/>
    </row>
    <row r="52">
      <c r="A52" s="115" t="s">
        <v>279</v>
      </c>
      <c r="B52" s="115" t="s">
        <v>280</v>
      </c>
      <c r="C52" s="115" t="s">
        <v>281</v>
      </c>
      <c r="D52" s="116">
        <v>45671.79166666667</v>
      </c>
      <c r="E52" s="115" t="s">
        <v>147</v>
      </c>
      <c r="F52" s="118" t="str">
        <f t="shared" si="1"/>
        <v>01/2025</v>
      </c>
      <c r="G52" s="113"/>
      <c r="H52" s="111" t="s">
        <v>227</v>
      </c>
      <c r="I52" s="113"/>
      <c r="J52" s="113"/>
      <c r="K52" s="113"/>
      <c r="L52" s="113"/>
      <c r="M52" s="113"/>
      <c r="N52" s="113"/>
      <c r="O52" s="113"/>
      <c r="P52" s="113"/>
      <c r="Q52" s="113"/>
      <c r="R52" s="113"/>
      <c r="S52" s="113"/>
      <c r="T52" s="113"/>
      <c r="U52" s="113"/>
      <c r="V52" s="113"/>
      <c r="W52" s="113"/>
      <c r="X52" s="113"/>
      <c r="Y52" s="113"/>
    </row>
    <row r="53">
      <c r="A53" s="115" t="s">
        <v>282</v>
      </c>
      <c r="C53" s="115" t="s">
        <v>283</v>
      </c>
      <c r="D53" s="116">
        <v>45672.375</v>
      </c>
      <c r="E53" s="115" t="s">
        <v>284</v>
      </c>
      <c r="F53" s="118" t="str">
        <f t="shared" si="1"/>
        <v>01/2025</v>
      </c>
      <c r="G53" s="113"/>
      <c r="H53" s="111" t="s">
        <v>222</v>
      </c>
      <c r="I53" s="113"/>
      <c r="J53" s="113"/>
      <c r="K53" s="113"/>
      <c r="L53" s="113"/>
      <c r="M53" s="113"/>
      <c r="N53" s="113"/>
      <c r="O53" s="113"/>
      <c r="P53" s="113"/>
      <c r="Q53" s="113"/>
      <c r="R53" s="113"/>
      <c r="S53" s="113"/>
      <c r="T53" s="113"/>
      <c r="U53" s="113"/>
      <c r="V53" s="113"/>
      <c r="W53" s="113"/>
      <c r="X53" s="113"/>
      <c r="Y53" s="113"/>
    </row>
    <row r="54">
      <c r="A54" s="115" t="s">
        <v>285</v>
      </c>
      <c r="B54" s="115" t="s">
        <v>286</v>
      </c>
      <c r="C54" s="115" t="s">
        <v>146</v>
      </c>
      <c r="D54" s="116">
        <v>45672.41666666667</v>
      </c>
      <c r="E54" s="115" t="s">
        <v>287</v>
      </c>
      <c r="F54" s="118" t="str">
        <f t="shared" si="1"/>
        <v>01/2025</v>
      </c>
      <c r="G54" s="113"/>
      <c r="H54" s="111"/>
      <c r="I54" s="113"/>
      <c r="J54" s="113"/>
      <c r="K54" s="113"/>
      <c r="L54" s="113"/>
      <c r="M54" s="113"/>
      <c r="N54" s="113"/>
      <c r="O54" s="113"/>
      <c r="P54" s="113"/>
      <c r="Q54" s="113"/>
      <c r="R54" s="113"/>
      <c r="S54" s="113"/>
      <c r="T54" s="113"/>
      <c r="U54" s="113"/>
      <c r="V54" s="113"/>
      <c r="W54" s="113"/>
      <c r="X54" s="113"/>
      <c r="Y54" s="113"/>
    </row>
    <row r="55">
      <c r="A55" s="115" t="s">
        <v>288</v>
      </c>
      <c r="B55" s="115" t="s">
        <v>289</v>
      </c>
      <c r="C55" s="115" t="s">
        <v>290</v>
      </c>
      <c r="D55" s="116">
        <v>45672.45833333333</v>
      </c>
      <c r="E55" s="115" t="s">
        <v>291</v>
      </c>
      <c r="F55" s="118" t="str">
        <f t="shared" si="1"/>
        <v>01/2025</v>
      </c>
      <c r="G55" s="113"/>
      <c r="H55" s="111" t="s">
        <v>151</v>
      </c>
      <c r="I55" s="113"/>
      <c r="J55" s="113"/>
      <c r="K55" s="113"/>
      <c r="L55" s="113"/>
      <c r="M55" s="113"/>
      <c r="N55" s="113"/>
      <c r="O55" s="113"/>
      <c r="P55" s="113"/>
      <c r="Q55" s="113"/>
      <c r="R55" s="113"/>
      <c r="S55" s="113"/>
      <c r="T55" s="113"/>
      <c r="U55" s="113"/>
      <c r="V55" s="113"/>
      <c r="W55" s="113"/>
      <c r="X55" s="113"/>
      <c r="Y55" s="113"/>
    </row>
    <row r="56">
      <c r="A56" s="115" t="s">
        <v>292</v>
      </c>
      <c r="C56" s="115" t="s">
        <v>146</v>
      </c>
      <c r="D56" s="116">
        <v>45672.625</v>
      </c>
      <c r="E56" s="115" t="s">
        <v>204</v>
      </c>
      <c r="F56" s="118" t="str">
        <f t="shared" si="1"/>
        <v>01/2025</v>
      </c>
      <c r="G56" s="113"/>
      <c r="H56" s="111" t="s">
        <v>227</v>
      </c>
      <c r="I56" s="113"/>
      <c r="J56" s="113"/>
      <c r="K56" s="113"/>
      <c r="L56" s="113"/>
      <c r="M56" s="113"/>
      <c r="N56" s="113"/>
      <c r="O56" s="113"/>
      <c r="P56" s="113"/>
      <c r="Q56" s="113"/>
      <c r="R56" s="113"/>
      <c r="S56" s="113"/>
      <c r="T56" s="113"/>
      <c r="U56" s="113"/>
      <c r="V56" s="113"/>
      <c r="W56" s="113"/>
      <c r="X56" s="113"/>
      <c r="Y56" s="113"/>
    </row>
    <row r="57">
      <c r="A57" s="115" t="s">
        <v>293</v>
      </c>
      <c r="B57" s="115" t="s">
        <v>294</v>
      </c>
      <c r="C57" s="115" t="s">
        <v>146</v>
      </c>
      <c r="D57" s="116">
        <v>45672.66666666667</v>
      </c>
      <c r="E57" s="115" t="s">
        <v>295</v>
      </c>
      <c r="F57" s="118" t="str">
        <f t="shared" si="1"/>
        <v>01/2025</v>
      </c>
      <c r="G57" s="113"/>
      <c r="H57" s="111" t="s">
        <v>213</v>
      </c>
      <c r="I57" s="113"/>
      <c r="J57" s="113"/>
      <c r="K57" s="113"/>
      <c r="L57" s="113"/>
      <c r="M57" s="113"/>
      <c r="N57" s="113"/>
      <c r="O57" s="113"/>
      <c r="P57" s="113"/>
      <c r="Q57" s="113"/>
      <c r="R57" s="113"/>
      <c r="S57" s="113"/>
      <c r="T57" s="113"/>
      <c r="U57" s="113"/>
      <c r="V57" s="113"/>
      <c r="W57" s="113"/>
      <c r="X57" s="113"/>
      <c r="Y57" s="113"/>
    </row>
    <row r="58">
      <c r="A58" s="115" t="s">
        <v>296</v>
      </c>
      <c r="B58" s="115" t="s">
        <v>297</v>
      </c>
      <c r="C58" s="115" t="s">
        <v>146</v>
      </c>
      <c r="D58" s="116">
        <v>45672.70833333333</v>
      </c>
      <c r="E58" s="115" t="s">
        <v>298</v>
      </c>
      <c r="F58" s="118" t="str">
        <f t="shared" si="1"/>
        <v>01/2025</v>
      </c>
      <c r="G58" s="113"/>
      <c r="H58" s="111" t="s">
        <v>213</v>
      </c>
      <c r="I58" s="113"/>
      <c r="J58" s="113"/>
      <c r="K58" s="113"/>
      <c r="L58" s="113"/>
      <c r="M58" s="113"/>
      <c r="N58" s="113"/>
      <c r="O58" s="113"/>
      <c r="P58" s="113"/>
      <c r="Q58" s="113"/>
      <c r="R58" s="113"/>
      <c r="S58" s="113"/>
      <c r="T58" s="113"/>
      <c r="U58" s="113"/>
      <c r="V58" s="113"/>
      <c r="W58" s="113"/>
      <c r="X58" s="113"/>
      <c r="Y58" s="113"/>
    </row>
    <row r="59">
      <c r="A59" s="115" t="s">
        <v>299</v>
      </c>
      <c r="B59" s="115" t="s">
        <v>300</v>
      </c>
      <c r="C59" s="115" t="s">
        <v>301</v>
      </c>
      <c r="D59" s="116">
        <v>45672.75</v>
      </c>
      <c r="E59" s="115" t="s">
        <v>166</v>
      </c>
      <c r="F59" s="118" t="str">
        <f t="shared" si="1"/>
        <v>01/2025</v>
      </c>
      <c r="G59" s="113"/>
      <c r="H59" s="111" t="s">
        <v>193</v>
      </c>
      <c r="I59" s="113"/>
      <c r="J59" s="113"/>
      <c r="K59" s="113"/>
      <c r="L59" s="113"/>
      <c r="M59" s="113"/>
      <c r="N59" s="113"/>
      <c r="O59" s="113"/>
      <c r="P59" s="113"/>
      <c r="Q59" s="113"/>
      <c r="R59" s="113"/>
      <c r="S59" s="113"/>
      <c r="T59" s="113"/>
      <c r="U59" s="113"/>
      <c r="V59" s="113"/>
      <c r="W59" s="113"/>
      <c r="X59" s="113"/>
      <c r="Y59" s="113"/>
    </row>
    <row r="60">
      <c r="A60" s="115" t="s">
        <v>302</v>
      </c>
      <c r="C60" s="115" t="s">
        <v>303</v>
      </c>
      <c r="D60" s="116">
        <v>45672.83333333333</v>
      </c>
      <c r="E60" s="115" t="s">
        <v>163</v>
      </c>
      <c r="F60" s="118" t="str">
        <f t="shared" si="1"/>
        <v>01/2025</v>
      </c>
      <c r="G60" s="113"/>
      <c r="H60" s="111" t="s">
        <v>160</v>
      </c>
      <c r="I60" s="113"/>
      <c r="J60" s="113"/>
      <c r="K60" s="113"/>
      <c r="L60" s="113"/>
      <c r="M60" s="113"/>
      <c r="N60" s="113"/>
      <c r="O60" s="113"/>
      <c r="P60" s="113"/>
      <c r="Q60" s="113"/>
      <c r="R60" s="113"/>
      <c r="S60" s="113"/>
      <c r="T60" s="113"/>
      <c r="U60" s="113"/>
      <c r="V60" s="113"/>
      <c r="W60" s="113"/>
      <c r="X60" s="113"/>
      <c r="Y60" s="113"/>
    </row>
    <row r="61">
      <c r="A61" s="115" t="s">
        <v>304</v>
      </c>
      <c r="B61" s="115" t="s">
        <v>305</v>
      </c>
      <c r="C61" s="115" t="s">
        <v>146</v>
      </c>
      <c r="D61" s="116">
        <v>45673.41666666667</v>
      </c>
      <c r="E61" s="115" t="s">
        <v>147</v>
      </c>
      <c r="F61" s="118" t="str">
        <f t="shared" si="1"/>
        <v>01/2025</v>
      </c>
      <c r="G61" s="113"/>
      <c r="H61" s="111" t="s">
        <v>193</v>
      </c>
      <c r="I61" s="113"/>
      <c r="J61" s="113"/>
      <c r="K61" s="113"/>
      <c r="L61" s="113"/>
      <c r="M61" s="113"/>
      <c r="N61" s="113"/>
      <c r="O61" s="113"/>
      <c r="P61" s="113"/>
      <c r="Q61" s="113"/>
      <c r="R61" s="113"/>
      <c r="S61" s="113"/>
      <c r="T61" s="113"/>
      <c r="U61" s="113"/>
      <c r="V61" s="113"/>
      <c r="W61" s="113"/>
      <c r="X61" s="113"/>
      <c r="Y61" s="113"/>
    </row>
    <row r="62">
      <c r="A62" s="115" t="s">
        <v>306</v>
      </c>
      <c r="C62" s="115" t="s">
        <v>207</v>
      </c>
      <c r="D62" s="116">
        <v>45673.45833333333</v>
      </c>
      <c r="E62" s="115" t="s">
        <v>307</v>
      </c>
      <c r="F62" s="118" t="str">
        <f t="shared" si="1"/>
        <v>01/2025</v>
      </c>
      <c r="G62" s="113"/>
      <c r="H62" s="111" t="s">
        <v>151</v>
      </c>
      <c r="I62" s="113"/>
      <c r="J62" s="113"/>
      <c r="K62" s="113"/>
      <c r="L62" s="113"/>
      <c r="M62" s="113"/>
      <c r="N62" s="113"/>
      <c r="O62" s="113"/>
      <c r="P62" s="113"/>
      <c r="Q62" s="113"/>
      <c r="R62" s="113"/>
      <c r="S62" s="113"/>
      <c r="T62" s="113"/>
      <c r="U62" s="113"/>
      <c r="V62" s="113"/>
      <c r="W62" s="113"/>
      <c r="X62" s="113"/>
      <c r="Y62" s="113"/>
    </row>
    <row r="63">
      <c r="A63" s="115" t="s">
        <v>308</v>
      </c>
      <c r="B63" s="115" t="s">
        <v>309</v>
      </c>
      <c r="C63" s="115" t="s">
        <v>310</v>
      </c>
      <c r="D63" s="116">
        <v>45673.54166666667</v>
      </c>
      <c r="E63" s="115" t="s">
        <v>311</v>
      </c>
      <c r="F63" s="118" t="str">
        <f t="shared" si="1"/>
        <v>01/2025</v>
      </c>
      <c r="G63" s="113"/>
      <c r="H63" s="111" t="s">
        <v>193</v>
      </c>
      <c r="I63" s="113"/>
      <c r="J63" s="113"/>
      <c r="K63" s="113"/>
      <c r="L63" s="113"/>
      <c r="M63" s="113"/>
      <c r="N63" s="113"/>
      <c r="O63" s="113"/>
      <c r="P63" s="113"/>
      <c r="Q63" s="113"/>
      <c r="R63" s="113"/>
      <c r="S63" s="113"/>
      <c r="T63" s="113"/>
      <c r="U63" s="113"/>
      <c r="V63" s="113"/>
      <c r="W63" s="113"/>
      <c r="X63" s="113"/>
      <c r="Y63" s="113"/>
    </row>
    <row r="64">
      <c r="A64" s="115" t="s">
        <v>312</v>
      </c>
      <c r="C64" s="115" t="s">
        <v>313</v>
      </c>
      <c r="D64" s="116">
        <v>45673.625</v>
      </c>
      <c r="E64" s="115" t="s">
        <v>314</v>
      </c>
      <c r="F64" s="118" t="str">
        <f t="shared" si="1"/>
        <v>01/2025</v>
      </c>
      <c r="G64" s="113"/>
      <c r="H64" s="111" t="s">
        <v>151</v>
      </c>
      <c r="I64" s="113"/>
      <c r="J64" s="113"/>
      <c r="K64" s="113"/>
      <c r="L64" s="113"/>
      <c r="M64" s="113"/>
      <c r="N64" s="113"/>
      <c r="O64" s="113"/>
      <c r="P64" s="113"/>
      <c r="Q64" s="113"/>
      <c r="R64" s="113"/>
      <c r="S64" s="113"/>
      <c r="T64" s="113"/>
      <c r="U64" s="113"/>
      <c r="V64" s="113"/>
      <c r="W64" s="113"/>
      <c r="X64" s="113"/>
      <c r="Y64" s="113"/>
    </row>
    <row r="65">
      <c r="A65" s="115" t="s">
        <v>315</v>
      </c>
      <c r="B65" s="115" t="s">
        <v>316</v>
      </c>
      <c r="C65" s="115" t="s">
        <v>317</v>
      </c>
      <c r="D65" s="116">
        <v>45673.72916666667</v>
      </c>
      <c r="E65" s="115" t="s">
        <v>147</v>
      </c>
      <c r="F65" s="118" t="str">
        <f t="shared" si="1"/>
        <v>01/2025</v>
      </c>
      <c r="G65" s="113"/>
      <c r="H65" s="111" t="s">
        <v>193</v>
      </c>
      <c r="I65" s="113"/>
      <c r="J65" s="113"/>
      <c r="K65" s="113"/>
      <c r="L65" s="113"/>
      <c r="M65" s="113"/>
      <c r="N65" s="113"/>
      <c r="O65" s="113"/>
      <c r="P65" s="113"/>
      <c r="Q65" s="113"/>
      <c r="R65" s="113"/>
      <c r="S65" s="113"/>
      <c r="T65" s="113"/>
      <c r="U65" s="113"/>
      <c r="V65" s="113"/>
      <c r="W65" s="113"/>
      <c r="X65" s="113"/>
      <c r="Y65" s="113"/>
    </row>
    <row r="66">
      <c r="A66" s="115" t="s">
        <v>318</v>
      </c>
      <c r="C66" s="115" t="s">
        <v>319</v>
      </c>
      <c r="D66" s="116">
        <v>45673.77083333333</v>
      </c>
      <c r="E66" s="117"/>
      <c r="F66" s="118" t="str">
        <f t="shared" si="1"/>
        <v>01/2025</v>
      </c>
      <c r="G66" s="113"/>
      <c r="H66" s="111" t="s">
        <v>193</v>
      </c>
      <c r="I66" s="113"/>
      <c r="J66" s="113"/>
      <c r="K66" s="113"/>
      <c r="L66" s="113"/>
      <c r="M66" s="113"/>
      <c r="N66" s="113"/>
      <c r="O66" s="113"/>
      <c r="P66" s="113"/>
      <c r="Q66" s="113"/>
      <c r="R66" s="113"/>
      <c r="S66" s="113"/>
      <c r="T66" s="113"/>
      <c r="U66" s="113"/>
      <c r="V66" s="113"/>
      <c r="W66" s="113"/>
      <c r="X66" s="113"/>
      <c r="Y66" s="113"/>
    </row>
    <row r="67">
      <c r="A67" s="115" t="s">
        <v>320</v>
      </c>
      <c r="B67" s="115" t="s">
        <v>321</v>
      </c>
      <c r="C67" s="115" t="s">
        <v>322</v>
      </c>
      <c r="D67" s="116">
        <v>45673.77083333333</v>
      </c>
      <c r="E67" s="115" t="s">
        <v>147</v>
      </c>
      <c r="F67" s="118" t="str">
        <f t="shared" si="1"/>
        <v>01/2025</v>
      </c>
      <c r="G67" s="113"/>
      <c r="H67" s="111" t="s">
        <v>148</v>
      </c>
      <c r="I67" s="113"/>
      <c r="J67" s="113"/>
      <c r="K67" s="113"/>
      <c r="L67" s="113"/>
      <c r="M67" s="113"/>
      <c r="N67" s="113"/>
      <c r="O67" s="113"/>
      <c r="P67" s="113"/>
      <c r="Q67" s="113"/>
      <c r="R67" s="113"/>
      <c r="S67" s="113"/>
      <c r="T67" s="113"/>
      <c r="U67" s="113"/>
      <c r="V67" s="113"/>
      <c r="W67" s="113"/>
      <c r="X67" s="113"/>
      <c r="Y67" s="113"/>
    </row>
    <row r="68">
      <c r="A68" s="115" t="s">
        <v>323</v>
      </c>
      <c r="C68" s="115" t="s">
        <v>324</v>
      </c>
      <c r="D68" s="116">
        <v>45673.875</v>
      </c>
      <c r="E68" s="117"/>
      <c r="F68" s="118" t="str">
        <f t="shared" si="1"/>
        <v>01/2025</v>
      </c>
      <c r="G68" s="113"/>
      <c r="H68" s="111" t="s">
        <v>189</v>
      </c>
      <c r="I68" s="113"/>
      <c r="J68" s="113"/>
      <c r="K68" s="113"/>
      <c r="L68" s="113"/>
      <c r="M68" s="113"/>
      <c r="N68" s="113"/>
      <c r="O68" s="113"/>
      <c r="P68" s="113"/>
      <c r="Q68" s="113"/>
      <c r="R68" s="113"/>
      <c r="S68" s="113"/>
      <c r="T68" s="113"/>
      <c r="U68" s="113"/>
      <c r="V68" s="113"/>
      <c r="W68" s="113"/>
      <c r="X68" s="113"/>
      <c r="Y68" s="113"/>
    </row>
    <row r="69">
      <c r="A69" s="115" t="s">
        <v>325</v>
      </c>
      <c r="B69" s="115" t="s">
        <v>326</v>
      </c>
      <c r="C69" s="115" t="s">
        <v>327</v>
      </c>
      <c r="D69" s="116">
        <v>45674.4375</v>
      </c>
      <c r="E69" s="115" t="s">
        <v>328</v>
      </c>
      <c r="F69" s="118" t="str">
        <f t="shared" si="1"/>
        <v>01/2025</v>
      </c>
      <c r="G69" s="113"/>
      <c r="H69" s="111" t="s">
        <v>151</v>
      </c>
      <c r="I69" s="113"/>
      <c r="J69" s="113"/>
      <c r="K69" s="113"/>
      <c r="L69" s="113"/>
      <c r="M69" s="113"/>
      <c r="N69" s="113"/>
      <c r="O69" s="113"/>
      <c r="P69" s="113"/>
      <c r="Q69" s="113"/>
      <c r="R69" s="113"/>
      <c r="S69" s="113"/>
      <c r="T69" s="113"/>
      <c r="U69" s="113"/>
      <c r="V69" s="113"/>
      <c r="W69" s="113"/>
      <c r="X69" s="113"/>
      <c r="Y69" s="113"/>
    </row>
    <row r="70">
      <c r="A70" s="115" t="s">
        <v>329</v>
      </c>
      <c r="B70" s="115" t="s">
        <v>330</v>
      </c>
      <c r="C70" s="115" t="s">
        <v>310</v>
      </c>
      <c r="D70" s="116">
        <v>45674.52083333333</v>
      </c>
      <c r="E70" s="115" t="s">
        <v>166</v>
      </c>
      <c r="F70" s="118" t="str">
        <f t="shared" si="1"/>
        <v>01/2025</v>
      </c>
      <c r="G70" s="113"/>
      <c r="H70" s="111" t="s">
        <v>193</v>
      </c>
      <c r="I70" s="113"/>
      <c r="J70" s="113"/>
      <c r="K70" s="113"/>
      <c r="L70" s="113"/>
      <c r="M70" s="113"/>
      <c r="N70" s="113"/>
      <c r="O70" s="113"/>
      <c r="P70" s="113"/>
      <c r="Q70" s="113"/>
      <c r="R70" s="113"/>
      <c r="S70" s="113"/>
      <c r="T70" s="113"/>
      <c r="U70" s="113"/>
      <c r="V70" s="113"/>
      <c r="W70" s="113"/>
      <c r="X70" s="113"/>
      <c r="Y70" s="113"/>
    </row>
    <row r="71">
      <c r="A71" s="115" t="s">
        <v>331</v>
      </c>
      <c r="C71" s="115" t="s">
        <v>332</v>
      </c>
      <c r="D71" s="116">
        <v>45674.625</v>
      </c>
      <c r="E71" s="115" t="s">
        <v>333</v>
      </c>
      <c r="F71" s="118" t="str">
        <f t="shared" si="1"/>
        <v>01/2025</v>
      </c>
      <c r="G71" s="113"/>
      <c r="H71" s="111" t="s">
        <v>160</v>
      </c>
      <c r="I71" s="113"/>
      <c r="J71" s="113"/>
      <c r="K71" s="113"/>
      <c r="L71" s="113"/>
      <c r="M71" s="113"/>
      <c r="N71" s="113"/>
      <c r="O71" s="113"/>
      <c r="P71" s="113"/>
      <c r="Q71" s="113"/>
      <c r="R71" s="113"/>
      <c r="S71" s="113"/>
      <c r="T71" s="113"/>
      <c r="U71" s="113"/>
      <c r="V71" s="113"/>
      <c r="W71" s="113"/>
      <c r="X71" s="113"/>
      <c r="Y71" s="113"/>
    </row>
    <row r="72">
      <c r="A72" s="115" t="s">
        <v>334</v>
      </c>
      <c r="D72" s="116">
        <v>45674.66666666667</v>
      </c>
      <c r="E72" s="117"/>
      <c r="F72" s="118" t="str">
        <f t="shared" si="1"/>
        <v>01/2025</v>
      </c>
      <c r="G72" s="113"/>
      <c r="H72" s="111" t="s">
        <v>189</v>
      </c>
      <c r="I72" s="113"/>
      <c r="J72" s="113"/>
      <c r="K72" s="113"/>
      <c r="L72" s="113"/>
      <c r="M72" s="113"/>
      <c r="N72" s="113"/>
      <c r="O72" s="113"/>
      <c r="P72" s="113"/>
      <c r="Q72" s="113"/>
      <c r="R72" s="113"/>
      <c r="S72" s="113"/>
      <c r="T72" s="113"/>
      <c r="U72" s="113"/>
      <c r="V72" s="113"/>
      <c r="W72" s="113"/>
      <c r="X72" s="113"/>
      <c r="Y72" s="113"/>
    </row>
    <row r="73">
      <c r="A73" s="115" t="s">
        <v>335</v>
      </c>
      <c r="B73" s="115" t="s">
        <v>336</v>
      </c>
      <c r="C73" s="115" t="s">
        <v>337</v>
      </c>
      <c r="D73" s="116">
        <v>45674.70833333333</v>
      </c>
      <c r="E73" s="115" t="s">
        <v>338</v>
      </c>
      <c r="F73" s="118" t="str">
        <f t="shared" si="1"/>
        <v>01/2025</v>
      </c>
      <c r="G73" s="113"/>
      <c r="H73" s="111" t="s">
        <v>160</v>
      </c>
      <c r="I73" s="113"/>
      <c r="J73" s="113"/>
      <c r="K73" s="113"/>
      <c r="L73" s="113"/>
      <c r="M73" s="113"/>
      <c r="N73" s="113"/>
      <c r="O73" s="113"/>
      <c r="P73" s="113"/>
      <c r="Q73" s="113"/>
      <c r="R73" s="113"/>
      <c r="S73" s="113"/>
      <c r="T73" s="113"/>
      <c r="U73" s="113"/>
      <c r="V73" s="113"/>
      <c r="W73" s="113"/>
      <c r="X73" s="113"/>
      <c r="Y73" s="113"/>
    </row>
    <row r="74">
      <c r="A74" s="115" t="s">
        <v>339</v>
      </c>
      <c r="D74" s="116">
        <v>45675.0</v>
      </c>
      <c r="E74" s="115" t="s">
        <v>147</v>
      </c>
      <c r="F74" s="118" t="str">
        <f t="shared" si="1"/>
        <v>01/2025</v>
      </c>
      <c r="G74" s="113"/>
      <c r="H74" s="111"/>
      <c r="I74" s="113"/>
      <c r="J74" s="113"/>
      <c r="K74" s="113"/>
      <c r="L74" s="113"/>
      <c r="M74" s="113"/>
      <c r="N74" s="113"/>
      <c r="O74" s="113"/>
      <c r="P74" s="113"/>
      <c r="Q74" s="113"/>
      <c r="R74" s="113"/>
      <c r="S74" s="113"/>
      <c r="T74" s="113"/>
      <c r="U74" s="113"/>
      <c r="V74" s="113"/>
      <c r="W74" s="113"/>
      <c r="X74" s="113"/>
      <c r="Y74" s="113"/>
    </row>
    <row r="75">
      <c r="A75" s="115" t="s">
        <v>340</v>
      </c>
      <c r="B75" s="115" t="s">
        <v>341</v>
      </c>
      <c r="C75" s="115" t="s">
        <v>342</v>
      </c>
      <c r="D75" s="116">
        <v>45675.83333333333</v>
      </c>
      <c r="E75" s="115" t="s">
        <v>147</v>
      </c>
      <c r="F75" s="118" t="str">
        <f t="shared" si="1"/>
        <v>01/2025</v>
      </c>
      <c r="G75" s="113"/>
      <c r="H75" s="111" t="s">
        <v>227</v>
      </c>
      <c r="I75" s="113"/>
      <c r="J75" s="113"/>
      <c r="K75" s="113"/>
      <c r="L75" s="113"/>
      <c r="M75" s="113"/>
      <c r="N75" s="113"/>
      <c r="O75" s="113"/>
      <c r="P75" s="113"/>
      <c r="Q75" s="113"/>
      <c r="R75" s="113"/>
      <c r="S75" s="113"/>
      <c r="T75" s="113"/>
      <c r="U75" s="113"/>
      <c r="V75" s="113"/>
      <c r="W75" s="113"/>
      <c r="X75" s="113"/>
      <c r="Y75" s="113"/>
    </row>
    <row r="76">
      <c r="A76" s="115" t="s">
        <v>343</v>
      </c>
      <c r="B76" s="115" t="s">
        <v>344</v>
      </c>
      <c r="C76" s="115" t="s">
        <v>345</v>
      </c>
      <c r="D76" s="116">
        <v>45677.36458333333</v>
      </c>
      <c r="E76" s="115" t="s">
        <v>147</v>
      </c>
      <c r="F76" s="118" t="str">
        <f t="shared" si="1"/>
        <v>01/2025</v>
      </c>
      <c r="G76" s="113"/>
      <c r="H76" s="111" t="s">
        <v>148</v>
      </c>
      <c r="I76" s="113"/>
      <c r="J76" s="113"/>
      <c r="K76" s="113"/>
      <c r="L76" s="113"/>
      <c r="M76" s="113"/>
      <c r="N76" s="113"/>
      <c r="O76" s="113"/>
      <c r="P76" s="113"/>
      <c r="Q76" s="113"/>
      <c r="R76" s="113"/>
      <c r="S76" s="113"/>
      <c r="T76" s="113"/>
      <c r="U76" s="113"/>
      <c r="V76" s="113"/>
      <c r="W76" s="113"/>
      <c r="X76" s="113"/>
      <c r="Y76" s="113"/>
    </row>
    <row r="77">
      <c r="A77" s="115" t="s">
        <v>346</v>
      </c>
      <c r="B77" s="115" t="s">
        <v>347</v>
      </c>
      <c r="C77" s="115" t="s">
        <v>348</v>
      </c>
      <c r="D77" s="116">
        <v>45677.625</v>
      </c>
      <c r="E77" s="115" t="s">
        <v>163</v>
      </c>
      <c r="F77" s="118" t="str">
        <f t="shared" si="1"/>
        <v>01/2025</v>
      </c>
      <c r="G77" s="113"/>
      <c r="H77" s="111" t="s">
        <v>148</v>
      </c>
      <c r="I77" s="113"/>
      <c r="J77" s="113"/>
      <c r="K77" s="113"/>
      <c r="L77" s="113"/>
      <c r="M77" s="113"/>
      <c r="N77" s="113"/>
      <c r="O77" s="113"/>
      <c r="P77" s="113"/>
      <c r="Q77" s="113"/>
      <c r="R77" s="113"/>
      <c r="S77" s="113"/>
      <c r="T77" s="113"/>
      <c r="U77" s="113"/>
      <c r="V77" s="113"/>
      <c r="W77" s="113"/>
      <c r="X77" s="113"/>
      <c r="Y77" s="113"/>
    </row>
    <row r="78">
      <c r="A78" s="115" t="s">
        <v>349</v>
      </c>
      <c r="B78" s="115" t="s">
        <v>350</v>
      </c>
      <c r="C78" s="115" t="s">
        <v>351</v>
      </c>
      <c r="D78" s="116">
        <v>45678.39583333333</v>
      </c>
      <c r="E78" s="115" t="s">
        <v>147</v>
      </c>
      <c r="F78" s="118" t="str">
        <f t="shared" si="1"/>
        <v>01/2025</v>
      </c>
      <c r="G78" s="113"/>
      <c r="H78" s="111" t="s">
        <v>222</v>
      </c>
      <c r="I78" s="113"/>
      <c r="J78" s="113"/>
      <c r="K78" s="113"/>
      <c r="L78" s="113"/>
      <c r="M78" s="113"/>
      <c r="N78" s="113"/>
      <c r="O78" s="113"/>
      <c r="P78" s="113"/>
      <c r="Q78" s="113"/>
      <c r="R78" s="113"/>
      <c r="S78" s="113"/>
      <c r="T78" s="113"/>
      <c r="U78" s="113"/>
      <c r="V78" s="113"/>
      <c r="W78" s="113"/>
      <c r="X78" s="113"/>
      <c r="Y78" s="113"/>
    </row>
    <row r="79">
      <c r="A79" s="115" t="s">
        <v>352</v>
      </c>
      <c r="B79" s="115" t="s">
        <v>353</v>
      </c>
      <c r="C79" s="115" t="s">
        <v>146</v>
      </c>
      <c r="D79" s="116">
        <v>45678.41666666667</v>
      </c>
      <c r="E79" s="115" t="s">
        <v>147</v>
      </c>
      <c r="F79" s="118" t="str">
        <f t="shared" si="1"/>
        <v>01/2025</v>
      </c>
      <c r="G79" s="113"/>
      <c r="H79" s="111" t="s">
        <v>151</v>
      </c>
      <c r="I79" s="113"/>
      <c r="J79" s="113"/>
      <c r="K79" s="113"/>
      <c r="L79" s="113"/>
      <c r="M79" s="113"/>
      <c r="N79" s="113"/>
      <c r="O79" s="113"/>
      <c r="P79" s="113"/>
      <c r="Q79" s="113"/>
      <c r="R79" s="113"/>
      <c r="S79" s="113"/>
      <c r="T79" s="113"/>
      <c r="U79" s="113"/>
      <c r="V79" s="113"/>
      <c r="W79" s="113"/>
      <c r="X79" s="113"/>
      <c r="Y79" s="113"/>
    </row>
    <row r="80">
      <c r="A80" s="115" t="s">
        <v>354</v>
      </c>
      <c r="C80" s="115" t="s">
        <v>146</v>
      </c>
      <c r="D80" s="116">
        <v>45678.52083333333</v>
      </c>
      <c r="E80" s="115" t="s">
        <v>355</v>
      </c>
      <c r="F80" s="118" t="str">
        <f t="shared" si="1"/>
        <v>01/2025</v>
      </c>
      <c r="G80" s="113"/>
      <c r="H80" s="111" t="s">
        <v>151</v>
      </c>
      <c r="I80" s="113"/>
      <c r="J80" s="113"/>
      <c r="K80" s="113"/>
      <c r="L80" s="113"/>
      <c r="M80" s="113"/>
      <c r="N80" s="113"/>
      <c r="O80" s="113"/>
      <c r="P80" s="113"/>
      <c r="Q80" s="113"/>
      <c r="R80" s="113"/>
      <c r="S80" s="113"/>
      <c r="T80" s="113"/>
      <c r="U80" s="113"/>
      <c r="V80" s="113"/>
      <c r="W80" s="113"/>
      <c r="X80" s="113"/>
      <c r="Y80" s="113"/>
    </row>
    <row r="81">
      <c r="A81" s="115" t="s">
        <v>239</v>
      </c>
      <c r="C81" s="115" t="s">
        <v>146</v>
      </c>
      <c r="D81" s="116">
        <v>45678.54166666667</v>
      </c>
      <c r="E81" s="115" t="s">
        <v>240</v>
      </c>
      <c r="F81" s="118" t="str">
        <f t="shared" si="1"/>
        <v>01/2025</v>
      </c>
      <c r="G81" s="113"/>
      <c r="H81" s="111" t="s">
        <v>151</v>
      </c>
      <c r="I81" s="113"/>
      <c r="J81" s="113"/>
      <c r="K81" s="113"/>
      <c r="L81" s="113"/>
      <c r="M81" s="113"/>
      <c r="N81" s="113"/>
      <c r="O81" s="113"/>
      <c r="P81" s="113"/>
      <c r="Q81" s="113"/>
      <c r="R81" s="113"/>
      <c r="S81" s="113"/>
      <c r="T81" s="113"/>
      <c r="U81" s="113"/>
      <c r="V81" s="113"/>
      <c r="W81" s="113"/>
      <c r="X81" s="113"/>
      <c r="Y81" s="113"/>
    </row>
    <row r="82">
      <c r="A82" s="115" t="s">
        <v>245</v>
      </c>
      <c r="C82" s="115" t="s">
        <v>146</v>
      </c>
      <c r="D82" s="116">
        <v>45678.625</v>
      </c>
      <c r="E82" s="115" t="s">
        <v>246</v>
      </c>
      <c r="F82" s="118" t="str">
        <f t="shared" si="1"/>
        <v>01/2025</v>
      </c>
      <c r="G82" s="113"/>
      <c r="H82" s="111" t="s">
        <v>151</v>
      </c>
      <c r="I82" s="113"/>
      <c r="J82" s="113"/>
      <c r="K82" s="113"/>
      <c r="L82" s="113"/>
      <c r="M82" s="113"/>
      <c r="N82" s="113"/>
      <c r="O82" s="113"/>
      <c r="P82" s="113"/>
      <c r="Q82" s="113"/>
      <c r="R82" s="113"/>
      <c r="S82" s="113"/>
      <c r="T82" s="113"/>
      <c r="U82" s="113"/>
      <c r="V82" s="113"/>
      <c r="W82" s="113"/>
      <c r="X82" s="113"/>
      <c r="Y82" s="113"/>
    </row>
    <row r="83">
      <c r="A83" s="115" t="s">
        <v>241</v>
      </c>
      <c r="C83" s="115" t="s">
        <v>146</v>
      </c>
      <c r="D83" s="116">
        <v>45678.66666666667</v>
      </c>
      <c r="E83" s="115" t="s">
        <v>356</v>
      </c>
      <c r="F83" s="118" t="str">
        <f t="shared" si="1"/>
        <v>01/2025</v>
      </c>
      <c r="G83" s="113"/>
      <c r="H83" s="111" t="s">
        <v>151</v>
      </c>
      <c r="I83" s="113"/>
      <c r="J83" s="113"/>
      <c r="K83" s="113"/>
      <c r="L83" s="113"/>
      <c r="M83" s="113"/>
      <c r="N83" s="113"/>
      <c r="O83" s="113"/>
      <c r="P83" s="113"/>
      <c r="Q83" s="113"/>
      <c r="R83" s="113"/>
      <c r="S83" s="113"/>
      <c r="T83" s="113"/>
      <c r="U83" s="113"/>
      <c r="V83" s="113"/>
      <c r="W83" s="113"/>
      <c r="X83" s="113"/>
      <c r="Y83" s="113"/>
    </row>
    <row r="84">
      <c r="A84" s="115" t="s">
        <v>243</v>
      </c>
      <c r="C84" s="115" t="s">
        <v>146</v>
      </c>
      <c r="D84" s="116">
        <v>45678.6875</v>
      </c>
      <c r="E84" s="115" t="s">
        <v>244</v>
      </c>
      <c r="F84" s="118" t="str">
        <f t="shared" si="1"/>
        <v>01/2025</v>
      </c>
      <c r="G84" s="113"/>
      <c r="H84" s="111" t="s">
        <v>151</v>
      </c>
      <c r="I84" s="113"/>
      <c r="J84" s="113"/>
      <c r="K84" s="113"/>
      <c r="L84" s="113"/>
      <c r="M84" s="113"/>
      <c r="N84" s="113"/>
      <c r="O84" s="113"/>
      <c r="P84" s="113"/>
      <c r="Q84" s="113"/>
      <c r="R84" s="113"/>
      <c r="S84" s="113"/>
      <c r="T84" s="113"/>
      <c r="U84" s="113"/>
      <c r="V84" s="113"/>
      <c r="W84" s="113"/>
      <c r="X84" s="113"/>
      <c r="Y84" s="113"/>
    </row>
    <row r="85">
      <c r="A85" s="115" t="s">
        <v>357</v>
      </c>
      <c r="B85" s="115" t="s">
        <v>358</v>
      </c>
      <c r="C85" s="115" t="s">
        <v>359</v>
      </c>
      <c r="D85" s="116">
        <v>45678.70833333333</v>
      </c>
      <c r="E85" s="115" t="s">
        <v>147</v>
      </c>
      <c r="F85" s="118" t="str">
        <f t="shared" si="1"/>
        <v>01/2025</v>
      </c>
      <c r="G85" s="113"/>
      <c r="H85" s="111" t="s">
        <v>148</v>
      </c>
      <c r="I85" s="113"/>
      <c r="J85" s="113"/>
      <c r="K85" s="113"/>
      <c r="L85" s="113"/>
      <c r="M85" s="113"/>
      <c r="N85" s="113"/>
      <c r="O85" s="113"/>
      <c r="P85" s="113"/>
      <c r="Q85" s="113"/>
      <c r="R85" s="113"/>
      <c r="S85" s="113"/>
      <c r="T85" s="113"/>
      <c r="U85" s="113"/>
      <c r="V85" s="113"/>
      <c r="W85" s="113"/>
      <c r="X85" s="113"/>
      <c r="Y85" s="113"/>
    </row>
    <row r="86">
      <c r="A86" s="115" t="s">
        <v>360</v>
      </c>
      <c r="C86" s="115" t="s">
        <v>361</v>
      </c>
      <c r="D86" s="116">
        <v>45678.75</v>
      </c>
      <c r="E86" s="115" t="s">
        <v>147</v>
      </c>
      <c r="F86" s="118" t="str">
        <f t="shared" si="1"/>
        <v>01/2025</v>
      </c>
      <c r="G86" s="113"/>
      <c r="H86" s="111" t="s">
        <v>362</v>
      </c>
      <c r="I86" s="113"/>
      <c r="J86" s="113"/>
      <c r="K86" s="113"/>
      <c r="L86" s="113"/>
      <c r="M86" s="113"/>
      <c r="N86" s="113"/>
      <c r="O86" s="113"/>
      <c r="P86" s="113"/>
      <c r="Q86" s="113"/>
      <c r="R86" s="113"/>
      <c r="S86" s="113"/>
      <c r="T86" s="113"/>
      <c r="U86" s="113"/>
      <c r="V86" s="113"/>
      <c r="W86" s="113"/>
      <c r="X86" s="113"/>
      <c r="Y86" s="113"/>
    </row>
    <row r="87">
      <c r="A87" s="115" t="s">
        <v>363</v>
      </c>
      <c r="B87" s="115" t="s">
        <v>353</v>
      </c>
      <c r="C87" s="115" t="s">
        <v>146</v>
      </c>
      <c r="D87" s="116">
        <v>45679.41666666667</v>
      </c>
      <c r="E87" s="115" t="s">
        <v>147</v>
      </c>
      <c r="F87" s="118" t="str">
        <f t="shared" si="1"/>
        <v>01/2025</v>
      </c>
      <c r="G87" s="113"/>
      <c r="H87" s="111" t="s">
        <v>151</v>
      </c>
      <c r="I87" s="113"/>
      <c r="J87" s="113"/>
      <c r="K87" s="113"/>
      <c r="L87" s="113"/>
      <c r="M87" s="113"/>
      <c r="N87" s="113"/>
      <c r="O87" s="113"/>
      <c r="P87" s="113"/>
      <c r="Q87" s="113"/>
      <c r="R87" s="113"/>
      <c r="S87" s="113"/>
      <c r="T87" s="113"/>
      <c r="U87" s="113"/>
      <c r="V87" s="113"/>
      <c r="W87" s="113"/>
      <c r="X87" s="113"/>
      <c r="Y87" s="113"/>
    </row>
    <row r="88">
      <c r="A88" s="115" t="s">
        <v>364</v>
      </c>
      <c r="B88" s="115" t="s">
        <v>365</v>
      </c>
      <c r="C88" s="115" t="s">
        <v>366</v>
      </c>
      <c r="D88" s="116">
        <v>45679.41666666667</v>
      </c>
      <c r="E88" s="115" t="s">
        <v>147</v>
      </c>
      <c r="F88" s="118" t="str">
        <f t="shared" si="1"/>
        <v>01/2025</v>
      </c>
      <c r="G88" s="113"/>
      <c r="H88" s="111" t="s">
        <v>193</v>
      </c>
      <c r="I88" s="113"/>
      <c r="J88" s="113"/>
      <c r="K88" s="113"/>
      <c r="L88" s="113"/>
      <c r="M88" s="113"/>
      <c r="N88" s="113"/>
      <c r="O88" s="113"/>
      <c r="P88" s="113"/>
      <c r="Q88" s="113"/>
      <c r="R88" s="113"/>
      <c r="S88" s="113"/>
      <c r="T88" s="113"/>
      <c r="U88" s="113"/>
      <c r="V88" s="113"/>
      <c r="W88" s="113"/>
      <c r="X88" s="113"/>
      <c r="Y88" s="113"/>
    </row>
    <row r="89">
      <c r="A89" s="115" t="s">
        <v>367</v>
      </c>
      <c r="C89" s="115" t="s">
        <v>368</v>
      </c>
      <c r="D89" s="116">
        <v>45679.5625</v>
      </c>
      <c r="E89" s="115" t="s">
        <v>204</v>
      </c>
      <c r="F89" s="118" t="str">
        <f t="shared" si="1"/>
        <v>01/2025</v>
      </c>
      <c r="G89" s="113"/>
      <c r="H89" s="111" t="s">
        <v>151</v>
      </c>
      <c r="I89" s="113"/>
      <c r="J89" s="113"/>
      <c r="K89" s="113"/>
      <c r="L89" s="113"/>
      <c r="M89" s="113"/>
      <c r="N89" s="113"/>
      <c r="O89" s="113"/>
      <c r="P89" s="113"/>
      <c r="Q89" s="113"/>
      <c r="R89" s="113"/>
      <c r="S89" s="113"/>
      <c r="T89" s="113"/>
      <c r="U89" s="113"/>
      <c r="V89" s="113"/>
      <c r="W89" s="113"/>
      <c r="X89" s="113"/>
      <c r="Y89" s="113"/>
    </row>
    <row r="90">
      <c r="A90" s="115" t="s">
        <v>369</v>
      </c>
      <c r="B90" s="115" t="s">
        <v>370</v>
      </c>
      <c r="C90" s="115" t="s">
        <v>368</v>
      </c>
      <c r="D90" s="116">
        <v>45679.58333333333</v>
      </c>
      <c r="E90" s="115" t="s">
        <v>204</v>
      </c>
      <c r="F90" s="118" t="str">
        <f t="shared" si="1"/>
        <v>01/2025</v>
      </c>
      <c r="G90" s="113"/>
      <c r="H90" s="111" t="s">
        <v>227</v>
      </c>
      <c r="I90" s="113"/>
      <c r="J90" s="113"/>
      <c r="K90" s="113"/>
      <c r="L90" s="113"/>
      <c r="M90" s="113"/>
      <c r="N90" s="113"/>
      <c r="O90" s="113"/>
      <c r="P90" s="113"/>
      <c r="Q90" s="113"/>
      <c r="R90" s="113"/>
      <c r="S90" s="113"/>
      <c r="T90" s="113"/>
      <c r="U90" s="113"/>
      <c r="V90" s="113"/>
      <c r="W90" s="113"/>
      <c r="X90" s="113"/>
      <c r="Y90" s="113"/>
    </row>
    <row r="91">
      <c r="A91" s="115" t="s">
        <v>371</v>
      </c>
      <c r="B91" s="115" t="s">
        <v>372</v>
      </c>
      <c r="C91" s="115" t="s">
        <v>373</v>
      </c>
      <c r="D91" s="116">
        <v>45679.625</v>
      </c>
      <c r="E91" s="115" t="s">
        <v>147</v>
      </c>
      <c r="F91" s="118" t="str">
        <f t="shared" si="1"/>
        <v>01/2025</v>
      </c>
      <c r="G91" s="113"/>
      <c r="H91" s="111" t="s">
        <v>193</v>
      </c>
      <c r="I91" s="113"/>
      <c r="J91" s="113"/>
      <c r="K91" s="113"/>
      <c r="L91" s="113"/>
      <c r="M91" s="113"/>
      <c r="N91" s="113"/>
      <c r="O91" s="113"/>
      <c r="P91" s="113"/>
      <c r="Q91" s="113"/>
      <c r="R91" s="113"/>
      <c r="S91" s="113"/>
      <c r="T91" s="113"/>
      <c r="U91" s="113"/>
      <c r="V91" s="113"/>
      <c r="W91" s="113"/>
      <c r="X91" s="113"/>
      <c r="Y91" s="113"/>
    </row>
    <row r="92">
      <c r="A92" s="115" t="s">
        <v>374</v>
      </c>
      <c r="B92" s="115" t="s">
        <v>375</v>
      </c>
      <c r="C92" s="115" t="s">
        <v>376</v>
      </c>
      <c r="D92" s="116">
        <v>45679.6875</v>
      </c>
      <c r="E92" s="115" t="s">
        <v>147</v>
      </c>
      <c r="F92" s="118" t="str">
        <f t="shared" si="1"/>
        <v>01/2025</v>
      </c>
      <c r="G92" s="113"/>
      <c r="H92" s="111" t="s">
        <v>160</v>
      </c>
      <c r="I92" s="113"/>
      <c r="J92" s="113"/>
      <c r="K92" s="113"/>
      <c r="L92" s="113"/>
      <c r="M92" s="113"/>
      <c r="N92" s="113"/>
      <c r="O92" s="113"/>
      <c r="P92" s="113"/>
      <c r="Q92" s="113"/>
      <c r="R92" s="113"/>
      <c r="S92" s="113"/>
      <c r="T92" s="113"/>
      <c r="U92" s="113"/>
      <c r="V92" s="113"/>
      <c r="W92" s="113"/>
      <c r="X92" s="113"/>
      <c r="Y92" s="113"/>
    </row>
    <row r="93">
      <c r="A93" s="115" t="s">
        <v>363</v>
      </c>
      <c r="B93" s="115" t="s">
        <v>353</v>
      </c>
      <c r="C93" s="115" t="s">
        <v>146</v>
      </c>
      <c r="D93" s="116">
        <v>45680.41666666667</v>
      </c>
      <c r="E93" s="115" t="s">
        <v>147</v>
      </c>
      <c r="F93" s="118" t="str">
        <f t="shared" si="1"/>
        <v>01/2025</v>
      </c>
      <c r="G93" s="113"/>
      <c r="H93" s="111" t="s">
        <v>151</v>
      </c>
      <c r="I93" s="113"/>
      <c r="J93" s="113"/>
      <c r="K93" s="113"/>
      <c r="L93" s="113"/>
      <c r="M93" s="113"/>
      <c r="N93" s="113"/>
      <c r="O93" s="113"/>
      <c r="P93" s="113"/>
      <c r="Q93" s="113"/>
      <c r="R93" s="113"/>
      <c r="S93" s="113"/>
      <c r="T93" s="113"/>
      <c r="U93" s="113"/>
      <c r="V93" s="113"/>
      <c r="W93" s="113"/>
      <c r="X93" s="113"/>
      <c r="Y93" s="113"/>
    </row>
    <row r="94">
      <c r="A94" s="115" t="s">
        <v>377</v>
      </c>
      <c r="B94" s="115" t="s">
        <v>378</v>
      </c>
      <c r="C94" s="115" t="s">
        <v>255</v>
      </c>
      <c r="D94" s="116">
        <v>45680.54166666667</v>
      </c>
      <c r="E94" s="115" t="s">
        <v>147</v>
      </c>
      <c r="F94" s="118" t="str">
        <f t="shared" si="1"/>
        <v>01/2025</v>
      </c>
      <c r="G94" s="113"/>
      <c r="H94" s="111" t="s">
        <v>160</v>
      </c>
      <c r="I94" s="113"/>
      <c r="J94" s="113"/>
      <c r="K94" s="113"/>
      <c r="L94" s="113"/>
      <c r="M94" s="113"/>
      <c r="N94" s="113"/>
      <c r="O94" s="113"/>
      <c r="P94" s="113"/>
      <c r="Q94" s="113"/>
      <c r="R94" s="113"/>
      <c r="S94" s="113"/>
      <c r="T94" s="113"/>
      <c r="U94" s="113"/>
      <c r="V94" s="113"/>
      <c r="W94" s="113"/>
      <c r="X94" s="113"/>
      <c r="Y94" s="113"/>
    </row>
    <row r="95">
      <c r="A95" s="115" t="s">
        <v>379</v>
      </c>
      <c r="D95" s="116">
        <v>45680.60416666667</v>
      </c>
      <c r="E95" s="117"/>
      <c r="F95" s="118" t="str">
        <f t="shared" si="1"/>
        <v>01/2025</v>
      </c>
      <c r="G95" s="113"/>
      <c r="H95" s="111" t="s">
        <v>213</v>
      </c>
      <c r="I95" s="113"/>
      <c r="J95" s="113"/>
      <c r="K95" s="113"/>
      <c r="L95" s="113"/>
      <c r="M95" s="113"/>
      <c r="N95" s="113"/>
      <c r="O95" s="113"/>
      <c r="P95" s="113"/>
      <c r="Q95" s="113"/>
      <c r="R95" s="113"/>
      <c r="S95" s="113"/>
      <c r="T95" s="113"/>
      <c r="U95" s="113"/>
      <c r="V95" s="113"/>
      <c r="W95" s="113"/>
      <c r="X95" s="113"/>
      <c r="Y95" s="113"/>
    </row>
    <row r="96">
      <c r="A96" s="115" t="s">
        <v>380</v>
      </c>
      <c r="C96" s="115" t="s">
        <v>381</v>
      </c>
      <c r="D96" s="116">
        <v>45680.625</v>
      </c>
      <c r="E96" s="115" t="s">
        <v>382</v>
      </c>
      <c r="F96" s="118" t="str">
        <f t="shared" si="1"/>
        <v>01/2025</v>
      </c>
      <c r="G96" s="113"/>
      <c r="H96" s="111"/>
      <c r="I96" s="113"/>
      <c r="J96" s="113"/>
      <c r="K96" s="113"/>
      <c r="L96" s="113"/>
      <c r="M96" s="113"/>
      <c r="N96" s="113"/>
      <c r="O96" s="113"/>
      <c r="P96" s="113"/>
      <c r="Q96" s="113"/>
      <c r="R96" s="113"/>
      <c r="S96" s="113"/>
      <c r="T96" s="113"/>
      <c r="U96" s="113"/>
      <c r="V96" s="113"/>
      <c r="W96" s="113"/>
      <c r="X96" s="113"/>
      <c r="Y96" s="113"/>
    </row>
    <row r="97">
      <c r="A97" s="115" t="s">
        <v>383</v>
      </c>
      <c r="B97" s="115" t="s">
        <v>384</v>
      </c>
      <c r="C97" s="115" t="s">
        <v>255</v>
      </c>
      <c r="D97" s="116">
        <v>45680.66666666667</v>
      </c>
      <c r="E97" s="115" t="s">
        <v>147</v>
      </c>
      <c r="F97" s="118" t="str">
        <f t="shared" si="1"/>
        <v>01/2025</v>
      </c>
      <c r="G97" s="113"/>
      <c r="H97" s="111" t="s">
        <v>160</v>
      </c>
      <c r="I97" s="113"/>
      <c r="J97" s="113"/>
      <c r="K97" s="113"/>
      <c r="L97" s="113"/>
      <c r="M97" s="113"/>
      <c r="N97" s="113"/>
      <c r="O97" s="113"/>
      <c r="P97" s="113"/>
      <c r="Q97" s="113"/>
      <c r="R97" s="113"/>
      <c r="S97" s="113"/>
      <c r="T97" s="113"/>
      <c r="U97" s="113"/>
      <c r="V97" s="113"/>
      <c r="W97" s="113"/>
      <c r="X97" s="113"/>
      <c r="Y97" s="113"/>
    </row>
    <row r="98">
      <c r="A98" s="115" t="s">
        <v>385</v>
      </c>
      <c r="B98" s="115" t="s">
        <v>386</v>
      </c>
      <c r="C98" s="115" t="s">
        <v>387</v>
      </c>
      <c r="D98" s="116">
        <v>45680.70833333333</v>
      </c>
      <c r="E98" s="115" t="s">
        <v>147</v>
      </c>
      <c r="F98" s="118" t="str">
        <f t="shared" si="1"/>
        <v>01/2025</v>
      </c>
      <c r="G98" s="113"/>
      <c r="H98" s="111" t="s">
        <v>160</v>
      </c>
      <c r="I98" s="113"/>
      <c r="J98" s="113"/>
      <c r="K98" s="113"/>
      <c r="L98" s="113"/>
      <c r="M98" s="113"/>
      <c r="N98" s="113"/>
      <c r="O98" s="113"/>
      <c r="P98" s="113"/>
      <c r="Q98" s="113"/>
      <c r="R98" s="113"/>
      <c r="S98" s="113"/>
      <c r="T98" s="113"/>
      <c r="U98" s="113"/>
      <c r="V98" s="113"/>
      <c r="W98" s="113"/>
      <c r="X98" s="113"/>
      <c r="Y98" s="113"/>
    </row>
    <row r="99">
      <c r="A99" s="115" t="s">
        <v>388</v>
      </c>
      <c r="B99" s="115" t="s">
        <v>389</v>
      </c>
      <c r="C99" s="115" t="s">
        <v>390</v>
      </c>
      <c r="D99" s="116">
        <v>45680.79166666667</v>
      </c>
      <c r="E99" s="115" t="s">
        <v>382</v>
      </c>
      <c r="F99" s="118" t="str">
        <f t="shared" si="1"/>
        <v>01/2025</v>
      </c>
      <c r="G99" s="113"/>
      <c r="H99" s="111" t="s">
        <v>148</v>
      </c>
      <c r="I99" s="113"/>
      <c r="J99" s="113"/>
      <c r="K99" s="113"/>
      <c r="L99" s="113"/>
      <c r="M99" s="113"/>
      <c r="N99" s="113"/>
      <c r="O99" s="113"/>
      <c r="P99" s="113"/>
      <c r="Q99" s="113"/>
      <c r="R99" s="113"/>
      <c r="S99" s="113"/>
      <c r="T99" s="113"/>
      <c r="U99" s="113"/>
      <c r="V99" s="113"/>
      <c r="W99" s="113"/>
      <c r="X99" s="113"/>
      <c r="Y99" s="113"/>
    </row>
    <row r="100">
      <c r="A100" s="115" t="s">
        <v>391</v>
      </c>
      <c r="B100" s="115" t="s">
        <v>392</v>
      </c>
      <c r="C100" s="115" t="s">
        <v>393</v>
      </c>
      <c r="D100" s="116">
        <v>45681.29166666667</v>
      </c>
      <c r="E100" s="115" t="s">
        <v>382</v>
      </c>
      <c r="F100" s="118" t="str">
        <f t="shared" si="1"/>
        <v>01/2025</v>
      </c>
      <c r="G100" s="113"/>
      <c r="H100" s="111" t="s">
        <v>222</v>
      </c>
      <c r="I100" s="113"/>
      <c r="J100" s="113"/>
      <c r="K100" s="113"/>
      <c r="L100" s="113"/>
      <c r="M100" s="113"/>
      <c r="N100" s="113"/>
      <c r="O100" s="113"/>
      <c r="P100" s="113"/>
      <c r="Q100" s="113"/>
      <c r="R100" s="113"/>
      <c r="S100" s="113"/>
      <c r="T100" s="113"/>
      <c r="U100" s="113"/>
      <c r="V100" s="113"/>
      <c r="W100" s="113"/>
      <c r="X100" s="113"/>
      <c r="Y100" s="113"/>
    </row>
    <row r="101">
      <c r="A101" s="115" t="s">
        <v>394</v>
      </c>
      <c r="B101" s="115" t="s">
        <v>395</v>
      </c>
      <c r="D101" s="116">
        <v>45681.33333333333</v>
      </c>
      <c r="E101" s="115" t="s">
        <v>212</v>
      </c>
      <c r="F101" s="118" t="str">
        <f t="shared" si="1"/>
        <v>01/2025</v>
      </c>
      <c r="G101" s="113"/>
      <c r="H101" s="111" t="s">
        <v>213</v>
      </c>
      <c r="I101" s="113"/>
      <c r="J101" s="113"/>
      <c r="K101" s="113"/>
      <c r="L101" s="113"/>
      <c r="M101" s="113"/>
      <c r="N101" s="113"/>
      <c r="O101" s="113"/>
      <c r="P101" s="113"/>
      <c r="Q101" s="113"/>
      <c r="R101" s="113"/>
      <c r="S101" s="113"/>
      <c r="T101" s="113"/>
      <c r="U101" s="113"/>
      <c r="V101" s="113"/>
      <c r="W101" s="113"/>
      <c r="X101" s="113"/>
      <c r="Y101" s="113"/>
    </row>
    <row r="102">
      <c r="A102" s="115" t="s">
        <v>396</v>
      </c>
      <c r="B102" s="115" t="s">
        <v>397</v>
      </c>
      <c r="C102" s="115" t="s">
        <v>398</v>
      </c>
      <c r="D102" s="116">
        <v>45681.41666666667</v>
      </c>
      <c r="E102" s="115" t="s">
        <v>147</v>
      </c>
      <c r="F102" s="118" t="str">
        <f t="shared" si="1"/>
        <v>01/2025</v>
      </c>
      <c r="G102" s="113"/>
      <c r="H102" s="111" t="s">
        <v>148</v>
      </c>
      <c r="I102" s="113"/>
      <c r="J102" s="113"/>
      <c r="K102" s="113"/>
      <c r="L102" s="113"/>
      <c r="M102" s="113"/>
      <c r="N102" s="113"/>
      <c r="O102" s="113"/>
      <c r="P102" s="113"/>
      <c r="Q102" s="113"/>
      <c r="R102" s="113"/>
      <c r="S102" s="113"/>
      <c r="T102" s="113"/>
      <c r="U102" s="113"/>
      <c r="V102" s="113"/>
      <c r="W102" s="113"/>
      <c r="X102" s="113"/>
      <c r="Y102" s="113"/>
    </row>
    <row r="103">
      <c r="A103" s="115" t="s">
        <v>399</v>
      </c>
      <c r="B103" s="115" t="s">
        <v>353</v>
      </c>
      <c r="C103" s="115" t="s">
        <v>146</v>
      </c>
      <c r="D103" s="116">
        <v>45681.41666666667</v>
      </c>
      <c r="E103" s="115" t="s">
        <v>147</v>
      </c>
      <c r="F103" s="118" t="str">
        <f t="shared" si="1"/>
        <v>01/2025</v>
      </c>
      <c r="G103" s="113"/>
      <c r="H103" s="111" t="s">
        <v>151</v>
      </c>
      <c r="I103" s="113"/>
      <c r="J103" s="113"/>
      <c r="K103" s="113"/>
      <c r="L103" s="113"/>
      <c r="M103" s="113"/>
      <c r="N103" s="113"/>
      <c r="O103" s="113"/>
      <c r="P103" s="113"/>
      <c r="Q103" s="113"/>
      <c r="R103" s="113"/>
      <c r="S103" s="113"/>
      <c r="T103" s="113"/>
      <c r="U103" s="113"/>
      <c r="V103" s="113"/>
      <c r="W103" s="113"/>
      <c r="X103" s="113"/>
      <c r="Y103" s="113"/>
    </row>
    <row r="104">
      <c r="A104" s="115" t="s">
        <v>400</v>
      </c>
      <c r="B104" s="115" t="s">
        <v>401</v>
      </c>
      <c r="C104" s="115" t="s">
        <v>180</v>
      </c>
      <c r="D104" s="116">
        <v>45681.54166666667</v>
      </c>
      <c r="E104" s="115" t="s">
        <v>147</v>
      </c>
      <c r="F104" s="118" t="str">
        <f t="shared" si="1"/>
        <v>01/2025</v>
      </c>
      <c r="G104" s="113"/>
      <c r="H104" s="111" t="s">
        <v>160</v>
      </c>
      <c r="I104" s="113"/>
      <c r="J104" s="113"/>
      <c r="K104" s="113"/>
      <c r="L104" s="113"/>
      <c r="M104" s="113"/>
      <c r="N104" s="113"/>
      <c r="O104" s="113"/>
      <c r="P104" s="113"/>
      <c r="Q104" s="113"/>
      <c r="R104" s="113"/>
      <c r="S104" s="113"/>
      <c r="T104" s="113"/>
      <c r="U104" s="113"/>
      <c r="V104" s="113"/>
      <c r="W104" s="113"/>
      <c r="X104" s="113"/>
      <c r="Y104" s="113"/>
    </row>
    <row r="105">
      <c r="A105" s="115" t="s">
        <v>402</v>
      </c>
      <c r="B105" s="115" t="s">
        <v>403</v>
      </c>
      <c r="C105" s="115" t="s">
        <v>404</v>
      </c>
      <c r="D105" s="116">
        <v>45681.79166666667</v>
      </c>
      <c r="E105" s="115" t="s">
        <v>147</v>
      </c>
      <c r="F105" s="118" t="str">
        <f t="shared" si="1"/>
        <v>01/2025</v>
      </c>
      <c r="G105" s="113"/>
      <c r="H105" s="111" t="s">
        <v>189</v>
      </c>
      <c r="I105" s="113"/>
      <c r="J105" s="113"/>
      <c r="K105" s="113"/>
      <c r="L105" s="113"/>
      <c r="M105" s="113"/>
      <c r="N105" s="113"/>
      <c r="O105" s="113"/>
      <c r="P105" s="113"/>
      <c r="Q105" s="113"/>
      <c r="R105" s="113"/>
      <c r="S105" s="113"/>
      <c r="T105" s="113"/>
      <c r="U105" s="113"/>
      <c r="V105" s="113"/>
      <c r="W105" s="113"/>
      <c r="X105" s="113"/>
      <c r="Y105" s="113"/>
    </row>
    <row r="106">
      <c r="A106" s="115" t="s">
        <v>405</v>
      </c>
      <c r="C106" s="115" t="s">
        <v>406</v>
      </c>
      <c r="D106" s="116">
        <v>45682.41666666667</v>
      </c>
      <c r="E106" s="115" t="s">
        <v>407</v>
      </c>
      <c r="F106" s="118" t="str">
        <f t="shared" si="1"/>
        <v>01/2025</v>
      </c>
      <c r="G106" s="113"/>
      <c r="H106" s="111" t="s">
        <v>222</v>
      </c>
      <c r="I106" s="113"/>
      <c r="J106" s="113"/>
      <c r="K106" s="113"/>
      <c r="L106" s="113"/>
      <c r="M106" s="113"/>
      <c r="N106" s="113"/>
      <c r="O106" s="113"/>
      <c r="P106" s="113"/>
      <c r="Q106" s="113"/>
      <c r="R106" s="113"/>
      <c r="S106" s="113"/>
      <c r="T106" s="113"/>
      <c r="U106" s="113"/>
      <c r="V106" s="113"/>
      <c r="W106" s="113"/>
      <c r="X106" s="113"/>
      <c r="Y106" s="113"/>
    </row>
    <row r="107">
      <c r="A107" s="115" t="s">
        <v>408</v>
      </c>
      <c r="B107" s="115" t="s">
        <v>409</v>
      </c>
      <c r="C107" s="115" t="s">
        <v>410</v>
      </c>
      <c r="D107" s="116">
        <v>45682.45833333333</v>
      </c>
      <c r="E107" s="115" t="s">
        <v>382</v>
      </c>
      <c r="F107" s="118" t="str">
        <f t="shared" si="1"/>
        <v>01/2025</v>
      </c>
      <c r="G107" s="113"/>
      <c r="H107" s="111" t="s">
        <v>222</v>
      </c>
      <c r="I107" s="113"/>
      <c r="J107" s="113"/>
      <c r="K107" s="113"/>
      <c r="L107" s="113"/>
      <c r="M107" s="113"/>
      <c r="N107" s="113"/>
      <c r="O107" s="113"/>
      <c r="P107" s="113"/>
      <c r="Q107" s="113"/>
      <c r="R107" s="113"/>
      <c r="S107" s="113"/>
      <c r="T107" s="113"/>
      <c r="U107" s="113"/>
      <c r="V107" s="113"/>
      <c r="W107" s="113"/>
      <c r="X107" s="113"/>
      <c r="Y107" s="113"/>
    </row>
    <row r="108">
      <c r="A108" s="115" t="s">
        <v>411</v>
      </c>
      <c r="B108" s="115" t="s">
        <v>412</v>
      </c>
      <c r="C108" s="115" t="s">
        <v>413</v>
      </c>
      <c r="D108" s="116">
        <v>45682.85416666667</v>
      </c>
      <c r="E108" s="115" t="s">
        <v>147</v>
      </c>
      <c r="F108" s="118" t="str">
        <f t="shared" si="1"/>
        <v>01/2025</v>
      </c>
      <c r="G108" s="113"/>
      <c r="H108" s="111" t="s">
        <v>148</v>
      </c>
      <c r="I108" s="113"/>
      <c r="J108" s="113"/>
      <c r="K108" s="113"/>
      <c r="L108" s="113"/>
      <c r="M108" s="113"/>
      <c r="N108" s="113"/>
      <c r="O108" s="113"/>
      <c r="P108" s="113"/>
      <c r="Q108" s="113"/>
      <c r="R108" s="113"/>
      <c r="S108" s="113"/>
      <c r="T108" s="113"/>
      <c r="U108" s="113"/>
      <c r="V108" s="113"/>
      <c r="W108" s="113"/>
      <c r="X108" s="113"/>
      <c r="Y108" s="113"/>
    </row>
    <row r="109">
      <c r="A109" s="115" t="s">
        <v>414</v>
      </c>
      <c r="B109" s="115" t="s">
        <v>415</v>
      </c>
      <c r="C109" s="115" t="s">
        <v>416</v>
      </c>
      <c r="D109" s="116">
        <v>45683.41666666667</v>
      </c>
      <c r="E109" s="115" t="s">
        <v>147</v>
      </c>
      <c r="F109" s="118" t="str">
        <f t="shared" si="1"/>
        <v>01/2025</v>
      </c>
      <c r="G109" s="113"/>
      <c r="H109" s="111" t="s">
        <v>227</v>
      </c>
      <c r="I109" s="113"/>
      <c r="J109" s="113"/>
      <c r="K109" s="113"/>
      <c r="L109" s="113"/>
      <c r="M109" s="113"/>
      <c r="N109" s="113"/>
      <c r="O109" s="113"/>
      <c r="P109" s="113"/>
      <c r="Q109" s="113"/>
      <c r="R109" s="113"/>
      <c r="S109" s="113"/>
      <c r="T109" s="113"/>
      <c r="U109" s="113"/>
      <c r="V109" s="113"/>
      <c r="W109" s="113"/>
      <c r="X109" s="113"/>
      <c r="Y109" s="113"/>
    </row>
    <row r="110">
      <c r="A110" s="115" t="s">
        <v>417</v>
      </c>
      <c r="B110" s="115" t="s">
        <v>418</v>
      </c>
      <c r="C110" s="115" t="s">
        <v>211</v>
      </c>
      <c r="D110" s="116">
        <v>45684.375</v>
      </c>
      <c r="E110" s="115" t="s">
        <v>147</v>
      </c>
      <c r="F110" s="118" t="str">
        <f t="shared" si="1"/>
        <v>01/2025</v>
      </c>
      <c r="G110" s="113"/>
      <c r="H110" s="111" t="s">
        <v>189</v>
      </c>
      <c r="I110" s="113"/>
      <c r="J110" s="113"/>
      <c r="K110" s="113"/>
      <c r="L110" s="113"/>
      <c r="M110" s="113"/>
      <c r="N110" s="113"/>
      <c r="O110" s="113"/>
      <c r="P110" s="113"/>
      <c r="Q110" s="113"/>
      <c r="R110" s="113"/>
      <c r="S110" s="113"/>
      <c r="T110" s="113"/>
      <c r="U110" s="113"/>
      <c r="V110" s="113"/>
      <c r="W110" s="113"/>
      <c r="X110" s="113"/>
      <c r="Y110" s="113"/>
    </row>
    <row r="111">
      <c r="A111" s="115" t="s">
        <v>419</v>
      </c>
      <c r="B111" s="115" t="s">
        <v>353</v>
      </c>
      <c r="C111" s="115" t="s">
        <v>146</v>
      </c>
      <c r="D111" s="116">
        <v>45684.41666666667</v>
      </c>
      <c r="E111" s="115" t="s">
        <v>147</v>
      </c>
      <c r="F111" s="118" t="str">
        <f t="shared" si="1"/>
        <v>01/2025</v>
      </c>
      <c r="G111" s="113"/>
      <c r="H111" s="111" t="s">
        <v>151</v>
      </c>
      <c r="I111" s="113"/>
      <c r="J111" s="113"/>
      <c r="K111" s="113"/>
      <c r="L111" s="113"/>
      <c r="M111" s="113"/>
      <c r="N111" s="113"/>
      <c r="O111" s="113"/>
      <c r="P111" s="113"/>
      <c r="Q111" s="113"/>
      <c r="R111" s="113"/>
      <c r="S111" s="113"/>
      <c r="T111" s="113"/>
      <c r="U111" s="113"/>
      <c r="V111" s="113"/>
      <c r="W111" s="113"/>
      <c r="X111" s="113"/>
      <c r="Y111" s="113"/>
    </row>
    <row r="112">
      <c r="A112" s="115" t="s">
        <v>245</v>
      </c>
      <c r="C112" s="115" t="s">
        <v>146</v>
      </c>
      <c r="D112" s="116">
        <v>45684.4375</v>
      </c>
      <c r="E112" s="115" t="s">
        <v>246</v>
      </c>
      <c r="F112" s="118" t="str">
        <f t="shared" si="1"/>
        <v>01/2025</v>
      </c>
      <c r="G112" s="113"/>
      <c r="H112" s="111" t="s">
        <v>151</v>
      </c>
      <c r="I112" s="113"/>
      <c r="J112" s="113"/>
      <c r="K112" s="113"/>
      <c r="L112" s="113"/>
      <c r="M112" s="113"/>
      <c r="N112" s="113"/>
      <c r="O112" s="113"/>
      <c r="P112" s="113"/>
      <c r="Q112" s="113"/>
      <c r="R112" s="113"/>
      <c r="S112" s="113"/>
      <c r="T112" s="113"/>
      <c r="U112" s="113"/>
      <c r="V112" s="113"/>
      <c r="W112" s="113"/>
      <c r="X112" s="113"/>
      <c r="Y112" s="113"/>
    </row>
    <row r="113">
      <c r="A113" s="115" t="s">
        <v>239</v>
      </c>
      <c r="C113" s="115" t="s">
        <v>146</v>
      </c>
      <c r="D113" s="116">
        <v>45684.47916666667</v>
      </c>
      <c r="E113" s="115" t="s">
        <v>240</v>
      </c>
      <c r="F113" s="118" t="str">
        <f t="shared" si="1"/>
        <v>01/2025</v>
      </c>
      <c r="G113" s="113"/>
      <c r="H113" s="111" t="s">
        <v>151</v>
      </c>
      <c r="I113" s="113"/>
      <c r="J113" s="113"/>
      <c r="K113" s="113"/>
      <c r="L113" s="113"/>
      <c r="M113" s="113"/>
      <c r="N113" s="113"/>
      <c r="O113" s="113"/>
      <c r="P113" s="113"/>
      <c r="Q113" s="113"/>
      <c r="R113" s="113"/>
      <c r="S113" s="113"/>
      <c r="T113" s="113"/>
      <c r="U113" s="113"/>
      <c r="V113" s="113"/>
      <c r="W113" s="113"/>
      <c r="X113" s="113"/>
      <c r="Y113" s="113"/>
    </row>
    <row r="114">
      <c r="A114" s="115" t="s">
        <v>241</v>
      </c>
      <c r="C114" s="115" t="s">
        <v>146</v>
      </c>
      <c r="D114" s="116">
        <v>45684.54166666667</v>
      </c>
      <c r="E114" s="115" t="s">
        <v>356</v>
      </c>
      <c r="F114" s="118" t="str">
        <f t="shared" si="1"/>
        <v>01/2025</v>
      </c>
      <c r="G114" s="113"/>
      <c r="H114" s="111" t="s">
        <v>151</v>
      </c>
      <c r="I114" s="113"/>
      <c r="J114" s="113"/>
      <c r="K114" s="113"/>
      <c r="L114" s="113"/>
      <c r="M114" s="113"/>
      <c r="N114" s="113"/>
      <c r="O114" s="113"/>
      <c r="P114" s="113"/>
      <c r="Q114" s="113"/>
      <c r="R114" s="113"/>
      <c r="S114" s="113"/>
      <c r="T114" s="113"/>
      <c r="U114" s="113"/>
      <c r="V114" s="113"/>
      <c r="W114" s="113"/>
      <c r="X114" s="113"/>
      <c r="Y114" s="113"/>
    </row>
    <row r="115">
      <c r="A115" s="115" t="s">
        <v>243</v>
      </c>
      <c r="C115" s="115" t="s">
        <v>146</v>
      </c>
      <c r="D115" s="116">
        <v>45684.5625</v>
      </c>
      <c r="E115" s="115" t="s">
        <v>244</v>
      </c>
      <c r="F115" s="118" t="str">
        <f t="shared" si="1"/>
        <v>01/2025</v>
      </c>
      <c r="G115" s="113"/>
      <c r="H115" s="111" t="s">
        <v>151</v>
      </c>
      <c r="I115" s="113"/>
      <c r="J115" s="113"/>
      <c r="K115" s="113"/>
      <c r="L115" s="113"/>
      <c r="M115" s="113"/>
      <c r="N115" s="113"/>
      <c r="O115" s="113"/>
      <c r="P115" s="113"/>
      <c r="Q115" s="113"/>
      <c r="R115" s="113"/>
      <c r="S115" s="113"/>
      <c r="T115" s="113"/>
      <c r="U115" s="113"/>
      <c r="V115" s="113"/>
      <c r="W115" s="113"/>
      <c r="X115" s="113"/>
      <c r="Y115" s="113"/>
    </row>
    <row r="116">
      <c r="A116" s="115" t="s">
        <v>420</v>
      </c>
      <c r="B116" s="115" t="s">
        <v>421</v>
      </c>
      <c r="C116" s="115" t="s">
        <v>337</v>
      </c>
      <c r="D116" s="116">
        <v>45684.625</v>
      </c>
      <c r="E116" s="115" t="s">
        <v>147</v>
      </c>
      <c r="F116" s="118" t="str">
        <f t="shared" si="1"/>
        <v>01/2025</v>
      </c>
      <c r="G116" s="113"/>
      <c r="H116" s="111" t="s">
        <v>160</v>
      </c>
      <c r="I116" s="113"/>
      <c r="J116" s="113"/>
      <c r="K116" s="113"/>
      <c r="L116" s="113"/>
      <c r="M116" s="113"/>
      <c r="N116" s="113"/>
      <c r="O116" s="113"/>
      <c r="P116" s="113"/>
      <c r="Q116" s="113"/>
      <c r="R116" s="113"/>
      <c r="S116" s="113"/>
      <c r="T116" s="113"/>
      <c r="U116" s="113"/>
      <c r="V116" s="113"/>
      <c r="W116" s="113"/>
      <c r="X116" s="113"/>
      <c r="Y116" s="113"/>
    </row>
    <row r="117">
      <c r="A117" s="115" t="s">
        <v>422</v>
      </c>
      <c r="C117" s="115" t="s">
        <v>146</v>
      </c>
      <c r="D117" s="116">
        <v>45684.66666666667</v>
      </c>
      <c r="E117" s="115" t="s">
        <v>147</v>
      </c>
      <c r="F117" s="118" t="str">
        <f t="shared" si="1"/>
        <v>01/2025</v>
      </c>
      <c r="G117" s="113"/>
      <c r="H117" s="111" t="s">
        <v>160</v>
      </c>
      <c r="I117" s="113"/>
      <c r="J117" s="113"/>
      <c r="K117" s="113"/>
      <c r="L117" s="113"/>
      <c r="M117" s="113"/>
      <c r="N117" s="113"/>
      <c r="O117" s="113"/>
      <c r="P117" s="113"/>
      <c r="Q117" s="113"/>
      <c r="R117" s="113"/>
      <c r="S117" s="113"/>
      <c r="T117" s="113"/>
      <c r="U117" s="113"/>
      <c r="V117" s="113"/>
      <c r="W117" s="113"/>
      <c r="X117" s="113"/>
      <c r="Y117" s="113"/>
    </row>
    <row r="118">
      <c r="A118" s="115" t="s">
        <v>423</v>
      </c>
      <c r="C118" s="115" t="s">
        <v>146</v>
      </c>
      <c r="D118" s="116">
        <v>45684.680555555555</v>
      </c>
      <c r="E118" s="115" t="s">
        <v>147</v>
      </c>
      <c r="F118" s="118" t="str">
        <f t="shared" si="1"/>
        <v>01/2025</v>
      </c>
      <c r="G118" s="113"/>
      <c r="H118" s="111" t="s">
        <v>160</v>
      </c>
      <c r="I118" s="113"/>
      <c r="J118" s="113"/>
      <c r="K118" s="113"/>
      <c r="L118" s="113"/>
      <c r="M118" s="113"/>
      <c r="N118" s="113"/>
      <c r="O118" s="113"/>
      <c r="P118" s="113"/>
      <c r="Q118" s="113"/>
      <c r="R118" s="113"/>
      <c r="S118" s="113"/>
      <c r="T118" s="113"/>
      <c r="U118" s="113"/>
      <c r="V118" s="113"/>
      <c r="W118" s="113"/>
      <c r="X118" s="113"/>
      <c r="Y118" s="113"/>
    </row>
    <row r="119">
      <c r="A119" s="115" t="s">
        <v>424</v>
      </c>
      <c r="C119" s="115" t="s">
        <v>146</v>
      </c>
      <c r="D119" s="116">
        <v>45684.694444444445</v>
      </c>
      <c r="E119" s="115" t="s">
        <v>147</v>
      </c>
      <c r="F119" s="118" t="str">
        <f t="shared" si="1"/>
        <v>01/2025</v>
      </c>
      <c r="G119" s="113"/>
      <c r="H119" s="111" t="s">
        <v>160</v>
      </c>
      <c r="I119" s="113"/>
      <c r="J119" s="113"/>
      <c r="K119" s="113"/>
      <c r="L119" s="113"/>
      <c r="M119" s="113"/>
      <c r="N119" s="113"/>
      <c r="O119" s="113"/>
      <c r="P119" s="113"/>
      <c r="Q119" s="113"/>
      <c r="R119" s="113"/>
      <c r="S119" s="113"/>
      <c r="T119" s="113"/>
      <c r="U119" s="113"/>
      <c r="V119" s="113"/>
      <c r="W119" s="113"/>
      <c r="X119" s="113"/>
      <c r="Y119" s="113"/>
    </row>
    <row r="120">
      <c r="A120" s="115" t="s">
        <v>425</v>
      </c>
      <c r="C120" s="115" t="s">
        <v>146</v>
      </c>
      <c r="D120" s="116">
        <v>45684.70833333333</v>
      </c>
      <c r="E120" s="115" t="s">
        <v>147</v>
      </c>
      <c r="F120" s="118" t="str">
        <f t="shared" si="1"/>
        <v>01/2025</v>
      </c>
      <c r="G120" s="113"/>
      <c r="H120" s="111" t="s">
        <v>160</v>
      </c>
      <c r="I120" s="113"/>
      <c r="J120" s="113"/>
      <c r="K120" s="113"/>
      <c r="L120" s="113"/>
      <c r="M120" s="113"/>
      <c r="N120" s="113"/>
      <c r="O120" s="113"/>
      <c r="P120" s="113"/>
      <c r="Q120" s="113"/>
      <c r="R120" s="113"/>
      <c r="S120" s="113"/>
      <c r="T120" s="113"/>
      <c r="U120" s="113"/>
      <c r="V120" s="113"/>
      <c r="W120" s="113"/>
      <c r="X120" s="113"/>
      <c r="Y120" s="113"/>
    </row>
    <row r="121">
      <c r="A121" s="115" t="s">
        <v>426</v>
      </c>
      <c r="C121" s="115" t="s">
        <v>146</v>
      </c>
      <c r="D121" s="116">
        <v>45684.72222222222</v>
      </c>
      <c r="E121" s="115" t="s">
        <v>147</v>
      </c>
      <c r="F121" s="118" t="str">
        <f t="shared" si="1"/>
        <v>01/2025</v>
      </c>
      <c r="G121" s="113"/>
      <c r="H121" s="111" t="s">
        <v>160</v>
      </c>
      <c r="I121" s="113"/>
      <c r="J121" s="113"/>
      <c r="K121" s="113"/>
      <c r="L121" s="113"/>
      <c r="M121" s="113"/>
      <c r="N121" s="113"/>
      <c r="O121" s="113"/>
      <c r="P121" s="113"/>
      <c r="Q121" s="113"/>
      <c r="R121" s="113"/>
      <c r="S121" s="113"/>
      <c r="T121" s="113"/>
      <c r="U121" s="113"/>
      <c r="V121" s="113"/>
      <c r="W121" s="113"/>
      <c r="X121" s="113"/>
      <c r="Y121" s="113"/>
    </row>
    <row r="122">
      <c r="A122" s="115" t="s">
        <v>427</v>
      </c>
      <c r="C122" s="115" t="s">
        <v>146</v>
      </c>
      <c r="D122" s="116">
        <v>45684.73611111111</v>
      </c>
      <c r="E122" s="115" t="s">
        <v>147</v>
      </c>
      <c r="F122" s="118" t="str">
        <f t="shared" si="1"/>
        <v>01/2025</v>
      </c>
      <c r="G122" s="113"/>
      <c r="H122" s="111" t="s">
        <v>160</v>
      </c>
      <c r="I122" s="113"/>
      <c r="J122" s="113"/>
      <c r="K122" s="113"/>
      <c r="L122" s="113"/>
      <c r="M122" s="113"/>
      <c r="N122" s="113"/>
      <c r="O122" s="113"/>
      <c r="P122" s="113"/>
      <c r="Q122" s="113"/>
      <c r="R122" s="113"/>
      <c r="S122" s="113"/>
      <c r="T122" s="113"/>
      <c r="U122" s="113"/>
      <c r="V122" s="113"/>
      <c r="W122" s="113"/>
      <c r="X122" s="113"/>
      <c r="Y122" s="113"/>
    </row>
    <row r="123">
      <c r="A123" s="115" t="s">
        <v>428</v>
      </c>
      <c r="C123" s="115" t="s">
        <v>146</v>
      </c>
      <c r="D123" s="116">
        <v>45684.75</v>
      </c>
      <c r="E123" s="115" t="s">
        <v>147</v>
      </c>
      <c r="F123" s="118" t="str">
        <f t="shared" si="1"/>
        <v>01/2025</v>
      </c>
      <c r="G123" s="113"/>
      <c r="H123" s="111" t="s">
        <v>160</v>
      </c>
      <c r="I123" s="113"/>
      <c r="J123" s="113"/>
      <c r="K123" s="113"/>
      <c r="L123" s="113"/>
      <c r="M123" s="113"/>
      <c r="N123" s="113"/>
      <c r="O123" s="113"/>
      <c r="P123" s="113"/>
      <c r="Q123" s="113"/>
      <c r="R123" s="113"/>
      <c r="S123" s="113"/>
      <c r="T123" s="113"/>
      <c r="U123" s="113"/>
      <c r="V123" s="113"/>
      <c r="W123" s="113"/>
      <c r="X123" s="113"/>
      <c r="Y123" s="113"/>
    </row>
    <row r="124">
      <c r="A124" s="115" t="s">
        <v>429</v>
      </c>
      <c r="C124" s="115" t="s">
        <v>146</v>
      </c>
      <c r="D124" s="116">
        <v>45684.76388888889</v>
      </c>
      <c r="E124" s="115" t="s">
        <v>147</v>
      </c>
      <c r="F124" s="118" t="str">
        <f t="shared" si="1"/>
        <v>01/2025</v>
      </c>
      <c r="G124" s="113"/>
      <c r="H124" s="111" t="s">
        <v>160</v>
      </c>
      <c r="I124" s="113"/>
      <c r="J124" s="113"/>
      <c r="K124" s="113"/>
      <c r="L124" s="113"/>
      <c r="M124" s="113"/>
      <c r="N124" s="113"/>
      <c r="O124" s="113"/>
      <c r="P124" s="113"/>
      <c r="Q124" s="113"/>
      <c r="R124" s="113"/>
      <c r="S124" s="113"/>
      <c r="T124" s="113"/>
      <c r="U124" s="113"/>
      <c r="V124" s="113"/>
      <c r="W124" s="113"/>
      <c r="X124" s="113"/>
      <c r="Y124" s="113"/>
    </row>
    <row r="125">
      <c r="A125" s="115" t="s">
        <v>430</v>
      </c>
      <c r="B125" s="115" t="s">
        <v>431</v>
      </c>
      <c r="C125" s="115" t="s">
        <v>432</v>
      </c>
      <c r="D125" s="116">
        <v>45684.8125</v>
      </c>
      <c r="E125" s="115" t="s">
        <v>204</v>
      </c>
      <c r="F125" s="118" t="str">
        <f t="shared" si="1"/>
        <v>01/2025</v>
      </c>
      <c r="G125" s="113"/>
      <c r="H125" s="111" t="s">
        <v>227</v>
      </c>
      <c r="I125" s="113"/>
      <c r="J125" s="113"/>
      <c r="K125" s="113"/>
      <c r="L125" s="113"/>
      <c r="M125" s="113"/>
      <c r="N125" s="113"/>
      <c r="O125" s="113"/>
      <c r="P125" s="113"/>
      <c r="Q125" s="113"/>
      <c r="R125" s="113"/>
      <c r="S125" s="113"/>
      <c r="T125" s="113"/>
      <c r="U125" s="113"/>
      <c r="V125" s="113"/>
      <c r="W125" s="113"/>
      <c r="X125" s="113"/>
      <c r="Y125" s="113"/>
    </row>
    <row r="126">
      <c r="A126" s="115" t="s">
        <v>433</v>
      </c>
      <c r="D126" s="116">
        <v>45685.0</v>
      </c>
      <c r="E126" s="117"/>
      <c r="F126" s="118" t="str">
        <f t="shared" si="1"/>
        <v>01/2025</v>
      </c>
      <c r="G126" s="113"/>
      <c r="H126" s="111" t="s">
        <v>189</v>
      </c>
      <c r="I126" s="113"/>
      <c r="J126" s="113"/>
      <c r="K126" s="113"/>
      <c r="L126" s="113"/>
      <c r="M126" s="113"/>
      <c r="N126" s="113"/>
      <c r="O126" s="113"/>
      <c r="P126" s="113"/>
      <c r="Q126" s="113"/>
      <c r="R126" s="113"/>
      <c r="S126" s="113"/>
      <c r="T126" s="113"/>
      <c r="U126" s="113"/>
      <c r="V126" s="113"/>
      <c r="W126" s="113"/>
      <c r="X126" s="113"/>
      <c r="Y126" s="113"/>
    </row>
    <row r="127">
      <c r="A127" s="115" t="s">
        <v>434</v>
      </c>
      <c r="B127" s="115" t="s">
        <v>435</v>
      </c>
      <c r="C127" s="115" t="s">
        <v>436</v>
      </c>
      <c r="D127" s="116">
        <v>45685.39583333333</v>
      </c>
      <c r="E127" s="115" t="s">
        <v>147</v>
      </c>
      <c r="F127" s="118" t="str">
        <f t="shared" si="1"/>
        <v>01/2025</v>
      </c>
      <c r="G127" s="113"/>
      <c r="H127" s="111" t="s">
        <v>148</v>
      </c>
      <c r="I127" s="113"/>
      <c r="J127" s="113"/>
      <c r="K127" s="113"/>
      <c r="L127" s="113"/>
      <c r="M127" s="113"/>
      <c r="N127" s="113"/>
      <c r="O127" s="113"/>
      <c r="P127" s="113"/>
      <c r="Q127" s="113"/>
      <c r="R127" s="113"/>
      <c r="S127" s="113"/>
      <c r="T127" s="113"/>
      <c r="U127" s="113"/>
      <c r="V127" s="113"/>
      <c r="W127" s="113"/>
      <c r="X127" s="113"/>
      <c r="Y127" s="113"/>
    </row>
    <row r="128">
      <c r="A128" s="115" t="s">
        <v>437</v>
      </c>
      <c r="B128" s="115" t="s">
        <v>353</v>
      </c>
      <c r="C128" s="115" t="s">
        <v>146</v>
      </c>
      <c r="D128" s="116">
        <v>45685.41666666667</v>
      </c>
      <c r="E128" s="115" t="s">
        <v>147</v>
      </c>
      <c r="F128" s="118" t="str">
        <f t="shared" si="1"/>
        <v>01/2025</v>
      </c>
      <c r="G128" s="113"/>
      <c r="H128" s="111" t="s">
        <v>151</v>
      </c>
      <c r="I128" s="113"/>
      <c r="J128" s="113"/>
      <c r="K128" s="113"/>
      <c r="L128" s="113"/>
      <c r="M128" s="113"/>
      <c r="N128" s="113"/>
      <c r="O128" s="113"/>
      <c r="P128" s="113"/>
      <c r="Q128" s="113"/>
      <c r="R128" s="113"/>
      <c r="S128" s="113"/>
      <c r="T128" s="113"/>
      <c r="U128" s="113"/>
      <c r="V128" s="113"/>
      <c r="W128" s="113"/>
      <c r="X128" s="113"/>
      <c r="Y128" s="113"/>
    </row>
    <row r="129">
      <c r="A129" s="115" t="s">
        <v>438</v>
      </c>
      <c r="B129" s="115" t="s">
        <v>439</v>
      </c>
      <c r="C129" s="115" t="s">
        <v>146</v>
      </c>
      <c r="D129" s="116">
        <v>45685.58333333333</v>
      </c>
      <c r="E129" s="115" t="s">
        <v>147</v>
      </c>
      <c r="F129" s="118" t="str">
        <f t="shared" si="1"/>
        <v>01/2025</v>
      </c>
      <c r="G129" s="113"/>
      <c r="H129" s="111" t="s">
        <v>189</v>
      </c>
      <c r="I129" s="113"/>
      <c r="J129" s="113"/>
      <c r="K129" s="113"/>
      <c r="L129" s="113"/>
      <c r="M129" s="113"/>
      <c r="N129" s="113"/>
      <c r="O129" s="113"/>
      <c r="P129" s="113"/>
      <c r="Q129" s="113"/>
      <c r="R129" s="113"/>
      <c r="S129" s="113"/>
      <c r="T129" s="113"/>
      <c r="U129" s="113"/>
      <c r="V129" s="113"/>
      <c r="W129" s="113"/>
      <c r="X129" s="113"/>
      <c r="Y129" s="113"/>
    </row>
    <row r="130">
      <c r="A130" s="115" t="s">
        <v>440</v>
      </c>
      <c r="B130" s="115" t="s">
        <v>441</v>
      </c>
      <c r="C130" s="115" t="s">
        <v>146</v>
      </c>
      <c r="D130" s="116">
        <v>45685.625</v>
      </c>
      <c r="E130" s="115" t="s">
        <v>147</v>
      </c>
      <c r="F130" s="118" t="str">
        <f t="shared" si="1"/>
        <v>01/2025</v>
      </c>
      <c r="G130" s="113"/>
      <c r="H130" s="111" t="s">
        <v>193</v>
      </c>
      <c r="I130" s="113"/>
      <c r="J130" s="113"/>
      <c r="K130" s="113"/>
      <c r="L130" s="113"/>
      <c r="M130" s="113"/>
      <c r="N130" s="113"/>
      <c r="O130" s="113"/>
      <c r="P130" s="113"/>
      <c r="Q130" s="113"/>
      <c r="R130" s="113"/>
      <c r="S130" s="113"/>
      <c r="T130" s="113"/>
      <c r="U130" s="113"/>
      <c r="V130" s="113"/>
      <c r="W130" s="113"/>
      <c r="X130" s="113"/>
      <c r="Y130" s="113"/>
    </row>
    <row r="131">
      <c r="A131" s="115" t="s">
        <v>442</v>
      </c>
      <c r="B131" s="115" t="s">
        <v>443</v>
      </c>
      <c r="C131" s="115" t="s">
        <v>146</v>
      </c>
      <c r="D131" s="116">
        <v>45685.66666666667</v>
      </c>
      <c r="E131" s="115" t="s">
        <v>147</v>
      </c>
      <c r="F131" s="118" t="str">
        <f t="shared" si="1"/>
        <v>01/2025</v>
      </c>
      <c r="G131" s="113"/>
      <c r="H131" s="111" t="s">
        <v>193</v>
      </c>
      <c r="I131" s="113"/>
      <c r="J131" s="113"/>
      <c r="K131" s="113"/>
      <c r="L131" s="113"/>
      <c r="M131" s="113"/>
      <c r="N131" s="113"/>
      <c r="O131" s="113"/>
      <c r="P131" s="113"/>
      <c r="Q131" s="113"/>
      <c r="R131" s="113"/>
      <c r="S131" s="113"/>
      <c r="T131" s="113"/>
      <c r="U131" s="113"/>
      <c r="V131" s="113"/>
      <c r="W131" s="113"/>
      <c r="X131" s="113"/>
      <c r="Y131" s="113"/>
    </row>
    <row r="132">
      <c r="A132" s="115" t="s">
        <v>444</v>
      </c>
      <c r="B132" s="115" t="s">
        <v>445</v>
      </c>
      <c r="C132" s="115" t="s">
        <v>146</v>
      </c>
      <c r="D132" s="116">
        <v>45685.70833333333</v>
      </c>
      <c r="E132" s="115" t="s">
        <v>147</v>
      </c>
      <c r="F132" s="118" t="str">
        <f t="shared" si="1"/>
        <v>01/2025</v>
      </c>
      <c r="G132" s="113"/>
      <c r="H132" s="111" t="s">
        <v>213</v>
      </c>
      <c r="I132" s="113"/>
      <c r="J132" s="113"/>
      <c r="K132" s="113"/>
      <c r="L132" s="113"/>
      <c r="M132" s="113"/>
      <c r="N132" s="113"/>
      <c r="O132" s="113"/>
      <c r="P132" s="113"/>
      <c r="Q132" s="113"/>
      <c r="R132" s="113"/>
      <c r="S132" s="113"/>
      <c r="T132" s="113"/>
      <c r="U132" s="113"/>
      <c r="V132" s="113"/>
      <c r="W132" s="113"/>
      <c r="X132" s="113"/>
      <c r="Y132" s="113"/>
    </row>
    <row r="133">
      <c r="A133" s="115" t="s">
        <v>446</v>
      </c>
      <c r="B133" s="115" t="s">
        <v>447</v>
      </c>
      <c r="C133" s="115" t="s">
        <v>448</v>
      </c>
      <c r="D133" s="116">
        <v>45685.83333333333</v>
      </c>
      <c r="E133" s="115" t="s">
        <v>147</v>
      </c>
      <c r="F133" s="118" t="str">
        <f t="shared" si="1"/>
        <v>01/2025</v>
      </c>
      <c r="G133" s="113"/>
      <c r="H133" s="111" t="s">
        <v>222</v>
      </c>
      <c r="I133" s="113"/>
      <c r="J133" s="113"/>
      <c r="K133" s="113"/>
      <c r="L133" s="113"/>
      <c r="M133" s="113"/>
      <c r="N133" s="113"/>
      <c r="O133" s="113"/>
      <c r="P133" s="113"/>
      <c r="Q133" s="113"/>
      <c r="R133" s="113"/>
      <c r="S133" s="113"/>
      <c r="T133" s="113"/>
      <c r="U133" s="113"/>
      <c r="V133" s="113"/>
      <c r="W133" s="113"/>
      <c r="X133" s="113"/>
      <c r="Y133" s="113"/>
    </row>
    <row r="134">
      <c r="A134" s="115" t="s">
        <v>449</v>
      </c>
      <c r="B134" s="115" t="s">
        <v>353</v>
      </c>
      <c r="C134" s="115" t="s">
        <v>146</v>
      </c>
      <c r="D134" s="116">
        <v>45686.41666666667</v>
      </c>
      <c r="E134" s="115" t="s">
        <v>147</v>
      </c>
      <c r="F134" s="118" t="str">
        <f t="shared" si="1"/>
        <v>01/2025</v>
      </c>
      <c r="G134" s="113"/>
      <c r="H134" s="111" t="s">
        <v>151</v>
      </c>
      <c r="I134" s="113"/>
      <c r="J134" s="113"/>
      <c r="K134" s="113"/>
      <c r="L134" s="113"/>
      <c r="M134" s="113"/>
      <c r="N134" s="113"/>
      <c r="O134" s="113"/>
      <c r="P134" s="113"/>
      <c r="Q134" s="113"/>
      <c r="R134" s="113"/>
      <c r="S134" s="113"/>
      <c r="T134" s="113"/>
      <c r="U134" s="113"/>
      <c r="V134" s="113"/>
      <c r="W134" s="113"/>
      <c r="X134" s="113"/>
      <c r="Y134" s="113"/>
    </row>
    <row r="135">
      <c r="A135" s="115" t="s">
        <v>450</v>
      </c>
      <c r="B135" s="115" t="s">
        <v>451</v>
      </c>
      <c r="C135" s="115" t="s">
        <v>452</v>
      </c>
      <c r="D135" s="116">
        <v>45686.54166666667</v>
      </c>
      <c r="E135" s="115" t="s">
        <v>453</v>
      </c>
      <c r="F135" s="118" t="str">
        <f t="shared" si="1"/>
        <v>01/2025</v>
      </c>
      <c r="G135" s="113"/>
      <c r="H135" s="111" t="s">
        <v>193</v>
      </c>
      <c r="I135" s="113"/>
      <c r="J135" s="113"/>
      <c r="K135" s="113"/>
      <c r="L135" s="113"/>
      <c r="M135" s="113"/>
      <c r="N135" s="113"/>
      <c r="O135" s="113"/>
      <c r="P135" s="113"/>
      <c r="Q135" s="113"/>
      <c r="R135" s="113"/>
      <c r="S135" s="113"/>
      <c r="T135" s="113"/>
      <c r="U135" s="113"/>
      <c r="V135" s="113"/>
      <c r="W135" s="113"/>
      <c r="X135" s="113"/>
      <c r="Y135" s="113"/>
    </row>
    <row r="136">
      <c r="A136" s="115" t="s">
        <v>454</v>
      </c>
      <c r="B136" s="115" t="s">
        <v>455</v>
      </c>
      <c r="C136" s="115" t="s">
        <v>456</v>
      </c>
      <c r="D136" s="116">
        <v>45687.35416666667</v>
      </c>
      <c r="E136" s="115" t="s">
        <v>382</v>
      </c>
      <c r="F136" s="118" t="str">
        <f t="shared" si="1"/>
        <v>01/2025</v>
      </c>
      <c r="G136" s="113"/>
      <c r="H136" s="111" t="s">
        <v>148</v>
      </c>
      <c r="I136" s="113"/>
      <c r="J136" s="113"/>
      <c r="K136" s="113"/>
      <c r="L136" s="113"/>
      <c r="M136" s="113"/>
      <c r="N136" s="113"/>
      <c r="O136" s="113"/>
      <c r="P136" s="113"/>
      <c r="Q136" s="113"/>
      <c r="R136" s="113"/>
      <c r="S136" s="113"/>
      <c r="T136" s="113"/>
      <c r="U136" s="113"/>
      <c r="V136" s="113"/>
      <c r="W136" s="113"/>
      <c r="X136" s="113"/>
      <c r="Y136" s="113"/>
    </row>
    <row r="137">
      <c r="A137" s="115" t="s">
        <v>457</v>
      </c>
      <c r="B137" s="115" t="s">
        <v>353</v>
      </c>
      <c r="C137" s="115" t="s">
        <v>146</v>
      </c>
      <c r="D137" s="116">
        <v>45687.41666666667</v>
      </c>
      <c r="E137" s="115" t="s">
        <v>147</v>
      </c>
      <c r="F137" s="118" t="str">
        <f t="shared" si="1"/>
        <v>01/2025</v>
      </c>
      <c r="G137" s="113"/>
      <c r="H137" s="111" t="s">
        <v>151</v>
      </c>
      <c r="I137" s="113"/>
      <c r="J137" s="113"/>
      <c r="K137" s="113"/>
      <c r="L137" s="113"/>
      <c r="M137" s="113"/>
      <c r="N137" s="113"/>
      <c r="O137" s="113"/>
      <c r="P137" s="113"/>
      <c r="Q137" s="113"/>
      <c r="R137" s="113"/>
      <c r="S137" s="113"/>
      <c r="T137" s="113"/>
      <c r="U137" s="113"/>
      <c r="V137" s="113"/>
      <c r="W137" s="113"/>
      <c r="X137" s="113"/>
      <c r="Y137" s="113"/>
    </row>
    <row r="138">
      <c r="A138" s="115" t="s">
        <v>458</v>
      </c>
      <c r="B138" s="115" t="s">
        <v>459</v>
      </c>
      <c r="C138" s="115" t="s">
        <v>255</v>
      </c>
      <c r="D138" s="116">
        <v>45687.45833333333</v>
      </c>
      <c r="E138" s="115" t="s">
        <v>147</v>
      </c>
      <c r="F138" s="118" t="str">
        <f t="shared" si="1"/>
        <v>01/2025</v>
      </c>
      <c r="G138" s="113"/>
      <c r="H138" s="111" t="s">
        <v>193</v>
      </c>
      <c r="I138" s="113"/>
      <c r="J138" s="113"/>
      <c r="K138" s="113"/>
      <c r="L138" s="113"/>
      <c r="M138" s="113"/>
      <c r="N138" s="113"/>
      <c r="O138" s="113"/>
      <c r="P138" s="113"/>
      <c r="Q138" s="113"/>
      <c r="R138" s="113"/>
      <c r="S138" s="113"/>
      <c r="T138" s="113"/>
      <c r="U138" s="113"/>
      <c r="V138" s="113"/>
      <c r="W138" s="113"/>
      <c r="X138" s="113"/>
      <c r="Y138" s="113"/>
    </row>
    <row r="139">
      <c r="A139" s="115" t="s">
        <v>460</v>
      </c>
      <c r="B139" s="115" t="s">
        <v>461</v>
      </c>
      <c r="C139" s="115" t="s">
        <v>462</v>
      </c>
      <c r="D139" s="116">
        <v>45687.58333333333</v>
      </c>
      <c r="E139" s="115" t="s">
        <v>147</v>
      </c>
      <c r="F139" s="118" t="str">
        <f t="shared" si="1"/>
        <v>01/2025</v>
      </c>
      <c r="G139" s="113"/>
      <c r="H139" s="111" t="s">
        <v>189</v>
      </c>
      <c r="I139" s="113"/>
      <c r="J139" s="113"/>
      <c r="K139" s="113"/>
      <c r="L139" s="113"/>
      <c r="M139" s="113"/>
      <c r="N139" s="113"/>
      <c r="O139" s="113"/>
      <c r="P139" s="113"/>
      <c r="Q139" s="113"/>
      <c r="R139" s="113"/>
      <c r="S139" s="113"/>
      <c r="T139" s="113"/>
      <c r="U139" s="113"/>
      <c r="V139" s="113"/>
      <c r="W139" s="113"/>
      <c r="X139" s="113"/>
      <c r="Y139" s="113"/>
    </row>
    <row r="140">
      <c r="A140" s="115" t="s">
        <v>463</v>
      </c>
      <c r="D140" s="116">
        <v>45687.66666666667</v>
      </c>
      <c r="E140" s="115" t="s">
        <v>464</v>
      </c>
      <c r="F140" s="118" t="str">
        <f t="shared" si="1"/>
        <v>01/2025</v>
      </c>
      <c r="G140" s="113"/>
      <c r="H140" s="111" t="s">
        <v>193</v>
      </c>
      <c r="I140" s="113"/>
      <c r="J140" s="113"/>
      <c r="K140" s="113"/>
      <c r="L140" s="113"/>
      <c r="M140" s="113"/>
      <c r="N140" s="113"/>
      <c r="O140" s="113"/>
      <c r="P140" s="113"/>
      <c r="Q140" s="113"/>
      <c r="R140" s="113"/>
      <c r="S140" s="113"/>
      <c r="T140" s="113"/>
      <c r="U140" s="113"/>
      <c r="V140" s="113"/>
      <c r="W140" s="113"/>
      <c r="X140" s="113"/>
      <c r="Y140" s="113"/>
    </row>
    <row r="141">
      <c r="A141" s="115" t="s">
        <v>465</v>
      </c>
      <c r="B141" s="115" t="s">
        <v>466</v>
      </c>
      <c r="C141" s="115" t="s">
        <v>467</v>
      </c>
      <c r="D141" s="116">
        <v>45687.73958333333</v>
      </c>
      <c r="E141" s="115" t="s">
        <v>204</v>
      </c>
      <c r="F141" s="118" t="str">
        <f t="shared" si="1"/>
        <v>01/2025</v>
      </c>
      <c r="G141" s="113"/>
      <c r="H141" s="111" t="s">
        <v>189</v>
      </c>
      <c r="I141" s="113"/>
      <c r="J141" s="113"/>
      <c r="K141" s="113"/>
      <c r="L141" s="113"/>
      <c r="M141" s="113"/>
      <c r="N141" s="113"/>
      <c r="O141" s="113"/>
      <c r="P141" s="113"/>
      <c r="Q141" s="113"/>
      <c r="R141" s="113"/>
      <c r="S141" s="113"/>
      <c r="T141" s="113"/>
      <c r="U141" s="113"/>
      <c r="V141" s="113"/>
      <c r="W141" s="113"/>
      <c r="X141" s="113"/>
      <c r="Y141" s="113"/>
    </row>
    <row r="142">
      <c r="A142" s="115" t="s">
        <v>468</v>
      </c>
      <c r="B142" s="115" t="s">
        <v>469</v>
      </c>
      <c r="D142" s="116">
        <v>45687.75</v>
      </c>
      <c r="E142" s="115" t="s">
        <v>147</v>
      </c>
      <c r="F142" s="118" t="str">
        <f t="shared" si="1"/>
        <v>01/2025</v>
      </c>
      <c r="G142" s="113"/>
      <c r="H142" s="111" t="s">
        <v>143</v>
      </c>
      <c r="I142" s="113"/>
      <c r="J142" s="113"/>
      <c r="K142" s="113"/>
      <c r="L142" s="113"/>
      <c r="M142" s="113"/>
      <c r="N142" s="113"/>
      <c r="O142" s="113"/>
      <c r="P142" s="113"/>
      <c r="Q142" s="113"/>
      <c r="R142" s="113"/>
      <c r="S142" s="113"/>
      <c r="T142" s="113"/>
      <c r="U142" s="113"/>
      <c r="V142" s="113"/>
      <c r="W142" s="113"/>
      <c r="X142" s="113"/>
      <c r="Y142" s="113"/>
    </row>
    <row r="143">
      <c r="A143" s="115" t="s">
        <v>470</v>
      </c>
      <c r="B143" s="115" t="s">
        <v>471</v>
      </c>
      <c r="C143" s="115" t="s">
        <v>472</v>
      </c>
      <c r="D143" s="116">
        <v>45688.33333333333</v>
      </c>
      <c r="E143" s="115" t="s">
        <v>147</v>
      </c>
      <c r="F143" s="118" t="str">
        <f t="shared" si="1"/>
        <v>01/2025</v>
      </c>
      <c r="G143" s="113"/>
      <c r="H143" s="111" t="s">
        <v>148</v>
      </c>
      <c r="I143" s="113"/>
      <c r="J143" s="113"/>
      <c r="K143" s="113"/>
      <c r="L143" s="113"/>
      <c r="M143" s="113"/>
      <c r="N143" s="113"/>
      <c r="O143" s="113"/>
      <c r="P143" s="113"/>
      <c r="Q143" s="113"/>
      <c r="R143" s="113"/>
      <c r="S143" s="113"/>
      <c r="T143" s="113"/>
      <c r="U143" s="113"/>
      <c r="V143" s="113"/>
      <c r="W143" s="113"/>
      <c r="X143" s="113"/>
      <c r="Y143" s="113"/>
    </row>
    <row r="144">
      <c r="A144" s="115" t="s">
        <v>473</v>
      </c>
      <c r="C144" s="115" t="s">
        <v>146</v>
      </c>
      <c r="D144" s="116">
        <v>45688.4375</v>
      </c>
      <c r="E144" s="115" t="s">
        <v>474</v>
      </c>
      <c r="F144" s="118" t="str">
        <f t="shared" si="1"/>
        <v>01/2025</v>
      </c>
      <c r="G144" s="113"/>
      <c r="H144" s="111" t="s">
        <v>193</v>
      </c>
      <c r="I144" s="113"/>
      <c r="J144" s="113"/>
      <c r="K144" s="113"/>
      <c r="L144" s="113"/>
      <c r="M144" s="113"/>
      <c r="N144" s="113"/>
      <c r="O144" s="113"/>
      <c r="P144" s="113"/>
      <c r="Q144" s="113"/>
      <c r="R144" s="113"/>
      <c r="S144" s="113"/>
      <c r="T144" s="113"/>
      <c r="U144" s="113"/>
      <c r="V144" s="113"/>
      <c r="W144" s="113"/>
      <c r="X144" s="113"/>
      <c r="Y144" s="113"/>
    </row>
    <row r="145">
      <c r="A145" s="115" t="s">
        <v>475</v>
      </c>
      <c r="B145" s="115" t="s">
        <v>476</v>
      </c>
      <c r="C145" s="115" t="s">
        <v>477</v>
      </c>
      <c r="D145" s="116">
        <v>45688.45833333333</v>
      </c>
      <c r="E145" s="115" t="s">
        <v>147</v>
      </c>
      <c r="F145" s="118" t="str">
        <f t="shared" si="1"/>
        <v>01/2025</v>
      </c>
      <c r="G145" s="113"/>
      <c r="H145" s="111" t="s">
        <v>193</v>
      </c>
      <c r="I145" s="113"/>
      <c r="J145" s="113"/>
      <c r="K145" s="113"/>
      <c r="L145" s="113"/>
      <c r="M145" s="113"/>
      <c r="N145" s="113"/>
      <c r="O145" s="113"/>
      <c r="P145" s="113"/>
      <c r="Q145" s="113"/>
      <c r="R145" s="113"/>
      <c r="S145" s="113"/>
      <c r="T145" s="113"/>
      <c r="U145" s="113"/>
      <c r="V145" s="113"/>
      <c r="W145" s="113"/>
      <c r="X145" s="113"/>
      <c r="Y145" s="113"/>
    </row>
    <row r="146">
      <c r="A146" s="115" t="s">
        <v>478</v>
      </c>
      <c r="C146" s="115" t="s">
        <v>146</v>
      </c>
      <c r="D146" s="116">
        <v>45688.47916666667</v>
      </c>
      <c r="E146" s="115" t="s">
        <v>474</v>
      </c>
      <c r="F146" s="118" t="str">
        <f t="shared" si="1"/>
        <v>01/2025</v>
      </c>
      <c r="G146" s="113"/>
      <c r="H146" s="111" t="s">
        <v>193</v>
      </c>
      <c r="I146" s="113"/>
      <c r="J146" s="113"/>
      <c r="K146" s="113"/>
      <c r="L146" s="113"/>
      <c r="M146" s="113"/>
      <c r="N146" s="113"/>
      <c r="O146" s="113"/>
      <c r="P146" s="113"/>
      <c r="Q146" s="113"/>
      <c r="R146" s="113"/>
      <c r="S146" s="113"/>
      <c r="T146" s="113"/>
      <c r="U146" s="113"/>
      <c r="V146" s="113"/>
      <c r="W146" s="113"/>
      <c r="X146" s="113"/>
      <c r="Y146" s="113"/>
    </row>
    <row r="147">
      <c r="A147" s="115" t="s">
        <v>479</v>
      </c>
      <c r="C147" s="115" t="s">
        <v>146</v>
      </c>
      <c r="D147" s="116">
        <v>45688.54166666667</v>
      </c>
      <c r="E147" s="115" t="s">
        <v>474</v>
      </c>
      <c r="F147" s="118" t="str">
        <f t="shared" si="1"/>
        <v>01/2025</v>
      </c>
      <c r="G147" s="113"/>
      <c r="H147" s="111" t="s">
        <v>193</v>
      </c>
      <c r="I147" s="113"/>
      <c r="J147" s="113"/>
      <c r="K147" s="113"/>
      <c r="L147" s="113"/>
      <c r="M147" s="113"/>
      <c r="N147" s="113"/>
      <c r="O147" s="113"/>
      <c r="P147" s="113"/>
      <c r="Q147" s="113"/>
      <c r="R147" s="113"/>
      <c r="S147" s="113"/>
      <c r="T147" s="113"/>
      <c r="U147" s="113"/>
      <c r="V147" s="113"/>
      <c r="W147" s="113"/>
      <c r="X147" s="113"/>
      <c r="Y147" s="113"/>
    </row>
    <row r="148">
      <c r="A148" s="115" t="s">
        <v>480</v>
      </c>
      <c r="B148" s="115" t="s">
        <v>481</v>
      </c>
      <c r="C148" s="115" t="s">
        <v>482</v>
      </c>
      <c r="D148" s="116">
        <v>45688.625</v>
      </c>
      <c r="E148" s="115" t="s">
        <v>163</v>
      </c>
      <c r="F148" s="118" t="str">
        <f t="shared" si="1"/>
        <v>01/2025</v>
      </c>
      <c r="G148" s="113"/>
      <c r="H148" s="111" t="s">
        <v>193</v>
      </c>
      <c r="I148" s="113"/>
      <c r="J148" s="113"/>
      <c r="K148" s="113"/>
      <c r="L148" s="113"/>
      <c r="M148" s="113"/>
      <c r="N148" s="113"/>
      <c r="O148" s="113"/>
      <c r="P148" s="113"/>
      <c r="Q148" s="113"/>
      <c r="R148" s="113"/>
      <c r="S148" s="113"/>
      <c r="T148" s="113"/>
      <c r="U148" s="113"/>
      <c r="V148" s="113"/>
      <c r="W148" s="113"/>
      <c r="X148" s="113"/>
      <c r="Y148" s="113"/>
    </row>
    <row r="149">
      <c r="A149" s="115" t="s">
        <v>483</v>
      </c>
      <c r="B149" s="115" t="s">
        <v>484</v>
      </c>
      <c r="C149" s="115" t="s">
        <v>255</v>
      </c>
      <c r="D149" s="116">
        <v>45688.66666666667</v>
      </c>
      <c r="E149" s="115" t="s">
        <v>163</v>
      </c>
      <c r="F149" s="118" t="str">
        <f t="shared" si="1"/>
        <v>01/2025</v>
      </c>
      <c r="G149" s="113"/>
      <c r="H149" s="111" t="s">
        <v>160</v>
      </c>
      <c r="I149" s="113"/>
      <c r="J149" s="113"/>
      <c r="K149" s="113"/>
      <c r="L149" s="113"/>
      <c r="M149" s="113"/>
      <c r="N149" s="113"/>
      <c r="O149" s="113"/>
      <c r="P149" s="113"/>
      <c r="Q149" s="113"/>
      <c r="R149" s="113"/>
      <c r="S149" s="113"/>
      <c r="T149" s="113"/>
      <c r="U149" s="113"/>
      <c r="V149" s="113"/>
      <c r="W149" s="113"/>
      <c r="X149" s="113"/>
      <c r="Y149" s="113"/>
    </row>
    <row r="150">
      <c r="A150" s="115" t="s">
        <v>485</v>
      </c>
      <c r="D150" s="116">
        <v>45688.77083333333</v>
      </c>
      <c r="F150" s="118" t="str">
        <f t="shared" si="1"/>
        <v>01/2025</v>
      </c>
      <c r="G150" s="113"/>
      <c r="H150" s="111" t="s">
        <v>227</v>
      </c>
      <c r="I150" s="113"/>
      <c r="J150" s="113"/>
      <c r="K150" s="113"/>
      <c r="L150" s="113"/>
      <c r="M150" s="113"/>
      <c r="N150" s="113"/>
      <c r="O150" s="113"/>
      <c r="P150" s="113"/>
      <c r="Q150" s="113"/>
      <c r="R150" s="113"/>
      <c r="S150" s="113"/>
      <c r="T150" s="113"/>
      <c r="U150" s="113"/>
      <c r="V150" s="113"/>
      <c r="W150" s="113"/>
      <c r="X150" s="113"/>
      <c r="Y150" s="113"/>
    </row>
    <row r="151">
      <c r="A151" s="115" t="s">
        <v>486</v>
      </c>
      <c r="B151" s="115" t="s">
        <v>487</v>
      </c>
      <c r="C151" s="115" t="s">
        <v>488</v>
      </c>
      <c r="D151" s="116">
        <v>45688.79166666667</v>
      </c>
      <c r="E151" s="115" t="s">
        <v>147</v>
      </c>
      <c r="F151" s="118" t="str">
        <f t="shared" si="1"/>
        <v>01/2025</v>
      </c>
      <c r="G151" s="113"/>
      <c r="H151" s="111" t="s">
        <v>148</v>
      </c>
      <c r="I151" s="113"/>
      <c r="J151" s="113"/>
      <c r="K151" s="113"/>
      <c r="L151" s="113"/>
      <c r="M151" s="113"/>
      <c r="N151" s="113"/>
      <c r="O151" s="113"/>
      <c r="P151" s="113"/>
      <c r="Q151" s="113"/>
      <c r="R151" s="113"/>
      <c r="S151" s="113"/>
      <c r="T151" s="113"/>
      <c r="U151" s="113"/>
      <c r="V151" s="113"/>
      <c r="W151" s="113"/>
      <c r="X151" s="113"/>
      <c r="Y151" s="113"/>
    </row>
    <row r="152">
      <c r="A152" s="115" t="s">
        <v>489</v>
      </c>
      <c r="D152" s="116">
        <v>45688.85416666667</v>
      </c>
      <c r="F152" s="118" t="str">
        <f t="shared" si="1"/>
        <v>01/2025</v>
      </c>
      <c r="G152" s="113"/>
      <c r="H152" s="111" t="s">
        <v>148</v>
      </c>
      <c r="I152" s="113"/>
      <c r="J152" s="113"/>
      <c r="K152" s="113"/>
      <c r="L152" s="113"/>
      <c r="M152" s="113"/>
      <c r="N152" s="113"/>
      <c r="O152" s="113"/>
      <c r="P152" s="113"/>
      <c r="Q152" s="113"/>
      <c r="R152" s="113"/>
      <c r="S152" s="113"/>
      <c r="T152" s="113"/>
      <c r="U152" s="113"/>
      <c r="V152" s="113"/>
      <c r="W152" s="113"/>
      <c r="X152" s="113"/>
      <c r="Y152" s="113"/>
    </row>
    <row r="153">
      <c r="A153" s="115" t="s">
        <v>490</v>
      </c>
      <c r="D153" s="116">
        <v>45688.91666666667</v>
      </c>
      <c r="F153" s="118" t="str">
        <f t="shared" si="1"/>
        <v>01/2025</v>
      </c>
      <c r="G153" s="113"/>
      <c r="H153" s="111" t="s">
        <v>189</v>
      </c>
      <c r="I153" s="113"/>
      <c r="J153" s="113"/>
      <c r="K153" s="113"/>
      <c r="L153" s="113"/>
      <c r="M153" s="113"/>
      <c r="N153" s="113"/>
      <c r="O153" s="113"/>
      <c r="P153" s="113"/>
      <c r="Q153" s="113"/>
      <c r="R153" s="113"/>
      <c r="S153" s="113"/>
      <c r="T153" s="113"/>
      <c r="U153" s="113"/>
      <c r="V153" s="113"/>
      <c r="W153" s="113"/>
      <c r="X153" s="113"/>
      <c r="Y153" s="113"/>
    </row>
    <row r="154">
      <c r="A154" s="115" t="s">
        <v>491</v>
      </c>
      <c r="B154" s="115" t="s">
        <v>492</v>
      </c>
      <c r="C154" s="115" t="s">
        <v>493</v>
      </c>
      <c r="D154" s="116">
        <v>45689.35416666667</v>
      </c>
      <c r="E154" s="115" t="s">
        <v>494</v>
      </c>
      <c r="F154" s="118" t="str">
        <f t="shared" si="1"/>
        <v>02/2025</v>
      </c>
      <c r="G154" s="113"/>
      <c r="H154" s="111" t="s">
        <v>148</v>
      </c>
      <c r="I154" s="113"/>
      <c r="J154" s="113"/>
      <c r="K154" s="113"/>
      <c r="L154" s="113"/>
      <c r="M154" s="113"/>
      <c r="N154" s="113"/>
      <c r="O154" s="113"/>
      <c r="P154" s="113"/>
      <c r="Q154" s="113"/>
      <c r="R154" s="113"/>
      <c r="S154" s="113"/>
      <c r="T154" s="113"/>
      <c r="U154" s="113"/>
      <c r="V154" s="113"/>
      <c r="W154" s="113"/>
      <c r="X154" s="113"/>
      <c r="Y154" s="113"/>
    </row>
    <row r="155">
      <c r="A155" s="115" t="s">
        <v>495</v>
      </c>
      <c r="B155" s="115" t="s">
        <v>496</v>
      </c>
      <c r="C155" s="115" t="s">
        <v>497</v>
      </c>
      <c r="D155" s="116">
        <v>45689.72916666667</v>
      </c>
      <c r="E155" s="115" t="s">
        <v>147</v>
      </c>
      <c r="F155" s="118" t="str">
        <f t="shared" si="1"/>
        <v>02/2025</v>
      </c>
      <c r="G155" s="113"/>
      <c r="H155" s="111" t="s">
        <v>189</v>
      </c>
      <c r="I155" s="113"/>
      <c r="J155" s="113"/>
      <c r="K155" s="113"/>
      <c r="L155" s="113"/>
      <c r="M155" s="113"/>
      <c r="N155" s="113"/>
      <c r="O155" s="113"/>
      <c r="P155" s="113"/>
      <c r="Q155" s="113"/>
      <c r="R155" s="113"/>
      <c r="S155" s="113"/>
      <c r="T155" s="113"/>
      <c r="U155" s="113"/>
      <c r="V155" s="113"/>
      <c r="W155" s="113"/>
      <c r="X155" s="113"/>
      <c r="Y155" s="113"/>
    </row>
    <row r="156">
      <c r="A156" s="115" t="s">
        <v>498</v>
      </c>
      <c r="B156" s="115" t="s">
        <v>499</v>
      </c>
      <c r="C156" s="115" t="s">
        <v>500</v>
      </c>
      <c r="D156" s="116">
        <v>45690.35416666667</v>
      </c>
      <c r="E156" s="115" t="s">
        <v>494</v>
      </c>
      <c r="F156" s="118" t="str">
        <f t="shared" si="1"/>
        <v>02/2025</v>
      </c>
      <c r="G156" s="113"/>
      <c r="H156" s="111" t="s">
        <v>148</v>
      </c>
      <c r="I156" s="113"/>
      <c r="J156" s="113"/>
      <c r="K156" s="113"/>
      <c r="L156" s="113"/>
      <c r="M156" s="113"/>
      <c r="N156" s="113"/>
      <c r="O156" s="113"/>
      <c r="P156" s="113"/>
      <c r="Q156" s="113"/>
      <c r="R156" s="113"/>
      <c r="S156" s="113"/>
      <c r="T156" s="113"/>
      <c r="U156" s="113"/>
      <c r="V156" s="113"/>
      <c r="W156" s="113"/>
      <c r="X156" s="113"/>
      <c r="Y156" s="113"/>
    </row>
    <row r="157">
      <c r="A157" s="115" t="s">
        <v>501</v>
      </c>
      <c r="B157" s="115" t="s">
        <v>502</v>
      </c>
      <c r="C157" s="115" t="s">
        <v>503</v>
      </c>
      <c r="D157" s="116">
        <v>45690.39583333333</v>
      </c>
      <c r="E157" s="115" t="s">
        <v>504</v>
      </c>
      <c r="F157" s="118" t="str">
        <f t="shared" si="1"/>
        <v>02/2025</v>
      </c>
      <c r="G157" s="113"/>
      <c r="H157" s="111" t="s">
        <v>222</v>
      </c>
      <c r="I157" s="113"/>
      <c r="J157" s="113"/>
      <c r="K157" s="113"/>
      <c r="L157" s="113"/>
      <c r="M157" s="113"/>
      <c r="N157" s="113"/>
      <c r="O157" s="113"/>
      <c r="P157" s="113"/>
      <c r="Q157" s="113"/>
      <c r="R157" s="113"/>
      <c r="S157" s="113"/>
      <c r="T157" s="113"/>
      <c r="U157" s="113"/>
      <c r="V157" s="113"/>
      <c r="W157" s="113"/>
      <c r="X157" s="113"/>
      <c r="Y157" s="113"/>
    </row>
    <row r="158">
      <c r="A158" s="115" t="s">
        <v>505</v>
      </c>
      <c r="B158" s="115" t="s">
        <v>506</v>
      </c>
      <c r="C158" s="115" t="s">
        <v>507</v>
      </c>
      <c r="D158" s="116">
        <v>45690.58333333333</v>
      </c>
      <c r="E158" s="115" t="s">
        <v>147</v>
      </c>
      <c r="F158" s="118" t="str">
        <f t="shared" si="1"/>
        <v>02/2025</v>
      </c>
      <c r="G158" s="113"/>
      <c r="H158" s="111" t="s">
        <v>189</v>
      </c>
      <c r="I158" s="113"/>
      <c r="J158" s="113"/>
      <c r="K158" s="113"/>
      <c r="L158" s="113"/>
      <c r="M158" s="113"/>
      <c r="N158" s="113"/>
      <c r="O158" s="113"/>
      <c r="P158" s="113"/>
      <c r="Q158" s="113"/>
      <c r="R158" s="113"/>
      <c r="S158" s="113"/>
      <c r="T158" s="113"/>
      <c r="U158" s="113"/>
      <c r="V158" s="113"/>
      <c r="W158" s="113"/>
      <c r="X158" s="113"/>
      <c r="Y158" s="113"/>
    </row>
    <row r="159">
      <c r="A159" s="115" t="s">
        <v>245</v>
      </c>
      <c r="C159" s="115" t="s">
        <v>146</v>
      </c>
      <c r="D159" s="116">
        <v>45691.39583333333</v>
      </c>
      <c r="E159" s="115" t="s">
        <v>246</v>
      </c>
      <c r="F159" s="118" t="str">
        <f t="shared" si="1"/>
        <v>02/2025</v>
      </c>
      <c r="G159" s="113"/>
      <c r="H159" s="111" t="s">
        <v>193</v>
      </c>
      <c r="I159" s="113"/>
      <c r="J159" s="113"/>
      <c r="K159" s="113"/>
      <c r="L159" s="113"/>
      <c r="M159" s="113"/>
      <c r="N159" s="113"/>
      <c r="O159" s="113"/>
      <c r="P159" s="113"/>
      <c r="Q159" s="113"/>
      <c r="R159" s="113"/>
      <c r="S159" s="113"/>
      <c r="T159" s="113"/>
      <c r="U159" s="113"/>
      <c r="V159" s="113"/>
      <c r="W159" s="113"/>
      <c r="X159" s="113"/>
      <c r="Y159" s="113"/>
    </row>
    <row r="160">
      <c r="A160" s="115" t="s">
        <v>239</v>
      </c>
      <c r="C160" s="115" t="s">
        <v>146</v>
      </c>
      <c r="D160" s="116">
        <v>45691.4375</v>
      </c>
      <c r="E160" s="115" t="s">
        <v>240</v>
      </c>
      <c r="F160" s="118" t="str">
        <f t="shared" si="1"/>
        <v>02/2025</v>
      </c>
      <c r="G160" s="113"/>
      <c r="H160" s="111" t="s">
        <v>193</v>
      </c>
      <c r="I160" s="113"/>
      <c r="J160" s="113"/>
      <c r="K160" s="113"/>
      <c r="L160" s="113"/>
      <c r="M160" s="113"/>
      <c r="N160" s="113"/>
      <c r="O160" s="113"/>
      <c r="P160" s="113"/>
      <c r="Q160" s="113"/>
      <c r="R160" s="113"/>
      <c r="S160" s="113"/>
      <c r="T160" s="113"/>
      <c r="U160" s="113"/>
      <c r="V160" s="113"/>
      <c r="W160" s="113"/>
      <c r="X160" s="113"/>
      <c r="Y160" s="113"/>
    </row>
    <row r="161">
      <c r="A161" s="115" t="s">
        <v>241</v>
      </c>
      <c r="C161" s="115" t="s">
        <v>146</v>
      </c>
      <c r="D161" s="116">
        <v>45691.45833333333</v>
      </c>
      <c r="E161" s="115" t="s">
        <v>356</v>
      </c>
      <c r="F161" s="118" t="str">
        <f t="shared" si="1"/>
        <v>02/2025</v>
      </c>
      <c r="G161" s="113"/>
      <c r="H161" s="111" t="s">
        <v>193</v>
      </c>
      <c r="I161" s="113"/>
      <c r="J161" s="113"/>
      <c r="K161" s="113"/>
      <c r="L161" s="113"/>
      <c r="M161" s="113"/>
      <c r="N161" s="113"/>
      <c r="O161" s="113"/>
      <c r="P161" s="113"/>
      <c r="Q161" s="113"/>
      <c r="R161" s="113"/>
      <c r="S161" s="113"/>
      <c r="T161" s="113"/>
      <c r="U161" s="113"/>
      <c r="V161" s="113"/>
      <c r="W161" s="113"/>
      <c r="X161" s="113"/>
      <c r="Y161" s="113"/>
    </row>
    <row r="162">
      <c r="A162" s="115" t="s">
        <v>243</v>
      </c>
      <c r="C162" s="115" t="s">
        <v>146</v>
      </c>
      <c r="D162" s="116">
        <v>45691.47916666667</v>
      </c>
      <c r="E162" s="115" t="s">
        <v>244</v>
      </c>
      <c r="F162" s="118" t="str">
        <f t="shared" si="1"/>
        <v>02/2025</v>
      </c>
      <c r="G162" s="113"/>
      <c r="H162" s="111" t="s">
        <v>193</v>
      </c>
      <c r="I162" s="113"/>
      <c r="J162" s="113"/>
      <c r="K162" s="113"/>
      <c r="L162" s="113"/>
      <c r="M162" s="113"/>
      <c r="N162" s="113"/>
      <c r="O162" s="113"/>
      <c r="P162" s="113"/>
      <c r="Q162" s="113"/>
      <c r="R162" s="113"/>
      <c r="S162" s="113"/>
      <c r="T162" s="113"/>
      <c r="U162" s="113"/>
      <c r="V162" s="113"/>
      <c r="W162" s="113"/>
      <c r="X162" s="113"/>
      <c r="Y162" s="113"/>
    </row>
    <row r="163">
      <c r="A163" s="115" t="s">
        <v>508</v>
      </c>
      <c r="D163" s="116">
        <v>45691.58333333333</v>
      </c>
      <c r="E163" s="115" t="s">
        <v>509</v>
      </c>
      <c r="F163" s="118" t="str">
        <f t="shared" si="1"/>
        <v>02/2025</v>
      </c>
      <c r="G163" s="113"/>
      <c r="H163" s="111" t="s">
        <v>238</v>
      </c>
      <c r="I163" s="113"/>
      <c r="J163" s="113"/>
      <c r="K163" s="113"/>
      <c r="L163" s="113"/>
      <c r="M163" s="113"/>
      <c r="N163" s="113"/>
      <c r="O163" s="113"/>
      <c r="P163" s="113"/>
      <c r="Q163" s="113"/>
      <c r="R163" s="113"/>
      <c r="S163" s="113"/>
      <c r="T163" s="113"/>
      <c r="U163" s="113"/>
      <c r="V163" s="113"/>
      <c r="W163" s="113"/>
      <c r="X163" s="113"/>
      <c r="Y163" s="113"/>
    </row>
    <row r="164">
      <c r="A164" s="115" t="s">
        <v>510</v>
      </c>
      <c r="D164" s="116">
        <v>45691.64583333333</v>
      </c>
      <c r="F164" s="118" t="str">
        <f t="shared" si="1"/>
        <v>02/2025</v>
      </c>
      <c r="G164" s="113"/>
      <c r="H164" s="111" t="s">
        <v>189</v>
      </c>
      <c r="I164" s="113"/>
      <c r="J164" s="113"/>
      <c r="K164" s="113"/>
      <c r="L164" s="113"/>
      <c r="M164" s="113"/>
      <c r="N164" s="113"/>
      <c r="O164" s="113"/>
      <c r="P164" s="113"/>
      <c r="Q164" s="113"/>
      <c r="R164" s="113"/>
      <c r="S164" s="113"/>
      <c r="T164" s="113"/>
      <c r="U164" s="113"/>
      <c r="V164" s="113"/>
      <c r="W164" s="113"/>
      <c r="X164" s="113"/>
      <c r="Y164" s="113"/>
    </row>
    <row r="165">
      <c r="A165" s="115" t="s">
        <v>511</v>
      </c>
      <c r="B165" s="115" t="s">
        <v>512</v>
      </c>
      <c r="C165" s="115" t="s">
        <v>513</v>
      </c>
      <c r="D165" s="116">
        <v>45691.70833333333</v>
      </c>
      <c r="E165" s="115" t="s">
        <v>147</v>
      </c>
      <c r="F165" s="118" t="str">
        <f t="shared" si="1"/>
        <v>02/2025</v>
      </c>
      <c r="G165" s="113"/>
      <c r="H165" s="111" t="s">
        <v>193</v>
      </c>
      <c r="I165" s="113"/>
      <c r="J165" s="113"/>
      <c r="K165" s="113"/>
      <c r="L165" s="113"/>
      <c r="M165" s="113"/>
      <c r="N165" s="113"/>
      <c r="O165" s="113"/>
      <c r="P165" s="113"/>
      <c r="Q165" s="113"/>
      <c r="R165" s="113"/>
      <c r="S165" s="113"/>
      <c r="T165" s="113"/>
      <c r="U165" s="113"/>
      <c r="V165" s="113"/>
      <c r="W165" s="113"/>
      <c r="X165" s="113"/>
      <c r="Y165" s="113"/>
    </row>
    <row r="166">
      <c r="A166" s="115" t="s">
        <v>514</v>
      </c>
      <c r="B166" s="115" t="s">
        <v>515</v>
      </c>
      <c r="C166" s="115" t="s">
        <v>516</v>
      </c>
      <c r="D166" s="116">
        <v>45691.77083333333</v>
      </c>
      <c r="E166" s="115" t="s">
        <v>147</v>
      </c>
      <c r="F166" s="118" t="str">
        <f t="shared" si="1"/>
        <v>02/2025</v>
      </c>
      <c r="G166" s="113"/>
      <c r="H166" s="111" t="s">
        <v>143</v>
      </c>
      <c r="I166" s="113"/>
      <c r="J166" s="113"/>
      <c r="K166" s="113"/>
      <c r="L166" s="113"/>
      <c r="M166" s="113"/>
      <c r="N166" s="113"/>
      <c r="O166" s="113"/>
      <c r="P166" s="113"/>
      <c r="Q166" s="113"/>
      <c r="R166" s="113"/>
      <c r="S166" s="113"/>
      <c r="T166" s="113"/>
      <c r="U166" s="113"/>
      <c r="V166" s="113"/>
      <c r="W166" s="113"/>
      <c r="X166" s="113"/>
      <c r="Y166" s="113"/>
    </row>
    <row r="167">
      <c r="A167" s="115" t="s">
        <v>517</v>
      </c>
      <c r="B167" s="115" t="s">
        <v>518</v>
      </c>
      <c r="C167" s="115" t="s">
        <v>519</v>
      </c>
      <c r="D167" s="116">
        <v>45692.36458333333</v>
      </c>
      <c r="E167" s="115" t="s">
        <v>147</v>
      </c>
      <c r="F167" s="118" t="str">
        <f t="shared" si="1"/>
        <v>02/2025</v>
      </c>
      <c r="G167" s="113"/>
      <c r="H167" s="111" t="s">
        <v>222</v>
      </c>
      <c r="I167" s="113"/>
      <c r="J167" s="113"/>
      <c r="K167" s="113"/>
      <c r="L167" s="113"/>
      <c r="M167" s="113"/>
      <c r="N167" s="113"/>
      <c r="O167" s="113"/>
      <c r="P167" s="113"/>
      <c r="Q167" s="113"/>
      <c r="R167" s="113"/>
      <c r="S167" s="113"/>
      <c r="T167" s="113"/>
      <c r="U167" s="113"/>
      <c r="V167" s="113"/>
      <c r="W167" s="113"/>
      <c r="X167" s="113"/>
      <c r="Y167" s="113"/>
    </row>
    <row r="168">
      <c r="A168" s="115" t="s">
        <v>520</v>
      </c>
      <c r="B168" s="115" t="s">
        <v>521</v>
      </c>
      <c r="C168" s="115" t="s">
        <v>146</v>
      </c>
      <c r="D168" s="116">
        <v>45692.4375</v>
      </c>
      <c r="E168" s="115" t="s">
        <v>295</v>
      </c>
      <c r="F168" s="118" t="str">
        <f t="shared" si="1"/>
        <v>02/2025</v>
      </c>
      <c r="G168" s="113"/>
      <c r="H168" s="111" t="s">
        <v>213</v>
      </c>
      <c r="I168" s="113"/>
      <c r="J168" s="113"/>
      <c r="K168" s="113"/>
      <c r="L168" s="113"/>
      <c r="M168" s="113"/>
      <c r="N168" s="113"/>
      <c r="O168" s="113"/>
      <c r="P168" s="113"/>
      <c r="Q168" s="113"/>
      <c r="R168" s="113"/>
      <c r="S168" s="113"/>
      <c r="T168" s="113"/>
      <c r="U168" s="113"/>
      <c r="V168" s="113"/>
      <c r="W168" s="113"/>
      <c r="X168" s="113"/>
      <c r="Y168" s="113"/>
    </row>
    <row r="169">
      <c r="A169" s="115" t="s">
        <v>522</v>
      </c>
      <c r="C169" s="115" t="s">
        <v>146</v>
      </c>
      <c r="D169" s="116">
        <v>45692.54166666667</v>
      </c>
      <c r="E169" s="115" t="s">
        <v>523</v>
      </c>
      <c r="F169" s="118" t="str">
        <f t="shared" si="1"/>
        <v>02/2025</v>
      </c>
      <c r="G169" s="113"/>
      <c r="H169" s="111" t="s">
        <v>213</v>
      </c>
      <c r="I169" s="113"/>
      <c r="J169" s="113"/>
      <c r="K169" s="113"/>
      <c r="L169" s="113"/>
      <c r="M169" s="113"/>
      <c r="N169" s="113"/>
      <c r="O169" s="113"/>
      <c r="P169" s="113"/>
      <c r="Q169" s="113"/>
      <c r="R169" s="113"/>
      <c r="S169" s="113"/>
      <c r="T169" s="113"/>
      <c r="U169" s="113"/>
      <c r="V169" s="113"/>
      <c r="W169" s="113"/>
      <c r="X169" s="113"/>
      <c r="Y169" s="113"/>
    </row>
    <row r="170">
      <c r="A170" s="115" t="s">
        <v>524</v>
      </c>
      <c r="D170" s="116">
        <v>45692.58333333333</v>
      </c>
      <c r="E170" s="115" t="s">
        <v>525</v>
      </c>
      <c r="F170" s="118" t="str">
        <f t="shared" si="1"/>
        <v>02/2025</v>
      </c>
      <c r="G170" s="113"/>
      <c r="H170" s="111" t="s">
        <v>151</v>
      </c>
      <c r="I170" s="113"/>
      <c r="J170" s="113"/>
      <c r="K170" s="113"/>
      <c r="L170" s="113"/>
      <c r="M170" s="113"/>
      <c r="N170" s="113"/>
      <c r="O170" s="113"/>
      <c r="P170" s="113"/>
      <c r="Q170" s="113"/>
      <c r="R170" s="113"/>
      <c r="S170" s="113"/>
      <c r="T170" s="113"/>
      <c r="U170" s="113"/>
      <c r="V170" s="113"/>
      <c r="W170" s="113"/>
      <c r="X170" s="113"/>
      <c r="Y170" s="113"/>
    </row>
    <row r="171">
      <c r="A171" s="115" t="s">
        <v>526</v>
      </c>
      <c r="B171" s="115" t="s">
        <v>527</v>
      </c>
      <c r="C171" s="115" t="s">
        <v>313</v>
      </c>
      <c r="D171" s="116">
        <v>45692.60416666667</v>
      </c>
      <c r="E171" s="115" t="s">
        <v>147</v>
      </c>
      <c r="F171" s="118" t="str">
        <f t="shared" si="1"/>
        <v>02/2025</v>
      </c>
      <c r="G171" s="113"/>
      <c r="H171" s="111" t="s">
        <v>160</v>
      </c>
      <c r="I171" s="113"/>
      <c r="J171" s="113"/>
      <c r="K171" s="113"/>
      <c r="L171" s="113"/>
      <c r="M171" s="113"/>
      <c r="N171" s="113"/>
      <c r="O171" s="113"/>
      <c r="P171" s="113"/>
      <c r="Q171" s="113"/>
      <c r="R171" s="113"/>
      <c r="S171" s="113"/>
      <c r="T171" s="113"/>
      <c r="U171" s="113"/>
      <c r="V171" s="113"/>
      <c r="W171" s="113"/>
      <c r="X171" s="113"/>
      <c r="Y171" s="113"/>
    </row>
    <row r="172">
      <c r="A172" s="115" t="s">
        <v>528</v>
      </c>
      <c r="D172" s="116">
        <v>45692.625</v>
      </c>
      <c r="F172" s="118" t="str">
        <f t="shared" si="1"/>
        <v>02/2025</v>
      </c>
      <c r="G172" s="113"/>
      <c r="H172" s="111" t="s">
        <v>160</v>
      </c>
      <c r="I172" s="113"/>
      <c r="J172" s="113"/>
      <c r="K172" s="113"/>
      <c r="L172" s="113"/>
      <c r="M172" s="113"/>
      <c r="N172" s="113"/>
      <c r="O172" s="113"/>
      <c r="P172" s="113"/>
      <c r="Q172" s="113"/>
      <c r="R172" s="113"/>
      <c r="S172" s="113"/>
      <c r="T172" s="113"/>
      <c r="U172" s="113"/>
      <c r="V172" s="113"/>
      <c r="W172" s="113"/>
      <c r="X172" s="113"/>
      <c r="Y172" s="113"/>
    </row>
    <row r="173">
      <c r="A173" s="115" t="s">
        <v>529</v>
      </c>
      <c r="B173" s="115" t="s">
        <v>530</v>
      </c>
      <c r="C173" s="115" t="s">
        <v>255</v>
      </c>
      <c r="D173" s="116">
        <v>45692.66666666667</v>
      </c>
      <c r="E173" s="115" t="s">
        <v>531</v>
      </c>
      <c r="F173" s="118" t="str">
        <f t="shared" si="1"/>
        <v>02/2025</v>
      </c>
      <c r="G173" s="113"/>
      <c r="H173" s="111" t="s">
        <v>160</v>
      </c>
      <c r="I173" s="113"/>
      <c r="J173" s="113"/>
      <c r="K173" s="113"/>
      <c r="L173" s="113"/>
      <c r="M173" s="113"/>
      <c r="N173" s="113"/>
      <c r="O173" s="113"/>
      <c r="P173" s="113"/>
      <c r="Q173" s="113"/>
      <c r="R173" s="113"/>
      <c r="S173" s="113"/>
      <c r="T173" s="113"/>
      <c r="U173" s="113"/>
      <c r="V173" s="113"/>
      <c r="W173" s="113"/>
      <c r="X173" s="113"/>
      <c r="Y173" s="113"/>
    </row>
    <row r="174">
      <c r="A174" s="115" t="s">
        <v>532</v>
      </c>
      <c r="B174" s="115" t="s">
        <v>533</v>
      </c>
      <c r="C174" s="115" t="s">
        <v>534</v>
      </c>
      <c r="D174" s="116">
        <v>45692.70833333333</v>
      </c>
      <c r="E174" s="115" t="s">
        <v>147</v>
      </c>
      <c r="F174" s="118" t="str">
        <f t="shared" si="1"/>
        <v>02/2025</v>
      </c>
      <c r="G174" s="113"/>
      <c r="H174" s="111" t="s">
        <v>160</v>
      </c>
      <c r="I174" s="113"/>
      <c r="J174" s="113"/>
      <c r="K174" s="113"/>
      <c r="L174" s="113"/>
      <c r="M174" s="113"/>
      <c r="N174" s="113"/>
      <c r="O174" s="113"/>
      <c r="P174" s="113"/>
      <c r="Q174" s="113"/>
      <c r="R174" s="113"/>
      <c r="S174" s="113"/>
      <c r="T174" s="113"/>
      <c r="U174" s="113"/>
      <c r="V174" s="113"/>
      <c r="W174" s="113"/>
      <c r="X174" s="113"/>
      <c r="Y174" s="113"/>
    </row>
    <row r="175">
      <c r="A175" s="115" t="s">
        <v>535</v>
      </c>
      <c r="B175" s="115" t="s">
        <v>536</v>
      </c>
      <c r="C175" s="115" t="s">
        <v>516</v>
      </c>
      <c r="D175" s="116">
        <v>45692.77083333333</v>
      </c>
      <c r="E175" s="115" t="s">
        <v>147</v>
      </c>
      <c r="F175" s="118" t="str">
        <f t="shared" si="1"/>
        <v>02/2025</v>
      </c>
      <c r="G175" s="113"/>
      <c r="H175" s="111" t="s">
        <v>143</v>
      </c>
      <c r="I175" s="113"/>
      <c r="J175" s="113"/>
      <c r="K175" s="113"/>
      <c r="L175" s="113"/>
      <c r="M175" s="113"/>
      <c r="N175" s="113"/>
      <c r="O175" s="113"/>
      <c r="P175" s="113"/>
      <c r="Q175" s="113"/>
      <c r="R175" s="113"/>
      <c r="S175" s="113"/>
      <c r="T175" s="113"/>
      <c r="U175" s="113"/>
      <c r="V175" s="113"/>
      <c r="W175" s="113"/>
      <c r="X175" s="113"/>
      <c r="Y175" s="113"/>
    </row>
    <row r="176">
      <c r="A176" s="115" t="s">
        <v>537</v>
      </c>
      <c r="B176" s="115" t="s">
        <v>538</v>
      </c>
      <c r="C176" s="115" t="s">
        <v>281</v>
      </c>
      <c r="D176" s="116">
        <v>45692.83333333333</v>
      </c>
      <c r="E176" s="115" t="s">
        <v>539</v>
      </c>
      <c r="F176" s="118" t="str">
        <f t="shared" si="1"/>
        <v>02/2025</v>
      </c>
      <c r="G176" s="113"/>
      <c r="H176" s="111" t="s">
        <v>227</v>
      </c>
      <c r="I176" s="113"/>
      <c r="J176" s="113"/>
      <c r="K176" s="113"/>
      <c r="L176" s="113"/>
      <c r="M176" s="113"/>
      <c r="N176" s="113"/>
      <c r="O176" s="113"/>
      <c r="P176" s="113"/>
      <c r="Q176" s="113"/>
      <c r="R176" s="113"/>
      <c r="S176" s="113"/>
      <c r="T176" s="113"/>
      <c r="U176" s="113"/>
      <c r="V176" s="113"/>
      <c r="W176" s="113"/>
      <c r="X176" s="113"/>
      <c r="Y176" s="113"/>
    </row>
    <row r="177">
      <c r="A177" s="115" t="s">
        <v>540</v>
      </c>
      <c r="D177" s="116">
        <v>45693.33333333333</v>
      </c>
      <c r="F177" s="118" t="str">
        <f t="shared" si="1"/>
        <v>02/2025</v>
      </c>
      <c r="G177" s="113"/>
      <c r="H177" s="111" t="s">
        <v>189</v>
      </c>
      <c r="I177" s="113"/>
      <c r="J177" s="113"/>
      <c r="K177" s="113"/>
      <c r="L177" s="113"/>
      <c r="M177" s="113"/>
      <c r="N177" s="113"/>
      <c r="O177" s="113"/>
      <c r="P177" s="113"/>
      <c r="Q177" s="113"/>
      <c r="R177" s="113"/>
      <c r="S177" s="113"/>
      <c r="T177" s="113"/>
      <c r="U177" s="113"/>
      <c r="V177" s="113"/>
      <c r="W177" s="113"/>
      <c r="X177" s="113"/>
      <c r="Y177" s="113"/>
    </row>
    <row r="178">
      <c r="A178" s="115" t="s">
        <v>541</v>
      </c>
      <c r="C178" s="115" t="s">
        <v>416</v>
      </c>
      <c r="D178" s="116">
        <v>45693.41666666667</v>
      </c>
      <c r="F178" s="118" t="str">
        <f t="shared" si="1"/>
        <v>02/2025</v>
      </c>
      <c r="G178" s="113"/>
      <c r="H178" s="111" t="s">
        <v>227</v>
      </c>
      <c r="I178" s="113"/>
      <c r="J178" s="113"/>
      <c r="K178" s="113"/>
      <c r="L178" s="113"/>
      <c r="M178" s="113"/>
      <c r="N178" s="113"/>
      <c r="O178" s="113"/>
      <c r="P178" s="113"/>
      <c r="Q178" s="113"/>
      <c r="R178" s="113"/>
      <c r="S178" s="113"/>
      <c r="T178" s="113"/>
      <c r="U178" s="113"/>
      <c r="V178" s="113"/>
      <c r="W178" s="113"/>
      <c r="X178" s="113"/>
      <c r="Y178" s="113"/>
    </row>
    <row r="179">
      <c r="A179" s="115" t="s">
        <v>542</v>
      </c>
      <c r="B179" s="115" t="s">
        <v>543</v>
      </c>
      <c r="C179" s="115" t="s">
        <v>416</v>
      </c>
      <c r="D179" s="116">
        <v>45693.4375</v>
      </c>
      <c r="E179" s="115" t="s">
        <v>147</v>
      </c>
      <c r="F179" s="118" t="str">
        <f t="shared" si="1"/>
        <v>02/2025</v>
      </c>
      <c r="G179" s="113"/>
      <c r="H179" s="111" t="s">
        <v>160</v>
      </c>
      <c r="I179" s="113"/>
      <c r="J179" s="113"/>
      <c r="K179" s="113"/>
      <c r="L179" s="113"/>
      <c r="M179" s="113"/>
      <c r="N179" s="113"/>
      <c r="O179" s="113"/>
      <c r="P179" s="113"/>
      <c r="Q179" s="113"/>
      <c r="R179" s="113"/>
      <c r="S179" s="113"/>
      <c r="T179" s="113"/>
      <c r="U179" s="113"/>
      <c r="V179" s="113"/>
      <c r="W179" s="113"/>
      <c r="X179" s="113"/>
      <c r="Y179" s="113"/>
    </row>
    <row r="180">
      <c r="A180" s="115" t="s">
        <v>544</v>
      </c>
      <c r="B180" s="115" t="s">
        <v>545</v>
      </c>
      <c r="C180" s="115" t="s">
        <v>146</v>
      </c>
      <c r="D180" s="116">
        <v>45693.54166666667</v>
      </c>
      <c r="E180" s="115" t="s">
        <v>166</v>
      </c>
      <c r="F180" s="118" t="str">
        <f t="shared" si="1"/>
        <v>02/2025</v>
      </c>
      <c r="G180" s="113"/>
      <c r="H180" s="111" t="s">
        <v>193</v>
      </c>
      <c r="I180" s="113"/>
      <c r="J180" s="113"/>
      <c r="K180" s="113"/>
      <c r="L180" s="113"/>
      <c r="M180" s="113"/>
      <c r="N180" s="113"/>
      <c r="O180" s="113"/>
      <c r="P180" s="113"/>
      <c r="Q180" s="113"/>
      <c r="R180" s="113"/>
      <c r="S180" s="113"/>
      <c r="T180" s="113"/>
      <c r="U180" s="113"/>
      <c r="V180" s="113"/>
      <c r="W180" s="113"/>
      <c r="X180" s="113"/>
      <c r="Y180" s="113"/>
    </row>
    <row r="181">
      <c r="A181" s="115" t="s">
        <v>546</v>
      </c>
      <c r="B181" s="115" t="s">
        <v>547</v>
      </c>
      <c r="C181" s="115" t="s">
        <v>146</v>
      </c>
      <c r="D181" s="116">
        <v>45693.58333333333</v>
      </c>
      <c r="E181" s="115" t="s">
        <v>548</v>
      </c>
      <c r="F181" s="118" t="str">
        <f t="shared" si="1"/>
        <v>02/2025</v>
      </c>
      <c r="G181" s="113"/>
      <c r="H181" s="111" t="s">
        <v>151</v>
      </c>
      <c r="I181" s="113"/>
      <c r="J181" s="113"/>
      <c r="K181" s="113"/>
      <c r="L181" s="113"/>
      <c r="M181" s="113"/>
      <c r="N181" s="113"/>
      <c r="O181" s="113"/>
      <c r="P181" s="113"/>
      <c r="Q181" s="113"/>
      <c r="R181" s="113"/>
      <c r="S181" s="113"/>
      <c r="T181" s="113"/>
      <c r="U181" s="113"/>
      <c r="V181" s="113"/>
      <c r="W181" s="113"/>
      <c r="X181" s="113"/>
      <c r="Y181" s="113"/>
    </row>
    <row r="182">
      <c r="A182" s="115" t="s">
        <v>549</v>
      </c>
      <c r="C182" s="115" t="s">
        <v>146</v>
      </c>
      <c r="D182" s="116">
        <v>45693.625</v>
      </c>
      <c r="E182" s="115" t="s">
        <v>147</v>
      </c>
      <c r="F182" s="118" t="str">
        <f t="shared" si="1"/>
        <v>02/2025</v>
      </c>
      <c r="G182" s="113"/>
      <c r="H182" s="111" t="s">
        <v>189</v>
      </c>
      <c r="I182" s="113"/>
      <c r="J182" s="113"/>
      <c r="K182" s="113"/>
      <c r="L182" s="113"/>
      <c r="M182" s="113"/>
      <c r="N182" s="113"/>
      <c r="O182" s="113"/>
      <c r="P182" s="113"/>
      <c r="Q182" s="113"/>
      <c r="R182" s="113"/>
      <c r="S182" s="113"/>
      <c r="T182" s="113"/>
      <c r="U182" s="113"/>
      <c r="V182" s="113"/>
      <c r="W182" s="113"/>
      <c r="X182" s="113"/>
      <c r="Y182" s="113"/>
    </row>
    <row r="183">
      <c r="A183" s="115" t="s">
        <v>550</v>
      </c>
      <c r="B183" s="115" t="s">
        <v>551</v>
      </c>
      <c r="C183" s="115" t="s">
        <v>146</v>
      </c>
      <c r="D183" s="116">
        <v>45693.66666666667</v>
      </c>
      <c r="E183" s="115" t="s">
        <v>147</v>
      </c>
      <c r="F183" s="118" t="str">
        <f t="shared" si="1"/>
        <v>02/2025</v>
      </c>
      <c r="G183" s="113"/>
      <c r="H183" s="111" t="s">
        <v>193</v>
      </c>
      <c r="I183" s="113"/>
      <c r="J183" s="113"/>
      <c r="K183" s="113"/>
      <c r="L183" s="113"/>
      <c r="M183" s="113"/>
      <c r="N183" s="113"/>
      <c r="O183" s="113"/>
      <c r="P183" s="113"/>
      <c r="Q183" s="113"/>
      <c r="R183" s="113"/>
      <c r="S183" s="113"/>
      <c r="T183" s="113"/>
      <c r="U183" s="113"/>
      <c r="V183" s="113"/>
      <c r="W183" s="113"/>
      <c r="X183" s="113"/>
      <c r="Y183" s="113"/>
    </row>
    <row r="184">
      <c r="A184" s="115" t="s">
        <v>552</v>
      </c>
      <c r="D184" s="116">
        <v>45693.70833333333</v>
      </c>
      <c r="F184" s="118" t="str">
        <f t="shared" si="1"/>
        <v>02/2025</v>
      </c>
      <c r="G184" s="113"/>
      <c r="H184" s="111" t="s">
        <v>227</v>
      </c>
      <c r="I184" s="113"/>
      <c r="J184" s="113"/>
      <c r="K184" s="113"/>
      <c r="L184" s="113"/>
      <c r="M184" s="113"/>
      <c r="N184" s="113"/>
      <c r="O184" s="113"/>
      <c r="P184" s="113"/>
      <c r="Q184" s="113"/>
      <c r="R184" s="113"/>
      <c r="S184" s="113"/>
      <c r="T184" s="113"/>
      <c r="U184" s="113"/>
      <c r="V184" s="113"/>
      <c r="W184" s="113"/>
      <c r="X184" s="113"/>
      <c r="Y184" s="113"/>
    </row>
    <row r="185">
      <c r="A185" s="115" t="s">
        <v>553</v>
      </c>
      <c r="B185" s="115" t="s">
        <v>554</v>
      </c>
      <c r="C185" s="115" t="s">
        <v>516</v>
      </c>
      <c r="D185" s="116">
        <v>45693.77083333333</v>
      </c>
      <c r="E185" s="115" t="s">
        <v>147</v>
      </c>
      <c r="F185" s="118" t="str">
        <f t="shared" si="1"/>
        <v>02/2025</v>
      </c>
      <c r="G185" s="113"/>
      <c r="H185" s="111" t="s">
        <v>143</v>
      </c>
      <c r="I185" s="113"/>
      <c r="J185" s="113"/>
      <c r="K185" s="113"/>
      <c r="L185" s="113"/>
      <c r="M185" s="113"/>
      <c r="N185" s="113"/>
      <c r="O185" s="113"/>
      <c r="P185" s="113"/>
      <c r="Q185" s="113"/>
      <c r="R185" s="113"/>
      <c r="S185" s="113"/>
      <c r="T185" s="113"/>
      <c r="U185" s="113"/>
      <c r="V185" s="113"/>
      <c r="W185" s="113"/>
      <c r="X185" s="113"/>
      <c r="Y185" s="113"/>
    </row>
    <row r="186">
      <c r="A186" s="115" t="s">
        <v>555</v>
      </c>
      <c r="B186" s="115" t="s">
        <v>556</v>
      </c>
      <c r="C186" s="115" t="s">
        <v>557</v>
      </c>
      <c r="D186" s="116">
        <v>45694.45833333333</v>
      </c>
      <c r="E186" s="115" t="s">
        <v>147</v>
      </c>
      <c r="F186" s="118" t="str">
        <f t="shared" si="1"/>
        <v>02/2025</v>
      </c>
      <c r="G186" s="113"/>
      <c r="H186" s="111" t="s">
        <v>222</v>
      </c>
      <c r="I186" s="113"/>
      <c r="J186" s="113"/>
      <c r="K186" s="113"/>
      <c r="L186" s="113"/>
      <c r="M186" s="113"/>
      <c r="N186" s="113"/>
      <c r="O186" s="113"/>
      <c r="P186" s="113"/>
      <c r="Q186" s="113"/>
      <c r="R186" s="113"/>
      <c r="S186" s="113"/>
      <c r="T186" s="113"/>
      <c r="U186" s="113"/>
      <c r="V186" s="113"/>
      <c r="W186" s="113"/>
      <c r="X186" s="113"/>
      <c r="Y186" s="113"/>
    </row>
    <row r="187">
      <c r="A187" s="115" t="s">
        <v>558</v>
      </c>
      <c r="D187" s="116">
        <v>45694.52083333333</v>
      </c>
      <c r="E187" s="115" t="s">
        <v>147</v>
      </c>
      <c r="F187" s="118" t="str">
        <f t="shared" si="1"/>
        <v>02/2025</v>
      </c>
      <c r="G187" s="113"/>
      <c r="H187" s="111"/>
      <c r="I187" s="113"/>
      <c r="J187" s="113"/>
      <c r="K187" s="113"/>
      <c r="L187" s="113"/>
      <c r="M187" s="113"/>
      <c r="N187" s="113"/>
      <c r="O187" s="113"/>
      <c r="P187" s="113"/>
      <c r="Q187" s="113"/>
      <c r="R187" s="113"/>
      <c r="S187" s="113"/>
      <c r="T187" s="113"/>
      <c r="U187" s="113"/>
      <c r="V187" s="113"/>
      <c r="W187" s="113"/>
      <c r="X187" s="113"/>
      <c r="Y187" s="113"/>
    </row>
    <row r="188">
      <c r="A188" s="115" t="s">
        <v>559</v>
      </c>
      <c r="B188" s="115" t="s">
        <v>560</v>
      </c>
      <c r="C188" s="115" t="s">
        <v>561</v>
      </c>
      <c r="D188" s="116">
        <v>45694.54166666667</v>
      </c>
      <c r="E188" s="115" t="s">
        <v>147</v>
      </c>
      <c r="F188" s="118" t="str">
        <f t="shared" si="1"/>
        <v>02/2025</v>
      </c>
      <c r="G188" s="113"/>
      <c r="H188" s="111" t="s">
        <v>193</v>
      </c>
      <c r="I188" s="113"/>
      <c r="J188" s="113"/>
      <c r="K188" s="113"/>
      <c r="L188" s="113"/>
      <c r="M188" s="113"/>
      <c r="N188" s="113"/>
      <c r="O188" s="113"/>
      <c r="P188" s="113"/>
      <c r="Q188" s="113"/>
      <c r="R188" s="113"/>
      <c r="S188" s="113"/>
      <c r="T188" s="113"/>
      <c r="U188" s="113"/>
      <c r="V188" s="113"/>
      <c r="W188" s="113"/>
      <c r="X188" s="113"/>
      <c r="Y188" s="113"/>
    </row>
    <row r="189">
      <c r="A189" s="115" t="s">
        <v>562</v>
      </c>
      <c r="B189" s="115" t="s">
        <v>563</v>
      </c>
      <c r="D189" s="116">
        <v>45694.625</v>
      </c>
      <c r="E189" s="115" t="s">
        <v>295</v>
      </c>
      <c r="F189" s="118" t="str">
        <f t="shared" si="1"/>
        <v>02/2025</v>
      </c>
      <c r="G189" s="113"/>
      <c r="H189" s="111" t="s">
        <v>222</v>
      </c>
      <c r="I189" s="113"/>
      <c r="J189" s="113"/>
      <c r="K189" s="113"/>
      <c r="L189" s="113"/>
      <c r="M189" s="113"/>
      <c r="N189" s="113"/>
      <c r="O189" s="113"/>
      <c r="P189" s="113"/>
      <c r="Q189" s="113"/>
      <c r="R189" s="113"/>
      <c r="S189" s="113"/>
      <c r="T189" s="113"/>
      <c r="U189" s="113"/>
      <c r="V189" s="113"/>
      <c r="W189" s="113"/>
      <c r="X189" s="113"/>
      <c r="Y189" s="113"/>
    </row>
    <row r="190">
      <c r="A190" s="115" t="s">
        <v>564</v>
      </c>
      <c r="B190" s="115" t="s">
        <v>565</v>
      </c>
      <c r="C190" s="115" t="s">
        <v>146</v>
      </c>
      <c r="D190" s="116">
        <v>45694.64583333333</v>
      </c>
      <c r="E190" s="115" t="s">
        <v>566</v>
      </c>
      <c r="F190" s="118" t="str">
        <f t="shared" si="1"/>
        <v>02/2025</v>
      </c>
      <c r="G190" s="113"/>
      <c r="H190" s="111" t="s">
        <v>151</v>
      </c>
      <c r="I190" s="113"/>
      <c r="J190" s="113"/>
      <c r="K190" s="113"/>
      <c r="L190" s="113"/>
      <c r="M190" s="113"/>
      <c r="N190" s="113"/>
      <c r="O190" s="113"/>
      <c r="P190" s="113"/>
      <c r="Q190" s="113"/>
      <c r="R190" s="113"/>
      <c r="S190" s="113"/>
      <c r="T190" s="113"/>
      <c r="U190" s="113"/>
      <c r="V190" s="113"/>
      <c r="W190" s="113"/>
      <c r="X190" s="113"/>
      <c r="Y190" s="113"/>
    </row>
    <row r="191">
      <c r="A191" s="115" t="s">
        <v>567</v>
      </c>
      <c r="B191" s="115" t="s">
        <v>568</v>
      </c>
      <c r="C191" s="115" t="s">
        <v>569</v>
      </c>
      <c r="D191" s="116">
        <v>45694.66666666667</v>
      </c>
      <c r="E191" s="115" t="s">
        <v>147</v>
      </c>
      <c r="F191" s="118" t="str">
        <f t="shared" si="1"/>
        <v>02/2025</v>
      </c>
      <c r="G191" s="113"/>
      <c r="H191" s="111" t="s">
        <v>148</v>
      </c>
      <c r="I191" s="113"/>
      <c r="J191" s="113"/>
      <c r="K191" s="113"/>
      <c r="L191" s="113"/>
      <c r="M191" s="113"/>
      <c r="N191" s="113"/>
      <c r="O191" s="113"/>
      <c r="P191" s="113"/>
      <c r="Q191" s="113"/>
      <c r="R191" s="113"/>
      <c r="S191" s="113"/>
      <c r="T191" s="113"/>
      <c r="U191" s="113"/>
      <c r="V191" s="113"/>
      <c r="W191" s="113"/>
      <c r="X191" s="113"/>
      <c r="Y191" s="113"/>
    </row>
    <row r="192">
      <c r="A192" s="115" t="s">
        <v>570</v>
      </c>
      <c r="B192" s="115" t="s">
        <v>571</v>
      </c>
      <c r="C192" s="115" t="s">
        <v>572</v>
      </c>
      <c r="D192" s="116">
        <v>45694.75</v>
      </c>
      <c r="E192" s="115" t="s">
        <v>573</v>
      </c>
      <c r="F192" s="118" t="str">
        <f t="shared" si="1"/>
        <v>02/2025</v>
      </c>
      <c r="G192" s="113"/>
      <c r="H192" s="111" t="s">
        <v>148</v>
      </c>
      <c r="I192" s="113"/>
      <c r="J192" s="113"/>
      <c r="K192" s="113"/>
      <c r="L192" s="113"/>
      <c r="M192" s="113"/>
      <c r="N192" s="113"/>
      <c r="O192" s="113"/>
      <c r="P192" s="113"/>
      <c r="Q192" s="113"/>
      <c r="R192" s="113"/>
      <c r="S192" s="113"/>
      <c r="T192" s="113"/>
      <c r="U192" s="113"/>
      <c r="V192" s="113"/>
      <c r="W192" s="113"/>
      <c r="X192" s="113"/>
      <c r="Y192" s="113"/>
    </row>
    <row r="193">
      <c r="A193" s="115" t="s">
        <v>574</v>
      </c>
      <c r="B193" s="115" t="s">
        <v>575</v>
      </c>
      <c r="C193" s="115" t="s">
        <v>576</v>
      </c>
      <c r="D193" s="116">
        <v>45694.79166666667</v>
      </c>
      <c r="E193" s="115" t="s">
        <v>147</v>
      </c>
      <c r="F193" s="118" t="str">
        <f t="shared" si="1"/>
        <v>02/2025</v>
      </c>
      <c r="G193" s="113"/>
      <c r="H193" s="111" t="s">
        <v>148</v>
      </c>
      <c r="I193" s="113"/>
      <c r="J193" s="113"/>
      <c r="K193" s="113"/>
      <c r="L193" s="113"/>
      <c r="M193" s="113"/>
      <c r="N193" s="113"/>
      <c r="O193" s="113"/>
      <c r="P193" s="113"/>
      <c r="Q193" s="113"/>
      <c r="R193" s="113"/>
      <c r="S193" s="113"/>
      <c r="T193" s="113"/>
      <c r="U193" s="113"/>
      <c r="V193" s="113"/>
      <c r="W193" s="113"/>
      <c r="X193" s="113"/>
      <c r="Y193" s="113"/>
    </row>
    <row r="194">
      <c r="A194" s="115" t="s">
        <v>567</v>
      </c>
      <c r="B194" s="115" t="s">
        <v>577</v>
      </c>
      <c r="C194" s="115" t="s">
        <v>569</v>
      </c>
      <c r="D194" s="116">
        <v>45695.66666666667</v>
      </c>
      <c r="E194" s="115" t="s">
        <v>147</v>
      </c>
      <c r="F194" s="118" t="str">
        <f t="shared" si="1"/>
        <v>02/2025</v>
      </c>
      <c r="G194" s="113"/>
      <c r="H194" s="111" t="s">
        <v>148</v>
      </c>
      <c r="I194" s="113"/>
      <c r="J194" s="113"/>
      <c r="K194" s="113"/>
      <c r="L194" s="113"/>
      <c r="M194" s="113"/>
      <c r="N194" s="113"/>
      <c r="O194" s="113"/>
      <c r="P194" s="113"/>
      <c r="Q194" s="113"/>
      <c r="R194" s="113"/>
      <c r="S194" s="113"/>
      <c r="T194" s="113"/>
      <c r="U194" s="113"/>
      <c r="V194" s="113"/>
      <c r="W194" s="113"/>
      <c r="X194" s="113"/>
      <c r="Y194" s="113"/>
    </row>
    <row r="195">
      <c r="A195" s="115" t="s">
        <v>578</v>
      </c>
      <c r="B195" s="115" t="s">
        <v>579</v>
      </c>
      <c r="C195" s="115" t="s">
        <v>580</v>
      </c>
      <c r="D195" s="116">
        <v>45695.78125</v>
      </c>
      <c r="E195" s="115" t="s">
        <v>204</v>
      </c>
      <c r="F195" s="118" t="str">
        <f t="shared" si="1"/>
        <v>02/2025</v>
      </c>
      <c r="G195" s="113"/>
      <c r="H195" s="111" t="s">
        <v>227</v>
      </c>
      <c r="I195" s="113"/>
      <c r="J195" s="113"/>
      <c r="K195" s="113"/>
      <c r="L195" s="113"/>
      <c r="M195" s="113"/>
      <c r="N195" s="113"/>
      <c r="O195" s="113"/>
      <c r="P195" s="113"/>
      <c r="Q195" s="113"/>
      <c r="R195" s="113"/>
      <c r="S195" s="113"/>
      <c r="T195" s="113"/>
      <c r="U195" s="113"/>
      <c r="V195" s="113"/>
      <c r="W195" s="113"/>
      <c r="X195" s="113"/>
      <c r="Y195" s="113"/>
    </row>
    <row r="196">
      <c r="A196" s="115" t="s">
        <v>581</v>
      </c>
      <c r="B196" s="115" t="s">
        <v>582</v>
      </c>
      <c r="C196" s="115" t="s">
        <v>583</v>
      </c>
      <c r="D196" s="116">
        <v>45696.45833333333</v>
      </c>
      <c r="E196" s="115" t="s">
        <v>584</v>
      </c>
      <c r="F196" s="118" t="str">
        <f t="shared" si="1"/>
        <v>02/2025</v>
      </c>
      <c r="G196" s="113"/>
      <c r="H196" s="111" t="s">
        <v>148</v>
      </c>
      <c r="I196" s="113"/>
      <c r="J196" s="113"/>
      <c r="K196" s="113"/>
      <c r="L196" s="113"/>
      <c r="M196" s="113"/>
      <c r="N196" s="113"/>
      <c r="O196" s="113"/>
      <c r="P196" s="113"/>
      <c r="Q196" s="113"/>
      <c r="R196" s="113"/>
      <c r="S196" s="113"/>
      <c r="T196" s="113"/>
      <c r="U196" s="113"/>
      <c r="V196" s="113"/>
      <c r="W196" s="113"/>
      <c r="X196" s="113"/>
      <c r="Y196" s="113"/>
    </row>
    <row r="197">
      <c r="A197" s="115" t="s">
        <v>567</v>
      </c>
      <c r="B197" s="115" t="s">
        <v>585</v>
      </c>
      <c r="C197" s="115" t="s">
        <v>569</v>
      </c>
      <c r="D197" s="116">
        <v>45696.66666666667</v>
      </c>
      <c r="E197" s="115" t="s">
        <v>147</v>
      </c>
      <c r="F197" s="118" t="str">
        <f t="shared" si="1"/>
        <v>02/2025</v>
      </c>
      <c r="G197" s="113"/>
      <c r="H197" s="111" t="s">
        <v>148</v>
      </c>
      <c r="I197" s="113"/>
      <c r="J197" s="113"/>
      <c r="K197" s="113"/>
      <c r="L197" s="113"/>
      <c r="M197" s="113"/>
      <c r="N197" s="113"/>
      <c r="O197" s="113"/>
      <c r="P197" s="113"/>
      <c r="Q197" s="113"/>
      <c r="R197" s="113"/>
      <c r="S197" s="113"/>
      <c r="T197" s="113"/>
      <c r="U197" s="113"/>
      <c r="V197" s="113"/>
      <c r="W197" s="113"/>
      <c r="X197" s="113"/>
      <c r="Y197" s="113"/>
    </row>
    <row r="198">
      <c r="A198" s="115" t="s">
        <v>586</v>
      </c>
      <c r="B198" s="115" t="s">
        <v>587</v>
      </c>
      <c r="C198" s="115" t="s">
        <v>588</v>
      </c>
      <c r="D198" s="116">
        <v>45696.66666666667</v>
      </c>
      <c r="E198" s="115" t="s">
        <v>147</v>
      </c>
      <c r="F198" s="118" t="str">
        <f t="shared" si="1"/>
        <v>02/2025</v>
      </c>
      <c r="G198" s="113"/>
      <c r="H198" s="111" t="s">
        <v>189</v>
      </c>
      <c r="I198" s="113"/>
      <c r="J198" s="113"/>
      <c r="K198" s="113"/>
      <c r="L198" s="113"/>
      <c r="M198" s="113"/>
      <c r="N198" s="113"/>
      <c r="O198" s="113"/>
      <c r="P198" s="113"/>
      <c r="Q198" s="113"/>
      <c r="R198" s="113"/>
      <c r="S198" s="113"/>
      <c r="T198" s="113"/>
      <c r="U198" s="113"/>
      <c r="V198" s="113"/>
      <c r="W198" s="113"/>
      <c r="X198" s="113"/>
      <c r="Y198" s="113"/>
    </row>
    <row r="199">
      <c r="A199" s="115" t="s">
        <v>589</v>
      </c>
      <c r="D199" s="116">
        <v>45696.6875</v>
      </c>
      <c r="F199" s="118" t="str">
        <f t="shared" si="1"/>
        <v>02/2025</v>
      </c>
      <c r="G199" s="113"/>
      <c r="H199" s="111" t="s">
        <v>189</v>
      </c>
      <c r="I199" s="113"/>
      <c r="J199" s="113"/>
      <c r="K199" s="113"/>
      <c r="L199" s="113"/>
      <c r="M199" s="113"/>
      <c r="N199" s="113"/>
      <c r="O199" s="113"/>
      <c r="P199" s="113"/>
      <c r="Q199" s="113"/>
      <c r="R199" s="113"/>
      <c r="S199" s="113"/>
      <c r="T199" s="113"/>
      <c r="U199" s="113"/>
      <c r="V199" s="113"/>
      <c r="W199" s="113"/>
      <c r="X199" s="113"/>
      <c r="Y199" s="113"/>
    </row>
    <row r="200">
      <c r="A200" s="115" t="s">
        <v>590</v>
      </c>
      <c r="C200" s="115" t="s">
        <v>591</v>
      </c>
      <c r="D200" s="116">
        <v>45696.80208333333</v>
      </c>
      <c r="F200" s="118" t="str">
        <f t="shared" si="1"/>
        <v>02/2025</v>
      </c>
      <c r="G200" s="113"/>
      <c r="H200" s="111" t="s">
        <v>148</v>
      </c>
      <c r="I200" s="113"/>
      <c r="J200" s="113"/>
      <c r="K200" s="113"/>
      <c r="L200" s="113"/>
      <c r="M200" s="113"/>
      <c r="N200" s="113"/>
      <c r="O200" s="113"/>
      <c r="P200" s="113"/>
      <c r="Q200" s="113"/>
      <c r="R200" s="113"/>
      <c r="S200" s="113"/>
      <c r="T200" s="113"/>
      <c r="U200" s="113"/>
      <c r="V200" s="113"/>
      <c r="W200" s="113"/>
      <c r="X200" s="113"/>
      <c r="Y200" s="113"/>
    </row>
    <row r="201">
      <c r="A201" s="115" t="s">
        <v>592</v>
      </c>
      <c r="B201" s="115" t="s">
        <v>593</v>
      </c>
      <c r="C201" s="115" t="s">
        <v>594</v>
      </c>
      <c r="D201" s="116">
        <v>45696.875</v>
      </c>
      <c r="E201" s="115" t="s">
        <v>147</v>
      </c>
      <c r="F201" s="118" t="str">
        <f t="shared" si="1"/>
        <v>02/2025</v>
      </c>
      <c r="G201" s="113"/>
      <c r="H201" s="111" t="s">
        <v>189</v>
      </c>
      <c r="I201" s="113"/>
      <c r="J201" s="113"/>
      <c r="K201" s="113"/>
      <c r="L201" s="113"/>
      <c r="M201" s="113"/>
      <c r="N201" s="113"/>
      <c r="O201" s="113"/>
      <c r="P201" s="113"/>
      <c r="Q201" s="113"/>
      <c r="R201" s="113"/>
      <c r="S201" s="113"/>
      <c r="T201" s="113"/>
      <c r="U201" s="113"/>
      <c r="V201" s="113"/>
      <c r="W201" s="113"/>
      <c r="X201" s="113"/>
      <c r="Y201" s="113"/>
    </row>
    <row r="202">
      <c r="A202" s="115" t="s">
        <v>595</v>
      </c>
      <c r="D202" s="116">
        <v>45696.95833333333</v>
      </c>
      <c r="F202" s="118" t="str">
        <f t="shared" si="1"/>
        <v>02/2025</v>
      </c>
      <c r="G202" s="113"/>
      <c r="H202" s="111" t="s">
        <v>189</v>
      </c>
      <c r="I202" s="113"/>
      <c r="J202" s="113"/>
      <c r="K202" s="113"/>
      <c r="L202" s="113"/>
      <c r="M202" s="113"/>
      <c r="N202" s="113"/>
      <c r="O202" s="113"/>
      <c r="P202" s="113"/>
      <c r="Q202" s="113"/>
      <c r="R202" s="113"/>
      <c r="S202" s="113"/>
      <c r="T202" s="113"/>
      <c r="U202" s="113"/>
      <c r="V202" s="113"/>
      <c r="W202" s="113"/>
      <c r="X202" s="113"/>
      <c r="Y202" s="113"/>
    </row>
    <row r="203">
      <c r="A203" s="115" t="s">
        <v>596</v>
      </c>
      <c r="B203" s="115" t="s">
        <v>597</v>
      </c>
      <c r="C203" s="115" t="s">
        <v>598</v>
      </c>
      <c r="D203" s="116">
        <v>45697.39583333333</v>
      </c>
      <c r="E203" s="115" t="s">
        <v>599</v>
      </c>
      <c r="F203" s="118" t="str">
        <f t="shared" si="1"/>
        <v>02/2025</v>
      </c>
      <c r="G203" s="113"/>
      <c r="H203" s="111" t="s">
        <v>222</v>
      </c>
      <c r="I203" s="113"/>
      <c r="J203" s="113"/>
      <c r="K203" s="113"/>
      <c r="L203" s="113"/>
      <c r="M203" s="113"/>
      <c r="N203" s="113"/>
      <c r="O203" s="113"/>
      <c r="P203" s="113"/>
      <c r="Q203" s="113"/>
      <c r="R203" s="113"/>
      <c r="S203" s="113"/>
      <c r="T203" s="113"/>
      <c r="U203" s="113"/>
      <c r="V203" s="113"/>
      <c r="W203" s="113"/>
      <c r="X203" s="113"/>
      <c r="Y203" s="113"/>
    </row>
    <row r="204">
      <c r="A204" s="115" t="s">
        <v>600</v>
      </c>
      <c r="B204" s="115" t="s">
        <v>601</v>
      </c>
      <c r="C204" s="115" t="s">
        <v>602</v>
      </c>
      <c r="D204" s="116">
        <v>45697.45833333333</v>
      </c>
      <c r="E204" s="115" t="s">
        <v>204</v>
      </c>
      <c r="F204" s="118" t="str">
        <f t="shared" si="1"/>
        <v>02/2025</v>
      </c>
      <c r="G204" s="113"/>
      <c r="H204" s="111" t="s">
        <v>227</v>
      </c>
      <c r="I204" s="113"/>
      <c r="J204" s="113"/>
      <c r="K204" s="113"/>
      <c r="L204" s="113"/>
      <c r="M204" s="113"/>
      <c r="N204" s="113"/>
      <c r="O204" s="113"/>
      <c r="P204" s="113"/>
      <c r="Q204" s="113"/>
      <c r="R204" s="113"/>
      <c r="S204" s="113"/>
      <c r="T204" s="113"/>
      <c r="U204" s="113"/>
      <c r="V204" s="113"/>
      <c r="W204" s="113"/>
      <c r="X204" s="113"/>
      <c r="Y204" s="113"/>
    </row>
    <row r="205">
      <c r="A205" s="115" t="s">
        <v>239</v>
      </c>
      <c r="C205" s="115" t="s">
        <v>146</v>
      </c>
      <c r="D205" s="116">
        <v>45698.4375</v>
      </c>
      <c r="E205" s="115" t="s">
        <v>240</v>
      </c>
      <c r="F205" s="118" t="str">
        <f t="shared" si="1"/>
        <v>02/2025</v>
      </c>
      <c r="G205" s="113"/>
      <c r="H205" s="111" t="s">
        <v>151</v>
      </c>
      <c r="I205" s="113"/>
      <c r="J205" s="113"/>
      <c r="K205" s="113"/>
      <c r="L205" s="113"/>
      <c r="M205" s="113"/>
      <c r="N205" s="113"/>
      <c r="O205" s="113"/>
      <c r="P205" s="113"/>
      <c r="Q205" s="113"/>
      <c r="R205" s="113"/>
      <c r="S205" s="113"/>
      <c r="T205" s="113"/>
      <c r="U205" s="113"/>
      <c r="V205" s="113"/>
      <c r="W205" s="113"/>
      <c r="X205" s="113"/>
      <c r="Y205" s="113"/>
    </row>
    <row r="206">
      <c r="A206" s="115" t="s">
        <v>241</v>
      </c>
      <c r="C206" s="115" t="s">
        <v>146</v>
      </c>
      <c r="D206" s="116">
        <v>45698.45833333333</v>
      </c>
      <c r="E206" s="115" t="s">
        <v>356</v>
      </c>
      <c r="F206" s="118" t="str">
        <f t="shared" si="1"/>
        <v>02/2025</v>
      </c>
      <c r="G206" s="113"/>
      <c r="H206" s="111" t="s">
        <v>151</v>
      </c>
      <c r="I206" s="113"/>
      <c r="J206" s="113"/>
      <c r="K206" s="113"/>
      <c r="L206" s="113"/>
      <c r="M206" s="113"/>
      <c r="N206" s="113"/>
      <c r="O206" s="113"/>
      <c r="P206" s="113"/>
      <c r="Q206" s="113"/>
      <c r="R206" s="113"/>
      <c r="S206" s="113"/>
      <c r="T206" s="113"/>
      <c r="U206" s="113"/>
      <c r="V206" s="113"/>
      <c r="W206" s="113"/>
      <c r="X206" s="113"/>
      <c r="Y206" s="113"/>
    </row>
    <row r="207">
      <c r="A207" s="115" t="s">
        <v>243</v>
      </c>
      <c r="C207" s="115" t="s">
        <v>146</v>
      </c>
      <c r="D207" s="116">
        <v>45698.47916666667</v>
      </c>
      <c r="E207" s="115" t="s">
        <v>244</v>
      </c>
      <c r="F207" s="118" t="str">
        <f t="shared" si="1"/>
        <v>02/2025</v>
      </c>
      <c r="G207" s="113"/>
      <c r="H207" s="111" t="s">
        <v>151</v>
      </c>
      <c r="I207" s="113"/>
      <c r="J207" s="113"/>
      <c r="K207" s="113"/>
      <c r="L207" s="113"/>
      <c r="M207" s="113"/>
      <c r="N207" s="113"/>
      <c r="O207" s="113"/>
      <c r="P207" s="113"/>
      <c r="Q207" s="113"/>
      <c r="R207" s="113"/>
      <c r="S207" s="113"/>
      <c r="T207" s="113"/>
      <c r="U207" s="113"/>
      <c r="V207" s="113"/>
      <c r="W207" s="113"/>
      <c r="X207" s="113"/>
      <c r="Y207" s="113"/>
    </row>
    <row r="208">
      <c r="A208" s="115" t="s">
        <v>245</v>
      </c>
      <c r="C208" s="115" t="s">
        <v>146</v>
      </c>
      <c r="D208" s="116">
        <v>45698.5</v>
      </c>
      <c r="E208" s="115" t="s">
        <v>246</v>
      </c>
      <c r="F208" s="118" t="str">
        <f t="shared" si="1"/>
        <v>02/2025</v>
      </c>
      <c r="G208" s="113"/>
      <c r="H208" s="111" t="s">
        <v>151</v>
      </c>
      <c r="I208" s="113"/>
      <c r="J208" s="113"/>
      <c r="K208" s="113"/>
      <c r="L208" s="113"/>
      <c r="M208" s="113"/>
      <c r="N208" s="113"/>
      <c r="O208" s="113"/>
      <c r="P208" s="113"/>
      <c r="Q208" s="113"/>
      <c r="R208" s="113"/>
      <c r="S208" s="113"/>
      <c r="T208" s="113"/>
      <c r="U208" s="113"/>
      <c r="V208" s="113"/>
      <c r="W208" s="113"/>
      <c r="X208" s="113"/>
      <c r="Y208" s="113"/>
    </row>
    <row r="209">
      <c r="A209" s="115" t="s">
        <v>603</v>
      </c>
      <c r="B209" s="115" t="s">
        <v>604</v>
      </c>
      <c r="C209" s="115" t="s">
        <v>146</v>
      </c>
      <c r="D209" s="116">
        <v>45698.625</v>
      </c>
      <c r="E209" s="115" t="s">
        <v>605</v>
      </c>
      <c r="F209" s="118" t="str">
        <f t="shared" si="1"/>
        <v>02/2025</v>
      </c>
      <c r="G209" s="113"/>
      <c r="H209" s="111" t="s">
        <v>193</v>
      </c>
      <c r="I209" s="113"/>
      <c r="J209" s="113"/>
      <c r="K209" s="113"/>
      <c r="L209" s="113"/>
      <c r="M209" s="113"/>
      <c r="N209" s="113"/>
      <c r="O209" s="113"/>
      <c r="P209" s="113"/>
      <c r="Q209" s="113"/>
      <c r="R209" s="113"/>
      <c r="S209" s="113"/>
      <c r="T209" s="113"/>
      <c r="U209" s="113"/>
      <c r="V209" s="113"/>
      <c r="W209" s="113"/>
      <c r="X209" s="113"/>
      <c r="Y209" s="113"/>
    </row>
    <row r="210">
      <c r="A210" s="115" t="s">
        <v>606</v>
      </c>
      <c r="C210" s="115" t="s">
        <v>146</v>
      </c>
      <c r="D210" s="116">
        <v>45698.66666666667</v>
      </c>
      <c r="E210" s="115" t="s">
        <v>212</v>
      </c>
      <c r="F210" s="118" t="str">
        <f t="shared" si="1"/>
        <v>02/2025</v>
      </c>
      <c r="G210" s="113"/>
      <c r="H210" s="111" t="s">
        <v>213</v>
      </c>
      <c r="I210" s="113"/>
      <c r="J210" s="113"/>
      <c r="K210" s="113"/>
      <c r="L210" s="113"/>
      <c r="M210" s="113"/>
      <c r="N210" s="113"/>
      <c r="O210" s="113"/>
      <c r="P210" s="113"/>
      <c r="Q210" s="113"/>
      <c r="R210" s="113"/>
      <c r="S210" s="113"/>
      <c r="T210" s="113"/>
      <c r="U210" s="113"/>
      <c r="V210" s="113"/>
      <c r="W210" s="113"/>
      <c r="X210" s="113"/>
      <c r="Y210" s="113"/>
    </row>
    <row r="211">
      <c r="A211" s="115" t="s">
        <v>607</v>
      </c>
      <c r="B211" s="115" t="s">
        <v>608</v>
      </c>
      <c r="C211" s="115" t="s">
        <v>609</v>
      </c>
      <c r="D211" s="116">
        <v>45698.6875</v>
      </c>
      <c r="E211" s="115" t="s">
        <v>610</v>
      </c>
      <c r="F211" s="118" t="str">
        <f t="shared" si="1"/>
        <v>02/2025</v>
      </c>
      <c r="G211" s="113"/>
      <c r="H211" s="111" t="s">
        <v>362</v>
      </c>
      <c r="I211" s="113"/>
      <c r="J211" s="113"/>
      <c r="K211" s="113"/>
      <c r="L211" s="113"/>
      <c r="M211" s="113"/>
      <c r="N211" s="113"/>
      <c r="O211" s="113"/>
      <c r="P211" s="113"/>
      <c r="Q211" s="113"/>
      <c r="R211" s="113"/>
      <c r="S211" s="113"/>
      <c r="T211" s="113"/>
      <c r="U211" s="113"/>
      <c r="V211" s="113"/>
      <c r="W211" s="113"/>
      <c r="X211" s="113"/>
      <c r="Y211" s="113"/>
    </row>
    <row r="212">
      <c r="A212" s="115" t="s">
        <v>514</v>
      </c>
      <c r="B212" s="115" t="s">
        <v>515</v>
      </c>
      <c r="C212" s="115" t="s">
        <v>516</v>
      </c>
      <c r="D212" s="116">
        <v>45698.77083333333</v>
      </c>
      <c r="E212" s="115" t="s">
        <v>147</v>
      </c>
      <c r="F212" s="118" t="str">
        <f t="shared" si="1"/>
        <v>02/2025</v>
      </c>
      <c r="G212" s="113"/>
      <c r="H212" s="111" t="s">
        <v>143</v>
      </c>
      <c r="I212" s="113"/>
      <c r="J212" s="113"/>
      <c r="K212" s="113"/>
      <c r="L212" s="113"/>
      <c r="M212" s="113"/>
      <c r="N212" s="113"/>
      <c r="O212" s="113"/>
      <c r="P212" s="113"/>
      <c r="Q212" s="113"/>
      <c r="R212" s="113"/>
      <c r="S212" s="113"/>
      <c r="T212" s="113"/>
      <c r="U212" s="113"/>
      <c r="V212" s="113"/>
      <c r="W212" s="113"/>
      <c r="X212" s="113"/>
      <c r="Y212" s="113"/>
    </row>
    <row r="213">
      <c r="A213" s="115" t="s">
        <v>611</v>
      </c>
      <c r="B213" s="115" t="s">
        <v>612</v>
      </c>
      <c r="C213" s="115" t="s">
        <v>613</v>
      </c>
      <c r="D213" s="116">
        <v>45699.33333333333</v>
      </c>
      <c r="E213" s="115" t="s">
        <v>382</v>
      </c>
      <c r="F213" s="118" t="str">
        <f t="shared" si="1"/>
        <v>02/2025</v>
      </c>
      <c r="G213" s="113"/>
      <c r="H213" s="111" t="s">
        <v>222</v>
      </c>
      <c r="I213" s="113"/>
      <c r="J213" s="113"/>
      <c r="K213" s="113"/>
      <c r="L213" s="113"/>
      <c r="M213" s="113"/>
      <c r="N213" s="113"/>
      <c r="O213" s="113"/>
      <c r="P213" s="113"/>
      <c r="Q213" s="113"/>
      <c r="R213" s="113"/>
      <c r="S213" s="113"/>
      <c r="T213" s="113"/>
      <c r="U213" s="113"/>
      <c r="V213" s="113"/>
      <c r="W213" s="113"/>
      <c r="X213" s="113"/>
      <c r="Y213" s="113"/>
    </row>
    <row r="214">
      <c r="A214" s="115" t="s">
        <v>614</v>
      </c>
      <c r="B214" s="115" t="s">
        <v>615</v>
      </c>
      <c r="C214" s="115" t="s">
        <v>616</v>
      </c>
      <c r="D214" s="116">
        <v>45699.45833333333</v>
      </c>
      <c r="E214" s="115" t="s">
        <v>163</v>
      </c>
      <c r="F214" s="118" t="str">
        <f t="shared" si="1"/>
        <v>02/2025</v>
      </c>
      <c r="G214" s="113"/>
      <c r="H214" s="111" t="s">
        <v>160</v>
      </c>
      <c r="I214" s="113"/>
      <c r="J214" s="113"/>
      <c r="K214" s="113"/>
      <c r="L214" s="113"/>
      <c r="M214" s="113"/>
      <c r="N214" s="113"/>
      <c r="O214" s="113"/>
      <c r="P214" s="113"/>
      <c r="Q214" s="113"/>
      <c r="R214" s="113"/>
      <c r="S214" s="113"/>
      <c r="T214" s="113"/>
      <c r="U214" s="113"/>
      <c r="V214" s="113"/>
      <c r="W214" s="113"/>
      <c r="X214" s="113"/>
      <c r="Y214" s="113"/>
    </row>
    <row r="215">
      <c r="A215" s="115" t="s">
        <v>617</v>
      </c>
      <c r="B215" s="115" t="s">
        <v>618</v>
      </c>
      <c r="C215" s="115" t="s">
        <v>146</v>
      </c>
      <c r="D215" s="116">
        <v>45699.58333333333</v>
      </c>
      <c r="E215" s="115" t="s">
        <v>147</v>
      </c>
      <c r="F215" s="118" t="str">
        <f t="shared" si="1"/>
        <v>02/2025</v>
      </c>
      <c r="G215" s="113"/>
      <c r="H215" s="111" t="s">
        <v>193</v>
      </c>
      <c r="I215" s="113"/>
      <c r="J215" s="113"/>
      <c r="K215" s="113"/>
      <c r="L215" s="113"/>
      <c r="M215" s="113"/>
      <c r="N215" s="113"/>
      <c r="O215" s="113"/>
      <c r="P215" s="113"/>
      <c r="Q215" s="113"/>
      <c r="R215" s="113"/>
      <c r="S215" s="113"/>
      <c r="T215" s="113"/>
      <c r="U215" s="113"/>
      <c r="V215" s="113"/>
      <c r="W215" s="113"/>
      <c r="X215" s="113"/>
      <c r="Y215" s="113"/>
    </row>
    <row r="216">
      <c r="A216" s="115" t="s">
        <v>619</v>
      </c>
      <c r="B216" s="115" t="s">
        <v>620</v>
      </c>
      <c r="C216" s="115" t="s">
        <v>146</v>
      </c>
      <c r="D216" s="116">
        <v>45699.625</v>
      </c>
      <c r="E216" s="115" t="s">
        <v>147</v>
      </c>
      <c r="F216" s="118" t="str">
        <f t="shared" si="1"/>
        <v>02/2025</v>
      </c>
      <c r="G216" s="113"/>
      <c r="H216" s="111" t="s">
        <v>193</v>
      </c>
      <c r="I216" s="113"/>
      <c r="J216" s="113"/>
      <c r="K216" s="113"/>
      <c r="L216" s="113"/>
      <c r="M216" s="113"/>
      <c r="N216" s="113"/>
      <c r="O216" s="113"/>
      <c r="P216" s="113"/>
      <c r="Q216" s="113"/>
      <c r="R216" s="113"/>
      <c r="S216" s="113"/>
      <c r="T216" s="113"/>
      <c r="U216" s="113"/>
      <c r="V216" s="113"/>
      <c r="W216" s="113"/>
      <c r="X216" s="113"/>
      <c r="Y216" s="113"/>
    </row>
    <row r="217">
      <c r="A217" s="115" t="s">
        <v>535</v>
      </c>
      <c r="B217" s="115" t="s">
        <v>536</v>
      </c>
      <c r="C217" s="115" t="s">
        <v>516</v>
      </c>
      <c r="D217" s="116">
        <v>45699.77083333333</v>
      </c>
      <c r="E217" s="115" t="s">
        <v>147</v>
      </c>
      <c r="F217" s="118" t="str">
        <f t="shared" si="1"/>
        <v>02/2025</v>
      </c>
      <c r="G217" s="113"/>
      <c r="H217" s="111" t="s">
        <v>143</v>
      </c>
      <c r="I217" s="113"/>
      <c r="J217" s="113"/>
      <c r="K217" s="113"/>
      <c r="L217" s="113"/>
      <c r="M217" s="113"/>
      <c r="N217" s="113"/>
      <c r="O217" s="113"/>
      <c r="P217" s="113"/>
      <c r="Q217" s="113"/>
      <c r="R217" s="113"/>
      <c r="S217" s="113"/>
      <c r="T217" s="113"/>
      <c r="U217" s="113"/>
      <c r="V217" s="113"/>
      <c r="W217" s="113"/>
      <c r="X217" s="113"/>
      <c r="Y217" s="113"/>
    </row>
    <row r="218">
      <c r="A218" s="115" t="s">
        <v>621</v>
      </c>
      <c r="B218" s="115" t="s">
        <v>622</v>
      </c>
      <c r="C218" s="115" t="s">
        <v>623</v>
      </c>
      <c r="D218" s="116">
        <v>45699.79166666667</v>
      </c>
      <c r="E218" s="115" t="s">
        <v>147</v>
      </c>
      <c r="F218" s="118" t="str">
        <f t="shared" si="1"/>
        <v>02/2025</v>
      </c>
      <c r="G218" s="113"/>
      <c r="H218" s="111" t="s">
        <v>148</v>
      </c>
      <c r="I218" s="113"/>
      <c r="J218" s="113"/>
      <c r="K218" s="113"/>
      <c r="L218" s="113"/>
      <c r="M218" s="113"/>
      <c r="N218" s="113"/>
      <c r="O218" s="113"/>
      <c r="P218" s="113"/>
      <c r="Q218" s="113"/>
      <c r="R218" s="113"/>
      <c r="S218" s="113"/>
      <c r="T218" s="113"/>
      <c r="U218" s="113"/>
      <c r="V218" s="113"/>
      <c r="W218" s="113"/>
      <c r="X218" s="113"/>
      <c r="Y218" s="113"/>
    </row>
    <row r="219">
      <c r="A219" s="115" t="s">
        <v>537</v>
      </c>
      <c r="B219" s="115" t="s">
        <v>538</v>
      </c>
      <c r="C219" s="115" t="s">
        <v>281</v>
      </c>
      <c r="D219" s="116">
        <v>45699.83333333333</v>
      </c>
      <c r="E219" s="115" t="s">
        <v>539</v>
      </c>
      <c r="F219" s="118" t="str">
        <f t="shared" si="1"/>
        <v>02/2025</v>
      </c>
      <c r="G219" s="113"/>
      <c r="H219" s="111"/>
      <c r="I219" s="113"/>
      <c r="J219" s="113"/>
      <c r="K219" s="113"/>
      <c r="L219" s="113"/>
      <c r="M219" s="113"/>
      <c r="N219" s="113"/>
      <c r="O219" s="113"/>
      <c r="P219" s="113"/>
      <c r="Q219" s="113"/>
      <c r="R219" s="113"/>
      <c r="S219" s="113"/>
      <c r="T219" s="113"/>
      <c r="U219" s="113"/>
      <c r="V219" s="113"/>
      <c r="W219" s="113"/>
      <c r="X219" s="113"/>
      <c r="Y219" s="113"/>
    </row>
    <row r="220">
      <c r="A220" s="115" t="s">
        <v>624</v>
      </c>
      <c r="B220" s="115" t="s">
        <v>625</v>
      </c>
      <c r="C220" s="115" t="s">
        <v>626</v>
      </c>
      <c r="D220" s="116">
        <v>45700.3125</v>
      </c>
      <c r="E220" s="115" t="s">
        <v>610</v>
      </c>
      <c r="F220" s="118" t="str">
        <f t="shared" si="1"/>
        <v>02/2025</v>
      </c>
      <c r="G220" s="113"/>
      <c r="H220" s="111" t="s">
        <v>222</v>
      </c>
      <c r="I220" s="113"/>
      <c r="J220" s="113"/>
      <c r="K220" s="113"/>
      <c r="L220" s="113"/>
      <c r="M220" s="113"/>
      <c r="N220" s="113"/>
      <c r="O220" s="113"/>
      <c r="P220" s="113"/>
      <c r="Q220" s="113"/>
      <c r="R220" s="113"/>
      <c r="S220" s="113"/>
      <c r="T220" s="113"/>
      <c r="U220" s="113"/>
      <c r="V220" s="113"/>
      <c r="W220" s="113"/>
      <c r="X220" s="113"/>
      <c r="Y220" s="113"/>
    </row>
    <row r="221">
      <c r="A221" s="115" t="s">
        <v>627</v>
      </c>
      <c r="B221" s="115" t="s">
        <v>628</v>
      </c>
      <c r="C221" s="115" t="s">
        <v>629</v>
      </c>
      <c r="D221" s="116">
        <v>45700.41666666667</v>
      </c>
      <c r="E221" s="115" t="s">
        <v>204</v>
      </c>
      <c r="F221" s="118" t="str">
        <f t="shared" si="1"/>
        <v>02/2025</v>
      </c>
      <c r="G221" s="113"/>
      <c r="H221" s="111" t="s">
        <v>148</v>
      </c>
      <c r="I221" s="113"/>
      <c r="J221" s="113"/>
      <c r="K221" s="113"/>
      <c r="L221" s="113"/>
      <c r="M221" s="113"/>
      <c r="N221" s="113"/>
      <c r="O221" s="113"/>
      <c r="P221" s="113"/>
      <c r="Q221" s="113"/>
      <c r="R221" s="113"/>
      <c r="S221" s="113"/>
      <c r="T221" s="113"/>
      <c r="U221" s="113"/>
      <c r="V221" s="113"/>
      <c r="W221" s="113"/>
      <c r="X221" s="113"/>
      <c r="Y221" s="113"/>
    </row>
    <row r="222">
      <c r="A222" s="115" t="s">
        <v>630</v>
      </c>
      <c r="B222" s="115" t="s">
        <v>631</v>
      </c>
      <c r="C222" s="115" t="s">
        <v>207</v>
      </c>
      <c r="D222" s="116">
        <v>45700.41666666667</v>
      </c>
      <c r="E222" s="115" t="s">
        <v>632</v>
      </c>
      <c r="F222" s="118" t="str">
        <f t="shared" si="1"/>
        <v>02/2025</v>
      </c>
      <c r="G222" s="113"/>
      <c r="H222" s="111" t="s">
        <v>193</v>
      </c>
      <c r="I222" s="113"/>
      <c r="J222" s="113"/>
      <c r="K222" s="113"/>
      <c r="L222" s="113"/>
      <c r="M222" s="113"/>
      <c r="N222" s="113"/>
      <c r="O222" s="113"/>
      <c r="P222" s="113"/>
      <c r="Q222" s="113"/>
      <c r="R222" s="113"/>
      <c r="S222" s="113"/>
      <c r="T222" s="113"/>
      <c r="U222" s="113"/>
      <c r="V222" s="113"/>
      <c r="W222" s="113"/>
      <c r="X222" s="113"/>
      <c r="Y222" s="113"/>
    </row>
    <row r="223">
      <c r="A223" s="115" t="s">
        <v>633</v>
      </c>
      <c r="D223" s="116">
        <v>45700.45833333333</v>
      </c>
      <c r="F223" s="118" t="str">
        <f t="shared" si="1"/>
        <v>02/2025</v>
      </c>
      <c r="G223" s="113"/>
      <c r="H223" s="111" t="s">
        <v>193</v>
      </c>
      <c r="I223" s="113"/>
      <c r="J223" s="113"/>
      <c r="K223" s="113"/>
      <c r="L223" s="113"/>
      <c r="M223" s="113"/>
      <c r="N223" s="113"/>
      <c r="O223" s="113"/>
      <c r="P223" s="113"/>
      <c r="Q223" s="113"/>
      <c r="R223" s="113"/>
      <c r="S223" s="113"/>
      <c r="T223" s="113"/>
      <c r="U223" s="113"/>
      <c r="V223" s="113"/>
      <c r="W223" s="113"/>
      <c r="X223" s="113"/>
      <c r="Y223" s="113"/>
    </row>
    <row r="224">
      <c r="A224" s="115" t="s">
        <v>634</v>
      </c>
      <c r="C224" s="115" t="s">
        <v>146</v>
      </c>
      <c r="D224" s="116">
        <v>45700.5625</v>
      </c>
      <c r="E224" s="115" t="s">
        <v>548</v>
      </c>
      <c r="F224" s="118" t="str">
        <f t="shared" si="1"/>
        <v>02/2025</v>
      </c>
      <c r="G224" s="113"/>
      <c r="H224" s="111" t="s">
        <v>151</v>
      </c>
      <c r="I224" s="113"/>
      <c r="J224" s="113"/>
      <c r="K224" s="113"/>
      <c r="L224" s="113"/>
      <c r="M224" s="113"/>
      <c r="N224" s="113"/>
      <c r="O224" s="113"/>
      <c r="P224" s="113"/>
      <c r="Q224" s="113"/>
      <c r="R224" s="113"/>
      <c r="S224" s="113"/>
      <c r="T224" s="113"/>
      <c r="U224" s="113"/>
      <c r="V224" s="113"/>
      <c r="W224" s="113"/>
      <c r="X224" s="113"/>
      <c r="Y224" s="113"/>
    </row>
    <row r="225">
      <c r="A225" s="115" t="s">
        <v>635</v>
      </c>
      <c r="B225" s="115" t="s">
        <v>636</v>
      </c>
      <c r="C225" s="115" t="s">
        <v>146</v>
      </c>
      <c r="D225" s="116">
        <v>45700.60416666667</v>
      </c>
      <c r="E225" s="115" t="s">
        <v>637</v>
      </c>
      <c r="F225" s="118" t="str">
        <f t="shared" si="1"/>
        <v>02/2025</v>
      </c>
      <c r="G225" s="113"/>
      <c r="H225" s="111" t="s">
        <v>151</v>
      </c>
      <c r="I225" s="113"/>
      <c r="J225" s="113"/>
      <c r="K225" s="113"/>
      <c r="L225" s="113"/>
      <c r="M225" s="113"/>
      <c r="N225" s="113"/>
      <c r="O225" s="113"/>
      <c r="P225" s="113"/>
      <c r="Q225" s="113"/>
      <c r="R225" s="113"/>
      <c r="S225" s="113"/>
      <c r="T225" s="113"/>
      <c r="U225" s="113"/>
      <c r="V225" s="113"/>
      <c r="W225" s="113"/>
      <c r="X225" s="113"/>
      <c r="Y225" s="113"/>
    </row>
    <row r="226">
      <c r="A226" s="115" t="s">
        <v>607</v>
      </c>
      <c r="B226" s="115" t="s">
        <v>608</v>
      </c>
      <c r="C226" s="115" t="s">
        <v>609</v>
      </c>
      <c r="D226" s="116">
        <v>45700.6875</v>
      </c>
      <c r="E226" s="115" t="s">
        <v>610</v>
      </c>
      <c r="F226" s="118" t="str">
        <f t="shared" si="1"/>
        <v>02/2025</v>
      </c>
      <c r="G226" s="113"/>
      <c r="H226" s="111" t="s">
        <v>222</v>
      </c>
      <c r="I226" s="113"/>
      <c r="J226" s="113"/>
      <c r="K226" s="113"/>
      <c r="L226" s="113"/>
      <c r="M226" s="113"/>
      <c r="N226" s="113"/>
      <c r="O226" s="113"/>
      <c r="P226" s="113"/>
      <c r="Q226" s="113"/>
      <c r="R226" s="113"/>
      <c r="S226" s="113"/>
      <c r="T226" s="113"/>
      <c r="U226" s="113"/>
      <c r="V226" s="113"/>
      <c r="W226" s="113"/>
      <c r="X226" s="113"/>
      <c r="Y226" s="113"/>
    </row>
    <row r="227">
      <c r="A227" s="115" t="s">
        <v>638</v>
      </c>
      <c r="D227" s="116">
        <v>45700.72916666667</v>
      </c>
      <c r="E227" s="115" t="s">
        <v>639</v>
      </c>
      <c r="F227" s="118" t="str">
        <f t="shared" si="1"/>
        <v>02/2025</v>
      </c>
      <c r="G227" s="113"/>
      <c r="H227" s="111" t="s">
        <v>193</v>
      </c>
      <c r="I227" s="113"/>
      <c r="J227" s="113"/>
      <c r="K227" s="113"/>
      <c r="L227" s="113"/>
      <c r="M227" s="113"/>
      <c r="N227" s="113"/>
      <c r="O227" s="113"/>
      <c r="P227" s="113"/>
      <c r="Q227" s="113"/>
      <c r="R227" s="113"/>
      <c r="S227" s="113"/>
      <c r="T227" s="113"/>
      <c r="U227" s="113"/>
      <c r="V227" s="113"/>
      <c r="W227" s="113"/>
      <c r="X227" s="113"/>
      <c r="Y227" s="113"/>
    </row>
    <row r="228">
      <c r="A228" s="115" t="s">
        <v>553</v>
      </c>
      <c r="B228" s="115" t="s">
        <v>554</v>
      </c>
      <c r="C228" s="115" t="s">
        <v>516</v>
      </c>
      <c r="D228" s="116">
        <v>45700.77083333333</v>
      </c>
      <c r="E228" s="115" t="s">
        <v>147</v>
      </c>
      <c r="F228" s="118" t="str">
        <f t="shared" si="1"/>
        <v>02/2025</v>
      </c>
      <c r="G228" s="113"/>
      <c r="H228" s="111" t="s">
        <v>143</v>
      </c>
      <c r="I228" s="113"/>
      <c r="J228" s="113"/>
      <c r="K228" s="113"/>
      <c r="L228" s="113"/>
      <c r="M228" s="113"/>
      <c r="N228" s="113"/>
      <c r="O228" s="113"/>
      <c r="P228" s="113"/>
      <c r="Q228" s="113"/>
      <c r="R228" s="113"/>
      <c r="S228" s="113"/>
      <c r="T228" s="113"/>
      <c r="U228" s="113"/>
      <c r="V228" s="113"/>
      <c r="W228" s="113"/>
      <c r="X228" s="113"/>
      <c r="Y228" s="113"/>
    </row>
    <row r="229">
      <c r="A229" s="115" t="s">
        <v>640</v>
      </c>
      <c r="C229" s="115" t="s">
        <v>641</v>
      </c>
      <c r="D229" s="116">
        <v>45701.33333333333</v>
      </c>
      <c r="E229" s="115" t="s">
        <v>642</v>
      </c>
      <c r="F229" s="118" t="str">
        <f t="shared" si="1"/>
        <v>02/2025</v>
      </c>
      <c r="G229" s="113"/>
      <c r="H229" s="111" t="s">
        <v>189</v>
      </c>
      <c r="I229" s="113"/>
      <c r="J229" s="113"/>
      <c r="K229" s="113"/>
      <c r="L229" s="113"/>
      <c r="M229" s="113"/>
      <c r="N229" s="113"/>
      <c r="O229" s="113"/>
      <c r="P229" s="113"/>
      <c r="Q229" s="113"/>
      <c r="R229" s="113"/>
      <c r="S229" s="113"/>
      <c r="T229" s="113"/>
      <c r="U229" s="113"/>
      <c r="V229" s="113"/>
      <c r="W229" s="113"/>
      <c r="X229" s="113"/>
      <c r="Y229" s="113"/>
    </row>
    <row r="230">
      <c r="A230" s="115" t="s">
        <v>643</v>
      </c>
      <c r="C230" s="115" t="s">
        <v>644</v>
      </c>
      <c r="D230" s="116">
        <v>45701.41666666667</v>
      </c>
      <c r="F230" s="118" t="str">
        <f t="shared" si="1"/>
        <v>02/2025</v>
      </c>
      <c r="G230" s="113"/>
      <c r="H230" s="111" t="s">
        <v>227</v>
      </c>
      <c r="I230" s="113"/>
      <c r="J230" s="113"/>
      <c r="K230" s="113"/>
      <c r="L230" s="113"/>
      <c r="M230" s="113"/>
      <c r="N230" s="113"/>
      <c r="O230" s="113"/>
      <c r="P230" s="113"/>
      <c r="Q230" s="113"/>
      <c r="R230" s="113"/>
      <c r="S230" s="113"/>
      <c r="T230" s="113"/>
      <c r="U230" s="113"/>
      <c r="V230" s="113"/>
      <c r="W230" s="113"/>
      <c r="X230" s="113"/>
      <c r="Y230" s="113"/>
    </row>
    <row r="231">
      <c r="A231" s="115" t="s">
        <v>645</v>
      </c>
      <c r="B231" s="115" t="s">
        <v>646</v>
      </c>
      <c r="C231" s="115" t="s">
        <v>647</v>
      </c>
      <c r="D231" s="116">
        <v>45701.45833333333</v>
      </c>
      <c r="E231" s="115" t="s">
        <v>147</v>
      </c>
      <c r="F231" s="118" t="str">
        <f t="shared" si="1"/>
        <v>02/2025</v>
      </c>
      <c r="G231" s="113"/>
      <c r="H231" s="111" t="s">
        <v>148</v>
      </c>
      <c r="I231" s="113"/>
      <c r="J231" s="113"/>
      <c r="K231" s="113"/>
      <c r="L231" s="113"/>
      <c r="M231" s="113"/>
      <c r="N231" s="113"/>
      <c r="O231" s="113"/>
      <c r="P231" s="113"/>
      <c r="Q231" s="113"/>
      <c r="R231" s="113"/>
      <c r="S231" s="113"/>
      <c r="T231" s="113"/>
      <c r="U231" s="113"/>
      <c r="V231" s="113"/>
      <c r="W231" s="113"/>
      <c r="X231" s="113"/>
      <c r="Y231" s="113"/>
    </row>
    <row r="232">
      <c r="A232" s="115" t="s">
        <v>648</v>
      </c>
      <c r="C232" s="115" t="s">
        <v>146</v>
      </c>
      <c r="D232" s="116">
        <v>45701.58333333333</v>
      </c>
      <c r="E232" s="115" t="s">
        <v>649</v>
      </c>
      <c r="F232" s="118" t="str">
        <f t="shared" si="1"/>
        <v>02/2025</v>
      </c>
      <c r="G232" s="113"/>
      <c r="H232" s="111" t="s">
        <v>238</v>
      </c>
      <c r="I232" s="113"/>
      <c r="J232" s="113"/>
      <c r="K232" s="113"/>
      <c r="L232" s="113"/>
      <c r="M232" s="113"/>
      <c r="N232" s="113"/>
      <c r="O232" s="113"/>
      <c r="P232" s="113"/>
      <c r="Q232" s="113"/>
      <c r="R232" s="113"/>
      <c r="S232" s="113"/>
      <c r="T232" s="113"/>
      <c r="U232" s="113"/>
      <c r="V232" s="113"/>
      <c r="W232" s="113"/>
      <c r="X232" s="113"/>
      <c r="Y232" s="113"/>
    </row>
    <row r="233">
      <c r="A233" s="115" t="s">
        <v>650</v>
      </c>
      <c r="C233" s="115" t="s">
        <v>146</v>
      </c>
      <c r="D233" s="116">
        <v>45701.60416666667</v>
      </c>
      <c r="E233" s="115" t="s">
        <v>651</v>
      </c>
      <c r="F233" s="118" t="str">
        <f t="shared" si="1"/>
        <v>02/2025</v>
      </c>
      <c r="G233" s="113"/>
      <c r="H233" s="111" t="s">
        <v>160</v>
      </c>
      <c r="I233" s="113"/>
      <c r="J233" s="113"/>
      <c r="K233" s="113"/>
      <c r="L233" s="113"/>
      <c r="M233" s="113"/>
      <c r="N233" s="113"/>
      <c r="O233" s="113"/>
      <c r="P233" s="113"/>
      <c r="Q233" s="113"/>
      <c r="R233" s="113"/>
      <c r="S233" s="113"/>
      <c r="T233" s="113"/>
      <c r="U233" s="113"/>
      <c r="V233" s="113"/>
      <c r="W233" s="113"/>
      <c r="X233" s="113"/>
      <c r="Y233" s="113"/>
    </row>
    <row r="234">
      <c r="A234" s="115" t="s">
        <v>652</v>
      </c>
      <c r="C234" s="115" t="s">
        <v>146</v>
      </c>
      <c r="D234" s="116">
        <v>45701.625</v>
      </c>
      <c r="E234" s="115" t="s">
        <v>147</v>
      </c>
      <c r="F234" s="118" t="str">
        <f t="shared" si="1"/>
        <v>02/2025</v>
      </c>
      <c r="G234" s="113"/>
      <c r="H234" s="111" t="s">
        <v>160</v>
      </c>
      <c r="I234" s="113"/>
      <c r="J234" s="113"/>
      <c r="K234" s="113"/>
      <c r="L234" s="113"/>
      <c r="M234" s="113"/>
      <c r="N234" s="113"/>
      <c r="O234" s="113"/>
      <c r="P234" s="113"/>
      <c r="Q234" s="113"/>
      <c r="R234" s="113"/>
      <c r="S234" s="113"/>
      <c r="T234" s="113"/>
      <c r="U234" s="113"/>
      <c r="V234" s="113"/>
      <c r="W234" s="113"/>
      <c r="X234" s="113"/>
      <c r="Y234" s="113"/>
    </row>
    <row r="235">
      <c r="A235" s="115" t="s">
        <v>653</v>
      </c>
      <c r="C235" s="115" t="s">
        <v>146</v>
      </c>
      <c r="D235" s="116">
        <v>45701.66666666667</v>
      </c>
      <c r="E235" s="115" t="s">
        <v>204</v>
      </c>
      <c r="F235" s="118" t="str">
        <f t="shared" si="1"/>
        <v>02/2025</v>
      </c>
      <c r="G235" s="113"/>
      <c r="H235" s="111" t="s">
        <v>151</v>
      </c>
      <c r="I235" s="113"/>
      <c r="J235" s="113"/>
      <c r="K235" s="113"/>
      <c r="L235" s="113"/>
      <c r="M235" s="113"/>
      <c r="N235" s="113"/>
      <c r="O235" s="113"/>
      <c r="P235" s="113"/>
      <c r="Q235" s="113"/>
      <c r="R235" s="113"/>
      <c r="S235" s="113"/>
      <c r="T235" s="113"/>
      <c r="U235" s="113"/>
      <c r="V235" s="113"/>
      <c r="W235" s="113"/>
      <c r="X235" s="113"/>
      <c r="Y235" s="113"/>
    </row>
    <row r="236">
      <c r="A236" s="115" t="s">
        <v>654</v>
      </c>
      <c r="B236" s="115" t="s">
        <v>655</v>
      </c>
      <c r="C236" s="115" t="s">
        <v>656</v>
      </c>
      <c r="D236" s="116">
        <v>45701.77083333333</v>
      </c>
      <c r="E236" s="115" t="s">
        <v>147</v>
      </c>
      <c r="F236" s="118" t="str">
        <f t="shared" si="1"/>
        <v>02/2025</v>
      </c>
      <c r="G236" s="113"/>
      <c r="H236" s="111" t="s">
        <v>148</v>
      </c>
      <c r="I236" s="113"/>
      <c r="J236" s="113"/>
      <c r="K236" s="113"/>
      <c r="L236" s="113"/>
      <c r="M236" s="113"/>
      <c r="N236" s="113"/>
      <c r="O236" s="113"/>
      <c r="P236" s="113"/>
      <c r="Q236" s="113"/>
      <c r="R236" s="113"/>
      <c r="S236" s="113"/>
      <c r="T236" s="113"/>
      <c r="U236" s="113"/>
      <c r="V236" s="113"/>
      <c r="W236" s="113"/>
      <c r="X236" s="113"/>
      <c r="Y236" s="113"/>
    </row>
    <row r="237">
      <c r="A237" s="115" t="s">
        <v>657</v>
      </c>
      <c r="B237" s="115" t="s">
        <v>658</v>
      </c>
      <c r="C237" s="115" t="s">
        <v>659</v>
      </c>
      <c r="D237" s="116">
        <v>45701.8125</v>
      </c>
      <c r="E237" s="115" t="s">
        <v>660</v>
      </c>
      <c r="F237" s="118" t="str">
        <f t="shared" si="1"/>
        <v>02/2025</v>
      </c>
      <c r="G237" s="113"/>
      <c r="H237" s="111" t="s">
        <v>148</v>
      </c>
      <c r="I237" s="113"/>
      <c r="J237" s="113"/>
      <c r="K237" s="113"/>
      <c r="L237" s="113"/>
      <c r="M237" s="113"/>
      <c r="N237" s="113"/>
      <c r="O237" s="113"/>
      <c r="P237" s="113"/>
      <c r="Q237" s="113"/>
      <c r="R237" s="113"/>
      <c r="S237" s="113"/>
      <c r="T237" s="113"/>
      <c r="U237" s="113"/>
      <c r="V237" s="113"/>
      <c r="W237" s="113"/>
      <c r="X237" s="113"/>
      <c r="Y237" s="113"/>
    </row>
    <row r="238">
      <c r="A238" s="115" t="s">
        <v>661</v>
      </c>
      <c r="B238" s="115" t="s">
        <v>662</v>
      </c>
      <c r="C238" s="115" t="s">
        <v>663</v>
      </c>
      <c r="D238" s="116">
        <v>45702.375</v>
      </c>
      <c r="E238" s="115" t="s">
        <v>382</v>
      </c>
      <c r="F238" s="118" t="str">
        <f t="shared" si="1"/>
        <v>02/2025</v>
      </c>
      <c r="G238" s="113"/>
      <c r="H238" s="111" t="s">
        <v>193</v>
      </c>
      <c r="I238" s="113"/>
      <c r="J238" s="113"/>
      <c r="K238" s="113"/>
      <c r="L238" s="113"/>
      <c r="M238" s="113"/>
      <c r="N238" s="113"/>
      <c r="O238" s="113"/>
      <c r="P238" s="113"/>
      <c r="Q238" s="113"/>
      <c r="R238" s="113"/>
      <c r="S238" s="113"/>
      <c r="T238" s="113"/>
      <c r="U238" s="113"/>
      <c r="V238" s="113"/>
      <c r="W238" s="113"/>
      <c r="X238" s="113"/>
      <c r="Y238" s="113"/>
    </row>
    <row r="239">
      <c r="A239" s="115" t="s">
        <v>664</v>
      </c>
      <c r="B239" s="115" t="s">
        <v>665</v>
      </c>
      <c r="C239" s="115" t="s">
        <v>416</v>
      </c>
      <c r="D239" s="116">
        <v>45702.41666666667</v>
      </c>
      <c r="E239" s="115" t="s">
        <v>163</v>
      </c>
      <c r="F239" s="118" t="str">
        <f t="shared" si="1"/>
        <v>02/2025</v>
      </c>
      <c r="G239" s="113"/>
      <c r="H239" s="111" t="s">
        <v>193</v>
      </c>
      <c r="I239" s="113"/>
      <c r="J239" s="113"/>
      <c r="K239" s="113"/>
      <c r="L239" s="113"/>
      <c r="M239" s="113"/>
      <c r="N239" s="113"/>
      <c r="O239" s="113"/>
      <c r="P239" s="113"/>
      <c r="Q239" s="113"/>
      <c r="R239" s="113"/>
      <c r="S239" s="113"/>
      <c r="T239" s="113"/>
      <c r="U239" s="113"/>
      <c r="V239" s="113"/>
      <c r="W239" s="113"/>
      <c r="X239" s="113"/>
      <c r="Y239" s="113"/>
    </row>
    <row r="240">
      <c r="A240" s="115" t="s">
        <v>666</v>
      </c>
      <c r="B240" s="115" t="s">
        <v>667</v>
      </c>
      <c r="C240" s="115" t="s">
        <v>668</v>
      </c>
      <c r="D240" s="116">
        <v>45702.41666666667</v>
      </c>
      <c r="E240" s="115" t="s">
        <v>147</v>
      </c>
      <c r="F240" s="118" t="str">
        <f t="shared" si="1"/>
        <v>02/2025</v>
      </c>
      <c r="G240" s="113"/>
      <c r="H240" s="111" t="s">
        <v>148</v>
      </c>
      <c r="I240" s="113"/>
      <c r="J240" s="113"/>
      <c r="K240" s="113"/>
      <c r="L240" s="113"/>
      <c r="M240" s="113"/>
      <c r="N240" s="113"/>
      <c r="O240" s="113"/>
      <c r="P240" s="113"/>
      <c r="Q240" s="113"/>
      <c r="R240" s="113"/>
      <c r="S240" s="113"/>
      <c r="T240" s="113"/>
      <c r="U240" s="113"/>
      <c r="V240" s="113"/>
      <c r="W240" s="113"/>
      <c r="X240" s="113"/>
      <c r="Y240" s="113"/>
    </row>
    <row r="241">
      <c r="A241" s="115" t="s">
        <v>669</v>
      </c>
      <c r="B241" s="115" t="s">
        <v>670</v>
      </c>
      <c r="C241" s="115" t="s">
        <v>255</v>
      </c>
      <c r="D241" s="116">
        <v>45702.4375</v>
      </c>
      <c r="E241" s="115" t="s">
        <v>147</v>
      </c>
      <c r="F241" s="118" t="str">
        <f t="shared" si="1"/>
        <v>02/2025</v>
      </c>
      <c r="G241" s="113"/>
      <c r="H241" s="111" t="s">
        <v>193</v>
      </c>
      <c r="I241" s="113"/>
      <c r="J241" s="113"/>
      <c r="K241" s="113"/>
      <c r="L241" s="113"/>
      <c r="M241" s="113"/>
      <c r="N241" s="113"/>
      <c r="O241" s="113"/>
      <c r="P241" s="113"/>
      <c r="Q241" s="113"/>
      <c r="R241" s="113"/>
      <c r="S241" s="113"/>
      <c r="T241" s="113"/>
      <c r="U241" s="113"/>
      <c r="V241" s="113"/>
      <c r="W241" s="113"/>
      <c r="X241" s="113"/>
      <c r="Y241" s="113"/>
    </row>
    <row r="242">
      <c r="A242" s="115" t="s">
        <v>671</v>
      </c>
      <c r="B242" s="115" t="s">
        <v>672</v>
      </c>
      <c r="C242" s="115" t="s">
        <v>673</v>
      </c>
      <c r="D242" s="116">
        <v>45702.45833333333</v>
      </c>
      <c r="E242" s="115" t="s">
        <v>674</v>
      </c>
      <c r="F242" s="118" t="str">
        <f t="shared" si="1"/>
        <v>02/2025</v>
      </c>
      <c r="G242" s="113"/>
      <c r="H242" s="111" t="s">
        <v>151</v>
      </c>
      <c r="I242" s="113"/>
      <c r="J242" s="113"/>
      <c r="K242" s="113"/>
      <c r="L242" s="113"/>
      <c r="M242" s="113"/>
      <c r="N242" s="113"/>
      <c r="O242" s="113"/>
      <c r="P242" s="113"/>
      <c r="Q242" s="113"/>
      <c r="R242" s="113"/>
      <c r="S242" s="113"/>
      <c r="T242" s="113"/>
      <c r="U242" s="113"/>
      <c r="V242" s="113"/>
      <c r="W242" s="113"/>
      <c r="X242" s="113"/>
      <c r="Y242" s="113"/>
    </row>
    <row r="243">
      <c r="A243" s="115" t="s">
        <v>578</v>
      </c>
      <c r="B243" s="115" t="s">
        <v>579</v>
      </c>
      <c r="C243" s="115" t="s">
        <v>432</v>
      </c>
      <c r="D243" s="116">
        <v>45702.78125</v>
      </c>
      <c r="E243" s="115" t="s">
        <v>204</v>
      </c>
      <c r="F243" s="118" t="str">
        <f t="shared" si="1"/>
        <v>02/2025</v>
      </c>
      <c r="G243" s="113"/>
      <c r="H243" s="111" t="s">
        <v>227</v>
      </c>
      <c r="I243" s="113"/>
      <c r="J243" s="113"/>
      <c r="K243" s="113"/>
      <c r="L243" s="113"/>
      <c r="M243" s="113"/>
      <c r="N243" s="113"/>
      <c r="O243" s="113"/>
      <c r="P243" s="113"/>
      <c r="Q243" s="113"/>
      <c r="R243" s="113"/>
      <c r="S243" s="113"/>
      <c r="T243" s="113"/>
      <c r="U243" s="113"/>
      <c r="V243" s="113"/>
      <c r="W243" s="113"/>
      <c r="X243" s="113"/>
      <c r="Y243" s="113"/>
    </row>
    <row r="244">
      <c r="A244" s="115" t="s">
        <v>675</v>
      </c>
      <c r="C244" s="115" t="s">
        <v>676</v>
      </c>
      <c r="D244" s="116">
        <v>45705.35416666667</v>
      </c>
      <c r="E244" s="115" t="s">
        <v>677</v>
      </c>
      <c r="F244" s="118" t="str">
        <f t="shared" si="1"/>
        <v>02/2025</v>
      </c>
      <c r="G244" s="113"/>
      <c r="H244" s="111" t="s">
        <v>160</v>
      </c>
      <c r="I244" s="113"/>
      <c r="J244" s="113"/>
      <c r="K244" s="113"/>
      <c r="L244" s="113"/>
      <c r="M244" s="113"/>
      <c r="N244" s="113"/>
      <c r="O244" s="113"/>
      <c r="P244" s="113"/>
      <c r="Q244" s="113"/>
      <c r="R244" s="113"/>
      <c r="S244" s="113"/>
      <c r="T244" s="113"/>
      <c r="U244" s="113"/>
      <c r="V244" s="113"/>
      <c r="W244" s="113"/>
      <c r="X244" s="113"/>
      <c r="Y244" s="113"/>
    </row>
    <row r="245">
      <c r="A245" s="115" t="s">
        <v>239</v>
      </c>
      <c r="C245" s="115" t="s">
        <v>146</v>
      </c>
      <c r="D245" s="116">
        <v>45705.41666666667</v>
      </c>
      <c r="E245" s="115" t="s">
        <v>240</v>
      </c>
      <c r="F245" s="118" t="str">
        <f t="shared" si="1"/>
        <v>02/2025</v>
      </c>
      <c r="G245" s="113"/>
      <c r="H245" s="111" t="s">
        <v>151</v>
      </c>
      <c r="I245" s="113"/>
      <c r="J245" s="113"/>
      <c r="K245" s="113"/>
      <c r="L245" s="113"/>
      <c r="M245" s="113"/>
      <c r="N245" s="113"/>
      <c r="O245" s="113"/>
      <c r="P245" s="113"/>
      <c r="Q245" s="113"/>
      <c r="R245" s="113"/>
      <c r="S245" s="113"/>
      <c r="T245" s="113"/>
      <c r="U245" s="113"/>
      <c r="V245" s="113"/>
      <c r="W245" s="113"/>
      <c r="X245" s="113"/>
      <c r="Y245" s="113"/>
    </row>
    <row r="246">
      <c r="A246" s="115" t="s">
        <v>241</v>
      </c>
      <c r="C246" s="115" t="s">
        <v>146</v>
      </c>
      <c r="D246" s="116">
        <v>45705.4375</v>
      </c>
      <c r="E246" s="115" t="s">
        <v>356</v>
      </c>
      <c r="F246" s="118" t="str">
        <f t="shared" si="1"/>
        <v>02/2025</v>
      </c>
      <c r="G246" s="113"/>
      <c r="H246" s="111" t="s">
        <v>151</v>
      </c>
      <c r="I246" s="113"/>
      <c r="J246" s="113"/>
      <c r="K246" s="113"/>
      <c r="L246" s="113"/>
      <c r="M246" s="113"/>
      <c r="N246" s="113"/>
      <c r="O246" s="113"/>
      <c r="P246" s="113"/>
      <c r="Q246" s="113"/>
      <c r="R246" s="113"/>
      <c r="S246" s="113"/>
      <c r="T246" s="113"/>
      <c r="U246" s="113"/>
      <c r="V246" s="113"/>
      <c r="W246" s="113"/>
      <c r="X246" s="113"/>
      <c r="Y246" s="113"/>
    </row>
    <row r="247">
      <c r="A247" s="115" t="s">
        <v>243</v>
      </c>
      <c r="C247" s="115" t="s">
        <v>146</v>
      </c>
      <c r="D247" s="116">
        <v>45705.45833333333</v>
      </c>
      <c r="E247" s="115" t="s">
        <v>244</v>
      </c>
      <c r="F247" s="118" t="str">
        <f t="shared" si="1"/>
        <v>02/2025</v>
      </c>
      <c r="G247" s="113"/>
      <c r="H247" s="111" t="s">
        <v>151</v>
      </c>
      <c r="I247" s="113"/>
      <c r="J247" s="113"/>
      <c r="K247" s="113"/>
      <c r="L247" s="113"/>
      <c r="M247" s="113"/>
      <c r="N247" s="113"/>
      <c r="O247" s="113"/>
      <c r="P247" s="113"/>
      <c r="Q247" s="113"/>
      <c r="R247" s="113"/>
      <c r="S247" s="113"/>
      <c r="T247" s="113"/>
      <c r="U247" s="113"/>
      <c r="V247" s="113"/>
      <c r="W247" s="113"/>
      <c r="X247" s="113"/>
      <c r="Y247" s="113"/>
    </row>
    <row r="248">
      <c r="A248" s="115" t="s">
        <v>245</v>
      </c>
      <c r="C248" s="115" t="s">
        <v>146</v>
      </c>
      <c r="D248" s="116">
        <v>45705.47916666667</v>
      </c>
      <c r="E248" s="115" t="s">
        <v>246</v>
      </c>
      <c r="F248" s="118" t="str">
        <f t="shared" si="1"/>
        <v>02/2025</v>
      </c>
      <c r="G248" s="113"/>
      <c r="H248" s="111" t="s">
        <v>151</v>
      </c>
      <c r="I248" s="113"/>
      <c r="J248" s="113"/>
      <c r="K248" s="113"/>
      <c r="L248" s="113"/>
      <c r="M248" s="113"/>
      <c r="N248" s="113"/>
      <c r="O248" s="113"/>
      <c r="P248" s="113"/>
      <c r="Q248" s="113"/>
      <c r="R248" s="113"/>
      <c r="S248" s="113"/>
      <c r="T248" s="113"/>
      <c r="U248" s="113"/>
      <c r="V248" s="113"/>
      <c r="W248" s="113"/>
      <c r="X248" s="113"/>
      <c r="Y248" s="113"/>
    </row>
    <row r="249">
      <c r="A249" s="115" t="s">
        <v>678</v>
      </c>
      <c r="C249" s="115" t="s">
        <v>146</v>
      </c>
      <c r="D249" s="116">
        <v>45705.5625</v>
      </c>
      <c r="E249" s="115" t="s">
        <v>147</v>
      </c>
      <c r="F249" s="118" t="str">
        <f t="shared" si="1"/>
        <v>02/2025</v>
      </c>
      <c r="G249" s="113"/>
      <c r="H249" s="111" t="s">
        <v>679</v>
      </c>
      <c r="I249" s="113"/>
      <c r="J249" s="113"/>
      <c r="K249" s="113"/>
      <c r="L249" s="113"/>
      <c r="M249" s="113"/>
      <c r="N249" s="113"/>
      <c r="O249" s="113"/>
      <c r="P249" s="113"/>
      <c r="Q249" s="113"/>
      <c r="R249" s="113"/>
      <c r="S249" s="113"/>
      <c r="T249" s="113"/>
      <c r="U249" s="113"/>
      <c r="V249" s="113"/>
      <c r="W249" s="113"/>
      <c r="X249" s="113"/>
      <c r="Y249" s="113"/>
    </row>
    <row r="250">
      <c r="A250" s="115" t="s">
        <v>680</v>
      </c>
      <c r="B250" s="115" t="s">
        <v>681</v>
      </c>
      <c r="C250" s="115" t="s">
        <v>676</v>
      </c>
      <c r="D250" s="116">
        <v>45705.625</v>
      </c>
      <c r="E250" s="115" t="s">
        <v>573</v>
      </c>
      <c r="F250" s="118" t="str">
        <f t="shared" si="1"/>
        <v>02/2025</v>
      </c>
      <c r="G250" s="113"/>
      <c r="H250" s="111" t="s">
        <v>193</v>
      </c>
      <c r="I250" s="113"/>
      <c r="J250" s="113"/>
      <c r="K250" s="113"/>
      <c r="L250" s="113"/>
      <c r="M250" s="113"/>
      <c r="N250" s="113"/>
      <c r="O250" s="113"/>
      <c r="P250" s="113"/>
      <c r="Q250" s="113"/>
      <c r="R250" s="113"/>
      <c r="S250" s="113"/>
      <c r="T250" s="113"/>
      <c r="U250" s="113"/>
      <c r="V250" s="113"/>
      <c r="W250" s="113"/>
      <c r="X250" s="113"/>
      <c r="Y250" s="113"/>
    </row>
    <row r="251">
      <c r="A251" s="115" t="s">
        <v>514</v>
      </c>
      <c r="B251" s="115" t="s">
        <v>515</v>
      </c>
      <c r="C251" s="115" t="s">
        <v>516</v>
      </c>
      <c r="D251" s="116">
        <v>45705.77083333333</v>
      </c>
      <c r="E251" s="115" t="s">
        <v>147</v>
      </c>
      <c r="F251" s="118" t="str">
        <f t="shared" si="1"/>
        <v>02/2025</v>
      </c>
      <c r="G251" s="113"/>
      <c r="H251" s="111" t="s">
        <v>143</v>
      </c>
      <c r="I251" s="113"/>
      <c r="J251" s="113"/>
      <c r="K251" s="113"/>
      <c r="L251" s="113"/>
      <c r="M251" s="113"/>
      <c r="N251" s="113"/>
      <c r="O251" s="113"/>
      <c r="P251" s="113"/>
      <c r="Q251" s="113"/>
      <c r="R251" s="113"/>
      <c r="S251" s="113"/>
      <c r="T251" s="113"/>
      <c r="U251" s="113"/>
      <c r="V251" s="113"/>
      <c r="W251" s="113"/>
      <c r="X251" s="113"/>
      <c r="Y251" s="113"/>
    </row>
    <row r="252">
      <c r="A252" s="115" t="s">
        <v>682</v>
      </c>
      <c r="B252" s="115" t="s">
        <v>683</v>
      </c>
      <c r="C252" s="115" t="s">
        <v>684</v>
      </c>
      <c r="D252" s="116">
        <v>45706.39583333333</v>
      </c>
      <c r="E252" s="115" t="s">
        <v>685</v>
      </c>
      <c r="F252" s="118" t="str">
        <f t="shared" si="1"/>
        <v>02/2025</v>
      </c>
      <c r="G252" s="113"/>
      <c r="H252" s="111" t="s">
        <v>148</v>
      </c>
      <c r="I252" s="113"/>
      <c r="J252" s="113"/>
      <c r="K252" s="113"/>
      <c r="L252" s="113"/>
      <c r="M252" s="113"/>
      <c r="N252" s="113"/>
      <c r="O252" s="113"/>
      <c r="P252" s="113"/>
      <c r="Q252" s="113"/>
      <c r="R252" s="113"/>
      <c r="S252" s="113"/>
      <c r="T252" s="113"/>
      <c r="U252" s="113"/>
      <c r="V252" s="113"/>
      <c r="W252" s="113"/>
      <c r="X252" s="113"/>
      <c r="Y252" s="113"/>
    </row>
    <row r="253">
      <c r="A253" s="115" t="s">
        <v>686</v>
      </c>
      <c r="B253" s="115" t="s">
        <v>687</v>
      </c>
      <c r="C253" s="115" t="s">
        <v>146</v>
      </c>
      <c r="D253" s="116">
        <v>45706.45833333333</v>
      </c>
      <c r="E253" s="115" t="s">
        <v>548</v>
      </c>
      <c r="F253" s="118" t="str">
        <f t="shared" si="1"/>
        <v>02/2025</v>
      </c>
      <c r="G253" s="113"/>
      <c r="H253" s="111" t="s">
        <v>160</v>
      </c>
      <c r="I253" s="113"/>
      <c r="J253" s="113"/>
      <c r="K253" s="113"/>
      <c r="L253" s="113"/>
      <c r="M253" s="113"/>
      <c r="N253" s="113"/>
      <c r="O253" s="113"/>
      <c r="P253" s="113"/>
      <c r="Q253" s="113"/>
      <c r="R253" s="113"/>
      <c r="S253" s="113"/>
      <c r="T253" s="113"/>
      <c r="U253" s="113"/>
      <c r="V253" s="113"/>
      <c r="W253" s="113"/>
      <c r="X253" s="113"/>
      <c r="Y253" s="113"/>
    </row>
    <row r="254">
      <c r="A254" s="115" t="s">
        <v>688</v>
      </c>
      <c r="C254" s="115" t="s">
        <v>146</v>
      </c>
      <c r="D254" s="116">
        <v>45706.54166666667</v>
      </c>
      <c r="E254" s="115" t="s">
        <v>689</v>
      </c>
      <c r="F254" s="118" t="str">
        <f t="shared" si="1"/>
        <v>02/2025</v>
      </c>
      <c r="G254" s="113"/>
      <c r="H254" s="111" t="s">
        <v>151</v>
      </c>
      <c r="I254" s="113"/>
      <c r="J254" s="113"/>
      <c r="K254" s="113"/>
      <c r="L254" s="113"/>
      <c r="M254" s="113"/>
      <c r="N254" s="113"/>
      <c r="O254" s="113"/>
      <c r="P254" s="113"/>
      <c r="Q254" s="113"/>
      <c r="R254" s="113"/>
      <c r="S254" s="113"/>
      <c r="T254" s="113"/>
      <c r="U254" s="113"/>
      <c r="V254" s="113"/>
      <c r="W254" s="113"/>
      <c r="X254" s="113"/>
      <c r="Y254" s="113"/>
    </row>
    <row r="255">
      <c r="A255" s="115" t="s">
        <v>690</v>
      </c>
      <c r="D255" s="116">
        <v>45706.5625</v>
      </c>
      <c r="E255" s="115" t="s">
        <v>691</v>
      </c>
      <c r="F255" s="118" t="str">
        <f t="shared" si="1"/>
        <v>02/2025</v>
      </c>
      <c r="G255" s="113"/>
      <c r="H255" s="111" t="s">
        <v>679</v>
      </c>
      <c r="I255" s="113"/>
      <c r="J255" s="113"/>
      <c r="K255" s="113"/>
      <c r="L255" s="113"/>
      <c r="M255" s="113"/>
      <c r="N255" s="113"/>
      <c r="O255" s="113"/>
      <c r="P255" s="113"/>
      <c r="Q255" s="113"/>
      <c r="R255" s="113"/>
      <c r="S255" s="113"/>
      <c r="T255" s="113"/>
      <c r="U255" s="113"/>
      <c r="V255" s="113"/>
      <c r="W255" s="113"/>
      <c r="X255" s="113"/>
      <c r="Y255" s="113"/>
    </row>
    <row r="256">
      <c r="A256" s="115" t="s">
        <v>692</v>
      </c>
      <c r="D256" s="116">
        <v>45706.5625</v>
      </c>
      <c r="E256" s="115" t="s">
        <v>523</v>
      </c>
      <c r="F256" s="118" t="str">
        <f t="shared" si="1"/>
        <v>02/2025</v>
      </c>
      <c r="G256" s="113"/>
      <c r="H256" s="111" t="s">
        <v>213</v>
      </c>
      <c r="I256" s="113"/>
      <c r="J256" s="113"/>
      <c r="K256" s="113"/>
      <c r="L256" s="113"/>
      <c r="M256" s="113"/>
      <c r="N256" s="113"/>
      <c r="O256" s="113"/>
      <c r="P256" s="113"/>
      <c r="Q256" s="113"/>
      <c r="R256" s="113"/>
      <c r="S256" s="113"/>
      <c r="T256" s="113"/>
      <c r="U256" s="113"/>
      <c r="V256" s="113"/>
      <c r="W256" s="113"/>
      <c r="X256" s="113"/>
      <c r="Y256" s="113"/>
    </row>
    <row r="257">
      <c r="A257" s="115" t="s">
        <v>693</v>
      </c>
      <c r="D257" s="116">
        <v>45706.66666666667</v>
      </c>
      <c r="E257" s="115" t="s">
        <v>691</v>
      </c>
      <c r="F257" s="118" t="str">
        <f t="shared" si="1"/>
        <v>02/2025</v>
      </c>
      <c r="G257" s="113"/>
      <c r="H257" s="111" t="s">
        <v>679</v>
      </c>
      <c r="I257" s="113"/>
      <c r="J257" s="113"/>
      <c r="K257" s="113"/>
      <c r="L257" s="113"/>
      <c r="M257" s="113"/>
      <c r="N257" s="113"/>
      <c r="O257" s="113"/>
      <c r="P257" s="113"/>
      <c r="Q257" s="113"/>
      <c r="R257" s="113"/>
      <c r="S257" s="113"/>
      <c r="T257" s="113"/>
      <c r="U257" s="113"/>
      <c r="V257" s="113"/>
      <c r="W257" s="113"/>
      <c r="X257" s="113"/>
      <c r="Y257" s="113"/>
    </row>
    <row r="258">
      <c r="A258" s="115" t="s">
        <v>535</v>
      </c>
      <c r="B258" s="115" t="s">
        <v>536</v>
      </c>
      <c r="C258" s="115" t="s">
        <v>516</v>
      </c>
      <c r="D258" s="116">
        <v>45706.77083333333</v>
      </c>
      <c r="E258" s="115" t="s">
        <v>147</v>
      </c>
      <c r="F258" s="118" t="str">
        <f t="shared" si="1"/>
        <v>02/2025</v>
      </c>
      <c r="G258" s="113"/>
      <c r="H258" s="111" t="s">
        <v>143</v>
      </c>
      <c r="I258" s="113"/>
      <c r="J258" s="113"/>
      <c r="K258" s="113"/>
      <c r="L258" s="113"/>
      <c r="M258" s="113"/>
      <c r="N258" s="113"/>
      <c r="O258" s="113"/>
      <c r="P258" s="113"/>
      <c r="Q258" s="113"/>
      <c r="R258" s="113"/>
      <c r="S258" s="113"/>
      <c r="T258" s="113"/>
      <c r="U258" s="113"/>
      <c r="V258" s="113"/>
      <c r="W258" s="113"/>
      <c r="X258" s="113"/>
      <c r="Y258" s="113"/>
    </row>
    <row r="259">
      <c r="A259" s="115" t="s">
        <v>694</v>
      </c>
      <c r="B259" s="115" t="s">
        <v>695</v>
      </c>
      <c r="C259" s="115" t="s">
        <v>696</v>
      </c>
      <c r="D259" s="116">
        <v>45706.79166666667</v>
      </c>
      <c r="E259" s="115" t="s">
        <v>147</v>
      </c>
      <c r="F259" s="118" t="str">
        <f t="shared" si="1"/>
        <v>02/2025</v>
      </c>
      <c r="G259" s="113"/>
      <c r="H259" s="111" t="s">
        <v>148</v>
      </c>
      <c r="I259" s="113"/>
      <c r="J259" s="113"/>
      <c r="K259" s="113"/>
      <c r="L259" s="113"/>
      <c r="M259" s="113"/>
      <c r="N259" s="113"/>
      <c r="O259" s="113"/>
      <c r="P259" s="113"/>
      <c r="Q259" s="113"/>
      <c r="R259" s="113"/>
      <c r="S259" s="113"/>
      <c r="T259" s="113"/>
      <c r="U259" s="113"/>
      <c r="V259" s="113"/>
      <c r="W259" s="113"/>
      <c r="X259" s="113"/>
      <c r="Y259" s="113"/>
    </row>
    <row r="260">
      <c r="A260" s="115" t="s">
        <v>537</v>
      </c>
      <c r="B260" s="115" t="s">
        <v>538</v>
      </c>
      <c r="C260" s="115" t="s">
        <v>281</v>
      </c>
      <c r="D260" s="116">
        <v>45706.83333333333</v>
      </c>
      <c r="E260" s="115" t="s">
        <v>147</v>
      </c>
      <c r="F260" s="118" t="str">
        <f t="shared" si="1"/>
        <v>02/2025</v>
      </c>
      <c r="G260" s="113"/>
      <c r="H260" s="111"/>
      <c r="I260" s="113"/>
      <c r="J260" s="113"/>
      <c r="K260" s="113"/>
      <c r="L260" s="113"/>
      <c r="M260" s="113"/>
      <c r="N260" s="113"/>
      <c r="O260" s="113"/>
      <c r="P260" s="113"/>
      <c r="Q260" s="113"/>
      <c r="R260" s="113"/>
      <c r="S260" s="113"/>
      <c r="T260" s="113"/>
      <c r="U260" s="113"/>
      <c r="V260" s="113"/>
      <c r="W260" s="113"/>
      <c r="X260" s="113"/>
      <c r="Y260" s="113"/>
    </row>
    <row r="261">
      <c r="A261" s="115" t="s">
        <v>697</v>
      </c>
      <c r="D261" s="116">
        <v>45707.29166666667</v>
      </c>
      <c r="F261" s="118" t="str">
        <f t="shared" si="1"/>
        <v>02/2025</v>
      </c>
      <c r="G261" s="113"/>
      <c r="H261" s="111" t="s">
        <v>189</v>
      </c>
      <c r="I261" s="113"/>
      <c r="J261" s="113"/>
      <c r="K261" s="113"/>
      <c r="L261" s="113"/>
      <c r="M261" s="113"/>
      <c r="N261" s="113"/>
      <c r="O261" s="113"/>
      <c r="P261" s="113"/>
      <c r="Q261" s="113"/>
      <c r="R261" s="113"/>
      <c r="S261" s="113"/>
      <c r="T261" s="113"/>
      <c r="U261" s="113"/>
      <c r="V261" s="113"/>
      <c r="W261" s="113"/>
      <c r="X261" s="113"/>
      <c r="Y261" s="113"/>
    </row>
    <row r="262">
      <c r="A262" s="115" t="s">
        <v>698</v>
      </c>
      <c r="B262" s="115" t="s">
        <v>699</v>
      </c>
      <c r="C262" s="115" t="s">
        <v>700</v>
      </c>
      <c r="D262" s="116">
        <v>45707.45833333333</v>
      </c>
      <c r="E262" s="115" t="s">
        <v>701</v>
      </c>
      <c r="F262" s="118" t="str">
        <f t="shared" si="1"/>
        <v>02/2025</v>
      </c>
      <c r="G262" s="113"/>
      <c r="H262" s="111" t="s">
        <v>222</v>
      </c>
      <c r="I262" s="113"/>
      <c r="J262" s="113"/>
      <c r="K262" s="113"/>
      <c r="L262" s="113"/>
      <c r="M262" s="113"/>
      <c r="N262" s="113"/>
      <c r="O262" s="113"/>
      <c r="P262" s="113"/>
      <c r="Q262" s="113"/>
      <c r="R262" s="113"/>
      <c r="S262" s="113"/>
      <c r="T262" s="113"/>
      <c r="U262" s="113"/>
      <c r="V262" s="113"/>
      <c r="W262" s="113"/>
      <c r="X262" s="113"/>
      <c r="Y262" s="113"/>
    </row>
    <row r="263">
      <c r="A263" s="115" t="s">
        <v>702</v>
      </c>
      <c r="B263" s="115" t="s">
        <v>703</v>
      </c>
      <c r="C263" s="115" t="s">
        <v>146</v>
      </c>
      <c r="D263" s="116">
        <v>45707.45833333333</v>
      </c>
      <c r="F263" s="118" t="str">
        <f t="shared" si="1"/>
        <v>02/2025</v>
      </c>
      <c r="G263" s="113"/>
      <c r="H263" s="111" t="s">
        <v>193</v>
      </c>
      <c r="I263" s="113"/>
      <c r="J263" s="113"/>
      <c r="K263" s="113"/>
      <c r="L263" s="113"/>
      <c r="M263" s="113"/>
      <c r="N263" s="113"/>
      <c r="O263" s="113"/>
      <c r="P263" s="113"/>
      <c r="Q263" s="113"/>
      <c r="R263" s="113"/>
      <c r="S263" s="113"/>
      <c r="T263" s="113"/>
      <c r="U263" s="113"/>
      <c r="V263" s="113"/>
      <c r="W263" s="113"/>
      <c r="X263" s="113"/>
      <c r="Y263" s="113"/>
    </row>
    <row r="264">
      <c r="A264" s="115" t="s">
        <v>704</v>
      </c>
      <c r="C264" s="115" t="s">
        <v>146</v>
      </c>
      <c r="D264" s="116">
        <v>45707.54166666667</v>
      </c>
      <c r="E264" s="115" t="s">
        <v>531</v>
      </c>
      <c r="F264" s="118" t="str">
        <f t="shared" si="1"/>
        <v>02/2025</v>
      </c>
      <c r="G264" s="113"/>
      <c r="H264" s="111" t="s">
        <v>151</v>
      </c>
      <c r="I264" s="113"/>
      <c r="J264" s="113"/>
      <c r="K264" s="113"/>
      <c r="L264" s="113"/>
      <c r="M264" s="113"/>
      <c r="N264" s="113"/>
      <c r="O264" s="113"/>
      <c r="P264" s="113"/>
      <c r="Q264" s="113"/>
      <c r="R264" s="113"/>
      <c r="S264" s="113"/>
      <c r="T264" s="113"/>
      <c r="U264" s="113"/>
      <c r="V264" s="113"/>
      <c r="W264" s="113"/>
      <c r="X264" s="113"/>
      <c r="Y264" s="113"/>
    </row>
    <row r="265">
      <c r="A265" s="115" t="s">
        <v>690</v>
      </c>
      <c r="D265" s="116">
        <v>45707.5625</v>
      </c>
      <c r="E265" s="115" t="s">
        <v>691</v>
      </c>
      <c r="F265" s="118" t="str">
        <f t="shared" si="1"/>
        <v>02/2025</v>
      </c>
      <c r="G265" s="113"/>
      <c r="H265" s="111" t="s">
        <v>679</v>
      </c>
      <c r="I265" s="113"/>
      <c r="J265" s="113"/>
      <c r="K265" s="113"/>
      <c r="L265" s="113"/>
      <c r="M265" s="113"/>
      <c r="N265" s="113"/>
      <c r="O265" s="113"/>
      <c r="P265" s="113"/>
      <c r="Q265" s="113"/>
      <c r="R265" s="113"/>
      <c r="S265" s="113"/>
      <c r="T265" s="113"/>
      <c r="U265" s="113"/>
      <c r="V265" s="113"/>
      <c r="W265" s="113"/>
      <c r="X265" s="113"/>
      <c r="Y265" s="113"/>
    </row>
    <row r="266">
      <c r="A266" s="115" t="s">
        <v>693</v>
      </c>
      <c r="D266" s="116">
        <v>45707.66666666667</v>
      </c>
      <c r="E266" s="115" t="s">
        <v>691</v>
      </c>
      <c r="F266" s="118" t="str">
        <f t="shared" si="1"/>
        <v>02/2025</v>
      </c>
      <c r="G266" s="113"/>
      <c r="H266" s="111" t="s">
        <v>679</v>
      </c>
      <c r="I266" s="113"/>
      <c r="J266" s="113"/>
      <c r="K266" s="113"/>
      <c r="L266" s="113"/>
      <c r="M266" s="113"/>
      <c r="N266" s="113"/>
      <c r="O266" s="113"/>
      <c r="P266" s="113"/>
      <c r="Q266" s="113"/>
      <c r="R266" s="113"/>
      <c r="S266" s="113"/>
      <c r="T266" s="113"/>
      <c r="U266" s="113"/>
      <c r="V266" s="113"/>
      <c r="W266" s="113"/>
      <c r="X266" s="113"/>
      <c r="Y266" s="113"/>
    </row>
    <row r="267">
      <c r="A267" s="115" t="s">
        <v>705</v>
      </c>
      <c r="C267" s="115" t="s">
        <v>706</v>
      </c>
      <c r="D267" s="116">
        <v>45707.6875</v>
      </c>
      <c r="E267" s="115" t="s">
        <v>707</v>
      </c>
      <c r="F267" s="118" t="str">
        <f t="shared" si="1"/>
        <v>02/2025</v>
      </c>
      <c r="G267" s="113"/>
      <c r="H267" s="111" t="s">
        <v>213</v>
      </c>
      <c r="I267" s="113"/>
      <c r="J267" s="113"/>
      <c r="K267" s="113"/>
      <c r="L267" s="113"/>
      <c r="M267" s="113"/>
      <c r="N267" s="113"/>
      <c r="O267" s="113"/>
      <c r="P267" s="113"/>
      <c r="Q267" s="113"/>
      <c r="R267" s="113"/>
      <c r="S267" s="113"/>
      <c r="T267" s="113"/>
      <c r="U267" s="113"/>
      <c r="V267" s="113"/>
      <c r="W267" s="113"/>
      <c r="X267" s="113"/>
      <c r="Y267" s="113"/>
    </row>
    <row r="268">
      <c r="A268" s="115" t="s">
        <v>708</v>
      </c>
      <c r="B268" s="115" t="s">
        <v>709</v>
      </c>
      <c r="C268" s="115" t="s">
        <v>710</v>
      </c>
      <c r="D268" s="116">
        <v>45707.75</v>
      </c>
      <c r="E268" s="115" t="s">
        <v>147</v>
      </c>
      <c r="F268" s="118" t="str">
        <f t="shared" si="1"/>
        <v>02/2025</v>
      </c>
      <c r="G268" s="113"/>
      <c r="H268" s="111" t="s">
        <v>148</v>
      </c>
      <c r="I268" s="113"/>
      <c r="J268" s="113"/>
      <c r="K268" s="113"/>
      <c r="L268" s="113"/>
      <c r="M268" s="113"/>
      <c r="N268" s="113"/>
      <c r="O268" s="113"/>
      <c r="P268" s="113"/>
      <c r="Q268" s="113"/>
      <c r="R268" s="113"/>
      <c r="S268" s="113"/>
      <c r="T268" s="113"/>
      <c r="U268" s="113"/>
      <c r="V268" s="113"/>
      <c r="W268" s="113"/>
      <c r="X268" s="113"/>
      <c r="Y268" s="113"/>
    </row>
    <row r="269">
      <c r="A269" s="115" t="s">
        <v>711</v>
      </c>
      <c r="C269" s="115" t="s">
        <v>712</v>
      </c>
      <c r="D269" s="116">
        <v>45708.29166666667</v>
      </c>
      <c r="F269" s="118" t="str">
        <f t="shared" si="1"/>
        <v>02/2025</v>
      </c>
      <c r="G269" s="113"/>
      <c r="H269" s="111" t="s">
        <v>189</v>
      </c>
      <c r="I269" s="113"/>
      <c r="J269" s="113"/>
      <c r="K269" s="113"/>
      <c r="L269" s="113"/>
      <c r="M269" s="113"/>
      <c r="N269" s="113"/>
      <c r="O269" s="113"/>
      <c r="P269" s="113"/>
      <c r="Q269" s="113"/>
      <c r="R269" s="113"/>
      <c r="S269" s="113"/>
      <c r="T269" s="113"/>
      <c r="U269" s="113"/>
      <c r="V269" s="113"/>
      <c r="W269" s="113"/>
      <c r="X269" s="113"/>
      <c r="Y269" s="113"/>
    </row>
    <row r="270">
      <c r="A270" s="115" t="s">
        <v>460</v>
      </c>
      <c r="B270" s="115" t="s">
        <v>713</v>
      </c>
      <c r="C270" s="115" t="s">
        <v>462</v>
      </c>
      <c r="D270" s="116">
        <v>45708.375</v>
      </c>
      <c r="E270" s="115" t="s">
        <v>147</v>
      </c>
      <c r="F270" s="118" t="str">
        <f t="shared" si="1"/>
        <v>02/2025</v>
      </c>
      <c r="G270" s="113"/>
      <c r="H270" s="111" t="s">
        <v>189</v>
      </c>
      <c r="I270" s="113"/>
      <c r="J270" s="113"/>
      <c r="K270" s="113"/>
      <c r="L270" s="113"/>
      <c r="M270" s="113"/>
      <c r="N270" s="113"/>
      <c r="O270" s="113"/>
      <c r="P270" s="113"/>
      <c r="Q270" s="113"/>
      <c r="R270" s="113"/>
      <c r="S270" s="113"/>
      <c r="T270" s="113"/>
      <c r="U270" s="113"/>
      <c r="V270" s="113"/>
      <c r="W270" s="113"/>
      <c r="X270" s="113"/>
      <c r="Y270" s="113"/>
    </row>
    <row r="271">
      <c r="A271" s="115" t="s">
        <v>714</v>
      </c>
      <c r="B271" s="115" t="s">
        <v>715</v>
      </c>
      <c r="C271" s="115" t="s">
        <v>146</v>
      </c>
      <c r="D271" s="116">
        <v>45708.45833333333</v>
      </c>
      <c r="E271" s="115" t="s">
        <v>147</v>
      </c>
      <c r="F271" s="118" t="str">
        <f t="shared" si="1"/>
        <v>02/2025</v>
      </c>
      <c r="G271" s="113"/>
      <c r="H271" s="111" t="s">
        <v>193</v>
      </c>
      <c r="I271" s="113"/>
      <c r="J271" s="113"/>
      <c r="K271" s="113"/>
      <c r="L271" s="113"/>
      <c r="M271" s="113"/>
      <c r="N271" s="113"/>
      <c r="O271" s="113"/>
      <c r="P271" s="113"/>
      <c r="Q271" s="113"/>
      <c r="R271" s="113"/>
      <c r="S271" s="113"/>
      <c r="T271" s="113"/>
      <c r="U271" s="113"/>
      <c r="V271" s="113"/>
      <c r="W271" s="113"/>
      <c r="X271" s="113"/>
      <c r="Y271" s="113"/>
    </row>
    <row r="272">
      <c r="A272" s="115" t="s">
        <v>716</v>
      </c>
      <c r="B272" s="115" t="s">
        <v>717</v>
      </c>
      <c r="C272" s="115" t="s">
        <v>146</v>
      </c>
      <c r="D272" s="116">
        <v>45708.47916666667</v>
      </c>
      <c r="E272" s="115" t="s">
        <v>295</v>
      </c>
      <c r="F272" s="118" t="str">
        <f t="shared" si="1"/>
        <v>02/2025</v>
      </c>
      <c r="G272" s="113"/>
      <c r="H272" s="111" t="s">
        <v>213</v>
      </c>
      <c r="I272" s="113"/>
      <c r="J272" s="113"/>
      <c r="K272" s="113"/>
      <c r="L272" s="113"/>
      <c r="M272" s="113"/>
      <c r="N272" s="113"/>
      <c r="O272" s="113"/>
      <c r="P272" s="113"/>
      <c r="Q272" s="113"/>
      <c r="R272" s="113"/>
      <c r="S272" s="113"/>
      <c r="T272" s="113"/>
      <c r="U272" s="113"/>
      <c r="V272" s="113"/>
      <c r="W272" s="113"/>
      <c r="X272" s="113"/>
      <c r="Y272" s="113"/>
    </row>
    <row r="273">
      <c r="A273" s="115" t="s">
        <v>718</v>
      </c>
      <c r="B273" s="115" t="s">
        <v>719</v>
      </c>
      <c r="C273" s="115" t="s">
        <v>146</v>
      </c>
      <c r="D273" s="116">
        <v>45708.54166666667</v>
      </c>
      <c r="E273" s="115" t="s">
        <v>147</v>
      </c>
      <c r="F273" s="118" t="str">
        <f t="shared" si="1"/>
        <v>02/2025</v>
      </c>
      <c r="G273" s="113"/>
      <c r="H273" s="111" t="s">
        <v>238</v>
      </c>
      <c r="I273" s="113"/>
      <c r="J273" s="113"/>
      <c r="K273" s="113"/>
      <c r="L273" s="113"/>
      <c r="M273" s="113"/>
      <c r="N273" s="113"/>
      <c r="O273" s="113"/>
      <c r="P273" s="113"/>
      <c r="Q273" s="113"/>
      <c r="R273" s="113"/>
      <c r="S273" s="113"/>
      <c r="T273" s="113"/>
      <c r="U273" s="113"/>
      <c r="V273" s="113"/>
      <c r="W273" s="113"/>
      <c r="X273" s="113"/>
      <c r="Y273" s="113"/>
    </row>
    <row r="274">
      <c r="A274" s="115" t="s">
        <v>720</v>
      </c>
      <c r="B274" s="115" t="s">
        <v>721</v>
      </c>
      <c r="C274" s="115" t="s">
        <v>482</v>
      </c>
      <c r="D274" s="116">
        <v>45708.54166666667</v>
      </c>
      <c r="F274" s="118" t="str">
        <f t="shared" si="1"/>
        <v>02/2025</v>
      </c>
      <c r="G274" s="113"/>
      <c r="H274" s="111" t="s">
        <v>160</v>
      </c>
      <c r="I274" s="113"/>
      <c r="J274" s="113"/>
      <c r="K274" s="113"/>
      <c r="L274" s="113"/>
      <c r="M274" s="113"/>
      <c r="N274" s="113"/>
      <c r="O274" s="113"/>
      <c r="P274" s="113"/>
      <c r="Q274" s="113"/>
      <c r="R274" s="113"/>
      <c r="S274" s="113"/>
      <c r="T274" s="113"/>
      <c r="U274" s="113"/>
      <c r="V274" s="113"/>
      <c r="W274" s="113"/>
      <c r="X274" s="113"/>
      <c r="Y274" s="113"/>
    </row>
    <row r="275">
      <c r="A275" s="115" t="s">
        <v>690</v>
      </c>
      <c r="D275" s="116">
        <v>45708.5625</v>
      </c>
      <c r="E275" s="115" t="s">
        <v>691</v>
      </c>
      <c r="F275" s="118" t="str">
        <f t="shared" si="1"/>
        <v>02/2025</v>
      </c>
      <c r="G275" s="113"/>
      <c r="H275" s="111" t="s">
        <v>679</v>
      </c>
      <c r="I275" s="113"/>
      <c r="J275" s="113"/>
      <c r="K275" s="113"/>
      <c r="L275" s="113"/>
      <c r="M275" s="113"/>
      <c r="N275" s="113"/>
      <c r="O275" s="113"/>
      <c r="P275" s="113"/>
      <c r="Q275" s="113"/>
      <c r="R275" s="113"/>
      <c r="S275" s="113"/>
      <c r="T275" s="113"/>
      <c r="U275" s="113"/>
      <c r="V275" s="113"/>
      <c r="W275" s="113"/>
      <c r="X275" s="113"/>
      <c r="Y275" s="113"/>
    </row>
    <row r="276">
      <c r="A276" s="115" t="s">
        <v>693</v>
      </c>
      <c r="D276" s="116">
        <v>45708.66666666667</v>
      </c>
      <c r="E276" s="115" t="s">
        <v>691</v>
      </c>
      <c r="F276" s="118" t="str">
        <f t="shared" si="1"/>
        <v>02/2025</v>
      </c>
      <c r="G276" s="113"/>
      <c r="H276" s="111" t="s">
        <v>679</v>
      </c>
      <c r="I276" s="113"/>
      <c r="J276" s="113"/>
      <c r="K276" s="113"/>
      <c r="L276" s="113"/>
      <c r="M276" s="113"/>
      <c r="N276" s="113"/>
      <c r="O276" s="113"/>
      <c r="P276" s="113"/>
      <c r="Q276" s="113"/>
      <c r="R276" s="113"/>
      <c r="S276" s="113"/>
      <c r="T276" s="113"/>
      <c r="U276" s="113"/>
      <c r="V276" s="113"/>
      <c r="W276" s="113"/>
      <c r="X276" s="113"/>
      <c r="Y276" s="113"/>
    </row>
    <row r="277">
      <c r="A277" s="115" t="s">
        <v>722</v>
      </c>
      <c r="B277" s="115" t="s">
        <v>723</v>
      </c>
      <c r="C277" s="115" t="s">
        <v>281</v>
      </c>
      <c r="D277" s="116">
        <v>45708.8125</v>
      </c>
      <c r="E277" s="115" t="s">
        <v>147</v>
      </c>
      <c r="F277" s="118" t="str">
        <f t="shared" si="1"/>
        <v>02/2025</v>
      </c>
      <c r="G277" s="113"/>
      <c r="H277" s="111" t="s">
        <v>227</v>
      </c>
      <c r="I277" s="113"/>
      <c r="J277" s="113"/>
      <c r="K277" s="113"/>
      <c r="L277" s="113"/>
      <c r="M277" s="113"/>
      <c r="N277" s="113"/>
      <c r="O277" s="113"/>
      <c r="P277" s="113"/>
      <c r="Q277" s="113"/>
      <c r="R277" s="113"/>
      <c r="S277" s="113"/>
      <c r="T277" s="113"/>
      <c r="U277" s="113"/>
      <c r="V277" s="113"/>
      <c r="W277" s="113"/>
      <c r="X277" s="113"/>
      <c r="Y277" s="113"/>
    </row>
    <row r="278">
      <c r="A278" s="115" t="s">
        <v>724</v>
      </c>
      <c r="B278" s="115" t="s">
        <v>725</v>
      </c>
      <c r="C278" s="115" t="s">
        <v>726</v>
      </c>
      <c r="D278" s="116">
        <v>45708.83333333333</v>
      </c>
      <c r="E278" s="115" t="s">
        <v>163</v>
      </c>
      <c r="F278" s="118" t="str">
        <f t="shared" si="1"/>
        <v>02/2025</v>
      </c>
      <c r="G278" s="113"/>
      <c r="H278" s="111" t="s">
        <v>148</v>
      </c>
      <c r="I278" s="113"/>
      <c r="J278" s="113"/>
      <c r="K278" s="113"/>
      <c r="L278" s="113"/>
      <c r="M278" s="113"/>
      <c r="N278" s="113"/>
      <c r="O278" s="113"/>
      <c r="P278" s="113"/>
      <c r="Q278" s="113"/>
      <c r="R278" s="113"/>
      <c r="S278" s="113"/>
      <c r="T278" s="113"/>
      <c r="U278" s="113"/>
      <c r="V278" s="113"/>
      <c r="W278" s="113"/>
      <c r="X278" s="113"/>
      <c r="Y278" s="113"/>
    </row>
    <row r="279">
      <c r="A279" s="115" t="s">
        <v>727</v>
      </c>
      <c r="D279" s="116">
        <v>45709.29166666667</v>
      </c>
      <c r="F279" s="118" t="str">
        <f t="shared" si="1"/>
        <v>02/2025</v>
      </c>
      <c r="G279" s="113"/>
      <c r="H279" s="111" t="s">
        <v>189</v>
      </c>
      <c r="I279" s="113"/>
      <c r="J279" s="113"/>
      <c r="K279" s="113"/>
      <c r="L279" s="113"/>
      <c r="M279" s="113"/>
      <c r="N279" s="113"/>
      <c r="O279" s="113"/>
      <c r="P279" s="113"/>
      <c r="Q279" s="113"/>
      <c r="R279" s="113"/>
      <c r="S279" s="113"/>
      <c r="T279" s="113"/>
      <c r="U279" s="113"/>
      <c r="V279" s="113"/>
      <c r="W279" s="113"/>
      <c r="X279" s="113"/>
      <c r="Y279" s="113"/>
    </row>
    <row r="280">
      <c r="A280" s="115" t="s">
        <v>728</v>
      </c>
      <c r="B280" s="115" t="s">
        <v>729</v>
      </c>
      <c r="C280" s="115" t="s">
        <v>730</v>
      </c>
      <c r="D280" s="116">
        <v>45709.375</v>
      </c>
      <c r="E280" s="115" t="s">
        <v>147</v>
      </c>
      <c r="F280" s="118" t="str">
        <f t="shared" si="1"/>
        <v>02/2025</v>
      </c>
      <c r="G280" s="113"/>
      <c r="H280" s="111" t="s">
        <v>148</v>
      </c>
      <c r="I280" s="113"/>
      <c r="J280" s="113"/>
      <c r="K280" s="113"/>
      <c r="L280" s="113"/>
      <c r="M280" s="113"/>
      <c r="N280" s="113"/>
      <c r="O280" s="113"/>
      <c r="P280" s="113"/>
      <c r="Q280" s="113"/>
      <c r="R280" s="113"/>
      <c r="S280" s="113"/>
      <c r="T280" s="113"/>
      <c r="U280" s="113"/>
      <c r="V280" s="113"/>
      <c r="W280" s="113"/>
      <c r="X280" s="113"/>
      <c r="Y280" s="113"/>
    </row>
    <row r="281">
      <c r="A281" s="115" t="s">
        <v>731</v>
      </c>
      <c r="C281" s="115" t="s">
        <v>732</v>
      </c>
      <c r="D281" s="116">
        <v>45709.70833333333</v>
      </c>
      <c r="E281" s="115" t="s">
        <v>333</v>
      </c>
      <c r="F281" s="118" t="str">
        <f t="shared" si="1"/>
        <v>02/2025</v>
      </c>
      <c r="G281" s="113"/>
      <c r="H281" s="111" t="s">
        <v>189</v>
      </c>
      <c r="I281" s="113"/>
      <c r="J281" s="113"/>
      <c r="K281" s="113"/>
      <c r="L281" s="113"/>
      <c r="M281" s="113"/>
      <c r="N281" s="113"/>
      <c r="O281" s="113"/>
      <c r="P281" s="113"/>
      <c r="Q281" s="113"/>
      <c r="R281" s="113"/>
      <c r="S281" s="113"/>
      <c r="T281" s="113"/>
      <c r="U281" s="113"/>
      <c r="V281" s="113"/>
      <c r="W281" s="113"/>
      <c r="X281" s="113"/>
      <c r="Y281" s="113"/>
    </row>
    <row r="282">
      <c r="A282" s="115" t="s">
        <v>733</v>
      </c>
      <c r="B282" s="115" t="s">
        <v>734</v>
      </c>
      <c r="C282" s="115" t="s">
        <v>735</v>
      </c>
      <c r="D282" s="116">
        <v>45709.78125</v>
      </c>
      <c r="E282" s="115" t="s">
        <v>204</v>
      </c>
      <c r="F282" s="118" t="str">
        <f t="shared" si="1"/>
        <v>02/2025</v>
      </c>
      <c r="G282" s="113"/>
      <c r="H282" s="111" t="s">
        <v>227</v>
      </c>
      <c r="I282" s="113"/>
      <c r="J282" s="113"/>
      <c r="K282" s="113"/>
      <c r="L282" s="113"/>
      <c r="M282" s="113"/>
      <c r="N282" s="113"/>
      <c r="O282" s="113"/>
      <c r="P282" s="113"/>
      <c r="Q282" s="113"/>
      <c r="R282" s="113"/>
      <c r="S282" s="113"/>
      <c r="T282" s="113"/>
      <c r="U282" s="113"/>
      <c r="V282" s="113"/>
      <c r="W282" s="113"/>
      <c r="X282" s="113"/>
      <c r="Y282" s="113"/>
    </row>
    <row r="283">
      <c r="A283" s="115" t="s">
        <v>736</v>
      </c>
      <c r="C283" s="115" t="s">
        <v>233</v>
      </c>
      <c r="D283" s="116">
        <v>45709.83333333333</v>
      </c>
      <c r="F283" s="118" t="str">
        <f t="shared" si="1"/>
        <v>02/2025</v>
      </c>
      <c r="G283" s="113"/>
      <c r="H283" s="111" t="s">
        <v>222</v>
      </c>
      <c r="I283" s="113"/>
      <c r="J283" s="113"/>
      <c r="K283" s="113"/>
      <c r="L283" s="113"/>
      <c r="M283" s="113"/>
      <c r="N283" s="113"/>
      <c r="O283" s="113"/>
      <c r="P283" s="113"/>
      <c r="Q283" s="113"/>
      <c r="R283" s="113"/>
      <c r="S283" s="113"/>
      <c r="T283" s="113"/>
      <c r="U283" s="113"/>
      <c r="V283" s="113"/>
      <c r="W283" s="113"/>
      <c r="X283" s="113"/>
      <c r="Y283" s="113"/>
    </row>
    <row r="284">
      <c r="A284" s="115" t="s">
        <v>737</v>
      </c>
      <c r="D284" s="116">
        <v>45710.375</v>
      </c>
      <c r="F284" s="118" t="str">
        <f t="shared" si="1"/>
        <v>02/2025</v>
      </c>
      <c r="G284" s="113"/>
      <c r="H284" s="111" t="s">
        <v>189</v>
      </c>
      <c r="I284" s="113"/>
      <c r="J284" s="113"/>
      <c r="K284" s="113"/>
      <c r="L284" s="113"/>
      <c r="M284" s="113"/>
      <c r="N284" s="113"/>
      <c r="O284" s="113"/>
      <c r="P284" s="113"/>
      <c r="Q284" s="113"/>
      <c r="R284" s="113"/>
      <c r="S284" s="113"/>
      <c r="T284" s="113"/>
      <c r="U284" s="113"/>
      <c r="V284" s="113"/>
      <c r="W284" s="113"/>
      <c r="X284" s="113"/>
      <c r="Y284" s="113"/>
    </row>
    <row r="285">
      <c r="A285" s="115" t="s">
        <v>738</v>
      </c>
      <c r="B285" s="115" t="s">
        <v>739</v>
      </c>
      <c r="C285" s="115" t="s">
        <v>740</v>
      </c>
      <c r="D285" s="116">
        <v>45710.45833333333</v>
      </c>
      <c r="E285" s="115" t="s">
        <v>610</v>
      </c>
      <c r="F285" s="118" t="str">
        <f t="shared" si="1"/>
        <v>02/2025</v>
      </c>
      <c r="G285" s="113"/>
      <c r="H285" s="111" t="s">
        <v>222</v>
      </c>
      <c r="I285" s="113"/>
      <c r="J285" s="113"/>
      <c r="K285" s="113"/>
      <c r="L285" s="113"/>
      <c r="M285" s="113"/>
      <c r="N285" s="113"/>
      <c r="O285" s="113"/>
      <c r="P285" s="113"/>
      <c r="Q285" s="113"/>
      <c r="R285" s="113"/>
      <c r="S285" s="113"/>
      <c r="T285" s="113"/>
      <c r="U285" s="113"/>
      <c r="V285" s="113"/>
      <c r="W285" s="113"/>
      <c r="X285" s="113"/>
      <c r="Y285" s="113"/>
    </row>
    <row r="286">
      <c r="A286" s="115" t="s">
        <v>741</v>
      </c>
      <c r="B286" s="115" t="s">
        <v>742</v>
      </c>
      <c r="C286" s="115" t="s">
        <v>743</v>
      </c>
      <c r="D286" s="116">
        <v>45710.5</v>
      </c>
      <c r="E286" s="115" t="s">
        <v>382</v>
      </c>
      <c r="F286" s="118" t="str">
        <f t="shared" si="1"/>
        <v>02/2025</v>
      </c>
      <c r="G286" s="113"/>
      <c r="H286" s="111" t="s">
        <v>189</v>
      </c>
      <c r="I286" s="113"/>
      <c r="J286" s="113"/>
      <c r="K286" s="113"/>
      <c r="L286" s="113"/>
      <c r="M286" s="113"/>
      <c r="N286" s="113"/>
      <c r="O286" s="113"/>
      <c r="P286" s="113"/>
      <c r="Q286" s="113"/>
      <c r="R286" s="113"/>
      <c r="S286" s="113"/>
      <c r="T286" s="113"/>
      <c r="U286" s="113"/>
      <c r="V286" s="113"/>
      <c r="W286" s="113"/>
      <c r="X286" s="113"/>
      <c r="Y286" s="113"/>
    </row>
    <row r="287">
      <c r="A287" s="115" t="s">
        <v>744</v>
      </c>
      <c r="D287" s="116">
        <v>45710.54166666667</v>
      </c>
      <c r="F287" s="118" t="str">
        <f t="shared" si="1"/>
        <v>02/2025</v>
      </c>
      <c r="G287" s="113"/>
      <c r="H287" s="111" t="s">
        <v>189</v>
      </c>
      <c r="I287" s="113"/>
      <c r="J287" s="113"/>
      <c r="K287" s="113"/>
      <c r="L287" s="113"/>
      <c r="M287" s="113"/>
      <c r="N287" s="113"/>
      <c r="O287" s="113"/>
      <c r="P287" s="113"/>
      <c r="Q287" s="113"/>
      <c r="R287" s="113"/>
      <c r="S287" s="113"/>
      <c r="T287" s="113"/>
      <c r="U287" s="113"/>
      <c r="V287" s="113"/>
      <c r="W287" s="113"/>
      <c r="X287" s="113"/>
      <c r="Y287" s="113"/>
    </row>
    <row r="288">
      <c r="A288" s="115" t="s">
        <v>241</v>
      </c>
      <c r="C288" s="115" t="s">
        <v>146</v>
      </c>
      <c r="D288" s="116">
        <v>45712.41666666667</v>
      </c>
      <c r="E288" s="115" t="s">
        <v>745</v>
      </c>
      <c r="F288" s="118" t="str">
        <f t="shared" si="1"/>
        <v>02/2025</v>
      </c>
      <c r="G288" s="113"/>
      <c r="H288" s="111" t="s">
        <v>151</v>
      </c>
      <c r="I288" s="113"/>
      <c r="J288" s="113"/>
      <c r="K288" s="113"/>
      <c r="L288" s="113"/>
      <c r="M288" s="113"/>
      <c r="N288" s="113"/>
      <c r="O288" s="113"/>
      <c r="P288" s="113"/>
      <c r="Q288" s="113"/>
      <c r="R288" s="113"/>
      <c r="S288" s="113"/>
      <c r="T288" s="113"/>
      <c r="U288" s="113"/>
      <c r="V288" s="113"/>
      <c r="W288" s="113"/>
      <c r="X288" s="113"/>
      <c r="Y288" s="113"/>
    </row>
    <row r="289">
      <c r="A289" s="115" t="s">
        <v>243</v>
      </c>
      <c r="C289" s="115" t="s">
        <v>146</v>
      </c>
      <c r="D289" s="116">
        <v>45712.4375</v>
      </c>
      <c r="E289" s="115" t="s">
        <v>244</v>
      </c>
      <c r="F289" s="118" t="str">
        <f t="shared" si="1"/>
        <v>02/2025</v>
      </c>
      <c r="G289" s="113"/>
      <c r="H289" s="111" t="s">
        <v>151</v>
      </c>
      <c r="I289" s="113"/>
      <c r="J289" s="113"/>
      <c r="K289" s="113"/>
      <c r="L289" s="113"/>
      <c r="M289" s="113"/>
      <c r="N289" s="113"/>
      <c r="O289" s="113"/>
      <c r="P289" s="113"/>
      <c r="Q289" s="113"/>
      <c r="R289" s="113"/>
      <c r="S289" s="113"/>
      <c r="T289" s="113"/>
      <c r="U289" s="113"/>
      <c r="V289" s="113"/>
      <c r="W289" s="113"/>
      <c r="X289" s="113"/>
      <c r="Y289" s="113"/>
    </row>
    <row r="290">
      <c r="A290" s="115" t="s">
        <v>245</v>
      </c>
      <c r="C290" s="115" t="s">
        <v>146</v>
      </c>
      <c r="D290" s="116">
        <v>45712.45833333333</v>
      </c>
      <c r="E290" s="115" t="s">
        <v>246</v>
      </c>
      <c r="F290" s="118" t="str">
        <f t="shared" si="1"/>
        <v>02/2025</v>
      </c>
      <c r="G290" s="113"/>
      <c r="H290" s="111" t="s">
        <v>151</v>
      </c>
      <c r="I290" s="113"/>
      <c r="J290" s="113"/>
      <c r="K290" s="113"/>
      <c r="L290" s="113"/>
      <c r="M290" s="113"/>
      <c r="N290" s="113"/>
      <c r="O290" s="113"/>
      <c r="P290" s="113"/>
      <c r="Q290" s="113"/>
      <c r="R290" s="113"/>
      <c r="S290" s="113"/>
      <c r="T290" s="113"/>
      <c r="U290" s="113"/>
      <c r="V290" s="113"/>
      <c r="W290" s="113"/>
      <c r="X290" s="113"/>
      <c r="Y290" s="113"/>
    </row>
    <row r="291">
      <c r="A291" s="115" t="s">
        <v>239</v>
      </c>
      <c r="C291" s="115" t="s">
        <v>146</v>
      </c>
      <c r="D291" s="116">
        <v>45712.5</v>
      </c>
      <c r="E291" s="115" t="s">
        <v>240</v>
      </c>
      <c r="F291" s="118" t="str">
        <f t="shared" si="1"/>
        <v>02/2025</v>
      </c>
      <c r="G291" s="113"/>
      <c r="H291" s="111" t="s">
        <v>151</v>
      </c>
      <c r="I291" s="113"/>
      <c r="J291" s="113"/>
      <c r="K291" s="113"/>
      <c r="L291" s="113"/>
      <c r="M291" s="113"/>
      <c r="N291" s="113"/>
      <c r="O291" s="113"/>
      <c r="P291" s="113"/>
      <c r="Q291" s="113"/>
      <c r="R291" s="113"/>
      <c r="S291" s="113"/>
      <c r="T291" s="113"/>
      <c r="U291" s="113"/>
      <c r="V291" s="113"/>
      <c r="W291" s="113"/>
      <c r="X291" s="113"/>
      <c r="Y291" s="113"/>
    </row>
    <row r="292">
      <c r="A292" s="115" t="s">
        <v>746</v>
      </c>
      <c r="B292" s="115" t="s">
        <v>747</v>
      </c>
      <c r="D292" s="116">
        <v>45712.54166666667</v>
      </c>
      <c r="E292" s="115" t="s">
        <v>199</v>
      </c>
      <c r="F292" s="118" t="str">
        <f t="shared" si="1"/>
        <v>02/2025</v>
      </c>
      <c r="G292" s="113"/>
      <c r="H292" s="111" t="s">
        <v>238</v>
      </c>
      <c r="I292" s="113"/>
      <c r="J292" s="113"/>
      <c r="K292" s="113"/>
      <c r="L292" s="113"/>
      <c r="M292" s="113"/>
      <c r="N292" s="113"/>
      <c r="O292" s="113"/>
      <c r="P292" s="113"/>
      <c r="Q292" s="113"/>
      <c r="R292" s="113"/>
      <c r="S292" s="113"/>
      <c r="T292" s="113"/>
      <c r="U292" s="113"/>
      <c r="V292" s="113"/>
      <c r="W292" s="113"/>
      <c r="X292" s="113"/>
      <c r="Y292" s="113"/>
    </row>
    <row r="293">
      <c r="A293" s="115" t="s">
        <v>748</v>
      </c>
      <c r="B293" s="115" t="s">
        <v>749</v>
      </c>
      <c r="C293" s="115" t="s">
        <v>750</v>
      </c>
      <c r="D293" s="116">
        <v>45712.58333333333</v>
      </c>
      <c r="E293" s="115" t="s">
        <v>751</v>
      </c>
      <c r="F293" s="118" t="str">
        <f t="shared" si="1"/>
        <v>02/2025</v>
      </c>
      <c r="G293" s="113"/>
      <c r="H293" s="111" t="s">
        <v>222</v>
      </c>
      <c r="I293" s="113"/>
      <c r="J293" s="113"/>
      <c r="K293" s="113"/>
      <c r="L293" s="113"/>
      <c r="M293" s="113"/>
      <c r="N293" s="113"/>
      <c r="O293" s="113"/>
      <c r="P293" s="113"/>
      <c r="Q293" s="113"/>
      <c r="R293" s="113"/>
      <c r="S293" s="113"/>
      <c r="T293" s="113"/>
      <c r="U293" s="113"/>
      <c r="V293" s="113"/>
      <c r="W293" s="113"/>
      <c r="X293" s="113"/>
      <c r="Y293" s="113"/>
    </row>
    <row r="294">
      <c r="A294" s="115" t="s">
        <v>752</v>
      </c>
      <c r="C294" s="115" t="s">
        <v>753</v>
      </c>
      <c r="D294" s="116">
        <v>45712.625</v>
      </c>
      <c r="E294" s="115" t="s">
        <v>754</v>
      </c>
      <c r="F294" s="118" t="str">
        <f t="shared" si="1"/>
        <v>02/2025</v>
      </c>
      <c r="G294" s="113"/>
      <c r="H294" s="111" t="s">
        <v>213</v>
      </c>
      <c r="I294" s="113"/>
      <c r="J294" s="113"/>
      <c r="K294" s="113"/>
      <c r="L294" s="113"/>
      <c r="M294" s="113"/>
      <c r="N294" s="113"/>
      <c r="O294" s="113"/>
      <c r="P294" s="113"/>
      <c r="Q294" s="113"/>
      <c r="R294" s="113"/>
      <c r="S294" s="113"/>
      <c r="T294" s="113"/>
      <c r="U294" s="113"/>
      <c r="V294" s="113"/>
      <c r="W294" s="113"/>
      <c r="X294" s="113"/>
      <c r="Y294" s="113"/>
    </row>
    <row r="295">
      <c r="A295" s="115" t="s">
        <v>755</v>
      </c>
      <c r="B295" s="115" t="s">
        <v>756</v>
      </c>
      <c r="C295" s="115" t="s">
        <v>281</v>
      </c>
      <c r="D295" s="116">
        <v>45712.75</v>
      </c>
      <c r="E295" s="115" t="s">
        <v>147</v>
      </c>
      <c r="F295" s="118" t="str">
        <f t="shared" si="1"/>
        <v>02/2025</v>
      </c>
      <c r="G295" s="113"/>
      <c r="H295" s="111" t="s">
        <v>227</v>
      </c>
      <c r="I295" s="113"/>
      <c r="J295" s="113"/>
      <c r="K295" s="113"/>
      <c r="L295" s="113"/>
      <c r="M295" s="113"/>
      <c r="N295" s="113"/>
      <c r="O295" s="113"/>
      <c r="P295" s="113"/>
      <c r="Q295" s="113"/>
      <c r="R295" s="113"/>
      <c r="S295" s="113"/>
      <c r="T295" s="113"/>
      <c r="U295" s="113"/>
      <c r="V295" s="113"/>
      <c r="W295" s="113"/>
      <c r="X295" s="113"/>
      <c r="Y295" s="113"/>
    </row>
    <row r="296">
      <c r="A296" s="115" t="s">
        <v>514</v>
      </c>
      <c r="B296" s="115" t="s">
        <v>515</v>
      </c>
      <c r="C296" s="115" t="s">
        <v>516</v>
      </c>
      <c r="D296" s="116">
        <v>45712.77083333333</v>
      </c>
      <c r="E296" s="115" t="s">
        <v>147</v>
      </c>
      <c r="F296" s="118" t="str">
        <f t="shared" si="1"/>
        <v>02/2025</v>
      </c>
      <c r="G296" s="113"/>
      <c r="H296" s="111" t="s">
        <v>143</v>
      </c>
      <c r="I296" s="113"/>
      <c r="J296" s="113"/>
      <c r="K296" s="113"/>
      <c r="L296" s="113"/>
      <c r="M296" s="113"/>
      <c r="N296" s="113"/>
      <c r="O296" s="113"/>
      <c r="P296" s="113"/>
      <c r="Q296" s="113"/>
      <c r="R296" s="113"/>
      <c r="S296" s="113"/>
      <c r="T296" s="113"/>
      <c r="U296" s="113"/>
      <c r="V296" s="113"/>
      <c r="W296" s="113"/>
      <c r="X296" s="113"/>
      <c r="Y296" s="113"/>
    </row>
    <row r="297">
      <c r="A297" s="115" t="s">
        <v>757</v>
      </c>
      <c r="B297" s="115" t="s">
        <v>758</v>
      </c>
      <c r="C297" s="115" t="s">
        <v>759</v>
      </c>
      <c r="D297" s="116">
        <v>45712.79166666667</v>
      </c>
      <c r="E297" s="115" t="s">
        <v>382</v>
      </c>
      <c r="F297" s="118" t="str">
        <f t="shared" si="1"/>
        <v>02/2025</v>
      </c>
      <c r="G297" s="113"/>
      <c r="H297" s="111" t="s">
        <v>143</v>
      </c>
      <c r="I297" s="113"/>
      <c r="J297" s="113"/>
      <c r="K297" s="113"/>
      <c r="L297" s="113"/>
      <c r="M297" s="113"/>
      <c r="N297" s="113"/>
      <c r="O297" s="113"/>
      <c r="P297" s="113"/>
      <c r="Q297" s="113"/>
      <c r="R297" s="113"/>
      <c r="S297" s="113"/>
      <c r="T297" s="113"/>
      <c r="U297" s="113"/>
      <c r="V297" s="113"/>
      <c r="W297" s="113"/>
      <c r="X297" s="113"/>
      <c r="Y297" s="113"/>
    </row>
    <row r="298">
      <c r="A298" s="115" t="s">
        <v>760</v>
      </c>
      <c r="B298" s="115" t="s">
        <v>761</v>
      </c>
      <c r="C298" s="115" t="s">
        <v>416</v>
      </c>
      <c r="D298" s="116">
        <v>45713.39583333333</v>
      </c>
      <c r="E298" s="115" t="s">
        <v>147</v>
      </c>
      <c r="F298" s="118" t="str">
        <f t="shared" si="1"/>
        <v>02/2025</v>
      </c>
      <c r="G298" s="113"/>
      <c r="H298" s="111" t="s">
        <v>238</v>
      </c>
      <c r="I298" s="113"/>
      <c r="J298" s="113"/>
      <c r="K298" s="113"/>
      <c r="L298" s="113"/>
      <c r="M298" s="113"/>
      <c r="N298" s="113"/>
      <c r="O298" s="113"/>
      <c r="P298" s="113"/>
      <c r="Q298" s="113"/>
      <c r="R298" s="113"/>
      <c r="S298" s="113"/>
      <c r="T298" s="113"/>
      <c r="U298" s="113"/>
      <c r="V298" s="113"/>
      <c r="W298" s="113"/>
      <c r="X298" s="113"/>
      <c r="Y298" s="113"/>
    </row>
    <row r="299">
      <c r="A299" s="115" t="s">
        <v>762</v>
      </c>
      <c r="B299" s="115" t="s">
        <v>763</v>
      </c>
      <c r="C299" s="115" t="s">
        <v>764</v>
      </c>
      <c r="D299" s="116">
        <v>45713.4375</v>
      </c>
      <c r="E299" s="115" t="s">
        <v>765</v>
      </c>
      <c r="F299" s="118" t="str">
        <f t="shared" si="1"/>
        <v>02/2025</v>
      </c>
      <c r="G299" s="113"/>
      <c r="H299" s="111" t="s">
        <v>193</v>
      </c>
      <c r="I299" s="113"/>
      <c r="J299" s="113"/>
      <c r="K299" s="113"/>
      <c r="L299" s="113"/>
      <c r="M299" s="113"/>
      <c r="N299" s="113"/>
      <c r="O299" s="113"/>
      <c r="P299" s="113"/>
      <c r="Q299" s="113"/>
      <c r="R299" s="113"/>
      <c r="S299" s="113"/>
      <c r="T299" s="113"/>
      <c r="U299" s="113"/>
      <c r="V299" s="113"/>
      <c r="W299" s="113"/>
      <c r="X299" s="113"/>
      <c r="Y299" s="113"/>
    </row>
    <row r="300">
      <c r="A300" s="115" t="s">
        <v>688</v>
      </c>
      <c r="C300" s="115" t="s">
        <v>146</v>
      </c>
      <c r="D300" s="116">
        <v>45713.54166666667</v>
      </c>
      <c r="E300" s="115" t="s">
        <v>689</v>
      </c>
      <c r="F300" s="118" t="str">
        <f t="shared" si="1"/>
        <v>02/2025</v>
      </c>
      <c r="G300" s="113"/>
      <c r="H300" s="111" t="s">
        <v>151</v>
      </c>
      <c r="I300" s="113"/>
      <c r="J300" s="113"/>
      <c r="K300" s="113"/>
      <c r="L300" s="113"/>
      <c r="M300" s="113"/>
      <c r="N300" s="113"/>
      <c r="O300" s="113"/>
      <c r="P300" s="113"/>
      <c r="Q300" s="113"/>
      <c r="R300" s="113"/>
      <c r="S300" s="113"/>
      <c r="T300" s="113"/>
      <c r="U300" s="113"/>
      <c r="V300" s="113"/>
      <c r="W300" s="113"/>
      <c r="X300" s="113"/>
      <c r="Y300" s="113"/>
    </row>
    <row r="301">
      <c r="A301" s="115" t="s">
        <v>690</v>
      </c>
      <c r="D301" s="116">
        <v>45713.58333333333</v>
      </c>
      <c r="E301" s="115" t="s">
        <v>691</v>
      </c>
      <c r="F301" s="118" t="str">
        <f t="shared" si="1"/>
        <v>02/2025</v>
      </c>
      <c r="G301" s="113"/>
      <c r="H301" s="111" t="s">
        <v>679</v>
      </c>
      <c r="I301" s="113"/>
      <c r="J301" s="113"/>
      <c r="K301" s="113"/>
      <c r="L301" s="113"/>
      <c r="M301" s="113"/>
      <c r="N301" s="113"/>
      <c r="O301" s="113"/>
      <c r="P301" s="113"/>
      <c r="Q301" s="113"/>
      <c r="R301" s="113"/>
      <c r="S301" s="113"/>
      <c r="T301" s="113"/>
      <c r="U301" s="113"/>
      <c r="V301" s="113"/>
      <c r="W301" s="113"/>
      <c r="X301" s="113"/>
      <c r="Y301" s="113"/>
    </row>
    <row r="302">
      <c r="A302" s="115" t="s">
        <v>766</v>
      </c>
      <c r="B302" s="115" t="s">
        <v>767</v>
      </c>
      <c r="C302" s="115" t="s">
        <v>768</v>
      </c>
      <c r="D302" s="116">
        <v>45713.58333333333</v>
      </c>
      <c r="E302" s="115" t="s">
        <v>769</v>
      </c>
      <c r="F302" s="118" t="str">
        <f t="shared" si="1"/>
        <v>02/2025</v>
      </c>
      <c r="G302" s="113"/>
      <c r="H302" s="111" t="s">
        <v>148</v>
      </c>
      <c r="I302" s="113"/>
      <c r="J302" s="113"/>
      <c r="K302" s="113"/>
      <c r="L302" s="113"/>
      <c r="M302" s="113"/>
      <c r="N302" s="113"/>
      <c r="O302" s="113"/>
      <c r="P302" s="113"/>
      <c r="Q302" s="113"/>
      <c r="R302" s="113"/>
      <c r="S302" s="113"/>
      <c r="T302" s="113"/>
      <c r="U302" s="113"/>
      <c r="V302" s="113"/>
      <c r="W302" s="113"/>
      <c r="X302" s="113"/>
      <c r="Y302" s="113"/>
    </row>
    <row r="303">
      <c r="A303" s="115" t="s">
        <v>770</v>
      </c>
      <c r="B303" s="115" t="s">
        <v>747</v>
      </c>
      <c r="C303" s="115" t="s">
        <v>146</v>
      </c>
      <c r="D303" s="116">
        <v>45713.58333333333</v>
      </c>
      <c r="E303" s="115" t="s">
        <v>199</v>
      </c>
      <c r="F303" s="118" t="str">
        <f t="shared" si="1"/>
        <v>02/2025</v>
      </c>
      <c r="G303" s="113"/>
      <c r="H303" s="111" t="s">
        <v>238</v>
      </c>
      <c r="I303" s="113"/>
      <c r="J303" s="113"/>
      <c r="K303" s="113"/>
      <c r="L303" s="113"/>
      <c r="M303" s="113"/>
      <c r="N303" s="113"/>
      <c r="O303" s="113"/>
      <c r="P303" s="113"/>
      <c r="Q303" s="113"/>
      <c r="R303" s="113"/>
      <c r="S303" s="113"/>
      <c r="T303" s="113"/>
      <c r="U303" s="113"/>
      <c r="V303" s="113"/>
      <c r="W303" s="113"/>
      <c r="X303" s="113"/>
      <c r="Y303" s="113"/>
    </row>
    <row r="304">
      <c r="A304" s="115" t="s">
        <v>693</v>
      </c>
      <c r="D304" s="116">
        <v>45713.66666666667</v>
      </c>
      <c r="E304" s="115" t="s">
        <v>691</v>
      </c>
      <c r="F304" s="118" t="str">
        <f t="shared" si="1"/>
        <v>02/2025</v>
      </c>
      <c r="G304" s="113"/>
      <c r="H304" s="111" t="s">
        <v>679</v>
      </c>
      <c r="I304" s="113"/>
      <c r="J304" s="113"/>
      <c r="K304" s="113"/>
      <c r="L304" s="113"/>
      <c r="M304" s="113"/>
      <c r="N304" s="113"/>
      <c r="O304" s="113"/>
      <c r="P304" s="113"/>
      <c r="Q304" s="113"/>
      <c r="R304" s="113"/>
      <c r="S304" s="113"/>
      <c r="T304" s="113"/>
      <c r="U304" s="113"/>
      <c r="V304" s="113"/>
      <c r="W304" s="113"/>
      <c r="X304" s="113"/>
      <c r="Y304" s="113"/>
    </row>
    <row r="305">
      <c r="A305" s="115" t="s">
        <v>771</v>
      </c>
      <c r="D305" s="116">
        <v>45713.72916666667</v>
      </c>
      <c r="F305" s="118" t="str">
        <f t="shared" si="1"/>
        <v>02/2025</v>
      </c>
      <c r="G305" s="113"/>
      <c r="H305" s="111" t="s">
        <v>189</v>
      </c>
      <c r="I305" s="113"/>
      <c r="J305" s="113"/>
      <c r="K305" s="113"/>
      <c r="L305" s="113"/>
      <c r="M305" s="113"/>
      <c r="N305" s="113"/>
      <c r="O305" s="113"/>
      <c r="P305" s="113"/>
      <c r="Q305" s="113"/>
      <c r="R305" s="113"/>
      <c r="S305" s="113"/>
      <c r="T305" s="113"/>
      <c r="U305" s="113"/>
      <c r="V305" s="113"/>
      <c r="W305" s="113"/>
      <c r="X305" s="113"/>
      <c r="Y305" s="113"/>
    </row>
    <row r="306">
      <c r="A306" s="115" t="s">
        <v>772</v>
      </c>
      <c r="C306" s="115" t="s">
        <v>773</v>
      </c>
      <c r="D306" s="116">
        <v>45713.75</v>
      </c>
      <c r="E306" s="115" t="s">
        <v>774</v>
      </c>
      <c r="F306" s="118" t="str">
        <f t="shared" si="1"/>
        <v>02/2025</v>
      </c>
      <c r="G306" s="113"/>
      <c r="H306" s="111"/>
      <c r="I306" s="113"/>
      <c r="J306" s="113"/>
      <c r="K306" s="113"/>
      <c r="L306" s="113"/>
      <c r="M306" s="113"/>
      <c r="N306" s="113"/>
      <c r="O306" s="113"/>
      <c r="P306" s="113"/>
      <c r="Q306" s="113"/>
      <c r="R306" s="113"/>
      <c r="S306" s="113"/>
      <c r="T306" s="113"/>
      <c r="U306" s="113"/>
      <c r="V306" s="113"/>
      <c r="W306" s="113"/>
      <c r="X306" s="113"/>
      <c r="Y306" s="113"/>
    </row>
    <row r="307">
      <c r="A307" s="115" t="s">
        <v>775</v>
      </c>
      <c r="B307" s="115" t="s">
        <v>776</v>
      </c>
      <c r="C307" s="115" t="s">
        <v>777</v>
      </c>
      <c r="D307" s="116">
        <v>45713.75</v>
      </c>
      <c r="E307" s="115" t="s">
        <v>163</v>
      </c>
      <c r="F307" s="118" t="str">
        <f t="shared" si="1"/>
        <v>02/2025</v>
      </c>
      <c r="G307" s="113"/>
      <c r="H307" s="111" t="s">
        <v>148</v>
      </c>
      <c r="I307" s="113"/>
      <c r="J307" s="113"/>
      <c r="K307" s="113"/>
      <c r="L307" s="113"/>
      <c r="M307" s="113"/>
      <c r="N307" s="113"/>
      <c r="O307" s="113"/>
      <c r="P307" s="113"/>
      <c r="Q307" s="113"/>
      <c r="R307" s="113"/>
      <c r="S307" s="113"/>
      <c r="T307" s="113"/>
      <c r="U307" s="113"/>
      <c r="V307" s="113"/>
      <c r="W307" s="113"/>
      <c r="X307" s="113"/>
      <c r="Y307" s="113"/>
    </row>
    <row r="308">
      <c r="A308" s="115" t="s">
        <v>535</v>
      </c>
      <c r="B308" s="115" t="s">
        <v>536</v>
      </c>
      <c r="C308" s="115" t="s">
        <v>516</v>
      </c>
      <c r="D308" s="116">
        <v>45713.77083333333</v>
      </c>
      <c r="E308" s="115" t="s">
        <v>147</v>
      </c>
      <c r="F308" s="118" t="str">
        <f t="shared" si="1"/>
        <v>02/2025</v>
      </c>
      <c r="G308" s="113"/>
      <c r="H308" s="111" t="s">
        <v>143</v>
      </c>
      <c r="I308" s="113"/>
      <c r="J308" s="113"/>
      <c r="K308" s="113"/>
      <c r="L308" s="113"/>
      <c r="M308" s="113"/>
      <c r="N308" s="113"/>
      <c r="O308" s="113"/>
      <c r="P308" s="113"/>
      <c r="Q308" s="113"/>
      <c r="R308" s="113"/>
      <c r="S308" s="113"/>
      <c r="T308" s="113"/>
      <c r="U308" s="113"/>
      <c r="V308" s="113"/>
      <c r="W308" s="113"/>
      <c r="X308" s="113"/>
      <c r="Y308" s="113"/>
    </row>
    <row r="309">
      <c r="A309" s="115" t="s">
        <v>537</v>
      </c>
      <c r="B309" s="115" t="s">
        <v>538</v>
      </c>
      <c r="C309" s="115" t="s">
        <v>281</v>
      </c>
      <c r="D309" s="116">
        <v>45713.83333333333</v>
      </c>
      <c r="E309" s="115" t="s">
        <v>147</v>
      </c>
      <c r="F309" s="118" t="str">
        <f t="shared" si="1"/>
        <v>02/2025</v>
      </c>
      <c r="G309" s="113"/>
      <c r="H309" s="111"/>
      <c r="I309" s="113"/>
      <c r="J309" s="113"/>
      <c r="K309" s="113"/>
      <c r="L309" s="113"/>
      <c r="M309" s="113"/>
      <c r="N309" s="113"/>
      <c r="O309" s="113"/>
      <c r="P309" s="113"/>
      <c r="Q309" s="113"/>
      <c r="R309" s="113"/>
      <c r="S309" s="113"/>
      <c r="T309" s="113"/>
      <c r="U309" s="113"/>
      <c r="V309" s="113"/>
      <c r="W309" s="113"/>
      <c r="X309" s="113"/>
      <c r="Y309" s="113"/>
    </row>
    <row r="310">
      <c r="A310" s="115" t="s">
        <v>778</v>
      </c>
      <c r="C310" s="115" t="s">
        <v>779</v>
      </c>
      <c r="D310" s="116">
        <v>45714.29166666667</v>
      </c>
      <c r="F310" s="118" t="str">
        <f t="shared" si="1"/>
        <v>02/2025</v>
      </c>
      <c r="G310" s="113"/>
      <c r="H310" s="111" t="s">
        <v>189</v>
      </c>
      <c r="I310" s="113"/>
      <c r="J310" s="113"/>
      <c r="K310" s="113"/>
      <c r="L310" s="113"/>
      <c r="M310" s="113"/>
      <c r="N310" s="113"/>
      <c r="O310" s="113"/>
      <c r="P310" s="113"/>
      <c r="Q310" s="113"/>
      <c r="R310" s="113"/>
      <c r="S310" s="113"/>
      <c r="T310" s="113"/>
      <c r="U310" s="113"/>
      <c r="V310" s="113"/>
      <c r="W310" s="113"/>
      <c r="X310" s="113"/>
      <c r="Y310" s="113"/>
    </row>
    <row r="311">
      <c r="A311" s="115" t="s">
        <v>780</v>
      </c>
      <c r="B311" s="115" t="s">
        <v>781</v>
      </c>
      <c r="C311" s="115" t="s">
        <v>387</v>
      </c>
      <c r="D311" s="116">
        <v>45714.47916666667</v>
      </c>
      <c r="E311" s="115" t="s">
        <v>163</v>
      </c>
      <c r="F311" s="118" t="str">
        <f t="shared" si="1"/>
        <v>02/2025</v>
      </c>
      <c r="G311" s="113"/>
      <c r="H311" s="111" t="s">
        <v>160</v>
      </c>
      <c r="I311" s="113"/>
      <c r="J311" s="113"/>
      <c r="K311" s="113"/>
      <c r="L311" s="113"/>
      <c r="M311" s="113"/>
      <c r="N311" s="113"/>
      <c r="O311" s="113"/>
      <c r="P311" s="113"/>
      <c r="Q311" s="113"/>
      <c r="R311" s="113"/>
      <c r="S311" s="113"/>
      <c r="T311" s="113"/>
      <c r="U311" s="113"/>
      <c r="V311" s="113"/>
      <c r="W311" s="113"/>
      <c r="X311" s="113"/>
      <c r="Y311" s="113"/>
    </row>
    <row r="312">
      <c r="A312" s="115" t="s">
        <v>690</v>
      </c>
      <c r="D312" s="116">
        <v>45714.58333333333</v>
      </c>
      <c r="E312" s="115" t="s">
        <v>691</v>
      </c>
      <c r="F312" s="118" t="str">
        <f t="shared" si="1"/>
        <v>02/2025</v>
      </c>
      <c r="G312" s="113"/>
      <c r="H312" s="111" t="s">
        <v>679</v>
      </c>
      <c r="I312" s="113"/>
      <c r="J312" s="113"/>
      <c r="K312" s="113"/>
      <c r="L312" s="113"/>
      <c r="M312" s="113"/>
      <c r="N312" s="113"/>
      <c r="O312" s="113"/>
      <c r="P312" s="113"/>
      <c r="Q312" s="113"/>
      <c r="R312" s="113"/>
      <c r="S312" s="113"/>
      <c r="T312" s="113"/>
      <c r="U312" s="113"/>
      <c r="V312" s="113"/>
      <c r="W312" s="113"/>
      <c r="X312" s="113"/>
      <c r="Y312" s="113"/>
    </row>
    <row r="313">
      <c r="A313" s="115" t="s">
        <v>782</v>
      </c>
      <c r="C313" s="115" t="s">
        <v>146</v>
      </c>
      <c r="D313" s="116">
        <v>45714.625</v>
      </c>
      <c r="F313" s="118" t="str">
        <f t="shared" si="1"/>
        <v>02/2025</v>
      </c>
      <c r="G313" s="113"/>
      <c r="H313" s="111" t="s">
        <v>238</v>
      </c>
      <c r="I313" s="113"/>
      <c r="J313" s="113"/>
      <c r="K313" s="113"/>
      <c r="L313" s="113"/>
      <c r="M313" s="113"/>
      <c r="N313" s="113"/>
      <c r="O313" s="113"/>
      <c r="P313" s="113"/>
      <c r="Q313" s="113"/>
      <c r="R313" s="113"/>
      <c r="S313" s="113"/>
      <c r="T313" s="113"/>
      <c r="U313" s="113"/>
      <c r="V313" s="113"/>
      <c r="W313" s="113"/>
      <c r="X313" s="113"/>
      <c r="Y313" s="113"/>
    </row>
    <row r="314">
      <c r="A314" s="115" t="s">
        <v>693</v>
      </c>
      <c r="D314" s="116">
        <v>45714.66666666667</v>
      </c>
      <c r="E314" s="115" t="s">
        <v>691</v>
      </c>
      <c r="F314" s="118" t="str">
        <f t="shared" si="1"/>
        <v>02/2025</v>
      </c>
      <c r="G314" s="113"/>
      <c r="H314" s="111" t="s">
        <v>679</v>
      </c>
      <c r="I314" s="113"/>
      <c r="J314" s="113"/>
      <c r="K314" s="113"/>
      <c r="L314" s="113"/>
      <c r="M314" s="113"/>
      <c r="N314" s="113"/>
      <c r="O314" s="113"/>
      <c r="P314" s="113"/>
      <c r="Q314" s="113"/>
      <c r="R314" s="113"/>
      <c r="S314" s="113"/>
      <c r="T314" s="113"/>
      <c r="U314" s="113"/>
      <c r="V314" s="113"/>
      <c r="W314" s="113"/>
      <c r="X314" s="113"/>
      <c r="Y314" s="113"/>
    </row>
    <row r="315">
      <c r="A315" s="115" t="s">
        <v>783</v>
      </c>
      <c r="C315" s="115" t="s">
        <v>146</v>
      </c>
      <c r="D315" s="116">
        <v>45714.66666666667</v>
      </c>
      <c r="E315" s="115" t="s">
        <v>784</v>
      </c>
      <c r="F315" s="118" t="str">
        <f t="shared" si="1"/>
        <v>02/2025</v>
      </c>
      <c r="G315" s="113"/>
      <c r="H315" s="111" t="s">
        <v>151</v>
      </c>
      <c r="I315" s="113"/>
      <c r="J315" s="113"/>
      <c r="K315" s="113"/>
      <c r="L315" s="113"/>
      <c r="M315" s="113"/>
      <c r="N315" s="113"/>
      <c r="O315" s="113"/>
      <c r="P315" s="113"/>
      <c r="Q315" s="113"/>
      <c r="R315" s="113"/>
      <c r="S315" s="113"/>
      <c r="T315" s="113"/>
      <c r="U315" s="113"/>
      <c r="V315" s="113"/>
      <c r="W315" s="113"/>
      <c r="X315" s="113"/>
      <c r="Y315" s="113"/>
    </row>
    <row r="316">
      <c r="A316" s="115" t="s">
        <v>785</v>
      </c>
      <c r="B316" s="115" t="s">
        <v>786</v>
      </c>
      <c r="C316" s="115" t="s">
        <v>180</v>
      </c>
      <c r="D316" s="116">
        <v>45714.70833333333</v>
      </c>
      <c r="E316" s="115" t="s">
        <v>531</v>
      </c>
      <c r="F316" s="118" t="str">
        <f t="shared" si="1"/>
        <v>02/2025</v>
      </c>
      <c r="G316" s="113"/>
      <c r="H316" s="111" t="s">
        <v>160</v>
      </c>
      <c r="I316" s="113"/>
      <c r="J316" s="113"/>
      <c r="K316" s="113"/>
      <c r="L316" s="113"/>
      <c r="M316" s="113"/>
      <c r="N316" s="113"/>
      <c r="O316" s="113"/>
      <c r="P316" s="113"/>
      <c r="Q316" s="113"/>
      <c r="R316" s="113"/>
      <c r="S316" s="113"/>
      <c r="T316" s="113"/>
      <c r="U316" s="113"/>
      <c r="V316" s="113"/>
      <c r="W316" s="113"/>
      <c r="X316" s="113"/>
      <c r="Y316" s="113"/>
    </row>
    <row r="317">
      <c r="A317" s="115" t="s">
        <v>787</v>
      </c>
      <c r="B317" s="115" t="s">
        <v>788</v>
      </c>
      <c r="C317" s="115" t="s">
        <v>789</v>
      </c>
      <c r="D317" s="116">
        <v>45714.70833333333</v>
      </c>
      <c r="E317" s="115" t="s">
        <v>147</v>
      </c>
      <c r="F317" s="118" t="str">
        <f t="shared" si="1"/>
        <v>02/2025</v>
      </c>
      <c r="G317" s="113"/>
      <c r="H317" s="111" t="s">
        <v>222</v>
      </c>
      <c r="I317" s="113"/>
      <c r="J317" s="113"/>
      <c r="K317" s="113"/>
      <c r="L317" s="113"/>
      <c r="M317" s="113"/>
      <c r="N317" s="113"/>
      <c r="O317" s="113"/>
      <c r="P317" s="113"/>
      <c r="Q317" s="113"/>
      <c r="R317" s="113"/>
      <c r="S317" s="113"/>
      <c r="T317" s="113"/>
      <c r="U317" s="113"/>
      <c r="V317" s="113"/>
      <c r="W317" s="113"/>
      <c r="X317" s="113"/>
      <c r="Y317" s="113"/>
    </row>
    <row r="318">
      <c r="A318" s="115" t="s">
        <v>553</v>
      </c>
      <c r="B318" s="115" t="s">
        <v>554</v>
      </c>
      <c r="C318" s="115" t="s">
        <v>516</v>
      </c>
      <c r="D318" s="116">
        <v>45714.77083333333</v>
      </c>
      <c r="E318" s="115" t="s">
        <v>147</v>
      </c>
      <c r="F318" s="118" t="str">
        <f t="shared" si="1"/>
        <v>02/2025</v>
      </c>
      <c r="G318" s="113"/>
      <c r="H318" s="111" t="s">
        <v>143</v>
      </c>
      <c r="I318" s="113"/>
      <c r="J318" s="113"/>
      <c r="K318" s="113"/>
      <c r="L318" s="113"/>
      <c r="M318" s="113"/>
      <c r="N318" s="113"/>
      <c r="O318" s="113"/>
      <c r="P318" s="113"/>
      <c r="Q318" s="113"/>
      <c r="R318" s="113"/>
      <c r="S318" s="113"/>
      <c r="T318" s="113"/>
      <c r="U318" s="113"/>
      <c r="V318" s="113"/>
      <c r="W318" s="113"/>
      <c r="X318" s="113"/>
      <c r="Y318" s="113"/>
    </row>
    <row r="319">
      <c r="A319" s="115" t="s">
        <v>790</v>
      </c>
      <c r="B319" s="115" t="s">
        <v>791</v>
      </c>
      <c r="C319" s="115" t="s">
        <v>792</v>
      </c>
      <c r="D319" s="116">
        <v>45715.0</v>
      </c>
      <c r="E319" s="115" t="s">
        <v>147</v>
      </c>
      <c r="F319" s="118" t="str">
        <f t="shared" si="1"/>
        <v>02/2025</v>
      </c>
      <c r="G319" s="113"/>
      <c r="H319" s="111" t="s">
        <v>213</v>
      </c>
      <c r="I319" s="113"/>
      <c r="J319" s="113"/>
      <c r="K319" s="113"/>
      <c r="L319" s="113"/>
      <c r="M319" s="113"/>
      <c r="N319" s="113"/>
      <c r="O319" s="113"/>
      <c r="P319" s="113"/>
      <c r="Q319" s="113"/>
      <c r="R319" s="113"/>
      <c r="S319" s="113"/>
      <c r="T319" s="113"/>
      <c r="U319" s="113"/>
      <c r="V319" s="113"/>
      <c r="W319" s="113"/>
      <c r="X319" s="113"/>
      <c r="Y319" s="113"/>
    </row>
    <row r="320">
      <c r="A320" s="115" t="s">
        <v>793</v>
      </c>
      <c r="D320" s="116">
        <v>45715.29166666667</v>
      </c>
      <c r="F320" s="118" t="str">
        <f t="shared" si="1"/>
        <v>02/2025</v>
      </c>
      <c r="G320" s="113"/>
      <c r="H320" s="111" t="s">
        <v>189</v>
      </c>
      <c r="I320" s="113"/>
      <c r="J320" s="113"/>
      <c r="K320" s="113"/>
      <c r="L320" s="113"/>
      <c r="M320" s="113"/>
      <c r="N320" s="113"/>
      <c r="O320" s="113"/>
      <c r="P320" s="113"/>
      <c r="Q320" s="113"/>
      <c r="R320" s="113"/>
      <c r="S320" s="113"/>
      <c r="T320" s="113"/>
      <c r="U320" s="113"/>
      <c r="V320" s="113"/>
      <c r="W320" s="113"/>
      <c r="X320" s="113"/>
      <c r="Y320" s="113"/>
    </row>
    <row r="321">
      <c r="A321" s="115" t="s">
        <v>794</v>
      </c>
      <c r="B321" s="115" t="s">
        <v>795</v>
      </c>
      <c r="C321" s="115" t="s">
        <v>796</v>
      </c>
      <c r="D321" s="116">
        <v>45715.33333333333</v>
      </c>
      <c r="E321" s="115" t="s">
        <v>212</v>
      </c>
      <c r="F321" s="118" t="str">
        <f t="shared" si="1"/>
        <v>02/2025</v>
      </c>
      <c r="G321" s="113"/>
      <c r="H321" s="111" t="s">
        <v>213</v>
      </c>
      <c r="I321" s="113"/>
      <c r="J321" s="113"/>
      <c r="K321" s="113"/>
      <c r="L321" s="113"/>
      <c r="M321" s="113"/>
      <c r="N321" s="113"/>
      <c r="O321" s="113"/>
      <c r="P321" s="113"/>
      <c r="Q321" s="113"/>
      <c r="R321" s="113"/>
      <c r="S321" s="113"/>
      <c r="T321" s="113"/>
      <c r="U321" s="113"/>
      <c r="V321" s="113"/>
      <c r="W321" s="113"/>
      <c r="X321" s="113"/>
      <c r="Y321" s="113"/>
    </row>
    <row r="322">
      <c r="A322" s="115" t="s">
        <v>797</v>
      </c>
      <c r="B322" s="115" t="s">
        <v>798</v>
      </c>
      <c r="C322" s="115" t="s">
        <v>799</v>
      </c>
      <c r="D322" s="116">
        <v>45715.375</v>
      </c>
      <c r="F322" s="118" t="str">
        <f t="shared" si="1"/>
        <v>02/2025</v>
      </c>
      <c r="G322" s="113"/>
      <c r="H322" s="111" t="s">
        <v>222</v>
      </c>
      <c r="I322" s="113"/>
      <c r="J322" s="113"/>
      <c r="K322" s="113"/>
      <c r="L322" s="113"/>
      <c r="M322" s="113"/>
      <c r="N322" s="113"/>
      <c r="O322" s="113"/>
      <c r="P322" s="113"/>
      <c r="Q322" s="113"/>
      <c r="R322" s="113"/>
      <c r="S322" s="113"/>
      <c r="T322" s="113"/>
      <c r="U322" s="113"/>
      <c r="V322" s="113"/>
      <c r="W322" s="113"/>
      <c r="X322" s="113"/>
      <c r="Y322" s="113"/>
    </row>
    <row r="323">
      <c r="A323" s="115" t="s">
        <v>690</v>
      </c>
      <c r="D323" s="116">
        <v>45715.58333333333</v>
      </c>
      <c r="E323" s="115" t="s">
        <v>691</v>
      </c>
      <c r="F323" s="118" t="str">
        <f t="shared" si="1"/>
        <v>02/2025</v>
      </c>
      <c r="G323" s="113"/>
      <c r="H323" s="111" t="s">
        <v>679</v>
      </c>
      <c r="I323" s="113"/>
      <c r="J323" s="113"/>
      <c r="K323" s="113"/>
      <c r="L323" s="113"/>
      <c r="M323" s="113"/>
      <c r="N323" s="113"/>
      <c r="O323" s="113"/>
      <c r="P323" s="113"/>
      <c r="Q323" s="113"/>
      <c r="R323" s="113"/>
      <c r="S323" s="113"/>
      <c r="T323" s="113"/>
      <c r="U323" s="113"/>
      <c r="V323" s="113"/>
      <c r="W323" s="113"/>
      <c r="X323" s="113"/>
      <c r="Y323" s="113"/>
    </row>
    <row r="324">
      <c r="A324" s="115" t="s">
        <v>800</v>
      </c>
      <c r="D324" s="116">
        <v>45715.64583333333</v>
      </c>
      <c r="F324" s="118" t="str">
        <f t="shared" si="1"/>
        <v>02/2025</v>
      </c>
      <c r="G324" s="113"/>
      <c r="H324" s="111" t="s">
        <v>189</v>
      </c>
      <c r="I324" s="113"/>
      <c r="J324" s="113"/>
      <c r="K324" s="113"/>
      <c r="L324" s="113"/>
      <c r="M324" s="113"/>
      <c r="N324" s="113"/>
      <c r="O324" s="113"/>
      <c r="P324" s="113"/>
      <c r="Q324" s="113"/>
      <c r="R324" s="113"/>
      <c r="S324" s="113"/>
      <c r="T324" s="113"/>
      <c r="U324" s="113"/>
      <c r="V324" s="113"/>
      <c r="W324" s="113"/>
      <c r="X324" s="113"/>
      <c r="Y324" s="113"/>
    </row>
    <row r="325">
      <c r="A325" s="115" t="s">
        <v>693</v>
      </c>
      <c r="D325" s="116">
        <v>45715.66666666667</v>
      </c>
      <c r="E325" s="115" t="s">
        <v>691</v>
      </c>
      <c r="F325" s="118" t="str">
        <f t="shared" si="1"/>
        <v>02/2025</v>
      </c>
      <c r="G325" s="113"/>
      <c r="H325" s="111" t="s">
        <v>679</v>
      </c>
      <c r="I325" s="113"/>
      <c r="J325" s="113"/>
      <c r="K325" s="113"/>
      <c r="L325" s="113"/>
      <c r="M325" s="113"/>
      <c r="N325" s="113"/>
      <c r="O325" s="113"/>
      <c r="P325" s="113"/>
      <c r="Q325" s="113"/>
      <c r="R325" s="113"/>
      <c r="S325" s="113"/>
      <c r="T325" s="113"/>
      <c r="U325" s="113"/>
      <c r="V325" s="113"/>
      <c r="W325" s="113"/>
      <c r="X325" s="113"/>
      <c r="Y325" s="113"/>
    </row>
    <row r="326">
      <c r="A326" s="115" t="s">
        <v>801</v>
      </c>
      <c r="B326" s="115" t="s">
        <v>802</v>
      </c>
      <c r="C326" s="115" t="s">
        <v>803</v>
      </c>
      <c r="D326" s="116">
        <v>45715.72916666667</v>
      </c>
      <c r="E326" s="115" t="s">
        <v>147</v>
      </c>
      <c r="F326" s="118" t="str">
        <f t="shared" si="1"/>
        <v>02/2025</v>
      </c>
      <c r="G326" s="113"/>
      <c r="H326" s="111" t="s">
        <v>227</v>
      </c>
      <c r="I326" s="113"/>
      <c r="J326" s="113"/>
      <c r="K326" s="113"/>
      <c r="L326" s="113"/>
      <c r="M326" s="113"/>
      <c r="N326" s="113"/>
      <c r="O326" s="113"/>
      <c r="P326" s="113"/>
      <c r="Q326" s="113"/>
      <c r="R326" s="113"/>
      <c r="S326" s="113"/>
      <c r="T326" s="113"/>
      <c r="U326" s="113"/>
      <c r="V326" s="113"/>
      <c r="W326" s="113"/>
      <c r="X326" s="113"/>
      <c r="Y326" s="113"/>
    </row>
    <row r="327">
      <c r="A327" s="115" t="s">
        <v>804</v>
      </c>
      <c r="B327" s="115" t="s">
        <v>805</v>
      </c>
      <c r="C327" s="115" t="s">
        <v>806</v>
      </c>
      <c r="D327" s="116">
        <v>45715.90625</v>
      </c>
      <c r="E327" s="115" t="s">
        <v>147</v>
      </c>
      <c r="F327" s="118" t="str">
        <f t="shared" si="1"/>
        <v>02/2025</v>
      </c>
      <c r="G327" s="113"/>
      <c r="H327" s="111" t="s">
        <v>227</v>
      </c>
      <c r="I327" s="113"/>
      <c r="J327" s="113"/>
      <c r="K327" s="113"/>
      <c r="L327" s="113"/>
      <c r="M327" s="113"/>
      <c r="N327" s="113"/>
      <c r="O327" s="113"/>
      <c r="P327" s="113"/>
      <c r="Q327" s="113"/>
      <c r="R327" s="113"/>
      <c r="S327" s="113"/>
      <c r="T327" s="113"/>
      <c r="U327" s="113"/>
      <c r="V327" s="113"/>
      <c r="W327" s="113"/>
      <c r="X327" s="113"/>
      <c r="Y327" s="113"/>
    </row>
    <row r="328">
      <c r="A328" s="115" t="s">
        <v>807</v>
      </c>
      <c r="B328" s="115" t="s">
        <v>808</v>
      </c>
      <c r="C328" s="115" t="s">
        <v>809</v>
      </c>
      <c r="D328" s="116">
        <v>45718.0</v>
      </c>
      <c r="E328" s="115" t="s">
        <v>147</v>
      </c>
      <c r="F328" s="118" t="str">
        <f t="shared" si="1"/>
        <v>03/2025</v>
      </c>
      <c r="G328" s="113"/>
      <c r="H328" s="111" t="s">
        <v>227</v>
      </c>
      <c r="I328" s="113"/>
      <c r="J328" s="113"/>
      <c r="K328" s="113"/>
      <c r="L328" s="113"/>
      <c r="M328" s="113"/>
      <c r="N328" s="113"/>
      <c r="O328" s="113"/>
      <c r="P328" s="113"/>
      <c r="Q328" s="113"/>
      <c r="R328" s="113"/>
      <c r="S328" s="113"/>
      <c r="T328" s="113"/>
      <c r="U328" s="113"/>
      <c r="V328" s="113"/>
      <c r="W328" s="113"/>
      <c r="X328" s="113"/>
      <c r="Y328" s="113"/>
    </row>
    <row r="329">
      <c r="A329" s="115" t="s">
        <v>810</v>
      </c>
      <c r="B329" s="115" t="s">
        <v>811</v>
      </c>
      <c r="C329" s="115" t="s">
        <v>812</v>
      </c>
      <c r="D329" s="116">
        <v>45720.75</v>
      </c>
      <c r="E329" s="115" t="s">
        <v>147</v>
      </c>
      <c r="F329" s="118" t="str">
        <f t="shared" si="1"/>
        <v>03/2025</v>
      </c>
      <c r="G329" s="113"/>
      <c r="H329" s="111" t="s">
        <v>227</v>
      </c>
      <c r="I329" s="113"/>
      <c r="J329" s="113"/>
      <c r="K329" s="113"/>
      <c r="L329" s="113"/>
      <c r="M329" s="113"/>
      <c r="N329" s="113"/>
      <c r="O329" s="113"/>
      <c r="P329" s="113"/>
      <c r="Q329" s="113"/>
      <c r="R329" s="113"/>
      <c r="S329" s="113"/>
      <c r="T329" s="113"/>
      <c r="U329" s="113"/>
      <c r="V329" s="113"/>
      <c r="W329" s="113"/>
      <c r="X329" s="113"/>
      <c r="Y329" s="113"/>
    </row>
    <row r="330">
      <c r="A330" s="115" t="s">
        <v>813</v>
      </c>
      <c r="B330" s="115" t="s">
        <v>814</v>
      </c>
      <c r="C330" s="115" t="s">
        <v>806</v>
      </c>
      <c r="D330" s="116">
        <v>45722.40625</v>
      </c>
      <c r="E330" s="115" t="s">
        <v>147</v>
      </c>
      <c r="F330" s="118" t="str">
        <f t="shared" si="1"/>
        <v>03/2025</v>
      </c>
      <c r="G330" s="113"/>
      <c r="H330" s="111" t="s">
        <v>227</v>
      </c>
      <c r="I330" s="113"/>
      <c r="J330" s="113"/>
      <c r="K330" s="113"/>
      <c r="L330" s="113"/>
      <c r="M330" s="113"/>
      <c r="N330" s="113"/>
      <c r="O330" s="113"/>
      <c r="P330" s="113"/>
      <c r="Q330" s="113"/>
      <c r="R330" s="113"/>
      <c r="S330" s="113"/>
      <c r="T330" s="113"/>
      <c r="U330" s="113"/>
      <c r="V330" s="113"/>
      <c r="W330" s="113"/>
      <c r="X330" s="113"/>
      <c r="Y330" s="113"/>
    </row>
    <row r="331">
      <c r="A331" s="115" t="s">
        <v>815</v>
      </c>
      <c r="B331" s="115" t="s">
        <v>816</v>
      </c>
      <c r="C331" s="115" t="s">
        <v>817</v>
      </c>
      <c r="D331" s="116">
        <v>45723.58333333333</v>
      </c>
      <c r="E331" s="115" t="s">
        <v>163</v>
      </c>
      <c r="F331" s="118" t="str">
        <f t="shared" si="1"/>
        <v>03/2025</v>
      </c>
      <c r="G331" s="113"/>
      <c r="H331" s="111" t="s">
        <v>148</v>
      </c>
      <c r="I331" s="113"/>
      <c r="J331" s="113"/>
      <c r="K331" s="113"/>
      <c r="L331" s="113"/>
      <c r="M331" s="113"/>
      <c r="N331" s="113"/>
      <c r="O331" s="113"/>
      <c r="P331" s="113"/>
      <c r="Q331" s="113"/>
      <c r="R331" s="113"/>
      <c r="S331" s="113"/>
      <c r="T331" s="113"/>
      <c r="U331" s="113"/>
      <c r="V331" s="113"/>
      <c r="W331" s="113"/>
      <c r="X331" s="113"/>
      <c r="Y331" s="113"/>
    </row>
    <row r="332">
      <c r="A332" s="115" t="s">
        <v>818</v>
      </c>
      <c r="B332" s="115" t="s">
        <v>819</v>
      </c>
      <c r="C332" s="115" t="s">
        <v>820</v>
      </c>
      <c r="D332" s="116">
        <v>45723.91666666667</v>
      </c>
      <c r="E332" s="115" t="s">
        <v>147</v>
      </c>
      <c r="F332" s="118" t="str">
        <f t="shared" si="1"/>
        <v>03/2025</v>
      </c>
      <c r="G332" s="113"/>
      <c r="H332" s="111" t="s">
        <v>148</v>
      </c>
      <c r="I332" s="113"/>
      <c r="J332" s="113"/>
      <c r="K332" s="113"/>
      <c r="L332" s="113"/>
      <c r="M332" s="113"/>
      <c r="N332" s="113"/>
      <c r="O332" s="113"/>
      <c r="P332" s="113"/>
      <c r="Q332" s="113"/>
      <c r="R332" s="113"/>
      <c r="S332" s="113"/>
      <c r="T332" s="113"/>
      <c r="U332" s="113"/>
      <c r="V332" s="113"/>
      <c r="W332" s="113"/>
      <c r="X332" s="113"/>
      <c r="Y332" s="113"/>
    </row>
    <row r="333">
      <c r="A333" s="115" t="s">
        <v>821</v>
      </c>
      <c r="B333" s="115" t="s">
        <v>822</v>
      </c>
      <c r="C333" s="115" t="s">
        <v>823</v>
      </c>
      <c r="D333" s="116">
        <v>45724.6875</v>
      </c>
      <c r="E333" s="115" t="s">
        <v>163</v>
      </c>
      <c r="F333" s="118" t="str">
        <f t="shared" si="1"/>
        <v>03/2025</v>
      </c>
      <c r="G333" s="113"/>
      <c r="H333" s="111" t="s">
        <v>148</v>
      </c>
      <c r="I333" s="113"/>
      <c r="J333" s="113"/>
      <c r="K333" s="113"/>
      <c r="L333" s="113"/>
      <c r="M333" s="113"/>
      <c r="N333" s="113"/>
      <c r="O333" s="113"/>
      <c r="P333" s="113"/>
      <c r="Q333" s="113"/>
      <c r="R333" s="113"/>
      <c r="S333" s="113"/>
      <c r="T333" s="113"/>
      <c r="U333" s="113"/>
      <c r="V333" s="113"/>
      <c r="W333" s="113"/>
      <c r="X333" s="113"/>
      <c r="Y333" s="113"/>
    </row>
    <row r="334">
      <c r="A334" s="115" t="s">
        <v>824</v>
      </c>
      <c r="C334" s="115" t="s">
        <v>432</v>
      </c>
      <c r="D334" s="116">
        <v>45724.77083333333</v>
      </c>
      <c r="E334" s="115" t="s">
        <v>204</v>
      </c>
      <c r="F334" s="118" t="str">
        <f t="shared" si="1"/>
        <v>03/2025</v>
      </c>
      <c r="G334" s="113"/>
      <c r="H334" s="111" t="s">
        <v>227</v>
      </c>
      <c r="I334" s="113"/>
      <c r="J334" s="113"/>
      <c r="K334" s="113"/>
      <c r="L334" s="113"/>
      <c r="M334" s="113"/>
      <c r="N334" s="113"/>
      <c r="O334" s="113"/>
      <c r="P334" s="113"/>
      <c r="Q334" s="113"/>
      <c r="R334" s="113"/>
      <c r="S334" s="113"/>
      <c r="T334" s="113"/>
      <c r="U334" s="113"/>
      <c r="V334" s="113"/>
      <c r="W334" s="113"/>
      <c r="X334" s="113"/>
      <c r="Y334" s="113"/>
    </row>
    <row r="335">
      <c r="A335" s="115" t="s">
        <v>825</v>
      </c>
      <c r="C335" s="115" t="s">
        <v>826</v>
      </c>
      <c r="D335" s="116">
        <v>45726.32291666667</v>
      </c>
      <c r="E335" s="115" t="s">
        <v>204</v>
      </c>
      <c r="F335" s="118" t="str">
        <f t="shared" si="1"/>
        <v>03/2025</v>
      </c>
      <c r="G335" s="113"/>
      <c r="H335" s="111" t="s">
        <v>227</v>
      </c>
      <c r="I335" s="113"/>
      <c r="J335" s="113"/>
      <c r="K335" s="113"/>
      <c r="L335" s="113"/>
      <c r="M335" s="113"/>
      <c r="N335" s="113"/>
      <c r="O335" s="113"/>
      <c r="P335" s="113"/>
      <c r="Q335" s="113"/>
      <c r="R335" s="113"/>
      <c r="S335" s="113"/>
      <c r="T335" s="113"/>
      <c r="U335" s="113"/>
      <c r="V335" s="113"/>
      <c r="W335" s="113"/>
      <c r="X335" s="113"/>
      <c r="Y335" s="113"/>
    </row>
    <row r="336">
      <c r="A336" s="115" t="s">
        <v>827</v>
      </c>
      <c r="B336" s="115" t="s">
        <v>828</v>
      </c>
      <c r="C336" s="115" t="s">
        <v>829</v>
      </c>
      <c r="D336" s="116">
        <v>45726.41666666667</v>
      </c>
      <c r="E336" s="115" t="s">
        <v>830</v>
      </c>
      <c r="F336" s="118" t="str">
        <f t="shared" si="1"/>
        <v>03/2025</v>
      </c>
      <c r="G336" s="113"/>
      <c r="H336" s="111" t="s">
        <v>189</v>
      </c>
      <c r="I336" s="113"/>
      <c r="J336" s="113"/>
      <c r="K336" s="113"/>
      <c r="L336" s="113"/>
      <c r="M336" s="113"/>
      <c r="N336" s="113"/>
      <c r="O336" s="113"/>
      <c r="P336" s="113"/>
      <c r="Q336" s="113"/>
      <c r="R336" s="113"/>
      <c r="S336" s="113"/>
      <c r="T336" s="113"/>
      <c r="U336" s="113"/>
      <c r="V336" s="113"/>
      <c r="W336" s="113"/>
      <c r="X336" s="113"/>
      <c r="Y336" s="113"/>
    </row>
    <row r="337">
      <c r="A337" s="115" t="s">
        <v>245</v>
      </c>
      <c r="C337" s="115" t="s">
        <v>146</v>
      </c>
      <c r="D337" s="116">
        <v>45726.45833333333</v>
      </c>
      <c r="E337" s="115" t="s">
        <v>246</v>
      </c>
      <c r="F337" s="118" t="str">
        <f t="shared" si="1"/>
        <v>03/2025</v>
      </c>
      <c r="G337" s="113"/>
      <c r="H337" s="111" t="s">
        <v>151</v>
      </c>
      <c r="I337" s="113"/>
      <c r="J337" s="113"/>
      <c r="K337" s="113"/>
      <c r="L337" s="113"/>
      <c r="M337" s="113"/>
      <c r="N337" s="113"/>
      <c r="O337" s="113"/>
      <c r="P337" s="113"/>
      <c r="Q337" s="113"/>
      <c r="R337" s="113"/>
      <c r="S337" s="113"/>
      <c r="T337" s="113"/>
      <c r="U337" s="113"/>
      <c r="V337" s="113"/>
      <c r="W337" s="113"/>
      <c r="X337" s="113"/>
      <c r="Y337" s="113"/>
    </row>
    <row r="338">
      <c r="A338" s="115" t="s">
        <v>831</v>
      </c>
      <c r="D338" s="116">
        <v>45726.54166666667</v>
      </c>
      <c r="E338" s="115" t="s">
        <v>199</v>
      </c>
      <c r="F338" s="118" t="str">
        <f t="shared" si="1"/>
        <v>03/2025</v>
      </c>
      <c r="G338" s="113"/>
      <c r="H338" s="111" t="s">
        <v>238</v>
      </c>
      <c r="I338" s="113"/>
      <c r="J338" s="113"/>
      <c r="K338" s="113"/>
      <c r="L338" s="113"/>
      <c r="M338" s="113"/>
      <c r="N338" s="113"/>
      <c r="O338" s="113"/>
      <c r="P338" s="113"/>
      <c r="Q338" s="113"/>
      <c r="R338" s="113"/>
      <c r="S338" s="113"/>
      <c r="T338" s="113"/>
      <c r="U338" s="113"/>
      <c r="V338" s="113"/>
      <c r="W338" s="113"/>
      <c r="X338" s="113"/>
      <c r="Y338" s="113"/>
    </row>
    <row r="339">
      <c r="A339" s="115" t="s">
        <v>245</v>
      </c>
      <c r="C339" s="115" t="s">
        <v>146</v>
      </c>
      <c r="D339" s="116">
        <v>45726.5625</v>
      </c>
      <c r="E339" s="115" t="s">
        <v>246</v>
      </c>
      <c r="F339" s="118" t="str">
        <f t="shared" si="1"/>
        <v>03/2025</v>
      </c>
      <c r="G339" s="113"/>
      <c r="H339" s="111" t="s">
        <v>151</v>
      </c>
      <c r="I339" s="113"/>
      <c r="J339" s="113"/>
      <c r="K339" s="113"/>
      <c r="L339" s="113"/>
      <c r="M339" s="113"/>
      <c r="N339" s="113"/>
      <c r="O339" s="113"/>
      <c r="P339" s="113"/>
      <c r="Q339" s="113"/>
      <c r="R339" s="113"/>
      <c r="S339" s="113"/>
      <c r="T339" s="113"/>
      <c r="U339" s="113"/>
      <c r="V339" s="113"/>
      <c r="W339" s="113"/>
      <c r="X339" s="113"/>
      <c r="Y339" s="113"/>
    </row>
    <row r="340">
      <c r="A340" s="115" t="s">
        <v>241</v>
      </c>
      <c r="C340" s="115" t="s">
        <v>146</v>
      </c>
      <c r="D340" s="116">
        <v>45726.60416666667</v>
      </c>
      <c r="E340" s="115" t="s">
        <v>832</v>
      </c>
      <c r="F340" s="118" t="str">
        <f t="shared" si="1"/>
        <v>03/2025</v>
      </c>
      <c r="G340" s="113"/>
      <c r="H340" s="111" t="s">
        <v>151</v>
      </c>
      <c r="I340" s="113"/>
      <c r="J340" s="113"/>
      <c r="K340" s="113"/>
      <c r="L340" s="113"/>
      <c r="M340" s="113"/>
      <c r="N340" s="113"/>
      <c r="O340" s="113"/>
      <c r="P340" s="113"/>
      <c r="Q340" s="113"/>
      <c r="R340" s="113"/>
      <c r="S340" s="113"/>
      <c r="T340" s="113"/>
      <c r="U340" s="113"/>
      <c r="V340" s="113"/>
      <c r="W340" s="113"/>
      <c r="X340" s="113"/>
      <c r="Y340" s="113"/>
    </row>
    <row r="341">
      <c r="A341" s="115" t="s">
        <v>239</v>
      </c>
      <c r="C341" s="115" t="s">
        <v>146</v>
      </c>
      <c r="D341" s="116">
        <v>45726.625</v>
      </c>
      <c r="E341" s="115" t="s">
        <v>240</v>
      </c>
      <c r="F341" s="118" t="str">
        <f t="shared" si="1"/>
        <v>03/2025</v>
      </c>
      <c r="G341" s="113"/>
      <c r="H341" s="111" t="s">
        <v>151</v>
      </c>
      <c r="I341" s="113"/>
      <c r="J341" s="113"/>
      <c r="K341" s="113"/>
      <c r="L341" s="113"/>
      <c r="M341" s="113"/>
      <c r="N341" s="113"/>
      <c r="O341" s="113"/>
      <c r="P341" s="113"/>
      <c r="Q341" s="113"/>
      <c r="R341" s="113"/>
      <c r="S341" s="113"/>
      <c r="T341" s="113"/>
      <c r="U341" s="113"/>
      <c r="V341" s="113"/>
      <c r="W341" s="113"/>
      <c r="X341" s="113"/>
      <c r="Y341" s="113"/>
    </row>
    <row r="342">
      <c r="A342" s="115" t="s">
        <v>243</v>
      </c>
      <c r="C342" s="115" t="s">
        <v>146</v>
      </c>
      <c r="D342" s="116">
        <v>45726.64583333333</v>
      </c>
      <c r="E342" s="115" t="s">
        <v>244</v>
      </c>
      <c r="F342" s="118" t="str">
        <f t="shared" si="1"/>
        <v>03/2025</v>
      </c>
      <c r="G342" s="113"/>
      <c r="H342" s="111" t="s">
        <v>151</v>
      </c>
      <c r="I342" s="113"/>
      <c r="J342" s="113"/>
      <c r="K342" s="113"/>
      <c r="L342" s="113"/>
      <c r="M342" s="113"/>
      <c r="N342" s="113"/>
      <c r="O342" s="113"/>
      <c r="P342" s="113"/>
      <c r="Q342" s="113"/>
      <c r="R342" s="113"/>
      <c r="S342" s="113"/>
      <c r="T342" s="113"/>
      <c r="U342" s="113"/>
      <c r="V342" s="113"/>
      <c r="W342" s="113"/>
      <c r="X342" s="113"/>
      <c r="Y342" s="113"/>
    </row>
    <row r="343">
      <c r="A343" s="115" t="s">
        <v>833</v>
      </c>
      <c r="D343" s="116">
        <v>45726.66666666667</v>
      </c>
      <c r="F343" s="118" t="str">
        <f t="shared" si="1"/>
        <v>03/2025</v>
      </c>
      <c r="G343" s="113"/>
      <c r="H343" s="111" t="s">
        <v>189</v>
      </c>
      <c r="I343" s="113"/>
      <c r="J343" s="113"/>
      <c r="K343" s="113"/>
      <c r="L343" s="113"/>
      <c r="M343" s="113"/>
      <c r="N343" s="113"/>
      <c r="O343" s="113"/>
      <c r="P343" s="113"/>
      <c r="Q343" s="113"/>
      <c r="R343" s="113"/>
      <c r="S343" s="113"/>
      <c r="T343" s="113"/>
      <c r="U343" s="113"/>
      <c r="V343" s="113"/>
      <c r="W343" s="113"/>
      <c r="X343" s="113"/>
      <c r="Y343" s="113"/>
    </row>
    <row r="344">
      <c r="A344" s="115" t="s">
        <v>514</v>
      </c>
      <c r="B344" s="115" t="s">
        <v>515</v>
      </c>
      <c r="C344" s="115" t="s">
        <v>516</v>
      </c>
      <c r="D344" s="116">
        <v>45726.77083333333</v>
      </c>
      <c r="E344" s="115" t="s">
        <v>147</v>
      </c>
      <c r="F344" s="118" t="str">
        <f t="shared" si="1"/>
        <v>03/2025</v>
      </c>
      <c r="G344" s="113"/>
      <c r="H344" s="111" t="s">
        <v>143</v>
      </c>
      <c r="I344" s="113"/>
      <c r="J344" s="113"/>
      <c r="K344" s="113"/>
      <c r="L344" s="113"/>
      <c r="M344" s="113"/>
      <c r="N344" s="113"/>
      <c r="O344" s="113"/>
      <c r="P344" s="113"/>
      <c r="Q344" s="113"/>
      <c r="R344" s="113"/>
      <c r="S344" s="113"/>
      <c r="T344" s="113"/>
      <c r="U344" s="113"/>
      <c r="V344" s="113"/>
      <c r="W344" s="113"/>
      <c r="X344" s="113"/>
      <c r="Y344" s="113"/>
    </row>
    <row r="345">
      <c r="A345" s="115" t="s">
        <v>834</v>
      </c>
      <c r="D345" s="116">
        <v>45727.29166666667</v>
      </c>
      <c r="F345" s="118" t="str">
        <f t="shared" si="1"/>
        <v>03/2025</v>
      </c>
      <c r="G345" s="113"/>
      <c r="H345" s="111" t="s">
        <v>193</v>
      </c>
      <c r="I345" s="113"/>
      <c r="J345" s="113"/>
      <c r="K345" s="113"/>
      <c r="L345" s="113"/>
      <c r="M345" s="113"/>
      <c r="N345" s="113"/>
      <c r="O345" s="113"/>
      <c r="P345" s="113"/>
      <c r="Q345" s="113"/>
      <c r="R345" s="113"/>
      <c r="S345" s="113"/>
      <c r="T345" s="113"/>
      <c r="U345" s="113"/>
      <c r="V345" s="113"/>
      <c r="W345" s="113"/>
      <c r="X345" s="113"/>
      <c r="Y345" s="113"/>
    </row>
    <row r="346">
      <c r="A346" s="115" t="s">
        <v>460</v>
      </c>
      <c r="B346" s="115" t="s">
        <v>835</v>
      </c>
      <c r="C346" s="115" t="s">
        <v>462</v>
      </c>
      <c r="D346" s="116">
        <v>45727.375</v>
      </c>
      <c r="E346" s="115" t="s">
        <v>147</v>
      </c>
      <c r="F346" s="118" t="str">
        <f t="shared" si="1"/>
        <v>03/2025</v>
      </c>
      <c r="G346" s="113"/>
      <c r="H346" s="111" t="s">
        <v>189</v>
      </c>
      <c r="I346" s="113"/>
      <c r="J346" s="113"/>
      <c r="K346" s="113"/>
      <c r="L346" s="113"/>
      <c r="M346" s="113"/>
      <c r="N346" s="113"/>
      <c r="O346" s="113"/>
      <c r="P346" s="113"/>
      <c r="Q346" s="113"/>
      <c r="R346" s="113"/>
      <c r="S346" s="113"/>
      <c r="T346" s="113"/>
      <c r="U346" s="113"/>
      <c r="V346" s="113"/>
      <c r="W346" s="113"/>
      <c r="X346" s="113"/>
      <c r="Y346" s="113"/>
    </row>
    <row r="347">
      <c r="A347" s="115" t="s">
        <v>836</v>
      </c>
      <c r="C347" s="115" t="s">
        <v>837</v>
      </c>
      <c r="D347" s="116">
        <v>45727.5</v>
      </c>
      <c r="E347" s="115" t="s">
        <v>838</v>
      </c>
      <c r="F347" s="118" t="str">
        <f t="shared" si="1"/>
        <v>03/2025</v>
      </c>
      <c r="G347" s="113"/>
      <c r="H347" s="111" t="s">
        <v>160</v>
      </c>
      <c r="I347" s="113"/>
      <c r="J347" s="113"/>
      <c r="K347" s="113"/>
      <c r="L347" s="113"/>
      <c r="M347" s="113"/>
      <c r="N347" s="113"/>
      <c r="O347" s="113"/>
      <c r="P347" s="113"/>
      <c r="Q347" s="113"/>
      <c r="R347" s="113"/>
      <c r="S347" s="113"/>
      <c r="T347" s="113"/>
      <c r="U347" s="113"/>
      <c r="V347" s="113"/>
      <c r="W347" s="113"/>
      <c r="X347" s="113"/>
      <c r="Y347" s="113"/>
    </row>
    <row r="348">
      <c r="A348" s="115" t="s">
        <v>690</v>
      </c>
      <c r="D348" s="116">
        <v>45727.58333333333</v>
      </c>
      <c r="E348" s="115" t="s">
        <v>691</v>
      </c>
      <c r="F348" s="118" t="str">
        <f t="shared" si="1"/>
        <v>03/2025</v>
      </c>
      <c r="G348" s="113"/>
      <c r="H348" s="111" t="s">
        <v>679</v>
      </c>
      <c r="I348" s="113"/>
      <c r="J348" s="113"/>
      <c r="K348" s="113"/>
      <c r="L348" s="113"/>
      <c r="M348" s="113"/>
      <c r="N348" s="113"/>
      <c r="O348" s="113"/>
      <c r="P348" s="113"/>
      <c r="Q348" s="113"/>
      <c r="R348" s="113"/>
      <c r="S348" s="113"/>
      <c r="T348" s="113"/>
      <c r="U348" s="113"/>
      <c r="V348" s="113"/>
      <c r="W348" s="113"/>
      <c r="X348" s="113"/>
      <c r="Y348" s="113"/>
    </row>
    <row r="349">
      <c r="A349" s="115" t="s">
        <v>839</v>
      </c>
      <c r="C349" s="115" t="s">
        <v>146</v>
      </c>
      <c r="D349" s="116">
        <v>45727.58333333333</v>
      </c>
      <c r="E349" s="115" t="s">
        <v>199</v>
      </c>
      <c r="F349" s="118" t="str">
        <f t="shared" si="1"/>
        <v>03/2025</v>
      </c>
      <c r="G349" s="113"/>
      <c r="H349" s="111" t="s">
        <v>238</v>
      </c>
      <c r="I349" s="113"/>
      <c r="J349" s="113"/>
      <c r="K349" s="113"/>
      <c r="L349" s="113"/>
      <c r="M349" s="113"/>
      <c r="N349" s="113"/>
      <c r="O349" s="113"/>
      <c r="P349" s="113"/>
      <c r="Q349" s="113"/>
      <c r="R349" s="113"/>
      <c r="S349" s="113"/>
      <c r="T349" s="113"/>
      <c r="U349" s="113"/>
      <c r="V349" s="113"/>
      <c r="W349" s="113"/>
      <c r="X349" s="113"/>
      <c r="Y349" s="113"/>
    </row>
    <row r="350">
      <c r="A350" s="115" t="s">
        <v>840</v>
      </c>
      <c r="D350" s="116">
        <v>45727.625</v>
      </c>
      <c r="E350" s="115" t="s">
        <v>841</v>
      </c>
      <c r="F350" s="118" t="str">
        <f t="shared" si="1"/>
        <v>03/2025</v>
      </c>
      <c r="G350" s="113"/>
      <c r="H350" s="111" t="s">
        <v>238</v>
      </c>
      <c r="I350" s="113"/>
      <c r="J350" s="113"/>
      <c r="K350" s="113"/>
      <c r="L350" s="113"/>
      <c r="M350" s="113"/>
      <c r="N350" s="113"/>
      <c r="O350" s="113"/>
      <c r="P350" s="113"/>
      <c r="Q350" s="113"/>
      <c r="R350" s="113"/>
      <c r="S350" s="113"/>
      <c r="T350" s="113"/>
      <c r="U350" s="113"/>
      <c r="V350" s="113"/>
      <c r="W350" s="113"/>
      <c r="X350" s="113"/>
      <c r="Y350" s="113"/>
    </row>
    <row r="351">
      <c r="A351" s="115" t="s">
        <v>693</v>
      </c>
      <c r="D351" s="116">
        <v>45727.66666666667</v>
      </c>
      <c r="E351" s="115" t="s">
        <v>691</v>
      </c>
      <c r="F351" s="118" t="str">
        <f t="shared" si="1"/>
        <v>03/2025</v>
      </c>
      <c r="G351" s="113"/>
      <c r="H351" s="111" t="s">
        <v>679</v>
      </c>
      <c r="I351" s="113"/>
      <c r="J351" s="113"/>
      <c r="K351" s="113"/>
      <c r="L351" s="113"/>
      <c r="M351" s="113"/>
      <c r="N351" s="113"/>
      <c r="O351" s="113"/>
      <c r="P351" s="113"/>
      <c r="Q351" s="113"/>
      <c r="R351" s="113"/>
      <c r="S351" s="113"/>
      <c r="T351" s="113"/>
      <c r="U351" s="113"/>
      <c r="V351" s="113"/>
      <c r="W351" s="113"/>
      <c r="X351" s="113"/>
      <c r="Y351" s="113"/>
    </row>
    <row r="352">
      <c r="A352" s="115" t="s">
        <v>535</v>
      </c>
      <c r="B352" s="115" t="s">
        <v>536</v>
      </c>
      <c r="C352" s="115" t="s">
        <v>516</v>
      </c>
      <c r="D352" s="116">
        <v>45727.77083333333</v>
      </c>
      <c r="E352" s="115" t="s">
        <v>147</v>
      </c>
      <c r="F352" s="118" t="str">
        <f t="shared" si="1"/>
        <v>03/2025</v>
      </c>
      <c r="G352" s="113"/>
      <c r="H352" s="111" t="s">
        <v>143</v>
      </c>
      <c r="I352" s="113"/>
      <c r="J352" s="113"/>
      <c r="K352" s="113"/>
      <c r="L352" s="113"/>
      <c r="M352" s="113"/>
      <c r="N352" s="113"/>
      <c r="O352" s="113"/>
      <c r="P352" s="113"/>
      <c r="Q352" s="113"/>
      <c r="R352" s="113"/>
      <c r="S352" s="113"/>
      <c r="T352" s="113"/>
      <c r="U352" s="113"/>
      <c r="V352" s="113"/>
      <c r="W352" s="113"/>
      <c r="X352" s="113"/>
      <c r="Y352" s="113"/>
    </row>
    <row r="353">
      <c r="A353" s="115" t="s">
        <v>537</v>
      </c>
      <c r="B353" s="115" t="s">
        <v>538</v>
      </c>
      <c r="C353" s="115" t="s">
        <v>281</v>
      </c>
      <c r="D353" s="116">
        <v>45727.83333333333</v>
      </c>
      <c r="E353" s="115" t="s">
        <v>147</v>
      </c>
      <c r="F353" s="118" t="str">
        <f t="shared" si="1"/>
        <v>03/2025</v>
      </c>
      <c r="G353" s="113"/>
      <c r="H353" s="111"/>
      <c r="I353" s="113"/>
      <c r="J353" s="113"/>
      <c r="K353" s="113"/>
      <c r="L353" s="113"/>
      <c r="M353" s="113"/>
      <c r="N353" s="113"/>
      <c r="O353" s="113"/>
      <c r="P353" s="113"/>
      <c r="Q353" s="113"/>
      <c r="R353" s="113"/>
      <c r="S353" s="113"/>
      <c r="T353" s="113"/>
      <c r="U353" s="113"/>
      <c r="V353" s="113"/>
      <c r="W353" s="113"/>
      <c r="X353" s="113"/>
      <c r="Y353" s="113"/>
    </row>
    <row r="354">
      <c r="A354" s="115" t="s">
        <v>842</v>
      </c>
      <c r="B354" s="115" t="s">
        <v>843</v>
      </c>
      <c r="C354" s="115" t="s">
        <v>844</v>
      </c>
      <c r="D354" s="116">
        <v>45728.375</v>
      </c>
      <c r="E354" s="115" t="s">
        <v>147</v>
      </c>
      <c r="F354" s="118" t="str">
        <f t="shared" si="1"/>
        <v>03/2025</v>
      </c>
      <c r="G354" s="113"/>
      <c r="H354" s="111" t="s">
        <v>193</v>
      </c>
      <c r="I354" s="113"/>
      <c r="J354" s="113"/>
      <c r="K354" s="113"/>
      <c r="L354" s="113"/>
      <c r="M354" s="113"/>
      <c r="N354" s="113"/>
      <c r="O354" s="113"/>
      <c r="P354" s="113"/>
      <c r="Q354" s="113"/>
      <c r="R354" s="113"/>
      <c r="S354" s="113"/>
      <c r="T354" s="113"/>
      <c r="U354" s="113"/>
      <c r="V354" s="113"/>
      <c r="W354" s="113"/>
      <c r="X354" s="113"/>
      <c r="Y354" s="113"/>
    </row>
    <row r="355">
      <c r="A355" s="115" t="s">
        <v>845</v>
      </c>
      <c r="D355" s="116">
        <v>45728.5</v>
      </c>
      <c r="F355" s="118" t="str">
        <f t="shared" si="1"/>
        <v>03/2025</v>
      </c>
      <c r="G355" s="113"/>
      <c r="H355" s="111" t="s">
        <v>160</v>
      </c>
      <c r="I355" s="113"/>
      <c r="J355" s="113"/>
      <c r="K355" s="113"/>
      <c r="L355" s="113"/>
      <c r="M355" s="113"/>
      <c r="N355" s="113"/>
      <c r="O355" s="113"/>
      <c r="P355" s="113"/>
      <c r="Q355" s="113"/>
      <c r="R355" s="113"/>
      <c r="S355" s="113"/>
      <c r="T355" s="113"/>
      <c r="U355" s="113"/>
      <c r="V355" s="113"/>
      <c r="W355" s="113"/>
      <c r="X355" s="113"/>
      <c r="Y355" s="113"/>
    </row>
    <row r="356">
      <c r="A356" s="115" t="s">
        <v>690</v>
      </c>
      <c r="D356" s="116">
        <v>45728.58333333333</v>
      </c>
      <c r="E356" s="115" t="s">
        <v>691</v>
      </c>
      <c r="F356" s="118" t="str">
        <f t="shared" si="1"/>
        <v>03/2025</v>
      </c>
      <c r="G356" s="113"/>
      <c r="H356" s="111" t="s">
        <v>679</v>
      </c>
      <c r="I356" s="113"/>
      <c r="J356" s="113"/>
      <c r="K356" s="113"/>
      <c r="L356" s="113"/>
      <c r="M356" s="113"/>
      <c r="N356" s="113"/>
      <c r="O356" s="113"/>
      <c r="P356" s="113"/>
      <c r="Q356" s="113"/>
      <c r="R356" s="113"/>
      <c r="S356" s="113"/>
      <c r="T356" s="113"/>
      <c r="U356" s="113"/>
      <c r="V356" s="113"/>
      <c r="W356" s="113"/>
      <c r="X356" s="113"/>
      <c r="Y356" s="113"/>
    </row>
    <row r="357">
      <c r="A357" s="115" t="s">
        <v>693</v>
      </c>
      <c r="D357" s="116">
        <v>45728.66666666667</v>
      </c>
      <c r="E357" s="115" t="s">
        <v>691</v>
      </c>
      <c r="F357" s="118" t="str">
        <f t="shared" si="1"/>
        <v>03/2025</v>
      </c>
      <c r="G357" s="113"/>
      <c r="H357" s="111" t="s">
        <v>679</v>
      </c>
      <c r="I357" s="113"/>
      <c r="J357" s="113"/>
      <c r="K357" s="113"/>
      <c r="L357" s="113"/>
      <c r="M357" s="113"/>
      <c r="N357" s="113"/>
      <c r="O357" s="113"/>
      <c r="P357" s="113"/>
      <c r="Q357" s="113"/>
      <c r="R357" s="113"/>
      <c r="S357" s="113"/>
      <c r="T357" s="113"/>
      <c r="U357" s="113"/>
      <c r="V357" s="113"/>
      <c r="W357" s="113"/>
      <c r="X357" s="113"/>
      <c r="Y357" s="113"/>
    </row>
    <row r="358">
      <c r="A358" s="115" t="s">
        <v>553</v>
      </c>
      <c r="B358" s="115" t="s">
        <v>554</v>
      </c>
      <c r="C358" s="115" t="s">
        <v>516</v>
      </c>
      <c r="D358" s="116">
        <v>45728.77083333333</v>
      </c>
      <c r="E358" s="115" t="s">
        <v>147</v>
      </c>
      <c r="F358" s="118" t="str">
        <f t="shared" si="1"/>
        <v>03/2025</v>
      </c>
      <c r="G358" s="113"/>
      <c r="H358" s="111" t="s">
        <v>143</v>
      </c>
      <c r="I358" s="113"/>
      <c r="J358" s="113"/>
      <c r="K358" s="113"/>
      <c r="L358" s="113"/>
      <c r="M358" s="113"/>
      <c r="N358" s="113"/>
      <c r="O358" s="113"/>
      <c r="P358" s="113"/>
      <c r="Q358" s="113"/>
      <c r="R358" s="113"/>
      <c r="S358" s="113"/>
      <c r="T358" s="113"/>
      <c r="U358" s="113"/>
      <c r="V358" s="113"/>
      <c r="W358" s="113"/>
      <c r="X358" s="113"/>
      <c r="Y358" s="113"/>
    </row>
    <row r="359">
      <c r="A359" s="115" t="s">
        <v>846</v>
      </c>
      <c r="B359" s="115" t="s">
        <v>847</v>
      </c>
      <c r="C359" s="115" t="s">
        <v>848</v>
      </c>
      <c r="D359" s="116">
        <v>45728.8125</v>
      </c>
      <c r="E359" s="115" t="s">
        <v>494</v>
      </c>
      <c r="F359" s="118" t="str">
        <f t="shared" si="1"/>
        <v>03/2025</v>
      </c>
      <c r="G359" s="113"/>
      <c r="H359" s="111" t="s">
        <v>148</v>
      </c>
      <c r="I359" s="113"/>
      <c r="J359" s="113"/>
      <c r="K359" s="113"/>
      <c r="L359" s="113"/>
      <c r="M359" s="113"/>
      <c r="N359" s="113"/>
      <c r="O359" s="113"/>
      <c r="P359" s="113"/>
      <c r="Q359" s="113"/>
      <c r="R359" s="113"/>
      <c r="S359" s="113"/>
      <c r="T359" s="113"/>
      <c r="U359" s="113"/>
      <c r="V359" s="113"/>
      <c r="W359" s="113"/>
      <c r="X359" s="113"/>
      <c r="Y359" s="113"/>
    </row>
    <row r="360">
      <c r="A360" s="115" t="s">
        <v>849</v>
      </c>
      <c r="C360" s="115" t="s">
        <v>850</v>
      </c>
      <c r="D360" s="116">
        <v>45728.99930555555</v>
      </c>
      <c r="E360" s="115" t="s">
        <v>494</v>
      </c>
      <c r="F360" s="118" t="str">
        <f t="shared" si="1"/>
        <v>03/2025</v>
      </c>
      <c r="G360" s="113"/>
      <c r="H360" s="111" t="s">
        <v>222</v>
      </c>
      <c r="I360" s="113"/>
      <c r="J360" s="113"/>
      <c r="K360" s="113"/>
      <c r="L360" s="113"/>
      <c r="M360" s="113"/>
      <c r="N360" s="113"/>
      <c r="O360" s="113"/>
      <c r="P360" s="113"/>
      <c r="Q360" s="113"/>
      <c r="R360" s="113"/>
      <c r="S360" s="113"/>
      <c r="T360" s="113"/>
      <c r="U360" s="113"/>
      <c r="V360" s="113"/>
      <c r="W360" s="113"/>
      <c r="X360" s="113"/>
      <c r="Y360" s="113"/>
    </row>
    <row r="361">
      <c r="A361" s="115" t="s">
        <v>851</v>
      </c>
      <c r="C361" s="115" t="s">
        <v>281</v>
      </c>
      <c r="D361" s="116">
        <v>45729.41666666667</v>
      </c>
      <c r="F361" s="118" t="str">
        <f t="shared" si="1"/>
        <v>03/2025</v>
      </c>
      <c r="G361" s="113"/>
      <c r="H361" s="111" t="s">
        <v>227</v>
      </c>
      <c r="I361" s="113"/>
      <c r="J361" s="113"/>
      <c r="K361" s="113"/>
      <c r="L361" s="113"/>
      <c r="M361" s="113"/>
      <c r="N361" s="113"/>
      <c r="O361" s="113"/>
      <c r="P361" s="113"/>
      <c r="Q361" s="113"/>
      <c r="R361" s="113"/>
      <c r="S361" s="113"/>
      <c r="T361" s="113"/>
      <c r="U361" s="113"/>
      <c r="V361" s="113"/>
      <c r="W361" s="113"/>
      <c r="X361" s="113"/>
      <c r="Y361" s="113"/>
    </row>
    <row r="362">
      <c r="A362" s="115" t="s">
        <v>852</v>
      </c>
      <c r="C362" s="115" t="s">
        <v>853</v>
      </c>
      <c r="D362" s="116">
        <v>45729.45833333333</v>
      </c>
      <c r="E362" s="115" t="s">
        <v>854</v>
      </c>
      <c r="F362" s="118" t="str">
        <f t="shared" si="1"/>
        <v>03/2025</v>
      </c>
      <c r="G362" s="113"/>
      <c r="H362" s="111" t="s">
        <v>213</v>
      </c>
      <c r="I362" s="113"/>
      <c r="J362" s="113"/>
      <c r="K362" s="113"/>
      <c r="L362" s="113"/>
      <c r="M362" s="113"/>
      <c r="N362" s="113"/>
      <c r="O362" s="113"/>
      <c r="P362" s="113"/>
      <c r="Q362" s="113"/>
      <c r="R362" s="113"/>
      <c r="S362" s="113"/>
      <c r="T362" s="113"/>
      <c r="U362" s="113"/>
      <c r="V362" s="113"/>
      <c r="W362" s="113"/>
      <c r="X362" s="113"/>
      <c r="Y362" s="113"/>
    </row>
    <row r="363">
      <c r="A363" s="115" t="s">
        <v>855</v>
      </c>
      <c r="C363" s="115" t="s">
        <v>856</v>
      </c>
      <c r="D363" s="116">
        <v>45729.47916666667</v>
      </c>
      <c r="E363" s="115" t="s">
        <v>857</v>
      </c>
      <c r="F363" s="118" t="str">
        <f t="shared" si="1"/>
        <v>03/2025</v>
      </c>
      <c r="G363" s="113"/>
      <c r="H363" s="111" t="s">
        <v>213</v>
      </c>
      <c r="I363" s="113"/>
      <c r="J363" s="113"/>
      <c r="K363" s="113"/>
      <c r="L363" s="113"/>
      <c r="M363" s="113"/>
      <c r="N363" s="113"/>
      <c r="O363" s="113"/>
      <c r="P363" s="113"/>
      <c r="Q363" s="113"/>
      <c r="R363" s="113"/>
      <c r="S363" s="113"/>
      <c r="T363" s="113"/>
      <c r="U363" s="113"/>
      <c r="V363" s="113"/>
      <c r="W363" s="113"/>
      <c r="X363" s="113"/>
      <c r="Y363" s="113"/>
    </row>
    <row r="364">
      <c r="A364" s="115" t="s">
        <v>690</v>
      </c>
      <c r="D364" s="116">
        <v>45729.58333333333</v>
      </c>
      <c r="E364" s="115" t="s">
        <v>691</v>
      </c>
      <c r="F364" s="118" t="str">
        <f t="shared" si="1"/>
        <v>03/2025</v>
      </c>
      <c r="G364" s="113"/>
      <c r="H364" s="111" t="s">
        <v>679</v>
      </c>
      <c r="I364" s="113"/>
      <c r="J364" s="113"/>
      <c r="K364" s="113"/>
      <c r="L364" s="113"/>
      <c r="M364" s="113"/>
      <c r="N364" s="113"/>
      <c r="O364" s="113"/>
      <c r="P364" s="113"/>
      <c r="Q364" s="113"/>
      <c r="R364" s="113"/>
      <c r="S364" s="113"/>
      <c r="T364" s="113"/>
      <c r="U364" s="113"/>
      <c r="V364" s="113"/>
      <c r="W364" s="113"/>
      <c r="X364" s="113"/>
      <c r="Y364" s="113"/>
    </row>
    <row r="365">
      <c r="A365" s="115" t="s">
        <v>693</v>
      </c>
      <c r="D365" s="116">
        <v>45729.66666666667</v>
      </c>
      <c r="E365" s="115" t="s">
        <v>691</v>
      </c>
      <c r="F365" s="118" t="str">
        <f t="shared" si="1"/>
        <v>03/2025</v>
      </c>
      <c r="G365" s="113"/>
      <c r="H365" s="111" t="s">
        <v>679</v>
      </c>
      <c r="I365" s="113"/>
      <c r="J365" s="113"/>
      <c r="K365" s="113"/>
      <c r="L365" s="113"/>
      <c r="M365" s="113"/>
      <c r="N365" s="113"/>
      <c r="O365" s="113"/>
      <c r="P365" s="113"/>
      <c r="Q365" s="113"/>
      <c r="R365" s="113"/>
      <c r="S365" s="113"/>
      <c r="T365" s="113"/>
      <c r="U365" s="113"/>
      <c r="V365" s="113"/>
      <c r="W365" s="113"/>
      <c r="X365" s="113"/>
      <c r="Y365" s="113"/>
    </row>
    <row r="366">
      <c r="A366" s="115" t="s">
        <v>858</v>
      </c>
      <c r="B366" s="115" t="s">
        <v>859</v>
      </c>
      <c r="C366" s="115" t="s">
        <v>580</v>
      </c>
      <c r="D366" s="116">
        <v>45729.79166666667</v>
      </c>
      <c r="E366" s="115" t="s">
        <v>204</v>
      </c>
      <c r="F366" s="118" t="str">
        <f t="shared" si="1"/>
        <v>03/2025</v>
      </c>
      <c r="G366" s="113"/>
      <c r="H366" s="111" t="s">
        <v>227</v>
      </c>
      <c r="I366" s="113"/>
      <c r="J366" s="113"/>
      <c r="K366" s="113"/>
      <c r="L366" s="113"/>
      <c r="M366" s="113"/>
      <c r="N366" s="113"/>
      <c r="O366" s="113"/>
      <c r="P366" s="113"/>
      <c r="Q366" s="113"/>
      <c r="R366" s="113"/>
      <c r="S366" s="113"/>
      <c r="T366" s="113"/>
      <c r="U366" s="113"/>
      <c r="V366" s="113"/>
      <c r="W366" s="113"/>
      <c r="X366" s="113"/>
      <c r="Y366" s="113"/>
    </row>
    <row r="367">
      <c r="A367" s="115" t="s">
        <v>860</v>
      </c>
      <c r="B367" s="115" t="s">
        <v>861</v>
      </c>
      <c r="C367" s="115" t="s">
        <v>862</v>
      </c>
      <c r="D367" s="116">
        <v>45729.86458333333</v>
      </c>
      <c r="E367" s="115" t="s">
        <v>147</v>
      </c>
      <c r="F367" s="118" t="str">
        <f t="shared" si="1"/>
        <v>03/2025</v>
      </c>
      <c r="G367" s="113"/>
      <c r="H367" s="111" t="s">
        <v>227</v>
      </c>
      <c r="I367" s="113"/>
      <c r="J367" s="113"/>
      <c r="K367" s="113"/>
      <c r="L367" s="113"/>
      <c r="M367" s="113"/>
      <c r="N367" s="113"/>
      <c r="O367" s="113"/>
      <c r="P367" s="113"/>
      <c r="Q367" s="113"/>
      <c r="R367" s="113"/>
      <c r="S367" s="113"/>
      <c r="T367" s="113"/>
      <c r="U367" s="113"/>
      <c r="V367" s="113"/>
      <c r="W367" s="113"/>
      <c r="X367" s="113"/>
      <c r="Y367" s="113"/>
    </row>
    <row r="368">
      <c r="A368" s="115" t="s">
        <v>863</v>
      </c>
      <c r="D368" s="116">
        <v>45730.29166666667</v>
      </c>
      <c r="F368" s="118" t="str">
        <f t="shared" si="1"/>
        <v>03/2025</v>
      </c>
      <c r="G368" s="113"/>
      <c r="H368" s="111" t="s">
        <v>189</v>
      </c>
      <c r="I368" s="113"/>
      <c r="J368" s="113"/>
      <c r="K368" s="113"/>
      <c r="L368" s="113"/>
      <c r="M368" s="113"/>
      <c r="N368" s="113"/>
      <c r="O368" s="113"/>
      <c r="P368" s="113"/>
      <c r="Q368" s="113"/>
      <c r="R368" s="113"/>
      <c r="S368" s="113"/>
      <c r="T368" s="113"/>
      <c r="U368" s="113"/>
      <c r="V368" s="113"/>
      <c r="W368" s="113"/>
      <c r="X368" s="113"/>
      <c r="Y368" s="113"/>
    </row>
    <row r="369">
      <c r="A369" s="115" t="s">
        <v>864</v>
      </c>
      <c r="C369" s="115" t="s">
        <v>865</v>
      </c>
      <c r="D369" s="116">
        <v>45730.375</v>
      </c>
      <c r="E369" s="115" t="s">
        <v>677</v>
      </c>
      <c r="F369" s="118" t="str">
        <f t="shared" si="1"/>
        <v>03/2025</v>
      </c>
      <c r="G369" s="113"/>
      <c r="H369" s="111" t="s">
        <v>160</v>
      </c>
      <c r="I369" s="113"/>
      <c r="J369" s="113"/>
      <c r="K369" s="113"/>
      <c r="L369" s="113"/>
      <c r="M369" s="113"/>
      <c r="N369" s="113"/>
      <c r="O369" s="113"/>
      <c r="P369" s="113"/>
      <c r="Q369" s="113"/>
      <c r="R369" s="113"/>
      <c r="S369" s="113"/>
      <c r="T369" s="113"/>
      <c r="U369" s="113"/>
      <c r="V369" s="113"/>
      <c r="W369" s="113"/>
      <c r="X369" s="113"/>
      <c r="Y369" s="113"/>
    </row>
    <row r="370">
      <c r="A370" s="115" t="s">
        <v>866</v>
      </c>
      <c r="D370" s="116">
        <v>45730.45833333333</v>
      </c>
      <c r="F370" s="118" t="str">
        <f t="shared" si="1"/>
        <v>03/2025</v>
      </c>
      <c r="G370" s="113"/>
      <c r="H370" s="111" t="s">
        <v>238</v>
      </c>
      <c r="I370" s="113"/>
      <c r="J370" s="113"/>
      <c r="K370" s="113"/>
      <c r="L370" s="113"/>
      <c r="M370" s="113"/>
      <c r="N370" s="113"/>
      <c r="O370" s="113"/>
      <c r="P370" s="113"/>
      <c r="Q370" s="113"/>
      <c r="R370" s="113"/>
      <c r="S370" s="113"/>
      <c r="T370" s="113"/>
      <c r="U370" s="113"/>
      <c r="V370" s="113"/>
      <c r="W370" s="113"/>
      <c r="X370" s="113"/>
      <c r="Y370" s="113"/>
    </row>
    <row r="371">
      <c r="A371" s="115" t="s">
        <v>553</v>
      </c>
      <c r="B371" s="115" t="s">
        <v>554</v>
      </c>
      <c r="C371" s="115" t="s">
        <v>516</v>
      </c>
      <c r="D371" s="116">
        <v>45730.77083333333</v>
      </c>
      <c r="E371" s="115" t="s">
        <v>147</v>
      </c>
      <c r="F371" s="118" t="str">
        <f t="shared" si="1"/>
        <v>03/2025</v>
      </c>
      <c r="G371" s="113"/>
      <c r="H371" s="111" t="s">
        <v>143</v>
      </c>
      <c r="I371" s="113"/>
      <c r="J371" s="113"/>
      <c r="K371" s="113"/>
      <c r="L371" s="113"/>
      <c r="M371" s="113"/>
      <c r="N371" s="113"/>
      <c r="O371" s="113"/>
      <c r="P371" s="113"/>
      <c r="Q371" s="113"/>
      <c r="R371" s="113"/>
      <c r="S371" s="113"/>
      <c r="T371" s="113"/>
      <c r="U371" s="113"/>
      <c r="V371" s="113"/>
      <c r="W371" s="113"/>
      <c r="X371" s="113"/>
      <c r="Y371" s="113"/>
    </row>
    <row r="372">
      <c r="A372" s="115" t="s">
        <v>867</v>
      </c>
      <c r="B372" s="115" t="s">
        <v>868</v>
      </c>
      <c r="C372" s="115" t="s">
        <v>281</v>
      </c>
      <c r="D372" s="116">
        <v>45730.79166666667</v>
      </c>
      <c r="E372" s="115" t="s">
        <v>204</v>
      </c>
      <c r="F372" s="118" t="str">
        <f t="shared" si="1"/>
        <v>03/2025</v>
      </c>
      <c r="G372" s="113"/>
      <c r="H372" s="111" t="s">
        <v>227</v>
      </c>
      <c r="I372" s="113"/>
      <c r="J372" s="113"/>
      <c r="K372" s="113"/>
      <c r="L372" s="113"/>
      <c r="M372" s="113"/>
      <c r="N372" s="113"/>
      <c r="O372" s="113"/>
      <c r="P372" s="113"/>
      <c r="Q372" s="113"/>
      <c r="R372" s="113"/>
      <c r="S372" s="113"/>
      <c r="T372" s="113"/>
      <c r="U372" s="113"/>
      <c r="V372" s="113"/>
      <c r="W372" s="113"/>
      <c r="X372" s="113"/>
      <c r="Y372" s="113"/>
    </row>
    <row r="373">
      <c r="A373" s="115" t="s">
        <v>869</v>
      </c>
      <c r="C373" s="115" t="s">
        <v>432</v>
      </c>
      <c r="D373" s="116">
        <v>45730.79166666667</v>
      </c>
      <c r="E373" s="115" t="s">
        <v>147</v>
      </c>
      <c r="F373" s="118" t="str">
        <f t="shared" si="1"/>
        <v>03/2025</v>
      </c>
      <c r="G373" s="113"/>
      <c r="H373" s="111" t="s">
        <v>227</v>
      </c>
      <c r="I373" s="113"/>
      <c r="J373" s="113"/>
      <c r="K373" s="113"/>
      <c r="L373" s="113"/>
      <c r="M373" s="113"/>
      <c r="N373" s="113"/>
      <c r="O373" s="113"/>
      <c r="P373" s="113"/>
      <c r="Q373" s="113"/>
      <c r="R373" s="113"/>
      <c r="S373" s="113"/>
      <c r="T373" s="113"/>
      <c r="U373" s="113"/>
      <c r="V373" s="113"/>
      <c r="W373" s="113"/>
      <c r="X373" s="113"/>
      <c r="Y373" s="113"/>
    </row>
    <row r="374">
      <c r="A374" s="115" t="s">
        <v>870</v>
      </c>
      <c r="B374" s="115" t="s">
        <v>871</v>
      </c>
      <c r="C374" s="115" t="s">
        <v>872</v>
      </c>
      <c r="D374" s="116">
        <v>45731.36458333333</v>
      </c>
      <c r="F374" s="118" t="str">
        <f t="shared" si="1"/>
        <v>03/2025</v>
      </c>
      <c r="G374" s="113"/>
      <c r="H374" s="111" t="s">
        <v>189</v>
      </c>
      <c r="I374" s="113"/>
      <c r="J374" s="113"/>
      <c r="K374" s="113"/>
      <c r="L374" s="113"/>
      <c r="M374" s="113"/>
      <c r="N374" s="113"/>
      <c r="O374" s="113"/>
      <c r="P374" s="113"/>
      <c r="Q374" s="113"/>
      <c r="R374" s="113"/>
      <c r="S374" s="113"/>
      <c r="T374" s="113"/>
      <c r="U374" s="113"/>
      <c r="V374" s="113"/>
      <c r="W374" s="113"/>
      <c r="X374" s="113"/>
      <c r="Y374" s="113"/>
    </row>
    <row r="375">
      <c r="A375" s="115" t="s">
        <v>873</v>
      </c>
      <c r="B375" s="115" t="s">
        <v>874</v>
      </c>
      <c r="C375" s="115" t="s">
        <v>875</v>
      </c>
      <c r="D375" s="116">
        <v>45731.58333333333</v>
      </c>
      <c r="E375" s="115" t="s">
        <v>531</v>
      </c>
      <c r="F375" s="118" t="str">
        <f t="shared" si="1"/>
        <v>03/2025</v>
      </c>
      <c r="G375" s="113"/>
      <c r="H375" s="111" t="s">
        <v>148</v>
      </c>
      <c r="I375" s="113"/>
      <c r="J375" s="113"/>
      <c r="K375" s="113"/>
      <c r="L375" s="113"/>
      <c r="M375" s="113"/>
      <c r="N375" s="113"/>
      <c r="O375" s="113"/>
      <c r="P375" s="113"/>
      <c r="Q375" s="113"/>
      <c r="R375" s="113"/>
      <c r="S375" s="113"/>
      <c r="T375" s="113"/>
      <c r="U375" s="113"/>
      <c r="V375" s="113"/>
      <c r="W375" s="113"/>
      <c r="X375" s="113"/>
      <c r="Y375" s="113"/>
    </row>
    <row r="376">
      <c r="A376" s="115" t="s">
        <v>876</v>
      </c>
      <c r="B376" s="115" t="s">
        <v>877</v>
      </c>
      <c r="C376" s="115" t="s">
        <v>878</v>
      </c>
      <c r="D376" s="116">
        <v>45731.89583333333</v>
      </c>
      <c r="E376" s="115" t="s">
        <v>147</v>
      </c>
      <c r="F376" s="118" t="str">
        <f t="shared" si="1"/>
        <v>03/2025</v>
      </c>
      <c r="G376" s="113"/>
      <c r="H376" s="111" t="s">
        <v>189</v>
      </c>
      <c r="I376" s="113"/>
      <c r="J376" s="113"/>
      <c r="K376" s="113"/>
      <c r="L376" s="113"/>
      <c r="M376" s="113"/>
      <c r="N376" s="113"/>
      <c r="O376" s="113"/>
      <c r="P376" s="113"/>
      <c r="Q376" s="113"/>
      <c r="R376" s="113"/>
      <c r="S376" s="113"/>
      <c r="T376" s="113"/>
      <c r="U376" s="113"/>
      <c r="V376" s="113"/>
      <c r="W376" s="113"/>
      <c r="X376" s="113"/>
      <c r="Y376" s="113"/>
    </row>
    <row r="377">
      <c r="A377" s="115" t="s">
        <v>873</v>
      </c>
      <c r="B377" s="115" t="s">
        <v>874</v>
      </c>
      <c r="C377" s="115" t="s">
        <v>875</v>
      </c>
      <c r="D377" s="116">
        <v>45732.58333333333</v>
      </c>
      <c r="E377" s="115" t="s">
        <v>531</v>
      </c>
      <c r="F377" s="118" t="str">
        <f t="shared" si="1"/>
        <v>03/2025</v>
      </c>
      <c r="G377" s="113"/>
      <c r="H377" s="111" t="s">
        <v>148</v>
      </c>
      <c r="I377" s="113"/>
      <c r="J377" s="113"/>
      <c r="K377" s="113"/>
      <c r="L377" s="113"/>
      <c r="M377" s="113"/>
      <c r="N377" s="113"/>
      <c r="O377" s="113"/>
      <c r="P377" s="113"/>
      <c r="Q377" s="113"/>
      <c r="R377" s="113"/>
      <c r="S377" s="113"/>
      <c r="T377" s="113"/>
      <c r="U377" s="113"/>
      <c r="V377" s="113"/>
      <c r="W377" s="113"/>
      <c r="X377" s="113"/>
      <c r="Y377" s="113"/>
    </row>
    <row r="378">
      <c r="A378" s="115" t="s">
        <v>245</v>
      </c>
      <c r="C378" s="115" t="s">
        <v>146</v>
      </c>
      <c r="D378" s="116">
        <v>45733.39583333333</v>
      </c>
      <c r="E378" s="115" t="s">
        <v>246</v>
      </c>
      <c r="F378" s="118" t="str">
        <f t="shared" si="1"/>
        <v>03/2025</v>
      </c>
      <c r="G378" s="113"/>
      <c r="H378" s="111" t="s">
        <v>151</v>
      </c>
      <c r="I378" s="113"/>
      <c r="J378" s="113"/>
      <c r="K378" s="113"/>
      <c r="L378" s="113"/>
      <c r="M378" s="113"/>
      <c r="N378" s="113"/>
      <c r="O378" s="113"/>
      <c r="P378" s="113"/>
      <c r="Q378" s="113"/>
      <c r="R378" s="113"/>
      <c r="S378" s="113"/>
      <c r="T378" s="113"/>
      <c r="U378" s="113"/>
      <c r="V378" s="113"/>
      <c r="W378" s="113"/>
      <c r="X378" s="113"/>
      <c r="Y378" s="113"/>
    </row>
    <row r="379">
      <c r="A379" s="115" t="s">
        <v>879</v>
      </c>
      <c r="B379" s="115" t="s">
        <v>880</v>
      </c>
      <c r="D379" s="116">
        <v>45733.5</v>
      </c>
      <c r="E379" s="115" t="s">
        <v>566</v>
      </c>
      <c r="F379" s="118" t="str">
        <f t="shared" si="1"/>
        <v>03/2025</v>
      </c>
      <c r="G379" s="113"/>
      <c r="H379" s="111" t="s">
        <v>238</v>
      </c>
      <c r="I379" s="113"/>
      <c r="J379" s="113"/>
      <c r="K379" s="113"/>
      <c r="L379" s="113"/>
      <c r="M379" s="113"/>
      <c r="N379" s="113"/>
      <c r="O379" s="113"/>
      <c r="P379" s="113"/>
      <c r="Q379" s="113"/>
      <c r="R379" s="113"/>
      <c r="S379" s="113"/>
      <c r="T379" s="113"/>
      <c r="U379" s="113"/>
      <c r="V379" s="113"/>
      <c r="W379" s="113"/>
      <c r="X379" s="113"/>
      <c r="Y379" s="113"/>
    </row>
    <row r="380">
      <c r="A380" s="115" t="s">
        <v>881</v>
      </c>
      <c r="B380" s="115" t="s">
        <v>882</v>
      </c>
      <c r="D380" s="116">
        <v>45733.54166666667</v>
      </c>
      <c r="E380" s="115" t="s">
        <v>199</v>
      </c>
      <c r="F380" s="118" t="str">
        <f t="shared" si="1"/>
        <v>03/2025</v>
      </c>
      <c r="G380" s="113"/>
      <c r="H380" s="111" t="s">
        <v>238</v>
      </c>
      <c r="I380" s="113"/>
      <c r="J380" s="113"/>
      <c r="K380" s="113"/>
      <c r="L380" s="113"/>
      <c r="M380" s="113"/>
      <c r="N380" s="113"/>
      <c r="O380" s="113"/>
      <c r="P380" s="113"/>
      <c r="Q380" s="113"/>
      <c r="R380" s="113"/>
      <c r="S380" s="113"/>
      <c r="T380" s="113"/>
      <c r="U380" s="113"/>
      <c r="V380" s="113"/>
      <c r="W380" s="113"/>
      <c r="X380" s="113"/>
      <c r="Y380" s="113"/>
    </row>
    <row r="381">
      <c r="A381" s="115" t="s">
        <v>241</v>
      </c>
      <c r="C381" s="115" t="s">
        <v>146</v>
      </c>
      <c r="D381" s="116">
        <v>45733.60416666667</v>
      </c>
      <c r="E381" s="115" t="s">
        <v>832</v>
      </c>
      <c r="F381" s="118" t="str">
        <f t="shared" si="1"/>
        <v>03/2025</v>
      </c>
      <c r="G381" s="113"/>
      <c r="H381" s="111" t="s">
        <v>151</v>
      </c>
      <c r="I381" s="113"/>
      <c r="J381" s="113"/>
      <c r="K381" s="113"/>
      <c r="L381" s="113"/>
      <c r="M381" s="113"/>
      <c r="N381" s="113"/>
      <c r="O381" s="113"/>
      <c r="P381" s="113"/>
      <c r="Q381" s="113"/>
      <c r="R381" s="113"/>
      <c r="S381" s="113"/>
      <c r="T381" s="113"/>
      <c r="U381" s="113"/>
      <c r="V381" s="113"/>
      <c r="W381" s="113"/>
      <c r="X381" s="113"/>
      <c r="Y381" s="113"/>
    </row>
    <row r="382">
      <c r="A382" s="115" t="s">
        <v>239</v>
      </c>
      <c r="C382" s="115" t="s">
        <v>146</v>
      </c>
      <c r="D382" s="116">
        <v>45733.625</v>
      </c>
      <c r="E382" s="115" t="s">
        <v>240</v>
      </c>
      <c r="F382" s="118" t="str">
        <f t="shared" si="1"/>
        <v>03/2025</v>
      </c>
      <c r="G382" s="113"/>
      <c r="H382" s="111" t="s">
        <v>151</v>
      </c>
      <c r="I382" s="113"/>
      <c r="J382" s="113"/>
      <c r="K382" s="113"/>
      <c r="L382" s="113"/>
      <c r="M382" s="113"/>
      <c r="N382" s="113"/>
      <c r="O382" s="113"/>
      <c r="P382" s="113"/>
      <c r="Q382" s="113"/>
      <c r="R382" s="113"/>
      <c r="S382" s="113"/>
      <c r="T382" s="113"/>
      <c r="U382" s="113"/>
      <c r="V382" s="113"/>
      <c r="W382" s="113"/>
      <c r="X382" s="113"/>
      <c r="Y382" s="113"/>
    </row>
    <row r="383">
      <c r="A383" s="115" t="s">
        <v>243</v>
      </c>
      <c r="C383" s="115" t="s">
        <v>146</v>
      </c>
      <c r="D383" s="116">
        <v>45733.64583333333</v>
      </c>
      <c r="E383" s="115" t="s">
        <v>244</v>
      </c>
      <c r="F383" s="118" t="str">
        <f t="shared" si="1"/>
        <v>03/2025</v>
      </c>
      <c r="G383" s="113"/>
      <c r="H383" s="111" t="s">
        <v>151</v>
      </c>
      <c r="I383" s="113"/>
      <c r="J383" s="113"/>
      <c r="K383" s="113"/>
      <c r="L383" s="113"/>
      <c r="M383" s="113"/>
      <c r="N383" s="113"/>
      <c r="O383" s="113"/>
      <c r="P383" s="113"/>
      <c r="Q383" s="113"/>
      <c r="R383" s="113"/>
      <c r="S383" s="113"/>
      <c r="T383" s="113"/>
      <c r="U383" s="113"/>
      <c r="V383" s="113"/>
      <c r="W383" s="113"/>
      <c r="X383" s="113"/>
      <c r="Y383" s="113"/>
    </row>
    <row r="384">
      <c r="A384" s="115" t="s">
        <v>883</v>
      </c>
      <c r="B384" s="115" t="s">
        <v>884</v>
      </c>
      <c r="C384" s="115" t="s">
        <v>255</v>
      </c>
      <c r="D384" s="116">
        <v>45733.75</v>
      </c>
      <c r="E384" s="115" t="s">
        <v>147</v>
      </c>
      <c r="F384" s="118" t="str">
        <f t="shared" si="1"/>
        <v>03/2025</v>
      </c>
      <c r="G384" s="113"/>
      <c r="H384" s="111" t="s">
        <v>160</v>
      </c>
      <c r="I384" s="113"/>
      <c r="J384" s="113"/>
      <c r="K384" s="113"/>
      <c r="L384" s="113"/>
      <c r="M384" s="113"/>
      <c r="N384" s="113"/>
      <c r="O384" s="113"/>
      <c r="P384" s="113"/>
      <c r="Q384" s="113"/>
      <c r="R384" s="113"/>
      <c r="S384" s="113"/>
      <c r="T384" s="113"/>
      <c r="U384" s="113"/>
      <c r="V384" s="113"/>
      <c r="W384" s="113"/>
      <c r="X384" s="113"/>
      <c r="Y384" s="113"/>
    </row>
    <row r="385">
      <c r="A385" s="115" t="s">
        <v>885</v>
      </c>
      <c r="B385" s="115" t="s">
        <v>886</v>
      </c>
      <c r="C385" s="115" t="s">
        <v>887</v>
      </c>
      <c r="D385" s="116">
        <v>45733.79166666667</v>
      </c>
      <c r="E385" s="115" t="s">
        <v>226</v>
      </c>
      <c r="F385" s="118" t="str">
        <f t="shared" si="1"/>
        <v>03/2025</v>
      </c>
      <c r="G385" s="113"/>
      <c r="H385" s="111" t="s">
        <v>227</v>
      </c>
      <c r="I385" s="113"/>
      <c r="J385" s="113"/>
      <c r="K385" s="113"/>
      <c r="L385" s="113"/>
      <c r="M385" s="113"/>
      <c r="N385" s="113"/>
      <c r="O385" s="113"/>
      <c r="P385" s="113"/>
      <c r="Q385" s="113"/>
      <c r="R385" s="113"/>
      <c r="S385" s="113"/>
      <c r="T385" s="113"/>
      <c r="U385" s="113"/>
      <c r="V385" s="113"/>
      <c r="W385" s="113"/>
      <c r="X385" s="113"/>
      <c r="Y385" s="113"/>
    </row>
    <row r="386">
      <c r="A386" s="115" t="s">
        <v>888</v>
      </c>
      <c r="B386" s="115" t="s">
        <v>889</v>
      </c>
      <c r="C386" s="115" t="s">
        <v>890</v>
      </c>
      <c r="D386" s="116">
        <v>45734.39583333333</v>
      </c>
      <c r="E386" s="115" t="s">
        <v>891</v>
      </c>
      <c r="F386" s="118" t="str">
        <f t="shared" si="1"/>
        <v>03/2025</v>
      </c>
      <c r="G386" s="113"/>
      <c r="H386" s="111" t="s">
        <v>148</v>
      </c>
      <c r="I386" s="113"/>
      <c r="J386" s="113"/>
      <c r="K386" s="113"/>
      <c r="L386" s="113"/>
      <c r="M386" s="113"/>
      <c r="N386" s="113"/>
      <c r="O386" s="113"/>
      <c r="P386" s="113"/>
      <c r="Q386" s="113"/>
      <c r="R386" s="113"/>
      <c r="S386" s="113"/>
      <c r="T386" s="113"/>
      <c r="U386" s="113"/>
      <c r="V386" s="113"/>
      <c r="W386" s="113"/>
      <c r="X386" s="113"/>
      <c r="Y386" s="113"/>
    </row>
    <row r="387">
      <c r="A387" s="115" t="s">
        <v>892</v>
      </c>
      <c r="B387" s="115" t="s">
        <v>893</v>
      </c>
      <c r="C387" s="115" t="s">
        <v>146</v>
      </c>
      <c r="D387" s="116">
        <v>45734.45833333333</v>
      </c>
      <c r="E387" s="115" t="s">
        <v>199</v>
      </c>
      <c r="F387" s="118" t="str">
        <f t="shared" si="1"/>
        <v>03/2025</v>
      </c>
      <c r="G387" s="113"/>
      <c r="H387" s="111" t="s">
        <v>238</v>
      </c>
      <c r="I387" s="113"/>
      <c r="J387" s="113"/>
      <c r="K387" s="113"/>
      <c r="L387" s="113"/>
      <c r="M387" s="113"/>
      <c r="N387" s="113"/>
      <c r="O387" s="113"/>
      <c r="P387" s="113"/>
      <c r="Q387" s="113"/>
      <c r="R387" s="113"/>
      <c r="S387" s="113"/>
      <c r="T387" s="113"/>
      <c r="U387" s="113"/>
      <c r="V387" s="113"/>
      <c r="W387" s="113"/>
      <c r="X387" s="113"/>
      <c r="Y387" s="113"/>
    </row>
    <row r="388">
      <c r="A388" s="115" t="s">
        <v>688</v>
      </c>
      <c r="C388" s="115" t="s">
        <v>146</v>
      </c>
      <c r="D388" s="116">
        <v>45734.54166666667</v>
      </c>
      <c r="E388" s="115" t="s">
        <v>689</v>
      </c>
      <c r="F388" s="118" t="str">
        <f t="shared" si="1"/>
        <v>03/2025</v>
      </c>
      <c r="G388" s="113"/>
      <c r="H388" s="111" t="s">
        <v>151</v>
      </c>
      <c r="I388" s="113"/>
      <c r="J388" s="113"/>
      <c r="K388" s="113"/>
      <c r="L388" s="113"/>
      <c r="M388" s="113"/>
      <c r="N388" s="113"/>
      <c r="O388" s="113"/>
      <c r="P388" s="113"/>
      <c r="Q388" s="113"/>
      <c r="R388" s="113"/>
      <c r="S388" s="113"/>
      <c r="T388" s="113"/>
      <c r="U388" s="113"/>
      <c r="V388" s="113"/>
      <c r="W388" s="113"/>
      <c r="X388" s="113"/>
      <c r="Y388" s="113"/>
    </row>
    <row r="389">
      <c r="A389" s="115" t="s">
        <v>894</v>
      </c>
      <c r="B389" s="115" t="s">
        <v>895</v>
      </c>
      <c r="C389" s="115" t="s">
        <v>146</v>
      </c>
      <c r="D389" s="116">
        <v>45734.58333333333</v>
      </c>
      <c r="E389" s="115" t="s">
        <v>199</v>
      </c>
      <c r="F389" s="118" t="str">
        <f t="shared" si="1"/>
        <v>03/2025</v>
      </c>
      <c r="G389" s="113"/>
      <c r="H389" s="111" t="s">
        <v>238</v>
      </c>
      <c r="I389" s="113"/>
      <c r="J389" s="113"/>
      <c r="K389" s="113"/>
      <c r="L389" s="113"/>
      <c r="M389" s="113"/>
      <c r="N389" s="113"/>
      <c r="O389" s="113"/>
      <c r="P389" s="113"/>
      <c r="Q389" s="113"/>
      <c r="R389" s="113"/>
      <c r="S389" s="113"/>
      <c r="T389" s="113"/>
      <c r="U389" s="113"/>
      <c r="V389" s="113"/>
      <c r="W389" s="113"/>
      <c r="X389" s="113"/>
      <c r="Y389" s="113"/>
    </row>
    <row r="390">
      <c r="A390" s="115" t="s">
        <v>690</v>
      </c>
      <c r="D390" s="116">
        <v>45734.58333333333</v>
      </c>
      <c r="E390" s="115" t="s">
        <v>691</v>
      </c>
      <c r="F390" s="118" t="str">
        <f t="shared" si="1"/>
        <v>03/2025</v>
      </c>
      <c r="G390" s="113"/>
      <c r="H390" s="111" t="s">
        <v>679</v>
      </c>
      <c r="I390" s="113"/>
      <c r="J390" s="113"/>
      <c r="K390" s="113"/>
      <c r="L390" s="113"/>
      <c r="M390" s="113"/>
      <c r="N390" s="113"/>
      <c r="O390" s="113"/>
      <c r="P390" s="113"/>
      <c r="Q390" s="113"/>
      <c r="R390" s="113"/>
      <c r="S390" s="113"/>
      <c r="T390" s="113"/>
      <c r="U390" s="113"/>
      <c r="V390" s="113"/>
      <c r="W390" s="113"/>
      <c r="X390" s="113"/>
      <c r="Y390" s="113"/>
    </row>
    <row r="391">
      <c r="A391" s="115" t="s">
        <v>896</v>
      </c>
      <c r="B391" s="115" t="s">
        <v>897</v>
      </c>
      <c r="C391" s="115" t="s">
        <v>146</v>
      </c>
      <c r="D391" s="116">
        <v>45734.60416666667</v>
      </c>
      <c r="E391" s="115" t="s">
        <v>147</v>
      </c>
      <c r="F391" s="118" t="str">
        <f t="shared" si="1"/>
        <v>03/2025</v>
      </c>
      <c r="G391" s="113"/>
      <c r="H391" s="111" t="s">
        <v>193</v>
      </c>
      <c r="I391" s="113"/>
      <c r="J391" s="113"/>
      <c r="K391" s="113"/>
      <c r="L391" s="113"/>
      <c r="M391" s="113"/>
      <c r="N391" s="113"/>
      <c r="O391" s="113"/>
      <c r="P391" s="113"/>
      <c r="Q391" s="113"/>
      <c r="R391" s="113"/>
      <c r="S391" s="113"/>
      <c r="T391" s="113"/>
      <c r="U391" s="113"/>
      <c r="V391" s="113"/>
      <c r="W391" s="113"/>
      <c r="X391" s="113"/>
      <c r="Y391" s="113"/>
    </row>
    <row r="392">
      <c r="A392" s="115" t="s">
        <v>693</v>
      </c>
      <c r="D392" s="116">
        <v>45734.66666666667</v>
      </c>
      <c r="E392" s="115" t="s">
        <v>691</v>
      </c>
      <c r="F392" s="118" t="str">
        <f t="shared" si="1"/>
        <v>03/2025</v>
      </c>
      <c r="G392" s="113"/>
      <c r="H392" s="111" t="s">
        <v>679</v>
      </c>
      <c r="I392" s="113"/>
      <c r="J392" s="113"/>
      <c r="K392" s="113"/>
      <c r="L392" s="113"/>
      <c r="M392" s="113"/>
      <c r="N392" s="113"/>
      <c r="O392" s="113"/>
      <c r="P392" s="113"/>
      <c r="Q392" s="113"/>
      <c r="R392" s="113"/>
      <c r="S392" s="113"/>
      <c r="T392" s="113"/>
      <c r="U392" s="113"/>
      <c r="V392" s="113"/>
      <c r="W392" s="113"/>
      <c r="X392" s="113"/>
      <c r="Y392" s="113"/>
    </row>
    <row r="393">
      <c r="A393" s="115" t="s">
        <v>898</v>
      </c>
      <c r="B393" s="115" t="s">
        <v>536</v>
      </c>
      <c r="C393" s="115" t="s">
        <v>516</v>
      </c>
      <c r="D393" s="116">
        <v>45734.77083333333</v>
      </c>
      <c r="E393" s="115" t="s">
        <v>147</v>
      </c>
      <c r="F393" s="118" t="str">
        <f t="shared" si="1"/>
        <v>03/2025</v>
      </c>
      <c r="G393" s="113"/>
      <c r="H393" s="111" t="s">
        <v>143</v>
      </c>
      <c r="I393" s="113"/>
      <c r="J393" s="113"/>
      <c r="K393" s="113"/>
      <c r="L393" s="113"/>
      <c r="M393" s="113"/>
      <c r="N393" s="113"/>
      <c r="O393" s="113"/>
      <c r="P393" s="113"/>
      <c r="Q393" s="113"/>
      <c r="R393" s="113"/>
      <c r="S393" s="113"/>
      <c r="T393" s="113"/>
      <c r="U393" s="113"/>
      <c r="V393" s="113"/>
      <c r="W393" s="113"/>
      <c r="X393" s="113"/>
      <c r="Y393" s="113"/>
    </row>
    <row r="394">
      <c r="A394" s="115" t="s">
        <v>537</v>
      </c>
      <c r="B394" s="115" t="s">
        <v>538</v>
      </c>
      <c r="C394" s="115" t="s">
        <v>281</v>
      </c>
      <c r="D394" s="116">
        <v>45734.83333333333</v>
      </c>
      <c r="E394" s="115" t="s">
        <v>147</v>
      </c>
      <c r="F394" s="118" t="str">
        <f t="shared" si="1"/>
        <v>03/2025</v>
      </c>
      <c r="G394" s="113"/>
      <c r="H394" s="111"/>
      <c r="I394" s="113"/>
      <c r="J394" s="113"/>
      <c r="K394" s="113"/>
      <c r="L394" s="113"/>
      <c r="M394" s="113"/>
      <c r="N394" s="113"/>
      <c r="O394" s="113"/>
      <c r="P394" s="113"/>
      <c r="Q394" s="113"/>
      <c r="R394" s="113"/>
      <c r="S394" s="113"/>
      <c r="T394" s="113"/>
      <c r="U394" s="113"/>
      <c r="V394" s="113"/>
      <c r="W394" s="113"/>
      <c r="X394" s="113"/>
      <c r="Y394" s="113"/>
    </row>
    <row r="395">
      <c r="A395" s="115" t="s">
        <v>899</v>
      </c>
      <c r="B395" s="115" t="s">
        <v>900</v>
      </c>
      <c r="C395" s="115" t="s">
        <v>580</v>
      </c>
      <c r="D395" s="116">
        <v>45734.875</v>
      </c>
      <c r="E395" s="115" t="s">
        <v>204</v>
      </c>
      <c r="F395" s="118" t="str">
        <f t="shared" si="1"/>
        <v>03/2025</v>
      </c>
      <c r="G395" s="113"/>
      <c r="H395" s="111" t="s">
        <v>227</v>
      </c>
      <c r="I395" s="113"/>
      <c r="J395" s="113"/>
      <c r="K395" s="113"/>
      <c r="L395" s="113"/>
      <c r="M395" s="113"/>
      <c r="N395" s="113"/>
      <c r="O395" s="113"/>
      <c r="P395" s="113"/>
      <c r="Q395" s="113"/>
      <c r="R395" s="113"/>
      <c r="S395" s="113"/>
      <c r="T395" s="113"/>
      <c r="U395" s="113"/>
      <c r="V395" s="113"/>
      <c r="W395" s="113"/>
      <c r="X395" s="113"/>
      <c r="Y395" s="113"/>
    </row>
    <row r="396">
      <c r="A396" s="115" t="s">
        <v>901</v>
      </c>
      <c r="B396" s="115" t="s">
        <v>902</v>
      </c>
      <c r="C396" s="115" t="s">
        <v>351</v>
      </c>
      <c r="D396" s="116">
        <v>45735.33333333333</v>
      </c>
      <c r="E396" s="115" t="s">
        <v>382</v>
      </c>
      <c r="F396" s="118" t="str">
        <f t="shared" si="1"/>
        <v>03/2025</v>
      </c>
      <c r="G396" s="113"/>
      <c r="H396" s="111" t="s">
        <v>222</v>
      </c>
      <c r="I396" s="113"/>
      <c r="J396" s="113"/>
      <c r="K396" s="113"/>
      <c r="L396" s="113"/>
      <c r="M396" s="113"/>
      <c r="N396" s="113"/>
      <c r="O396" s="113"/>
      <c r="P396" s="113"/>
      <c r="Q396" s="113"/>
      <c r="R396" s="113"/>
      <c r="S396" s="113"/>
      <c r="T396" s="113"/>
      <c r="U396" s="113"/>
      <c r="V396" s="113"/>
      <c r="W396" s="113"/>
      <c r="X396" s="113"/>
      <c r="Y396" s="113"/>
    </row>
    <row r="397">
      <c r="A397" s="115" t="s">
        <v>903</v>
      </c>
      <c r="B397" s="115" t="s">
        <v>904</v>
      </c>
      <c r="C397" s="115" t="s">
        <v>905</v>
      </c>
      <c r="D397" s="116">
        <v>45735.375</v>
      </c>
      <c r="E397" s="115" t="s">
        <v>147</v>
      </c>
      <c r="F397" s="118" t="str">
        <f t="shared" si="1"/>
        <v>03/2025</v>
      </c>
      <c r="G397" s="113"/>
      <c r="H397" s="111" t="s">
        <v>222</v>
      </c>
      <c r="I397" s="113"/>
      <c r="J397" s="113"/>
      <c r="K397" s="113"/>
      <c r="L397" s="113"/>
      <c r="M397" s="113"/>
      <c r="N397" s="113"/>
      <c r="O397" s="113"/>
      <c r="P397" s="113"/>
      <c r="Q397" s="113"/>
      <c r="R397" s="113"/>
      <c r="S397" s="113"/>
      <c r="T397" s="113"/>
      <c r="U397" s="113"/>
      <c r="V397" s="113"/>
      <c r="W397" s="113"/>
      <c r="X397" s="113"/>
      <c r="Y397" s="113"/>
    </row>
    <row r="398">
      <c r="A398" s="115" t="s">
        <v>906</v>
      </c>
      <c r="B398" s="115" t="s">
        <v>907</v>
      </c>
      <c r="C398" s="115" t="s">
        <v>146</v>
      </c>
      <c r="D398" s="116">
        <v>45735.41666666667</v>
      </c>
      <c r="E398" s="115" t="s">
        <v>566</v>
      </c>
      <c r="F398" s="118" t="str">
        <f t="shared" si="1"/>
        <v>03/2025</v>
      </c>
      <c r="G398" s="113"/>
      <c r="H398" s="111" t="s">
        <v>238</v>
      </c>
      <c r="I398" s="113"/>
      <c r="J398" s="113"/>
      <c r="K398" s="113"/>
      <c r="L398" s="113"/>
      <c r="M398" s="113"/>
      <c r="N398" s="113"/>
      <c r="O398" s="113"/>
      <c r="P398" s="113"/>
      <c r="Q398" s="113"/>
      <c r="R398" s="113"/>
      <c r="S398" s="113"/>
      <c r="T398" s="113"/>
      <c r="U398" s="113"/>
      <c r="V398" s="113"/>
      <c r="W398" s="113"/>
      <c r="X398" s="113"/>
      <c r="Y398" s="113"/>
    </row>
    <row r="399">
      <c r="A399" s="115" t="s">
        <v>690</v>
      </c>
      <c r="D399" s="116">
        <v>45735.58333333333</v>
      </c>
      <c r="E399" s="115" t="s">
        <v>691</v>
      </c>
      <c r="F399" s="118" t="str">
        <f t="shared" si="1"/>
        <v>03/2025</v>
      </c>
      <c r="G399" s="113"/>
      <c r="H399" s="111" t="s">
        <v>679</v>
      </c>
      <c r="I399" s="113"/>
      <c r="J399" s="113"/>
      <c r="K399" s="113"/>
      <c r="L399" s="113"/>
      <c r="M399" s="113"/>
      <c r="N399" s="113"/>
      <c r="O399" s="113"/>
      <c r="P399" s="113"/>
      <c r="Q399" s="113"/>
      <c r="R399" s="113"/>
      <c r="S399" s="113"/>
      <c r="T399" s="113"/>
      <c r="U399" s="113"/>
      <c r="V399" s="113"/>
      <c r="W399" s="113"/>
      <c r="X399" s="113"/>
      <c r="Y399" s="113"/>
    </row>
    <row r="400">
      <c r="A400" s="115" t="s">
        <v>693</v>
      </c>
      <c r="D400" s="116">
        <v>45735.66666666667</v>
      </c>
      <c r="E400" s="115" t="s">
        <v>691</v>
      </c>
      <c r="F400" s="118" t="str">
        <f t="shared" si="1"/>
        <v>03/2025</v>
      </c>
      <c r="G400" s="113"/>
      <c r="H400" s="111" t="s">
        <v>679</v>
      </c>
      <c r="I400" s="113"/>
      <c r="J400" s="113"/>
      <c r="K400" s="113"/>
      <c r="L400" s="113"/>
      <c r="M400" s="113"/>
      <c r="N400" s="113"/>
      <c r="O400" s="113"/>
      <c r="P400" s="113"/>
      <c r="Q400" s="113"/>
      <c r="R400" s="113"/>
      <c r="S400" s="113"/>
      <c r="T400" s="113"/>
      <c r="U400" s="113"/>
      <c r="V400" s="113"/>
      <c r="W400" s="113"/>
      <c r="X400" s="113"/>
      <c r="Y400" s="113"/>
    </row>
    <row r="401">
      <c r="A401" s="115" t="s">
        <v>908</v>
      </c>
      <c r="B401" s="115" t="s">
        <v>909</v>
      </c>
      <c r="C401" s="115" t="s">
        <v>910</v>
      </c>
      <c r="D401" s="116">
        <v>45735.70833333333</v>
      </c>
      <c r="E401" s="115" t="s">
        <v>147</v>
      </c>
      <c r="F401" s="118" t="str">
        <f t="shared" si="1"/>
        <v>03/2025</v>
      </c>
      <c r="G401" s="113"/>
      <c r="H401" s="111" t="s">
        <v>148</v>
      </c>
      <c r="I401" s="113"/>
      <c r="J401" s="113"/>
      <c r="K401" s="113"/>
      <c r="L401" s="113"/>
      <c r="M401" s="113"/>
      <c r="N401" s="113"/>
      <c r="O401" s="113"/>
      <c r="P401" s="113"/>
      <c r="Q401" s="113"/>
      <c r="R401" s="113"/>
      <c r="S401" s="113"/>
      <c r="T401" s="113"/>
      <c r="U401" s="113"/>
      <c r="V401" s="113"/>
      <c r="W401" s="113"/>
      <c r="X401" s="113"/>
      <c r="Y401" s="113"/>
    </row>
    <row r="402">
      <c r="A402" s="115" t="s">
        <v>553</v>
      </c>
      <c r="B402" s="115" t="s">
        <v>554</v>
      </c>
      <c r="C402" s="115" t="s">
        <v>516</v>
      </c>
      <c r="D402" s="116">
        <v>45735.77083333333</v>
      </c>
      <c r="E402" s="115" t="s">
        <v>147</v>
      </c>
      <c r="F402" s="118" t="str">
        <f t="shared" si="1"/>
        <v>03/2025</v>
      </c>
      <c r="G402" s="113"/>
      <c r="H402" s="111" t="s">
        <v>143</v>
      </c>
      <c r="I402" s="113"/>
      <c r="J402" s="113"/>
      <c r="K402" s="113"/>
      <c r="L402" s="113"/>
      <c r="M402" s="113"/>
      <c r="N402" s="113"/>
      <c r="O402" s="113"/>
      <c r="P402" s="113"/>
      <c r="Q402" s="113"/>
      <c r="R402" s="113"/>
      <c r="S402" s="113"/>
      <c r="T402" s="113"/>
      <c r="U402" s="113"/>
      <c r="V402" s="113"/>
      <c r="W402" s="113"/>
      <c r="X402" s="113"/>
      <c r="Y402" s="113"/>
    </row>
    <row r="403">
      <c r="A403" s="115" t="s">
        <v>911</v>
      </c>
      <c r="B403" s="115" t="s">
        <v>912</v>
      </c>
      <c r="C403" s="115" t="s">
        <v>146</v>
      </c>
      <c r="D403" s="116">
        <v>45736.39583333333</v>
      </c>
      <c r="E403" s="115" t="s">
        <v>147</v>
      </c>
      <c r="F403" s="118" t="str">
        <f t="shared" si="1"/>
        <v>03/2025</v>
      </c>
      <c r="G403" s="113"/>
      <c r="H403" s="111" t="s">
        <v>160</v>
      </c>
      <c r="I403" s="113"/>
      <c r="J403" s="113"/>
      <c r="K403" s="113"/>
      <c r="L403" s="113"/>
      <c r="M403" s="113"/>
      <c r="N403" s="113"/>
      <c r="O403" s="113"/>
      <c r="P403" s="113"/>
      <c r="Q403" s="113"/>
      <c r="R403" s="113"/>
      <c r="S403" s="113"/>
      <c r="T403" s="113"/>
      <c r="U403" s="113"/>
      <c r="V403" s="113"/>
      <c r="W403" s="113"/>
      <c r="X403" s="113"/>
      <c r="Y403" s="113"/>
    </row>
    <row r="404">
      <c r="A404" s="115" t="s">
        <v>913</v>
      </c>
      <c r="B404" s="115" t="s">
        <v>914</v>
      </c>
      <c r="C404" s="115" t="s">
        <v>146</v>
      </c>
      <c r="D404" s="116">
        <v>45736.4375</v>
      </c>
      <c r="E404" s="115" t="s">
        <v>147</v>
      </c>
      <c r="F404" s="118" t="str">
        <f t="shared" si="1"/>
        <v>03/2025</v>
      </c>
      <c r="G404" s="113"/>
      <c r="H404" s="111" t="s">
        <v>193</v>
      </c>
      <c r="I404" s="113"/>
      <c r="J404" s="113"/>
      <c r="K404" s="113"/>
      <c r="L404" s="113"/>
      <c r="M404" s="113"/>
      <c r="N404" s="113"/>
      <c r="O404" s="113"/>
      <c r="P404" s="113"/>
      <c r="Q404" s="113"/>
      <c r="R404" s="113"/>
      <c r="S404" s="113"/>
      <c r="T404" s="113"/>
      <c r="U404" s="113"/>
      <c r="V404" s="113"/>
      <c r="W404" s="113"/>
      <c r="X404" s="113"/>
      <c r="Y404" s="113"/>
    </row>
    <row r="405">
      <c r="A405" s="115" t="s">
        <v>915</v>
      </c>
      <c r="B405" s="115" t="s">
        <v>916</v>
      </c>
      <c r="C405" s="115" t="s">
        <v>146</v>
      </c>
      <c r="D405" s="116">
        <v>45736.47916666667</v>
      </c>
      <c r="E405" s="115" t="s">
        <v>295</v>
      </c>
      <c r="F405" s="118" t="str">
        <f t="shared" si="1"/>
        <v>03/2025</v>
      </c>
      <c r="G405" s="113"/>
      <c r="H405" s="111" t="s">
        <v>213</v>
      </c>
      <c r="I405" s="113"/>
      <c r="J405" s="113"/>
      <c r="K405" s="113"/>
      <c r="L405" s="113"/>
      <c r="M405" s="113"/>
      <c r="N405" s="113"/>
      <c r="O405" s="113"/>
      <c r="P405" s="113"/>
      <c r="Q405" s="113"/>
      <c r="R405" s="113"/>
      <c r="S405" s="113"/>
      <c r="T405" s="113"/>
      <c r="U405" s="113"/>
      <c r="V405" s="113"/>
      <c r="W405" s="113"/>
      <c r="X405" s="113"/>
      <c r="Y405" s="113"/>
    </row>
    <row r="406">
      <c r="A406" s="115" t="s">
        <v>917</v>
      </c>
      <c r="B406" s="115" t="s">
        <v>918</v>
      </c>
      <c r="C406" s="115" t="s">
        <v>919</v>
      </c>
      <c r="D406" s="116">
        <v>45736.5</v>
      </c>
      <c r="E406" s="115" t="s">
        <v>920</v>
      </c>
      <c r="F406" s="118" t="str">
        <f t="shared" si="1"/>
        <v>03/2025</v>
      </c>
      <c r="G406" s="113"/>
      <c r="H406" s="111" t="s">
        <v>193</v>
      </c>
      <c r="I406" s="113"/>
      <c r="J406" s="113"/>
      <c r="K406" s="113"/>
      <c r="L406" s="113"/>
      <c r="M406" s="113"/>
      <c r="N406" s="113"/>
      <c r="O406" s="113"/>
      <c r="P406" s="113"/>
      <c r="Q406" s="113"/>
      <c r="R406" s="113"/>
      <c r="S406" s="113"/>
      <c r="T406" s="113"/>
      <c r="U406" s="113"/>
      <c r="V406" s="113"/>
      <c r="W406" s="113"/>
      <c r="X406" s="113"/>
      <c r="Y406" s="113"/>
    </row>
    <row r="407">
      <c r="A407" s="115" t="s">
        <v>921</v>
      </c>
      <c r="B407" s="115" t="s">
        <v>922</v>
      </c>
      <c r="C407" s="115" t="s">
        <v>146</v>
      </c>
      <c r="D407" s="116">
        <v>45736.5625</v>
      </c>
      <c r="E407" s="115" t="s">
        <v>147</v>
      </c>
      <c r="F407" s="118" t="str">
        <f t="shared" si="1"/>
        <v>03/2025</v>
      </c>
      <c r="G407" s="113"/>
      <c r="H407" s="111" t="s">
        <v>193</v>
      </c>
      <c r="I407" s="113"/>
      <c r="J407" s="113"/>
      <c r="K407" s="113"/>
      <c r="L407" s="113"/>
      <c r="M407" s="113"/>
      <c r="N407" s="113"/>
      <c r="O407" s="113"/>
      <c r="P407" s="113"/>
      <c r="Q407" s="113"/>
      <c r="R407" s="113"/>
      <c r="S407" s="113"/>
      <c r="T407" s="113"/>
      <c r="U407" s="113"/>
      <c r="V407" s="113"/>
      <c r="W407" s="113"/>
      <c r="X407" s="113"/>
      <c r="Y407" s="113"/>
    </row>
    <row r="408">
      <c r="A408" s="115" t="s">
        <v>690</v>
      </c>
      <c r="D408" s="116">
        <v>45736.58333333333</v>
      </c>
      <c r="E408" s="115" t="s">
        <v>691</v>
      </c>
      <c r="F408" s="118" t="str">
        <f t="shared" si="1"/>
        <v>03/2025</v>
      </c>
      <c r="G408" s="113"/>
      <c r="H408" s="111" t="s">
        <v>679</v>
      </c>
      <c r="I408" s="113"/>
      <c r="J408" s="113"/>
      <c r="K408" s="113"/>
      <c r="L408" s="113"/>
      <c r="M408" s="113"/>
      <c r="N408" s="113"/>
      <c r="O408" s="113"/>
      <c r="P408" s="113"/>
      <c r="Q408" s="113"/>
      <c r="R408" s="113"/>
      <c r="S408" s="113"/>
      <c r="T408" s="113"/>
      <c r="U408" s="113"/>
      <c r="V408" s="113"/>
      <c r="W408" s="113"/>
      <c r="X408" s="113"/>
      <c r="Y408" s="113"/>
    </row>
    <row r="409">
      <c r="A409" s="115" t="s">
        <v>923</v>
      </c>
      <c r="B409" s="115" t="s">
        <v>924</v>
      </c>
      <c r="C409" s="115" t="s">
        <v>925</v>
      </c>
      <c r="D409" s="116">
        <v>45736.625</v>
      </c>
      <c r="E409" s="115" t="s">
        <v>147</v>
      </c>
      <c r="F409" s="118" t="str">
        <f t="shared" si="1"/>
        <v>03/2025</v>
      </c>
      <c r="G409" s="113"/>
      <c r="H409" s="111" t="s">
        <v>238</v>
      </c>
      <c r="I409" s="113"/>
      <c r="J409" s="113"/>
      <c r="K409" s="113"/>
      <c r="L409" s="113"/>
      <c r="M409" s="113"/>
      <c r="N409" s="113"/>
      <c r="O409" s="113"/>
      <c r="P409" s="113"/>
      <c r="Q409" s="113"/>
      <c r="R409" s="113"/>
      <c r="S409" s="113"/>
      <c r="T409" s="113"/>
      <c r="U409" s="113"/>
      <c r="V409" s="113"/>
      <c r="W409" s="113"/>
      <c r="X409" s="113"/>
      <c r="Y409" s="113"/>
    </row>
    <row r="410">
      <c r="A410" s="115" t="s">
        <v>693</v>
      </c>
      <c r="D410" s="116">
        <v>45736.66666666667</v>
      </c>
      <c r="E410" s="115" t="s">
        <v>691</v>
      </c>
      <c r="F410" s="118" t="str">
        <f t="shared" si="1"/>
        <v>03/2025</v>
      </c>
      <c r="G410" s="113"/>
      <c r="H410" s="111" t="s">
        <v>679</v>
      </c>
      <c r="I410" s="113"/>
      <c r="J410" s="113"/>
      <c r="K410" s="113"/>
      <c r="L410" s="113"/>
      <c r="M410" s="113"/>
      <c r="N410" s="113"/>
      <c r="O410" s="113"/>
      <c r="P410" s="113"/>
      <c r="Q410" s="113"/>
      <c r="R410" s="113"/>
      <c r="S410" s="113"/>
      <c r="T410" s="113"/>
      <c r="U410" s="113"/>
      <c r="V410" s="113"/>
      <c r="W410" s="113"/>
      <c r="X410" s="113"/>
      <c r="Y410" s="113"/>
    </row>
    <row r="411">
      <c r="A411" s="115" t="s">
        <v>926</v>
      </c>
      <c r="B411" s="115" t="s">
        <v>927</v>
      </c>
      <c r="C411" s="115" t="s">
        <v>207</v>
      </c>
      <c r="D411" s="116">
        <v>45736.75</v>
      </c>
      <c r="E411" s="115" t="s">
        <v>208</v>
      </c>
      <c r="F411" s="118" t="str">
        <f t="shared" si="1"/>
        <v>03/2025</v>
      </c>
      <c r="G411" s="113"/>
      <c r="H411" s="111" t="s">
        <v>148</v>
      </c>
      <c r="I411" s="113"/>
      <c r="J411" s="113"/>
      <c r="K411" s="113"/>
      <c r="L411" s="113"/>
      <c r="M411" s="113"/>
      <c r="N411" s="113"/>
      <c r="O411" s="113"/>
      <c r="P411" s="113"/>
      <c r="Q411" s="113"/>
      <c r="R411" s="113"/>
      <c r="S411" s="113"/>
      <c r="T411" s="113"/>
      <c r="U411" s="113"/>
      <c r="V411" s="113"/>
      <c r="W411" s="113"/>
      <c r="X411" s="113"/>
      <c r="Y411" s="113"/>
    </row>
    <row r="412">
      <c r="A412" s="115" t="s">
        <v>928</v>
      </c>
      <c r="B412" s="115" t="s">
        <v>929</v>
      </c>
      <c r="C412" s="115" t="s">
        <v>390</v>
      </c>
      <c r="D412" s="116">
        <v>45736.79166666667</v>
      </c>
      <c r="E412" s="115" t="s">
        <v>382</v>
      </c>
      <c r="F412" s="118" t="str">
        <f t="shared" si="1"/>
        <v>03/2025</v>
      </c>
      <c r="G412" s="113"/>
      <c r="H412" s="111" t="s">
        <v>148</v>
      </c>
      <c r="I412" s="113"/>
      <c r="J412" s="113"/>
      <c r="K412" s="113"/>
      <c r="L412" s="113"/>
      <c r="M412" s="113"/>
      <c r="N412" s="113"/>
      <c r="O412" s="113"/>
      <c r="P412" s="113"/>
      <c r="Q412" s="113"/>
      <c r="R412" s="113"/>
      <c r="S412" s="113"/>
      <c r="T412" s="113"/>
      <c r="U412" s="113"/>
      <c r="V412" s="113"/>
      <c r="W412" s="113"/>
      <c r="X412" s="113"/>
      <c r="Y412" s="113"/>
    </row>
    <row r="413">
      <c r="A413" s="115" t="s">
        <v>930</v>
      </c>
      <c r="B413" s="115" t="s">
        <v>931</v>
      </c>
      <c r="C413" s="115" t="s">
        <v>932</v>
      </c>
      <c r="D413" s="116">
        <v>45736.83333333333</v>
      </c>
      <c r="E413" s="115" t="s">
        <v>147</v>
      </c>
      <c r="F413" s="118" t="str">
        <f t="shared" si="1"/>
        <v>03/2025</v>
      </c>
      <c r="G413" s="113"/>
      <c r="H413" s="111" t="s">
        <v>222</v>
      </c>
      <c r="I413" s="113"/>
      <c r="J413" s="113"/>
      <c r="K413" s="113"/>
      <c r="L413" s="113"/>
      <c r="M413" s="113"/>
      <c r="N413" s="113"/>
      <c r="O413" s="113"/>
      <c r="P413" s="113"/>
      <c r="Q413" s="113"/>
      <c r="R413" s="113"/>
      <c r="S413" s="113"/>
      <c r="T413" s="113"/>
      <c r="U413" s="113"/>
      <c r="V413" s="113"/>
      <c r="W413" s="113"/>
      <c r="X413" s="113"/>
      <c r="Y413" s="113"/>
    </row>
    <row r="414">
      <c r="A414" s="115" t="s">
        <v>933</v>
      </c>
      <c r="B414" s="115" t="s">
        <v>934</v>
      </c>
      <c r="C414" s="115" t="s">
        <v>935</v>
      </c>
      <c r="D414" s="116">
        <v>45736.875</v>
      </c>
      <c r="E414" s="115" t="s">
        <v>226</v>
      </c>
      <c r="F414" s="118" t="str">
        <f t="shared" si="1"/>
        <v>03/2025</v>
      </c>
      <c r="G414" s="113"/>
      <c r="H414" s="111" t="s">
        <v>227</v>
      </c>
      <c r="I414" s="113"/>
      <c r="J414" s="113"/>
      <c r="K414" s="113"/>
      <c r="L414" s="113"/>
      <c r="M414" s="113"/>
      <c r="N414" s="113"/>
      <c r="O414" s="113"/>
      <c r="P414" s="113"/>
      <c r="Q414" s="113"/>
      <c r="R414" s="113"/>
      <c r="S414" s="113"/>
      <c r="T414" s="113"/>
      <c r="U414" s="113"/>
      <c r="V414" s="113"/>
      <c r="W414" s="113"/>
      <c r="X414" s="113"/>
      <c r="Y414" s="113"/>
    </row>
    <row r="415">
      <c r="A415" s="115" t="s">
        <v>936</v>
      </c>
      <c r="D415" s="116">
        <v>45737.39583333333</v>
      </c>
      <c r="F415" s="118" t="str">
        <f t="shared" si="1"/>
        <v>03/2025</v>
      </c>
      <c r="G415" s="113"/>
      <c r="H415" s="111" t="s">
        <v>193</v>
      </c>
      <c r="I415" s="113"/>
      <c r="J415" s="113"/>
      <c r="K415" s="113"/>
      <c r="L415" s="113"/>
      <c r="M415" s="113"/>
      <c r="N415" s="113"/>
      <c r="O415" s="113"/>
      <c r="P415" s="113"/>
      <c r="Q415" s="113"/>
      <c r="R415" s="113"/>
      <c r="S415" s="113"/>
      <c r="T415" s="113"/>
      <c r="U415" s="113"/>
      <c r="V415" s="113"/>
      <c r="W415" s="113"/>
      <c r="X415" s="113"/>
      <c r="Y415" s="113"/>
    </row>
    <row r="416">
      <c r="A416" s="115" t="s">
        <v>937</v>
      </c>
      <c r="C416" s="115" t="s">
        <v>938</v>
      </c>
      <c r="D416" s="116">
        <v>45737.45833333333</v>
      </c>
      <c r="E416" s="115" t="s">
        <v>531</v>
      </c>
      <c r="F416" s="118" t="str">
        <f t="shared" si="1"/>
        <v>03/2025</v>
      </c>
      <c r="G416" s="113"/>
      <c r="H416" s="111" t="s">
        <v>193</v>
      </c>
      <c r="I416" s="113"/>
      <c r="J416" s="113"/>
      <c r="K416" s="113"/>
      <c r="L416" s="113"/>
      <c r="M416" s="113"/>
      <c r="N416" s="113"/>
      <c r="O416" s="113"/>
      <c r="P416" s="113"/>
      <c r="Q416" s="113"/>
      <c r="R416" s="113"/>
      <c r="S416" s="113"/>
      <c r="T416" s="113"/>
      <c r="U416" s="113"/>
      <c r="V416" s="113"/>
      <c r="W416" s="113"/>
      <c r="X416" s="113"/>
      <c r="Y416" s="113"/>
    </row>
    <row r="417">
      <c r="A417" s="115" t="s">
        <v>939</v>
      </c>
      <c r="B417" s="115" t="s">
        <v>940</v>
      </c>
      <c r="C417" s="115" t="s">
        <v>516</v>
      </c>
      <c r="D417" s="116">
        <v>45737.58333333333</v>
      </c>
      <c r="E417" s="115" t="s">
        <v>523</v>
      </c>
      <c r="F417" s="118" t="str">
        <f t="shared" si="1"/>
        <v>03/2025</v>
      </c>
      <c r="G417" s="113"/>
      <c r="H417" s="111" t="s">
        <v>222</v>
      </c>
      <c r="I417" s="113"/>
      <c r="J417" s="113"/>
      <c r="K417" s="113"/>
      <c r="L417" s="113"/>
      <c r="M417" s="113"/>
      <c r="N417" s="113"/>
      <c r="O417" s="113"/>
      <c r="P417" s="113"/>
      <c r="Q417" s="113"/>
      <c r="R417" s="113"/>
      <c r="S417" s="113"/>
      <c r="T417" s="113"/>
      <c r="U417" s="113"/>
      <c r="V417" s="113"/>
      <c r="W417" s="113"/>
      <c r="X417" s="113"/>
      <c r="Y417" s="113"/>
    </row>
    <row r="418">
      <c r="A418" s="115" t="s">
        <v>941</v>
      </c>
      <c r="C418" s="115" t="s">
        <v>942</v>
      </c>
      <c r="D418" s="116">
        <v>45737.64583333333</v>
      </c>
      <c r="F418" s="118" t="str">
        <f t="shared" si="1"/>
        <v>03/2025</v>
      </c>
      <c r="G418" s="113"/>
      <c r="H418" s="111" t="s">
        <v>160</v>
      </c>
      <c r="I418" s="113"/>
      <c r="J418" s="113"/>
      <c r="K418" s="113"/>
      <c r="L418" s="113"/>
      <c r="M418" s="113"/>
      <c r="N418" s="113"/>
      <c r="O418" s="113"/>
      <c r="P418" s="113"/>
      <c r="Q418" s="113"/>
      <c r="R418" s="113"/>
      <c r="S418" s="113"/>
      <c r="T418" s="113"/>
      <c r="U418" s="113"/>
      <c r="V418" s="113"/>
      <c r="W418" s="113"/>
      <c r="X418" s="113"/>
      <c r="Y418" s="113"/>
    </row>
    <row r="419">
      <c r="A419" s="115" t="s">
        <v>943</v>
      </c>
      <c r="B419" s="115" t="s">
        <v>944</v>
      </c>
      <c r="C419" s="115" t="s">
        <v>735</v>
      </c>
      <c r="D419" s="116">
        <v>45737.77083333333</v>
      </c>
      <c r="E419" s="115" t="s">
        <v>204</v>
      </c>
      <c r="F419" s="118" t="str">
        <f t="shared" si="1"/>
        <v>03/2025</v>
      </c>
      <c r="G419" s="113"/>
      <c r="H419" s="111" t="s">
        <v>227</v>
      </c>
      <c r="I419" s="113"/>
      <c r="J419" s="113"/>
      <c r="K419" s="113"/>
      <c r="L419" s="113"/>
      <c r="M419" s="113"/>
      <c r="N419" s="113"/>
      <c r="O419" s="113"/>
      <c r="P419" s="113"/>
      <c r="Q419" s="113"/>
      <c r="R419" s="113"/>
      <c r="S419" s="113"/>
      <c r="T419" s="113"/>
      <c r="U419" s="113"/>
      <c r="V419" s="113"/>
      <c r="W419" s="113"/>
      <c r="X419" s="113"/>
      <c r="Y419" s="113"/>
    </row>
    <row r="420">
      <c r="A420" s="115" t="s">
        <v>945</v>
      </c>
      <c r="B420" s="115" t="s">
        <v>946</v>
      </c>
      <c r="C420" s="115" t="s">
        <v>327</v>
      </c>
      <c r="D420" s="116">
        <v>45737.79166666667</v>
      </c>
      <c r="E420" s="115" t="s">
        <v>204</v>
      </c>
      <c r="F420" s="118" t="str">
        <f t="shared" si="1"/>
        <v>03/2025</v>
      </c>
      <c r="G420" s="113"/>
      <c r="H420" s="111" t="s">
        <v>227</v>
      </c>
      <c r="I420" s="113"/>
      <c r="J420" s="113"/>
      <c r="K420" s="113"/>
      <c r="L420" s="113"/>
      <c r="M420" s="113"/>
      <c r="N420" s="113"/>
      <c r="O420" s="113"/>
      <c r="P420" s="113"/>
      <c r="Q420" s="113"/>
      <c r="R420" s="113"/>
      <c r="S420" s="113"/>
      <c r="T420" s="113"/>
      <c r="U420" s="113"/>
      <c r="V420" s="113"/>
      <c r="W420" s="113"/>
      <c r="X420" s="113"/>
      <c r="Y420" s="113"/>
    </row>
    <row r="421">
      <c r="A421" s="115" t="s">
        <v>947</v>
      </c>
      <c r="B421" s="115" t="s">
        <v>948</v>
      </c>
      <c r="C421" s="115" t="s">
        <v>949</v>
      </c>
      <c r="D421" s="116">
        <v>45737.79166666667</v>
      </c>
      <c r="E421" s="115" t="s">
        <v>147</v>
      </c>
      <c r="F421" s="118" t="str">
        <f t="shared" si="1"/>
        <v>03/2025</v>
      </c>
      <c r="G421" s="113"/>
      <c r="H421" s="111" t="s">
        <v>148</v>
      </c>
      <c r="I421" s="113"/>
      <c r="J421" s="113"/>
      <c r="K421" s="113"/>
      <c r="L421" s="113"/>
      <c r="M421" s="113"/>
      <c r="N421" s="113"/>
      <c r="O421" s="113"/>
      <c r="P421" s="113"/>
      <c r="Q421" s="113"/>
      <c r="R421" s="113"/>
      <c r="S421" s="113"/>
      <c r="T421" s="113"/>
      <c r="U421" s="113"/>
      <c r="V421" s="113"/>
      <c r="W421" s="113"/>
      <c r="X421" s="113"/>
      <c r="Y421" s="113"/>
    </row>
    <row r="422">
      <c r="A422" s="115" t="s">
        <v>950</v>
      </c>
      <c r="B422" s="115" t="s">
        <v>951</v>
      </c>
      <c r="C422" s="115" t="s">
        <v>952</v>
      </c>
      <c r="D422" s="116">
        <v>45738.41666666667</v>
      </c>
      <c r="E422" s="115" t="s">
        <v>147</v>
      </c>
      <c r="F422" s="118" t="str">
        <f t="shared" si="1"/>
        <v>03/2025</v>
      </c>
      <c r="G422" s="113"/>
      <c r="H422" s="111" t="s">
        <v>222</v>
      </c>
      <c r="I422" s="113"/>
      <c r="J422" s="113"/>
      <c r="K422" s="113"/>
      <c r="L422" s="113"/>
      <c r="M422" s="113"/>
      <c r="N422" s="113"/>
      <c r="O422" s="113"/>
      <c r="P422" s="113"/>
      <c r="Q422" s="113"/>
      <c r="R422" s="113"/>
      <c r="S422" s="113"/>
      <c r="T422" s="113"/>
      <c r="U422" s="113"/>
      <c r="V422" s="113"/>
      <c r="W422" s="113"/>
      <c r="X422" s="113"/>
      <c r="Y422" s="113"/>
    </row>
    <row r="423">
      <c r="A423" s="115" t="s">
        <v>953</v>
      </c>
      <c r="B423" s="115" t="s">
        <v>954</v>
      </c>
      <c r="C423" s="115" t="s">
        <v>351</v>
      </c>
      <c r="D423" s="116">
        <v>45738.45833333333</v>
      </c>
      <c r="E423" s="115" t="s">
        <v>147</v>
      </c>
      <c r="F423" s="118" t="str">
        <f t="shared" si="1"/>
        <v>03/2025</v>
      </c>
      <c r="G423" s="113"/>
      <c r="H423" s="111" t="s">
        <v>222</v>
      </c>
      <c r="I423" s="113"/>
      <c r="J423" s="113"/>
      <c r="K423" s="113"/>
      <c r="L423" s="113"/>
      <c r="M423" s="113"/>
      <c r="N423" s="113"/>
      <c r="O423" s="113"/>
      <c r="P423" s="113"/>
      <c r="Q423" s="113"/>
      <c r="R423" s="113"/>
      <c r="S423" s="113"/>
      <c r="T423" s="113"/>
      <c r="U423" s="113"/>
      <c r="V423" s="113"/>
      <c r="W423" s="113"/>
      <c r="X423" s="113"/>
      <c r="Y423" s="113"/>
    </row>
    <row r="424">
      <c r="A424" s="115" t="s">
        <v>955</v>
      </c>
      <c r="B424" s="115" t="s">
        <v>956</v>
      </c>
      <c r="C424" s="115" t="s">
        <v>957</v>
      </c>
      <c r="D424" s="116">
        <v>45738.72916666667</v>
      </c>
      <c r="E424" s="115" t="s">
        <v>920</v>
      </c>
      <c r="F424" s="118" t="str">
        <f t="shared" si="1"/>
        <v>03/2025</v>
      </c>
      <c r="G424" s="113"/>
      <c r="H424" s="111" t="s">
        <v>227</v>
      </c>
      <c r="I424" s="113"/>
      <c r="J424" s="113"/>
      <c r="K424" s="113"/>
      <c r="L424" s="113"/>
      <c r="M424" s="113"/>
      <c r="N424" s="113"/>
      <c r="O424" s="113"/>
      <c r="P424" s="113"/>
      <c r="Q424" s="113"/>
      <c r="R424" s="113"/>
      <c r="S424" s="113"/>
      <c r="T424" s="113"/>
      <c r="U424" s="113"/>
      <c r="V424" s="113"/>
      <c r="W424" s="113"/>
      <c r="X424" s="113"/>
      <c r="Y424" s="113"/>
    </row>
    <row r="425">
      <c r="A425" s="115" t="s">
        <v>958</v>
      </c>
      <c r="B425" s="115" t="s">
        <v>959</v>
      </c>
      <c r="C425" s="115" t="s">
        <v>960</v>
      </c>
      <c r="D425" s="116">
        <v>45739.52083333333</v>
      </c>
      <c r="E425" s="115" t="s">
        <v>204</v>
      </c>
      <c r="F425" s="118" t="str">
        <f t="shared" si="1"/>
        <v>03/2025</v>
      </c>
      <c r="G425" s="113"/>
      <c r="H425" s="111" t="s">
        <v>148</v>
      </c>
      <c r="I425" s="113"/>
      <c r="J425" s="113"/>
      <c r="K425" s="113"/>
      <c r="L425" s="113"/>
      <c r="M425" s="113"/>
      <c r="N425" s="113"/>
      <c r="O425" s="113"/>
      <c r="P425" s="113"/>
      <c r="Q425" s="113"/>
      <c r="R425" s="113"/>
      <c r="S425" s="113"/>
      <c r="T425" s="113"/>
      <c r="U425" s="113"/>
      <c r="V425" s="113"/>
      <c r="W425" s="113"/>
      <c r="X425" s="113"/>
      <c r="Y425" s="113"/>
    </row>
    <row r="426">
      <c r="A426" s="115" t="s">
        <v>245</v>
      </c>
      <c r="C426" s="115" t="s">
        <v>146</v>
      </c>
      <c r="D426" s="116">
        <v>45740.39583333333</v>
      </c>
      <c r="E426" s="115" t="s">
        <v>246</v>
      </c>
      <c r="F426" s="118" t="str">
        <f t="shared" si="1"/>
        <v>03/2025</v>
      </c>
      <c r="G426" s="113"/>
      <c r="H426" s="111" t="s">
        <v>151</v>
      </c>
      <c r="I426" s="113"/>
      <c r="J426" s="113"/>
      <c r="K426" s="113"/>
      <c r="L426" s="113"/>
      <c r="M426" s="113"/>
      <c r="N426" s="113"/>
      <c r="O426" s="113"/>
      <c r="P426" s="113"/>
      <c r="Q426" s="113"/>
      <c r="R426" s="113"/>
      <c r="S426" s="113"/>
      <c r="T426" s="113"/>
      <c r="U426" s="113"/>
      <c r="V426" s="113"/>
      <c r="W426" s="113"/>
      <c r="X426" s="113"/>
      <c r="Y426" s="113"/>
    </row>
    <row r="427">
      <c r="A427" s="115" t="s">
        <v>961</v>
      </c>
      <c r="B427" s="115" t="s">
        <v>962</v>
      </c>
      <c r="C427" s="115" t="s">
        <v>146</v>
      </c>
      <c r="D427" s="116">
        <v>45740.41666666667</v>
      </c>
      <c r="E427" s="115" t="s">
        <v>147</v>
      </c>
      <c r="F427" s="118" t="str">
        <f t="shared" si="1"/>
        <v>03/2025</v>
      </c>
      <c r="G427" s="113"/>
      <c r="H427" s="111" t="s">
        <v>238</v>
      </c>
      <c r="I427" s="113"/>
      <c r="J427" s="113"/>
      <c r="K427" s="113"/>
      <c r="L427" s="113"/>
      <c r="M427" s="113"/>
      <c r="N427" s="113"/>
      <c r="O427" s="113"/>
      <c r="P427" s="113"/>
      <c r="Q427" s="113"/>
      <c r="R427" s="113"/>
      <c r="S427" s="113"/>
      <c r="T427" s="113"/>
      <c r="U427" s="113"/>
      <c r="V427" s="113"/>
      <c r="W427" s="113"/>
      <c r="X427" s="113"/>
      <c r="Y427" s="113"/>
    </row>
    <row r="428">
      <c r="A428" s="115" t="s">
        <v>241</v>
      </c>
      <c r="C428" s="115" t="s">
        <v>146</v>
      </c>
      <c r="D428" s="116">
        <v>45740.4375</v>
      </c>
      <c r="E428" s="115" t="s">
        <v>832</v>
      </c>
      <c r="F428" s="118" t="str">
        <f t="shared" si="1"/>
        <v>03/2025</v>
      </c>
      <c r="G428" s="113"/>
      <c r="H428" s="111" t="s">
        <v>151</v>
      </c>
      <c r="I428" s="113"/>
      <c r="J428" s="113"/>
      <c r="K428" s="113"/>
      <c r="L428" s="113"/>
      <c r="M428" s="113"/>
      <c r="N428" s="113"/>
      <c r="O428" s="113"/>
      <c r="P428" s="113"/>
      <c r="Q428" s="113"/>
      <c r="R428" s="113"/>
      <c r="S428" s="113"/>
      <c r="T428" s="113"/>
      <c r="U428" s="113"/>
      <c r="V428" s="113"/>
      <c r="W428" s="113"/>
      <c r="X428" s="113"/>
      <c r="Y428" s="113"/>
    </row>
    <row r="429">
      <c r="A429" s="115" t="s">
        <v>239</v>
      </c>
      <c r="C429" s="115" t="s">
        <v>146</v>
      </c>
      <c r="D429" s="116">
        <v>45740.45833333333</v>
      </c>
      <c r="E429" s="115" t="s">
        <v>240</v>
      </c>
      <c r="F429" s="118" t="str">
        <f t="shared" si="1"/>
        <v>03/2025</v>
      </c>
      <c r="G429" s="113"/>
      <c r="H429" s="111" t="s">
        <v>151</v>
      </c>
      <c r="I429" s="113"/>
      <c r="J429" s="113"/>
      <c r="K429" s="113"/>
      <c r="L429" s="113"/>
      <c r="M429" s="113"/>
      <c r="N429" s="113"/>
      <c r="O429" s="113"/>
      <c r="P429" s="113"/>
      <c r="Q429" s="113"/>
      <c r="R429" s="113"/>
      <c r="S429" s="113"/>
      <c r="T429" s="113"/>
      <c r="U429" s="113"/>
      <c r="V429" s="113"/>
      <c r="W429" s="113"/>
      <c r="X429" s="113"/>
      <c r="Y429" s="113"/>
    </row>
    <row r="430">
      <c r="A430" s="115" t="s">
        <v>243</v>
      </c>
      <c r="C430" s="115" t="s">
        <v>146</v>
      </c>
      <c r="D430" s="116">
        <v>45740.47916666667</v>
      </c>
      <c r="E430" s="115" t="s">
        <v>244</v>
      </c>
      <c r="F430" s="118" t="str">
        <f t="shared" si="1"/>
        <v>03/2025</v>
      </c>
      <c r="G430" s="113"/>
      <c r="H430" s="111" t="s">
        <v>151</v>
      </c>
      <c r="I430" s="113"/>
      <c r="J430" s="113"/>
      <c r="K430" s="113"/>
      <c r="L430" s="113"/>
      <c r="M430" s="113"/>
      <c r="N430" s="113"/>
      <c r="O430" s="113"/>
      <c r="P430" s="113"/>
      <c r="Q430" s="113"/>
      <c r="R430" s="113"/>
      <c r="S430" s="113"/>
      <c r="T430" s="113"/>
      <c r="U430" s="113"/>
      <c r="V430" s="113"/>
      <c r="W430" s="113"/>
      <c r="X430" s="113"/>
      <c r="Y430" s="113"/>
    </row>
    <row r="431">
      <c r="A431" s="115" t="s">
        <v>881</v>
      </c>
      <c r="B431" s="115" t="s">
        <v>882</v>
      </c>
      <c r="D431" s="116">
        <v>45740.54166666667</v>
      </c>
      <c r="E431" s="115" t="s">
        <v>199</v>
      </c>
      <c r="F431" s="118" t="str">
        <f t="shared" si="1"/>
        <v>03/2025</v>
      </c>
      <c r="G431" s="113"/>
      <c r="H431" s="111" t="s">
        <v>238</v>
      </c>
      <c r="I431" s="113"/>
      <c r="J431" s="113"/>
      <c r="K431" s="113"/>
      <c r="L431" s="113"/>
      <c r="M431" s="113"/>
      <c r="N431" s="113"/>
      <c r="O431" s="113"/>
      <c r="P431" s="113"/>
      <c r="Q431" s="113"/>
      <c r="R431" s="113"/>
      <c r="S431" s="113"/>
      <c r="T431" s="113"/>
      <c r="U431" s="113"/>
      <c r="V431" s="113"/>
      <c r="W431" s="113"/>
      <c r="X431" s="113"/>
      <c r="Y431" s="113"/>
    </row>
    <row r="432">
      <c r="A432" s="115" t="s">
        <v>963</v>
      </c>
      <c r="B432" s="115" t="s">
        <v>964</v>
      </c>
      <c r="C432" s="115" t="s">
        <v>146</v>
      </c>
      <c r="D432" s="116">
        <v>45740.625</v>
      </c>
      <c r="E432" s="115" t="s">
        <v>531</v>
      </c>
      <c r="F432" s="118" t="str">
        <f t="shared" si="1"/>
        <v>03/2025</v>
      </c>
      <c r="G432" s="113"/>
      <c r="H432" s="111" t="s">
        <v>193</v>
      </c>
      <c r="I432" s="113"/>
      <c r="J432" s="113"/>
      <c r="K432" s="113"/>
      <c r="L432" s="113"/>
      <c r="M432" s="113"/>
      <c r="N432" s="113"/>
      <c r="O432" s="113"/>
      <c r="P432" s="113"/>
      <c r="Q432" s="113"/>
      <c r="R432" s="113"/>
      <c r="S432" s="113"/>
      <c r="T432" s="113"/>
      <c r="U432" s="113"/>
      <c r="V432" s="113"/>
      <c r="W432" s="113"/>
      <c r="X432" s="113"/>
      <c r="Y432" s="113"/>
    </row>
    <row r="433">
      <c r="A433" s="115" t="s">
        <v>965</v>
      </c>
      <c r="B433" s="115" t="s">
        <v>966</v>
      </c>
      <c r="C433" s="115" t="s">
        <v>313</v>
      </c>
      <c r="D433" s="116">
        <v>45740.66666666667</v>
      </c>
      <c r="E433" s="115" t="s">
        <v>967</v>
      </c>
      <c r="F433" s="118" t="str">
        <f t="shared" si="1"/>
        <v>03/2025</v>
      </c>
      <c r="G433" s="113"/>
      <c r="H433" s="111" t="s">
        <v>160</v>
      </c>
      <c r="I433" s="113"/>
      <c r="J433" s="113"/>
      <c r="K433" s="113"/>
      <c r="L433" s="113"/>
      <c r="M433" s="113"/>
      <c r="N433" s="113"/>
      <c r="O433" s="113"/>
      <c r="P433" s="113"/>
      <c r="Q433" s="113"/>
      <c r="R433" s="113"/>
      <c r="S433" s="113"/>
      <c r="T433" s="113"/>
      <c r="U433" s="113"/>
      <c r="V433" s="113"/>
      <c r="W433" s="113"/>
      <c r="X433" s="113"/>
      <c r="Y433" s="113"/>
    </row>
    <row r="434">
      <c r="A434" s="115" t="s">
        <v>514</v>
      </c>
      <c r="B434" s="115" t="s">
        <v>515</v>
      </c>
      <c r="C434" s="115" t="s">
        <v>516</v>
      </c>
      <c r="D434" s="116">
        <v>45740.77083333333</v>
      </c>
      <c r="E434" s="115" t="s">
        <v>147</v>
      </c>
      <c r="F434" s="118" t="str">
        <f t="shared" si="1"/>
        <v>03/2025</v>
      </c>
      <c r="G434" s="113"/>
      <c r="H434" s="111" t="s">
        <v>143</v>
      </c>
      <c r="I434" s="113"/>
      <c r="J434" s="113"/>
      <c r="K434" s="113"/>
      <c r="L434" s="113"/>
      <c r="M434" s="113"/>
      <c r="N434" s="113"/>
      <c r="O434" s="113"/>
      <c r="P434" s="113"/>
      <c r="Q434" s="113"/>
      <c r="R434" s="113"/>
      <c r="S434" s="113"/>
      <c r="T434" s="113"/>
      <c r="U434" s="113"/>
      <c r="V434" s="113"/>
      <c r="W434" s="113"/>
      <c r="X434" s="113"/>
      <c r="Y434" s="113"/>
    </row>
    <row r="435">
      <c r="A435" s="115" t="s">
        <v>968</v>
      </c>
      <c r="B435" s="115" t="s">
        <v>969</v>
      </c>
      <c r="C435" s="115" t="s">
        <v>146</v>
      </c>
      <c r="D435" s="116">
        <v>45741.39583333333</v>
      </c>
      <c r="E435" s="115" t="s">
        <v>970</v>
      </c>
      <c r="F435" s="118" t="str">
        <f t="shared" si="1"/>
        <v>03/2025</v>
      </c>
      <c r="G435" s="113"/>
      <c r="H435" s="111" t="s">
        <v>238</v>
      </c>
      <c r="I435" s="113"/>
      <c r="J435" s="113"/>
      <c r="K435" s="113"/>
      <c r="L435" s="113"/>
      <c r="M435" s="113"/>
      <c r="N435" s="113"/>
      <c r="O435" s="113"/>
      <c r="P435" s="113"/>
      <c r="Q435" s="113"/>
      <c r="R435" s="113"/>
      <c r="S435" s="113"/>
      <c r="T435" s="113"/>
      <c r="U435" s="113"/>
      <c r="V435" s="113"/>
      <c r="W435" s="113"/>
      <c r="X435" s="113"/>
      <c r="Y435" s="113"/>
    </row>
    <row r="436">
      <c r="A436" s="115" t="s">
        <v>971</v>
      </c>
      <c r="B436" s="115" t="s">
        <v>972</v>
      </c>
      <c r="C436" s="115" t="s">
        <v>146</v>
      </c>
      <c r="D436" s="116">
        <v>45741.5</v>
      </c>
      <c r="E436" s="115" t="s">
        <v>199</v>
      </c>
      <c r="F436" s="118" t="str">
        <f t="shared" si="1"/>
        <v>03/2025</v>
      </c>
      <c r="G436" s="113"/>
      <c r="H436" s="111" t="s">
        <v>238</v>
      </c>
      <c r="I436" s="113"/>
      <c r="J436" s="113"/>
      <c r="K436" s="113"/>
      <c r="L436" s="113"/>
      <c r="M436" s="113"/>
      <c r="N436" s="113"/>
      <c r="O436" s="113"/>
      <c r="P436" s="113"/>
      <c r="Q436" s="113"/>
      <c r="R436" s="113"/>
      <c r="S436" s="113"/>
      <c r="T436" s="113"/>
      <c r="U436" s="113"/>
      <c r="V436" s="113"/>
      <c r="W436" s="113"/>
      <c r="X436" s="113"/>
      <c r="Y436" s="113"/>
    </row>
    <row r="437">
      <c r="A437" s="115" t="s">
        <v>688</v>
      </c>
      <c r="C437" s="115" t="s">
        <v>146</v>
      </c>
      <c r="D437" s="116">
        <v>45741.5625</v>
      </c>
      <c r="E437" s="115" t="s">
        <v>689</v>
      </c>
      <c r="F437" s="118" t="str">
        <f t="shared" si="1"/>
        <v>03/2025</v>
      </c>
      <c r="G437" s="113"/>
      <c r="H437" s="111" t="s">
        <v>151</v>
      </c>
      <c r="I437" s="113"/>
      <c r="J437" s="113"/>
      <c r="K437" s="113"/>
      <c r="L437" s="113"/>
      <c r="M437" s="113"/>
      <c r="N437" s="113"/>
      <c r="O437" s="113"/>
      <c r="P437" s="113"/>
      <c r="Q437" s="113"/>
      <c r="R437" s="113"/>
      <c r="S437" s="113"/>
      <c r="T437" s="113"/>
      <c r="U437" s="113"/>
      <c r="V437" s="113"/>
      <c r="W437" s="113"/>
      <c r="X437" s="113"/>
      <c r="Y437" s="113"/>
    </row>
    <row r="438">
      <c r="A438" s="115" t="s">
        <v>894</v>
      </c>
      <c r="B438" s="115" t="s">
        <v>895</v>
      </c>
      <c r="C438" s="115" t="s">
        <v>146</v>
      </c>
      <c r="D438" s="116">
        <v>45741.58333333333</v>
      </c>
      <c r="E438" s="115" t="s">
        <v>199</v>
      </c>
      <c r="F438" s="118" t="str">
        <f t="shared" si="1"/>
        <v>03/2025</v>
      </c>
      <c r="G438" s="113"/>
      <c r="H438" s="111" t="s">
        <v>238</v>
      </c>
      <c r="I438" s="113"/>
      <c r="J438" s="113"/>
      <c r="K438" s="113"/>
      <c r="L438" s="113"/>
      <c r="M438" s="113"/>
      <c r="N438" s="113"/>
      <c r="O438" s="113"/>
      <c r="P438" s="113"/>
      <c r="Q438" s="113"/>
      <c r="R438" s="113"/>
      <c r="S438" s="113"/>
      <c r="T438" s="113"/>
      <c r="U438" s="113"/>
      <c r="V438" s="113"/>
      <c r="W438" s="113"/>
      <c r="X438" s="113"/>
      <c r="Y438" s="113"/>
    </row>
    <row r="439">
      <c r="A439" s="115" t="s">
        <v>690</v>
      </c>
      <c r="D439" s="116">
        <v>45741.58333333333</v>
      </c>
      <c r="E439" s="115" t="s">
        <v>691</v>
      </c>
      <c r="F439" s="118" t="str">
        <f t="shared" si="1"/>
        <v>03/2025</v>
      </c>
      <c r="G439" s="113"/>
      <c r="H439" s="111" t="s">
        <v>679</v>
      </c>
      <c r="I439" s="113"/>
      <c r="J439" s="113"/>
      <c r="K439" s="113"/>
      <c r="L439" s="113"/>
      <c r="M439" s="113"/>
      <c r="N439" s="113"/>
      <c r="O439" s="113"/>
      <c r="P439" s="113"/>
      <c r="Q439" s="113"/>
      <c r="R439" s="113"/>
      <c r="S439" s="113"/>
      <c r="T439" s="113"/>
      <c r="U439" s="113"/>
      <c r="V439" s="113"/>
      <c r="W439" s="113"/>
      <c r="X439" s="113"/>
      <c r="Y439" s="113"/>
    </row>
    <row r="440">
      <c r="A440" s="115" t="s">
        <v>693</v>
      </c>
      <c r="D440" s="116">
        <v>45741.66666666667</v>
      </c>
      <c r="E440" s="115" t="s">
        <v>691</v>
      </c>
      <c r="F440" s="118" t="str">
        <f t="shared" si="1"/>
        <v>03/2025</v>
      </c>
      <c r="G440" s="113"/>
      <c r="H440" s="111" t="s">
        <v>679</v>
      </c>
      <c r="I440" s="113"/>
      <c r="J440" s="113"/>
      <c r="K440" s="113"/>
      <c r="L440" s="113"/>
      <c r="M440" s="113"/>
      <c r="N440" s="113"/>
      <c r="O440" s="113"/>
      <c r="P440" s="113"/>
      <c r="Q440" s="113"/>
      <c r="R440" s="113"/>
      <c r="S440" s="113"/>
      <c r="T440" s="113"/>
      <c r="U440" s="113"/>
      <c r="V440" s="113"/>
      <c r="W440" s="113"/>
      <c r="X440" s="113"/>
      <c r="Y440" s="113"/>
    </row>
    <row r="441">
      <c r="A441" s="115" t="s">
        <v>772</v>
      </c>
      <c r="C441" s="115" t="s">
        <v>773</v>
      </c>
      <c r="D441" s="116">
        <v>45741.75</v>
      </c>
      <c r="E441" s="115" t="s">
        <v>774</v>
      </c>
      <c r="F441" s="118" t="str">
        <f t="shared" si="1"/>
        <v>03/2025</v>
      </c>
      <c r="G441" s="113"/>
      <c r="H441" s="111"/>
      <c r="I441" s="113"/>
      <c r="J441" s="113"/>
      <c r="K441" s="113"/>
      <c r="L441" s="113"/>
      <c r="M441" s="113"/>
      <c r="N441" s="113"/>
      <c r="O441" s="113"/>
      <c r="P441" s="113"/>
      <c r="Q441" s="113"/>
      <c r="R441" s="113"/>
      <c r="S441" s="113"/>
      <c r="T441" s="113"/>
      <c r="U441" s="113"/>
      <c r="V441" s="113"/>
      <c r="W441" s="113"/>
      <c r="X441" s="113"/>
      <c r="Y441" s="113"/>
    </row>
    <row r="442">
      <c r="A442" s="115" t="s">
        <v>535</v>
      </c>
      <c r="B442" s="115" t="s">
        <v>536</v>
      </c>
      <c r="C442" s="115" t="s">
        <v>516</v>
      </c>
      <c r="D442" s="116">
        <v>45741.77083333333</v>
      </c>
      <c r="E442" s="115" t="s">
        <v>147</v>
      </c>
      <c r="F442" s="118" t="str">
        <f t="shared" si="1"/>
        <v>03/2025</v>
      </c>
      <c r="G442" s="113"/>
      <c r="H442" s="111" t="s">
        <v>143</v>
      </c>
      <c r="I442" s="113"/>
      <c r="J442" s="113"/>
      <c r="K442" s="113"/>
      <c r="L442" s="113"/>
      <c r="M442" s="113"/>
      <c r="N442" s="113"/>
      <c r="O442" s="113"/>
      <c r="P442" s="113"/>
      <c r="Q442" s="113"/>
      <c r="R442" s="113"/>
      <c r="S442" s="113"/>
      <c r="T442" s="113"/>
      <c r="U442" s="113"/>
      <c r="V442" s="113"/>
      <c r="W442" s="113"/>
      <c r="X442" s="113"/>
      <c r="Y442" s="113"/>
    </row>
    <row r="443">
      <c r="A443" s="115" t="s">
        <v>537</v>
      </c>
      <c r="B443" s="115" t="s">
        <v>538</v>
      </c>
      <c r="C443" s="115" t="s">
        <v>281</v>
      </c>
      <c r="D443" s="116">
        <v>45741.83333333333</v>
      </c>
      <c r="E443" s="115" t="s">
        <v>147</v>
      </c>
      <c r="F443" s="118" t="str">
        <f t="shared" si="1"/>
        <v>03/2025</v>
      </c>
      <c r="G443" s="113"/>
      <c r="H443" s="111"/>
      <c r="I443" s="113"/>
      <c r="J443" s="113"/>
      <c r="K443" s="113"/>
      <c r="L443" s="113"/>
      <c r="M443" s="113"/>
      <c r="N443" s="113"/>
      <c r="O443" s="113"/>
      <c r="P443" s="113"/>
      <c r="Q443" s="113"/>
      <c r="R443" s="113"/>
      <c r="S443" s="113"/>
      <c r="T443" s="113"/>
      <c r="U443" s="113"/>
      <c r="V443" s="113"/>
      <c r="W443" s="113"/>
      <c r="X443" s="113"/>
      <c r="Y443" s="113"/>
    </row>
    <row r="444">
      <c r="A444" s="115" t="s">
        <v>973</v>
      </c>
      <c r="B444" s="115" t="s">
        <v>974</v>
      </c>
      <c r="C444" s="115" t="s">
        <v>975</v>
      </c>
      <c r="D444" s="116">
        <v>45742.45833333333</v>
      </c>
      <c r="E444" s="115" t="s">
        <v>531</v>
      </c>
      <c r="F444" s="118" t="str">
        <f t="shared" si="1"/>
        <v>03/2025</v>
      </c>
      <c r="G444" s="113"/>
      <c r="H444" s="111" t="s">
        <v>160</v>
      </c>
      <c r="I444" s="113"/>
      <c r="J444" s="113"/>
      <c r="K444" s="113"/>
      <c r="L444" s="113"/>
      <c r="M444" s="113"/>
      <c r="N444" s="113"/>
      <c r="O444" s="113"/>
      <c r="P444" s="113"/>
      <c r="Q444" s="113"/>
      <c r="R444" s="113"/>
      <c r="S444" s="113"/>
      <c r="T444" s="113"/>
      <c r="U444" s="113"/>
      <c r="V444" s="113"/>
      <c r="W444" s="113"/>
      <c r="X444" s="113"/>
      <c r="Y444" s="113"/>
    </row>
    <row r="445">
      <c r="A445" s="115" t="s">
        <v>690</v>
      </c>
      <c r="D445" s="116">
        <v>45742.58333333333</v>
      </c>
      <c r="E445" s="115" t="s">
        <v>691</v>
      </c>
      <c r="F445" s="118" t="str">
        <f t="shared" si="1"/>
        <v>03/2025</v>
      </c>
      <c r="G445" s="113"/>
      <c r="H445" s="111" t="s">
        <v>679</v>
      </c>
      <c r="I445" s="113"/>
      <c r="J445" s="113"/>
      <c r="K445" s="113"/>
      <c r="L445" s="113"/>
      <c r="M445" s="113"/>
      <c r="N445" s="113"/>
      <c r="O445" s="113"/>
      <c r="P445" s="113"/>
      <c r="Q445" s="113"/>
      <c r="R445" s="113"/>
      <c r="S445" s="113"/>
      <c r="T445" s="113"/>
      <c r="U445" s="113"/>
      <c r="V445" s="113"/>
      <c r="W445" s="113"/>
      <c r="X445" s="113"/>
      <c r="Y445" s="113"/>
    </row>
    <row r="446">
      <c r="A446" s="115" t="s">
        <v>976</v>
      </c>
      <c r="B446" s="115" t="s">
        <v>977</v>
      </c>
      <c r="C446" s="115" t="s">
        <v>146</v>
      </c>
      <c r="D446" s="116">
        <v>45742.625</v>
      </c>
      <c r="E446" s="115" t="s">
        <v>474</v>
      </c>
      <c r="F446" s="118" t="str">
        <f t="shared" si="1"/>
        <v>03/2025</v>
      </c>
      <c r="G446" s="113"/>
      <c r="H446" s="111" t="s">
        <v>193</v>
      </c>
      <c r="I446" s="113"/>
      <c r="J446" s="113"/>
      <c r="K446" s="113"/>
      <c r="L446" s="113"/>
      <c r="M446" s="113"/>
      <c r="N446" s="113"/>
      <c r="O446" s="113"/>
      <c r="P446" s="113"/>
      <c r="Q446" s="113"/>
      <c r="R446" s="113"/>
      <c r="S446" s="113"/>
      <c r="T446" s="113"/>
      <c r="U446" s="113"/>
      <c r="V446" s="113"/>
      <c r="W446" s="113"/>
      <c r="X446" s="113"/>
      <c r="Y446" s="113"/>
    </row>
    <row r="447">
      <c r="A447" s="115" t="s">
        <v>693</v>
      </c>
      <c r="D447" s="116">
        <v>45742.66666666667</v>
      </c>
      <c r="E447" s="115" t="s">
        <v>691</v>
      </c>
      <c r="F447" s="118" t="str">
        <f t="shared" si="1"/>
        <v>03/2025</v>
      </c>
      <c r="G447" s="113"/>
      <c r="H447" s="111" t="s">
        <v>679</v>
      </c>
      <c r="I447" s="113"/>
      <c r="J447" s="113"/>
      <c r="K447" s="113"/>
      <c r="L447" s="113"/>
      <c r="M447" s="113"/>
      <c r="N447" s="113"/>
      <c r="O447" s="113"/>
      <c r="P447" s="113"/>
      <c r="Q447" s="113"/>
      <c r="R447" s="113"/>
      <c r="S447" s="113"/>
      <c r="T447" s="113"/>
      <c r="U447" s="113"/>
      <c r="V447" s="113"/>
      <c r="W447" s="113"/>
      <c r="X447" s="113"/>
      <c r="Y447" s="113"/>
    </row>
    <row r="448">
      <c r="A448" s="115" t="s">
        <v>978</v>
      </c>
      <c r="B448" s="115" t="s">
        <v>979</v>
      </c>
      <c r="C448" s="115" t="s">
        <v>255</v>
      </c>
      <c r="D448" s="116">
        <v>45742.66666666667</v>
      </c>
      <c r="E448" s="115" t="s">
        <v>147</v>
      </c>
      <c r="F448" s="118" t="str">
        <f t="shared" si="1"/>
        <v>03/2025</v>
      </c>
      <c r="G448" s="113"/>
      <c r="H448" s="111" t="s">
        <v>160</v>
      </c>
      <c r="I448" s="113"/>
      <c r="J448" s="113"/>
      <c r="K448" s="113"/>
      <c r="L448" s="113"/>
      <c r="M448" s="113"/>
      <c r="N448" s="113"/>
      <c r="O448" s="113"/>
      <c r="P448" s="113"/>
      <c r="Q448" s="113"/>
      <c r="R448" s="113"/>
      <c r="S448" s="113"/>
      <c r="T448" s="113"/>
      <c r="U448" s="113"/>
      <c r="V448" s="113"/>
      <c r="W448" s="113"/>
      <c r="X448" s="113"/>
      <c r="Y448" s="113"/>
    </row>
    <row r="449">
      <c r="A449" s="115" t="s">
        <v>980</v>
      </c>
      <c r="B449" s="115" t="s">
        <v>979</v>
      </c>
      <c r="C449" s="115" t="s">
        <v>255</v>
      </c>
      <c r="D449" s="116">
        <v>45742.6875</v>
      </c>
      <c r="E449" s="115" t="s">
        <v>765</v>
      </c>
      <c r="F449" s="118" t="str">
        <f t="shared" si="1"/>
        <v>03/2025</v>
      </c>
      <c r="G449" s="113"/>
      <c r="H449" s="111" t="s">
        <v>160</v>
      </c>
      <c r="I449" s="113"/>
      <c r="J449" s="113"/>
      <c r="K449" s="113"/>
      <c r="L449" s="113"/>
      <c r="M449" s="113"/>
      <c r="N449" s="113"/>
      <c r="O449" s="113"/>
      <c r="P449" s="113"/>
      <c r="Q449" s="113"/>
      <c r="R449" s="113"/>
      <c r="S449" s="113"/>
      <c r="T449" s="113"/>
      <c r="U449" s="113"/>
      <c r="V449" s="113"/>
      <c r="W449" s="113"/>
      <c r="X449" s="113"/>
      <c r="Y449" s="113"/>
    </row>
    <row r="450">
      <c r="A450" s="115" t="s">
        <v>981</v>
      </c>
      <c r="B450" s="115" t="s">
        <v>979</v>
      </c>
      <c r="C450" s="115" t="s">
        <v>255</v>
      </c>
      <c r="D450" s="116">
        <v>45742.70833333333</v>
      </c>
      <c r="E450" s="115" t="s">
        <v>765</v>
      </c>
      <c r="F450" s="118" t="str">
        <f t="shared" si="1"/>
        <v>03/2025</v>
      </c>
      <c r="G450" s="113"/>
      <c r="H450" s="111" t="s">
        <v>160</v>
      </c>
      <c r="I450" s="113"/>
      <c r="J450" s="113"/>
      <c r="K450" s="113"/>
      <c r="L450" s="113"/>
      <c r="M450" s="113"/>
      <c r="N450" s="113"/>
      <c r="O450" s="113"/>
      <c r="P450" s="113"/>
      <c r="Q450" s="113"/>
      <c r="R450" s="113"/>
      <c r="S450" s="113"/>
      <c r="T450" s="113"/>
      <c r="U450" s="113"/>
      <c r="V450" s="113"/>
      <c r="W450" s="113"/>
      <c r="X450" s="113"/>
      <c r="Y450" s="113"/>
    </row>
    <row r="451">
      <c r="A451" s="115" t="s">
        <v>982</v>
      </c>
      <c r="B451" s="115" t="s">
        <v>979</v>
      </c>
      <c r="C451" s="115" t="s">
        <v>255</v>
      </c>
      <c r="D451" s="116">
        <v>45742.72916666667</v>
      </c>
      <c r="E451" s="115" t="s">
        <v>765</v>
      </c>
      <c r="F451" s="118" t="str">
        <f t="shared" si="1"/>
        <v>03/2025</v>
      </c>
      <c r="G451" s="113"/>
      <c r="H451" s="111" t="s">
        <v>160</v>
      </c>
      <c r="I451" s="113"/>
      <c r="J451" s="113"/>
      <c r="K451" s="113"/>
      <c r="L451" s="113"/>
      <c r="M451" s="113"/>
      <c r="N451" s="113"/>
      <c r="O451" s="113"/>
      <c r="P451" s="113"/>
      <c r="Q451" s="113"/>
      <c r="R451" s="113"/>
      <c r="S451" s="113"/>
      <c r="T451" s="113"/>
      <c r="U451" s="113"/>
      <c r="V451" s="113"/>
      <c r="W451" s="113"/>
      <c r="X451" s="113"/>
      <c r="Y451" s="113"/>
    </row>
    <row r="452">
      <c r="A452" s="115" t="s">
        <v>553</v>
      </c>
      <c r="B452" s="115" t="s">
        <v>554</v>
      </c>
      <c r="C452" s="115" t="s">
        <v>516</v>
      </c>
      <c r="D452" s="116">
        <v>45742.77083333333</v>
      </c>
      <c r="E452" s="115" t="s">
        <v>147</v>
      </c>
      <c r="F452" s="118" t="str">
        <f t="shared" si="1"/>
        <v>03/2025</v>
      </c>
      <c r="G452" s="113"/>
      <c r="H452" s="111" t="s">
        <v>143</v>
      </c>
      <c r="I452" s="113"/>
      <c r="J452" s="113"/>
      <c r="K452" s="113"/>
      <c r="L452" s="113"/>
      <c r="M452" s="113"/>
      <c r="N452" s="113"/>
      <c r="O452" s="113"/>
      <c r="P452" s="113"/>
      <c r="Q452" s="113"/>
      <c r="R452" s="113"/>
      <c r="S452" s="113"/>
      <c r="T452" s="113"/>
      <c r="U452" s="113"/>
      <c r="V452" s="113"/>
      <c r="W452" s="113"/>
      <c r="X452" s="113"/>
      <c r="Y452" s="113"/>
    </row>
    <row r="453">
      <c r="A453" s="115" t="s">
        <v>983</v>
      </c>
      <c r="B453" s="115" t="s">
        <v>984</v>
      </c>
      <c r="C453" s="115" t="s">
        <v>432</v>
      </c>
      <c r="D453" s="116">
        <v>45742.79166666667</v>
      </c>
      <c r="E453" s="115" t="s">
        <v>204</v>
      </c>
      <c r="F453" s="118" t="str">
        <f t="shared" si="1"/>
        <v>03/2025</v>
      </c>
      <c r="G453" s="113"/>
      <c r="H453" s="111" t="s">
        <v>227</v>
      </c>
      <c r="I453" s="113"/>
      <c r="J453" s="113"/>
      <c r="K453" s="113"/>
      <c r="L453" s="113"/>
      <c r="M453" s="113"/>
      <c r="N453" s="113"/>
      <c r="O453" s="113"/>
      <c r="P453" s="113"/>
      <c r="Q453" s="113"/>
      <c r="R453" s="113"/>
      <c r="S453" s="113"/>
      <c r="T453" s="113"/>
      <c r="U453" s="113"/>
      <c r="V453" s="113"/>
      <c r="W453" s="113"/>
      <c r="X453" s="113"/>
      <c r="Y453" s="113"/>
    </row>
    <row r="454">
      <c r="A454" s="115" t="s">
        <v>985</v>
      </c>
      <c r="B454" s="115" t="s">
        <v>986</v>
      </c>
      <c r="C454" s="115" t="s">
        <v>281</v>
      </c>
      <c r="D454" s="116">
        <v>45742.8125</v>
      </c>
      <c r="E454" s="115" t="s">
        <v>204</v>
      </c>
      <c r="F454" s="118" t="str">
        <f t="shared" si="1"/>
        <v>03/2025</v>
      </c>
      <c r="G454" s="113"/>
      <c r="H454" s="111" t="s">
        <v>227</v>
      </c>
      <c r="I454" s="113"/>
      <c r="J454" s="113"/>
      <c r="K454" s="113"/>
      <c r="L454" s="113"/>
      <c r="M454" s="113"/>
      <c r="N454" s="113"/>
      <c r="O454" s="113"/>
      <c r="P454" s="113"/>
      <c r="Q454" s="113"/>
      <c r="R454" s="113"/>
      <c r="S454" s="113"/>
      <c r="T454" s="113"/>
      <c r="U454" s="113"/>
      <c r="V454" s="113"/>
      <c r="W454" s="113"/>
      <c r="X454" s="113"/>
      <c r="Y454" s="113"/>
    </row>
    <row r="455">
      <c r="A455" s="115" t="s">
        <v>987</v>
      </c>
      <c r="B455" s="115" t="s">
        <v>988</v>
      </c>
      <c r="C455" s="115" t="s">
        <v>989</v>
      </c>
      <c r="D455" s="116">
        <v>45743.41666666667</v>
      </c>
      <c r="E455" s="115" t="s">
        <v>990</v>
      </c>
      <c r="F455" s="118" t="str">
        <f t="shared" si="1"/>
        <v>03/2025</v>
      </c>
      <c r="G455" s="113"/>
      <c r="H455" s="111" t="s">
        <v>222</v>
      </c>
      <c r="I455" s="113"/>
      <c r="J455" s="113"/>
      <c r="K455" s="113"/>
      <c r="L455" s="113"/>
      <c r="M455" s="113"/>
      <c r="N455" s="113"/>
      <c r="O455" s="113"/>
      <c r="P455" s="113"/>
      <c r="Q455" s="113"/>
      <c r="R455" s="113"/>
      <c r="S455" s="113"/>
      <c r="T455" s="113"/>
      <c r="U455" s="113"/>
      <c r="V455" s="113"/>
      <c r="W455" s="113"/>
      <c r="X455" s="113"/>
      <c r="Y455" s="113"/>
    </row>
    <row r="456">
      <c r="A456" s="115" t="s">
        <v>991</v>
      </c>
      <c r="D456" s="116">
        <v>45743.45833333333</v>
      </c>
      <c r="F456" s="118" t="str">
        <f t="shared" si="1"/>
        <v>03/2025</v>
      </c>
      <c r="G456" s="113"/>
      <c r="H456" s="111" t="s">
        <v>238</v>
      </c>
      <c r="I456" s="113"/>
      <c r="J456" s="113"/>
      <c r="K456" s="113"/>
      <c r="L456" s="113"/>
      <c r="M456" s="113"/>
      <c r="N456" s="113"/>
      <c r="O456" s="113"/>
      <c r="P456" s="113"/>
      <c r="Q456" s="113"/>
      <c r="R456" s="113"/>
      <c r="S456" s="113"/>
      <c r="T456" s="113"/>
      <c r="U456" s="113"/>
      <c r="V456" s="113"/>
      <c r="W456" s="113"/>
      <c r="X456" s="113"/>
      <c r="Y456" s="113"/>
    </row>
    <row r="457">
      <c r="A457" s="115" t="s">
        <v>992</v>
      </c>
      <c r="B457" s="115" t="s">
        <v>993</v>
      </c>
      <c r="C457" s="115" t="s">
        <v>994</v>
      </c>
      <c r="D457" s="116">
        <v>45743.45833333333</v>
      </c>
      <c r="E457" s="115" t="s">
        <v>639</v>
      </c>
      <c r="F457" s="118" t="str">
        <f t="shared" si="1"/>
        <v>03/2025</v>
      </c>
      <c r="G457" s="113"/>
      <c r="H457" s="111" t="s">
        <v>222</v>
      </c>
      <c r="I457" s="113"/>
      <c r="J457" s="113"/>
      <c r="K457" s="113"/>
      <c r="L457" s="113"/>
      <c r="M457" s="113"/>
      <c r="N457" s="113"/>
      <c r="O457" s="113"/>
      <c r="P457" s="113"/>
      <c r="Q457" s="113"/>
      <c r="R457" s="113"/>
      <c r="S457" s="113"/>
      <c r="T457" s="113"/>
      <c r="U457" s="113"/>
      <c r="V457" s="113"/>
      <c r="W457" s="113"/>
      <c r="X457" s="113"/>
      <c r="Y457" s="113"/>
    </row>
    <row r="458">
      <c r="A458" s="115" t="s">
        <v>995</v>
      </c>
      <c r="C458" s="115" t="s">
        <v>996</v>
      </c>
      <c r="D458" s="116">
        <v>45743.5</v>
      </c>
      <c r="F458" s="118" t="str">
        <f t="shared" si="1"/>
        <v>03/2025</v>
      </c>
      <c r="G458" s="113"/>
      <c r="H458" s="111" t="s">
        <v>193</v>
      </c>
      <c r="I458" s="113"/>
      <c r="J458" s="113"/>
      <c r="K458" s="113"/>
      <c r="L458" s="113"/>
      <c r="M458" s="113"/>
      <c r="N458" s="113"/>
      <c r="O458" s="113"/>
      <c r="P458" s="113"/>
      <c r="Q458" s="113"/>
      <c r="R458" s="113"/>
      <c r="S458" s="113"/>
      <c r="T458" s="113"/>
      <c r="U458" s="113"/>
      <c r="V458" s="113"/>
      <c r="W458" s="113"/>
      <c r="X458" s="113"/>
      <c r="Y458" s="113"/>
    </row>
    <row r="459">
      <c r="A459" s="115" t="s">
        <v>997</v>
      </c>
      <c r="B459" s="115" t="s">
        <v>998</v>
      </c>
      <c r="C459" s="115" t="s">
        <v>999</v>
      </c>
      <c r="D459" s="116">
        <v>45743.58333333333</v>
      </c>
      <c r="E459" s="115" t="s">
        <v>147</v>
      </c>
      <c r="F459" s="118" t="str">
        <f t="shared" si="1"/>
        <v>03/2025</v>
      </c>
      <c r="G459" s="113"/>
      <c r="H459" s="111" t="s">
        <v>189</v>
      </c>
      <c r="I459" s="113"/>
      <c r="J459" s="113"/>
      <c r="K459" s="113"/>
      <c r="L459" s="113"/>
      <c r="M459" s="113"/>
      <c r="N459" s="113"/>
      <c r="O459" s="113"/>
      <c r="P459" s="113"/>
      <c r="Q459" s="113"/>
      <c r="R459" s="113"/>
      <c r="S459" s="113"/>
      <c r="T459" s="113"/>
      <c r="U459" s="113"/>
      <c r="V459" s="113"/>
      <c r="W459" s="113"/>
      <c r="X459" s="113"/>
      <c r="Y459" s="113"/>
    </row>
    <row r="460">
      <c r="A460" s="115" t="s">
        <v>690</v>
      </c>
      <c r="D460" s="116">
        <v>45743.58333333333</v>
      </c>
      <c r="E460" s="115" t="s">
        <v>691</v>
      </c>
      <c r="F460" s="118" t="str">
        <f t="shared" si="1"/>
        <v>03/2025</v>
      </c>
      <c r="G460" s="113"/>
      <c r="H460" s="111" t="s">
        <v>679</v>
      </c>
      <c r="I460" s="113"/>
      <c r="J460" s="113"/>
      <c r="K460" s="113"/>
      <c r="L460" s="113"/>
      <c r="M460" s="113"/>
      <c r="N460" s="113"/>
      <c r="O460" s="113"/>
      <c r="P460" s="113"/>
      <c r="Q460" s="113"/>
      <c r="R460" s="113"/>
      <c r="S460" s="113"/>
      <c r="T460" s="113"/>
      <c r="U460" s="113"/>
      <c r="V460" s="113"/>
      <c r="W460" s="113"/>
      <c r="X460" s="113"/>
      <c r="Y460" s="113"/>
    </row>
    <row r="461">
      <c r="A461" s="115" t="s">
        <v>693</v>
      </c>
      <c r="D461" s="116">
        <v>45743.66666666667</v>
      </c>
      <c r="E461" s="115" t="s">
        <v>691</v>
      </c>
      <c r="F461" s="118" t="str">
        <f t="shared" si="1"/>
        <v>03/2025</v>
      </c>
      <c r="G461" s="113"/>
      <c r="H461" s="111" t="s">
        <v>679</v>
      </c>
      <c r="I461" s="113"/>
      <c r="J461" s="113"/>
      <c r="K461" s="113"/>
      <c r="L461" s="113"/>
      <c r="M461" s="113"/>
      <c r="N461" s="113"/>
      <c r="O461" s="113"/>
      <c r="P461" s="113"/>
      <c r="Q461" s="113"/>
      <c r="R461" s="113"/>
      <c r="S461" s="113"/>
      <c r="T461" s="113"/>
      <c r="U461" s="113"/>
      <c r="V461" s="113"/>
      <c r="W461" s="113"/>
      <c r="X461" s="113"/>
      <c r="Y461" s="113"/>
    </row>
    <row r="462">
      <c r="A462" s="115" t="s">
        <v>1000</v>
      </c>
      <c r="D462" s="116">
        <v>45743.70833333333</v>
      </c>
      <c r="E462" s="115" t="s">
        <v>212</v>
      </c>
      <c r="F462" s="118" t="str">
        <f t="shared" si="1"/>
        <v>03/2025</v>
      </c>
      <c r="G462" s="113"/>
      <c r="H462" s="111" t="s">
        <v>213</v>
      </c>
      <c r="I462" s="113"/>
      <c r="J462" s="113"/>
      <c r="K462" s="113"/>
      <c r="L462" s="113"/>
      <c r="M462" s="113"/>
      <c r="N462" s="113"/>
      <c r="O462" s="113"/>
      <c r="P462" s="113"/>
      <c r="Q462" s="113"/>
      <c r="R462" s="113"/>
      <c r="S462" s="113"/>
      <c r="T462" s="113"/>
      <c r="U462" s="113"/>
      <c r="V462" s="113"/>
      <c r="W462" s="113"/>
      <c r="X462" s="113"/>
      <c r="Y462" s="113"/>
    </row>
    <row r="463">
      <c r="A463" s="115" t="s">
        <v>1001</v>
      </c>
      <c r="C463" s="115" t="s">
        <v>146</v>
      </c>
      <c r="D463" s="116">
        <v>45743.72916666667</v>
      </c>
      <c r="E463" s="115" t="s">
        <v>531</v>
      </c>
      <c r="F463" s="118" t="str">
        <f t="shared" si="1"/>
        <v>03/2025</v>
      </c>
      <c r="G463" s="113"/>
      <c r="H463" s="111" t="s">
        <v>151</v>
      </c>
      <c r="I463" s="113"/>
      <c r="J463" s="113"/>
      <c r="K463" s="113"/>
      <c r="L463" s="113"/>
      <c r="M463" s="113"/>
      <c r="N463" s="113"/>
      <c r="O463" s="113"/>
      <c r="P463" s="113"/>
      <c r="Q463" s="113"/>
      <c r="R463" s="113"/>
      <c r="S463" s="113"/>
      <c r="T463" s="113"/>
      <c r="U463" s="113"/>
      <c r="V463" s="113"/>
      <c r="W463" s="113"/>
      <c r="X463" s="113"/>
      <c r="Y463" s="113"/>
    </row>
    <row r="464">
      <c r="A464" s="115" t="s">
        <v>1002</v>
      </c>
      <c r="B464" s="115" t="s">
        <v>1003</v>
      </c>
      <c r="C464" s="115" t="s">
        <v>146</v>
      </c>
      <c r="D464" s="116">
        <v>45743.75</v>
      </c>
      <c r="E464" s="115" t="s">
        <v>566</v>
      </c>
      <c r="F464" s="118" t="str">
        <f t="shared" si="1"/>
        <v>03/2025</v>
      </c>
      <c r="G464" s="113"/>
      <c r="H464" s="111" t="s">
        <v>148</v>
      </c>
      <c r="I464" s="113"/>
      <c r="J464" s="113"/>
      <c r="K464" s="113"/>
      <c r="L464" s="113"/>
      <c r="M464" s="113"/>
      <c r="N464" s="113"/>
      <c r="O464" s="113"/>
      <c r="P464" s="113"/>
      <c r="Q464" s="113"/>
      <c r="R464" s="113"/>
      <c r="S464" s="113"/>
      <c r="T464" s="113"/>
      <c r="U464" s="113"/>
      <c r="V464" s="113"/>
      <c r="W464" s="113"/>
      <c r="X464" s="113"/>
      <c r="Y464" s="113"/>
    </row>
    <row r="465">
      <c r="A465" s="115" t="s">
        <v>1004</v>
      </c>
      <c r="B465" s="115" t="s">
        <v>1005</v>
      </c>
      <c r="C465" s="115" t="s">
        <v>1006</v>
      </c>
      <c r="D465" s="116">
        <v>45743.79166666667</v>
      </c>
      <c r="E465" s="115" t="s">
        <v>147</v>
      </c>
      <c r="F465" s="118" t="str">
        <f t="shared" si="1"/>
        <v>03/2025</v>
      </c>
      <c r="G465" s="113"/>
      <c r="H465" s="111" t="s">
        <v>148</v>
      </c>
      <c r="I465" s="113"/>
      <c r="J465" s="113"/>
      <c r="K465" s="113"/>
      <c r="L465" s="113"/>
      <c r="M465" s="113"/>
      <c r="N465" s="113"/>
      <c r="O465" s="113"/>
      <c r="P465" s="113"/>
      <c r="Q465" s="113"/>
      <c r="R465" s="113"/>
      <c r="S465" s="113"/>
      <c r="T465" s="113"/>
      <c r="U465" s="113"/>
      <c r="V465" s="113"/>
      <c r="W465" s="113"/>
      <c r="X465" s="113"/>
      <c r="Y465" s="113"/>
    </row>
    <row r="466">
      <c r="A466" s="115" t="s">
        <v>1007</v>
      </c>
      <c r="B466" s="115" t="s">
        <v>1008</v>
      </c>
      <c r="C466" s="115" t="s">
        <v>432</v>
      </c>
      <c r="D466" s="116">
        <v>45743.79166666667</v>
      </c>
      <c r="E466" s="115" t="s">
        <v>204</v>
      </c>
      <c r="F466" s="118" t="str">
        <f t="shared" si="1"/>
        <v>03/2025</v>
      </c>
      <c r="G466" s="113"/>
      <c r="H466" s="111" t="s">
        <v>227</v>
      </c>
      <c r="I466" s="113"/>
      <c r="J466" s="113"/>
      <c r="K466" s="113"/>
      <c r="L466" s="113"/>
      <c r="M466" s="113"/>
      <c r="N466" s="113"/>
      <c r="O466" s="113"/>
      <c r="P466" s="113"/>
      <c r="Q466" s="113"/>
      <c r="R466" s="113"/>
      <c r="S466" s="113"/>
      <c r="T466" s="113"/>
      <c r="U466" s="113"/>
      <c r="V466" s="113"/>
      <c r="W466" s="113"/>
      <c r="X466" s="113"/>
      <c r="Y466" s="113"/>
    </row>
    <row r="467">
      <c r="A467" s="115" t="s">
        <v>1009</v>
      </c>
      <c r="B467" s="115" t="s">
        <v>1010</v>
      </c>
      <c r="C467" s="115" t="s">
        <v>1011</v>
      </c>
      <c r="D467" s="116">
        <v>45743.79166666667</v>
      </c>
      <c r="E467" s="115" t="s">
        <v>147</v>
      </c>
      <c r="F467" s="118" t="str">
        <f t="shared" si="1"/>
        <v>03/2025</v>
      </c>
      <c r="G467" s="113"/>
      <c r="H467" s="111" t="s">
        <v>148</v>
      </c>
      <c r="I467" s="113"/>
      <c r="J467" s="113"/>
      <c r="K467" s="113"/>
      <c r="L467" s="113"/>
      <c r="M467" s="113"/>
      <c r="N467" s="113"/>
      <c r="O467" s="113"/>
      <c r="P467" s="113"/>
      <c r="Q467" s="113"/>
      <c r="R467" s="113"/>
      <c r="S467" s="113"/>
      <c r="T467" s="113"/>
      <c r="U467" s="113"/>
      <c r="V467" s="113"/>
      <c r="W467" s="113"/>
      <c r="X467" s="113"/>
      <c r="Y467" s="113"/>
    </row>
    <row r="468">
      <c r="A468" s="115" t="s">
        <v>1012</v>
      </c>
      <c r="B468" s="115" t="s">
        <v>1013</v>
      </c>
      <c r="C468" s="115" t="s">
        <v>1014</v>
      </c>
      <c r="D468" s="116">
        <v>45744.39583333333</v>
      </c>
      <c r="E468" s="115" t="s">
        <v>147</v>
      </c>
      <c r="F468" s="118" t="str">
        <f t="shared" si="1"/>
        <v>03/2025</v>
      </c>
      <c r="G468" s="113"/>
      <c r="H468" s="111" t="s">
        <v>148</v>
      </c>
      <c r="I468" s="113"/>
      <c r="J468" s="113"/>
      <c r="K468" s="113"/>
      <c r="L468" s="113"/>
      <c r="M468" s="113"/>
      <c r="N468" s="113"/>
      <c r="O468" s="113"/>
      <c r="P468" s="113"/>
      <c r="Q468" s="113"/>
      <c r="R468" s="113"/>
      <c r="S468" s="113"/>
      <c r="T468" s="113"/>
      <c r="U468" s="113"/>
      <c r="V468" s="113"/>
      <c r="W468" s="113"/>
      <c r="X468" s="113"/>
      <c r="Y468" s="113"/>
    </row>
    <row r="469">
      <c r="A469" s="115" t="s">
        <v>1015</v>
      </c>
      <c r="D469" s="116">
        <v>45744.45833333333</v>
      </c>
      <c r="F469" s="118" t="str">
        <f t="shared" si="1"/>
        <v>03/2025</v>
      </c>
      <c r="G469" s="113"/>
      <c r="H469" s="111" t="s">
        <v>189</v>
      </c>
      <c r="I469" s="113"/>
      <c r="J469" s="113"/>
      <c r="K469" s="113"/>
      <c r="L469" s="113"/>
      <c r="M469" s="113"/>
      <c r="N469" s="113"/>
      <c r="O469" s="113"/>
      <c r="P469" s="113"/>
      <c r="Q469" s="113"/>
      <c r="R469" s="113"/>
      <c r="S469" s="113"/>
      <c r="T469" s="113"/>
      <c r="U469" s="113"/>
      <c r="V469" s="113"/>
      <c r="W469" s="113"/>
      <c r="X469" s="113"/>
      <c r="Y469" s="113"/>
    </row>
    <row r="470">
      <c r="A470" s="115" t="s">
        <v>1016</v>
      </c>
      <c r="C470" s="115" t="s">
        <v>255</v>
      </c>
      <c r="D470" s="116">
        <v>45744.60416666667</v>
      </c>
      <c r="E470" s="115" t="s">
        <v>147</v>
      </c>
      <c r="F470" s="118" t="str">
        <f t="shared" si="1"/>
        <v>03/2025</v>
      </c>
      <c r="G470" s="113"/>
      <c r="H470" s="111" t="s">
        <v>160</v>
      </c>
      <c r="I470" s="113"/>
      <c r="J470" s="113"/>
      <c r="K470" s="113"/>
      <c r="L470" s="113"/>
      <c r="M470" s="113"/>
      <c r="N470" s="113"/>
      <c r="O470" s="113"/>
      <c r="P470" s="113"/>
      <c r="Q470" s="113"/>
      <c r="R470" s="113"/>
      <c r="S470" s="113"/>
      <c r="T470" s="113"/>
      <c r="U470" s="113"/>
      <c r="V470" s="113"/>
      <c r="W470" s="113"/>
      <c r="X470" s="113"/>
      <c r="Y470" s="113"/>
    </row>
    <row r="471">
      <c r="A471" s="115" t="s">
        <v>553</v>
      </c>
      <c r="B471" s="115" t="s">
        <v>554</v>
      </c>
      <c r="C471" s="115" t="s">
        <v>516</v>
      </c>
      <c r="D471" s="116">
        <v>45744.77083333333</v>
      </c>
      <c r="E471" s="115" t="s">
        <v>147</v>
      </c>
      <c r="F471" s="118" t="str">
        <f t="shared" si="1"/>
        <v>03/2025</v>
      </c>
      <c r="G471" s="113"/>
      <c r="H471" s="111" t="s">
        <v>143</v>
      </c>
      <c r="I471" s="113"/>
      <c r="J471" s="113"/>
      <c r="K471" s="113"/>
      <c r="L471" s="113"/>
      <c r="M471" s="113"/>
      <c r="N471" s="113"/>
      <c r="O471" s="113"/>
      <c r="P471" s="113"/>
      <c r="Q471" s="113"/>
      <c r="R471" s="113"/>
      <c r="S471" s="113"/>
      <c r="T471" s="113"/>
      <c r="U471" s="113"/>
      <c r="V471" s="113"/>
      <c r="W471" s="113"/>
      <c r="X471" s="113"/>
      <c r="Y471" s="113"/>
    </row>
    <row r="472">
      <c r="A472" s="115" t="s">
        <v>1017</v>
      </c>
      <c r="B472" s="115" t="s">
        <v>1018</v>
      </c>
      <c r="C472" s="115" t="s">
        <v>1019</v>
      </c>
      <c r="D472" s="116">
        <v>45745.33333333333</v>
      </c>
      <c r="E472" s="115" t="s">
        <v>639</v>
      </c>
      <c r="F472" s="118" t="str">
        <f t="shared" si="1"/>
        <v>03/2025</v>
      </c>
      <c r="G472" s="113"/>
      <c r="H472" s="111" t="s">
        <v>222</v>
      </c>
      <c r="I472" s="113"/>
      <c r="J472" s="113"/>
      <c r="K472" s="113"/>
      <c r="L472" s="113"/>
      <c r="M472" s="113"/>
      <c r="N472" s="113"/>
      <c r="O472" s="113"/>
      <c r="P472" s="113"/>
      <c r="Q472" s="113"/>
      <c r="R472" s="113"/>
      <c r="S472" s="113"/>
      <c r="T472" s="113"/>
      <c r="U472" s="113"/>
      <c r="V472" s="113"/>
      <c r="W472" s="113"/>
      <c r="X472" s="113"/>
      <c r="Y472" s="113"/>
    </row>
    <row r="473">
      <c r="A473" s="115" t="s">
        <v>1020</v>
      </c>
      <c r="B473" s="115" t="s">
        <v>1021</v>
      </c>
      <c r="C473" s="115" t="s">
        <v>1022</v>
      </c>
      <c r="D473" s="116">
        <v>45745.41666666667</v>
      </c>
      <c r="E473" s="115" t="s">
        <v>382</v>
      </c>
      <c r="F473" s="118" t="str">
        <f t="shared" si="1"/>
        <v>03/2025</v>
      </c>
      <c r="G473" s="113"/>
      <c r="H473" s="111" t="s">
        <v>222</v>
      </c>
      <c r="I473" s="113"/>
      <c r="J473" s="113"/>
      <c r="K473" s="113"/>
      <c r="L473" s="113"/>
      <c r="M473" s="113"/>
      <c r="N473" s="113"/>
      <c r="O473" s="113"/>
      <c r="P473" s="113"/>
      <c r="Q473" s="113"/>
      <c r="R473" s="113"/>
      <c r="S473" s="113"/>
      <c r="T473" s="113"/>
      <c r="U473" s="113"/>
      <c r="V473" s="113"/>
      <c r="W473" s="113"/>
      <c r="X473" s="113"/>
      <c r="Y473" s="113"/>
    </row>
    <row r="474">
      <c r="A474" s="115" t="s">
        <v>1023</v>
      </c>
      <c r="B474" s="115" t="s">
        <v>1024</v>
      </c>
      <c r="D474" s="116">
        <v>45745.48958333333</v>
      </c>
      <c r="E474" s="115" t="s">
        <v>163</v>
      </c>
      <c r="F474" s="118" t="str">
        <f t="shared" si="1"/>
        <v>03/2025</v>
      </c>
      <c r="G474" s="113"/>
      <c r="H474" s="111" t="s">
        <v>151</v>
      </c>
      <c r="I474" s="113"/>
      <c r="J474" s="113"/>
      <c r="K474" s="113"/>
      <c r="L474" s="113"/>
      <c r="M474" s="113"/>
      <c r="N474" s="113"/>
      <c r="O474" s="113"/>
      <c r="P474" s="113"/>
      <c r="Q474" s="113"/>
      <c r="R474" s="113"/>
      <c r="S474" s="113"/>
      <c r="T474" s="113"/>
      <c r="U474" s="113"/>
      <c r="V474" s="113"/>
      <c r="W474" s="113"/>
      <c r="X474" s="113"/>
      <c r="Y474" s="113"/>
    </row>
    <row r="475">
      <c r="A475" s="115" t="s">
        <v>1025</v>
      </c>
      <c r="B475" s="115" t="s">
        <v>1026</v>
      </c>
      <c r="C475" s="115" t="s">
        <v>1027</v>
      </c>
      <c r="D475" s="116">
        <v>45745.66666666667</v>
      </c>
      <c r="E475" s="115" t="s">
        <v>147</v>
      </c>
      <c r="F475" s="118" t="str">
        <f t="shared" si="1"/>
        <v>03/2025</v>
      </c>
      <c r="G475" s="113"/>
      <c r="H475" s="111" t="s">
        <v>148</v>
      </c>
      <c r="I475" s="113"/>
      <c r="J475" s="113"/>
      <c r="K475" s="113"/>
      <c r="L475" s="113"/>
      <c r="M475" s="113"/>
      <c r="N475" s="113"/>
      <c r="O475" s="113"/>
      <c r="P475" s="113"/>
      <c r="Q475" s="113"/>
      <c r="R475" s="113"/>
      <c r="S475" s="113"/>
      <c r="T475" s="113"/>
      <c r="U475" s="113"/>
      <c r="V475" s="113"/>
      <c r="W475" s="113"/>
      <c r="X475" s="113"/>
      <c r="Y475" s="113"/>
    </row>
    <row r="476">
      <c r="A476" s="115" t="s">
        <v>1028</v>
      </c>
      <c r="D476" s="116">
        <v>45746.375</v>
      </c>
      <c r="F476" s="118" t="str">
        <f t="shared" si="1"/>
        <v>03/2025</v>
      </c>
      <c r="G476" s="113"/>
      <c r="H476" s="111" t="s">
        <v>148</v>
      </c>
      <c r="I476" s="113"/>
      <c r="J476" s="113"/>
      <c r="K476" s="113"/>
      <c r="L476" s="113"/>
      <c r="M476" s="113"/>
      <c r="N476" s="113"/>
      <c r="O476" s="113"/>
      <c r="P476" s="113"/>
      <c r="Q476" s="113"/>
      <c r="R476" s="113"/>
      <c r="S476" s="113"/>
      <c r="T476" s="113"/>
      <c r="U476" s="113"/>
      <c r="V476" s="113"/>
      <c r="W476" s="113"/>
      <c r="X476" s="113"/>
      <c r="Y476" s="113"/>
    </row>
    <row r="477">
      <c r="A477" s="115" t="s">
        <v>1029</v>
      </c>
      <c r="C477" s="115" t="s">
        <v>211</v>
      </c>
      <c r="D477" s="116">
        <v>45746.54166666667</v>
      </c>
      <c r="E477" s="115" t="s">
        <v>765</v>
      </c>
      <c r="F477" s="118" t="str">
        <f t="shared" si="1"/>
        <v>03/2025</v>
      </c>
      <c r="G477" s="113"/>
      <c r="H477" s="111" t="s">
        <v>151</v>
      </c>
      <c r="I477" s="113"/>
      <c r="J477" s="113"/>
      <c r="K477" s="113"/>
      <c r="L477" s="113"/>
      <c r="M477" s="113"/>
      <c r="N477" s="113"/>
      <c r="O477" s="113"/>
      <c r="P477" s="113"/>
      <c r="Q477" s="113"/>
      <c r="R477" s="113"/>
      <c r="S477" s="113"/>
      <c r="T477" s="113"/>
      <c r="U477" s="113"/>
      <c r="V477" s="113"/>
      <c r="W477" s="113"/>
      <c r="X477" s="113"/>
      <c r="Y477" s="113"/>
    </row>
    <row r="478">
      <c r="A478" s="115" t="s">
        <v>1030</v>
      </c>
      <c r="B478" s="115" t="s">
        <v>1031</v>
      </c>
      <c r="C478" s="115" t="s">
        <v>1032</v>
      </c>
      <c r="D478" s="116">
        <v>45746.70833333333</v>
      </c>
      <c r="E478" s="115" t="s">
        <v>204</v>
      </c>
      <c r="F478" s="118" t="str">
        <f t="shared" si="1"/>
        <v>03/2025</v>
      </c>
      <c r="G478" s="113"/>
      <c r="H478" s="111" t="s">
        <v>227</v>
      </c>
      <c r="I478" s="113"/>
      <c r="J478" s="113"/>
      <c r="K478" s="113"/>
      <c r="L478" s="113"/>
      <c r="M478" s="113"/>
      <c r="N478" s="113"/>
      <c r="O478" s="113"/>
      <c r="P478" s="113"/>
      <c r="Q478" s="113"/>
      <c r="R478" s="113"/>
      <c r="S478" s="113"/>
      <c r="T478" s="113"/>
      <c r="U478" s="113"/>
      <c r="V478" s="113"/>
      <c r="W478" s="113"/>
      <c r="X478" s="113"/>
      <c r="Y478" s="113"/>
    </row>
    <row r="479">
      <c r="A479" s="115" t="s">
        <v>245</v>
      </c>
      <c r="C479" s="115" t="s">
        <v>146</v>
      </c>
      <c r="D479" s="116">
        <v>45747.45833333333</v>
      </c>
      <c r="E479" s="115" t="s">
        <v>246</v>
      </c>
      <c r="F479" s="118" t="str">
        <f t="shared" si="1"/>
        <v>03/2025</v>
      </c>
      <c r="G479" s="113"/>
      <c r="H479" s="111" t="s">
        <v>151</v>
      </c>
      <c r="I479" s="113"/>
      <c r="J479" s="113"/>
      <c r="K479" s="113"/>
      <c r="L479" s="113"/>
      <c r="M479" s="113"/>
      <c r="N479" s="113"/>
      <c r="O479" s="113"/>
      <c r="P479" s="113"/>
      <c r="Q479" s="113"/>
      <c r="R479" s="113"/>
      <c r="S479" s="113"/>
      <c r="T479" s="113"/>
      <c r="U479" s="113"/>
      <c r="V479" s="113"/>
      <c r="W479" s="113"/>
      <c r="X479" s="113"/>
      <c r="Y479" s="113"/>
    </row>
    <row r="480">
      <c r="A480" s="115" t="s">
        <v>1033</v>
      </c>
      <c r="C480" s="115" t="s">
        <v>1034</v>
      </c>
      <c r="D480" s="116">
        <v>45747.52083333333</v>
      </c>
      <c r="E480" s="115" t="s">
        <v>1035</v>
      </c>
      <c r="F480" s="118" t="str">
        <f t="shared" si="1"/>
        <v>03/2025</v>
      </c>
      <c r="G480" s="113"/>
      <c r="H480" s="111" t="s">
        <v>193</v>
      </c>
      <c r="I480" s="113"/>
      <c r="J480" s="113"/>
      <c r="K480" s="113"/>
      <c r="L480" s="113"/>
      <c r="M480" s="113"/>
      <c r="N480" s="113"/>
      <c r="O480" s="113"/>
      <c r="P480" s="113"/>
      <c r="Q480" s="113"/>
      <c r="R480" s="113"/>
      <c r="S480" s="113"/>
      <c r="T480" s="113"/>
      <c r="U480" s="113"/>
      <c r="V480" s="113"/>
      <c r="W480" s="113"/>
      <c r="X480" s="113"/>
      <c r="Y480" s="113"/>
    </row>
    <row r="481">
      <c r="A481" s="115" t="s">
        <v>881</v>
      </c>
      <c r="B481" s="115" t="s">
        <v>882</v>
      </c>
      <c r="D481" s="116">
        <v>45747.54166666667</v>
      </c>
      <c r="E481" s="115" t="s">
        <v>199</v>
      </c>
      <c r="F481" s="118" t="str">
        <f t="shared" si="1"/>
        <v>03/2025</v>
      </c>
      <c r="G481" s="113"/>
      <c r="H481" s="111" t="s">
        <v>238</v>
      </c>
      <c r="I481" s="113"/>
      <c r="J481" s="113"/>
      <c r="K481" s="113"/>
      <c r="L481" s="113"/>
      <c r="M481" s="113"/>
      <c r="N481" s="113"/>
      <c r="O481" s="113"/>
      <c r="P481" s="113"/>
      <c r="Q481" s="113"/>
      <c r="R481" s="113"/>
      <c r="S481" s="113"/>
      <c r="T481" s="113"/>
      <c r="U481" s="113"/>
      <c r="V481" s="113"/>
      <c r="W481" s="113"/>
      <c r="X481" s="113"/>
      <c r="Y481" s="113"/>
    </row>
    <row r="482">
      <c r="A482" s="115" t="s">
        <v>1036</v>
      </c>
      <c r="B482" s="115" t="s">
        <v>1037</v>
      </c>
      <c r="C482" s="115" t="s">
        <v>146</v>
      </c>
      <c r="D482" s="116">
        <v>45747.60416666667</v>
      </c>
      <c r="E482" s="115" t="s">
        <v>204</v>
      </c>
      <c r="F482" s="118" t="str">
        <f t="shared" si="1"/>
        <v>03/2025</v>
      </c>
      <c r="G482" s="113"/>
      <c r="H482" s="111" t="s">
        <v>227</v>
      </c>
      <c r="I482" s="113"/>
      <c r="J482" s="113"/>
      <c r="K482" s="113"/>
      <c r="L482" s="113"/>
      <c r="M482" s="113"/>
      <c r="N482" s="113"/>
      <c r="O482" s="113"/>
      <c r="P482" s="113"/>
      <c r="Q482" s="113"/>
      <c r="R482" s="113"/>
      <c r="S482" s="113"/>
      <c r="T482" s="113"/>
      <c r="U482" s="113"/>
      <c r="V482" s="113"/>
      <c r="W482" s="113"/>
      <c r="X482" s="113"/>
      <c r="Y482" s="113"/>
    </row>
    <row r="483">
      <c r="A483" s="115" t="s">
        <v>1038</v>
      </c>
      <c r="D483" s="116">
        <v>45747.67708333333</v>
      </c>
      <c r="F483" s="118" t="str">
        <f t="shared" si="1"/>
        <v>03/2025</v>
      </c>
      <c r="G483" s="113"/>
      <c r="H483" s="111" t="s">
        <v>160</v>
      </c>
      <c r="I483" s="113"/>
      <c r="J483" s="113"/>
      <c r="K483" s="113"/>
      <c r="L483" s="113"/>
      <c r="M483" s="113"/>
      <c r="N483" s="113"/>
      <c r="O483" s="113"/>
      <c r="P483" s="113"/>
      <c r="Q483" s="113"/>
      <c r="R483" s="113"/>
      <c r="S483" s="113"/>
      <c r="T483" s="113"/>
      <c r="U483" s="113"/>
      <c r="V483" s="113"/>
      <c r="W483" s="113"/>
      <c r="X483" s="113"/>
      <c r="Y483" s="113"/>
    </row>
    <row r="484">
      <c r="A484" s="115" t="s">
        <v>1039</v>
      </c>
      <c r="B484" s="115" t="s">
        <v>1040</v>
      </c>
      <c r="C484" s="115" t="s">
        <v>1041</v>
      </c>
      <c r="D484" s="116">
        <v>45747.72916666667</v>
      </c>
      <c r="E484" s="115" t="s">
        <v>1042</v>
      </c>
      <c r="F484" s="118" t="str">
        <f t="shared" si="1"/>
        <v>03/2025</v>
      </c>
      <c r="G484" s="113"/>
      <c r="H484" s="111" t="s">
        <v>148</v>
      </c>
      <c r="I484" s="113"/>
      <c r="J484" s="113"/>
      <c r="K484" s="113"/>
      <c r="L484" s="113"/>
      <c r="M484" s="113"/>
      <c r="N484" s="113"/>
      <c r="O484" s="113"/>
      <c r="P484" s="113"/>
      <c r="Q484" s="113"/>
      <c r="R484" s="113"/>
      <c r="S484" s="113"/>
      <c r="T484" s="113"/>
      <c r="U484" s="113"/>
      <c r="V484" s="113"/>
      <c r="W484" s="113"/>
      <c r="X484" s="113"/>
      <c r="Y484" s="113"/>
    </row>
    <row r="485">
      <c r="A485" s="115" t="s">
        <v>514</v>
      </c>
      <c r="B485" s="115" t="s">
        <v>515</v>
      </c>
      <c r="C485" s="115" t="s">
        <v>516</v>
      </c>
      <c r="D485" s="116">
        <v>45747.77083333333</v>
      </c>
      <c r="E485" s="115" t="s">
        <v>147</v>
      </c>
      <c r="F485" s="118" t="str">
        <f t="shared" si="1"/>
        <v>03/2025</v>
      </c>
      <c r="G485" s="113"/>
      <c r="H485" s="111" t="s">
        <v>143</v>
      </c>
      <c r="I485" s="113"/>
      <c r="J485" s="113"/>
      <c r="K485" s="113"/>
      <c r="L485" s="113"/>
      <c r="M485" s="113"/>
      <c r="N485" s="113"/>
      <c r="O485" s="113"/>
      <c r="P485" s="113"/>
      <c r="Q485" s="113"/>
      <c r="R485" s="113"/>
      <c r="S485" s="113"/>
      <c r="T485" s="113"/>
      <c r="U485" s="113"/>
      <c r="V485" s="113"/>
      <c r="W485" s="113"/>
      <c r="X485" s="113"/>
      <c r="Y485" s="113"/>
    </row>
    <row r="486">
      <c r="A486" s="115" t="s">
        <v>1043</v>
      </c>
      <c r="B486" s="115" t="s">
        <v>1044</v>
      </c>
      <c r="C486" s="115" t="s">
        <v>580</v>
      </c>
      <c r="D486" s="116">
        <v>45747.8125</v>
      </c>
      <c r="E486" s="115" t="s">
        <v>204</v>
      </c>
      <c r="F486" s="118" t="str">
        <f t="shared" si="1"/>
        <v>03/2025</v>
      </c>
      <c r="G486" s="113"/>
      <c r="H486" s="111" t="s">
        <v>227</v>
      </c>
      <c r="I486" s="113"/>
      <c r="J486" s="113"/>
      <c r="K486" s="113"/>
      <c r="L486" s="113"/>
      <c r="M486" s="113"/>
      <c r="N486" s="113"/>
      <c r="O486" s="113"/>
      <c r="P486" s="113"/>
      <c r="Q486" s="113"/>
      <c r="R486" s="113"/>
      <c r="S486" s="113"/>
      <c r="T486" s="113"/>
      <c r="U486" s="113"/>
      <c r="V486" s="113"/>
      <c r="W486" s="113"/>
      <c r="X486" s="113"/>
      <c r="Y486" s="113"/>
    </row>
    <row r="487">
      <c r="A487" s="115" t="s">
        <v>1045</v>
      </c>
      <c r="C487" s="115" t="s">
        <v>146</v>
      </c>
      <c r="D487" s="116">
        <v>45748.41666666667</v>
      </c>
      <c r="E487" s="115" t="s">
        <v>212</v>
      </c>
      <c r="F487" s="118" t="str">
        <f t="shared" si="1"/>
        <v>04/2025</v>
      </c>
      <c r="G487" s="113"/>
      <c r="H487" s="111" t="s">
        <v>213</v>
      </c>
      <c r="I487" s="113"/>
      <c r="J487" s="113"/>
      <c r="K487" s="113"/>
      <c r="L487" s="113"/>
      <c r="M487" s="113"/>
      <c r="N487" s="113"/>
      <c r="O487" s="113"/>
      <c r="P487" s="113"/>
      <c r="Q487" s="113"/>
      <c r="R487" s="113"/>
      <c r="S487" s="113"/>
      <c r="T487" s="113"/>
      <c r="U487" s="113"/>
      <c r="V487" s="113"/>
      <c r="W487" s="113"/>
      <c r="X487" s="113"/>
      <c r="Y487" s="113"/>
    </row>
    <row r="488">
      <c r="A488" s="115" t="s">
        <v>1046</v>
      </c>
      <c r="B488" s="115" t="s">
        <v>1047</v>
      </c>
      <c r="C488" s="115" t="s">
        <v>146</v>
      </c>
      <c r="D488" s="116">
        <v>45748.45833333333</v>
      </c>
      <c r="E488" s="115" t="s">
        <v>566</v>
      </c>
      <c r="F488" s="118" t="str">
        <f t="shared" si="1"/>
        <v>04/2025</v>
      </c>
      <c r="G488" s="113"/>
      <c r="H488" s="111" t="s">
        <v>238</v>
      </c>
      <c r="I488" s="113"/>
      <c r="J488" s="113"/>
      <c r="K488" s="113"/>
      <c r="L488" s="113"/>
      <c r="M488" s="113"/>
      <c r="N488" s="113"/>
      <c r="O488" s="113"/>
      <c r="P488" s="113"/>
      <c r="Q488" s="113"/>
      <c r="R488" s="113"/>
      <c r="S488" s="113"/>
      <c r="T488" s="113"/>
      <c r="U488" s="113"/>
      <c r="V488" s="113"/>
      <c r="W488" s="113"/>
      <c r="X488" s="113"/>
      <c r="Y488" s="113"/>
    </row>
    <row r="489">
      <c r="A489" s="115" t="s">
        <v>688</v>
      </c>
      <c r="C489" s="115" t="s">
        <v>146</v>
      </c>
      <c r="D489" s="116">
        <v>45748.54166666667</v>
      </c>
      <c r="E489" s="115" t="s">
        <v>689</v>
      </c>
      <c r="F489" s="118" t="str">
        <f t="shared" si="1"/>
        <v>04/2025</v>
      </c>
      <c r="G489" s="113"/>
      <c r="H489" s="111" t="s">
        <v>151</v>
      </c>
      <c r="I489" s="113"/>
      <c r="J489" s="113"/>
      <c r="K489" s="113"/>
      <c r="L489" s="113"/>
      <c r="M489" s="113"/>
      <c r="N489" s="113"/>
      <c r="O489" s="113"/>
      <c r="P489" s="113"/>
      <c r="Q489" s="113"/>
      <c r="R489" s="113"/>
      <c r="S489" s="113"/>
      <c r="T489" s="113"/>
      <c r="U489" s="113"/>
      <c r="V489" s="113"/>
      <c r="W489" s="113"/>
      <c r="X489" s="113"/>
      <c r="Y489" s="113"/>
    </row>
    <row r="490">
      <c r="A490" s="115" t="s">
        <v>894</v>
      </c>
      <c r="B490" s="115" t="s">
        <v>1048</v>
      </c>
      <c r="C490" s="115" t="s">
        <v>146</v>
      </c>
      <c r="D490" s="116">
        <v>45748.5625</v>
      </c>
      <c r="E490" s="115" t="s">
        <v>566</v>
      </c>
      <c r="F490" s="118" t="str">
        <f t="shared" si="1"/>
        <v>04/2025</v>
      </c>
      <c r="G490" s="113"/>
      <c r="H490" s="111" t="s">
        <v>238</v>
      </c>
      <c r="I490" s="113"/>
      <c r="J490" s="113"/>
      <c r="K490" s="113"/>
      <c r="L490" s="113"/>
      <c r="M490" s="113"/>
      <c r="N490" s="113"/>
      <c r="O490" s="113"/>
      <c r="P490" s="113"/>
      <c r="Q490" s="113"/>
      <c r="R490" s="113"/>
      <c r="S490" s="113"/>
      <c r="T490" s="113"/>
      <c r="U490" s="113"/>
      <c r="V490" s="113"/>
      <c r="W490" s="113"/>
      <c r="X490" s="113"/>
      <c r="Y490" s="113"/>
    </row>
    <row r="491">
      <c r="A491" s="115" t="s">
        <v>1049</v>
      </c>
      <c r="B491" s="115" t="s">
        <v>1050</v>
      </c>
      <c r="C491" s="115" t="s">
        <v>146</v>
      </c>
      <c r="D491" s="116">
        <v>45748.58333333333</v>
      </c>
      <c r="E491" s="115" t="s">
        <v>1051</v>
      </c>
      <c r="F491" s="118" t="str">
        <f t="shared" si="1"/>
        <v>04/2025</v>
      </c>
      <c r="G491" s="113"/>
      <c r="H491" s="111" t="s">
        <v>238</v>
      </c>
      <c r="I491" s="113"/>
      <c r="J491" s="113"/>
      <c r="K491" s="113"/>
      <c r="L491" s="113"/>
      <c r="M491" s="113"/>
      <c r="N491" s="113"/>
      <c r="O491" s="113"/>
      <c r="P491" s="113"/>
      <c r="Q491" s="113"/>
      <c r="R491" s="113"/>
      <c r="S491" s="113"/>
      <c r="T491" s="113"/>
      <c r="U491" s="113"/>
      <c r="V491" s="113"/>
      <c r="W491" s="113"/>
      <c r="X491" s="113"/>
      <c r="Y491" s="113"/>
    </row>
    <row r="492">
      <c r="A492" s="115" t="s">
        <v>1052</v>
      </c>
      <c r="D492" s="116">
        <v>45748.60416666667</v>
      </c>
      <c r="E492" s="115" t="s">
        <v>691</v>
      </c>
      <c r="F492" s="118" t="str">
        <f t="shared" si="1"/>
        <v>04/2025</v>
      </c>
      <c r="G492" s="113"/>
      <c r="H492" s="111" t="s">
        <v>679</v>
      </c>
      <c r="I492" s="113"/>
      <c r="J492" s="113"/>
      <c r="K492" s="113"/>
      <c r="L492" s="113"/>
      <c r="M492" s="113"/>
      <c r="N492" s="113"/>
      <c r="O492" s="113"/>
      <c r="P492" s="113"/>
      <c r="Q492" s="113"/>
      <c r="R492" s="113"/>
      <c r="S492" s="113"/>
      <c r="T492" s="113"/>
      <c r="U492" s="113"/>
      <c r="V492" s="113"/>
      <c r="W492" s="113"/>
      <c r="X492" s="113"/>
      <c r="Y492" s="113"/>
    </row>
    <row r="493">
      <c r="A493" s="115" t="s">
        <v>1053</v>
      </c>
      <c r="C493" s="115" t="s">
        <v>146</v>
      </c>
      <c r="D493" s="116">
        <v>45748.64583333333</v>
      </c>
      <c r="E493" s="115" t="s">
        <v>212</v>
      </c>
      <c r="F493" s="118" t="str">
        <f t="shared" si="1"/>
        <v>04/2025</v>
      </c>
      <c r="G493" s="113"/>
      <c r="H493" s="111" t="s">
        <v>213</v>
      </c>
      <c r="I493" s="113"/>
      <c r="J493" s="113"/>
      <c r="K493" s="113"/>
      <c r="L493" s="113"/>
      <c r="M493" s="113"/>
      <c r="N493" s="113"/>
      <c r="O493" s="113"/>
      <c r="P493" s="113"/>
      <c r="Q493" s="113"/>
      <c r="R493" s="113"/>
      <c r="S493" s="113"/>
      <c r="T493" s="113"/>
      <c r="U493" s="113"/>
      <c r="V493" s="113"/>
      <c r="W493" s="113"/>
      <c r="X493" s="113"/>
      <c r="Y493" s="113"/>
    </row>
    <row r="494">
      <c r="A494" s="115" t="s">
        <v>535</v>
      </c>
      <c r="B494" s="115" t="s">
        <v>536</v>
      </c>
      <c r="C494" s="115" t="s">
        <v>516</v>
      </c>
      <c r="D494" s="116">
        <v>45748.77083333333</v>
      </c>
      <c r="E494" s="115" t="s">
        <v>147</v>
      </c>
      <c r="F494" s="118" t="str">
        <f t="shared" si="1"/>
        <v>04/2025</v>
      </c>
      <c r="G494" s="113"/>
      <c r="H494" s="111" t="s">
        <v>143</v>
      </c>
      <c r="I494" s="113"/>
      <c r="J494" s="113"/>
      <c r="K494" s="113"/>
      <c r="L494" s="113"/>
      <c r="M494" s="113"/>
      <c r="N494" s="113"/>
      <c r="O494" s="113"/>
      <c r="P494" s="113"/>
      <c r="Q494" s="113"/>
      <c r="R494" s="113"/>
      <c r="S494" s="113"/>
      <c r="T494" s="113"/>
      <c r="U494" s="113"/>
      <c r="V494" s="113"/>
      <c r="W494" s="113"/>
      <c r="X494" s="113"/>
      <c r="Y494" s="113"/>
    </row>
    <row r="495">
      <c r="A495" s="115" t="s">
        <v>1054</v>
      </c>
      <c r="C495" s="115" t="s">
        <v>935</v>
      </c>
      <c r="D495" s="116">
        <v>45748.79166666667</v>
      </c>
      <c r="E495" s="115" t="s">
        <v>204</v>
      </c>
      <c r="F495" s="118" t="str">
        <f t="shared" si="1"/>
        <v>04/2025</v>
      </c>
      <c r="G495" s="113"/>
      <c r="H495" s="111" t="s">
        <v>227</v>
      </c>
      <c r="I495" s="113"/>
      <c r="J495" s="113"/>
      <c r="K495" s="113"/>
      <c r="L495" s="113"/>
      <c r="M495" s="113"/>
      <c r="N495" s="113"/>
      <c r="O495" s="113"/>
      <c r="P495" s="113"/>
      <c r="Q495" s="113"/>
      <c r="R495" s="113"/>
      <c r="S495" s="113"/>
      <c r="T495" s="113"/>
      <c r="U495" s="113"/>
      <c r="V495" s="113"/>
      <c r="W495" s="113"/>
      <c r="X495" s="113"/>
      <c r="Y495" s="113"/>
    </row>
    <row r="496">
      <c r="A496" s="115" t="s">
        <v>1055</v>
      </c>
      <c r="B496" s="115" t="s">
        <v>1056</v>
      </c>
      <c r="C496" s="115" t="s">
        <v>183</v>
      </c>
      <c r="D496" s="116">
        <v>45749.35416666667</v>
      </c>
      <c r="E496" s="115" t="s">
        <v>1057</v>
      </c>
      <c r="F496" s="118" t="str">
        <f t="shared" si="1"/>
        <v>04/2025</v>
      </c>
      <c r="G496" s="113"/>
      <c r="H496" s="111" t="s">
        <v>160</v>
      </c>
      <c r="I496" s="113"/>
      <c r="J496" s="113"/>
      <c r="K496" s="113"/>
      <c r="L496" s="113"/>
      <c r="M496" s="113"/>
      <c r="N496" s="113"/>
      <c r="O496" s="113"/>
      <c r="P496" s="113"/>
      <c r="Q496" s="113"/>
      <c r="R496" s="113"/>
      <c r="S496" s="113"/>
      <c r="T496" s="113"/>
      <c r="U496" s="113"/>
      <c r="V496" s="113"/>
      <c r="W496" s="113"/>
      <c r="X496" s="113"/>
      <c r="Y496" s="113"/>
    </row>
    <row r="497">
      <c r="A497" s="115" t="s">
        <v>1058</v>
      </c>
      <c r="C497" s="115" t="s">
        <v>942</v>
      </c>
      <c r="D497" s="116">
        <v>45749.41666666667</v>
      </c>
      <c r="F497" s="118" t="str">
        <f t="shared" si="1"/>
        <v>04/2025</v>
      </c>
      <c r="G497" s="113"/>
      <c r="H497" s="111" t="s">
        <v>193</v>
      </c>
      <c r="I497" s="113"/>
      <c r="J497" s="113"/>
      <c r="K497" s="113"/>
      <c r="L497" s="113"/>
      <c r="M497" s="113"/>
      <c r="N497" s="113"/>
      <c r="O497" s="113"/>
      <c r="P497" s="113"/>
      <c r="Q497" s="113"/>
      <c r="R497" s="113"/>
      <c r="S497" s="113"/>
      <c r="T497" s="113"/>
      <c r="U497" s="113"/>
      <c r="V497" s="113"/>
      <c r="W497" s="113"/>
      <c r="X497" s="113"/>
      <c r="Y497" s="113"/>
    </row>
    <row r="498">
      <c r="A498" s="115" t="s">
        <v>1059</v>
      </c>
      <c r="B498" s="115" t="s">
        <v>1060</v>
      </c>
      <c r="C498" s="115" t="s">
        <v>803</v>
      </c>
      <c r="D498" s="116">
        <v>45749.53472222222</v>
      </c>
      <c r="E498" s="115" t="s">
        <v>147</v>
      </c>
      <c r="F498" s="118" t="str">
        <f t="shared" si="1"/>
        <v>04/2025</v>
      </c>
      <c r="G498" s="113"/>
      <c r="H498" s="111" t="s">
        <v>227</v>
      </c>
      <c r="I498" s="113"/>
      <c r="J498" s="113"/>
      <c r="K498" s="113"/>
      <c r="L498" s="113"/>
      <c r="M498" s="113"/>
      <c r="N498" s="113"/>
      <c r="O498" s="113"/>
      <c r="P498" s="113"/>
      <c r="Q498" s="113"/>
      <c r="R498" s="113"/>
      <c r="S498" s="113"/>
      <c r="T498" s="113"/>
      <c r="U498" s="113"/>
      <c r="V498" s="113"/>
      <c r="W498" s="113"/>
      <c r="X498" s="113"/>
      <c r="Y498" s="113"/>
    </row>
    <row r="499">
      <c r="A499" s="115" t="s">
        <v>1061</v>
      </c>
      <c r="B499" s="115" t="s">
        <v>1062</v>
      </c>
      <c r="D499" s="116">
        <v>45749.53472222222</v>
      </c>
      <c r="E499" s="115" t="s">
        <v>147</v>
      </c>
      <c r="F499" s="118" t="str">
        <f t="shared" si="1"/>
        <v>04/2025</v>
      </c>
      <c r="G499" s="113"/>
      <c r="H499" s="111" t="s">
        <v>227</v>
      </c>
      <c r="I499" s="113"/>
      <c r="J499" s="113"/>
      <c r="K499" s="113"/>
      <c r="L499" s="113"/>
      <c r="M499" s="113"/>
      <c r="N499" s="113"/>
      <c r="O499" s="113"/>
      <c r="P499" s="113"/>
      <c r="Q499" s="113"/>
      <c r="R499" s="113"/>
      <c r="S499" s="113"/>
      <c r="T499" s="113"/>
      <c r="U499" s="113"/>
      <c r="V499" s="113"/>
      <c r="W499" s="113"/>
      <c r="X499" s="113"/>
      <c r="Y499" s="113"/>
    </row>
    <row r="500">
      <c r="A500" s="115" t="s">
        <v>693</v>
      </c>
      <c r="D500" s="116">
        <v>45749.66666666667</v>
      </c>
      <c r="E500" s="115" t="s">
        <v>691</v>
      </c>
      <c r="F500" s="118" t="str">
        <f t="shared" si="1"/>
        <v>04/2025</v>
      </c>
      <c r="G500" s="113"/>
      <c r="H500" s="111" t="s">
        <v>679</v>
      </c>
      <c r="I500" s="113"/>
      <c r="J500" s="113"/>
      <c r="K500" s="113"/>
      <c r="L500" s="113"/>
      <c r="M500" s="113"/>
      <c r="N500" s="113"/>
      <c r="O500" s="113"/>
      <c r="P500" s="113"/>
      <c r="Q500" s="113"/>
      <c r="R500" s="113"/>
      <c r="S500" s="113"/>
      <c r="T500" s="113"/>
      <c r="U500" s="113"/>
      <c r="V500" s="113"/>
      <c r="W500" s="113"/>
      <c r="X500" s="113"/>
      <c r="Y500" s="113"/>
    </row>
    <row r="501">
      <c r="A501" s="115" t="s">
        <v>553</v>
      </c>
      <c r="B501" s="115" t="s">
        <v>554</v>
      </c>
      <c r="C501" s="115" t="s">
        <v>516</v>
      </c>
      <c r="D501" s="116">
        <v>45749.77083333333</v>
      </c>
      <c r="E501" s="115" t="s">
        <v>147</v>
      </c>
      <c r="F501" s="118" t="str">
        <f t="shared" si="1"/>
        <v>04/2025</v>
      </c>
      <c r="G501" s="113"/>
      <c r="H501" s="111" t="s">
        <v>143</v>
      </c>
      <c r="I501" s="113"/>
      <c r="J501" s="113"/>
      <c r="K501" s="113"/>
      <c r="L501" s="113"/>
      <c r="M501" s="113"/>
      <c r="N501" s="113"/>
      <c r="O501" s="113"/>
      <c r="P501" s="113"/>
      <c r="Q501" s="113"/>
      <c r="R501" s="113"/>
      <c r="S501" s="113"/>
      <c r="T501" s="113"/>
      <c r="U501" s="113"/>
      <c r="V501" s="113"/>
      <c r="W501" s="113"/>
      <c r="X501" s="113"/>
      <c r="Y501" s="113"/>
    </row>
    <row r="502">
      <c r="A502" s="115" t="s">
        <v>1063</v>
      </c>
      <c r="B502" s="115" t="s">
        <v>1064</v>
      </c>
      <c r="C502" s="115" t="s">
        <v>146</v>
      </c>
      <c r="D502" s="116">
        <v>45749.79166666667</v>
      </c>
      <c r="E502" s="115" t="s">
        <v>1065</v>
      </c>
      <c r="F502" s="118" t="str">
        <f t="shared" si="1"/>
        <v>04/2025</v>
      </c>
      <c r="G502" s="113"/>
      <c r="H502" s="111" t="s">
        <v>148</v>
      </c>
      <c r="I502" s="113"/>
      <c r="J502" s="113"/>
      <c r="K502" s="113"/>
      <c r="L502" s="113"/>
      <c r="M502" s="113"/>
      <c r="N502" s="113"/>
      <c r="O502" s="113"/>
      <c r="P502" s="113"/>
      <c r="Q502" s="113"/>
      <c r="R502" s="113"/>
      <c r="S502" s="113"/>
      <c r="T502" s="113"/>
      <c r="U502" s="113"/>
      <c r="V502" s="113"/>
      <c r="W502" s="113"/>
      <c r="X502" s="113"/>
      <c r="Y502" s="113"/>
    </row>
    <row r="503">
      <c r="A503" s="115" t="s">
        <v>1066</v>
      </c>
      <c r="B503" s="115" t="s">
        <v>1067</v>
      </c>
      <c r="C503" s="115" t="s">
        <v>1068</v>
      </c>
      <c r="D503" s="116">
        <v>45749.79166666667</v>
      </c>
      <c r="E503" s="115" t="s">
        <v>1069</v>
      </c>
      <c r="F503" s="118" t="str">
        <f t="shared" si="1"/>
        <v>04/2025</v>
      </c>
      <c r="G503" s="113"/>
      <c r="H503" s="111" t="s">
        <v>227</v>
      </c>
      <c r="I503" s="113"/>
      <c r="J503" s="113"/>
      <c r="K503" s="113"/>
      <c r="L503" s="113"/>
      <c r="M503" s="113"/>
      <c r="N503" s="113"/>
      <c r="O503" s="113"/>
      <c r="P503" s="113"/>
      <c r="Q503" s="113"/>
      <c r="R503" s="113"/>
      <c r="S503" s="113"/>
      <c r="T503" s="113"/>
      <c r="U503" s="113"/>
      <c r="V503" s="113"/>
      <c r="W503" s="113"/>
      <c r="X503" s="113"/>
      <c r="Y503" s="113"/>
    </row>
    <row r="504">
      <c r="A504" s="115" t="s">
        <v>1070</v>
      </c>
      <c r="B504" s="115" t="s">
        <v>1071</v>
      </c>
      <c r="D504" s="116">
        <v>45750.41666666667</v>
      </c>
      <c r="E504" s="115" t="s">
        <v>566</v>
      </c>
      <c r="F504" s="118" t="str">
        <f t="shared" si="1"/>
        <v>04/2025</v>
      </c>
      <c r="G504" s="113"/>
      <c r="H504" s="111" t="s">
        <v>238</v>
      </c>
      <c r="I504" s="113"/>
      <c r="J504" s="113"/>
      <c r="K504" s="113"/>
      <c r="L504" s="113"/>
      <c r="M504" s="113"/>
      <c r="N504" s="113"/>
      <c r="O504" s="113"/>
      <c r="P504" s="113"/>
      <c r="Q504" s="113"/>
      <c r="R504" s="113"/>
      <c r="S504" s="113"/>
      <c r="T504" s="113"/>
      <c r="U504" s="113"/>
      <c r="V504" s="113"/>
      <c r="W504" s="113"/>
      <c r="X504" s="113"/>
      <c r="Y504" s="113"/>
    </row>
    <row r="505">
      <c r="A505" s="115" t="s">
        <v>1072</v>
      </c>
      <c r="B505" s="115" t="s">
        <v>1073</v>
      </c>
      <c r="C505" s="115" t="s">
        <v>1074</v>
      </c>
      <c r="D505" s="116">
        <v>45750.51388888889</v>
      </c>
      <c r="E505" s="115" t="s">
        <v>147</v>
      </c>
      <c r="F505" s="118" t="str">
        <f t="shared" si="1"/>
        <v>04/2025</v>
      </c>
      <c r="G505" s="113"/>
      <c r="H505" s="111" t="s">
        <v>227</v>
      </c>
      <c r="I505" s="113"/>
      <c r="J505" s="113"/>
      <c r="K505" s="113"/>
      <c r="L505" s="113"/>
      <c r="M505" s="113"/>
      <c r="N505" s="113"/>
      <c r="O505" s="113"/>
      <c r="P505" s="113"/>
      <c r="Q505" s="113"/>
      <c r="R505" s="113"/>
      <c r="S505" s="113"/>
      <c r="T505" s="113"/>
      <c r="U505" s="113"/>
      <c r="V505" s="113"/>
      <c r="W505" s="113"/>
      <c r="X505" s="113"/>
      <c r="Y505" s="113"/>
    </row>
    <row r="506">
      <c r="A506" s="115" t="s">
        <v>690</v>
      </c>
      <c r="D506" s="116">
        <v>45750.58333333333</v>
      </c>
      <c r="E506" s="115" t="s">
        <v>691</v>
      </c>
      <c r="F506" s="118" t="str">
        <f t="shared" si="1"/>
        <v>04/2025</v>
      </c>
      <c r="G506" s="113"/>
      <c r="H506" s="111" t="s">
        <v>679</v>
      </c>
      <c r="I506" s="113"/>
      <c r="J506" s="113"/>
      <c r="K506" s="113"/>
      <c r="L506" s="113"/>
      <c r="M506" s="113"/>
      <c r="N506" s="113"/>
      <c r="O506" s="113"/>
      <c r="P506" s="113"/>
      <c r="Q506" s="113"/>
      <c r="R506" s="113"/>
      <c r="S506" s="113"/>
      <c r="T506" s="113"/>
      <c r="U506" s="113"/>
      <c r="V506" s="113"/>
      <c r="W506" s="113"/>
      <c r="X506" s="113"/>
      <c r="Y506" s="113"/>
    </row>
    <row r="507">
      <c r="A507" s="115" t="s">
        <v>693</v>
      </c>
      <c r="D507" s="116">
        <v>45750.66666666667</v>
      </c>
      <c r="E507" s="115" t="s">
        <v>691</v>
      </c>
      <c r="F507" s="118" t="str">
        <f t="shared" si="1"/>
        <v>04/2025</v>
      </c>
      <c r="G507" s="113"/>
      <c r="H507" s="111" t="s">
        <v>679</v>
      </c>
      <c r="I507" s="113"/>
      <c r="J507" s="113"/>
      <c r="K507" s="113"/>
      <c r="L507" s="113"/>
      <c r="M507" s="113"/>
      <c r="N507" s="113"/>
      <c r="O507" s="113"/>
      <c r="P507" s="113"/>
      <c r="Q507" s="113"/>
      <c r="R507" s="113"/>
      <c r="S507" s="113"/>
      <c r="T507" s="113"/>
      <c r="U507" s="113"/>
      <c r="V507" s="113"/>
      <c r="W507" s="113"/>
      <c r="X507" s="113"/>
      <c r="Y507" s="113"/>
    </row>
    <row r="508">
      <c r="A508" s="115" t="s">
        <v>1075</v>
      </c>
      <c r="B508" s="115" t="s">
        <v>1076</v>
      </c>
      <c r="C508" s="115" t="s">
        <v>290</v>
      </c>
      <c r="D508" s="116">
        <v>45750.70833333333</v>
      </c>
      <c r="E508" s="115" t="s">
        <v>147</v>
      </c>
      <c r="F508" s="118" t="str">
        <f t="shared" si="1"/>
        <v>04/2025</v>
      </c>
      <c r="G508" s="113"/>
      <c r="H508" s="111" t="s">
        <v>148</v>
      </c>
      <c r="I508" s="113"/>
      <c r="J508" s="113"/>
      <c r="K508" s="113"/>
      <c r="L508" s="113"/>
      <c r="M508" s="113"/>
      <c r="N508" s="113"/>
      <c r="O508" s="113"/>
      <c r="P508" s="113"/>
      <c r="Q508" s="113"/>
      <c r="R508" s="113"/>
      <c r="S508" s="113"/>
      <c r="T508" s="113"/>
      <c r="U508" s="113"/>
      <c r="V508" s="113"/>
      <c r="W508" s="113"/>
      <c r="X508" s="113"/>
      <c r="Y508" s="113"/>
    </row>
    <row r="509">
      <c r="A509" s="115" t="s">
        <v>1077</v>
      </c>
      <c r="B509" s="115" t="s">
        <v>1078</v>
      </c>
      <c r="C509" s="115" t="s">
        <v>1079</v>
      </c>
      <c r="D509" s="116">
        <v>45750.79166666667</v>
      </c>
      <c r="E509" s="115" t="s">
        <v>147</v>
      </c>
      <c r="F509" s="118" t="str">
        <f t="shared" si="1"/>
        <v>04/2025</v>
      </c>
      <c r="G509" s="113"/>
      <c r="H509" s="111" t="s">
        <v>189</v>
      </c>
      <c r="I509" s="113"/>
      <c r="J509" s="113"/>
      <c r="K509" s="113"/>
      <c r="L509" s="113"/>
      <c r="M509" s="113"/>
      <c r="N509" s="113"/>
      <c r="O509" s="113"/>
      <c r="P509" s="113"/>
      <c r="Q509" s="113"/>
      <c r="R509" s="113"/>
      <c r="S509" s="113"/>
      <c r="T509" s="113"/>
      <c r="U509" s="113"/>
      <c r="V509" s="113"/>
      <c r="W509" s="113"/>
      <c r="X509" s="113"/>
      <c r="Y509" s="113"/>
    </row>
    <row r="510">
      <c r="A510" s="115" t="s">
        <v>1080</v>
      </c>
      <c r="C510" s="115" t="s">
        <v>390</v>
      </c>
      <c r="D510" s="116">
        <v>45750.79166666667</v>
      </c>
      <c r="E510" s="115" t="s">
        <v>382</v>
      </c>
      <c r="F510" s="118" t="str">
        <f t="shared" si="1"/>
        <v>04/2025</v>
      </c>
      <c r="G510" s="113"/>
      <c r="H510" s="111" t="s">
        <v>222</v>
      </c>
      <c r="I510" s="113"/>
      <c r="J510" s="113"/>
      <c r="K510" s="113"/>
      <c r="L510" s="113"/>
      <c r="M510" s="113"/>
      <c r="N510" s="113"/>
      <c r="O510" s="113"/>
      <c r="P510" s="113"/>
      <c r="Q510" s="113"/>
      <c r="R510" s="113"/>
      <c r="S510" s="113"/>
      <c r="T510" s="113"/>
      <c r="U510" s="113"/>
      <c r="V510" s="113"/>
      <c r="W510" s="113"/>
      <c r="X510" s="113"/>
      <c r="Y510" s="113"/>
    </row>
    <row r="511">
      <c r="A511" s="115" t="s">
        <v>1081</v>
      </c>
      <c r="D511" s="116">
        <v>45751.3125</v>
      </c>
      <c r="F511" s="118" t="str">
        <f t="shared" si="1"/>
        <v>04/2025</v>
      </c>
      <c r="G511" s="113"/>
      <c r="H511" s="111" t="s">
        <v>222</v>
      </c>
      <c r="I511" s="113"/>
      <c r="J511" s="113"/>
      <c r="K511" s="113"/>
      <c r="L511" s="113"/>
      <c r="M511" s="113"/>
      <c r="N511" s="113"/>
      <c r="O511" s="113"/>
      <c r="P511" s="113"/>
      <c r="Q511" s="113"/>
      <c r="R511" s="113"/>
      <c r="S511" s="113"/>
      <c r="T511" s="113"/>
      <c r="U511" s="113"/>
      <c r="V511" s="113"/>
      <c r="W511" s="113"/>
      <c r="X511" s="113"/>
      <c r="Y511" s="113"/>
    </row>
    <row r="512">
      <c r="A512" s="115" t="s">
        <v>1082</v>
      </c>
      <c r="B512" s="115" t="s">
        <v>1083</v>
      </c>
      <c r="D512" s="116">
        <v>45751.375</v>
      </c>
      <c r="E512" s="115" t="s">
        <v>163</v>
      </c>
      <c r="F512" s="118" t="str">
        <f t="shared" si="1"/>
        <v>04/2025</v>
      </c>
      <c r="G512" s="113"/>
      <c r="H512" s="111" t="s">
        <v>193</v>
      </c>
      <c r="I512" s="113"/>
      <c r="J512" s="113"/>
      <c r="K512" s="113"/>
      <c r="L512" s="113"/>
      <c r="M512" s="113"/>
      <c r="N512" s="113"/>
      <c r="O512" s="113"/>
      <c r="P512" s="113"/>
      <c r="Q512" s="113"/>
      <c r="R512" s="113"/>
      <c r="S512" s="113"/>
      <c r="T512" s="113"/>
      <c r="U512" s="113"/>
      <c r="V512" s="113"/>
      <c r="W512" s="113"/>
      <c r="X512" s="113"/>
      <c r="Y512" s="113"/>
    </row>
    <row r="513">
      <c r="A513" s="115" t="s">
        <v>1084</v>
      </c>
      <c r="B513" s="115" t="s">
        <v>1085</v>
      </c>
      <c r="C513" s="115" t="s">
        <v>1086</v>
      </c>
      <c r="D513" s="116">
        <v>45751.41666666667</v>
      </c>
      <c r="E513" s="115" t="s">
        <v>147</v>
      </c>
      <c r="F513" s="118" t="str">
        <f t="shared" si="1"/>
        <v>04/2025</v>
      </c>
      <c r="G513" s="113"/>
      <c r="H513" s="111" t="s">
        <v>148</v>
      </c>
      <c r="I513" s="113"/>
      <c r="J513" s="113"/>
      <c r="K513" s="113"/>
      <c r="L513" s="113"/>
      <c r="M513" s="113"/>
      <c r="N513" s="113"/>
      <c r="O513" s="113"/>
      <c r="P513" s="113"/>
      <c r="Q513" s="113"/>
      <c r="R513" s="113"/>
      <c r="S513" s="113"/>
      <c r="T513" s="113"/>
      <c r="U513" s="113"/>
      <c r="V513" s="113"/>
      <c r="W513" s="113"/>
      <c r="X513" s="113"/>
      <c r="Y513" s="113"/>
    </row>
    <row r="514">
      <c r="A514" s="115" t="s">
        <v>1087</v>
      </c>
      <c r="B514" s="115" t="s">
        <v>1088</v>
      </c>
      <c r="C514" s="115" t="s">
        <v>1089</v>
      </c>
      <c r="D514" s="116">
        <v>45751.41666666667</v>
      </c>
      <c r="E514" s="115" t="s">
        <v>147</v>
      </c>
      <c r="F514" s="118" t="str">
        <f t="shared" si="1"/>
        <v>04/2025</v>
      </c>
      <c r="G514" s="113"/>
      <c r="H514" s="111" t="s">
        <v>148</v>
      </c>
      <c r="I514" s="113"/>
      <c r="J514" s="113"/>
      <c r="K514" s="113"/>
      <c r="L514" s="113"/>
      <c r="M514" s="113"/>
      <c r="N514" s="113"/>
      <c r="O514" s="113"/>
      <c r="P514" s="113"/>
      <c r="Q514" s="113"/>
      <c r="R514" s="113"/>
      <c r="S514" s="113"/>
      <c r="T514" s="113"/>
      <c r="U514" s="113"/>
      <c r="V514" s="113"/>
      <c r="W514" s="113"/>
      <c r="X514" s="113"/>
      <c r="Y514" s="113"/>
    </row>
    <row r="515">
      <c r="A515" s="115" t="s">
        <v>1090</v>
      </c>
      <c r="B515" s="115" t="s">
        <v>1091</v>
      </c>
      <c r="C515" s="115" t="s">
        <v>507</v>
      </c>
      <c r="D515" s="116">
        <v>45751.52083333333</v>
      </c>
      <c r="E515" s="115" t="s">
        <v>147</v>
      </c>
      <c r="F515" s="118" t="str">
        <f t="shared" si="1"/>
        <v>04/2025</v>
      </c>
      <c r="G515" s="113"/>
      <c r="H515" s="111" t="s">
        <v>193</v>
      </c>
      <c r="I515" s="113"/>
      <c r="J515" s="113"/>
      <c r="K515" s="113"/>
      <c r="L515" s="113"/>
      <c r="M515" s="113"/>
      <c r="N515" s="113"/>
      <c r="O515" s="113"/>
      <c r="P515" s="113"/>
      <c r="Q515" s="113"/>
      <c r="R515" s="113"/>
      <c r="S515" s="113"/>
      <c r="T515" s="113"/>
      <c r="U515" s="113"/>
      <c r="V515" s="113"/>
      <c r="W515" s="113"/>
      <c r="X515" s="113"/>
      <c r="Y515" s="113"/>
    </row>
    <row r="516">
      <c r="A516" s="115" t="s">
        <v>1092</v>
      </c>
      <c r="C516" s="115" t="s">
        <v>281</v>
      </c>
      <c r="D516" s="116">
        <v>45751.70833333333</v>
      </c>
      <c r="E516" s="115" t="s">
        <v>1093</v>
      </c>
      <c r="F516" s="118" t="str">
        <f t="shared" si="1"/>
        <v>04/2025</v>
      </c>
      <c r="G516" s="113"/>
      <c r="H516" s="111" t="s">
        <v>148</v>
      </c>
      <c r="I516" s="113"/>
      <c r="J516" s="113"/>
      <c r="K516" s="113"/>
      <c r="L516" s="113"/>
      <c r="M516" s="113"/>
      <c r="N516" s="113"/>
      <c r="O516" s="113"/>
      <c r="P516" s="113"/>
      <c r="Q516" s="113"/>
      <c r="R516" s="113"/>
      <c r="S516" s="113"/>
      <c r="T516" s="113"/>
      <c r="U516" s="113"/>
      <c r="V516" s="113"/>
      <c r="W516" s="113"/>
      <c r="X516" s="113"/>
      <c r="Y516" s="113"/>
    </row>
    <row r="517">
      <c r="A517" s="115" t="s">
        <v>1094</v>
      </c>
      <c r="B517" s="115" t="s">
        <v>1095</v>
      </c>
      <c r="C517" s="115" t="s">
        <v>1096</v>
      </c>
      <c r="D517" s="116">
        <v>45752.45833333333</v>
      </c>
      <c r="E517" s="115" t="s">
        <v>610</v>
      </c>
      <c r="F517" s="118" t="str">
        <f t="shared" si="1"/>
        <v>04/2025</v>
      </c>
      <c r="G517" s="113"/>
      <c r="H517" s="111" t="s">
        <v>148</v>
      </c>
      <c r="I517" s="113"/>
      <c r="J517" s="113"/>
      <c r="K517" s="113"/>
      <c r="L517" s="113"/>
      <c r="M517" s="113"/>
      <c r="N517" s="113"/>
      <c r="O517" s="113"/>
      <c r="P517" s="113"/>
      <c r="Q517" s="113"/>
      <c r="R517" s="113"/>
      <c r="S517" s="113"/>
      <c r="T517" s="113"/>
      <c r="U517" s="113"/>
      <c r="V517" s="113"/>
      <c r="W517" s="113"/>
      <c r="X517" s="113"/>
      <c r="Y517" s="113"/>
    </row>
    <row r="518">
      <c r="A518" s="115" t="s">
        <v>1097</v>
      </c>
      <c r="B518" s="115" t="s">
        <v>1098</v>
      </c>
      <c r="C518" s="115" t="s">
        <v>1099</v>
      </c>
      <c r="D518" s="116">
        <v>45752.66666666667</v>
      </c>
      <c r="E518" s="115" t="s">
        <v>147</v>
      </c>
      <c r="F518" s="118" t="str">
        <f t="shared" si="1"/>
        <v>04/2025</v>
      </c>
      <c r="G518" s="113"/>
      <c r="H518" s="111" t="s">
        <v>148</v>
      </c>
      <c r="I518" s="113"/>
      <c r="J518" s="113"/>
      <c r="K518" s="113"/>
      <c r="L518" s="113"/>
      <c r="M518" s="113"/>
      <c r="N518" s="113"/>
      <c r="O518" s="113"/>
      <c r="P518" s="113"/>
      <c r="Q518" s="113"/>
      <c r="R518" s="113"/>
      <c r="S518" s="113"/>
      <c r="T518" s="113"/>
      <c r="U518" s="113"/>
      <c r="V518" s="113"/>
      <c r="W518" s="113"/>
      <c r="X518" s="113"/>
      <c r="Y518" s="113"/>
    </row>
    <row r="519">
      <c r="A519" s="115" t="s">
        <v>1100</v>
      </c>
      <c r="B519" s="115" t="s">
        <v>1101</v>
      </c>
      <c r="C519" s="115" t="s">
        <v>1102</v>
      </c>
      <c r="D519" s="116">
        <v>45752.79166666667</v>
      </c>
      <c r="E519" s="115" t="s">
        <v>610</v>
      </c>
      <c r="F519" s="118" t="str">
        <f t="shared" si="1"/>
        <v>04/2025</v>
      </c>
      <c r="G519" s="113"/>
      <c r="H519" s="111" t="s">
        <v>222</v>
      </c>
      <c r="I519" s="113"/>
      <c r="J519" s="113"/>
      <c r="K519" s="113"/>
      <c r="L519" s="113"/>
      <c r="M519" s="113"/>
      <c r="N519" s="113"/>
      <c r="O519" s="113"/>
      <c r="P519" s="113"/>
      <c r="Q519" s="113"/>
      <c r="R519" s="113"/>
      <c r="S519" s="113"/>
      <c r="T519" s="113"/>
      <c r="U519" s="113"/>
      <c r="V519" s="113"/>
      <c r="W519" s="113"/>
      <c r="X519" s="113"/>
      <c r="Y519" s="113"/>
    </row>
    <row r="520">
      <c r="A520" s="115" t="s">
        <v>1103</v>
      </c>
      <c r="B520" s="115" t="s">
        <v>1104</v>
      </c>
      <c r="C520" s="115" t="s">
        <v>1105</v>
      </c>
      <c r="D520" s="116">
        <v>45752.91666666667</v>
      </c>
      <c r="E520" s="115" t="s">
        <v>147</v>
      </c>
      <c r="F520" s="118" t="str">
        <f t="shared" si="1"/>
        <v>04/2025</v>
      </c>
      <c r="G520" s="113"/>
      <c r="H520" s="111" t="s">
        <v>189</v>
      </c>
      <c r="I520" s="113"/>
      <c r="J520" s="113"/>
      <c r="K520" s="113"/>
      <c r="L520" s="113"/>
      <c r="M520" s="113"/>
      <c r="N520" s="113"/>
      <c r="O520" s="113"/>
      <c r="P520" s="113"/>
      <c r="Q520" s="113"/>
      <c r="R520" s="113"/>
      <c r="S520" s="113"/>
      <c r="T520" s="113"/>
      <c r="U520" s="113"/>
      <c r="V520" s="113"/>
      <c r="W520" s="113"/>
      <c r="X520" s="113"/>
      <c r="Y520" s="113"/>
    </row>
    <row r="521">
      <c r="A521" s="115" t="s">
        <v>1106</v>
      </c>
      <c r="B521" s="115" t="s">
        <v>1107</v>
      </c>
      <c r="C521" s="115" t="s">
        <v>1108</v>
      </c>
      <c r="D521" s="116">
        <v>45753.70833333333</v>
      </c>
      <c r="E521" s="115" t="s">
        <v>147</v>
      </c>
      <c r="F521" s="118" t="str">
        <f t="shared" si="1"/>
        <v>04/2025</v>
      </c>
      <c r="G521" s="113"/>
      <c r="H521" s="111" t="s">
        <v>148</v>
      </c>
      <c r="I521" s="113"/>
      <c r="J521" s="113"/>
      <c r="K521" s="113"/>
      <c r="L521" s="113"/>
      <c r="M521" s="113"/>
      <c r="N521" s="113"/>
      <c r="O521" s="113"/>
      <c r="P521" s="113"/>
      <c r="Q521" s="113"/>
      <c r="R521" s="113"/>
      <c r="S521" s="113"/>
      <c r="T521" s="113"/>
      <c r="U521" s="113"/>
      <c r="V521" s="113"/>
      <c r="W521" s="113"/>
      <c r="X521" s="113"/>
      <c r="Y521" s="113"/>
    </row>
    <row r="522">
      <c r="A522" s="115" t="s">
        <v>1109</v>
      </c>
      <c r="D522" s="116">
        <v>45754.29166666667</v>
      </c>
      <c r="F522" s="118" t="str">
        <f t="shared" si="1"/>
        <v>04/2025</v>
      </c>
      <c r="G522" s="113"/>
      <c r="H522" s="111" t="s">
        <v>189</v>
      </c>
      <c r="I522" s="113"/>
      <c r="J522" s="113"/>
      <c r="K522" s="113"/>
      <c r="L522" s="113"/>
      <c r="M522" s="113"/>
      <c r="N522" s="113"/>
      <c r="O522" s="113"/>
      <c r="P522" s="113"/>
      <c r="Q522" s="113"/>
      <c r="R522" s="113"/>
      <c r="S522" s="113"/>
      <c r="T522" s="113"/>
      <c r="U522" s="113"/>
      <c r="V522" s="113"/>
      <c r="W522" s="113"/>
      <c r="X522" s="113"/>
      <c r="Y522" s="113"/>
    </row>
    <row r="523">
      <c r="A523" s="115" t="s">
        <v>1110</v>
      </c>
      <c r="B523" s="115" t="s">
        <v>1111</v>
      </c>
      <c r="C523" s="115" t="s">
        <v>146</v>
      </c>
      <c r="D523" s="116">
        <v>45754.41666666667</v>
      </c>
      <c r="E523" s="115" t="s">
        <v>566</v>
      </c>
      <c r="F523" s="118" t="str">
        <f t="shared" si="1"/>
        <v>04/2025</v>
      </c>
      <c r="G523" s="113"/>
      <c r="H523" s="111" t="s">
        <v>238</v>
      </c>
      <c r="I523" s="113"/>
      <c r="J523" s="113"/>
      <c r="K523" s="113"/>
      <c r="L523" s="113"/>
      <c r="M523" s="113"/>
      <c r="N523" s="113"/>
      <c r="O523" s="113"/>
      <c r="P523" s="113"/>
      <c r="Q523" s="113"/>
      <c r="R523" s="113"/>
      <c r="S523" s="113"/>
      <c r="T523" s="113"/>
      <c r="U523" s="113"/>
      <c r="V523" s="113"/>
      <c r="W523" s="113"/>
      <c r="X523" s="113"/>
      <c r="Y523" s="113"/>
    </row>
    <row r="524">
      <c r="A524" s="115" t="s">
        <v>245</v>
      </c>
      <c r="C524" s="115" t="s">
        <v>146</v>
      </c>
      <c r="D524" s="116">
        <v>45754.45833333333</v>
      </c>
      <c r="E524" s="115" t="s">
        <v>246</v>
      </c>
      <c r="F524" s="118" t="str">
        <f t="shared" si="1"/>
        <v>04/2025</v>
      </c>
      <c r="G524" s="113"/>
      <c r="H524" s="111" t="s">
        <v>151</v>
      </c>
      <c r="I524" s="113"/>
      <c r="J524" s="113"/>
      <c r="K524" s="113"/>
      <c r="L524" s="113"/>
      <c r="M524" s="113"/>
      <c r="N524" s="113"/>
      <c r="O524" s="113"/>
      <c r="P524" s="113"/>
      <c r="Q524" s="113"/>
      <c r="R524" s="113"/>
      <c r="S524" s="113"/>
      <c r="T524" s="113"/>
      <c r="U524" s="113"/>
      <c r="V524" s="113"/>
      <c r="W524" s="113"/>
      <c r="X524" s="113"/>
      <c r="Y524" s="113"/>
    </row>
    <row r="525">
      <c r="A525" s="115" t="s">
        <v>881</v>
      </c>
      <c r="B525" s="115" t="s">
        <v>882</v>
      </c>
      <c r="C525" s="119"/>
      <c r="D525" s="116">
        <v>45754.54166666667</v>
      </c>
      <c r="E525" s="115" t="s">
        <v>199</v>
      </c>
      <c r="F525" s="118" t="str">
        <f t="shared" si="1"/>
        <v>04/2025</v>
      </c>
      <c r="G525" s="113"/>
      <c r="H525" s="111" t="s">
        <v>238</v>
      </c>
      <c r="I525" s="113"/>
      <c r="J525" s="113"/>
      <c r="K525" s="113"/>
      <c r="L525" s="113"/>
      <c r="M525" s="113"/>
      <c r="N525" s="113"/>
      <c r="O525" s="113"/>
      <c r="P525" s="113"/>
      <c r="Q525" s="113"/>
      <c r="R525" s="113"/>
      <c r="S525" s="113"/>
      <c r="T525" s="113"/>
      <c r="U525" s="113"/>
      <c r="V525" s="113"/>
      <c r="W525" s="113"/>
      <c r="X525" s="113"/>
      <c r="Y525" s="113"/>
    </row>
    <row r="526">
      <c r="A526" s="115" t="s">
        <v>1112</v>
      </c>
      <c r="B526" s="115" t="s">
        <v>1113</v>
      </c>
      <c r="C526" s="115" t="s">
        <v>1114</v>
      </c>
      <c r="D526" s="116">
        <v>45754.54166666667</v>
      </c>
      <c r="E526" s="115" t="s">
        <v>751</v>
      </c>
      <c r="F526" s="118" t="str">
        <f t="shared" si="1"/>
        <v>04/2025</v>
      </c>
      <c r="G526" s="113"/>
      <c r="H526" s="111" t="s">
        <v>238</v>
      </c>
      <c r="I526" s="113"/>
      <c r="J526" s="113"/>
      <c r="K526" s="113"/>
      <c r="L526" s="113"/>
      <c r="M526" s="113"/>
      <c r="N526" s="113"/>
      <c r="O526" s="113"/>
      <c r="P526" s="113"/>
      <c r="Q526" s="113"/>
      <c r="R526" s="113"/>
      <c r="S526" s="113"/>
      <c r="T526" s="113"/>
      <c r="U526" s="113"/>
      <c r="V526" s="113"/>
      <c r="W526" s="113"/>
      <c r="X526" s="113"/>
      <c r="Y526" s="113"/>
    </row>
    <row r="527">
      <c r="A527" s="115" t="s">
        <v>239</v>
      </c>
      <c r="C527" s="115" t="s">
        <v>146</v>
      </c>
      <c r="D527" s="116">
        <v>45754.625</v>
      </c>
      <c r="E527" s="115" t="s">
        <v>240</v>
      </c>
      <c r="F527" s="118" t="str">
        <f t="shared" si="1"/>
        <v>04/2025</v>
      </c>
      <c r="G527" s="113"/>
      <c r="H527" s="111" t="s">
        <v>151</v>
      </c>
      <c r="I527" s="113"/>
      <c r="J527" s="113"/>
      <c r="K527" s="113"/>
      <c r="L527" s="113"/>
      <c r="M527" s="113"/>
      <c r="N527" s="113"/>
      <c r="O527" s="113"/>
      <c r="P527" s="113"/>
      <c r="Q527" s="113"/>
      <c r="R527" s="113"/>
      <c r="S527" s="113"/>
      <c r="T527" s="113"/>
      <c r="U527" s="113"/>
      <c r="V527" s="113"/>
      <c r="W527" s="113"/>
      <c r="X527" s="113"/>
      <c r="Y527" s="113"/>
    </row>
    <row r="528">
      <c r="A528" s="115" t="s">
        <v>241</v>
      </c>
      <c r="C528" s="115" t="s">
        <v>146</v>
      </c>
      <c r="D528" s="116">
        <v>45754.64583333333</v>
      </c>
      <c r="E528" s="115" t="s">
        <v>832</v>
      </c>
      <c r="F528" s="118" t="str">
        <f t="shared" si="1"/>
        <v>04/2025</v>
      </c>
      <c r="G528" s="113"/>
      <c r="H528" s="111" t="s">
        <v>151</v>
      </c>
      <c r="I528" s="113"/>
      <c r="J528" s="113"/>
      <c r="K528" s="113"/>
      <c r="L528" s="113"/>
      <c r="M528" s="113"/>
      <c r="N528" s="113"/>
      <c r="O528" s="113"/>
      <c r="P528" s="113"/>
      <c r="Q528" s="113"/>
      <c r="R528" s="113"/>
      <c r="S528" s="113"/>
      <c r="T528" s="113"/>
      <c r="U528" s="113"/>
      <c r="V528" s="113"/>
      <c r="W528" s="113"/>
      <c r="X528" s="113"/>
      <c r="Y528" s="113"/>
    </row>
    <row r="529">
      <c r="A529" s="115" t="s">
        <v>514</v>
      </c>
      <c r="B529" s="115" t="s">
        <v>515</v>
      </c>
      <c r="C529" s="115" t="s">
        <v>516</v>
      </c>
      <c r="D529" s="116">
        <v>45754.77083333333</v>
      </c>
      <c r="E529" s="115" t="s">
        <v>147</v>
      </c>
      <c r="F529" s="118" t="str">
        <f t="shared" si="1"/>
        <v>04/2025</v>
      </c>
      <c r="G529" s="113"/>
      <c r="H529" s="111" t="s">
        <v>143</v>
      </c>
      <c r="I529" s="113"/>
      <c r="J529" s="113"/>
      <c r="K529" s="113"/>
      <c r="L529" s="113"/>
      <c r="M529" s="113"/>
      <c r="N529" s="113"/>
      <c r="O529" s="113"/>
      <c r="P529" s="113"/>
      <c r="Q529" s="113"/>
      <c r="R529" s="113"/>
      <c r="S529" s="113"/>
      <c r="T529" s="113"/>
      <c r="U529" s="113"/>
      <c r="V529" s="113"/>
      <c r="W529" s="113"/>
      <c r="X529" s="113"/>
      <c r="Y529" s="113"/>
    </row>
    <row r="530">
      <c r="A530" s="115" t="s">
        <v>1115</v>
      </c>
      <c r="B530" s="115" t="s">
        <v>1116</v>
      </c>
      <c r="C530" s="115" t="s">
        <v>1117</v>
      </c>
      <c r="D530" s="116">
        <v>45755.375</v>
      </c>
      <c r="E530" s="115" t="s">
        <v>639</v>
      </c>
      <c r="F530" s="118" t="str">
        <f t="shared" si="1"/>
        <v>04/2025</v>
      </c>
      <c r="G530" s="113"/>
      <c r="H530" s="111" t="s">
        <v>222</v>
      </c>
      <c r="I530" s="113"/>
      <c r="J530" s="113"/>
      <c r="K530" s="113"/>
      <c r="L530" s="113"/>
      <c r="M530" s="113"/>
      <c r="N530" s="113"/>
      <c r="O530" s="113"/>
      <c r="P530" s="113"/>
      <c r="Q530" s="113"/>
      <c r="R530" s="113"/>
      <c r="S530" s="113"/>
      <c r="T530" s="113"/>
      <c r="U530" s="113"/>
      <c r="V530" s="113"/>
      <c r="W530" s="113"/>
      <c r="X530" s="113"/>
      <c r="Y530" s="113"/>
    </row>
    <row r="531">
      <c r="A531" s="115" t="s">
        <v>1118</v>
      </c>
      <c r="C531" s="115" t="s">
        <v>146</v>
      </c>
      <c r="D531" s="116">
        <v>45755.41666666667</v>
      </c>
      <c r="E531" s="115" t="s">
        <v>566</v>
      </c>
      <c r="F531" s="118" t="str">
        <f t="shared" si="1"/>
        <v>04/2025</v>
      </c>
      <c r="G531" s="113"/>
      <c r="H531" s="111" t="s">
        <v>238</v>
      </c>
      <c r="I531" s="113"/>
      <c r="J531" s="113"/>
      <c r="K531" s="113"/>
      <c r="L531" s="113"/>
      <c r="M531" s="113"/>
      <c r="N531" s="113"/>
      <c r="O531" s="113"/>
      <c r="P531" s="113"/>
      <c r="Q531" s="113"/>
      <c r="R531" s="113"/>
      <c r="S531" s="113"/>
      <c r="T531" s="113"/>
      <c r="U531" s="113"/>
      <c r="V531" s="113"/>
      <c r="W531" s="113"/>
      <c r="X531" s="113"/>
      <c r="Y531" s="113"/>
    </row>
    <row r="532">
      <c r="A532" s="115" t="s">
        <v>1119</v>
      </c>
      <c r="B532" s="115" t="s">
        <v>1120</v>
      </c>
      <c r="C532" s="115" t="s">
        <v>1121</v>
      </c>
      <c r="D532" s="116">
        <v>45755.41666666667</v>
      </c>
      <c r="E532" s="115" t="s">
        <v>147</v>
      </c>
      <c r="F532" s="118" t="str">
        <f t="shared" si="1"/>
        <v>04/2025</v>
      </c>
      <c r="G532" s="113"/>
      <c r="H532" s="111" t="s">
        <v>222</v>
      </c>
      <c r="I532" s="113"/>
      <c r="J532" s="113"/>
      <c r="K532" s="113"/>
      <c r="L532" s="113"/>
      <c r="M532" s="113"/>
      <c r="N532" s="113"/>
      <c r="O532" s="113"/>
      <c r="P532" s="113"/>
      <c r="Q532" s="113"/>
      <c r="R532" s="113"/>
      <c r="S532" s="113"/>
      <c r="T532" s="113"/>
      <c r="U532" s="113"/>
      <c r="V532" s="113"/>
      <c r="W532" s="113"/>
      <c r="X532" s="113"/>
      <c r="Y532" s="113"/>
    </row>
    <row r="533">
      <c r="A533" s="115" t="s">
        <v>1122</v>
      </c>
      <c r="B533" s="115" t="s">
        <v>1123</v>
      </c>
      <c r="C533" s="115" t="s">
        <v>183</v>
      </c>
      <c r="D533" s="116">
        <v>45755.4375</v>
      </c>
      <c r="E533" s="115" t="s">
        <v>147</v>
      </c>
      <c r="F533" s="118" t="str">
        <f t="shared" si="1"/>
        <v>04/2025</v>
      </c>
      <c r="G533" s="113"/>
      <c r="H533" s="111" t="s">
        <v>193</v>
      </c>
      <c r="I533" s="113"/>
      <c r="J533" s="113"/>
      <c r="K533" s="113"/>
      <c r="L533" s="113"/>
      <c r="M533" s="113"/>
      <c r="N533" s="113"/>
      <c r="O533" s="113"/>
      <c r="P533" s="113"/>
      <c r="Q533" s="113"/>
      <c r="R533" s="113"/>
      <c r="S533" s="113"/>
      <c r="T533" s="113"/>
      <c r="U533" s="113"/>
      <c r="V533" s="113"/>
      <c r="W533" s="113"/>
      <c r="X533" s="113"/>
      <c r="Y533" s="113"/>
    </row>
    <row r="534">
      <c r="A534" s="115" t="s">
        <v>1124</v>
      </c>
      <c r="C534" s="115" t="s">
        <v>146</v>
      </c>
      <c r="D534" s="116">
        <v>45755.47916666667</v>
      </c>
      <c r="E534" s="115" t="s">
        <v>566</v>
      </c>
      <c r="F534" s="118" t="str">
        <f t="shared" si="1"/>
        <v>04/2025</v>
      </c>
      <c r="G534" s="113"/>
      <c r="H534" s="111" t="s">
        <v>238</v>
      </c>
      <c r="I534" s="113"/>
      <c r="J534" s="113"/>
      <c r="K534" s="113"/>
      <c r="L534" s="113"/>
      <c r="M534" s="113"/>
      <c r="N534" s="113"/>
      <c r="O534" s="113"/>
      <c r="P534" s="113"/>
      <c r="Q534" s="113"/>
      <c r="R534" s="113"/>
      <c r="S534" s="113"/>
      <c r="T534" s="113"/>
      <c r="U534" s="113"/>
      <c r="V534" s="113"/>
      <c r="W534" s="113"/>
      <c r="X534" s="113"/>
      <c r="Y534" s="113"/>
    </row>
    <row r="535">
      <c r="A535" s="115" t="s">
        <v>688</v>
      </c>
      <c r="C535" s="115" t="s">
        <v>146</v>
      </c>
      <c r="D535" s="116">
        <v>45755.5625</v>
      </c>
      <c r="E535" s="115" t="s">
        <v>689</v>
      </c>
      <c r="F535" s="118" t="str">
        <f t="shared" si="1"/>
        <v>04/2025</v>
      </c>
      <c r="G535" s="113"/>
      <c r="H535" s="111" t="s">
        <v>151</v>
      </c>
      <c r="I535" s="113"/>
      <c r="J535" s="113"/>
      <c r="K535" s="113"/>
      <c r="L535" s="113"/>
      <c r="M535" s="113"/>
      <c r="N535" s="113"/>
      <c r="O535" s="113"/>
      <c r="P535" s="113"/>
      <c r="Q535" s="113"/>
      <c r="R535" s="113"/>
      <c r="S535" s="113"/>
      <c r="T535" s="113"/>
      <c r="U535" s="113"/>
      <c r="V535" s="113"/>
      <c r="W535" s="113"/>
      <c r="X535" s="113"/>
      <c r="Y535" s="113"/>
    </row>
    <row r="536">
      <c r="A536" s="115" t="s">
        <v>690</v>
      </c>
      <c r="B536" s="119"/>
      <c r="C536" s="119"/>
      <c r="D536" s="116">
        <v>45755.58333333333</v>
      </c>
      <c r="E536" s="115" t="s">
        <v>691</v>
      </c>
      <c r="F536" s="118" t="str">
        <f t="shared" si="1"/>
        <v>04/2025</v>
      </c>
      <c r="G536" s="113"/>
      <c r="H536" s="111" t="s">
        <v>679</v>
      </c>
      <c r="I536" s="113"/>
      <c r="J536" s="113"/>
      <c r="K536" s="113"/>
      <c r="L536" s="113"/>
      <c r="M536" s="113"/>
      <c r="N536" s="113"/>
      <c r="O536" s="113"/>
      <c r="P536" s="113"/>
      <c r="Q536" s="113"/>
      <c r="R536" s="113"/>
      <c r="S536" s="113"/>
      <c r="T536" s="113"/>
      <c r="U536" s="113"/>
      <c r="V536" s="113"/>
      <c r="W536" s="113"/>
      <c r="X536" s="113"/>
      <c r="Y536" s="113"/>
    </row>
    <row r="537">
      <c r="A537" s="115" t="s">
        <v>894</v>
      </c>
      <c r="B537" s="115" t="s">
        <v>895</v>
      </c>
      <c r="C537" s="115" t="s">
        <v>146</v>
      </c>
      <c r="D537" s="116">
        <v>45755.58333333333</v>
      </c>
      <c r="E537" s="115" t="s">
        <v>199</v>
      </c>
      <c r="F537" s="118" t="str">
        <f t="shared" si="1"/>
        <v>04/2025</v>
      </c>
      <c r="G537" s="113"/>
      <c r="H537" s="111" t="s">
        <v>238</v>
      </c>
      <c r="I537" s="113"/>
      <c r="J537" s="113"/>
      <c r="K537" s="113"/>
      <c r="L537" s="113"/>
      <c r="M537" s="113"/>
      <c r="N537" s="113"/>
      <c r="O537" s="113"/>
      <c r="P537" s="113"/>
      <c r="Q537" s="113"/>
      <c r="R537" s="113"/>
      <c r="S537" s="113"/>
      <c r="T537" s="113"/>
      <c r="U537" s="113"/>
      <c r="V537" s="113"/>
      <c r="W537" s="113"/>
      <c r="X537" s="113"/>
      <c r="Y537" s="113"/>
    </row>
    <row r="538">
      <c r="A538" s="115" t="s">
        <v>1125</v>
      </c>
      <c r="B538" s="115" t="s">
        <v>1126</v>
      </c>
      <c r="C538" s="115" t="s">
        <v>1127</v>
      </c>
      <c r="D538" s="116">
        <v>45755.58333333333</v>
      </c>
      <c r="E538" s="115" t="s">
        <v>163</v>
      </c>
      <c r="F538" s="118" t="str">
        <f t="shared" si="1"/>
        <v>04/2025</v>
      </c>
      <c r="G538" s="113"/>
      <c r="H538" s="111" t="s">
        <v>238</v>
      </c>
      <c r="I538" s="113"/>
      <c r="J538" s="113"/>
      <c r="K538" s="113"/>
      <c r="L538" s="113"/>
      <c r="M538" s="113"/>
      <c r="N538" s="113"/>
      <c r="O538" s="113"/>
      <c r="P538" s="113"/>
      <c r="Q538" s="113"/>
      <c r="R538" s="113"/>
      <c r="S538" s="113"/>
      <c r="T538" s="113"/>
      <c r="U538" s="113"/>
      <c r="V538" s="113"/>
      <c r="W538" s="113"/>
      <c r="X538" s="113"/>
      <c r="Y538" s="113"/>
    </row>
    <row r="539">
      <c r="A539" s="115" t="s">
        <v>1128</v>
      </c>
      <c r="B539" s="115" t="s">
        <v>1129</v>
      </c>
      <c r="C539" s="115" t="s">
        <v>146</v>
      </c>
      <c r="D539" s="116">
        <v>45755.60416666667</v>
      </c>
      <c r="E539" s="115" t="s">
        <v>531</v>
      </c>
      <c r="F539" s="118" t="str">
        <f t="shared" si="1"/>
        <v>04/2025</v>
      </c>
      <c r="G539" s="113"/>
      <c r="H539" s="111" t="s">
        <v>193</v>
      </c>
      <c r="I539" s="113"/>
      <c r="J539" s="113"/>
      <c r="K539" s="113"/>
      <c r="L539" s="113"/>
      <c r="M539" s="113"/>
      <c r="N539" s="113"/>
      <c r="O539" s="113"/>
      <c r="P539" s="113"/>
      <c r="Q539" s="113"/>
      <c r="R539" s="113"/>
      <c r="S539" s="113"/>
      <c r="T539" s="113"/>
      <c r="U539" s="113"/>
      <c r="V539" s="113"/>
      <c r="W539" s="113"/>
      <c r="X539" s="113"/>
      <c r="Y539" s="113"/>
    </row>
    <row r="540">
      <c r="A540" s="115" t="s">
        <v>693</v>
      </c>
      <c r="D540" s="116">
        <v>45755.66666666667</v>
      </c>
      <c r="E540" s="115" t="s">
        <v>691</v>
      </c>
      <c r="F540" s="118" t="str">
        <f t="shared" si="1"/>
        <v>04/2025</v>
      </c>
      <c r="G540" s="113"/>
      <c r="H540" s="111" t="s">
        <v>679</v>
      </c>
      <c r="I540" s="113"/>
      <c r="J540" s="113"/>
      <c r="K540" s="113"/>
      <c r="L540" s="113"/>
      <c r="M540" s="113"/>
      <c r="N540" s="113"/>
      <c r="O540" s="113"/>
      <c r="P540" s="113"/>
      <c r="Q540" s="113"/>
      <c r="R540" s="113"/>
      <c r="S540" s="113"/>
      <c r="T540" s="113"/>
      <c r="U540" s="113"/>
      <c r="V540" s="113"/>
      <c r="W540" s="113"/>
      <c r="X540" s="113"/>
      <c r="Y540" s="113"/>
    </row>
    <row r="541">
      <c r="A541" s="115" t="s">
        <v>535</v>
      </c>
      <c r="B541" s="115" t="s">
        <v>536</v>
      </c>
      <c r="C541" s="115" t="s">
        <v>516</v>
      </c>
      <c r="D541" s="116">
        <v>45755.77083333333</v>
      </c>
      <c r="E541" s="115" t="s">
        <v>147</v>
      </c>
      <c r="F541" s="118" t="str">
        <f t="shared" si="1"/>
        <v>04/2025</v>
      </c>
      <c r="G541" s="113"/>
      <c r="H541" s="111" t="s">
        <v>143</v>
      </c>
      <c r="I541" s="113"/>
      <c r="J541" s="113"/>
      <c r="K541" s="113"/>
      <c r="L541" s="113"/>
      <c r="M541" s="113"/>
      <c r="N541" s="113"/>
      <c r="O541" s="113"/>
      <c r="P541" s="113"/>
      <c r="Q541" s="113"/>
      <c r="R541" s="113"/>
      <c r="S541" s="113"/>
      <c r="T541" s="113"/>
      <c r="U541" s="113"/>
      <c r="V541" s="113"/>
      <c r="W541" s="113"/>
      <c r="X541" s="113"/>
      <c r="Y541" s="113"/>
    </row>
    <row r="542">
      <c r="A542" s="115" t="s">
        <v>1130</v>
      </c>
      <c r="C542" s="115" t="s">
        <v>1131</v>
      </c>
      <c r="D542" s="116">
        <v>45756.375</v>
      </c>
      <c r="E542" s="115" t="s">
        <v>1132</v>
      </c>
      <c r="F542" s="118" t="str">
        <f t="shared" si="1"/>
        <v>04/2025</v>
      </c>
      <c r="G542" s="113"/>
      <c r="H542" s="111" t="s">
        <v>222</v>
      </c>
      <c r="I542" s="113"/>
      <c r="J542" s="113"/>
      <c r="K542" s="113"/>
      <c r="L542" s="113"/>
      <c r="M542" s="113"/>
      <c r="N542" s="113"/>
      <c r="O542" s="113"/>
      <c r="P542" s="113"/>
      <c r="Q542" s="113"/>
      <c r="R542" s="113"/>
      <c r="S542" s="113"/>
      <c r="T542" s="113"/>
      <c r="U542" s="113"/>
      <c r="V542" s="113"/>
      <c r="W542" s="113"/>
      <c r="X542" s="113"/>
      <c r="Y542" s="113"/>
    </row>
    <row r="543">
      <c r="A543" s="115" t="s">
        <v>693</v>
      </c>
      <c r="D543" s="116">
        <v>45756.58333333333</v>
      </c>
      <c r="E543" s="115" t="s">
        <v>691</v>
      </c>
      <c r="F543" s="118" t="str">
        <f t="shared" si="1"/>
        <v>04/2025</v>
      </c>
      <c r="G543" s="113"/>
      <c r="H543" s="111" t="s">
        <v>679</v>
      </c>
      <c r="I543" s="113"/>
      <c r="J543" s="113"/>
      <c r="K543" s="113"/>
      <c r="L543" s="113"/>
      <c r="M543" s="113"/>
      <c r="N543" s="113"/>
      <c r="O543" s="113"/>
      <c r="P543" s="113"/>
      <c r="Q543" s="113"/>
      <c r="R543" s="113"/>
      <c r="S543" s="113"/>
      <c r="T543" s="113"/>
      <c r="U543" s="113"/>
      <c r="V543" s="113"/>
      <c r="W543" s="113"/>
      <c r="X543" s="113"/>
      <c r="Y543" s="113"/>
    </row>
    <row r="544">
      <c r="A544" s="115" t="s">
        <v>553</v>
      </c>
      <c r="B544" s="115" t="s">
        <v>554</v>
      </c>
      <c r="C544" s="115" t="s">
        <v>516</v>
      </c>
      <c r="D544" s="116">
        <v>45756.77083333333</v>
      </c>
      <c r="E544" s="115" t="s">
        <v>147</v>
      </c>
      <c r="F544" s="118" t="str">
        <f t="shared" si="1"/>
        <v>04/2025</v>
      </c>
      <c r="G544" s="113"/>
      <c r="H544" s="111" t="s">
        <v>143</v>
      </c>
      <c r="I544" s="113"/>
      <c r="J544" s="113"/>
      <c r="K544" s="113"/>
      <c r="L544" s="113"/>
      <c r="M544" s="113"/>
      <c r="N544" s="113"/>
      <c r="O544" s="113"/>
      <c r="P544" s="113"/>
      <c r="Q544" s="113"/>
      <c r="R544" s="113"/>
      <c r="S544" s="113"/>
      <c r="T544" s="113"/>
      <c r="U544" s="113"/>
      <c r="V544" s="113"/>
      <c r="W544" s="113"/>
      <c r="X544" s="113"/>
      <c r="Y544" s="113"/>
    </row>
    <row r="545">
      <c r="A545" s="115" t="s">
        <v>1133</v>
      </c>
      <c r="B545" s="115" t="s">
        <v>1134</v>
      </c>
      <c r="C545" s="115" t="s">
        <v>1135</v>
      </c>
      <c r="D545" s="116">
        <v>45756.79166666667</v>
      </c>
      <c r="E545" s="115" t="s">
        <v>1136</v>
      </c>
      <c r="F545" s="118" t="str">
        <f t="shared" si="1"/>
        <v>04/2025</v>
      </c>
      <c r="G545" s="113"/>
      <c r="H545" s="111" t="s">
        <v>148</v>
      </c>
      <c r="I545" s="113"/>
      <c r="J545" s="113"/>
      <c r="K545" s="113"/>
      <c r="L545" s="113"/>
      <c r="M545" s="113"/>
      <c r="N545" s="113"/>
      <c r="O545" s="113"/>
      <c r="P545" s="113"/>
      <c r="Q545" s="113"/>
      <c r="R545" s="113"/>
      <c r="S545" s="113"/>
      <c r="T545" s="113"/>
      <c r="U545" s="113"/>
      <c r="V545" s="113"/>
      <c r="W545" s="113"/>
      <c r="X545" s="113"/>
      <c r="Y545" s="113"/>
    </row>
    <row r="546">
      <c r="A546" s="115" t="s">
        <v>1137</v>
      </c>
      <c r="B546" s="115" t="s">
        <v>1138</v>
      </c>
      <c r="C546" s="115" t="s">
        <v>1139</v>
      </c>
      <c r="D546" s="116">
        <v>45756.79166666667</v>
      </c>
      <c r="E546" s="115" t="s">
        <v>202</v>
      </c>
      <c r="F546" s="118" t="str">
        <f t="shared" si="1"/>
        <v>04/2025</v>
      </c>
      <c r="G546" s="113"/>
      <c r="H546" s="111" t="s">
        <v>222</v>
      </c>
      <c r="I546" s="113"/>
      <c r="J546" s="113"/>
      <c r="K546" s="113"/>
      <c r="L546" s="113"/>
      <c r="M546" s="113"/>
      <c r="N546" s="113"/>
      <c r="O546" s="113"/>
      <c r="P546" s="113"/>
      <c r="Q546" s="113"/>
      <c r="R546" s="113"/>
      <c r="S546" s="113"/>
      <c r="T546" s="113"/>
      <c r="U546" s="113"/>
      <c r="V546" s="113"/>
      <c r="W546" s="113"/>
      <c r="X546" s="113"/>
      <c r="Y546" s="113"/>
    </row>
    <row r="547">
      <c r="A547" s="115" t="s">
        <v>1140</v>
      </c>
      <c r="C547" s="115" t="s">
        <v>416</v>
      </c>
      <c r="D547" s="116">
        <v>45757.33333333333</v>
      </c>
      <c r="F547" s="118" t="str">
        <f t="shared" si="1"/>
        <v>04/2025</v>
      </c>
      <c r="G547" s="113"/>
      <c r="H547" s="111" t="s">
        <v>148</v>
      </c>
      <c r="I547" s="113"/>
      <c r="J547" s="113"/>
      <c r="K547" s="113"/>
      <c r="L547" s="113"/>
      <c r="M547" s="113"/>
      <c r="N547" s="113"/>
      <c r="O547" s="113"/>
      <c r="P547" s="113"/>
      <c r="Q547" s="113"/>
      <c r="R547" s="113"/>
      <c r="S547" s="113"/>
      <c r="T547" s="113"/>
      <c r="U547" s="113"/>
      <c r="V547" s="113"/>
      <c r="W547" s="113"/>
      <c r="X547" s="113"/>
      <c r="Y547" s="113"/>
    </row>
    <row r="548">
      <c r="A548" s="115" t="s">
        <v>1141</v>
      </c>
      <c r="B548" s="115" t="s">
        <v>1142</v>
      </c>
      <c r="C548" s="115" t="s">
        <v>1143</v>
      </c>
      <c r="D548" s="116">
        <v>45757.41666666667</v>
      </c>
      <c r="E548" s="115" t="s">
        <v>175</v>
      </c>
      <c r="F548" s="118" t="str">
        <f t="shared" si="1"/>
        <v>04/2025</v>
      </c>
      <c r="G548" s="113"/>
      <c r="H548" s="111" t="s">
        <v>222</v>
      </c>
      <c r="I548" s="113"/>
      <c r="J548" s="113"/>
      <c r="K548" s="113"/>
      <c r="L548" s="113"/>
      <c r="M548" s="113"/>
      <c r="N548" s="113"/>
      <c r="O548" s="113"/>
      <c r="P548" s="113"/>
      <c r="Q548" s="113"/>
      <c r="R548" s="113"/>
      <c r="S548" s="113"/>
      <c r="T548" s="113"/>
      <c r="U548" s="113"/>
      <c r="V548" s="113"/>
      <c r="W548" s="113"/>
      <c r="X548" s="113"/>
      <c r="Y548" s="113"/>
    </row>
    <row r="549">
      <c r="A549" s="115" t="s">
        <v>1144</v>
      </c>
      <c r="B549" s="115" t="s">
        <v>1145</v>
      </c>
      <c r="C549" s="115" t="s">
        <v>1146</v>
      </c>
      <c r="D549" s="116">
        <v>45757.45833333333</v>
      </c>
      <c r="E549" s="115" t="s">
        <v>147</v>
      </c>
      <c r="F549" s="118" t="str">
        <f t="shared" si="1"/>
        <v>04/2025</v>
      </c>
      <c r="G549" s="113"/>
      <c r="H549" s="111" t="s">
        <v>148</v>
      </c>
      <c r="I549" s="113"/>
      <c r="J549" s="113"/>
      <c r="K549" s="113"/>
      <c r="L549" s="113"/>
      <c r="M549" s="113"/>
      <c r="N549" s="113"/>
      <c r="O549" s="113"/>
      <c r="P549" s="113"/>
      <c r="Q549" s="113"/>
      <c r="R549" s="113"/>
      <c r="S549" s="113"/>
      <c r="T549" s="113"/>
      <c r="U549" s="113"/>
      <c r="V549" s="113"/>
      <c r="W549" s="113"/>
      <c r="X549" s="113"/>
      <c r="Y549" s="113"/>
    </row>
    <row r="550">
      <c r="A550" s="115" t="s">
        <v>1147</v>
      </c>
      <c r="C550" s="115" t="s">
        <v>456</v>
      </c>
      <c r="D550" s="116">
        <v>45757.47916666667</v>
      </c>
      <c r="E550" s="115" t="s">
        <v>854</v>
      </c>
      <c r="F550" s="118" t="str">
        <f t="shared" si="1"/>
        <v>04/2025</v>
      </c>
      <c r="G550" s="113"/>
      <c r="H550" s="111" t="s">
        <v>213</v>
      </c>
      <c r="I550" s="113"/>
      <c r="J550" s="113"/>
      <c r="K550" s="113"/>
      <c r="L550" s="113"/>
      <c r="M550" s="113"/>
      <c r="N550" s="113"/>
      <c r="O550" s="113"/>
      <c r="P550" s="113"/>
      <c r="Q550" s="113"/>
      <c r="R550" s="113"/>
      <c r="S550" s="113"/>
      <c r="T550" s="113"/>
      <c r="U550" s="113"/>
      <c r="V550" s="113"/>
      <c r="W550" s="113"/>
      <c r="X550" s="113"/>
      <c r="Y550" s="113"/>
    </row>
    <row r="551">
      <c r="A551" s="115" t="s">
        <v>1148</v>
      </c>
      <c r="B551" s="115" t="s">
        <v>1149</v>
      </c>
      <c r="C551" s="115" t="s">
        <v>146</v>
      </c>
      <c r="D551" s="116">
        <v>45757.54166666667</v>
      </c>
      <c r="E551" s="115" t="s">
        <v>1150</v>
      </c>
      <c r="F551" s="118" t="str">
        <f t="shared" si="1"/>
        <v>04/2025</v>
      </c>
      <c r="G551" s="113"/>
      <c r="H551" s="111" t="s">
        <v>151</v>
      </c>
      <c r="I551" s="113"/>
      <c r="J551" s="113"/>
      <c r="K551" s="113"/>
      <c r="L551" s="113"/>
      <c r="M551" s="113"/>
      <c r="N551" s="113"/>
      <c r="O551" s="113"/>
      <c r="P551" s="113"/>
      <c r="Q551" s="113"/>
      <c r="R551" s="113"/>
      <c r="S551" s="113"/>
      <c r="T551" s="113"/>
      <c r="U551" s="113"/>
      <c r="V551" s="113"/>
      <c r="W551" s="113"/>
      <c r="X551" s="113"/>
      <c r="Y551" s="113"/>
    </row>
    <row r="552">
      <c r="A552" s="115" t="s">
        <v>690</v>
      </c>
      <c r="D552" s="116">
        <v>45757.58333333333</v>
      </c>
      <c r="E552" s="115" t="s">
        <v>691</v>
      </c>
      <c r="F552" s="118" t="str">
        <f t="shared" si="1"/>
        <v>04/2025</v>
      </c>
      <c r="G552" s="113"/>
      <c r="H552" s="111" t="s">
        <v>679</v>
      </c>
      <c r="I552" s="113"/>
      <c r="J552" s="113"/>
      <c r="K552" s="113"/>
      <c r="L552" s="113"/>
      <c r="M552" s="113"/>
      <c r="N552" s="113"/>
      <c r="O552" s="113"/>
      <c r="P552" s="113"/>
      <c r="Q552" s="113"/>
      <c r="R552" s="113"/>
      <c r="S552" s="113"/>
      <c r="T552" s="113"/>
      <c r="U552" s="113"/>
      <c r="V552" s="113"/>
      <c r="W552" s="113"/>
      <c r="X552" s="113"/>
      <c r="Y552" s="113"/>
    </row>
    <row r="553">
      <c r="A553" s="115" t="s">
        <v>1151</v>
      </c>
      <c r="D553" s="116">
        <v>45757.64583333333</v>
      </c>
      <c r="F553" s="118" t="str">
        <f t="shared" si="1"/>
        <v>04/2025</v>
      </c>
      <c r="G553" s="113"/>
      <c r="H553" s="111" t="s">
        <v>143</v>
      </c>
      <c r="I553" s="113"/>
      <c r="J553" s="113"/>
      <c r="K553" s="113"/>
      <c r="L553" s="113"/>
      <c r="M553" s="113"/>
      <c r="N553" s="113"/>
      <c r="O553" s="113"/>
      <c r="P553" s="113"/>
      <c r="Q553" s="113"/>
      <c r="R553" s="113"/>
      <c r="S553" s="113"/>
      <c r="T553" s="113"/>
      <c r="U553" s="113"/>
      <c r="V553" s="113"/>
      <c r="W553" s="113"/>
      <c r="X553" s="113"/>
      <c r="Y553" s="113"/>
    </row>
    <row r="554">
      <c r="A554" s="115" t="s">
        <v>693</v>
      </c>
      <c r="D554" s="116">
        <v>45757.66666666667</v>
      </c>
      <c r="E554" s="115" t="s">
        <v>691</v>
      </c>
      <c r="F554" s="118" t="str">
        <f t="shared" si="1"/>
        <v>04/2025</v>
      </c>
      <c r="G554" s="113"/>
      <c r="H554" s="111" t="s">
        <v>679</v>
      </c>
      <c r="I554" s="113"/>
      <c r="J554" s="113"/>
      <c r="K554" s="113"/>
      <c r="L554" s="113"/>
      <c r="M554" s="113"/>
      <c r="N554" s="113"/>
      <c r="O554" s="113"/>
      <c r="P554" s="113"/>
      <c r="Q554" s="113"/>
      <c r="R554" s="113"/>
      <c r="S554" s="113"/>
      <c r="T554" s="113"/>
      <c r="U554" s="113"/>
      <c r="V554" s="113"/>
      <c r="W554" s="113"/>
      <c r="X554" s="113"/>
      <c r="Y554" s="113"/>
    </row>
    <row r="555">
      <c r="A555" s="115" t="s">
        <v>1152</v>
      </c>
      <c r="B555" s="115" t="s">
        <v>1153</v>
      </c>
      <c r="C555" s="115" t="s">
        <v>583</v>
      </c>
      <c r="D555" s="116">
        <v>45757.79166666667</v>
      </c>
      <c r="E555" s="115" t="s">
        <v>204</v>
      </c>
      <c r="F555" s="118" t="str">
        <f t="shared" si="1"/>
        <v>04/2025</v>
      </c>
      <c r="G555" s="113"/>
      <c r="H555" s="111" t="s">
        <v>227</v>
      </c>
      <c r="I555" s="113"/>
      <c r="J555" s="113"/>
      <c r="K555" s="113"/>
      <c r="L555" s="113"/>
      <c r="M555" s="113"/>
      <c r="N555" s="113"/>
      <c r="O555" s="113"/>
      <c r="P555" s="113"/>
      <c r="Q555" s="113"/>
      <c r="R555" s="113"/>
      <c r="S555" s="113"/>
      <c r="T555" s="113"/>
      <c r="U555" s="113"/>
      <c r="V555" s="113"/>
      <c r="W555" s="113"/>
      <c r="X555" s="113"/>
      <c r="Y555" s="113"/>
    </row>
    <row r="556">
      <c r="A556" s="115" t="s">
        <v>1154</v>
      </c>
      <c r="C556" s="115" t="s">
        <v>281</v>
      </c>
      <c r="D556" s="116">
        <v>45757.8125</v>
      </c>
      <c r="F556" s="118" t="str">
        <f t="shared" si="1"/>
        <v>04/2025</v>
      </c>
      <c r="G556" s="113"/>
      <c r="H556" s="111" t="s">
        <v>227</v>
      </c>
      <c r="I556" s="113"/>
      <c r="J556" s="113"/>
      <c r="K556" s="113"/>
      <c r="L556" s="113"/>
      <c r="M556" s="113"/>
      <c r="N556" s="113"/>
      <c r="O556" s="113"/>
      <c r="P556" s="113"/>
      <c r="Q556" s="113"/>
      <c r="R556" s="113"/>
      <c r="S556" s="113"/>
      <c r="T556" s="113"/>
      <c r="U556" s="113"/>
      <c r="V556" s="113"/>
      <c r="W556" s="113"/>
      <c r="X556" s="113"/>
      <c r="Y556" s="113"/>
    </row>
    <row r="557">
      <c r="A557" s="115" t="s">
        <v>1155</v>
      </c>
      <c r="B557" s="115" t="s">
        <v>1156</v>
      </c>
      <c r="C557" s="115" t="s">
        <v>1157</v>
      </c>
      <c r="D557" s="116">
        <v>45757.83333333333</v>
      </c>
      <c r="E557" s="115" t="s">
        <v>147</v>
      </c>
      <c r="F557" s="118" t="str">
        <f t="shared" si="1"/>
        <v>04/2025</v>
      </c>
      <c r="G557" s="113"/>
      <c r="H557" s="111" t="s">
        <v>148</v>
      </c>
      <c r="I557" s="113"/>
      <c r="J557" s="113"/>
      <c r="K557" s="113"/>
      <c r="L557" s="113"/>
      <c r="M557" s="113"/>
      <c r="N557" s="113"/>
      <c r="O557" s="113"/>
      <c r="P557" s="113"/>
      <c r="Q557" s="113"/>
      <c r="R557" s="113"/>
      <c r="S557" s="113"/>
      <c r="T557" s="113"/>
      <c r="U557" s="113"/>
      <c r="V557" s="113"/>
      <c r="W557" s="113"/>
      <c r="X557" s="113"/>
      <c r="Y557" s="113"/>
    </row>
    <row r="558">
      <c r="A558" s="115" t="s">
        <v>589</v>
      </c>
      <c r="D558" s="116">
        <v>45757.89583333333</v>
      </c>
      <c r="F558" s="118" t="str">
        <f t="shared" si="1"/>
        <v>04/2025</v>
      </c>
      <c r="G558" s="113"/>
      <c r="H558" s="111" t="s">
        <v>189</v>
      </c>
      <c r="I558" s="113"/>
      <c r="J558" s="113"/>
      <c r="K558" s="113"/>
      <c r="L558" s="113"/>
      <c r="M558" s="113"/>
      <c r="N558" s="113"/>
      <c r="O558" s="113"/>
      <c r="P558" s="113"/>
      <c r="Q558" s="113"/>
      <c r="R558" s="113"/>
      <c r="S558" s="113"/>
      <c r="T558" s="113"/>
      <c r="U558" s="113"/>
      <c r="V558" s="113"/>
      <c r="W558" s="113"/>
      <c r="X558" s="113"/>
      <c r="Y558" s="113"/>
    </row>
    <row r="559">
      <c r="A559" s="115" t="s">
        <v>1158</v>
      </c>
      <c r="B559" s="115" t="s">
        <v>1159</v>
      </c>
      <c r="C559" s="115" t="s">
        <v>146</v>
      </c>
      <c r="D559" s="116">
        <v>45758.41666666667</v>
      </c>
      <c r="E559" s="115" t="s">
        <v>474</v>
      </c>
      <c r="F559" s="118" t="str">
        <f t="shared" si="1"/>
        <v>04/2025</v>
      </c>
      <c r="G559" s="113"/>
      <c r="H559" s="111" t="s">
        <v>193</v>
      </c>
      <c r="I559" s="113"/>
      <c r="J559" s="113"/>
      <c r="K559" s="113"/>
      <c r="L559" s="113"/>
      <c r="M559" s="113"/>
      <c r="N559" s="113"/>
      <c r="O559" s="113"/>
      <c r="P559" s="113"/>
      <c r="Q559" s="113"/>
      <c r="R559" s="113"/>
      <c r="S559" s="113"/>
      <c r="T559" s="113"/>
      <c r="U559" s="113"/>
      <c r="V559" s="113"/>
      <c r="W559" s="113"/>
      <c r="X559" s="113"/>
      <c r="Y559" s="113"/>
    </row>
    <row r="560">
      <c r="A560" s="115" t="s">
        <v>1160</v>
      </c>
      <c r="D560" s="116">
        <v>45758.45833333333</v>
      </c>
      <c r="F560" s="118" t="str">
        <f t="shared" si="1"/>
        <v>04/2025</v>
      </c>
      <c r="G560" s="113"/>
      <c r="H560" s="111" t="s">
        <v>143</v>
      </c>
      <c r="I560" s="113"/>
      <c r="J560" s="113"/>
      <c r="K560" s="113"/>
      <c r="L560" s="113"/>
      <c r="M560" s="113"/>
      <c r="N560" s="113"/>
      <c r="O560" s="113"/>
      <c r="P560" s="113"/>
      <c r="Q560" s="113"/>
      <c r="R560" s="113"/>
      <c r="S560" s="113"/>
      <c r="T560" s="113"/>
      <c r="U560" s="113"/>
      <c r="V560" s="113"/>
      <c r="W560" s="113"/>
      <c r="X560" s="113"/>
      <c r="Y560" s="113"/>
    </row>
    <row r="561">
      <c r="A561" s="115" t="s">
        <v>1161</v>
      </c>
      <c r="B561" s="115" t="s">
        <v>1162</v>
      </c>
      <c r="C561" s="115" t="s">
        <v>146</v>
      </c>
      <c r="D561" s="116">
        <v>45758.45833333333</v>
      </c>
      <c r="E561" s="115" t="s">
        <v>474</v>
      </c>
      <c r="F561" s="118" t="str">
        <f t="shared" si="1"/>
        <v>04/2025</v>
      </c>
      <c r="G561" s="113"/>
      <c r="H561" s="111" t="s">
        <v>193</v>
      </c>
      <c r="I561" s="113"/>
      <c r="J561" s="113"/>
      <c r="K561" s="113"/>
      <c r="L561" s="113"/>
      <c r="M561" s="113"/>
      <c r="N561" s="113"/>
      <c r="O561" s="113"/>
      <c r="P561" s="113"/>
      <c r="Q561" s="113"/>
      <c r="R561" s="113"/>
      <c r="S561" s="113"/>
      <c r="T561" s="113"/>
      <c r="U561" s="113"/>
      <c r="V561" s="113"/>
      <c r="W561" s="113"/>
      <c r="X561" s="113"/>
      <c r="Y561" s="113"/>
    </row>
    <row r="562">
      <c r="A562" s="115" t="s">
        <v>1163</v>
      </c>
      <c r="C562" s="115" t="s">
        <v>1164</v>
      </c>
      <c r="D562" s="116">
        <v>45758.54166666667</v>
      </c>
      <c r="F562" s="118" t="str">
        <f t="shared" si="1"/>
        <v>04/2025</v>
      </c>
      <c r="G562" s="113"/>
      <c r="H562" s="111" t="s">
        <v>160</v>
      </c>
      <c r="I562" s="113"/>
      <c r="J562" s="113"/>
      <c r="K562" s="113"/>
      <c r="L562" s="113"/>
      <c r="M562" s="113"/>
      <c r="N562" s="113"/>
      <c r="O562" s="113"/>
      <c r="P562" s="113"/>
      <c r="Q562" s="113"/>
      <c r="R562" s="113"/>
      <c r="S562" s="113"/>
      <c r="T562" s="113"/>
      <c r="U562" s="113"/>
      <c r="V562" s="113"/>
      <c r="W562" s="113"/>
      <c r="X562" s="113"/>
      <c r="Y562" s="113"/>
    </row>
    <row r="563">
      <c r="A563" s="115" t="s">
        <v>514</v>
      </c>
      <c r="B563" s="115" t="s">
        <v>515</v>
      </c>
      <c r="C563" s="115" t="s">
        <v>516</v>
      </c>
      <c r="D563" s="116">
        <v>45758.77083333333</v>
      </c>
      <c r="E563" s="115" t="s">
        <v>147</v>
      </c>
      <c r="F563" s="118" t="str">
        <f t="shared" si="1"/>
        <v>04/2025</v>
      </c>
      <c r="G563" s="113"/>
      <c r="H563" s="111" t="s">
        <v>143</v>
      </c>
      <c r="I563" s="113"/>
      <c r="J563" s="113"/>
      <c r="K563" s="113"/>
      <c r="L563" s="113"/>
      <c r="M563" s="113"/>
      <c r="N563" s="113"/>
      <c r="O563" s="113"/>
      <c r="P563" s="113"/>
      <c r="Q563" s="113"/>
      <c r="R563" s="113"/>
      <c r="S563" s="113"/>
      <c r="T563" s="113"/>
      <c r="U563" s="113"/>
      <c r="V563" s="113"/>
      <c r="W563" s="113"/>
      <c r="X563" s="113"/>
      <c r="Y563" s="113"/>
    </row>
    <row r="564">
      <c r="A564" s="115" t="s">
        <v>1165</v>
      </c>
      <c r="B564" s="115" t="s">
        <v>1166</v>
      </c>
      <c r="C564" s="115" t="s">
        <v>327</v>
      </c>
      <c r="D564" s="116">
        <v>45758.79166666667</v>
      </c>
      <c r="E564" s="115" t="s">
        <v>204</v>
      </c>
      <c r="F564" s="118" t="str">
        <f t="shared" si="1"/>
        <v>04/2025</v>
      </c>
      <c r="G564" s="113"/>
      <c r="H564" s="111" t="s">
        <v>227</v>
      </c>
      <c r="I564" s="113"/>
      <c r="J564" s="113"/>
      <c r="K564" s="113"/>
      <c r="L564" s="113"/>
      <c r="M564" s="113"/>
      <c r="N564" s="113"/>
      <c r="O564" s="113"/>
      <c r="P564" s="113"/>
      <c r="Q564" s="113"/>
      <c r="R564" s="113"/>
      <c r="S564" s="113"/>
      <c r="T564" s="113"/>
      <c r="U564" s="113"/>
      <c r="V564" s="113"/>
      <c r="W564" s="113"/>
      <c r="X564" s="113"/>
      <c r="Y564" s="113"/>
    </row>
    <row r="565">
      <c r="A565" s="115" t="s">
        <v>1167</v>
      </c>
      <c r="B565" s="115" t="s">
        <v>1168</v>
      </c>
      <c r="C565" s="115" t="s">
        <v>1169</v>
      </c>
      <c r="D565" s="116">
        <v>45758.85416666667</v>
      </c>
      <c r="E565" s="115" t="s">
        <v>1170</v>
      </c>
      <c r="F565" s="118" t="str">
        <f t="shared" si="1"/>
        <v>04/2025</v>
      </c>
      <c r="G565" s="113"/>
      <c r="H565" s="111" t="s">
        <v>148</v>
      </c>
      <c r="I565" s="113"/>
      <c r="J565" s="113"/>
      <c r="K565" s="113"/>
      <c r="L565" s="113"/>
      <c r="M565" s="113"/>
      <c r="N565" s="113"/>
      <c r="O565" s="113"/>
      <c r="P565" s="113"/>
      <c r="Q565" s="113"/>
      <c r="R565" s="113"/>
      <c r="S565" s="113"/>
      <c r="T565" s="113"/>
      <c r="U565" s="113"/>
      <c r="V565" s="113"/>
      <c r="W565" s="113"/>
      <c r="X565" s="113"/>
      <c r="Y565" s="113"/>
    </row>
    <row r="566">
      <c r="A566" s="115" t="s">
        <v>1171</v>
      </c>
      <c r="D566" s="116">
        <v>45759.33333333333</v>
      </c>
      <c r="E566" s="115" t="s">
        <v>147</v>
      </c>
      <c r="F566" s="118" t="str">
        <f t="shared" si="1"/>
        <v>04/2025</v>
      </c>
      <c r="G566" s="113"/>
      <c r="H566" s="111" t="s">
        <v>189</v>
      </c>
      <c r="I566" s="113"/>
      <c r="J566" s="113"/>
      <c r="K566" s="113"/>
      <c r="L566" s="113"/>
      <c r="M566" s="113"/>
      <c r="N566" s="113"/>
      <c r="O566" s="113"/>
      <c r="P566" s="113"/>
      <c r="Q566" s="113"/>
      <c r="R566" s="113"/>
      <c r="S566" s="113"/>
      <c r="T566" s="113"/>
      <c r="U566" s="113"/>
      <c r="V566" s="113"/>
      <c r="W566" s="113"/>
      <c r="X566" s="113"/>
      <c r="Y566" s="113"/>
    </row>
    <row r="567">
      <c r="A567" s="115" t="s">
        <v>1172</v>
      </c>
      <c r="C567" s="115" t="s">
        <v>1117</v>
      </c>
      <c r="D567" s="116">
        <v>45759.375</v>
      </c>
      <c r="E567" s="115" t="s">
        <v>1173</v>
      </c>
      <c r="F567" s="118" t="str">
        <f t="shared" si="1"/>
        <v>04/2025</v>
      </c>
      <c r="G567" s="113"/>
      <c r="H567" s="111" t="s">
        <v>222</v>
      </c>
      <c r="I567" s="113"/>
      <c r="J567" s="113"/>
      <c r="K567" s="113"/>
      <c r="L567" s="113"/>
      <c r="M567" s="113"/>
      <c r="N567" s="113"/>
      <c r="O567" s="113"/>
      <c r="P567" s="113"/>
      <c r="Q567" s="113"/>
      <c r="R567" s="113"/>
      <c r="S567" s="113"/>
      <c r="T567" s="113"/>
      <c r="U567" s="113"/>
      <c r="V567" s="113"/>
      <c r="W567" s="113"/>
      <c r="X567" s="113"/>
      <c r="Y567" s="113"/>
    </row>
    <row r="568">
      <c r="A568" s="115" t="s">
        <v>1174</v>
      </c>
      <c r="B568" s="115" t="s">
        <v>1175</v>
      </c>
      <c r="C568" s="115" t="s">
        <v>1176</v>
      </c>
      <c r="D568" s="116">
        <v>45759.41666666667</v>
      </c>
      <c r="E568" s="115" t="s">
        <v>382</v>
      </c>
      <c r="F568" s="118" t="str">
        <f t="shared" si="1"/>
        <v>04/2025</v>
      </c>
      <c r="G568" s="113"/>
      <c r="H568" s="111" t="s">
        <v>148</v>
      </c>
      <c r="I568" s="113"/>
      <c r="J568" s="113"/>
      <c r="K568" s="113"/>
      <c r="L568" s="113"/>
      <c r="M568" s="113"/>
      <c r="N568" s="113"/>
      <c r="O568" s="113"/>
      <c r="P568" s="113"/>
      <c r="Q568" s="113"/>
      <c r="R568" s="113"/>
      <c r="S568" s="113"/>
      <c r="T568" s="113"/>
      <c r="U568" s="113"/>
      <c r="V568" s="113"/>
      <c r="W568" s="113"/>
      <c r="X568" s="113"/>
      <c r="Y568" s="113"/>
    </row>
    <row r="569">
      <c r="A569" s="115" t="s">
        <v>1177</v>
      </c>
      <c r="B569" s="115" t="s">
        <v>1178</v>
      </c>
      <c r="C569" s="115" t="s">
        <v>1179</v>
      </c>
      <c r="D569" s="116">
        <v>45759.625</v>
      </c>
      <c r="E569" s="115" t="s">
        <v>531</v>
      </c>
      <c r="F569" s="118" t="str">
        <f t="shared" si="1"/>
        <v>04/2025</v>
      </c>
      <c r="G569" s="113"/>
      <c r="H569" s="111" t="s">
        <v>148</v>
      </c>
      <c r="I569" s="113"/>
      <c r="J569" s="113"/>
      <c r="K569" s="113"/>
      <c r="L569" s="113"/>
      <c r="M569" s="113"/>
      <c r="N569" s="113"/>
      <c r="O569" s="113"/>
      <c r="P569" s="113"/>
      <c r="Q569" s="113"/>
      <c r="R569" s="113"/>
      <c r="S569" s="113"/>
      <c r="T569" s="113"/>
      <c r="U569" s="113"/>
      <c r="V569" s="113"/>
      <c r="W569" s="113"/>
      <c r="X569" s="113"/>
      <c r="Y569" s="113"/>
    </row>
    <row r="570">
      <c r="A570" s="115" t="s">
        <v>1180</v>
      </c>
      <c r="D570" s="116">
        <v>45759.79166666667</v>
      </c>
      <c r="F570" s="118" t="str">
        <f t="shared" si="1"/>
        <v>04/2025</v>
      </c>
      <c r="G570" s="113"/>
      <c r="H570" s="111" t="s">
        <v>227</v>
      </c>
      <c r="I570" s="113"/>
      <c r="J570" s="113"/>
      <c r="K570" s="113"/>
      <c r="L570" s="113"/>
      <c r="M570" s="113"/>
      <c r="N570" s="113"/>
      <c r="O570" s="113"/>
      <c r="P570" s="113"/>
      <c r="Q570" s="113"/>
      <c r="R570" s="113"/>
      <c r="S570" s="113"/>
      <c r="T570" s="113"/>
      <c r="U570" s="113"/>
      <c r="V570" s="113"/>
      <c r="W570" s="113"/>
      <c r="X570" s="113"/>
      <c r="Y570" s="113"/>
    </row>
    <row r="571">
      <c r="A571" s="115" t="s">
        <v>1181</v>
      </c>
      <c r="D571" s="116">
        <v>45759.85416666667</v>
      </c>
      <c r="F571" s="118" t="str">
        <f t="shared" si="1"/>
        <v>04/2025</v>
      </c>
      <c r="G571" s="113"/>
      <c r="H571" s="111" t="s">
        <v>227</v>
      </c>
      <c r="I571" s="113"/>
      <c r="J571" s="113"/>
      <c r="K571" s="113"/>
      <c r="L571" s="113"/>
      <c r="M571" s="113"/>
      <c r="N571" s="113"/>
      <c r="O571" s="113"/>
      <c r="P571" s="113"/>
      <c r="Q571" s="113"/>
      <c r="R571" s="113"/>
      <c r="S571" s="113"/>
      <c r="T571" s="113"/>
      <c r="U571" s="113"/>
      <c r="V571" s="113"/>
      <c r="W571" s="113"/>
      <c r="X571" s="113"/>
      <c r="Y571" s="113"/>
    </row>
    <row r="572">
      <c r="A572" s="115" t="s">
        <v>1182</v>
      </c>
      <c r="B572" s="115" t="s">
        <v>1183</v>
      </c>
      <c r="C572" s="115" t="s">
        <v>1184</v>
      </c>
      <c r="D572" s="116">
        <v>45760.27083333333</v>
      </c>
      <c r="E572" s="115" t="s">
        <v>610</v>
      </c>
      <c r="F572" s="118" t="str">
        <f t="shared" si="1"/>
        <v>04/2025</v>
      </c>
      <c r="G572" s="113"/>
      <c r="H572" s="111" t="s">
        <v>222</v>
      </c>
      <c r="I572" s="113"/>
      <c r="J572" s="113"/>
      <c r="K572" s="113"/>
      <c r="L572" s="113"/>
      <c r="M572" s="113"/>
      <c r="N572" s="113"/>
      <c r="O572" s="113"/>
      <c r="P572" s="113"/>
      <c r="Q572" s="113"/>
      <c r="R572" s="113"/>
      <c r="S572" s="113"/>
      <c r="T572" s="113"/>
      <c r="U572" s="113"/>
      <c r="V572" s="113"/>
      <c r="W572" s="113"/>
      <c r="X572" s="113"/>
      <c r="Y572" s="113"/>
    </row>
    <row r="573">
      <c r="A573" s="115" t="s">
        <v>1185</v>
      </c>
      <c r="D573" s="116">
        <v>45760.35416666667</v>
      </c>
      <c r="F573" s="118" t="str">
        <f t="shared" si="1"/>
        <v>04/2025</v>
      </c>
      <c r="G573" s="113"/>
      <c r="H573" s="111" t="s">
        <v>189</v>
      </c>
      <c r="I573" s="113"/>
      <c r="J573" s="113"/>
      <c r="K573" s="113"/>
      <c r="L573" s="113"/>
      <c r="M573" s="113"/>
      <c r="N573" s="113"/>
      <c r="O573" s="113"/>
      <c r="P573" s="113"/>
      <c r="Q573" s="113"/>
      <c r="R573" s="113"/>
      <c r="S573" s="113"/>
      <c r="T573" s="113"/>
      <c r="U573" s="113"/>
      <c r="V573" s="113"/>
      <c r="W573" s="113"/>
      <c r="X573" s="113"/>
      <c r="Y573" s="113"/>
    </row>
    <row r="574">
      <c r="A574" s="115" t="s">
        <v>1186</v>
      </c>
      <c r="B574" s="115" t="s">
        <v>1187</v>
      </c>
      <c r="C574" s="115" t="s">
        <v>1188</v>
      </c>
      <c r="D574" s="116">
        <v>45760.52083333333</v>
      </c>
      <c r="E574" s="115" t="s">
        <v>1189</v>
      </c>
      <c r="F574" s="118" t="str">
        <f t="shared" si="1"/>
        <v>04/2025</v>
      </c>
      <c r="G574" s="113"/>
      <c r="H574" s="111" t="s">
        <v>148</v>
      </c>
      <c r="I574" s="113"/>
      <c r="J574" s="113"/>
      <c r="K574" s="113"/>
      <c r="L574" s="113"/>
      <c r="M574" s="113"/>
      <c r="N574" s="113"/>
      <c r="O574" s="113"/>
      <c r="P574" s="113"/>
      <c r="Q574" s="113"/>
      <c r="R574" s="113"/>
      <c r="S574" s="113"/>
      <c r="T574" s="113"/>
      <c r="U574" s="113"/>
      <c r="V574" s="113"/>
      <c r="W574" s="113"/>
      <c r="X574" s="113"/>
      <c r="Y574" s="113"/>
    </row>
    <row r="575">
      <c r="A575" s="115" t="s">
        <v>1177</v>
      </c>
      <c r="B575" s="115" t="s">
        <v>1190</v>
      </c>
      <c r="C575" s="115" t="s">
        <v>1179</v>
      </c>
      <c r="D575" s="116">
        <v>45760.625</v>
      </c>
      <c r="E575" s="115" t="s">
        <v>531</v>
      </c>
      <c r="F575" s="118" t="str">
        <f t="shared" si="1"/>
        <v>04/2025</v>
      </c>
      <c r="G575" s="113"/>
      <c r="H575" s="111" t="s">
        <v>148</v>
      </c>
      <c r="I575" s="113"/>
      <c r="J575" s="113"/>
      <c r="K575" s="113"/>
      <c r="L575" s="113"/>
      <c r="M575" s="113"/>
      <c r="N575" s="113"/>
      <c r="O575" s="113"/>
      <c r="P575" s="113"/>
      <c r="Q575" s="113"/>
      <c r="R575" s="113"/>
      <c r="S575" s="113"/>
      <c r="T575" s="113"/>
      <c r="U575" s="113"/>
      <c r="V575" s="113"/>
      <c r="W575" s="113"/>
      <c r="X575" s="113"/>
      <c r="Y575" s="113"/>
    </row>
    <row r="576">
      <c r="A576" s="115" t="s">
        <v>1191</v>
      </c>
      <c r="C576" s="115" t="s">
        <v>1192</v>
      </c>
      <c r="D576" s="116">
        <v>45761.29166666667</v>
      </c>
      <c r="E576" s="115" t="s">
        <v>1193</v>
      </c>
      <c r="F576" s="118" t="str">
        <f t="shared" si="1"/>
        <v>04/2025</v>
      </c>
      <c r="G576" s="113"/>
      <c r="H576" s="111" t="s">
        <v>222</v>
      </c>
      <c r="I576" s="113"/>
      <c r="J576" s="113"/>
      <c r="K576" s="113"/>
      <c r="L576" s="113"/>
      <c r="M576" s="113"/>
      <c r="N576" s="113"/>
      <c r="O576" s="113"/>
      <c r="P576" s="113"/>
      <c r="Q576" s="113"/>
      <c r="R576" s="113"/>
      <c r="S576" s="113"/>
      <c r="T576" s="113"/>
      <c r="U576" s="113"/>
      <c r="V576" s="113"/>
      <c r="W576" s="113"/>
      <c r="X576" s="113"/>
      <c r="Y576" s="113"/>
    </row>
    <row r="577">
      <c r="A577" s="115" t="s">
        <v>245</v>
      </c>
      <c r="C577" s="115" t="s">
        <v>146</v>
      </c>
      <c r="D577" s="116">
        <v>45761.52083333333</v>
      </c>
      <c r="E577" s="115" t="s">
        <v>246</v>
      </c>
      <c r="F577" s="118" t="str">
        <f t="shared" si="1"/>
        <v>04/2025</v>
      </c>
      <c r="G577" s="113"/>
      <c r="H577" s="111" t="s">
        <v>151</v>
      </c>
      <c r="I577" s="113"/>
      <c r="J577" s="113"/>
      <c r="K577" s="113"/>
      <c r="L577" s="113"/>
      <c r="M577" s="113"/>
      <c r="N577" s="113"/>
      <c r="O577" s="113"/>
      <c r="P577" s="113"/>
      <c r="Q577" s="113"/>
      <c r="R577" s="113"/>
      <c r="S577" s="113"/>
      <c r="T577" s="113"/>
      <c r="U577" s="113"/>
      <c r="V577" s="113"/>
      <c r="W577" s="113"/>
      <c r="X577" s="113"/>
      <c r="Y577" s="113"/>
    </row>
    <row r="578">
      <c r="A578" s="115" t="s">
        <v>881</v>
      </c>
      <c r="B578" s="115" t="s">
        <v>882</v>
      </c>
      <c r="D578" s="116">
        <v>45761.54166666667</v>
      </c>
      <c r="E578" s="115" t="s">
        <v>199</v>
      </c>
      <c r="F578" s="118" t="str">
        <f t="shared" si="1"/>
        <v>04/2025</v>
      </c>
      <c r="G578" s="113"/>
      <c r="H578" s="111" t="s">
        <v>238</v>
      </c>
      <c r="I578" s="113"/>
      <c r="J578" s="113"/>
      <c r="K578" s="113"/>
      <c r="L578" s="113"/>
      <c r="M578" s="113"/>
      <c r="N578" s="113"/>
      <c r="O578" s="113"/>
      <c r="P578" s="113"/>
      <c r="Q578" s="113"/>
      <c r="R578" s="113"/>
      <c r="S578" s="113"/>
      <c r="T578" s="113"/>
      <c r="U578" s="113"/>
      <c r="V578" s="113"/>
      <c r="W578" s="113"/>
      <c r="X578" s="113"/>
      <c r="Y578" s="113"/>
    </row>
    <row r="579">
      <c r="A579" s="115" t="s">
        <v>1194</v>
      </c>
      <c r="D579" s="116">
        <v>45761.58333333333</v>
      </c>
      <c r="F579" s="118" t="str">
        <f t="shared" si="1"/>
        <v>04/2025</v>
      </c>
      <c r="G579" s="113"/>
      <c r="H579" s="111" t="s">
        <v>160</v>
      </c>
      <c r="I579" s="113"/>
      <c r="J579" s="113"/>
      <c r="K579" s="113"/>
      <c r="L579" s="113"/>
      <c r="M579" s="113"/>
      <c r="N579" s="113"/>
      <c r="O579" s="113"/>
      <c r="P579" s="113"/>
      <c r="Q579" s="113"/>
      <c r="R579" s="113"/>
      <c r="S579" s="113"/>
      <c r="T579" s="113"/>
      <c r="U579" s="113"/>
      <c r="V579" s="113"/>
      <c r="W579" s="113"/>
      <c r="X579" s="113"/>
      <c r="Y579" s="113"/>
    </row>
    <row r="580">
      <c r="A580" s="115" t="s">
        <v>239</v>
      </c>
      <c r="C580" s="115" t="s">
        <v>146</v>
      </c>
      <c r="D580" s="116">
        <v>45761.59375</v>
      </c>
      <c r="E580" s="115" t="s">
        <v>240</v>
      </c>
      <c r="F580" s="118" t="str">
        <f t="shared" si="1"/>
        <v>04/2025</v>
      </c>
      <c r="G580" s="113"/>
      <c r="H580" s="111" t="s">
        <v>151</v>
      </c>
      <c r="I580" s="113"/>
      <c r="J580" s="113"/>
      <c r="K580" s="113"/>
      <c r="L580" s="113"/>
      <c r="M580" s="113"/>
      <c r="N580" s="113"/>
      <c r="O580" s="113"/>
      <c r="P580" s="113"/>
      <c r="Q580" s="113"/>
      <c r="R580" s="113"/>
      <c r="S580" s="113"/>
      <c r="T580" s="113"/>
      <c r="U580" s="113"/>
      <c r="V580" s="113"/>
      <c r="W580" s="113"/>
      <c r="X580" s="113"/>
      <c r="Y580" s="113"/>
    </row>
    <row r="581">
      <c r="A581" s="115" t="s">
        <v>514</v>
      </c>
      <c r="B581" s="115" t="s">
        <v>515</v>
      </c>
      <c r="C581" s="115" t="s">
        <v>516</v>
      </c>
      <c r="D581" s="116">
        <v>45761.77083333333</v>
      </c>
      <c r="E581" s="115" t="s">
        <v>147</v>
      </c>
      <c r="F581" s="118" t="str">
        <f t="shared" si="1"/>
        <v>04/2025</v>
      </c>
      <c r="G581" s="113"/>
      <c r="H581" s="111" t="s">
        <v>143</v>
      </c>
      <c r="I581" s="113"/>
      <c r="J581" s="113"/>
      <c r="K581" s="113"/>
      <c r="L581" s="113"/>
      <c r="M581" s="113"/>
      <c r="N581" s="113"/>
      <c r="O581" s="113"/>
      <c r="P581" s="113"/>
      <c r="Q581" s="113"/>
      <c r="R581" s="113"/>
      <c r="S581" s="113"/>
      <c r="T581" s="113"/>
      <c r="U581" s="113"/>
      <c r="V581" s="113"/>
      <c r="W581" s="113"/>
      <c r="X581" s="113"/>
      <c r="Y581" s="113"/>
    </row>
    <row r="582">
      <c r="A582" s="115" t="s">
        <v>1195</v>
      </c>
      <c r="B582" s="115" t="s">
        <v>1196</v>
      </c>
      <c r="C582" s="115" t="s">
        <v>1197</v>
      </c>
      <c r="D582" s="116">
        <v>45761.8125</v>
      </c>
      <c r="E582" s="115" t="s">
        <v>1170</v>
      </c>
      <c r="F582" s="118" t="str">
        <f t="shared" si="1"/>
        <v>04/2025</v>
      </c>
      <c r="G582" s="113"/>
      <c r="H582" s="111" t="s">
        <v>148</v>
      </c>
      <c r="I582" s="113"/>
      <c r="J582" s="113"/>
      <c r="K582" s="113"/>
      <c r="L582" s="113"/>
      <c r="M582" s="113"/>
      <c r="N582" s="113"/>
      <c r="O582" s="113"/>
      <c r="P582" s="113"/>
      <c r="Q582" s="113"/>
      <c r="R582" s="113"/>
      <c r="S582" s="113"/>
      <c r="T582" s="113"/>
      <c r="U582" s="113"/>
      <c r="V582" s="113"/>
      <c r="W582" s="113"/>
      <c r="X582" s="113"/>
      <c r="Y582" s="113"/>
    </row>
    <row r="583">
      <c r="A583" s="115" t="s">
        <v>1198</v>
      </c>
      <c r="B583" s="115" t="s">
        <v>1199</v>
      </c>
      <c r="D583" s="116">
        <v>45762.0</v>
      </c>
      <c r="F583" s="118" t="str">
        <f t="shared" si="1"/>
        <v>04/2025</v>
      </c>
      <c r="G583" s="113"/>
      <c r="H583" s="111"/>
      <c r="I583" s="113"/>
      <c r="J583" s="113"/>
      <c r="K583" s="113"/>
      <c r="L583" s="113"/>
      <c r="M583" s="113"/>
      <c r="N583" s="113"/>
      <c r="O583" s="113"/>
      <c r="P583" s="113"/>
      <c r="Q583" s="113"/>
      <c r="R583" s="113"/>
      <c r="S583" s="113"/>
      <c r="T583" s="113"/>
      <c r="U583" s="113"/>
      <c r="V583" s="113"/>
      <c r="W583" s="113"/>
      <c r="X583" s="113"/>
      <c r="Y583" s="113"/>
    </row>
    <row r="584">
      <c r="A584" s="115" t="s">
        <v>1200</v>
      </c>
      <c r="B584" s="115" t="s">
        <v>1201</v>
      </c>
      <c r="C584" s="115" t="s">
        <v>647</v>
      </c>
      <c r="D584" s="116">
        <v>45762.375</v>
      </c>
      <c r="E584" s="115" t="s">
        <v>147</v>
      </c>
      <c r="F584" s="118" t="str">
        <f t="shared" si="1"/>
        <v>04/2025</v>
      </c>
      <c r="G584" s="113"/>
      <c r="H584" s="111" t="s">
        <v>222</v>
      </c>
      <c r="I584" s="113"/>
      <c r="J584" s="113"/>
      <c r="K584" s="113"/>
      <c r="L584" s="113"/>
      <c r="M584" s="113"/>
      <c r="N584" s="113"/>
      <c r="O584" s="113"/>
      <c r="P584" s="113"/>
      <c r="Q584" s="113"/>
      <c r="R584" s="113"/>
      <c r="S584" s="113"/>
      <c r="T584" s="113"/>
      <c r="U584" s="113"/>
      <c r="V584" s="113"/>
      <c r="W584" s="113"/>
      <c r="X584" s="113"/>
      <c r="Y584" s="113"/>
    </row>
    <row r="585">
      <c r="A585" s="115" t="s">
        <v>688</v>
      </c>
      <c r="C585" s="115" t="s">
        <v>146</v>
      </c>
      <c r="D585" s="116">
        <v>45762.54166666667</v>
      </c>
      <c r="E585" s="115" t="s">
        <v>689</v>
      </c>
      <c r="F585" s="118" t="str">
        <f t="shared" si="1"/>
        <v>04/2025</v>
      </c>
      <c r="G585" s="113"/>
      <c r="H585" s="111" t="s">
        <v>151</v>
      </c>
      <c r="I585" s="113"/>
      <c r="J585" s="113"/>
      <c r="K585" s="113"/>
      <c r="L585" s="113"/>
      <c r="M585" s="113"/>
      <c r="N585" s="113"/>
      <c r="O585" s="113"/>
      <c r="P585" s="113"/>
      <c r="Q585" s="113"/>
      <c r="R585" s="113"/>
      <c r="S585" s="113"/>
      <c r="T585" s="113"/>
      <c r="U585" s="113"/>
      <c r="V585" s="113"/>
      <c r="W585" s="113"/>
      <c r="X585" s="113"/>
      <c r="Y585" s="113"/>
    </row>
    <row r="586">
      <c r="A586" s="115" t="s">
        <v>690</v>
      </c>
      <c r="B586" s="119"/>
      <c r="C586" s="119"/>
      <c r="D586" s="116">
        <v>45762.58333333333</v>
      </c>
      <c r="E586" s="115" t="s">
        <v>691</v>
      </c>
      <c r="F586" s="118" t="str">
        <f t="shared" si="1"/>
        <v>04/2025</v>
      </c>
      <c r="G586" s="113"/>
      <c r="H586" s="111" t="s">
        <v>238</v>
      </c>
      <c r="I586" s="113"/>
      <c r="J586" s="113"/>
      <c r="K586" s="113"/>
      <c r="L586" s="113"/>
      <c r="M586" s="113"/>
      <c r="N586" s="113"/>
      <c r="O586" s="113"/>
      <c r="P586" s="113"/>
      <c r="Q586" s="113"/>
      <c r="R586" s="113"/>
      <c r="S586" s="113"/>
      <c r="T586" s="113"/>
      <c r="U586" s="113"/>
      <c r="V586" s="113"/>
      <c r="W586" s="113"/>
      <c r="X586" s="113"/>
      <c r="Y586" s="113"/>
    </row>
    <row r="587">
      <c r="A587" s="115" t="s">
        <v>894</v>
      </c>
      <c r="B587" s="115" t="s">
        <v>895</v>
      </c>
      <c r="C587" s="115" t="s">
        <v>146</v>
      </c>
      <c r="D587" s="116">
        <v>45762.58333333333</v>
      </c>
      <c r="E587" s="115" t="s">
        <v>199</v>
      </c>
      <c r="F587" s="118" t="str">
        <f t="shared" si="1"/>
        <v>04/2025</v>
      </c>
      <c r="G587" s="113"/>
      <c r="H587" s="111" t="s">
        <v>238</v>
      </c>
      <c r="I587" s="113"/>
      <c r="J587" s="113"/>
      <c r="K587" s="113"/>
      <c r="L587" s="113"/>
      <c r="M587" s="113"/>
      <c r="N587" s="113"/>
      <c r="O587" s="113"/>
      <c r="P587" s="113"/>
      <c r="Q587" s="113"/>
      <c r="R587" s="113"/>
      <c r="S587" s="113"/>
      <c r="T587" s="113"/>
      <c r="U587" s="113"/>
      <c r="V587" s="113"/>
      <c r="W587" s="113"/>
      <c r="X587" s="113"/>
      <c r="Y587" s="113"/>
    </row>
    <row r="588">
      <c r="A588" s="115" t="s">
        <v>693</v>
      </c>
      <c r="D588" s="116">
        <v>45762.66666666667</v>
      </c>
      <c r="E588" s="115" t="s">
        <v>691</v>
      </c>
      <c r="F588" s="118" t="str">
        <f t="shared" si="1"/>
        <v>04/2025</v>
      </c>
      <c r="G588" s="113"/>
      <c r="H588" s="111" t="s">
        <v>679</v>
      </c>
      <c r="I588" s="113"/>
      <c r="J588" s="113"/>
      <c r="K588" s="113"/>
      <c r="L588" s="113"/>
      <c r="M588" s="113"/>
      <c r="N588" s="113"/>
      <c r="O588" s="113"/>
      <c r="P588" s="113"/>
      <c r="Q588" s="113"/>
      <c r="R588" s="113"/>
      <c r="S588" s="113"/>
      <c r="T588" s="113"/>
      <c r="U588" s="113"/>
      <c r="V588" s="113"/>
      <c r="W588" s="113"/>
      <c r="X588" s="113"/>
      <c r="Y588" s="113"/>
    </row>
    <row r="589">
      <c r="A589" s="115" t="s">
        <v>1202</v>
      </c>
      <c r="B589" s="115" t="s">
        <v>1203</v>
      </c>
      <c r="C589" s="115" t="s">
        <v>207</v>
      </c>
      <c r="D589" s="116">
        <v>45762.75</v>
      </c>
      <c r="E589" s="115" t="s">
        <v>163</v>
      </c>
      <c r="F589" s="118" t="str">
        <f t="shared" si="1"/>
        <v>04/2025</v>
      </c>
      <c r="G589" s="113"/>
      <c r="H589" s="111" t="s">
        <v>148</v>
      </c>
      <c r="I589" s="113"/>
      <c r="J589" s="113"/>
      <c r="K589" s="113"/>
      <c r="L589" s="113"/>
      <c r="M589" s="113"/>
      <c r="N589" s="113"/>
      <c r="O589" s="113"/>
      <c r="P589" s="113"/>
      <c r="Q589" s="113"/>
      <c r="R589" s="113"/>
      <c r="S589" s="113"/>
      <c r="T589" s="113"/>
      <c r="U589" s="113"/>
      <c r="V589" s="113"/>
      <c r="W589" s="113"/>
      <c r="X589" s="113"/>
      <c r="Y589" s="113"/>
    </row>
    <row r="590">
      <c r="A590" s="115" t="s">
        <v>1204</v>
      </c>
      <c r="B590" s="115" t="s">
        <v>1205</v>
      </c>
      <c r="C590" s="115" t="s">
        <v>322</v>
      </c>
      <c r="D590" s="116">
        <v>45762.75</v>
      </c>
      <c r="E590" s="115" t="s">
        <v>1206</v>
      </c>
      <c r="F590" s="118" t="str">
        <f t="shared" si="1"/>
        <v>04/2025</v>
      </c>
      <c r="G590" s="113"/>
      <c r="H590" s="111" t="s">
        <v>148</v>
      </c>
      <c r="I590" s="113"/>
      <c r="J590" s="113"/>
      <c r="K590" s="113"/>
      <c r="L590" s="113"/>
      <c r="M590" s="113"/>
      <c r="N590" s="113"/>
      <c r="O590" s="113"/>
      <c r="P590" s="113"/>
      <c r="Q590" s="113"/>
      <c r="R590" s="113"/>
      <c r="S590" s="113"/>
      <c r="T590" s="113"/>
      <c r="U590" s="113"/>
      <c r="V590" s="113"/>
      <c r="W590" s="113"/>
      <c r="X590" s="113"/>
      <c r="Y590" s="113"/>
    </row>
    <row r="591">
      <c r="A591" s="115" t="s">
        <v>535</v>
      </c>
      <c r="B591" s="115" t="s">
        <v>536</v>
      </c>
      <c r="C591" s="115" t="s">
        <v>516</v>
      </c>
      <c r="D591" s="116">
        <v>45762.77083333333</v>
      </c>
      <c r="E591" s="115" t="s">
        <v>147</v>
      </c>
      <c r="F591" s="118" t="str">
        <f t="shared" si="1"/>
        <v>04/2025</v>
      </c>
      <c r="G591" s="113"/>
      <c r="H591" s="111" t="s">
        <v>143</v>
      </c>
      <c r="I591" s="113"/>
      <c r="J591" s="113"/>
      <c r="K591" s="113"/>
      <c r="L591" s="113"/>
      <c r="M591" s="113"/>
      <c r="N591" s="113"/>
      <c r="O591" s="113"/>
      <c r="P591" s="113"/>
      <c r="Q591" s="113"/>
      <c r="R591" s="113"/>
      <c r="S591" s="113"/>
      <c r="T591" s="113"/>
      <c r="U591" s="113"/>
      <c r="V591" s="113"/>
      <c r="W591" s="113"/>
      <c r="X591" s="113"/>
      <c r="Y591" s="113"/>
    </row>
    <row r="592">
      <c r="A592" s="115" t="s">
        <v>1207</v>
      </c>
      <c r="B592" s="115" t="s">
        <v>1208</v>
      </c>
      <c r="C592" s="115" t="s">
        <v>1209</v>
      </c>
      <c r="D592" s="116">
        <v>45762.79166666667</v>
      </c>
      <c r="E592" s="115" t="s">
        <v>147</v>
      </c>
      <c r="F592" s="118" t="str">
        <f t="shared" si="1"/>
        <v>04/2025</v>
      </c>
      <c r="G592" s="113"/>
      <c r="H592" s="111" t="s">
        <v>148</v>
      </c>
      <c r="I592" s="113"/>
      <c r="J592" s="113"/>
      <c r="K592" s="113"/>
      <c r="L592" s="113"/>
      <c r="M592" s="113"/>
      <c r="N592" s="113"/>
      <c r="O592" s="113"/>
      <c r="P592" s="113"/>
      <c r="Q592" s="113"/>
      <c r="R592" s="113"/>
      <c r="S592" s="113"/>
      <c r="T592" s="113"/>
      <c r="U592" s="113"/>
      <c r="V592" s="113"/>
      <c r="W592" s="113"/>
      <c r="X592" s="113"/>
      <c r="Y592" s="113"/>
    </row>
    <row r="593">
      <c r="A593" s="115" t="s">
        <v>1210</v>
      </c>
      <c r="B593" s="115" t="s">
        <v>1211</v>
      </c>
      <c r="C593" s="115" t="s">
        <v>1212</v>
      </c>
      <c r="D593" s="116">
        <v>45763.45833333333</v>
      </c>
      <c r="E593" s="115" t="s">
        <v>147</v>
      </c>
      <c r="F593" s="118" t="str">
        <f t="shared" si="1"/>
        <v>04/2025</v>
      </c>
      <c r="G593" s="113"/>
      <c r="H593" s="111" t="s">
        <v>193</v>
      </c>
      <c r="I593" s="113"/>
      <c r="J593" s="113"/>
      <c r="K593" s="113"/>
      <c r="L593" s="113"/>
      <c r="M593" s="113"/>
      <c r="N593" s="113"/>
      <c r="O593" s="113"/>
      <c r="P593" s="113"/>
      <c r="Q593" s="113"/>
      <c r="R593" s="113"/>
      <c r="S593" s="113"/>
      <c r="T593" s="113"/>
      <c r="U593" s="113"/>
      <c r="V593" s="113"/>
      <c r="W593" s="113"/>
      <c r="X593" s="113"/>
      <c r="Y593" s="113"/>
    </row>
    <row r="594">
      <c r="A594" s="115" t="s">
        <v>693</v>
      </c>
      <c r="D594" s="116">
        <v>45763.58333333333</v>
      </c>
      <c r="E594" s="115" t="s">
        <v>691</v>
      </c>
      <c r="F594" s="118" t="str">
        <f t="shared" si="1"/>
        <v>04/2025</v>
      </c>
      <c r="G594" s="113"/>
      <c r="H594" s="111" t="s">
        <v>679</v>
      </c>
      <c r="I594" s="113"/>
      <c r="J594" s="113"/>
      <c r="K594" s="113"/>
      <c r="L594" s="113"/>
      <c r="M594" s="113"/>
      <c r="N594" s="113"/>
      <c r="O594" s="113"/>
      <c r="P594" s="113"/>
      <c r="Q594" s="113"/>
      <c r="R594" s="113"/>
      <c r="S594" s="113"/>
      <c r="T594" s="113"/>
      <c r="U594" s="113"/>
      <c r="V594" s="113"/>
      <c r="W594" s="113"/>
      <c r="X594" s="113"/>
      <c r="Y594" s="113"/>
    </row>
    <row r="595">
      <c r="A595" s="115" t="s">
        <v>1213</v>
      </c>
      <c r="B595" s="115" t="s">
        <v>1214</v>
      </c>
      <c r="C595" s="115" t="s">
        <v>1215</v>
      </c>
      <c r="D595" s="116">
        <v>45763.60416666667</v>
      </c>
      <c r="E595" s="115" t="s">
        <v>382</v>
      </c>
      <c r="F595" s="118" t="str">
        <f t="shared" si="1"/>
        <v>04/2025</v>
      </c>
      <c r="G595" s="113"/>
      <c r="H595" s="111" t="s">
        <v>222</v>
      </c>
      <c r="I595" s="113"/>
      <c r="J595" s="113"/>
      <c r="K595" s="113"/>
      <c r="L595" s="113"/>
      <c r="M595" s="113"/>
      <c r="N595" s="113"/>
      <c r="O595" s="113"/>
      <c r="P595" s="113"/>
      <c r="Q595" s="113"/>
      <c r="R595" s="113"/>
      <c r="S595" s="113"/>
      <c r="T595" s="113"/>
      <c r="U595" s="113"/>
      <c r="V595" s="113"/>
      <c r="W595" s="113"/>
      <c r="X595" s="113"/>
      <c r="Y595" s="113"/>
    </row>
    <row r="596">
      <c r="A596" s="115" t="s">
        <v>1216</v>
      </c>
      <c r="B596" s="115" t="s">
        <v>1217</v>
      </c>
      <c r="C596" s="115" t="s">
        <v>1218</v>
      </c>
      <c r="D596" s="116">
        <v>45763.75</v>
      </c>
      <c r="E596" s="115" t="s">
        <v>147</v>
      </c>
      <c r="F596" s="118" t="str">
        <f t="shared" si="1"/>
        <v>04/2025</v>
      </c>
      <c r="G596" s="113"/>
      <c r="H596" s="111" t="s">
        <v>148</v>
      </c>
      <c r="I596" s="113"/>
      <c r="J596" s="113"/>
      <c r="K596" s="113"/>
      <c r="L596" s="113"/>
      <c r="M596" s="113"/>
      <c r="N596" s="113"/>
      <c r="O596" s="113"/>
      <c r="P596" s="113"/>
      <c r="Q596" s="113"/>
      <c r="R596" s="113"/>
      <c r="S596" s="113"/>
      <c r="T596" s="113"/>
      <c r="U596" s="113"/>
      <c r="V596" s="113"/>
      <c r="W596" s="113"/>
      <c r="X596" s="113"/>
      <c r="Y596" s="113"/>
    </row>
    <row r="597">
      <c r="A597" s="115" t="s">
        <v>1219</v>
      </c>
      <c r="C597" s="115" t="s">
        <v>211</v>
      </c>
      <c r="D597" s="116">
        <v>45763.85416666667</v>
      </c>
      <c r="E597" s="115" t="s">
        <v>147</v>
      </c>
      <c r="F597" s="118" t="str">
        <f t="shared" si="1"/>
        <v>04/2025</v>
      </c>
      <c r="G597" s="113"/>
      <c r="H597" s="111" t="s">
        <v>160</v>
      </c>
      <c r="I597" s="113"/>
      <c r="J597" s="113"/>
      <c r="K597" s="113"/>
      <c r="L597" s="113"/>
      <c r="M597" s="113"/>
      <c r="N597" s="113"/>
      <c r="O597" s="113"/>
      <c r="P597" s="113"/>
      <c r="Q597" s="113"/>
      <c r="R597" s="113"/>
      <c r="S597" s="113"/>
      <c r="T597" s="113"/>
      <c r="U597" s="113"/>
      <c r="V597" s="113"/>
      <c r="W597" s="113"/>
      <c r="X597" s="113"/>
      <c r="Y597" s="113"/>
    </row>
    <row r="598">
      <c r="A598" s="115" t="s">
        <v>1220</v>
      </c>
      <c r="D598" s="116">
        <v>45764.0</v>
      </c>
      <c r="E598" s="115" t="s">
        <v>841</v>
      </c>
      <c r="F598" s="118" t="str">
        <f t="shared" si="1"/>
        <v>04/2025</v>
      </c>
      <c r="G598" s="113"/>
      <c r="H598" s="111"/>
      <c r="I598" s="113"/>
      <c r="J598" s="113"/>
      <c r="K598" s="113"/>
      <c r="L598" s="113"/>
      <c r="M598" s="113"/>
      <c r="N598" s="113"/>
      <c r="O598" s="113"/>
      <c r="P598" s="113"/>
      <c r="Q598" s="113"/>
      <c r="R598" s="113"/>
      <c r="S598" s="113"/>
      <c r="T598" s="113"/>
      <c r="U598" s="113"/>
      <c r="V598" s="113"/>
      <c r="W598" s="113"/>
      <c r="X598" s="113"/>
      <c r="Y598" s="113"/>
    </row>
    <row r="599">
      <c r="A599" s="115" t="s">
        <v>690</v>
      </c>
      <c r="D599" s="116">
        <v>45764.58333333333</v>
      </c>
      <c r="E599" s="115" t="s">
        <v>691</v>
      </c>
      <c r="F599" s="118" t="str">
        <f t="shared" si="1"/>
        <v>04/2025</v>
      </c>
      <c r="G599" s="113"/>
      <c r="H599" s="111" t="s">
        <v>679</v>
      </c>
      <c r="I599" s="113"/>
      <c r="J599" s="113"/>
      <c r="K599" s="113"/>
      <c r="L599" s="113"/>
      <c r="M599" s="113"/>
      <c r="N599" s="113"/>
      <c r="O599" s="113"/>
      <c r="P599" s="113"/>
      <c r="Q599" s="113"/>
      <c r="R599" s="113"/>
      <c r="S599" s="113"/>
      <c r="T599" s="113"/>
      <c r="U599" s="113"/>
      <c r="V599" s="113"/>
      <c r="W599" s="113"/>
      <c r="X599" s="113"/>
      <c r="Y599" s="113"/>
    </row>
    <row r="600">
      <c r="A600" s="115" t="s">
        <v>693</v>
      </c>
      <c r="D600" s="116">
        <v>45764.66666666667</v>
      </c>
      <c r="E600" s="115" t="s">
        <v>691</v>
      </c>
      <c r="F600" s="118" t="str">
        <f t="shared" si="1"/>
        <v>04/2025</v>
      </c>
      <c r="G600" s="113"/>
      <c r="H600" s="111" t="s">
        <v>679</v>
      </c>
      <c r="I600" s="113"/>
      <c r="J600" s="113"/>
      <c r="K600" s="113"/>
      <c r="L600" s="113"/>
      <c r="M600" s="113"/>
      <c r="N600" s="113"/>
      <c r="O600" s="113"/>
      <c r="P600" s="113"/>
      <c r="Q600" s="113"/>
      <c r="R600" s="113"/>
      <c r="S600" s="113"/>
      <c r="T600" s="113"/>
      <c r="U600" s="113"/>
      <c r="V600" s="113"/>
      <c r="W600" s="113"/>
      <c r="X600" s="113"/>
      <c r="Y600" s="113"/>
    </row>
    <row r="601">
      <c r="A601" s="115" t="s">
        <v>1221</v>
      </c>
      <c r="C601" s="115" t="s">
        <v>390</v>
      </c>
      <c r="D601" s="116">
        <v>45764.79166666667</v>
      </c>
      <c r="E601" s="115" t="s">
        <v>382</v>
      </c>
      <c r="F601" s="118" t="str">
        <f t="shared" si="1"/>
        <v>04/2025</v>
      </c>
      <c r="G601" s="113"/>
      <c r="H601" s="111" t="s">
        <v>148</v>
      </c>
      <c r="I601" s="113"/>
      <c r="J601" s="113"/>
      <c r="K601" s="113"/>
      <c r="L601" s="113"/>
      <c r="M601" s="113"/>
      <c r="N601" s="113"/>
      <c r="O601" s="113"/>
      <c r="P601" s="113"/>
      <c r="Q601" s="113"/>
      <c r="R601" s="113"/>
      <c r="S601" s="113"/>
      <c r="T601" s="113"/>
      <c r="U601" s="113"/>
      <c r="V601" s="113"/>
      <c r="W601" s="113"/>
      <c r="X601" s="113"/>
      <c r="Y601" s="113"/>
    </row>
    <row r="602">
      <c r="A602" s="115" t="s">
        <v>1222</v>
      </c>
      <c r="D602" s="116">
        <v>45765.25</v>
      </c>
      <c r="E602" s="115" t="s">
        <v>147</v>
      </c>
      <c r="F602" s="118" t="str">
        <f t="shared" si="1"/>
        <v>04/2025</v>
      </c>
      <c r="G602" s="113"/>
      <c r="H602" s="111" t="s">
        <v>148</v>
      </c>
      <c r="I602" s="113"/>
      <c r="J602" s="113"/>
      <c r="K602" s="113"/>
      <c r="L602" s="113"/>
      <c r="M602" s="113"/>
      <c r="N602" s="113"/>
      <c r="O602" s="113"/>
      <c r="P602" s="113"/>
      <c r="Q602" s="113"/>
      <c r="R602" s="113"/>
      <c r="S602" s="113"/>
      <c r="T602" s="113"/>
      <c r="U602" s="113"/>
      <c r="V602" s="113"/>
      <c r="W602" s="113"/>
      <c r="X602" s="113"/>
      <c r="Y602" s="113"/>
    </row>
    <row r="603">
      <c r="A603" s="115" t="s">
        <v>1223</v>
      </c>
      <c r="B603" s="115" t="s">
        <v>1224</v>
      </c>
      <c r="C603" s="115" t="s">
        <v>1225</v>
      </c>
      <c r="D603" s="116">
        <v>45765.66666666667</v>
      </c>
      <c r="E603" s="115" t="s">
        <v>147</v>
      </c>
      <c r="F603" s="118" t="str">
        <f t="shared" si="1"/>
        <v>04/2025</v>
      </c>
      <c r="G603" s="113"/>
      <c r="H603" s="111" t="s">
        <v>148</v>
      </c>
      <c r="I603" s="113"/>
      <c r="J603" s="113"/>
      <c r="K603" s="113"/>
      <c r="L603" s="113"/>
      <c r="M603" s="113"/>
      <c r="N603" s="113"/>
      <c r="O603" s="113"/>
      <c r="P603" s="113"/>
      <c r="Q603" s="113"/>
      <c r="R603" s="113"/>
      <c r="S603" s="113"/>
      <c r="T603" s="113"/>
      <c r="U603" s="113"/>
      <c r="V603" s="113"/>
      <c r="W603" s="113"/>
      <c r="X603" s="113"/>
      <c r="Y603" s="113"/>
    </row>
    <row r="604">
      <c r="A604" s="115" t="s">
        <v>1226</v>
      </c>
      <c r="B604" s="115" t="s">
        <v>1227</v>
      </c>
      <c r="C604" s="115" t="s">
        <v>1228</v>
      </c>
      <c r="D604" s="116">
        <v>45765.75</v>
      </c>
      <c r="E604" s="115" t="s">
        <v>494</v>
      </c>
      <c r="F604" s="118" t="str">
        <f t="shared" si="1"/>
        <v>04/2025</v>
      </c>
      <c r="G604" s="113"/>
      <c r="H604" s="111" t="s">
        <v>148</v>
      </c>
      <c r="I604" s="113"/>
      <c r="J604" s="113"/>
      <c r="K604" s="113"/>
      <c r="L604" s="113"/>
      <c r="M604" s="113"/>
      <c r="N604" s="113"/>
      <c r="O604" s="113"/>
      <c r="P604" s="113"/>
      <c r="Q604" s="113"/>
      <c r="R604" s="113"/>
      <c r="S604" s="113"/>
      <c r="T604" s="113"/>
      <c r="U604" s="113"/>
      <c r="V604" s="113"/>
      <c r="W604" s="113"/>
      <c r="X604" s="113"/>
      <c r="Y604" s="113"/>
    </row>
    <row r="605">
      <c r="A605" s="115" t="s">
        <v>1229</v>
      </c>
      <c r="B605" s="115" t="s">
        <v>1230</v>
      </c>
      <c r="C605" s="115" t="s">
        <v>516</v>
      </c>
      <c r="D605" s="116">
        <v>45769.79166666667</v>
      </c>
      <c r="E605" s="115" t="s">
        <v>147</v>
      </c>
      <c r="F605" s="118" t="str">
        <f t="shared" si="1"/>
        <v>04/2025</v>
      </c>
      <c r="G605" s="113"/>
      <c r="H605" s="111" t="s">
        <v>143</v>
      </c>
      <c r="I605" s="113"/>
      <c r="J605" s="113"/>
      <c r="K605" s="113"/>
      <c r="L605" s="113"/>
      <c r="M605" s="113"/>
      <c r="N605" s="113"/>
      <c r="O605" s="113"/>
      <c r="P605" s="113"/>
      <c r="Q605" s="113"/>
      <c r="R605" s="113"/>
      <c r="S605" s="113"/>
      <c r="T605" s="113"/>
      <c r="U605" s="113"/>
      <c r="V605" s="113"/>
      <c r="W605" s="113"/>
      <c r="X605" s="113"/>
      <c r="Y605" s="113"/>
    </row>
    <row r="606">
      <c r="A606" s="115" t="s">
        <v>1231</v>
      </c>
      <c r="B606" s="115" t="s">
        <v>1232</v>
      </c>
      <c r="C606" s="115" t="s">
        <v>1233</v>
      </c>
      <c r="D606" s="116">
        <v>45770.4375</v>
      </c>
      <c r="E606" s="115" t="s">
        <v>163</v>
      </c>
      <c r="F606" s="118" t="str">
        <f t="shared" si="1"/>
        <v>04/2025</v>
      </c>
      <c r="G606" s="113"/>
      <c r="H606" s="111" t="s">
        <v>148</v>
      </c>
      <c r="I606" s="113"/>
      <c r="J606" s="113"/>
      <c r="K606" s="113"/>
      <c r="L606" s="113"/>
      <c r="M606" s="113"/>
      <c r="N606" s="113"/>
      <c r="O606" s="113"/>
      <c r="P606" s="113"/>
      <c r="Q606" s="113"/>
      <c r="R606" s="113"/>
      <c r="S606" s="113"/>
      <c r="T606" s="113"/>
      <c r="U606" s="113"/>
      <c r="V606" s="113"/>
      <c r="W606" s="113"/>
      <c r="X606" s="113"/>
      <c r="Y606" s="113"/>
    </row>
    <row r="607">
      <c r="A607" s="115" t="s">
        <v>1234</v>
      </c>
      <c r="C607" s="115" t="s">
        <v>146</v>
      </c>
      <c r="D607" s="116">
        <v>45771.41666666667</v>
      </c>
      <c r="E607" s="115" t="s">
        <v>566</v>
      </c>
      <c r="F607" s="118" t="str">
        <f t="shared" si="1"/>
        <v>04/2025</v>
      </c>
      <c r="G607" s="113"/>
      <c r="H607" s="111"/>
      <c r="I607" s="113"/>
      <c r="J607" s="113"/>
      <c r="K607" s="113"/>
      <c r="L607" s="113"/>
      <c r="M607" s="113"/>
      <c r="N607" s="113"/>
      <c r="O607" s="113"/>
      <c r="P607" s="113"/>
      <c r="Q607" s="113"/>
      <c r="R607" s="113"/>
      <c r="S607" s="113"/>
      <c r="T607" s="113"/>
      <c r="U607" s="113"/>
      <c r="V607" s="113"/>
      <c r="W607" s="113"/>
      <c r="X607" s="113"/>
      <c r="Y607" s="113"/>
    </row>
    <row r="608">
      <c r="A608" s="115" t="s">
        <v>1235</v>
      </c>
      <c r="B608" s="115" t="s">
        <v>1236</v>
      </c>
      <c r="C608" s="115" t="s">
        <v>1237</v>
      </c>
      <c r="D608" s="116">
        <v>45771.41666666667</v>
      </c>
      <c r="E608" s="115" t="s">
        <v>147</v>
      </c>
      <c r="F608" s="118" t="str">
        <f t="shared" si="1"/>
        <v>04/2025</v>
      </c>
      <c r="G608" s="113"/>
      <c r="H608" s="111" t="s">
        <v>160</v>
      </c>
      <c r="I608" s="113"/>
      <c r="J608" s="113"/>
      <c r="K608" s="113"/>
      <c r="L608" s="113"/>
      <c r="M608" s="113"/>
      <c r="N608" s="113"/>
      <c r="O608" s="113"/>
      <c r="P608" s="113"/>
      <c r="Q608" s="113"/>
      <c r="R608" s="113"/>
      <c r="S608" s="113"/>
      <c r="T608" s="113"/>
      <c r="U608" s="113"/>
      <c r="V608" s="113"/>
      <c r="W608" s="113"/>
      <c r="X608" s="113"/>
      <c r="Y608" s="113"/>
    </row>
    <row r="609">
      <c r="A609" s="115" t="s">
        <v>1238</v>
      </c>
      <c r="B609" s="115" t="s">
        <v>1239</v>
      </c>
      <c r="C609" s="115" t="s">
        <v>1240</v>
      </c>
      <c r="D609" s="116">
        <v>45771.52083333333</v>
      </c>
      <c r="E609" s="115" t="s">
        <v>147</v>
      </c>
      <c r="F609" s="118" t="str">
        <f t="shared" si="1"/>
        <v>04/2025</v>
      </c>
      <c r="G609" s="113"/>
      <c r="H609" s="111" t="s">
        <v>160</v>
      </c>
      <c r="I609" s="113"/>
      <c r="J609" s="113"/>
      <c r="K609" s="113"/>
      <c r="L609" s="113"/>
      <c r="M609" s="113"/>
      <c r="N609" s="113"/>
      <c r="O609" s="113"/>
      <c r="P609" s="113"/>
      <c r="Q609" s="113"/>
      <c r="R609" s="113"/>
      <c r="S609" s="113"/>
      <c r="T609" s="113"/>
      <c r="U609" s="113"/>
      <c r="V609" s="113"/>
      <c r="W609" s="113"/>
      <c r="X609" s="113"/>
      <c r="Y609" s="113"/>
    </row>
    <row r="610">
      <c r="A610" s="115" t="s">
        <v>690</v>
      </c>
      <c r="D610" s="116">
        <v>45771.58333333333</v>
      </c>
      <c r="E610" s="115" t="s">
        <v>691</v>
      </c>
      <c r="F610" s="118" t="str">
        <f t="shared" si="1"/>
        <v>04/2025</v>
      </c>
      <c r="G610" s="113"/>
      <c r="H610" s="111" t="s">
        <v>679</v>
      </c>
      <c r="I610" s="113"/>
      <c r="J610" s="113"/>
      <c r="K610" s="113"/>
      <c r="L610" s="113"/>
      <c r="M610" s="113"/>
      <c r="N610" s="113"/>
      <c r="O610" s="113"/>
      <c r="P610" s="113"/>
      <c r="Q610" s="113"/>
      <c r="R610" s="113"/>
      <c r="S610" s="113"/>
      <c r="T610" s="113"/>
      <c r="U610" s="113"/>
      <c r="V610" s="113"/>
      <c r="W610" s="113"/>
      <c r="X610" s="113"/>
      <c r="Y610" s="113"/>
    </row>
    <row r="611">
      <c r="A611" s="115" t="s">
        <v>1241</v>
      </c>
      <c r="D611" s="116">
        <v>45771.58333333333</v>
      </c>
      <c r="E611" s="119"/>
      <c r="F611" s="118" t="str">
        <f t="shared" si="1"/>
        <v>04/2025</v>
      </c>
      <c r="G611" s="113"/>
      <c r="H611" s="111"/>
      <c r="I611" s="113"/>
      <c r="J611" s="113"/>
      <c r="K611" s="113"/>
      <c r="L611" s="113"/>
      <c r="M611" s="113"/>
      <c r="N611" s="113"/>
      <c r="O611" s="113"/>
      <c r="P611" s="113"/>
      <c r="Q611" s="113"/>
      <c r="R611" s="113"/>
      <c r="S611" s="113"/>
      <c r="T611" s="113"/>
      <c r="U611" s="113"/>
      <c r="V611" s="113"/>
      <c r="W611" s="113"/>
      <c r="X611" s="113"/>
      <c r="Y611" s="113"/>
    </row>
    <row r="612">
      <c r="A612" s="115" t="s">
        <v>1242</v>
      </c>
      <c r="C612" s="115" t="s">
        <v>146</v>
      </c>
      <c r="D612" s="116">
        <v>45771.625</v>
      </c>
      <c r="E612" s="115" t="s">
        <v>147</v>
      </c>
      <c r="F612" s="118" t="str">
        <f t="shared" si="1"/>
        <v>04/2025</v>
      </c>
      <c r="G612" s="113"/>
      <c r="H612" s="111" t="s">
        <v>193</v>
      </c>
      <c r="I612" s="113"/>
      <c r="J612" s="113"/>
      <c r="K612" s="113"/>
      <c r="L612" s="113"/>
      <c r="M612" s="113"/>
      <c r="N612" s="113"/>
      <c r="O612" s="113"/>
      <c r="P612" s="113"/>
      <c r="Q612" s="113"/>
      <c r="R612" s="113"/>
      <c r="S612" s="113"/>
      <c r="T612" s="113"/>
      <c r="U612" s="113"/>
      <c r="V612" s="113"/>
      <c r="W612" s="113"/>
      <c r="X612" s="113"/>
      <c r="Y612" s="113"/>
    </row>
    <row r="613">
      <c r="A613" s="115" t="s">
        <v>693</v>
      </c>
      <c r="D613" s="116">
        <v>45771.66666666667</v>
      </c>
      <c r="E613" s="115" t="s">
        <v>691</v>
      </c>
      <c r="F613" s="118" t="str">
        <f t="shared" si="1"/>
        <v>04/2025</v>
      </c>
      <c r="G613" s="113"/>
      <c r="H613" s="111" t="s">
        <v>679</v>
      </c>
      <c r="I613" s="113"/>
      <c r="J613" s="113"/>
      <c r="K613" s="113"/>
      <c r="L613" s="113"/>
      <c r="M613" s="113"/>
      <c r="N613" s="113"/>
      <c r="O613" s="113"/>
      <c r="P613" s="113"/>
      <c r="Q613" s="113"/>
      <c r="R613" s="113"/>
      <c r="S613" s="113"/>
      <c r="T613" s="113"/>
      <c r="U613" s="113"/>
      <c r="V613" s="113"/>
      <c r="W613" s="113"/>
      <c r="X613" s="113"/>
      <c r="Y613" s="113"/>
    </row>
    <row r="614">
      <c r="A614" s="115" t="s">
        <v>1243</v>
      </c>
      <c r="D614" s="116">
        <v>45771.75</v>
      </c>
      <c r="F614" s="118" t="str">
        <f t="shared" si="1"/>
        <v>04/2025</v>
      </c>
      <c r="G614" s="113"/>
      <c r="H614" s="111"/>
      <c r="I614" s="113"/>
      <c r="J614" s="113"/>
      <c r="K614" s="113"/>
      <c r="L614" s="113"/>
      <c r="M614" s="113"/>
      <c r="N614" s="113"/>
      <c r="O614" s="113"/>
      <c r="P614" s="113"/>
      <c r="Q614" s="113"/>
      <c r="R614" s="113"/>
      <c r="S614" s="113"/>
      <c r="T614" s="113"/>
      <c r="U614" s="113"/>
      <c r="V614" s="113"/>
      <c r="W614" s="113"/>
      <c r="X614" s="113"/>
      <c r="Y614" s="113"/>
    </row>
    <row r="615">
      <c r="A615" s="115" t="s">
        <v>1244</v>
      </c>
      <c r="B615" s="115" t="s">
        <v>1245</v>
      </c>
      <c r="D615" s="116">
        <v>45772.4375</v>
      </c>
      <c r="E615" s="115" t="s">
        <v>147</v>
      </c>
      <c r="F615" s="118" t="str">
        <f t="shared" si="1"/>
        <v>04/2025</v>
      </c>
      <c r="G615" s="113"/>
      <c r="H615" s="111" t="s">
        <v>193</v>
      </c>
      <c r="I615" s="113"/>
      <c r="J615" s="113"/>
      <c r="K615" s="113"/>
      <c r="L615" s="113"/>
      <c r="M615" s="113"/>
      <c r="N615" s="113"/>
      <c r="O615" s="113"/>
      <c r="P615" s="113"/>
      <c r="Q615" s="113"/>
      <c r="R615" s="113"/>
      <c r="S615" s="113"/>
      <c r="T615" s="113"/>
      <c r="U615" s="113"/>
      <c r="V615" s="113"/>
      <c r="W615" s="113"/>
      <c r="X615" s="113"/>
      <c r="Y615" s="113"/>
    </row>
    <row r="616">
      <c r="A616" s="115" t="s">
        <v>1246</v>
      </c>
      <c r="C616" s="115" t="s">
        <v>1247</v>
      </c>
      <c r="D616" s="116">
        <v>45772.54166666667</v>
      </c>
      <c r="F616" s="118" t="str">
        <f t="shared" si="1"/>
        <v>04/2025</v>
      </c>
      <c r="G616" s="113"/>
      <c r="H616" s="111" t="s">
        <v>193</v>
      </c>
      <c r="I616" s="113"/>
      <c r="J616" s="113"/>
      <c r="K616" s="113"/>
      <c r="L616" s="113"/>
      <c r="M616" s="113"/>
      <c r="N616" s="113"/>
      <c r="O616" s="113"/>
      <c r="P616" s="113"/>
      <c r="Q616" s="113"/>
      <c r="R616" s="113"/>
      <c r="S616" s="113"/>
      <c r="T616" s="113"/>
      <c r="U616" s="113"/>
      <c r="V616" s="113"/>
      <c r="W616" s="113"/>
      <c r="X616" s="113"/>
      <c r="Y616" s="113"/>
    </row>
    <row r="617">
      <c r="A617" s="115" t="s">
        <v>1248</v>
      </c>
      <c r="B617" s="115" t="s">
        <v>1249</v>
      </c>
      <c r="C617" s="115" t="s">
        <v>1250</v>
      </c>
      <c r="D617" s="116">
        <v>45772.8125</v>
      </c>
      <c r="E617" s="115" t="s">
        <v>147</v>
      </c>
      <c r="F617" s="118" t="str">
        <f t="shared" si="1"/>
        <v>04/2025</v>
      </c>
      <c r="G617" s="113"/>
      <c r="H617" s="111" t="s">
        <v>148</v>
      </c>
      <c r="I617" s="113"/>
      <c r="J617" s="113"/>
      <c r="K617" s="113"/>
      <c r="L617" s="113"/>
      <c r="M617" s="113"/>
      <c r="N617" s="113"/>
      <c r="O617" s="113"/>
      <c r="P617" s="113"/>
      <c r="Q617" s="113"/>
      <c r="R617" s="113"/>
      <c r="S617" s="113"/>
      <c r="T617" s="113"/>
      <c r="U617" s="113"/>
      <c r="V617" s="113"/>
      <c r="W617" s="113"/>
      <c r="X617" s="113"/>
      <c r="Y617" s="113"/>
    </row>
    <row r="618">
      <c r="A618" s="115" t="s">
        <v>1251</v>
      </c>
      <c r="B618" s="115" t="s">
        <v>1252</v>
      </c>
      <c r="C618" s="115" t="s">
        <v>1253</v>
      </c>
      <c r="D618" s="116">
        <v>45773.27083333333</v>
      </c>
      <c r="E618" s="115" t="s">
        <v>147</v>
      </c>
      <c r="F618" s="118" t="str">
        <f t="shared" si="1"/>
        <v>04/2025</v>
      </c>
      <c r="G618" s="113"/>
      <c r="H618" s="111" t="s">
        <v>189</v>
      </c>
      <c r="I618" s="113"/>
      <c r="J618" s="113"/>
      <c r="K618" s="113"/>
      <c r="L618" s="113"/>
      <c r="M618" s="113"/>
      <c r="N618" s="113"/>
      <c r="O618" s="113"/>
      <c r="P618" s="113"/>
      <c r="Q618" s="113"/>
      <c r="R618" s="113"/>
      <c r="S618" s="113"/>
      <c r="T618" s="113"/>
      <c r="U618" s="113"/>
      <c r="V618" s="113"/>
      <c r="W618" s="113"/>
      <c r="X618" s="113"/>
      <c r="Y618" s="113"/>
    </row>
    <row r="619">
      <c r="A619" s="115" t="s">
        <v>1254</v>
      </c>
      <c r="B619" s="115" t="s">
        <v>1255</v>
      </c>
      <c r="C619" s="115" t="s">
        <v>1256</v>
      </c>
      <c r="D619" s="116">
        <v>45773.875</v>
      </c>
      <c r="E619" s="115" t="s">
        <v>539</v>
      </c>
      <c r="F619" s="118" t="str">
        <f t="shared" si="1"/>
        <v>04/2025</v>
      </c>
      <c r="G619" s="113"/>
      <c r="H619" s="111" t="s">
        <v>148</v>
      </c>
      <c r="I619" s="113"/>
      <c r="J619" s="113"/>
      <c r="K619" s="113"/>
      <c r="L619" s="113"/>
      <c r="M619" s="113"/>
      <c r="N619" s="113"/>
      <c r="O619" s="113"/>
      <c r="P619" s="113"/>
      <c r="Q619" s="113"/>
      <c r="R619" s="113"/>
      <c r="S619" s="113"/>
      <c r="T619" s="113"/>
      <c r="U619" s="113"/>
      <c r="V619" s="113"/>
      <c r="W619" s="113"/>
      <c r="X619" s="113"/>
      <c r="Y619" s="113"/>
    </row>
    <row r="620">
      <c r="A620" s="115" t="s">
        <v>1257</v>
      </c>
      <c r="C620" s="115" t="s">
        <v>1258</v>
      </c>
      <c r="D620" s="116">
        <v>45774.3125</v>
      </c>
      <c r="E620" s="115" t="s">
        <v>1259</v>
      </c>
      <c r="F620" s="118" t="str">
        <f t="shared" si="1"/>
        <v>04/2025</v>
      </c>
      <c r="G620" s="113"/>
      <c r="H620" s="111" t="s">
        <v>148</v>
      </c>
      <c r="I620" s="113"/>
      <c r="J620" s="113"/>
      <c r="K620" s="113"/>
      <c r="L620" s="113"/>
      <c r="M620" s="113"/>
      <c r="N620" s="113"/>
      <c r="O620" s="113"/>
      <c r="P620" s="113"/>
      <c r="Q620" s="113"/>
      <c r="R620" s="113"/>
      <c r="S620" s="113"/>
      <c r="T620" s="113"/>
      <c r="U620" s="113"/>
      <c r="V620" s="113"/>
      <c r="W620" s="113"/>
      <c r="X620" s="113"/>
      <c r="Y620" s="113"/>
    </row>
    <row r="621">
      <c r="A621" s="115" t="s">
        <v>245</v>
      </c>
      <c r="C621" s="115" t="s">
        <v>146</v>
      </c>
      <c r="D621" s="116">
        <v>45775.41666666667</v>
      </c>
      <c r="E621" s="115" t="s">
        <v>246</v>
      </c>
      <c r="F621" s="118" t="str">
        <f t="shared" si="1"/>
        <v>04/2025</v>
      </c>
      <c r="G621" s="113"/>
      <c r="H621" s="111" t="s">
        <v>151</v>
      </c>
      <c r="I621" s="113"/>
      <c r="J621" s="113"/>
      <c r="K621" s="113"/>
      <c r="L621" s="113"/>
      <c r="M621" s="113"/>
      <c r="N621" s="113"/>
      <c r="O621" s="113"/>
      <c r="P621" s="113"/>
      <c r="Q621" s="113"/>
      <c r="R621" s="113"/>
      <c r="S621" s="113"/>
      <c r="T621" s="113"/>
      <c r="U621" s="113"/>
      <c r="V621" s="113"/>
      <c r="W621" s="113"/>
      <c r="X621" s="113"/>
      <c r="Y621" s="113"/>
    </row>
    <row r="622">
      <c r="A622" s="115" t="s">
        <v>1260</v>
      </c>
      <c r="B622" s="115" t="s">
        <v>1261</v>
      </c>
      <c r="C622" s="115" t="s">
        <v>146</v>
      </c>
      <c r="D622" s="116">
        <v>45775.41666666667</v>
      </c>
      <c r="E622" s="115" t="s">
        <v>566</v>
      </c>
      <c r="F622" s="118" t="str">
        <f t="shared" si="1"/>
        <v>04/2025</v>
      </c>
      <c r="G622" s="113"/>
      <c r="H622" s="111" t="s">
        <v>238</v>
      </c>
      <c r="I622" s="113"/>
      <c r="J622" s="113"/>
      <c r="K622" s="113"/>
      <c r="L622" s="113"/>
      <c r="M622" s="113"/>
      <c r="N622" s="113"/>
      <c r="O622" s="113"/>
      <c r="P622" s="113"/>
      <c r="Q622" s="113"/>
      <c r="R622" s="113"/>
      <c r="S622" s="113"/>
      <c r="T622" s="113"/>
      <c r="U622" s="113"/>
      <c r="V622" s="113"/>
      <c r="W622" s="113"/>
      <c r="X622" s="113"/>
      <c r="Y622" s="113"/>
    </row>
    <row r="623">
      <c r="A623" s="115" t="s">
        <v>239</v>
      </c>
      <c r="C623" s="115" t="s">
        <v>146</v>
      </c>
      <c r="D623" s="116">
        <v>45775.45833333333</v>
      </c>
      <c r="E623" s="115" t="s">
        <v>1262</v>
      </c>
      <c r="F623" s="118" t="str">
        <f t="shared" si="1"/>
        <v>04/2025</v>
      </c>
      <c r="G623" s="113"/>
      <c r="H623" s="111" t="s">
        <v>151</v>
      </c>
      <c r="I623" s="113"/>
      <c r="J623" s="113"/>
      <c r="K623" s="113"/>
      <c r="L623" s="113"/>
      <c r="M623" s="113"/>
      <c r="N623" s="113"/>
      <c r="O623" s="113"/>
      <c r="P623" s="113"/>
      <c r="Q623" s="113"/>
      <c r="R623" s="113"/>
      <c r="S623" s="113"/>
      <c r="T623" s="113"/>
      <c r="U623" s="113"/>
      <c r="V623" s="113"/>
      <c r="W623" s="113"/>
      <c r="X623" s="113"/>
      <c r="Y623" s="113"/>
    </row>
    <row r="624">
      <c r="A624" s="115" t="s">
        <v>241</v>
      </c>
      <c r="C624" s="115" t="s">
        <v>146</v>
      </c>
      <c r="D624" s="116">
        <v>45775.47916666667</v>
      </c>
      <c r="E624" s="115" t="s">
        <v>832</v>
      </c>
      <c r="F624" s="118" t="str">
        <f t="shared" si="1"/>
        <v>04/2025</v>
      </c>
      <c r="G624" s="113"/>
      <c r="H624" s="111" t="s">
        <v>151</v>
      </c>
      <c r="I624" s="113"/>
      <c r="J624" s="113"/>
      <c r="K624" s="113"/>
      <c r="L624" s="113"/>
      <c r="M624" s="113"/>
      <c r="N624" s="113"/>
      <c r="O624" s="113"/>
      <c r="P624" s="113"/>
      <c r="Q624" s="113"/>
      <c r="R624" s="113"/>
      <c r="S624" s="113"/>
      <c r="T624" s="113"/>
      <c r="U624" s="113"/>
      <c r="V624" s="113"/>
      <c r="W624" s="113"/>
      <c r="X624" s="113"/>
      <c r="Y624" s="113"/>
    </row>
    <row r="625">
      <c r="A625" s="115" t="s">
        <v>881</v>
      </c>
      <c r="B625" s="115" t="s">
        <v>882</v>
      </c>
      <c r="D625" s="116">
        <v>45775.54166666667</v>
      </c>
      <c r="E625" s="115" t="s">
        <v>199</v>
      </c>
      <c r="F625" s="118" t="str">
        <f t="shared" si="1"/>
        <v>04/2025</v>
      </c>
      <c r="G625" s="113"/>
      <c r="H625" s="111" t="s">
        <v>238</v>
      </c>
      <c r="I625" s="113"/>
      <c r="J625" s="113"/>
      <c r="K625" s="113"/>
      <c r="L625" s="113"/>
      <c r="M625" s="113"/>
      <c r="N625" s="113"/>
      <c r="O625" s="113"/>
      <c r="P625" s="113"/>
      <c r="Q625" s="113"/>
      <c r="R625" s="113"/>
      <c r="S625" s="113"/>
      <c r="T625" s="113"/>
      <c r="U625" s="113"/>
      <c r="V625" s="113"/>
      <c r="W625" s="113"/>
      <c r="X625" s="113"/>
      <c r="Y625" s="113"/>
    </row>
    <row r="626">
      <c r="A626" s="115" t="s">
        <v>1263</v>
      </c>
      <c r="B626" s="115" t="s">
        <v>1264</v>
      </c>
      <c r="C626" s="115" t="s">
        <v>1265</v>
      </c>
      <c r="D626" s="116">
        <v>45775.58333333333</v>
      </c>
      <c r="E626" s="115" t="s">
        <v>147</v>
      </c>
      <c r="F626" s="118" t="str">
        <f t="shared" si="1"/>
        <v>04/2025</v>
      </c>
      <c r="G626" s="113"/>
      <c r="H626" s="111" t="s">
        <v>193</v>
      </c>
      <c r="I626" s="113"/>
      <c r="J626" s="113"/>
      <c r="K626" s="113"/>
      <c r="L626" s="113"/>
      <c r="M626" s="113"/>
      <c r="N626" s="113"/>
      <c r="O626" s="113"/>
      <c r="P626" s="113"/>
      <c r="Q626" s="113"/>
      <c r="R626" s="113"/>
      <c r="S626" s="113"/>
      <c r="T626" s="113"/>
      <c r="U626" s="113"/>
      <c r="V626" s="113"/>
      <c r="W626" s="113"/>
      <c r="X626" s="113"/>
      <c r="Y626" s="113"/>
    </row>
    <row r="627">
      <c r="A627" s="115" t="s">
        <v>1266</v>
      </c>
      <c r="C627" s="115" t="s">
        <v>516</v>
      </c>
      <c r="D627" s="116">
        <v>45775.66666666667</v>
      </c>
      <c r="E627" s="115" t="s">
        <v>147</v>
      </c>
      <c r="F627" s="118" t="str">
        <f t="shared" si="1"/>
        <v>04/2025</v>
      </c>
      <c r="G627" s="113"/>
      <c r="H627" s="111" t="s">
        <v>143</v>
      </c>
      <c r="I627" s="113"/>
      <c r="J627" s="113"/>
      <c r="K627" s="113"/>
      <c r="L627" s="113"/>
      <c r="M627" s="113"/>
      <c r="N627" s="113"/>
      <c r="O627" s="113"/>
      <c r="P627" s="113"/>
      <c r="Q627" s="113"/>
      <c r="R627" s="113"/>
      <c r="S627" s="113"/>
      <c r="T627" s="113"/>
      <c r="U627" s="113"/>
      <c r="V627" s="113"/>
      <c r="W627" s="113"/>
      <c r="X627" s="113"/>
      <c r="Y627" s="113"/>
    </row>
    <row r="628">
      <c r="A628" s="115" t="s">
        <v>1267</v>
      </c>
      <c r="B628" s="115" t="s">
        <v>1268</v>
      </c>
      <c r="C628" s="115" t="s">
        <v>1269</v>
      </c>
      <c r="D628" s="116">
        <v>45775.75</v>
      </c>
      <c r="E628" s="115" t="s">
        <v>147</v>
      </c>
      <c r="F628" s="118" t="str">
        <f t="shared" si="1"/>
        <v>04/2025</v>
      </c>
      <c r="G628" s="113"/>
      <c r="H628" s="111"/>
      <c r="I628" s="113"/>
      <c r="J628" s="113"/>
      <c r="K628" s="113"/>
      <c r="L628" s="113"/>
      <c r="M628" s="113"/>
      <c r="N628" s="113"/>
      <c r="O628" s="113"/>
      <c r="P628" s="113"/>
      <c r="Q628" s="113"/>
      <c r="R628" s="113"/>
      <c r="S628" s="113"/>
      <c r="T628" s="113"/>
      <c r="U628" s="113"/>
      <c r="V628" s="113"/>
      <c r="W628" s="113"/>
      <c r="X628" s="113"/>
      <c r="Y628" s="113"/>
    </row>
    <row r="629">
      <c r="A629" s="115" t="s">
        <v>1270</v>
      </c>
      <c r="B629" s="115" t="s">
        <v>1271</v>
      </c>
      <c r="C629" s="115" t="s">
        <v>1272</v>
      </c>
      <c r="D629" s="116">
        <v>45775.8125</v>
      </c>
      <c r="E629" s="115" t="s">
        <v>204</v>
      </c>
      <c r="F629" s="118" t="str">
        <f t="shared" si="1"/>
        <v>04/2025</v>
      </c>
      <c r="G629" s="113"/>
      <c r="H629" s="111" t="s">
        <v>227</v>
      </c>
      <c r="I629" s="113"/>
      <c r="J629" s="113"/>
      <c r="K629" s="113"/>
      <c r="L629" s="113"/>
      <c r="M629" s="113"/>
      <c r="N629" s="113"/>
      <c r="O629" s="113"/>
      <c r="P629" s="113"/>
      <c r="Q629" s="113"/>
      <c r="R629" s="113"/>
      <c r="S629" s="113"/>
      <c r="T629" s="113"/>
      <c r="U629" s="113"/>
      <c r="V629" s="113"/>
      <c r="W629" s="113"/>
      <c r="X629" s="113"/>
      <c r="Y629" s="113"/>
    </row>
    <row r="630">
      <c r="A630" s="115" t="s">
        <v>1273</v>
      </c>
      <c r="B630" s="115" t="s">
        <v>1274</v>
      </c>
      <c r="C630" s="115" t="s">
        <v>1275</v>
      </c>
      <c r="D630" s="116">
        <v>45776.39583333333</v>
      </c>
      <c r="E630" s="115" t="s">
        <v>175</v>
      </c>
      <c r="F630" s="118" t="str">
        <f t="shared" si="1"/>
        <v>04/2025</v>
      </c>
      <c r="G630" s="113"/>
      <c r="H630" s="111" t="s">
        <v>193</v>
      </c>
      <c r="I630" s="113"/>
      <c r="J630" s="113"/>
      <c r="K630" s="113"/>
      <c r="L630" s="113"/>
      <c r="M630" s="113"/>
      <c r="N630" s="113"/>
      <c r="O630" s="113"/>
      <c r="P630" s="113"/>
      <c r="Q630" s="113"/>
      <c r="R630" s="113"/>
      <c r="S630" s="113"/>
      <c r="T630" s="113"/>
      <c r="U630" s="113"/>
      <c r="V630" s="113"/>
      <c r="W630" s="113"/>
      <c r="X630" s="113"/>
      <c r="Y630" s="113"/>
    </row>
    <row r="631">
      <c r="A631" s="115" t="s">
        <v>1276</v>
      </c>
      <c r="B631" s="115" t="s">
        <v>1277</v>
      </c>
      <c r="C631" s="115" t="s">
        <v>1278</v>
      </c>
      <c r="D631" s="116">
        <v>45776.4375</v>
      </c>
      <c r="E631" s="115" t="s">
        <v>854</v>
      </c>
      <c r="F631" s="118" t="str">
        <f t="shared" si="1"/>
        <v>04/2025</v>
      </c>
      <c r="G631" s="113"/>
      <c r="H631" s="111" t="s">
        <v>222</v>
      </c>
      <c r="I631" s="113"/>
      <c r="J631" s="113"/>
      <c r="K631" s="113"/>
      <c r="L631" s="113"/>
      <c r="M631" s="113"/>
      <c r="N631" s="113"/>
      <c r="O631" s="113"/>
      <c r="P631" s="113"/>
      <c r="Q631" s="113"/>
      <c r="R631" s="113"/>
      <c r="S631" s="113"/>
      <c r="T631" s="113"/>
      <c r="U631" s="113"/>
      <c r="V631" s="113"/>
      <c r="W631" s="113"/>
      <c r="X631" s="113"/>
      <c r="Y631" s="113"/>
    </row>
    <row r="632">
      <c r="A632" s="115" t="s">
        <v>688</v>
      </c>
      <c r="B632" s="119"/>
      <c r="C632" s="115" t="s">
        <v>146</v>
      </c>
      <c r="D632" s="116">
        <v>45776.54166666667</v>
      </c>
      <c r="E632" s="115" t="s">
        <v>689</v>
      </c>
      <c r="F632" s="118" t="str">
        <f t="shared" si="1"/>
        <v>04/2025</v>
      </c>
      <c r="G632" s="113"/>
      <c r="H632" s="111" t="s">
        <v>151</v>
      </c>
      <c r="I632" s="113"/>
      <c r="J632" s="113"/>
      <c r="K632" s="113"/>
      <c r="L632" s="113"/>
      <c r="M632" s="113"/>
      <c r="N632" s="113"/>
      <c r="O632" s="113"/>
      <c r="P632" s="113"/>
      <c r="Q632" s="113"/>
      <c r="R632" s="113"/>
      <c r="S632" s="113"/>
      <c r="T632" s="113"/>
      <c r="U632" s="113"/>
      <c r="V632" s="113"/>
      <c r="W632" s="113"/>
      <c r="X632" s="113"/>
      <c r="Y632" s="113"/>
    </row>
    <row r="633">
      <c r="A633" s="115" t="s">
        <v>690</v>
      </c>
      <c r="B633" s="119"/>
      <c r="C633" s="119"/>
      <c r="D633" s="116">
        <v>45776.58333333333</v>
      </c>
      <c r="E633" s="115" t="s">
        <v>691</v>
      </c>
      <c r="F633" s="118" t="str">
        <f t="shared" si="1"/>
        <v>04/2025</v>
      </c>
      <c r="G633" s="113"/>
      <c r="H633" s="111" t="s">
        <v>238</v>
      </c>
      <c r="I633" s="113"/>
      <c r="J633" s="113"/>
      <c r="K633" s="113"/>
      <c r="L633" s="113"/>
      <c r="M633" s="113"/>
      <c r="N633" s="113"/>
      <c r="O633" s="113"/>
      <c r="P633" s="113"/>
      <c r="Q633" s="113"/>
      <c r="R633" s="113"/>
      <c r="S633" s="113"/>
      <c r="T633" s="113"/>
      <c r="U633" s="113"/>
      <c r="V633" s="113"/>
      <c r="W633" s="113"/>
      <c r="X633" s="113"/>
      <c r="Y633" s="113"/>
    </row>
    <row r="634">
      <c r="A634" s="115" t="s">
        <v>894</v>
      </c>
      <c r="B634" s="115" t="s">
        <v>895</v>
      </c>
      <c r="C634" s="115" t="s">
        <v>146</v>
      </c>
      <c r="D634" s="116">
        <v>45776.58333333333</v>
      </c>
      <c r="E634" s="115" t="s">
        <v>199</v>
      </c>
      <c r="F634" s="118" t="str">
        <f t="shared" si="1"/>
        <v>04/2025</v>
      </c>
      <c r="G634" s="113"/>
      <c r="H634" s="111" t="s">
        <v>238</v>
      </c>
      <c r="I634" s="113"/>
      <c r="J634" s="113"/>
      <c r="K634" s="113"/>
      <c r="L634" s="113"/>
      <c r="M634" s="113"/>
      <c r="N634" s="113"/>
      <c r="O634" s="113"/>
      <c r="P634" s="113"/>
      <c r="Q634" s="113"/>
      <c r="R634" s="113"/>
      <c r="S634" s="113"/>
      <c r="T634" s="113"/>
      <c r="U634" s="113"/>
      <c r="V634" s="113"/>
      <c r="W634" s="113"/>
      <c r="X634" s="113"/>
      <c r="Y634" s="113"/>
    </row>
    <row r="635">
      <c r="A635" s="115" t="s">
        <v>693</v>
      </c>
      <c r="D635" s="116">
        <v>45776.66666666667</v>
      </c>
      <c r="E635" s="115" t="s">
        <v>691</v>
      </c>
      <c r="F635" s="118" t="str">
        <f t="shared" si="1"/>
        <v>04/2025</v>
      </c>
      <c r="G635" s="113"/>
      <c r="H635" s="111" t="s">
        <v>679</v>
      </c>
      <c r="I635" s="113"/>
      <c r="J635" s="113"/>
      <c r="K635" s="113"/>
      <c r="L635" s="113"/>
      <c r="M635" s="113"/>
      <c r="N635" s="113"/>
      <c r="O635" s="113"/>
      <c r="P635" s="113"/>
      <c r="Q635" s="113"/>
      <c r="R635" s="113"/>
      <c r="S635" s="113"/>
      <c r="T635" s="113"/>
      <c r="U635" s="113"/>
      <c r="V635" s="113"/>
      <c r="W635" s="113"/>
      <c r="X635" s="113"/>
      <c r="Y635" s="113"/>
    </row>
    <row r="636">
      <c r="A636" s="115" t="s">
        <v>772</v>
      </c>
      <c r="C636" s="115" t="s">
        <v>773</v>
      </c>
      <c r="D636" s="116">
        <v>45776.75</v>
      </c>
      <c r="E636" s="115" t="s">
        <v>774</v>
      </c>
      <c r="F636" s="118" t="str">
        <f t="shared" si="1"/>
        <v>04/2025</v>
      </c>
      <c r="G636" s="113"/>
      <c r="H636" s="111"/>
      <c r="I636" s="113"/>
      <c r="J636" s="113"/>
      <c r="K636" s="113"/>
      <c r="L636" s="113"/>
      <c r="M636" s="113"/>
      <c r="N636" s="113"/>
      <c r="O636" s="113"/>
      <c r="P636" s="113"/>
      <c r="Q636" s="113"/>
      <c r="R636" s="113"/>
      <c r="S636" s="113"/>
      <c r="T636" s="113"/>
      <c r="U636" s="113"/>
      <c r="V636" s="113"/>
      <c r="W636" s="113"/>
      <c r="X636" s="113"/>
      <c r="Y636" s="113"/>
    </row>
    <row r="637">
      <c r="A637" s="115" t="s">
        <v>1279</v>
      </c>
      <c r="B637" s="115" t="s">
        <v>1280</v>
      </c>
      <c r="C637" s="115" t="s">
        <v>516</v>
      </c>
      <c r="D637" s="116">
        <v>45776.77083333333</v>
      </c>
      <c r="E637" s="115" t="s">
        <v>147</v>
      </c>
      <c r="F637" s="118" t="str">
        <f t="shared" si="1"/>
        <v>04/2025</v>
      </c>
      <c r="G637" s="113"/>
      <c r="H637" s="111" t="s">
        <v>143</v>
      </c>
      <c r="I637" s="113"/>
      <c r="J637" s="113"/>
      <c r="K637" s="113"/>
      <c r="L637" s="113"/>
      <c r="M637" s="113"/>
      <c r="N637" s="113"/>
      <c r="O637" s="113"/>
      <c r="P637" s="113"/>
      <c r="Q637" s="113"/>
      <c r="R637" s="113"/>
      <c r="S637" s="113"/>
      <c r="T637" s="113"/>
      <c r="U637" s="113"/>
      <c r="V637" s="113"/>
      <c r="W637" s="113"/>
      <c r="X637" s="113"/>
      <c r="Y637" s="113"/>
    </row>
    <row r="638">
      <c r="A638" s="115" t="s">
        <v>1281</v>
      </c>
      <c r="B638" s="119"/>
      <c r="C638" s="115" t="s">
        <v>1282</v>
      </c>
      <c r="D638" s="116">
        <v>45777.375</v>
      </c>
      <c r="E638" s="115" t="s">
        <v>548</v>
      </c>
      <c r="F638" s="118" t="str">
        <f t="shared" si="1"/>
        <v>04/2025</v>
      </c>
      <c r="G638" s="113"/>
      <c r="H638" s="111" t="s">
        <v>160</v>
      </c>
      <c r="I638" s="113"/>
      <c r="J638" s="113"/>
      <c r="K638" s="113"/>
      <c r="L638" s="113"/>
      <c r="M638" s="113"/>
      <c r="N638" s="113"/>
      <c r="O638" s="113"/>
      <c r="P638" s="113"/>
      <c r="Q638" s="113"/>
      <c r="R638" s="113"/>
      <c r="S638" s="113"/>
      <c r="T638" s="113"/>
      <c r="U638" s="113"/>
      <c r="V638" s="113"/>
      <c r="W638" s="113"/>
      <c r="X638" s="113"/>
      <c r="Y638" s="113"/>
    </row>
    <row r="639">
      <c r="A639" s="115" t="s">
        <v>1283</v>
      </c>
      <c r="B639" s="115" t="s">
        <v>1284</v>
      </c>
      <c r="C639" s="115" t="s">
        <v>602</v>
      </c>
      <c r="D639" s="116">
        <v>45777.4375</v>
      </c>
      <c r="E639" s="115" t="s">
        <v>573</v>
      </c>
      <c r="F639" s="118" t="str">
        <f t="shared" si="1"/>
        <v>04/2025</v>
      </c>
      <c r="G639" s="113"/>
      <c r="H639" s="111" t="s">
        <v>151</v>
      </c>
      <c r="I639" s="113"/>
      <c r="J639" s="113"/>
      <c r="K639" s="113"/>
      <c r="L639" s="113"/>
      <c r="M639" s="113"/>
      <c r="N639" s="113"/>
      <c r="O639" s="113"/>
      <c r="P639" s="113"/>
      <c r="Q639" s="113"/>
      <c r="R639" s="113"/>
      <c r="S639" s="113"/>
      <c r="T639" s="113"/>
      <c r="U639" s="113"/>
      <c r="V639" s="113"/>
      <c r="W639" s="113"/>
      <c r="X639" s="113"/>
      <c r="Y639" s="113"/>
    </row>
    <row r="640">
      <c r="A640" s="115" t="s">
        <v>693</v>
      </c>
      <c r="B640" s="119"/>
      <c r="C640" s="119"/>
      <c r="D640" s="116">
        <v>45777.58333333333</v>
      </c>
      <c r="E640" s="115" t="s">
        <v>691</v>
      </c>
      <c r="F640" s="118" t="str">
        <f t="shared" si="1"/>
        <v>04/2025</v>
      </c>
      <c r="G640" s="113"/>
      <c r="H640" s="111" t="s">
        <v>679</v>
      </c>
      <c r="I640" s="113"/>
      <c r="J640" s="113"/>
      <c r="K640" s="113"/>
      <c r="L640" s="113"/>
      <c r="M640" s="113"/>
      <c r="N640" s="113"/>
      <c r="O640" s="113"/>
      <c r="P640" s="113"/>
      <c r="Q640" s="113"/>
      <c r="R640" s="113"/>
      <c r="S640" s="113"/>
      <c r="T640" s="113"/>
      <c r="U640" s="113"/>
      <c r="V640" s="113"/>
      <c r="W640" s="113"/>
      <c r="X640" s="113"/>
      <c r="Y640" s="113"/>
    </row>
    <row r="641">
      <c r="A641" s="115" t="s">
        <v>1285</v>
      </c>
      <c r="B641" s="115" t="s">
        <v>1286</v>
      </c>
      <c r="C641" s="115" t="s">
        <v>516</v>
      </c>
      <c r="D641" s="116">
        <v>45777.77083333333</v>
      </c>
      <c r="E641" s="115" t="s">
        <v>147</v>
      </c>
      <c r="F641" s="118" t="str">
        <f t="shared" si="1"/>
        <v>04/2025</v>
      </c>
      <c r="G641" s="113"/>
      <c r="H641" s="111" t="s">
        <v>143</v>
      </c>
      <c r="I641" s="113"/>
      <c r="J641" s="113"/>
      <c r="K641" s="113"/>
      <c r="L641" s="113"/>
      <c r="M641" s="113"/>
      <c r="N641" s="113"/>
      <c r="O641" s="113"/>
      <c r="P641" s="113"/>
      <c r="Q641" s="113"/>
      <c r="R641" s="113"/>
      <c r="S641" s="113"/>
      <c r="T641" s="113"/>
      <c r="U641" s="113"/>
      <c r="V641" s="113"/>
      <c r="W641" s="113"/>
      <c r="X641" s="113"/>
      <c r="Y641" s="113"/>
    </row>
    <row r="642">
      <c r="A642" s="115" t="s">
        <v>1287</v>
      </c>
      <c r="B642" s="119"/>
      <c r="C642" s="115" t="s">
        <v>146</v>
      </c>
      <c r="D642" s="116">
        <v>45777.77083333333</v>
      </c>
      <c r="E642" s="115" t="s">
        <v>147</v>
      </c>
      <c r="F642" s="118" t="str">
        <f t="shared" si="1"/>
        <v>04/2025</v>
      </c>
      <c r="G642" s="113"/>
      <c r="H642" s="111" t="s">
        <v>679</v>
      </c>
      <c r="I642" s="113"/>
      <c r="J642" s="113"/>
      <c r="K642" s="113"/>
      <c r="L642" s="113"/>
      <c r="M642" s="113"/>
      <c r="N642" s="113"/>
      <c r="O642" s="113"/>
      <c r="P642" s="113"/>
      <c r="Q642" s="113"/>
      <c r="R642" s="113"/>
      <c r="S642" s="113"/>
      <c r="T642" s="113"/>
      <c r="U642" s="113"/>
      <c r="V642" s="113"/>
      <c r="W642" s="113"/>
      <c r="X642" s="113"/>
      <c r="Y642" s="113"/>
    </row>
    <row r="643">
      <c r="A643" s="115" t="s">
        <v>1288</v>
      </c>
      <c r="B643" s="115" t="s">
        <v>1289</v>
      </c>
      <c r="C643" s="115" t="s">
        <v>1290</v>
      </c>
      <c r="D643" s="116">
        <v>45777.79166666667</v>
      </c>
      <c r="E643" s="115" t="s">
        <v>147</v>
      </c>
      <c r="F643" s="118" t="str">
        <f t="shared" si="1"/>
        <v>04/2025</v>
      </c>
      <c r="G643" s="113"/>
      <c r="H643" s="111" t="s">
        <v>148</v>
      </c>
      <c r="I643" s="113"/>
      <c r="J643" s="113"/>
      <c r="K643" s="113"/>
      <c r="L643" s="113"/>
      <c r="M643" s="113"/>
      <c r="N643" s="113"/>
      <c r="O643" s="113"/>
      <c r="P643" s="113"/>
      <c r="Q643" s="113"/>
      <c r="R643" s="113"/>
      <c r="S643" s="113"/>
      <c r="T643" s="113"/>
      <c r="U643" s="113"/>
      <c r="V643" s="113"/>
      <c r="W643" s="113"/>
      <c r="X643" s="113"/>
      <c r="Y643" s="113"/>
    </row>
    <row r="644">
      <c r="A644" s="115" t="s">
        <v>1291</v>
      </c>
      <c r="B644" s="115" t="s">
        <v>1292</v>
      </c>
      <c r="C644" s="115" t="s">
        <v>1293</v>
      </c>
      <c r="D644" s="116">
        <v>45777.8125</v>
      </c>
      <c r="E644" s="115" t="s">
        <v>382</v>
      </c>
      <c r="F644" s="118" t="str">
        <f t="shared" si="1"/>
        <v>04/2025</v>
      </c>
      <c r="G644" s="113"/>
      <c r="H644" s="111" t="s">
        <v>148</v>
      </c>
      <c r="I644" s="113"/>
      <c r="J644" s="113"/>
      <c r="K644" s="113"/>
      <c r="L644" s="113"/>
      <c r="M644" s="113"/>
      <c r="N644" s="113"/>
      <c r="O644" s="113"/>
      <c r="P644" s="113"/>
      <c r="Q644" s="113"/>
      <c r="R644" s="113"/>
      <c r="S644" s="113"/>
      <c r="T644" s="113"/>
      <c r="U644" s="113"/>
      <c r="V644" s="113"/>
      <c r="W644" s="113"/>
      <c r="X644" s="113"/>
      <c r="Y644" s="113"/>
    </row>
    <row r="645">
      <c r="A645" s="115" t="s">
        <v>1294</v>
      </c>
      <c r="B645" s="119"/>
      <c r="C645" s="119"/>
      <c r="D645" s="116">
        <v>45778.33333333333</v>
      </c>
      <c r="E645" s="119"/>
      <c r="F645" s="118" t="str">
        <f t="shared" si="1"/>
        <v>05/2025</v>
      </c>
      <c r="G645" s="113"/>
      <c r="H645" s="111" t="s">
        <v>148</v>
      </c>
      <c r="I645" s="113"/>
      <c r="J645" s="113"/>
      <c r="K645" s="113"/>
      <c r="L645" s="113"/>
      <c r="M645" s="113"/>
      <c r="N645" s="113"/>
      <c r="O645" s="113"/>
      <c r="P645" s="113"/>
      <c r="Q645" s="113"/>
      <c r="R645" s="113"/>
      <c r="S645" s="113"/>
      <c r="T645" s="113"/>
      <c r="U645" s="113"/>
      <c r="V645" s="113"/>
      <c r="W645" s="113"/>
      <c r="X645" s="113"/>
      <c r="Y645" s="113"/>
    </row>
    <row r="646">
      <c r="A646" s="115" t="s">
        <v>1295</v>
      </c>
      <c r="B646" s="115" t="s">
        <v>1296</v>
      </c>
      <c r="C646" s="115" t="s">
        <v>1297</v>
      </c>
      <c r="D646" s="116">
        <v>45778.55208333333</v>
      </c>
      <c r="E646" s="115" t="s">
        <v>539</v>
      </c>
      <c r="F646" s="118" t="str">
        <f t="shared" si="1"/>
        <v>05/2025</v>
      </c>
      <c r="G646" s="113"/>
      <c r="H646" s="111" t="s">
        <v>189</v>
      </c>
      <c r="I646" s="113"/>
      <c r="J646" s="113"/>
      <c r="K646" s="113"/>
      <c r="L646" s="113"/>
      <c r="M646" s="113"/>
      <c r="N646" s="113"/>
      <c r="O646" s="113"/>
      <c r="P646" s="113"/>
      <c r="Q646" s="113"/>
      <c r="R646" s="113"/>
      <c r="S646" s="113"/>
      <c r="T646" s="113"/>
      <c r="U646" s="113"/>
      <c r="V646" s="113"/>
      <c r="W646" s="113"/>
      <c r="X646" s="113"/>
      <c r="Y646" s="113"/>
    </row>
    <row r="647">
      <c r="A647" s="115" t="s">
        <v>1298</v>
      </c>
      <c r="B647" s="115" t="s">
        <v>1299</v>
      </c>
      <c r="C647" s="115" t="s">
        <v>1300</v>
      </c>
      <c r="D647" s="116">
        <v>45778.70833333333</v>
      </c>
      <c r="E647" s="115" t="s">
        <v>204</v>
      </c>
      <c r="F647" s="118" t="str">
        <f t="shared" si="1"/>
        <v>05/2025</v>
      </c>
      <c r="G647" s="113"/>
      <c r="H647" s="111" t="s">
        <v>227</v>
      </c>
      <c r="I647" s="113"/>
      <c r="J647" s="113"/>
      <c r="K647" s="113"/>
      <c r="L647" s="113"/>
      <c r="M647" s="113"/>
      <c r="N647" s="113"/>
      <c r="O647" s="113"/>
      <c r="P647" s="113"/>
      <c r="Q647" s="113"/>
      <c r="R647" s="113"/>
      <c r="S647" s="113"/>
      <c r="T647" s="113"/>
      <c r="U647" s="113"/>
      <c r="V647" s="113"/>
      <c r="W647" s="113"/>
      <c r="X647" s="113"/>
      <c r="Y647" s="113"/>
    </row>
    <row r="648">
      <c r="A648" s="115" t="s">
        <v>1301</v>
      </c>
      <c r="B648" s="119"/>
      <c r="C648" s="115" t="s">
        <v>1302</v>
      </c>
      <c r="D648" s="116">
        <v>45779.45833333333</v>
      </c>
      <c r="E648" s="115" t="s">
        <v>212</v>
      </c>
      <c r="F648" s="118" t="str">
        <f t="shared" si="1"/>
        <v>05/2025</v>
      </c>
      <c r="G648" s="113"/>
      <c r="H648" s="111" t="s">
        <v>213</v>
      </c>
      <c r="I648" s="113"/>
      <c r="J648" s="113"/>
      <c r="K648" s="113"/>
      <c r="L648" s="113"/>
      <c r="M648" s="113"/>
      <c r="N648" s="113"/>
      <c r="O648" s="113"/>
      <c r="P648" s="113"/>
      <c r="Q648" s="113"/>
      <c r="R648" s="113"/>
      <c r="S648" s="113"/>
      <c r="T648" s="113"/>
      <c r="U648" s="113"/>
      <c r="V648" s="113"/>
      <c r="W648" s="113"/>
      <c r="X648" s="113"/>
      <c r="Y648" s="113"/>
    </row>
    <row r="649">
      <c r="A649" s="115" t="s">
        <v>1303</v>
      </c>
      <c r="B649" s="115" t="s">
        <v>1304</v>
      </c>
      <c r="C649" s="115" t="s">
        <v>1305</v>
      </c>
      <c r="D649" s="116">
        <v>45780.54166666667</v>
      </c>
      <c r="E649" s="115" t="s">
        <v>610</v>
      </c>
      <c r="F649" s="118" t="str">
        <f t="shared" si="1"/>
        <v>05/2025</v>
      </c>
      <c r="G649" s="113"/>
      <c r="H649" s="111"/>
      <c r="I649" s="113"/>
      <c r="J649" s="113"/>
      <c r="K649" s="113"/>
      <c r="L649" s="113"/>
      <c r="M649" s="113"/>
      <c r="N649" s="113"/>
      <c r="O649" s="113"/>
      <c r="P649" s="113"/>
      <c r="Q649" s="113"/>
      <c r="R649" s="113"/>
      <c r="S649" s="113"/>
      <c r="T649" s="113"/>
      <c r="U649" s="113"/>
      <c r="V649" s="113"/>
      <c r="W649" s="113"/>
      <c r="X649" s="113"/>
      <c r="Y649" s="113"/>
    </row>
    <row r="650">
      <c r="A650" s="115" t="s">
        <v>1306</v>
      </c>
      <c r="B650" s="119"/>
      <c r="C650" s="119"/>
      <c r="D650" s="116">
        <v>45781.5</v>
      </c>
      <c r="E650" s="119"/>
      <c r="F650" s="118" t="str">
        <f t="shared" si="1"/>
        <v>05/2025</v>
      </c>
      <c r="G650" s="113"/>
      <c r="H650" s="111" t="s">
        <v>189</v>
      </c>
      <c r="I650" s="113"/>
      <c r="J650" s="113"/>
      <c r="K650" s="113"/>
      <c r="L650" s="113"/>
      <c r="M650" s="113"/>
      <c r="N650" s="113"/>
      <c r="O650" s="113"/>
      <c r="P650" s="113"/>
      <c r="Q650" s="113"/>
      <c r="R650" s="113"/>
      <c r="S650" s="113"/>
      <c r="T650" s="113"/>
      <c r="U650" s="113"/>
      <c r="V650" s="113"/>
      <c r="W650" s="113"/>
      <c r="X650" s="113"/>
      <c r="Y650" s="113"/>
    </row>
    <row r="651">
      <c r="A651" s="115" t="s">
        <v>1307</v>
      </c>
      <c r="B651" s="115" t="s">
        <v>1308</v>
      </c>
      <c r="C651" s="115" t="s">
        <v>1309</v>
      </c>
      <c r="D651" s="116">
        <v>45782.35416666667</v>
      </c>
      <c r="E651" s="115" t="s">
        <v>226</v>
      </c>
      <c r="F651" s="118" t="str">
        <f t="shared" si="1"/>
        <v>05/2025</v>
      </c>
      <c r="G651" s="113"/>
      <c r="H651" s="111" t="s">
        <v>227</v>
      </c>
      <c r="I651" s="113"/>
      <c r="J651" s="113"/>
      <c r="K651" s="113"/>
      <c r="L651" s="113"/>
      <c r="M651" s="113"/>
      <c r="N651" s="113"/>
      <c r="O651" s="113"/>
      <c r="P651" s="113"/>
      <c r="Q651" s="113"/>
      <c r="R651" s="113"/>
      <c r="S651" s="113"/>
      <c r="T651" s="113"/>
      <c r="U651" s="113"/>
      <c r="V651" s="113"/>
      <c r="W651" s="113"/>
      <c r="X651" s="113"/>
      <c r="Y651" s="113"/>
    </row>
    <row r="652">
      <c r="A652" s="115" t="s">
        <v>239</v>
      </c>
      <c r="B652" s="119"/>
      <c r="C652" s="115" t="s">
        <v>146</v>
      </c>
      <c r="D652" s="116">
        <v>45782.45833333333</v>
      </c>
      <c r="E652" s="115" t="s">
        <v>1310</v>
      </c>
      <c r="F652" s="118" t="str">
        <f t="shared" si="1"/>
        <v>05/2025</v>
      </c>
      <c r="G652" s="113"/>
      <c r="H652" s="111" t="s">
        <v>151</v>
      </c>
      <c r="I652" s="113"/>
      <c r="J652" s="113"/>
      <c r="K652" s="113"/>
      <c r="L652" s="113"/>
      <c r="M652" s="113"/>
      <c r="N652" s="113"/>
      <c r="O652" s="113"/>
      <c r="P652" s="113"/>
      <c r="Q652" s="113"/>
      <c r="R652" s="113"/>
      <c r="S652" s="113"/>
      <c r="T652" s="113"/>
      <c r="U652" s="113"/>
      <c r="V652" s="113"/>
      <c r="W652" s="113"/>
      <c r="X652" s="113"/>
      <c r="Y652" s="113"/>
    </row>
    <row r="653">
      <c r="A653" s="115" t="s">
        <v>1311</v>
      </c>
      <c r="B653" s="115" t="s">
        <v>1312</v>
      </c>
      <c r="C653" s="119"/>
      <c r="D653" s="116">
        <v>45782.5</v>
      </c>
      <c r="E653" s="115" t="s">
        <v>212</v>
      </c>
      <c r="F653" s="118" t="str">
        <f t="shared" si="1"/>
        <v>05/2025</v>
      </c>
      <c r="G653" s="113"/>
      <c r="H653" s="111" t="s">
        <v>213</v>
      </c>
      <c r="I653" s="113"/>
      <c r="J653" s="113"/>
      <c r="K653" s="113"/>
      <c r="L653" s="113"/>
      <c r="M653" s="113"/>
      <c r="N653" s="113"/>
      <c r="O653" s="113"/>
      <c r="P653" s="113"/>
      <c r="Q653" s="113"/>
      <c r="R653" s="113"/>
      <c r="S653" s="113"/>
      <c r="T653" s="113"/>
      <c r="U653" s="113"/>
      <c r="V653" s="113"/>
      <c r="W653" s="113"/>
      <c r="X653" s="113"/>
      <c r="Y653" s="113"/>
    </row>
    <row r="654">
      <c r="A654" s="115" t="s">
        <v>881</v>
      </c>
      <c r="B654" s="115" t="s">
        <v>882</v>
      </c>
      <c r="C654" s="119"/>
      <c r="D654" s="116">
        <v>45782.54166666667</v>
      </c>
      <c r="E654" s="115" t="s">
        <v>199</v>
      </c>
      <c r="F654" s="118" t="str">
        <f t="shared" si="1"/>
        <v>05/2025</v>
      </c>
      <c r="G654" s="113"/>
      <c r="H654" s="111" t="s">
        <v>238</v>
      </c>
      <c r="I654" s="113"/>
      <c r="J654" s="113"/>
      <c r="K654" s="113"/>
      <c r="L654" s="113"/>
      <c r="M654" s="113"/>
      <c r="N654" s="113"/>
      <c r="O654" s="113"/>
      <c r="P654" s="113"/>
      <c r="Q654" s="113"/>
      <c r="R654" s="113"/>
      <c r="S654" s="113"/>
      <c r="T654" s="113"/>
      <c r="U654" s="113"/>
      <c r="V654" s="113"/>
      <c r="W654" s="113"/>
      <c r="X654" s="113"/>
      <c r="Y654" s="113"/>
    </row>
    <row r="655">
      <c r="A655" s="115" t="s">
        <v>245</v>
      </c>
      <c r="B655" s="119"/>
      <c r="C655" s="115" t="s">
        <v>146</v>
      </c>
      <c r="D655" s="116">
        <v>45782.54166666667</v>
      </c>
      <c r="E655" s="115" t="s">
        <v>246</v>
      </c>
      <c r="F655" s="118" t="str">
        <f t="shared" si="1"/>
        <v>05/2025</v>
      </c>
      <c r="G655" s="113"/>
      <c r="H655" s="111" t="s">
        <v>151</v>
      </c>
      <c r="I655" s="113"/>
      <c r="J655" s="113"/>
      <c r="K655" s="113"/>
      <c r="L655" s="113"/>
      <c r="M655" s="113"/>
      <c r="N655" s="113"/>
      <c r="O655" s="113"/>
      <c r="P655" s="113"/>
      <c r="Q655" s="113"/>
      <c r="R655" s="113"/>
      <c r="S655" s="113"/>
      <c r="T655" s="113"/>
      <c r="U655" s="113"/>
      <c r="V655" s="113"/>
      <c r="W655" s="113"/>
      <c r="X655" s="113"/>
      <c r="Y655" s="113"/>
    </row>
    <row r="656">
      <c r="A656" s="115" t="s">
        <v>688</v>
      </c>
      <c r="B656" s="119"/>
      <c r="C656" s="115" t="s">
        <v>146</v>
      </c>
      <c r="D656" s="116">
        <v>45782.58333333333</v>
      </c>
      <c r="E656" s="115" t="s">
        <v>689</v>
      </c>
      <c r="F656" s="118" t="str">
        <f t="shared" si="1"/>
        <v>05/2025</v>
      </c>
      <c r="G656" s="113"/>
      <c r="H656" s="111" t="s">
        <v>151</v>
      </c>
      <c r="I656" s="113"/>
      <c r="J656" s="113"/>
      <c r="K656" s="113"/>
      <c r="L656" s="113"/>
      <c r="M656" s="113"/>
      <c r="N656" s="113"/>
      <c r="O656" s="113"/>
      <c r="P656" s="113"/>
      <c r="Q656" s="113"/>
      <c r="R656" s="113"/>
      <c r="S656" s="113"/>
      <c r="T656" s="113"/>
      <c r="U656" s="113"/>
      <c r="V656" s="113"/>
      <c r="W656" s="113"/>
      <c r="X656" s="113"/>
      <c r="Y656" s="113"/>
    </row>
    <row r="657">
      <c r="A657" s="115" t="s">
        <v>1313</v>
      </c>
      <c r="B657" s="119"/>
      <c r="C657" s="115" t="s">
        <v>332</v>
      </c>
      <c r="D657" s="116">
        <v>45782.625</v>
      </c>
      <c r="E657" s="115" t="s">
        <v>1314</v>
      </c>
      <c r="F657" s="118" t="str">
        <f t="shared" si="1"/>
        <v>05/2025</v>
      </c>
      <c r="G657" s="113"/>
      <c r="H657" s="111" t="s">
        <v>213</v>
      </c>
      <c r="I657" s="113"/>
      <c r="J657" s="113"/>
      <c r="K657" s="113"/>
      <c r="L657" s="113"/>
      <c r="M657" s="113"/>
      <c r="N657" s="113"/>
      <c r="O657" s="113"/>
      <c r="P657" s="113"/>
      <c r="Q657" s="113"/>
      <c r="R657" s="113"/>
      <c r="S657" s="113"/>
      <c r="T657" s="113"/>
      <c r="U657" s="113"/>
      <c r="V657" s="113"/>
      <c r="W657" s="113"/>
      <c r="X657" s="113"/>
      <c r="Y657" s="113"/>
    </row>
    <row r="658">
      <c r="A658" s="115" t="s">
        <v>1315</v>
      </c>
      <c r="B658" s="119"/>
      <c r="C658" s="119"/>
      <c r="D658" s="116">
        <v>45782.66666666667</v>
      </c>
      <c r="E658" s="115" t="s">
        <v>147</v>
      </c>
      <c r="F658" s="118" t="str">
        <f t="shared" si="1"/>
        <v>05/2025</v>
      </c>
      <c r="G658" s="113"/>
      <c r="H658" s="111" t="s">
        <v>160</v>
      </c>
      <c r="I658" s="113"/>
      <c r="J658" s="113"/>
      <c r="K658" s="113"/>
      <c r="L658" s="113"/>
      <c r="M658" s="113"/>
      <c r="N658" s="113"/>
      <c r="O658" s="113"/>
      <c r="P658" s="113"/>
      <c r="Q658" s="113"/>
      <c r="R658" s="113"/>
      <c r="S658" s="113"/>
      <c r="T658" s="113"/>
      <c r="U658" s="113"/>
      <c r="V658" s="113"/>
      <c r="W658" s="113"/>
      <c r="X658" s="113"/>
      <c r="Y658" s="113"/>
    </row>
    <row r="659">
      <c r="A659" s="115" t="s">
        <v>1316</v>
      </c>
      <c r="B659" s="115" t="s">
        <v>1317</v>
      </c>
      <c r="C659" s="115" t="s">
        <v>146</v>
      </c>
      <c r="D659" s="116">
        <v>45782.77083333333</v>
      </c>
      <c r="E659" s="115" t="s">
        <v>539</v>
      </c>
      <c r="F659" s="118" t="str">
        <f t="shared" si="1"/>
        <v>05/2025</v>
      </c>
      <c r="G659" s="113"/>
      <c r="H659" s="111" t="s">
        <v>238</v>
      </c>
      <c r="I659" s="113"/>
      <c r="J659" s="113"/>
      <c r="K659" s="113"/>
      <c r="L659" s="113"/>
      <c r="M659" s="113"/>
      <c r="N659" s="113"/>
      <c r="O659" s="113"/>
      <c r="P659" s="113"/>
      <c r="Q659" s="113"/>
      <c r="R659" s="113"/>
      <c r="S659" s="113"/>
      <c r="T659" s="113"/>
      <c r="U659" s="113"/>
      <c r="V659" s="113"/>
      <c r="W659" s="113"/>
      <c r="X659" s="113"/>
      <c r="Y659" s="113"/>
    </row>
    <row r="660">
      <c r="A660" s="115" t="s">
        <v>1318</v>
      </c>
      <c r="B660" s="115" t="s">
        <v>1319</v>
      </c>
      <c r="C660" s="119"/>
      <c r="D660" s="116">
        <v>45783.0</v>
      </c>
      <c r="E660" s="119"/>
      <c r="F660" s="118" t="str">
        <f t="shared" si="1"/>
        <v>05/2025</v>
      </c>
      <c r="G660" s="113"/>
      <c r="H660" s="111" t="s">
        <v>148</v>
      </c>
      <c r="I660" s="113"/>
      <c r="J660" s="113"/>
      <c r="K660" s="113"/>
      <c r="L660" s="113"/>
      <c r="M660" s="113"/>
      <c r="N660" s="113"/>
      <c r="O660" s="113"/>
      <c r="P660" s="113"/>
      <c r="Q660" s="113"/>
      <c r="R660" s="113"/>
      <c r="S660" s="113"/>
      <c r="T660" s="113"/>
      <c r="U660" s="113"/>
      <c r="V660" s="113"/>
      <c r="W660" s="113"/>
      <c r="X660" s="113"/>
      <c r="Y660" s="113"/>
    </row>
    <row r="661">
      <c r="A661" s="115" t="s">
        <v>690</v>
      </c>
      <c r="B661" s="119"/>
      <c r="C661" s="119"/>
      <c r="D661" s="116">
        <v>45783.58333333333</v>
      </c>
      <c r="E661" s="115" t="s">
        <v>691</v>
      </c>
      <c r="F661" s="118" t="str">
        <f t="shared" si="1"/>
        <v>05/2025</v>
      </c>
      <c r="G661" s="113"/>
      <c r="H661" s="111" t="s">
        <v>238</v>
      </c>
      <c r="I661" s="113"/>
      <c r="J661" s="113"/>
      <c r="K661" s="113"/>
      <c r="L661" s="113"/>
      <c r="M661" s="113"/>
      <c r="N661" s="113"/>
      <c r="O661" s="113"/>
      <c r="P661" s="113"/>
      <c r="Q661" s="113"/>
      <c r="R661" s="113"/>
      <c r="S661" s="113"/>
      <c r="T661" s="113"/>
      <c r="U661" s="113"/>
      <c r="V661" s="113"/>
      <c r="W661" s="113"/>
      <c r="X661" s="113"/>
      <c r="Y661" s="113"/>
    </row>
    <row r="662">
      <c r="A662" s="115" t="s">
        <v>1320</v>
      </c>
      <c r="B662" s="115" t="s">
        <v>895</v>
      </c>
      <c r="C662" s="115" t="s">
        <v>146</v>
      </c>
      <c r="D662" s="116">
        <v>45783.58333333333</v>
      </c>
      <c r="E662" s="115" t="s">
        <v>199</v>
      </c>
      <c r="F662" s="118" t="str">
        <f t="shared" si="1"/>
        <v>05/2025</v>
      </c>
      <c r="G662" s="113"/>
      <c r="H662" s="111" t="s">
        <v>238</v>
      </c>
      <c r="I662" s="113"/>
      <c r="J662" s="113"/>
      <c r="K662" s="113"/>
      <c r="L662" s="113"/>
      <c r="M662" s="113"/>
      <c r="N662" s="113"/>
      <c r="O662" s="113"/>
      <c r="P662" s="113"/>
      <c r="Q662" s="113"/>
      <c r="R662" s="113"/>
      <c r="S662" s="113"/>
      <c r="T662" s="113"/>
      <c r="U662" s="113"/>
      <c r="V662" s="113"/>
      <c r="W662" s="113"/>
      <c r="X662" s="113"/>
      <c r="Y662" s="113"/>
    </row>
    <row r="663">
      <c r="A663" s="115" t="s">
        <v>1321</v>
      </c>
      <c r="B663" s="115" t="s">
        <v>1322</v>
      </c>
      <c r="C663" s="115" t="s">
        <v>1323</v>
      </c>
      <c r="D663" s="116">
        <v>45783.600694444445</v>
      </c>
      <c r="E663" s="115" t="s">
        <v>147</v>
      </c>
      <c r="F663" s="118" t="str">
        <f t="shared" si="1"/>
        <v>05/2025</v>
      </c>
      <c r="G663" s="113"/>
      <c r="H663" s="111" t="s">
        <v>189</v>
      </c>
      <c r="I663" s="113"/>
      <c r="J663" s="113"/>
      <c r="K663" s="113"/>
      <c r="L663" s="113"/>
      <c r="M663" s="113"/>
      <c r="N663" s="113"/>
      <c r="O663" s="113"/>
      <c r="P663" s="113"/>
      <c r="Q663" s="113"/>
      <c r="R663" s="113"/>
      <c r="S663" s="113"/>
      <c r="T663" s="113"/>
      <c r="U663" s="113"/>
      <c r="V663" s="113"/>
      <c r="W663" s="113"/>
      <c r="X663" s="113"/>
      <c r="Y663" s="113"/>
    </row>
    <row r="664">
      <c r="A664" s="115" t="s">
        <v>693</v>
      </c>
      <c r="B664" s="119"/>
      <c r="C664" s="119"/>
      <c r="D664" s="116">
        <v>45783.66666666667</v>
      </c>
      <c r="E664" s="115" t="s">
        <v>691</v>
      </c>
      <c r="F664" s="118" t="str">
        <f t="shared" si="1"/>
        <v>05/2025</v>
      </c>
      <c r="G664" s="113"/>
      <c r="H664" s="111" t="s">
        <v>679</v>
      </c>
      <c r="I664" s="113"/>
      <c r="J664" s="113"/>
      <c r="K664" s="113"/>
      <c r="L664" s="113"/>
      <c r="M664" s="113"/>
      <c r="N664" s="113"/>
      <c r="O664" s="113"/>
      <c r="P664" s="113"/>
      <c r="Q664" s="113"/>
      <c r="R664" s="113"/>
      <c r="S664" s="113"/>
      <c r="T664" s="113"/>
      <c r="U664" s="113"/>
      <c r="V664" s="113"/>
      <c r="W664" s="113"/>
      <c r="X664" s="113"/>
      <c r="Y664" s="113"/>
    </row>
    <row r="665">
      <c r="A665" s="115" t="s">
        <v>1324</v>
      </c>
      <c r="B665" s="115" t="s">
        <v>1325</v>
      </c>
      <c r="C665" s="115" t="s">
        <v>1326</v>
      </c>
      <c r="D665" s="116">
        <v>45783.70833333333</v>
      </c>
      <c r="E665" s="115" t="s">
        <v>204</v>
      </c>
      <c r="F665" s="118" t="str">
        <f t="shared" si="1"/>
        <v>05/2025</v>
      </c>
      <c r="G665" s="113"/>
      <c r="H665" s="111" t="s">
        <v>148</v>
      </c>
      <c r="I665" s="113"/>
      <c r="J665" s="113"/>
      <c r="K665" s="113"/>
      <c r="L665" s="113"/>
      <c r="M665" s="113"/>
      <c r="N665" s="113"/>
      <c r="O665" s="113"/>
      <c r="P665" s="113"/>
      <c r="Q665" s="113"/>
      <c r="R665" s="113"/>
      <c r="S665" s="113"/>
      <c r="T665" s="113"/>
      <c r="U665" s="113"/>
      <c r="V665" s="113"/>
      <c r="W665" s="113"/>
      <c r="X665" s="113"/>
      <c r="Y665" s="113"/>
    </row>
    <row r="666">
      <c r="A666" s="115" t="s">
        <v>1279</v>
      </c>
      <c r="B666" s="115" t="s">
        <v>1280</v>
      </c>
      <c r="C666" s="115" t="s">
        <v>516</v>
      </c>
      <c r="D666" s="116">
        <v>45783.77083333333</v>
      </c>
      <c r="E666" s="115" t="s">
        <v>147</v>
      </c>
      <c r="F666" s="118" t="str">
        <f t="shared" si="1"/>
        <v>05/2025</v>
      </c>
      <c r="G666" s="113"/>
      <c r="H666" s="111" t="s">
        <v>143</v>
      </c>
      <c r="I666" s="113"/>
      <c r="J666" s="113"/>
      <c r="K666" s="113"/>
      <c r="L666" s="113"/>
      <c r="M666" s="113"/>
      <c r="N666" s="113"/>
      <c r="O666" s="113"/>
      <c r="P666" s="113"/>
      <c r="Q666" s="113"/>
      <c r="R666" s="113"/>
      <c r="S666" s="113"/>
      <c r="T666" s="113"/>
      <c r="U666" s="113"/>
      <c r="V666" s="113"/>
      <c r="W666" s="113"/>
      <c r="X666" s="113"/>
      <c r="Y666" s="113"/>
    </row>
    <row r="667">
      <c r="A667" s="115" t="s">
        <v>1327</v>
      </c>
      <c r="B667" s="115" t="s">
        <v>1328</v>
      </c>
      <c r="C667" s="119"/>
      <c r="D667" s="116">
        <v>45784.131944444445</v>
      </c>
      <c r="E667" s="115" t="s">
        <v>147</v>
      </c>
      <c r="F667" s="118" t="str">
        <f t="shared" si="1"/>
        <v>05/2025</v>
      </c>
      <c r="G667" s="113"/>
      <c r="H667" s="111" t="s">
        <v>189</v>
      </c>
      <c r="I667" s="113"/>
      <c r="J667" s="113"/>
      <c r="K667" s="113"/>
      <c r="L667" s="113"/>
      <c r="M667" s="113"/>
      <c r="N667" s="113"/>
      <c r="O667" s="113"/>
      <c r="P667" s="113"/>
      <c r="Q667" s="113"/>
      <c r="R667" s="113"/>
      <c r="S667" s="113"/>
      <c r="T667" s="113"/>
      <c r="U667" s="113"/>
      <c r="V667" s="113"/>
      <c r="W667" s="113"/>
      <c r="X667" s="113"/>
      <c r="Y667" s="113"/>
    </row>
    <row r="668">
      <c r="A668" s="115" t="s">
        <v>693</v>
      </c>
      <c r="B668" s="119"/>
      <c r="C668" s="119"/>
      <c r="D668" s="116">
        <v>45784.58333333333</v>
      </c>
      <c r="E668" s="115" t="s">
        <v>691</v>
      </c>
      <c r="F668" s="118" t="str">
        <f t="shared" si="1"/>
        <v>05/2025</v>
      </c>
      <c r="G668" s="113"/>
      <c r="H668" s="111" t="s">
        <v>679</v>
      </c>
      <c r="I668" s="113"/>
      <c r="J668" s="113"/>
      <c r="K668" s="113"/>
      <c r="L668" s="113"/>
      <c r="M668" s="113"/>
      <c r="N668" s="113"/>
      <c r="O668" s="113"/>
      <c r="P668" s="113"/>
      <c r="Q668" s="113"/>
      <c r="R668" s="113"/>
      <c r="S668" s="113"/>
      <c r="T668" s="113"/>
      <c r="U668" s="113"/>
      <c r="V668" s="113"/>
      <c r="W668" s="113"/>
      <c r="X668" s="113"/>
      <c r="Y668" s="113"/>
    </row>
    <row r="669">
      <c r="A669" s="115" t="s">
        <v>1329</v>
      </c>
      <c r="B669" s="115" t="s">
        <v>1330</v>
      </c>
      <c r="C669" s="115" t="s">
        <v>1331</v>
      </c>
      <c r="D669" s="116">
        <v>45784.58333333333</v>
      </c>
      <c r="E669" s="115" t="s">
        <v>147</v>
      </c>
      <c r="F669" s="118" t="str">
        <f t="shared" si="1"/>
        <v>05/2025</v>
      </c>
      <c r="G669" s="113"/>
      <c r="H669" s="111" t="s">
        <v>148</v>
      </c>
      <c r="I669" s="113"/>
      <c r="J669" s="113"/>
      <c r="K669" s="113"/>
      <c r="L669" s="113"/>
      <c r="M669" s="113"/>
      <c r="N669" s="113"/>
      <c r="O669" s="113"/>
      <c r="P669" s="113"/>
      <c r="Q669" s="113"/>
      <c r="R669" s="113"/>
      <c r="S669" s="113"/>
      <c r="T669" s="113"/>
      <c r="U669" s="113"/>
      <c r="V669" s="113"/>
      <c r="W669" s="113"/>
      <c r="X669" s="113"/>
      <c r="Y669" s="113"/>
    </row>
    <row r="670">
      <c r="A670" s="115" t="s">
        <v>1285</v>
      </c>
      <c r="B670" s="115" t="s">
        <v>1286</v>
      </c>
      <c r="C670" s="115" t="s">
        <v>516</v>
      </c>
      <c r="D670" s="116">
        <v>45784.77083333333</v>
      </c>
      <c r="E670" s="115" t="s">
        <v>147</v>
      </c>
      <c r="F670" s="118" t="str">
        <f t="shared" si="1"/>
        <v>05/2025</v>
      </c>
      <c r="G670" s="113"/>
      <c r="H670" s="111" t="s">
        <v>143</v>
      </c>
      <c r="I670" s="113"/>
      <c r="J670" s="113"/>
      <c r="K670" s="113"/>
      <c r="L670" s="113"/>
      <c r="M670" s="113"/>
      <c r="N670" s="113"/>
      <c r="O670" s="113"/>
      <c r="P670" s="113"/>
      <c r="Q670" s="113"/>
      <c r="R670" s="113"/>
      <c r="S670" s="113"/>
      <c r="T670" s="113"/>
      <c r="U670" s="113"/>
      <c r="V670" s="113"/>
      <c r="W670" s="113"/>
      <c r="X670" s="113"/>
      <c r="Y670" s="113"/>
    </row>
    <row r="671">
      <c r="A671" s="115" t="s">
        <v>1332</v>
      </c>
      <c r="B671" s="115" t="s">
        <v>1333</v>
      </c>
      <c r="C671" s="115" t="s">
        <v>432</v>
      </c>
      <c r="D671" s="116">
        <v>45784.79166666667</v>
      </c>
      <c r="E671" s="115" t="s">
        <v>204</v>
      </c>
      <c r="F671" s="118" t="str">
        <f t="shared" si="1"/>
        <v>05/2025</v>
      </c>
      <c r="G671" s="113"/>
      <c r="H671" s="111" t="s">
        <v>227</v>
      </c>
      <c r="I671" s="113"/>
      <c r="J671" s="113"/>
      <c r="K671" s="113"/>
      <c r="L671" s="113"/>
      <c r="M671" s="113"/>
      <c r="N671" s="113"/>
      <c r="O671" s="113"/>
      <c r="P671" s="113"/>
      <c r="Q671" s="113"/>
      <c r="R671" s="113"/>
      <c r="S671" s="113"/>
      <c r="T671" s="113"/>
      <c r="U671" s="113"/>
      <c r="V671" s="113"/>
      <c r="W671" s="113"/>
      <c r="X671" s="113"/>
      <c r="Y671" s="113"/>
    </row>
    <row r="672">
      <c r="A672" s="115" t="s">
        <v>690</v>
      </c>
      <c r="B672" s="119"/>
      <c r="C672" s="119"/>
      <c r="D672" s="116">
        <v>45785.58333333333</v>
      </c>
      <c r="E672" s="115" t="s">
        <v>691</v>
      </c>
      <c r="F672" s="118" t="str">
        <f t="shared" si="1"/>
        <v>05/2025</v>
      </c>
      <c r="G672" s="113"/>
      <c r="H672" s="111" t="s">
        <v>679</v>
      </c>
      <c r="I672" s="113"/>
      <c r="J672" s="113"/>
      <c r="K672" s="113"/>
      <c r="L672" s="113"/>
      <c r="M672" s="113"/>
      <c r="N672" s="113"/>
      <c r="O672" s="113"/>
      <c r="P672" s="113"/>
      <c r="Q672" s="113"/>
      <c r="R672" s="113"/>
      <c r="S672" s="113"/>
      <c r="T672" s="113"/>
      <c r="U672" s="113"/>
      <c r="V672" s="113"/>
      <c r="W672" s="113"/>
      <c r="X672" s="113"/>
      <c r="Y672" s="113"/>
    </row>
    <row r="673">
      <c r="A673" s="115" t="s">
        <v>693</v>
      </c>
      <c r="B673" s="119"/>
      <c r="C673" s="119"/>
      <c r="D673" s="116">
        <v>45785.66666666667</v>
      </c>
      <c r="E673" s="115" t="s">
        <v>691</v>
      </c>
      <c r="F673" s="118" t="str">
        <f t="shared" si="1"/>
        <v>05/2025</v>
      </c>
      <c r="G673" s="113"/>
      <c r="H673" s="111" t="s">
        <v>679</v>
      </c>
      <c r="I673" s="113"/>
      <c r="J673" s="113"/>
      <c r="K673" s="113"/>
      <c r="L673" s="113"/>
      <c r="M673" s="113"/>
      <c r="N673" s="113"/>
      <c r="O673" s="113"/>
      <c r="P673" s="113"/>
      <c r="Q673" s="113"/>
      <c r="R673" s="113"/>
      <c r="S673" s="113"/>
      <c r="T673" s="113"/>
      <c r="U673" s="113"/>
      <c r="V673" s="113"/>
      <c r="W673" s="113"/>
      <c r="X673" s="113"/>
      <c r="Y673" s="113"/>
    </row>
    <row r="674">
      <c r="A674" s="115" t="s">
        <v>1334</v>
      </c>
      <c r="B674" s="115" t="s">
        <v>1335</v>
      </c>
      <c r="C674" s="115" t="s">
        <v>146</v>
      </c>
      <c r="D674" s="116">
        <v>45785.79166666667</v>
      </c>
      <c r="E674" s="115" t="s">
        <v>147</v>
      </c>
      <c r="F674" s="118" t="str">
        <f t="shared" si="1"/>
        <v>05/2025</v>
      </c>
      <c r="G674" s="113"/>
      <c r="H674" s="111" t="s">
        <v>679</v>
      </c>
      <c r="I674" s="113"/>
      <c r="J674" s="113"/>
      <c r="K674" s="113"/>
      <c r="L674" s="113"/>
      <c r="M674" s="113"/>
      <c r="N674" s="113"/>
      <c r="O674" s="113"/>
      <c r="P674" s="113"/>
      <c r="Q674" s="113"/>
      <c r="R674" s="113"/>
      <c r="S674" s="113"/>
      <c r="T674" s="113"/>
      <c r="U674" s="113"/>
      <c r="V674" s="113"/>
      <c r="W674" s="113"/>
      <c r="X674" s="113"/>
      <c r="Y674" s="113"/>
    </row>
    <row r="675">
      <c r="A675" s="115" t="s">
        <v>1336</v>
      </c>
      <c r="B675" s="119"/>
      <c r="C675" s="115" t="s">
        <v>1337</v>
      </c>
      <c r="D675" s="116">
        <v>45786.41666666667</v>
      </c>
      <c r="E675" s="115" t="s">
        <v>1338</v>
      </c>
      <c r="F675" s="118" t="str">
        <f t="shared" si="1"/>
        <v>05/2025</v>
      </c>
      <c r="G675" s="113"/>
      <c r="H675" s="111" t="s">
        <v>222</v>
      </c>
      <c r="I675" s="113"/>
      <c r="J675" s="113"/>
      <c r="K675" s="113"/>
      <c r="L675" s="113"/>
      <c r="M675" s="113"/>
      <c r="N675" s="113"/>
      <c r="O675" s="113"/>
      <c r="P675" s="113"/>
      <c r="Q675" s="113"/>
      <c r="R675" s="113"/>
      <c r="S675" s="113"/>
      <c r="T675" s="113"/>
      <c r="U675" s="113"/>
      <c r="V675" s="113"/>
      <c r="W675" s="113"/>
      <c r="X675" s="113"/>
      <c r="Y675" s="113"/>
    </row>
    <row r="676">
      <c r="A676" s="115" t="s">
        <v>1339</v>
      </c>
      <c r="B676" s="115" t="s">
        <v>1340</v>
      </c>
      <c r="C676" s="115" t="s">
        <v>516</v>
      </c>
      <c r="D676" s="116">
        <v>45786.77083333333</v>
      </c>
      <c r="E676" s="115" t="s">
        <v>147</v>
      </c>
      <c r="F676" s="118" t="str">
        <f t="shared" si="1"/>
        <v>05/2025</v>
      </c>
      <c r="G676" s="113"/>
      <c r="H676" s="111" t="s">
        <v>143</v>
      </c>
      <c r="I676" s="113"/>
      <c r="J676" s="113"/>
      <c r="K676" s="113"/>
      <c r="L676" s="113"/>
      <c r="M676" s="113"/>
      <c r="N676" s="113"/>
      <c r="O676" s="113"/>
      <c r="P676" s="113"/>
      <c r="Q676" s="113"/>
      <c r="R676" s="113"/>
      <c r="S676" s="113"/>
      <c r="T676" s="113"/>
      <c r="U676" s="113"/>
      <c r="V676" s="113"/>
      <c r="W676" s="113"/>
      <c r="X676" s="113"/>
      <c r="Y676" s="113"/>
    </row>
    <row r="677">
      <c r="A677" s="115" t="s">
        <v>1341</v>
      </c>
      <c r="B677" s="115" t="s">
        <v>1342</v>
      </c>
      <c r="C677" s="115" t="s">
        <v>1343</v>
      </c>
      <c r="D677" s="116">
        <v>45787.35416666667</v>
      </c>
      <c r="E677" s="115" t="s">
        <v>610</v>
      </c>
      <c r="F677" s="118" t="str">
        <f t="shared" si="1"/>
        <v>05/2025</v>
      </c>
      <c r="G677" s="113"/>
      <c r="H677" s="111"/>
      <c r="I677" s="113"/>
      <c r="J677" s="113"/>
      <c r="K677" s="113"/>
      <c r="L677" s="113"/>
      <c r="M677" s="113"/>
      <c r="N677" s="113"/>
      <c r="O677" s="113"/>
      <c r="P677" s="113"/>
      <c r="Q677" s="113"/>
      <c r="R677" s="113"/>
      <c r="S677" s="113"/>
      <c r="T677" s="113"/>
      <c r="U677" s="113"/>
      <c r="V677" s="113"/>
      <c r="W677" s="113"/>
      <c r="X677" s="113"/>
      <c r="Y677" s="113"/>
    </row>
    <row r="678">
      <c r="A678" s="115" t="s">
        <v>1344</v>
      </c>
      <c r="B678" s="115" t="s">
        <v>1345</v>
      </c>
      <c r="C678" s="115" t="s">
        <v>1346</v>
      </c>
      <c r="D678" s="116">
        <v>45788.54513888889</v>
      </c>
      <c r="E678" s="115" t="s">
        <v>147</v>
      </c>
      <c r="F678" s="118" t="str">
        <f t="shared" si="1"/>
        <v>05/2025</v>
      </c>
      <c r="G678" s="113"/>
      <c r="H678" s="111" t="s">
        <v>189</v>
      </c>
      <c r="I678" s="113"/>
      <c r="J678" s="113"/>
      <c r="K678" s="113"/>
      <c r="L678" s="113"/>
      <c r="M678" s="113"/>
      <c r="N678" s="113"/>
      <c r="O678" s="113"/>
      <c r="P678" s="113"/>
      <c r="Q678" s="113"/>
      <c r="R678" s="113"/>
      <c r="S678" s="113"/>
      <c r="T678" s="113"/>
      <c r="U678" s="113"/>
      <c r="V678" s="113"/>
      <c r="W678" s="113"/>
      <c r="X678" s="113"/>
      <c r="Y678" s="113"/>
    </row>
    <row r="679">
      <c r="A679" s="115" t="s">
        <v>1347</v>
      </c>
      <c r="B679" s="115" t="s">
        <v>1348</v>
      </c>
      <c r="C679" s="115" t="s">
        <v>1349</v>
      </c>
      <c r="D679" s="116">
        <v>45788.70486111111</v>
      </c>
      <c r="E679" s="115" t="s">
        <v>147</v>
      </c>
      <c r="F679" s="118" t="str">
        <f t="shared" si="1"/>
        <v>05/2025</v>
      </c>
      <c r="G679" s="113"/>
      <c r="H679" s="111" t="s">
        <v>189</v>
      </c>
      <c r="I679" s="113"/>
      <c r="J679" s="113"/>
      <c r="K679" s="113"/>
      <c r="L679" s="113"/>
      <c r="M679" s="113"/>
      <c r="N679" s="113"/>
      <c r="O679" s="113"/>
      <c r="P679" s="113"/>
      <c r="Q679" s="113"/>
      <c r="R679" s="113"/>
      <c r="S679" s="113"/>
      <c r="T679" s="113"/>
      <c r="U679" s="113"/>
      <c r="V679" s="113"/>
      <c r="W679" s="113"/>
      <c r="X679" s="113"/>
      <c r="Y679" s="113"/>
    </row>
    <row r="680">
      <c r="A680" s="115" t="s">
        <v>245</v>
      </c>
      <c r="B680" s="119"/>
      <c r="C680" s="115" t="s">
        <v>146</v>
      </c>
      <c r="D680" s="116">
        <v>45789.41666666667</v>
      </c>
      <c r="E680" s="115" t="s">
        <v>246</v>
      </c>
      <c r="F680" s="118" t="str">
        <f t="shared" si="1"/>
        <v>05/2025</v>
      </c>
      <c r="G680" s="113"/>
      <c r="H680" s="111" t="s">
        <v>151</v>
      </c>
      <c r="I680" s="113"/>
      <c r="J680" s="113"/>
      <c r="K680" s="113"/>
      <c r="L680" s="113"/>
      <c r="M680" s="113"/>
      <c r="N680" s="113"/>
      <c r="O680" s="113"/>
      <c r="P680" s="113"/>
      <c r="Q680" s="113"/>
      <c r="R680" s="113"/>
      <c r="S680" s="113"/>
      <c r="T680" s="113"/>
      <c r="U680" s="113"/>
      <c r="V680" s="113"/>
      <c r="W680" s="113"/>
      <c r="X680" s="113"/>
      <c r="Y680" s="113"/>
    </row>
    <row r="681">
      <c r="A681" s="115" t="s">
        <v>239</v>
      </c>
      <c r="B681" s="119"/>
      <c r="C681" s="115" t="s">
        <v>146</v>
      </c>
      <c r="D681" s="116">
        <v>45789.45833333333</v>
      </c>
      <c r="E681" s="115" t="s">
        <v>1310</v>
      </c>
      <c r="F681" s="118" t="str">
        <f t="shared" si="1"/>
        <v>05/2025</v>
      </c>
      <c r="G681" s="113"/>
      <c r="H681" s="111" t="s">
        <v>151</v>
      </c>
      <c r="I681" s="113"/>
      <c r="J681" s="113"/>
      <c r="K681" s="113"/>
      <c r="L681" s="113"/>
      <c r="M681" s="113"/>
      <c r="N681" s="113"/>
      <c r="O681" s="113"/>
      <c r="P681" s="113"/>
      <c r="Q681" s="113"/>
      <c r="R681" s="113"/>
      <c r="S681" s="113"/>
      <c r="T681" s="113"/>
      <c r="U681" s="113"/>
      <c r="V681" s="113"/>
      <c r="W681" s="113"/>
      <c r="X681" s="113"/>
      <c r="Y681" s="113"/>
    </row>
    <row r="682">
      <c r="A682" s="115" t="s">
        <v>881</v>
      </c>
      <c r="B682" s="115" t="s">
        <v>882</v>
      </c>
      <c r="D682" s="116">
        <v>45789.54166666667</v>
      </c>
      <c r="E682" s="115" t="s">
        <v>199</v>
      </c>
      <c r="F682" s="118" t="str">
        <f t="shared" si="1"/>
        <v>05/2025</v>
      </c>
      <c r="G682" s="113"/>
      <c r="H682" s="111" t="s">
        <v>238</v>
      </c>
      <c r="I682" s="113"/>
      <c r="J682" s="113"/>
      <c r="K682" s="113"/>
      <c r="L682" s="113"/>
      <c r="M682" s="113"/>
      <c r="N682" s="113"/>
      <c r="O682" s="113"/>
      <c r="P682" s="113"/>
      <c r="Q682" s="113"/>
      <c r="R682" s="113"/>
      <c r="S682" s="113"/>
      <c r="T682" s="113"/>
      <c r="U682" s="113"/>
      <c r="V682" s="113"/>
      <c r="W682" s="113"/>
      <c r="X682" s="113"/>
      <c r="Y682" s="113"/>
    </row>
    <row r="683">
      <c r="A683" s="115" t="s">
        <v>1350</v>
      </c>
      <c r="B683" s="115" t="s">
        <v>1351</v>
      </c>
      <c r="C683" s="115" t="s">
        <v>146</v>
      </c>
      <c r="D683" s="116">
        <v>45789.58333333333</v>
      </c>
      <c r="E683" s="115" t="s">
        <v>1352</v>
      </c>
      <c r="F683" s="118" t="str">
        <f t="shared" si="1"/>
        <v>05/2025</v>
      </c>
      <c r="G683" s="113"/>
      <c r="H683" s="111" t="s">
        <v>151</v>
      </c>
      <c r="I683" s="113"/>
      <c r="J683" s="113"/>
      <c r="K683" s="113"/>
      <c r="L683" s="113"/>
      <c r="M683" s="113"/>
      <c r="N683" s="113"/>
      <c r="O683" s="113"/>
      <c r="P683" s="113"/>
      <c r="Q683" s="113"/>
      <c r="R683" s="113"/>
      <c r="S683" s="113"/>
      <c r="T683" s="113"/>
      <c r="U683" s="113"/>
      <c r="V683" s="113"/>
      <c r="W683" s="113"/>
      <c r="X683" s="113"/>
      <c r="Y683" s="113"/>
    </row>
    <row r="684">
      <c r="A684" s="115" t="s">
        <v>1353</v>
      </c>
      <c r="C684" s="115" t="s">
        <v>1354</v>
      </c>
      <c r="D684" s="116">
        <v>45789.625</v>
      </c>
      <c r="E684" s="115" t="s">
        <v>212</v>
      </c>
      <c r="F684" s="118" t="str">
        <f t="shared" si="1"/>
        <v>05/2025</v>
      </c>
      <c r="G684" s="113"/>
      <c r="H684" s="111" t="s">
        <v>213</v>
      </c>
      <c r="I684" s="113"/>
      <c r="J684" s="113"/>
      <c r="K684" s="113"/>
      <c r="L684" s="113"/>
      <c r="M684" s="113"/>
      <c r="N684" s="113"/>
      <c r="O684" s="113"/>
      <c r="P684" s="113"/>
      <c r="Q684" s="113"/>
      <c r="R684" s="113"/>
      <c r="S684" s="113"/>
      <c r="T684" s="113"/>
      <c r="U684" s="113"/>
      <c r="V684" s="113"/>
      <c r="W684" s="113"/>
      <c r="X684" s="113"/>
      <c r="Y684" s="113"/>
    </row>
    <row r="685">
      <c r="A685" s="115" t="s">
        <v>1355</v>
      </c>
      <c r="B685" s="115" t="s">
        <v>1356</v>
      </c>
      <c r="C685" s="115" t="s">
        <v>1354</v>
      </c>
      <c r="D685" s="116">
        <v>45790.0</v>
      </c>
      <c r="E685" s="115" t="s">
        <v>1357</v>
      </c>
      <c r="F685" s="118" t="str">
        <f t="shared" si="1"/>
        <v>05/2025</v>
      </c>
      <c r="G685" s="113"/>
      <c r="H685" s="111" t="s">
        <v>148</v>
      </c>
      <c r="I685" s="113"/>
      <c r="J685" s="113"/>
      <c r="K685" s="113"/>
      <c r="L685" s="113"/>
      <c r="M685" s="113"/>
      <c r="N685" s="113"/>
      <c r="O685" s="113"/>
      <c r="P685" s="113"/>
      <c r="Q685" s="113"/>
      <c r="R685" s="113"/>
      <c r="S685" s="113"/>
      <c r="T685" s="113"/>
      <c r="U685" s="113"/>
      <c r="V685" s="113"/>
      <c r="W685" s="113"/>
      <c r="X685" s="113"/>
      <c r="Y685" s="113"/>
    </row>
    <row r="686">
      <c r="A686" s="115" t="s">
        <v>1358</v>
      </c>
      <c r="B686" s="115" t="s">
        <v>1356</v>
      </c>
      <c r="C686" s="115" t="s">
        <v>1354</v>
      </c>
      <c r="D686" s="116">
        <v>45790.39583333333</v>
      </c>
      <c r="E686" s="115" t="s">
        <v>1357</v>
      </c>
      <c r="F686" s="118" t="str">
        <f t="shared" si="1"/>
        <v>05/2025</v>
      </c>
      <c r="G686" s="113"/>
      <c r="H686" s="111" t="s">
        <v>213</v>
      </c>
      <c r="I686" s="113"/>
      <c r="J686" s="113"/>
      <c r="K686" s="113"/>
      <c r="L686" s="113"/>
      <c r="M686" s="113"/>
      <c r="N686" s="113"/>
      <c r="O686" s="113"/>
      <c r="P686" s="113"/>
      <c r="Q686" s="113"/>
      <c r="R686" s="113"/>
      <c r="S686" s="113"/>
      <c r="T686" s="113"/>
      <c r="U686" s="113"/>
      <c r="V686" s="113"/>
      <c r="W686" s="113"/>
      <c r="X686" s="113"/>
      <c r="Y686" s="113"/>
    </row>
    <row r="687">
      <c r="A687" s="115" t="s">
        <v>1359</v>
      </c>
      <c r="B687" s="115" t="s">
        <v>1360</v>
      </c>
      <c r="C687" s="115" t="s">
        <v>1361</v>
      </c>
      <c r="D687" s="116">
        <v>45790.41666666667</v>
      </c>
      <c r="E687" s="115" t="s">
        <v>765</v>
      </c>
      <c r="F687" s="118" t="str">
        <f t="shared" si="1"/>
        <v>05/2025</v>
      </c>
      <c r="G687" s="113"/>
      <c r="H687" s="111" t="s">
        <v>193</v>
      </c>
      <c r="I687" s="113"/>
      <c r="J687" s="113"/>
      <c r="K687" s="113"/>
      <c r="L687" s="113"/>
      <c r="M687" s="113"/>
      <c r="N687" s="113"/>
      <c r="O687" s="113"/>
      <c r="P687" s="113"/>
      <c r="Q687" s="113"/>
      <c r="R687" s="113"/>
      <c r="S687" s="113"/>
      <c r="T687" s="113"/>
      <c r="U687" s="113"/>
      <c r="V687" s="113"/>
      <c r="W687" s="113"/>
      <c r="X687" s="113"/>
      <c r="Y687" s="113"/>
    </row>
    <row r="688">
      <c r="A688" s="115" t="s">
        <v>1362</v>
      </c>
      <c r="B688" s="115" t="s">
        <v>1363</v>
      </c>
      <c r="C688" s="115" t="s">
        <v>1364</v>
      </c>
      <c r="D688" s="116">
        <v>45790.4375</v>
      </c>
      <c r="E688" s="115" t="s">
        <v>920</v>
      </c>
      <c r="F688" s="118" t="str">
        <f t="shared" si="1"/>
        <v>05/2025</v>
      </c>
      <c r="G688" s="113"/>
      <c r="H688" s="111"/>
      <c r="I688" s="113"/>
      <c r="J688" s="113"/>
      <c r="K688" s="113"/>
      <c r="L688" s="113"/>
      <c r="M688" s="113"/>
      <c r="N688" s="113"/>
      <c r="O688" s="113"/>
      <c r="P688" s="113"/>
      <c r="Q688" s="113"/>
      <c r="R688" s="113"/>
      <c r="S688" s="113"/>
      <c r="T688" s="113"/>
      <c r="U688" s="113"/>
      <c r="V688" s="113"/>
      <c r="W688" s="113"/>
      <c r="X688" s="113"/>
      <c r="Y688" s="113"/>
    </row>
    <row r="689">
      <c r="A689" s="115" t="s">
        <v>1365</v>
      </c>
      <c r="D689" s="116">
        <v>45790.47916666667</v>
      </c>
      <c r="F689" s="118" t="str">
        <f t="shared" si="1"/>
        <v>05/2025</v>
      </c>
      <c r="G689" s="113"/>
      <c r="H689" s="111" t="s">
        <v>238</v>
      </c>
      <c r="I689" s="113"/>
      <c r="J689" s="113"/>
      <c r="K689" s="113"/>
      <c r="L689" s="113"/>
      <c r="M689" s="113"/>
      <c r="N689" s="113"/>
      <c r="O689" s="113"/>
      <c r="P689" s="113"/>
      <c r="Q689" s="113"/>
      <c r="R689" s="113"/>
      <c r="S689" s="113"/>
      <c r="T689" s="113"/>
      <c r="U689" s="113"/>
      <c r="V689" s="113"/>
      <c r="W689" s="113"/>
      <c r="X689" s="113"/>
      <c r="Y689" s="113"/>
    </row>
    <row r="690">
      <c r="A690" s="115" t="s">
        <v>1366</v>
      </c>
      <c r="B690" s="115" t="s">
        <v>1367</v>
      </c>
      <c r="C690" s="115" t="s">
        <v>799</v>
      </c>
      <c r="D690" s="116">
        <v>45790.5</v>
      </c>
      <c r="E690" s="115" t="s">
        <v>1368</v>
      </c>
      <c r="F690" s="118" t="str">
        <f t="shared" si="1"/>
        <v>05/2025</v>
      </c>
      <c r="G690" s="113"/>
      <c r="H690" s="111" t="s">
        <v>193</v>
      </c>
      <c r="I690" s="113"/>
      <c r="J690" s="113"/>
      <c r="K690" s="113"/>
      <c r="L690" s="113"/>
      <c r="M690" s="113"/>
      <c r="N690" s="113"/>
      <c r="O690" s="113"/>
      <c r="P690" s="113"/>
      <c r="Q690" s="113"/>
      <c r="R690" s="113"/>
      <c r="S690" s="113"/>
      <c r="T690" s="113"/>
      <c r="U690" s="113"/>
      <c r="V690" s="113"/>
      <c r="W690" s="113"/>
      <c r="X690" s="113"/>
      <c r="Y690" s="113"/>
    </row>
    <row r="691">
      <c r="A691" s="115" t="s">
        <v>1369</v>
      </c>
      <c r="B691" s="115" t="s">
        <v>1370</v>
      </c>
      <c r="D691" s="116">
        <v>45790.5</v>
      </c>
      <c r="E691" s="115" t="s">
        <v>199</v>
      </c>
      <c r="F691" s="118" t="str">
        <f t="shared" si="1"/>
        <v>05/2025</v>
      </c>
      <c r="G691" s="113"/>
      <c r="H691" s="111" t="s">
        <v>238</v>
      </c>
      <c r="I691" s="113"/>
      <c r="J691" s="113"/>
      <c r="K691" s="113"/>
      <c r="L691" s="113"/>
      <c r="M691" s="113"/>
      <c r="N691" s="113"/>
      <c r="O691" s="113"/>
      <c r="P691" s="113"/>
      <c r="Q691" s="113"/>
      <c r="R691" s="113"/>
      <c r="S691" s="113"/>
      <c r="T691" s="113"/>
      <c r="U691" s="113"/>
      <c r="V691" s="113"/>
      <c r="W691" s="113"/>
      <c r="X691" s="113"/>
      <c r="Y691" s="113"/>
    </row>
    <row r="692">
      <c r="A692" s="115" t="s">
        <v>688</v>
      </c>
      <c r="C692" s="115" t="s">
        <v>146</v>
      </c>
      <c r="D692" s="116">
        <v>45790.5625</v>
      </c>
      <c r="E692" s="115" t="s">
        <v>689</v>
      </c>
      <c r="F692" s="118" t="str">
        <f t="shared" si="1"/>
        <v>05/2025</v>
      </c>
      <c r="G692" s="113"/>
      <c r="H692" s="111" t="s">
        <v>151</v>
      </c>
      <c r="I692" s="113"/>
      <c r="J692" s="113"/>
      <c r="K692" s="113"/>
      <c r="L692" s="113"/>
      <c r="M692" s="113"/>
      <c r="N692" s="113"/>
      <c r="O692" s="113"/>
      <c r="P692" s="113"/>
      <c r="Q692" s="113"/>
      <c r="R692" s="113"/>
      <c r="S692" s="113"/>
      <c r="T692" s="113"/>
      <c r="U692" s="113"/>
      <c r="V692" s="113"/>
      <c r="W692" s="113"/>
      <c r="X692" s="113"/>
      <c r="Y692" s="113"/>
    </row>
    <row r="693">
      <c r="A693" s="115" t="s">
        <v>690</v>
      </c>
      <c r="D693" s="116">
        <v>45790.58333333333</v>
      </c>
      <c r="E693" s="115" t="s">
        <v>691</v>
      </c>
      <c r="F693" s="118" t="str">
        <f t="shared" si="1"/>
        <v>05/2025</v>
      </c>
      <c r="G693" s="113"/>
      <c r="H693" s="111" t="s">
        <v>679</v>
      </c>
      <c r="I693" s="113"/>
      <c r="J693" s="113"/>
      <c r="K693" s="113"/>
      <c r="L693" s="113"/>
      <c r="M693" s="113"/>
      <c r="N693" s="113"/>
      <c r="O693" s="113"/>
      <c r="P693" s="113"/>
      <c r="Q693" s="113"/>
      <c r="R693" s="113"/>
      <c r="S693" s="113"/>
      <c r="T693" s="113"/>
      <c r="U693" s="113"/>
      <c r="V693" s="113"/>
      <c r="W693" s="113"/>
      <c r="X693" s="113"/>
      <c r="Y693" s="113"/>
    </row>
    <row r="694">
      <c r="A694" s="115" t="s">
        <v>1371</v>
      </c>
      <c r="D694" s="116">
        <v>45790.58333333333</v>
      </c>
      <c r="E694" s="119"/>
      <c r="F694" s="118" t="str">
        <f t="shared" si="1"/>
        <v>05/2025</v>
      </c>
      <c r="G694" s="113"/>
      <c r="H694" s="111" t="s">
        <v>143</v>
      </c>
      <c r="I694" s="113"/>
      <c r="J694" s="113"/>
      <c r="K694" s="113"/>
      <c r="L694" s="113"/>
      <c r="M694" s="113"/>
      <c r="N694" s="113"/>
      <c r="O694" s="113"/>
      <c r="P694" s="113"/>
      <c r="Q694" s="113"/>
      <c r="R694" s="113"/>
      <c r="S694" s="113"/>
      <c r="T694" s="113"/>
      <c r="U694" s="113"/>
      <c r="V694" s="113"/>
      <c r="W694" s="113"/>
      <c r="X694" s="113"/>
      <c r="Y694" s="113"/>
    </row>
    <row r="695">
      <c r="A695" s="115" t="s">
        <v>693</v>
      </c>
      <c r="D695" s="116">
        <v>45790.66666666667</v>
      </c>
      <c r="E695" s="115" t="s">
        <v>691</v>
      </c>
      <c r="F695" s="118" t="str">
        <f t="shared" si="1"/>
        <v>05/2025</v>
      </c>
      <c r="G695" s="113"/>
      <c r="H695" s="111" t="s">
        <v>679</v>
      </c>
      <c r="I695" s="113"/>
      <c r="J695" s="113"/>
      <c r="K695" s="113"/>
      <c r="L695" s="113"/>
      <c r="M695" s="113"/>
      <c r="N695" s="113"/>
      <c r="O695" s="113"/>
      <c r="P695" s="113"/>
      <c r="Q695" s="113"/>
      <c r="R695" s="113"/>
      <c r="S695" s="113"/>
      <c r="T695" s="113"/>
      <c r="U695" s="113"/>
      <c r="V695" s="113"/>
      <c r="W695" s="113"/>
      <c r="X695" s="113"/>
      <c r="Y695" s="113"/>
    </row>
    <row r="696">
      <c r="A696" s="115" t="s">
        <v>1279</v>
      </c>
      <c r="B696" s="115" t="s">
        <v>1280</v>
      </c>
      <c r="C696" s="115" t="s">
        <v>516</v>
      </c>
      <c r="D696" s="116">
        <v>45790.77083333333</v>
      </c>
      <c r="E696" s="115" t="s">
        <v>147</v>
      </c>
      <c r="F696" s="118" t="str">
        <f t="shared" si="1"/>
        <v>05/2025</v>
      </c>
      <c r="G696" s="113"/>
      <c r="H696" s="111" t="s">
        <v>143</v>
      </c>
      <c r="I696" s="113"/>
      <c r="J696" s="113"/>
      <c r="K696" s="113"/>
      <c r="L696" s="113"/>
      <c r="M696" s="113"/>
      <c r="N696" s="113"/>
      <c r="O696" s="113"/>
      <c r="P696" s="113"/>
      <c r="Q696" s="113"/>
      <c r="R696" s="113"/>
      <c r="S696" s="113"/>
      <c r="T696" s="113"/>
      <c r="U696" s="113"/>
      <c r="V696" s="113"/>
      <c r="W696" s="113"/>
      <c r="X696" s="113"/>
      <c r="Y696" s="113"/>
    </row>
    <row r="697">
      <c r="A697" s="115" t="s">
        <v>1372</v>
      </c>
      <c r="B697" s="115" t="s">
        <v>1373</v>
      </c>
      <c r="C697" s="115" t="s">
        <v>1374</v>
      </c>
      <c r="D697" s="116">
        <v>45790.83333333333</v>
      </c>
      <c r="E697" s="115" t="s">
        <v>287</v>
      </c>
      <c r="F697" s="118" t="str">
        <f t="shared" si="1"/>
        <v>05/2025</v>
      </c>
      <c r="G697" s="113"/>
      <c r="H697" s="111"/>
      <c r="I697" s="113"/>
      <c r="J697" s="113"/>
      <c r="K697" s="113"/>
      <c r="L697" s="113"/>
      <c r="M697" s="113"/>
      <c r="N697" s="113"/>
      <c r="O697" s="113"/>
      <c r="P697" s="113"/>
      <c r="Q697" s="113"/>
      <c r="R697" s="113"/>
      <c r="S697" s="113"/>
      <c r="T697" s="113"/>
      <c r="U697" s="113"/>
      <c r="V697" s="113"/>
      <c r="W697" s="113"/>
      <c r="X697" s="113"/>
      <c r="Y697" s="113"/>
    </row>
    <row r="698">
      <c r="A698" s="115" t="s">
        <v>1375</v>
      </c>
      <c r="C698" s="115" t="s">
        <v>1376</v>
      </c>
      <c r="D698" s="116">
        <v>45791.35416666667</v>
      </c>
      <c r="E698" s="115" t="s">
        <v>212</v>
      </c>
      <c r="F698" s="118" t="str">
        <f t="shared" si="1"/>
        <v>05/2025</v>
      </c>
      <c r="G698" s="113"/>
      <c r="H698" s="111" t="s">
        <v>213</v>
      </c>
      <c r="I698" s="113"/>
      <c r="J698" s="113"/>
      <c r="K698" s="113"/>
      <c r="L698" s="113"/>
      <c r="M698" s="113"/>
      <c r="N698" s="113"/>
      <c r="O698" s="113"/>
      <c r="P698" s="113"/>
      <c r="Q698" s="113"/>
      <c r="R698" s="113"/>
      <c r="S698" s="113"/>
      <c r="T698" s="113"/>
      <c r="U698" s="113"/>
      <c r="V698" s="113"/>
      <c r="W698" s="113"/>
      <c r="X698" s="113"/>
      <c r="Y698" s="113"/>
    </row>
    <row r="699">
      <c r="A699" s="115" t="s">
        <v>1377</v>
      </c>
      <c r="B699" s="115" t="s">
        <v>1378</v>
      </c>
      <c r="C699" s="115" t="s">
        <v>146</v>
      </c>
      <c r="D699" s="116">
        <v>45791.41666666667</v>
      </c>
      <c r="E699" s="115" t="s">
        <v>204</v>
      </c>
      <c r="F699" s="118" t="str">
        <f t="shared" si="1"/>
        <v>05/2025</v>
      </c>
      <c r="G699" s="113"/>
      <c r="H699" s="111" t="s">
        <v>227</v>
      </c>
      <c r="I699" s="113"/>
      <c r="J699" s="113"/>
      <c r="K699" s="113"/>
      <c r="L699" s="113"/>
      <c r="M699" s="113"/>
      <c r="N699" s="113"/>
      <c r="O699" s="113"/>
      <c r="P699" s="113"/>
      <c r="Q699" s="113"/>
      <c r="R699" s="113"/>
      <c r="S699" s="113"/>
      <c r="T699" s="113"/>
      <c r="U699" s="113"/>
      <c r="V699" s="113"/>
      <c r="W699" s="113"/>
      <c r="X699" s="113"/>
      <c r="Y699" s="113"/>
    </row>
    <row r="700">
      <c r="A700" s="115" t="s">
        <v>1379</v>
      </c>
      <c r="B700" s="115" t="s">
        <v>1380</v>
      </c>
      <c r="C700" s="115" t="s">
        <v>1381</v>
      </c>
      <c r="D700" s="116">
        <v>45791.45833333333</v>
      </c>
      <c r="E700" s="115" t="s">
        <v>147</v>
      </c>
      <c r="F700" s="118" t="str">
        <f t="shared" si="1"/>
        <v>05/2025</v>
      </c>
      <c r="G700" s="113"/>
      <c r="H700" s="111" t="s">
        <v>160</v>
      </c>
      <c r="I700" s="113"/>
      <c r="J700" s="113"/>
      <c r="K700" s="113"/>
      <c r="L700" s="113"/>
      <c r="M700" s="113"/>
      <c r="N700" s="113"/>
      <c r="O700" s="113"/>
      <c r="P700" s="113"/>
      <c r="Q700" s="113"/>
      <c r="R700" s="113"/>
      <c r="S700" s="113"/>
      <c r="T700" s="113"/>
      <c r="U700" s="113"/>
      <c r="V700" s="113"/>
      <c r="W700" s="113"/>
      <c r="X700" s="113"/>
      <c r="Y700" s="113"/>
    </row>
    <row r="701">
      <c r="A701" s="115" t="s">
        <v>1382</v>
      </c>
      <c r="B701" s="115" t="s">
        <v>1383</v>
      </c>
      <c r="C701" s="115" t="s">
        <v>1384</v>
      </c>
      <c r="D701" s="116">
        <v>45791.52083333333</v>
      </c>
      <c r="E701" s="115" t="s">
        <v>147</v>
      </c>
      <c r="F701" s="118" t="str">
        <f t="shared" si="1"/>
        <v>05/2025</v>
      </c>
      <c r="G701" s="113"/>
      <c r="H701" s="111" t="s">
        <v>148</v>
      </c>
      <c r="I701" s="113"/>
      <c r="J701" s="113"/>
      <c r="K701" s="113"/>
      <c r="L701" s="113"/>
      <c r="M701" s="113"/>
      <c r="N701" s="113"/>
      <c r="O701" s="113"/>
      <c r="P701" s="113"/>
      <c r="Q701" s="113"/>
      <c r="R701" s="113"/>
      <c r="S701" s="113"/>
      <c r="T701" s="113"/>
      <c r="U701" s="113"/>
      <c r="V701" s="113"/>
      <c r="W701" s="113"/>
      <c r="X701" s="113"/>
      <c r="Y701" s="113"/>
    </row>
    <row r="702">
      <c r="A702" s="115" t="s">
        <v>693</v>
      </c>
      <c r="D702" s="116">
        <v>45791.58333333333</v>
      </c>
      <c r="E702" s="115" t="s">
        <v>691</v>
      </c>
      <c r="F702" s="118" t="str">
        <f t="shared" si="1"/>
        <v>05/2025</v>
      </c>
      <c r="G702" s="113"/>
      <c r="H702" s="111" t="s">
        <v>679</v>
      </c>
      <c r="I702" s="113"/>
      <c r="J702" s="113"/>
      <c r="K702" s="113"/>
      <c r="L702" s="113"/>
      <c r="M702" s="113"/>
      <c r="N702" s="113"/>
      <c r="O702" s="113"/>
      <c r="P702" s="113"/>
      <c r="Q702" s="113"/>
      <c r="R702" s="113"/>
      <c r="S702" s="113"/>
      <c r="T702" s="113"/>
      <c r="U702" s="113"/>
      <c r="V702" s="113"/>
      <c r="W702" s="113"/>
      <c r="X702" s="113"/>
      <c r="Y702" s="113"/>
    </row>
    <row r="703">
      <c r="A703" s="115" t="s">
        <v>1385</v>
      </c>
      <c r="B703" s="115" t="s">
        <v>1386</v>
      </c>
      <c r="C703" s="115" t="s">
        <v>146</v>
      </c>
      <c r="D703" s="116">
        <v>45791.60416666667</v>
      </c>
      <c r="E703" s="115" t="s">
        <v>147</v>
      </c>
      <c r="F703" s="118" t="str">
        <f t="shared" si="1"/>
        <v>05/2025</v>
      </c>
      <c r="G703" s="113"/>
      <c r="H703" s="111" t="s">
        <v>193</v>
      </c>
      <c r="I703" s="113"/>
      <c r="J703" s="113"/>
      <c r="K703" s="113"/>
      <c r="L703" s="113"/>
      <c r="M703" s="113"/>
      <c r="N703" s="113"/>
      <c r="O703" s="113"/>
      <c r="P703" s="113"/>
      <c r="Q703" s="113"/>
      <c r="R703" s="113"/>
      <c r="S703" s="113"/>
      <c r="T703" s="113"/>
      <c r="U703" s="113"/>
      <c r="V703" s="113"/>
      <c r="W703" s="113"/>
      <c r="X703" s="113"/>
      <c r="Y703" s="113"/>
    </row>
    <row r="704">
      <c r="A704" s="115" t="s">
        <v>1387</v>
      </c>
      <c r="B704" s="115" t="s">
        <v>1388</v>
      </c>
      <c r="C704" s="115" t="s">
        <v>146</v>
      </c>
      <c r="D704" s="116">
        <v>45791.66666666667</v>
      </c>
      <c r="E704" s="115" t="s">
        <v>1389</v>
      </c>
      <c r="F704" s="118" t="str">
        <f t="shared" si="1"/>
        <v>05/2025</v>
      </c>
      <c r="G704" s="113"/>
      <c r="H704" s="111" t="s">
        <v>193</v>
      </c>
      <c r="I704" s="113"/>
      <c r="J704" s="113"/>
      <c r="K704" s="113"/>
      <c r="L704" s="113"/>
      <c r="M704" s="113"/>
      <c r="N704" s="113"/>
      <c r="O704" s="113"/>
      <c r="P704" s="113"/>
      <c r="Q704" s="113"/>
      <c r="R704" s="113"/>
      <c r="S704" s="113"/>
      <c r="T704" s="113"/>
      <c r="U704" s="113"/>
      <c r="V704" s="113"/>
      <c r="W704" s="113"/>
      <c r="X704" s="113"/>
      <c r="Y704" s="113"/>
    </row>
    <row r="705">
      <c r="A705" s="115" t="s">
        <v>1390</v>
      </c>
      <c r="D705" s="116">
        <v>45791.70833333333</v>
      </c>
      <c r="F705" s="118" t="str">
        <f t="shared" si="1"/>
        <v>05/2025</v>
      </c>
      <c r="G705" s="113"/>
      <c r="H705" s="111" t="s">
        <v>189</v>
      </c>
      <c r="I705" s="113"/>
      <c r="J705" s="113"/>
      <c r="K705" s="113"/>
      <c r="L705" s="113"/>
      <c r="M705" s="113"/>
      <c r="N705" s="113"/>
      <c r="O705" s="113"/>
      <c r="P705" s="113"/>
      <c r="Q705" s="113"/>
      <c r="R705" s="113"/>
      <c r="S705" s="113"/>
      <c r="T705" s="113"/>
      <c r="U705" s="113"/>
      <c r="V705" s="113"/>
      <c r="W705" s="113"/>
      <c r="X705" s="113"/>
      <c r="Y705" s="113"/>
    </row>
    <row r="706">
      <c r="A706" s="115" t="s">
        <v>1285</v>
      </c>
      <c r="B706" s="115" t="s">
        <v>1286</v>
      </c>
      <c r="C706" s="115" t="s">
        <v>516</v>
      </c>
      <c r="D706" s="116">
        <v>45791.77083333333</v>
      </c>
      <c r="E706" s="115" t="s">
        <v>147</v>
      </c>
      <c r="F706" s="118" t="str">
        <f t="shared" si="1"/>
        <v>05/2025</v>
      </c>
      <c r="G706" s="113"/>
      <c r="H706" s="111" t="s">
        <v>143</v>
      </c>
      <c r="I706" s="113"/>
      <c r="J706" s="113"/>
      <c r="K706" s="113"/>
      <c r="L706" s="113"/>
      <c r="M706" s="113"/>
      <c r="N706" s="113"/>
      <c r="O706" s="113"/>
      <c r="P706" s="113"/>
      <c r="Q706" s="113"/>
      <c r="R706" s="113"/>
      <c r="S706" s="113"/>
      <c r="T706" s="113"/>
      <c r="U706" s="113"/>
      <c r="V706" s="113"/>
      <c r="W706" s="113"/>
      <c r="X706" s="113"/>
      <c r="Y706" s="113"/>
    </row>
    <row r="707">
      <c r="A707" s="115" t="s">
        <v>1391</v>
      </c>
      <c r="B707" s="115" t="s">
        <v>1392</v>
      </c>
      <c r="C707" s="115" t="s">
        <v>416</v>
      </c>
      <c r="D707" s="116">
        <v>45792.375</v>
      </c>
      <c r="E707" s="115" t="s">
        <v>147</v>
      </c>
      <c r="F707" s="118" t="str">
        <f t="shared" si="1"/>
        <v>05/2025</v>
      </c>
      <c r="G707" s="113"/>
      <c r="H707" s="111" t="s">
        <v>148</v>
      </c>
      <c r="I707" s="113"/>
      <c r="J707" s="113"/>
      <c r="K707" s="113"/>
      <c r="L707" s="113"/>
      <c r="M707" s="113"/>
      <c r="N707" s="113"/>
      <c r="O707" s="113"/>
      <c r="P707" s="113"/>
      <c r="Q707" s="113"/>
      <c r="R707" s="113"/>
      <c r="S707" s="113"/>
      <c r="T707" s="113"/>
      <c r="U707" s="113"/>
      <c r="V707" s="113"/>
      <c r="W707" s="113"/>
      <c r="X707" s="113"/>
      <c r="Y707" s="113"/>
    </row>
    <row r="708">
      <c r="A708" s="115" t="s">
        <v>1393</v>
      </c>
      <c r="B708" s="115" t="s">
        <v>1394</v>
      </c>
      <c r="C708" s="115" t="s">
        <v>146</v>
      </c>
      <c r="D708" s="116">
        <v>45792.41666666667</v>
      </c>
      <c r="E708" s="115" t="s">
        <v>1395</v>
      </c>
      <c r="F708" s="118" t="str">
        <f t="shared" si="1"/>
        <v>05/2025</v>
      </c>
      <c r="G708" s="113"/>
      <c r="H708" s="111" t="s">
        <v>148</v>
      </c>
      <c r="I708" s="113"/>
      <c r="J708" s="113"/>
      <c r="K708" s="113"/>
      <c r="L708" s="113"/>
      <c r="M708" s="113"/>
      <c r="N708" s="113"/>
      <c r="O708" s="113"/>
      <c r="P708" s="113"/>
      <c r="Q708" s="113"/>
      <c r="R708" s="113"/>
      <c r="S708" s="113"/>
      <c r="T708" s="113"/>
      <c r="U708" s="113"/>
      <c r="V708" s="113"/>
      <c r="W708" s="113"/>
      <c r="X708" s="113"/>
      <c r="Y708" s="113"/>
    </row>
    <row r="709">
      <c r="A709" s="115" t="s">
        <v>1396</v>
      </c>
      <c r="B709" s="115" t="s">
        <v>1397</v>
      </c>
      <c r="C709" s="115" t="s">
        <v>146</v>
      </c>
      <c r="D709" s="116">
        <v>45792.45833333333</v>
      </c>
      <c r="E709" s="115" t="s">
        <v>163</v>
      </c>
      <c r="F709" s="118" t="str">
        <f t="shared" si="1"/>
        <v>05/2025</v>
      </c>
      <c r="G709" s="113"/>
      <c r="H709" s="111" t="s">
        <v>193</v>
      </c>
      <c r="I709" s="113"/>
      <c r="J709" s="113"/>
      <c r="K709" s="113"/>
      <c r="L709" s="113"/>
      <c r="M709" s="113"/>
      <c r="N709" s="113"/>
      <c r="O709" s="113"/>
      <c r="P709" s="113"/>
      <c r="Q709" s="113"/>
      <c r="R709" s="113"/>
      <c r="S709" s="113"/>
      <c r="T709" s="113"/>
      <c r="U709" s="113"/>
      <c r="V709" s="113"/>
      <c r="W709" s="113"/>
      <c r="X709" s="113"/>
      <c r="Y709" s="113"/>
    </row>
    <row r="710">
      <c r="A710" s="115" t="s">
        <v>1398</v>
      </c>
      <c r="C710" s="115" t="s">
        <v>146</v>
      </c>
      <c r="D710" s="116">
        <v>45792.47916666667</v>
      </c>
      <c r="E710" s="115" t="s">
        <v>226</v>
      </c>
      <c r="F710" s="118" t="str">
        <f t="shared" si="1"/>
        <v>05/2025</v>
      </c>
      <c r="G710" s="113"/>
      <c r="H710" s="111" t="s">
        <v>227</v>
      </c>
      <c r="I710" s="113"/>
      <c r="J710" s="113"/>
      <c r="K710" s="113"/>
      <c r="L710" s="113"/>
      <c r="M710" s="113"/>
      <c r="N710" s="113"/>
      <c r="O710" s="113"/>
      <c r="P710" s="113"/>
      <c r="Q710" s="113"/>
      <c r="R710" s="113"/>
      <c r="S710" s="113"/>
      <c r="T710" s="113"/>
      <c r="U710" s="113"/>
      <c r="V710" s="113"/>
      <c r="W710" s="113"/>
      <c r="X710" s="113"/>
      <c r="Y710" s="113"/>
    </row>
    <row r="711">
      <c r="A711" s="115" t="s">
        <v>1399</v>
      </c>
      <c r="C711" s="115" t="s">
        <v>146</v>
      </c>
      <c r="D711" s="116">
        <v>45792.54166666667</v>
      </c>
      <c r="E711" s="115" t="s">
        <v>1400</v>
      </c>
      <c r="F711" s="118" t="str">
        <f t="shared" si="1"/>
        <v>05/2025</v>
      </c>
      <c r="G711" s="113"/>
      <c r="H711" s="111" t="s">
        <v>160</v>
      </c>
      <c r="I711" s="113"/>
      <c r="J711" s="113"/>
      <c r="K711" s="113"/>
      <c r="L711" s="113"/>
      <c r="M711" s="113"/>
      <c r="N711" s="113"/>
      <c r="O711" s="113"/>
      <c r="P711" s="113"/>
      <c r="Q711" s="113"/>
      <c r="R711" s="113"/>
      <c r="S711" s="113"/>
      <c r="T711" s="113"/>
      <c r="U711" s="113"/>
      <c r="V711" s="113"/>
      <c r="W711" s="113"/>
      <c r="X711" s="113"/>
      <c r="Y711" s="113"/>
    </row>
    <row r="712">
      <c r="A712" s="115" t="s">
        <v>690</v>
      </c>
      <c r="B712" s="119"/>
      <c r="C712" s="119"/>
      <c r="D712" s="116">
        <v>45792.58333333333</v>
      </c>
      <c r="E712" s="115" t="s">
        <v>691</v>
      </c>
      <c r="F712" s="118" t="str">
        <f t="shared" si="1"/>
        <v>05/2025</v>
      </c>
      <c r="G712" s="113"/>
      <c r="H712" s="111" t="s">
        <v>151</v>
      </c>
      <c r="I712" s="113"/>
      <c r="J712" s="113"/>
      <c r="K712" s="113"/>
      <c r="L712" s="113"/>
      <c r="M712" s="113"/>
      <c r="N712" s="113"/>
      <c r="O712" s="113"/>
      <c r="P712" s="113"/>
      <c r="Q712" s="113"/>
      <c r="R712" s="113"/>
      <c r="S712" s="113"/>
      <c r="T712" s="113"/>
      <c r="U712" s="113"/>
      <c r="V712" s="113"/>
      <c r="W712" s="113"/>
      <c r="X712" s="113"/>
      <c r="Y712" s="113"/>
    </row>
    <row r="713">
      <c r="A713" s="115" t="s">
        <v>1401</v>
      </c>
      <c r="B713" s="115" t="s">
        <v>1351</v>
      </c>
      <c r="C713" s="115" t="s">
        <v>146</v>
      </c>
      <c r="D713" s="116">
        <v>45792.58333333333</v>
      </c>
      <c r="E713" s="115" t="s">
        <v>1402</v>
      </c>
      <c r="F713" s="118" t="str">
        <f t="shared" si="1"/>
        <v>05/2025</v>
      </c>
      <c r="G713" s="113"/>
      <c r="H713" s="111" t="s">
        <v>151</v>
      </c>
      <c r="I713" s="113"/>
      <c r="J713" s="113"/>
      <c r="K713" s="113"/>
      <c r="L713" s="113"/>
      <c r="M713" s="113"/>
      <c r="N713" s="113"/>
      <c r="O713" s="113"/>
      <c r="P713" s="113"/>
      <c r="Q713" s="113"/>
      <c r="R713" s="113"/>
      <c r="S713" s="113"/>
      <c r="T713" s="113"/>
      <c r="U713" s="113"/>
      <c r="V713" s="113"/>
      <c r="W713" s="113"/>
      <c r="X713" s="113"/>
      <c r="Y713" s="113"/>
    </row>
    <row r="714">
      <c r="A714" s="115" t="s">
        <v>693</v>
      </c>
      <c r="D714" s="116">
        <v>45792.66666666667</v>
      </c>
      <c r="E714" s="115" t="s">
        <v>691</v>
      </c>
      <c r="F714" s="118" t="str">
        <f t="shared" si="1"/>
        <v>05/2025</v>
      </c>
      <c r="G714" s="113"/>
      <c r="H714" s="111" t="s">
        <v>679</v>
      </c>
      <c r="I714" s="113"/>
      <c r="J714" s="113"/>
      <c r="K714" s="113"/>
      <c r="L714" s="113"/>
      <c r="M714" s="113"/>
      <c r="N714" s="113"/>
      <c r="O714" s="113"/>
      <c r="P714" s="113"/>
      <c r="Q714" s="113"/>
      <c r="R714" s="113"/>
      <c r="S714" s="113"/>
      <c r="T714" s="113"/>
      <c r="U714" s="113"/>
      <c r="V714" s="113"/>
      <c r="W714" s="113"/>
      <c r="X714" s="113"/>
      <c r="Y714" s="113"/>
    </row>
    <row r="715">
      <c r="A715" s="115" t="s">
        <v>1403</v>
      </c>
      <c r="B715" s="115" t="s">
        <v>1404</v>
      </c>
      <c r="C715" s="115" t="s">
        <v>322</v>
      </c>
      <c r="D715" s="116">
        <v>45792.75</v>
      </c>
      <c r="E715" s="115" t="s">
        <v>147</v>
      </c>
      <c r="F715" s="118" t="str">
        <f t="shared" si="1"/>
        <v>05/2025</v>
      </c>
      <c r="G715" s="113"/>
      <c r="H715" s="111" t="s">
        <v>148</v>
      </c>
      <c r="I715" s="113"/>
      <c r="J715" s="113"/>
      <c r="K715" s="113"/>
      <c r="L715" s="113"/>
      <c r="M715" s="113"/>
      <c r="N715" s="113"/>
      <c r="O715" s="113"/>
      <c r="P715" s="113"/>
      <c r="Q715" s="113"/>
      <c r="R715" s="113"/>
      <c r="S715" s="113"/>
      <c r="T715" s="113"/>
      <c r="U715" s="113"/>
      <c r="V715" s="113"/>
      <c r="W715" s="113"/>
      <c r="X715" s="113"/>
      <c r="Y715" s="113"/>
    </row>
    <row r="716">
      <c r="A716" s="115" t="s">
        <v>1405</v>
      </c>
      <c r="B716" s="115" t="s">
        <v>1406</v>
      </c>
      <c r="D716" s="116">
        <v>45793.0</v>
      </c>
      <c r="E716" s="115" t="s">
        <v>147</v>
      </c>
      <c r="F716" s="118" t="str">
        <f t="shared" si="1"/>
        <v>05/2025</v>
      </c>
      <c r="G716" s="113"/>
      <c r="H716" s="111" t="s">
        <v>189</v>
      </c>
      <c r="I716" s="113"/>
      <c r="J716" s="113"/>
      <c r="K716" s="113"/>
      <c r="L716" s="113"/>
      <c r="M716" s="113"/>
      <c r="N716" s="113"/>
      <c r="O716" s="113"/>
      <c r="P716" s="113"/>
      <c r="Q716" s="113"/>
      <c r="R716" s="113"/>
      <c r="S716" s="113"/>
      <c r="T716" s="113"/>
      <c r="U716" s="113"/>
      <c r="V716" s="113"/>
      <c r="W716" s="113"/>
      <c r="X716" s="113"/>
      <c r="Y716" s="113"/>
    </row>
    <row r="717">
      <c r="A717" s="115" t="s">
        <v>1407</v>
      </c>
      <c r="B717" s="115" t="s">
        <v>1408</v>
      </c>
      <c r="C717" s="115" t="s">
        <v>1409</v>
      </c>
      <c r="D717" s="116">
        <v>45793.3125</v>
      </c>
      <c r="E717" s="115" t="s">
        <v>1410</v>
      </c>
      <c r="F717" s="118" t="str">
        <f t="shared" si="1"/>
        <v>05/2025</v>
      </c>
      <c r="G717" s="113"/>
      <c r="H717" s="111" t="s">
        <v>193</v>
      </c>
      <c r="I717" s="113"/>
      <c r="J717" s="113"/>
      <c r="K717" s="113"/>
      <c r="L717" s="113"/>
      <c r="M717" s="113"/>
      <c r="N717" s="113"/>
      <c r="O717" s="113"/>
      <c r="P717" s="113"/>
      <c r="Q717" s="113"/>
      <c r="R717" s="113"/>
      <c r="S717" s="113"/>
      <c r="T717" s="113"/>
      <c r="U717" s="113"/>
      <c r="V717" s="113"/>
      <c r="W717" s="113"/>
      <c r="X717" s="113"/>
      <c r="Y717" s="113"/>
    </row>
    <row r="718">
      <c r="A718" s="115" t="s">
        <v>1411</v>
      </c>
      <c r="D718" s="116">
        <v>45793.39583333333</v>
      </c>
      <c r="F718" s="118" t="str">
        <f t="shared" si="1"/>
        <v>05/2025</v>
      </c>
      <c r="G718" s="113"/>
      <c r="H718" s="111" t="s">
        <v>679</v>
      </c>
      <c r="I718" s="113"/>
      <c r="J718" s="113"/>
      <c r="K718" s="113"/>
      <c r="L718" s="113"/>
      <c r="M718" s="113"/>
      <c r="N718" s="113"/>
      <c r="O718" s="113"/>
      <c r="P718" s="113"/>
      <c r="Q718" s="113"/>
      <c r="R718" s="113"/>
      <c r="S718" s="113"/>
      <c r="T718" s="113"/>
      <c r="U718" s="113"/>
      <c r="V718" s="113"/>
      <c r="W718" s="113"/>
      <c r="X718" s="113"/>
      <c r="Y718" s="113"/>
    </row>
    <row r="719">
      <c r="A719" s="115" t="s">
        <v>1412</v>
      </c>
      <c r="C719" s="115" t="s">
        <v>613</v>
      </c>
      <c r="D719" s="116">
        <v>45793.45833333333</v>
      </c>
      <c r="E719" s="115" t="s">
        <v>202</v>
      </c>
      <c r="F719" s="118" t="str">
        <f t="shared" si="1"/>
        <v>05/2025</v>
      </c>
      <c r="G719" s="113"/>
      <c r="H719" s="111" t="s">
        <v>222</v>
      </c>
      <c r="I719" s="113"/>
      <c r="J719" s="113"/>
      <c r="K719" s="113"/>
      <c r="L719" s="113"/>
      <c r="M719" s="113"/>
      <c r="N719" s="113"/>
      <c r="O719" s="113"/>
      <c r="P719" s="113"/>
      <c r="Q719" s="113"/>
      <c r="R719" s="113"/>
      <c r="S719" s="113"/>
      <c r="T719" s="113"/>
      <c r="U719" s="113"/>
      <c r="V719" s="113"/>
      <c r="W719" s="113"/>
      <c r="X719" s="113"/>
      <c r="Y719" s="113"/>
    </row>
    <row r="720">
      <c r="A720" s="115" t="s">
        <v>1413</v>
      </c>
      <c r="B720" s="115" t="s">
        <v>1414</v>
      </c>
      <c r="C720" s="115" t="s">
        <v>1415</v>
      </c>
      <c r="D720" s="116">
        <v>45793.5</v>
      </c>
      <c r="E720" s="115" t="s">
        <v>1416</v>
      </c>
      <c r="F720" s="118" t="str">
        <f t="shared" si="1"/>
        <v>05/2025</v>
      </c>
      <c r="G720" s="113"/>
      <c r="H720" s="111" t="s">
        <v>193</v>
      </c>
      <c r="I720" s="113"/>
      <c r="J720" s="113"/>
      <c r="K720" s="113"/>
      <c r="L720" s="113"/>
      <c r="M720" s="113"/>
      <c r="N720" s="113"/>
      <c r="O720" s="113"/>
      <c r="P720" s="113"/>
      <c r="Q720" s="113"/>
      <c r="R720" s="113"/>
      <c r="S720" s="113"/>
      <c r="T720" s="113"/>
      <c r="U720" s="113"/>
      <c r="V720" s="113"/>
      <c r="W720" s="113"/>
      <c r="X720" s="113"/>
      <c r="Y720" s="113"/>
    </row>
    <row r="721">
      <c r="A721" s="115" t="s">
        <v>1417</v>
      </c>
      <c r="B721" s="115" t="s">
        <v>1418</v>
      </c>
      <c r="C721" s="115" t="s">
        <v>1419</v>
      </c>
      <c r="D721" s="116">
        <v>45793.58333333333</v>
      </c>
      <c r="E721" s="115" t="s">
        <v>147</v>
      </c>
      <c r="F721" s="118" t="str">
        <f t="shared" si="1"/>
        <v>05/2025</v>
      </c>
      <c r="G721" s="113"/>
      <c r="H721" s="111" t="s">
        <v>189</v>
      </c>
      <c r="I721" s="113"/>
      <c r="J721" s="113"/>
      <c r="K721" s="113"/>
      <c r="L721" s="113"/>
      <c r="M721" s="113"/>
      <c r="N721" s="113"/>
      <c r="O721" s="113"/>
      <c r="P721" s="113"/>
      <c r="Q721" s="113"/>
      <c r="R721" s="113"/>
      <c r="S721" s="113"/>
      <c r="T721" s="113"/>
      <c r="U721" s="113"/>
      <c r="V721" s="113"/>
      <c r="W721" s="113"/>
      <c r="X721" s="113"/>
      <c r="Y721" s="113"/>
    </row>
    <row r="722">
      <c r="A722" s="115" t="s">
        <v>1420</v>
      </c>
      <c r="D722" s="116">
        <v>45793.625</v>
      </c>
      <c r="F722" s="118" t="str">
        <f t="shared" si="1"/>
        <v>05/2025</v>
      </c>
      <c r="G722" s="113"/>
      <c r="H722" s="111" t="s">
        <v>238</v>
      </c>
      <c r="I722" s="113"/>
      <c r="J722" s="113"/>
      <c r="K722" s="113"/>
      <c r="L722" s="113"/>
      <c r="M722" s="113"/>
      <c r="N722" s="113"/>
      <c r="O722" s="113"/>
      <c r="P722" s="113"/>
      <c r="Q722" s="113"/>
      <c r="R722" s="113"/>
      <c r="S722" s="113"/>
      <c r="T722" s="113"/>
      <c r="U722" s="113"/>
      <c r="V722" s="113"/>
      <c r="W722" s="113"/>
      <c r="X722" s="113"/>
      <c r="Y722" s="113"/>
    </row>
    <row r="723">
      <c r="A723" s="115" t="s">
        <v>1421</v>
      </c>
      <c r="C723" s="115" t="s">
        <v>327</v>
      </c>
      <c r="D723" s="116">
        <v>45793.79166666667</v>
      </c>
      <c r="E723" s="115" t="s">
        <v>204</v>
      </c>
      <c r="F723" s="118" t="str">
        <f t="shared" si="1"/>
        <v>05/2025</v>
      </c>
      <c r="G723" s="113"/>
      <c r="H723" s="111" t="s">
        <v>227</v>
      </c>
      <c r="I723" s="113"/>
      <c r="J723" s="113"/>
      <c r="K723" s="113"/>
      <c r="L723" s="113"/>
      <c r="M723" s="113"/>
      <c r="N723" s="113"/>
      <c r="O723" s="113"/>
      <c r="P723" s="113"/>
      <c r="Q723" s="113"/>
      <c r="R723" s="113"/>
      <c r="S723" s="113"/>
      <c r="T723" s="113"/>
      <c r="U723" s="113"/>
      <c r="V723" s="113"/>
      <c r="W723" s="113"/>
      <c r="X723" s="113"/>
      <c r="Y723" s="113"/>
    </row>
    <row r="724">
      <c r="A724" s="115" t="s">
        <v>1422</v>
      </c>
      <c r="D724" s="116">
        <v>45793.83333333333</v>
      </c>
      <c r="F724" s="118" t="str">
        <f t="shared" si="1"/>
        <v>05/2025</v>
      </c>
      <c r="G724" s="113"/>
      <c r="H724" s="111" t="s">
        <v>189</v>
      </c>
      <c r="I724" s="113"/>
      <c r="J724" s="113"/>
      <c r="K724" s="113"/>
      <c r="L724" s="113"/>
      <c r="M724" s="113"/>
      <c r="N724" s="113"/>
      <c r="O724" s="113"/>
      <c r="P724" s="113"/>
      <c r="Q724" s="113"/>
      <c r="R724" s="113"/>
      <c r="S724" s="113"/>
      <c r="T724" s="113"/>
      <c r="U724" s="113"/>
      <c r="V724" s="113"/>
      <c r="W724" s="113"/>
      <c r="X724" s="113"/>
      <c r="Y724" s="113"/>
    </row>
    <row r="725">
      <c r="A725" s="115" t="s">
        <v>1423</v>
      </c>
      <c r="D725" s="116">
        <v>45794.52083333333</v>
      </c>
      <c r="F725" s="118" t="str">
        <f t="shared" si="1"/>
        <v>05/2025</v>
      </c>
      <c r="G725" s="113"/>
      <c r="H725" s="111"/>
      <c r="I725" s="113"/>
      <c r="J725" s="113"/>
      <c r="K725" s="113"/>
      <c r="L725" s="113"/>
      <c r="M725" s="113"/>
      <c r="N725" s="113"/>
      <c r="O725" s="113"/>
      <c r="P725" s="113"/>
      <c r="Q725" s="113"/>
      <c r="R725" s="113"/>
      <c r="S725" s="113"/>
      <c r="T725" s="113"/>
      <c r="U725" s="113"/>
      <c r="V725" s="113"/>
      <c r="W725" s="113"/>
      <c r="X725" s="113"/>
      <c r="Y725" s="113"/>
    </row>
    <row r="726">
      <c r="A726" s="115" t="s">
        <v>1424</v>
      </c>
      <c r="B726" s="115" t="s">
        <v>1425</v>
      </c>
      <c r="C726" s="115" t="s">
        <v>1426</v>
      </c>
      <c r="D726" s="116">
        <v>45794.70833333333</v>
      </c>
      <c r="E726" s="115" t="s">
        <v>147</v>
      </c>
      <c r="F726" s="118" t="str">
        <f t="shared" si="1"/>
        <v>05/2025</v>
      </c>
      <c r="G726" s="113"/>
      <c r="H726" s="111" t="s">
        <v>189</v>
      </c>
      <c r="I726" s="113"/>
      <c r="J726" s="113"/>
      <c r="K726" s="113"/>
      <c r="L726" s="113"/>
      <c r="M726" s="113"/>
      <c r="N726" s="113"/>
      <c r="O726" s="113"/>
      <c r="P726" s="113"/>
      <c r="Q726" s="113"/>
      <c r="R726" s="113"/>
      <c r="S726" s="113"/>
      <c r="T726" s="113"/>
      <c r="U726" s="113"/>
      <c r="V726" s="113"/>
      <c r="W726" s="113"/>
      <c r="X726" s="113"/>
      <c r="Y726" s="113"/>
    </row>
    <row r="727">
      <c r="A727" s="115" t="s">
        <v>1427</v>
      </c>
      <c r="B727" s="115" t="s">
        <v>1428</v>
      </c>
      <c r="C727" s="115" t="s">
        <v>1429</v>
      </c>
      <c r="D727" s="116">
        <v>45794.79166666667</v>
      </c>
      <c r="E727" s="115" t="s">
        <v>147</v>
      </c>
      <c r="F727" s="118" t="str">
        <f t="shared" si="1"/>
        <v>05/2025</v>
      </c>
      <c r="G727" s="113"/>
      <c r="H727" s="111" t="s">
        <v>189</v>
      </c>
      <c r="I727" s="113"/>
      <c r="J727" s="113"/>
      <c r="K727" s="113"/>
      <c r="L727" s="113"/>
      <c r="M727" s="113"/>
      <c r="N727" s="113"/>
      <c r="O727" s="113"/>
      <c r="P727" s="113"/>
      <c r="Q727" s="113"/>
      <c r="R727" s="113"/>
      <c r="S727" s="113"/>
      <c r="T727" s="113"/>
      <c r="U727" s="113"/>
      <c r="V727" s="113"/>
      <c r="W727" s="113"/>
      <c r="X727" s="113"/>
      <c r="Y727" s="113"/>
    </row>
    <row r="728">
      <c r="A728" s="115" t="s">
        <v>1430</v>
      </c>
      <c r="B728" s="115" t="s">
        <v>1431</v>
      </c>
      <c r="C728" s="115" t="s">
        <v>1432</v>
      </c>
      <c r="D728" s="116">
        <v>45794.83333333333</v>
      </c>
      <c r="E728" s="115" t="s">
        <v>147</v>
      </c>
      <c r="F728" s="118" t="str">
        <f t="shared" si="1"/>
        <v>05/2025</v>
      </c>
      <c r="G728" s="113"/>
      <c r="H728" s="111" t="s">
        <v>189</v>
      </c>
      <c r="I728" s="113"/>
      <c r="J728" s="113"/>
      <c r="K728" s="113"/>
      <c r="L728" s="113"/>
      <c r="M728" s="113"/>
      <c r="N728" s="113"/>
      <c r="O728" s="113"/>
      <c r="P728" s="113"/>
      <c r="Q728" s="113"/>
      <c r="R728" s="113"/>
      <c r="S728" s="113"/>
      <c r="T728" s="113"/>
      <c r="U728" s="113"/>
      <c r="V728" s="113"/>
      <c r="W728" s="113"/>
      <c r="X728" s="113"/>
      <c r="Y728" s="113"/>
    </row>
    <row r="729">
      <c r="A729" s="115" t="s">
        <v>1433</v>
      </c>
      <c r="B729" s="115" t="s">
        <v>1434</v>
      </c>
      <c r="C729" s="115" t="s">
        <v>1435</v>
      </c>
      <c r="D729" s="116">
        <v>45795.375</v>
      </c>
      <c r="E729" s="115" t="s">
        <v>990</v>
      </c>
      <c r="F729" s="118" t="str">
        <f t="shared" si="1"/>
        <v>05/2025</v>
      </c>
      <c r="G729" s="113"/>
      <c r="H729" s="111" t="s">
        <v>222</v>
      </c>
      <c r="I729" s="113"/>
      <c r="J729" s="113"/>
      <c r="K729" s="113"/>
      <c r="L729" s="113"/>
      <c r="M729" s="113"/>
      <c r="N729" s="113"/>
      <c r="O729" s="113"/>
      <c r="P729" s="113"/>
      <c r="Q729" s="113"/>
      <c r="R729" s="113"/>
      <c r="S729" s="113"/>
      <c r="T729" s="113"/>
      <c r="U729" s="113"/>
      <c r="V729" s="113"/>
      <c r="W729" s="113"/>
      <c r="X729" s="113"/>
      <c r="Y729" s="113"/>
    </row>
    <row r="730">
      <c r="A730" s="115" t="s">
        <v>1436</v>
      </c>
      <c r="B730" s="115" t="s">
        <v>1437</v>
      </c>
      <c r="C730" s="115" t="s">
        <v>1438</v>
      </c>
      <c r="D730" s="116">
        <v>45796.0</v>
      </c>
      <c r="E730" s="115" t="s">
        <v>163</v>
      </c>
      <c r="F730" s="118" t="str">
        <f t="shared" si="1"/>
        <v>05/2025</v>
      </c>
      <c r="G730" s="113"/>
      <c r="H730" s="111"/>
      <c r="I730" s="113"/>
      <c r="J730" s="113"/>
      <c r="K730" s="113"/>
      <c r="L730" s="113"/>
      <c r="M730" s="113"/>
      <c r="N730" s="113"/>
      <c r="O730" s="113"/>
      <c r="P730" s="113"/>
      <c r="Q730" s="113"/>
      <c r="R730" s="113"/>
      <c r="S730" s="113"/>
      <c r="T730" s="113"/>
      <c r="U730" s="113"/>
      <c r="V730" s="113"/>
      <c r="W730" s="113"/>
      <c r="X730" s="113"/>
      <c r="Y730" s="113"/>
    </row>
    <row r="731">
      <c r="A731" s="115" t="s">
        <v>1439</v>
      </c>
      <c r="C731" s="115" t="s">
        <v>146</v>
      </c>
      <c r="D731" s="116">
        <v>45796.0</v>
      </c>
      <c r="E731" s="115" t="s">
        <v>147</v>
      </c>
      <c r="F731" s="118" t="str">
        <f t="shared" si="1"/>
        <v>05/2025</v>
      </c>
      <c r="G731" s="113"/>
      <c r="H731" s="111" t="s">
        <v>148</v>
      </c>
      <c r="I731" s="113"/>
      <c r="J731" s="113"/>
      <c r="K731" s="113"/>
      <c r="L731" s="113"/>
      <c r="M731" s="113"/>
      <c r="N731" s="113"/>
      <c r="O731" s="113"/>
      <c r="P731" s="113"/>
      <c r="Q731" s="113"/>
      <c r="R731" s="113"/>
      <c r="S731" s="113"/>
      <c r="T731" s="113"/>
      <c r="U731" s="113"/>
      <c r="V731" s="113"/>
      <c r="W731" s="113"/>
      <c r="X731" s="113"/>
      <c r="Y731" s="113"/>
    </row>
    <row r="732">
      <c r="A732" s="115" t="s">
        <v>1440</v>
      </c>
      <c r="B732" s="115" t="s">
        <v>1441</v>
      </c>
      <c r="C732" s="115" t="s">
        <v>1438</v>
      </c>
      <c r="D732" s="116">
        <v>45796.375</v>
      </c>
      <c r="E732" s="115" t="s">
        <v>147</v>
      </c>
      <c r="F732" s="118" t="str">
        <f t="shared" si="1"/>
        <v>05/2025</v>
      </c>
      <c r="G732" s="113"/>
      <c r="H732" s="111"/>
      <c r="I732" s="113"/>
      <c r="J732" s="113"/>
      <c r="K732" s="113"/>
      <c r="L732" s="113"/>
      <c r="M732" s="113"/>
      <c r="N732" s="113"/>
      <c r="O732" s="113"/>
      <c r="P732" s="113"/>
      <c r="Q732" s="113"/>
      <c r="R732" s="113"/>
      <c r="S732" s="113"/>
      <c r="T732" s="113"/>
      <c r="U732" s="113"/>
      <c r="V732" s="113"/>
      <c r="W732" s="113"/>
      <c r="X732" s="113"/>
      <c r="Y732" s="113"/>
    </row>
    <row r="733">
      <c r="A733" s="115" t="s">
        <v>1442</v>
      </c>
      <c r="B733" s="115" t="s">
        <v>1443</v>
      </c>
      <c r="C733" s="115" t="s">
        <v>146</v>
      </c>
      <c r="D733" s="116">
        <v>45796.39583333333</v>
      </c>
      <c r="E733" s="115" t="s">
        <v>147</v>
      </c>
      <c r="F733" s="118" t="str">
        <f t="shared" si="1"/>
        <v>05/2025</v>
      </c>
      <c r="G733" s="113"/>
      <c r="H733" s="111" t="s">
        <v>238</v>
      </c>
      <c r="I733" s="113"/>
      <c r="J733" s="113"/>
      <c r="K733" s="113"/>
      <c r="L733" s="113"/>
      <c r="M733" s="113"/>
      <c r="N733" s="113"/>
      <c r="O733" s="113"/>
      <c r="P733" s="113"/>
      <c r="Q733" s="113"/>
      <c r="R733" s="113"/>
      <c r="S733" s="113"/>
      <c r="T733" s="113"/>
      <c r="U733" s="113"/>
      <c r="V733" s="113"/>
      <c r="W733" s="113"/>
      <c r="X733" s="113"/>
      <c r="Y733" s="113"/>
    </row>
    <row r="734">
      <c r="A734" s="115" t="s">
        <v>1444</v>
      </c>
      <c r="B734" s="115" t="s">
        <v>1445</v>
      </c>
      <c r="C734" s="115" t="s">
        <v>146</v>
      </c>
      <c r="D734" s="116">
        <v>45796.41666666667</v>
      </c>
      <c r="E734" s="115" t="s">
        <v>1446</v>
      </c>
      <c r="F734" s="118" t="str">
        <f t="shared" si="1"/>
        <v>05/2025</v>
      </c>
      <c r="G734" s="113"/>
      <c r="H734" s="111" t="s">
        <v>148</v>
      </c>
      <c r="I734" s="113"/>
      <c r="J734" s="113"/>
      <c r="K734" s="113"/>
      <c r="L734" s="113"/>
      <c r="M734" s="113"/>
      <c r="N734" s="113"/>
      <c r="O734" s="113"/>
      <c r="P734" s="113"/>
      <c r="Q734" s="113"/>
      <c r="R734" s="113"/>
      <c r="S734" s="113"/>
      <c r="T734" s="113"/>
      <c r="U734" s="113"/>
      <c r="V734" s="113"/>
      <c r="W734" s="113"/>
      <c r="X734" s="113"/>
      <c r="Y734" s="113"/>
    </row>
    <row r="735">
      <c r="A735" s="115" t="s">
        <v>1447</v>
      </c>
      <c r="B735" s="115" t="s">
        <v>882</v>
      </c>
      <c r="D735" s="116">
        <v>45796.54166666667</v>
      </c>
      <c r="E735" s="115" t="s">
        <v>199</v>
      </c>
      <c r="F735" s="118" t="str">
        <f t="shared" si="1"/>
        <v>05/2025</v>
      </c>
      <c r="G735" s="113"/>
      <c r="H735" s="111" t="s">
        <v>238</v>
      </c>
      <c r="I735" s="113"/>
      <c r="J735" s="113"/>
      <c r="K735" s="113"/>
      <c r="L735" s="113"/>
      <c r="M735" s="113"/>
      <c r="N735" s="113"/>
      <c r="O735" s="113"/>
      <c r="P735" s="113"/>
      <c r="Q735" s="113"/>
      <c r="R735" s="113"/>
      <c r="S735" s="113"/>
      <c r="T735" s="113"/>
      <c r="U735" s="113"/>
      <c r="V735" s="113"/>
      <c r="W735" s="113"/>
      <c r="X735" s="113"/>
      <c r="Y735" s="113"/>
    </row>
    <row r="736">
      <c r="A736" s="115" t="s">
        <v>1448</v>
      </c>
      <c r="C736" s="115" t="s">
        <v>146</v>
      </c>
      <c r="D736" s="116">
        <v>45796.58333333333</v>
      </c>
      <c r="E736" s="115" t="s">
        <v>1402</v>
      </c>
      <c r="F736" s="118" t="str">
        <f t="shared" si="1"/>
        <v>05/2025</v>
      </c>
      <c r="G736" s="113"/>
      <c r="H736" s="111" t="s">
        <v>148</v>
      </c>
      <c r="I736" s="113"/>
      <c r="J736" s="113"/>
      <c r="K736" s="113"/>
      <c r="L736" s="113"/>
      <c r="M736" s="113"/>
      <c r="N736" s="113"/>
      <c r="O736" s="113"/>
      <c r="P736" s="113"/>
      <c r="Q736" s="113"/>
      <c r="R736" s="113"/>
      <c r="S736" s="113"/>
      <c r="T736" s="113"/>
      <c r="U736" s="113"/>
      <c r="V736" s="113"/>
      <c r="W736" s="113"/>
      <c r="X736" s="113"/>
      <c r="Y736" s="113"/>
    </row>
    <row r="737">
      <c r="A737" s="115" t="s">
        <v>245</v>
      </c>
      <c r="C737" s="115" t="s">
        <v>146</v>
      </c>
      <c r="D737" s="116">
        <v>45796.625</v>
      </c>
      <c r="E737" s="115" t="s">
        <v>246</v>
      </c>
      <c r="F737" s="118" t="str">
        <f t="shared" si="1"/>
        <v>05/2025</v>
      </c>
      <c r="G737" s="113"/>
      <c r="H737" s="111" t="s">
        <v>151</v>
      </c>
      <c r="I737" s="113"/>
      <c r="J737" s="113"/>
      <c r="K737" s="113"/>
      <c r="L737" s="113"/>
      <c r="M737" s="113"/>
      <c r="N737" s="113"/>
      <c r="O737" s="113"/>
      <c r="P737" s="113"/>
      <c r="Q737" s="113"/>
      <c r="R737" s="113"/>
      <c r="S737" s="113"/>
      <c r="T737" s="113"/>
      <c r="U737" s="113"/>
      <c r="V737" s="113"/>
      <c r="W737" s="113"/>
      <c r="X737" s="113"/>
      <c r="Y737" s="113"/>
    </row>
    <row r="738">
      <c r="A738" s="115" t="s">
        <v>1449</v>
      </c>
      <c r="C738" s="115" t="s">
        <v>146</v>
      </c>
      <c r="D738" s="116">
        <v>45797.41666666667</v>
      </c>
      <c r="E738" s="115" t="s">
        <v>566</v>
      </c>
      <c r="F738" s="118" t="str">
        <f t="shared" si="1"/>
        <v>05/2025</v>
      </c>
      <c r="G738" s="113"/>
      <c r="H738" s="111" t="s">
        <v>238</v>
      </c>
      <c r="I738" s="113"/>
      <c r="J738" s="113"/>
      <c r="K738" s="113"/>
      <c r="L738" s="113"/>
      <c r="M738" s="113"/>
      <c r="N738" s="113"/>
      <c r="O738" s="113"/>
      <c r="P738" s="113"/>
      <c r="Q738" s="113"/>
      <c r="R738" s="113"/>
      <c r="S738" s="113"/>
      <c r="T738" s="113"/>
      <c r="U738" s="113"/>
      <c r="V738" s="113"/>
      <c r="W738" s="113"/>
      <c r="X738" s="113"/>
      <c r="Y738" s="113"/>
    </row>
    <row r="739">
      <c r="A739" s="115" t="s">
        <v>1450</v>
      </c>
      <c r="C739" s="115" t="s">
        <v>1451</v>
      </c>
      <c r="D739" s="116">
        <v>45797.5</v>
      </c>
      <c r="E739" s="115" t="s">
        <v>147</v>
      </c>
      <c r="F739" s="118" t="str">
        <f t="shared" si="1"/>
        <v>05/2025</v>
      </c>
      <c r="G739" s="113"/>
      <c r="H739" s="111" t="s">
        <v>189</v>
      </c>
      <c r="I739" s="113"/>
      <c r="J739" s="113"/>
      <c r="K739" s="113"/>
      <c r="L739" s="113"/>
      <c r="M739" s="113"/>
      <c r="N739" s="113"/>
      <c r="O739" s="113"/>
      <c r="P739" s="113"/>
      <c r="Q739" s="113"/>
      <c r="R739" s="113"/>
      <c r="S739" s="113"/>
      <c r="T739" s="113"/>
      <c r="U739" s="113"/>
      <c r="V739" s="113"/>
      <c r="W739" s="113"/>
      <c r="X739" s="113"/>
      <c r="Y739" s="113"/>
    </row>
    <row r="740">
      <c r="A740" s="115" t="s">
        <v>1452</v>
      </c>
      <c r="B740" s="115" t="s">
        <v>1453</v>
      </c>
      <c r="C740" s="115" t="s">
        <v>146</v>
      </c>
      <c r="D740" s="116">
        <v>45797.5</v>
      </c>
      <c r="E740" s="115" t="s">
        <v>566</v>
      </c>
      <c r="F740" s="118" t="str">
        <f t="shared" si="1"/>
        <v>05/2025</v>
      </c>
      <c r="G740" s="113"/>
      <c r="H740" s="111" t="s">
        <v>238</v>
      </c>
      <c r="I740" s="113"/>
      <c r="J740" s="113"/>
      <c r="K740" s="113"/>
      <c r="L740" s="113"/>
      <c r="M740" s="113"/>
      <c r="N740" s="113"/>
      <c r="O740" s="113"/>
      <c r="P740" s="113"/>
      <c r="Q740" s="113"/>
      <c r="R740" s="113"/>
      <c r="S740" s="113"/>
      <c r="T740" s="113"/>
      <c r="U740" s="113"/>
      <c r="V740" s="113"/>
      <c r="W740" s="113"/>
      <c r="X740" s="113"/>
      <c r="Y740" s="113"/>
    </row>
    <row r="741">
      <c r="A741" s="115" t="s">
        <v>688</v>
      </c>
      <c r="C741" s="115" t="s">
        <v>146</v>
      </c>
      <c r="D741" s="116">
        <v>45797.5625</v>
      </c>
      <c r="E741" s="115" t="s">
        <v>689</v>
      </c>
      <c r="F741" s="118" t="str">
        <f t="shared" si="1"/>
        <v>05/2025</v>
      </c>
      <c r="G741" s="113"/>
      <c r="H741" s="111" t="s">
        <v>151</v>
      </c>
      <c r="I741" s="113"/>
      <c r="J741" s="113"/>
      <c r="K741" s="113"/>
      <c r="L741" s="113"/>
      <c r="M741" s="113"/>
      <c r="N741" s="113"/>
      <c r="O741" s="113"/>
      <c r="P741" s="113"/>
      <c r="Q741" s="113"/>
      <c r="R741" s="113"/>
      <c r="S741" s="113"/>
      <c r="T741" s="113"/>
      <c r="U741" s="113"/>
      <c r="V741" s="113"/>
      <c r="W741" s="113"/>
      <c r="X741" s="113"/>
      <c r="Y741" s="113"/>
    </row>
    <row r="742">
      <c r="A742" s="115" t="s">
        <v>690</v>
      </c>
      <c r="B742" s="119"/>
      <c r="C742" s="119"/>
      <c r="D742" s="116">
        <v>45797.58333333333</v>
      </c>
      <c r="E742" s="115" t="s">
        <v>691</v>
      </c>
      <c r="F742" s="118" t="str">
        <f t="shared" si="1"/>
        <v>05/2025</v>
      </c>
      <c r="G742" s="113"/>
      <c r="H742" s="111" t="s">
        <v>160</v>
      </c>
      <c r="I742" s="113"/>
      <c r="J742" s="113"/>
      <c r="K742" s="113"/>
      <c r="L742" s="113"/>
      <c r="M742" s="113"/>
      <c r="N742" s="113"/>
      <c r="O742" s="113"/>
      <c r="P742" s="113"/>
      <c r="Q742" s="113"/>
      <c r="R742" s="113"/>
      <c r="S742" s="113"/>
      <c r="T742" s="113"/>
      <c r="U742" s="113"/>
      <c r="V742" s="113"/>
      <c r="W742" s="113"/>
      <c r="X742" s="113"/>
      <c r="Y742" s="113"/>
    </row>
    <row r="743">
      <c r="A743" s="115" t="s">
        <v>894</v>
      </c>
      <c r="B743" s="115" t="s">
        <v>895</v>
      </c>
      <c r="C743" s="115" t="s">
        <v>146</v>
      </c>
      <c r="D743" s="116">
        <v>45797.58333333333</v>
      </c>
      <c r="E743" s="115" t="s">
        <v>199</v>
      </c>
      <c r="F743" s="118" t="str">
        <f t="shared" si="1"/>
        <v>05/2025</v>
      </c>
      <c r="G743" s="113"/>
      <c r="H743" s="111" t="s">
        <v>238</v>
      </c>
      <c r="I743" s="113"/>
      <c r="J743" s="113"/>
      <c r="K743" s="113"/>
      <c r="L743" s="113"/>
      <c r="M743" s="113"/>
      <c r="N743" s="113"/>
      <c r="O743" s="113"/>
      <c r="P743" s="113"/>
      <c r="Q743" s="113"/>
      <c r="R743" s="113"/>
      <c r="S743" s="113"/>
      <c r="T743" s="113"/>
      <c r="U743" s="113"/>
      <c r="V743" s="113"/>
      <c r="W743" s="113"/>
      <c r="X743" s="113"/>
      <c r="Y743" s="113"/>
    </row>
    <row r="744">
      <c r="A744" s="115" t="s">
        <v>1454</v>
      </c>
      <c r="B744" s="115" t="s">
        <v>1455</v>
      </c>
      <c r="C744" s="115" t="s">
        <v>1456</v>
      </c>
      <c r="D744" s="116">
        <v>45797.58333333333</v>
      </c>
      <c r="E744" s="115" t="s">
        <v>494</v>
      </c>
      <c r="F744" s="118" t="str">
        <f t="shared" si="1"/>
        <v>05/2025</v>
      </c>
      <c r="G744" s="113"/>
      <c r="H744" s="111" t="s">
        <v>238</v>
      </c>
      <c r="I744" s="113"/>
      <c r="J744" s="113"/>
      <c r="K744" s="113"/>
      <c r="L744" s="113"/>
      <c r="M744" s="113"/>
      <c r="N744" s="113"/>
      <c r="O744" s="113"/>
      <c r="P744" s="113"/>
      <c r="Q744" s="113"/>
      <c r="R744" s="113"/>
      <c r="S744" s="113"/>
      <c r="T744" s="113"/>
      <c r="U744" s="113"/>
      <c r="V744" s="113"/>
      <c r="W744" s="113"/>
      <c r="X744" s="113"/>
      <c r="Y744" s="113"/>
    </row>
    <row r="745">
      <c r="A745" s="115" t="s">
        <v>693</v>
      </c>
      <c r="D745" s="116">
        <v>45797.66666666667</v>
      </c>
      <c r="E745" s="115" t="s">
        <v>691</v>
      </c>
      <c r="F745" s="118" t="str">
        <f t="shared" si="1"/>
        <v>05/2025</v>
      </c>
      <c r="G745" s="113"/>
      <c r="H745" s="111" t="s">
        <v>679</v>
      </c>
      <c r="I745" s="113"/>
      <c r="J745" s="113"/>
      <c r="K745" s="113"/>
      <c r="L745" s="113"/>
      <c r="M745" s="113"/>
      <c r="N745" s="113"/>
      <c r="O745" s="113"/>
      <c r="P745" s="113"/>
      <c r="Q745" s="113"/>
      <c r="R745" s="113"/>
      <c r="S745" s="113"/>
      <c r="T745" s="113"/>
      <c r="U745" s="113"/>
      <c r="V745" s="113"/>
      <c r="W745" s="113"/>
      <c r="X745" s="113"/>
      <c r="Y745" s="113"/>
    </row>
    <row r="746">
      <c r="A746" s="115" t="s">
        <v>1457</v>
      </c>
      <c r="B746" s="115" t="s">
        <v>1458</v>
      </c>
      <c r="C746" s="115" t="s">
        <v>1459</v>
      </c>
      <c r="D746" s="116">
        <v>45797.75</v>
      </c>
      <c r="E746" s="115" t="s">
        <v>147</v>
      </c>
      <c r="F746" s="118" t="str">
        <f t="shared" si="1"/>
        <v>05/2025</v>
      </c>
      <c r="G746" s="113"/>
      <c r="H746" s="111" t="s">
        <v>189</v>
      </c>
      <c r="I746" s="113"/>
      <c r="J746" s="113"/>
      <c r="K746" s="113"/>
      <c r="L746" s="113"/>
      <c r="M746" s="113"/>
      <c r="N746" s="113"/>
      <c r="O746" s="113"/>
      <c r="P746" s="113"/>
      <c r="Q746" s="113"/>
      <c r="R746" s="113"/>
      <c r="S746" s="113"/>
      <c r="T746" s="113"/>
      <c r="U746" s="113"/>
      <c r="V746" s="113"/>
      <c r="W746" s="113"/>
      <c r="X746" s="113"/>
      <c r="Y746" s="113"/>
    </row>
    <row r="747">
      <c r="A747" s="115" t="s">
        <v>1279</v>
      </c>
      <c r="B747" s="115" t="s">
        <v>1280</v>
      </c>
      <c r="C747" s="115" t="s">
        <v>516</v>
      </c>
      <c r="D747" s="116">
        <v>45797.77083333333</v>
      </c>
      <c r="E747" s="115" t="s">
        <v>147</v>
      </c>
      <c r="F747" s="118" t="str">
        <f t="shared" si="1"/>
        <v>05/2025</v>
      </c>
      <c r="G747" s="113"/>
      <c r="H747" s="111" t="s">
        <v>143</v>
      </c>
      <c r="I747" s="113"/>
      <c r="J747" s="113"/>
      <c r="K747" s="113"/>
      <c r="L747" s="113"/>
      <c r="M747" s="113"/>
      <c r="N747" s="113"/>
      <c r="O747" s="113"/>
      <c r="P747" s="113"/>
      <c r="Q747" s="113"/>
      <c r="R747" s="113"/>
      <c r="S747" s="113"/>
      <c r="T747" s="113"/>
      <c r="U747" s="113"/>
      <c r="V747" s="113"/>
      <c r="W747" s="113"/>
      <c r="X747" s="113"/>
      <c r="Y747" s="113"/>
    </row>
    <row r="748">
      <c r="A748" s="115" t="s">
        <v>1460</v>
      </c>
      <c r="C748" s="115" t="s">
        <v>1461</v>
      </c>
      <c r="D748" s="116">
        <v>45798.35416666667</v>
      </c>
      <c r="F748" s="118" t="str">
        <f t="shared" si="1"/>
        <v>05/2025</v>
      </c>
      <c r="G748" s="113"/>
      <c r="H748" s="111" t="s">
        <v>189</v>
      </c>
      <c r="I748" s="113"/>
      <c r="J748" s="113"/>
      <c r="K748" s="113"/>
      <c r="L748" s="113"/>
      <c r="M748" s="113"/>
      <c r="N748" s="113"/>
      <c r="O748" s="113"/>
      <c r="P748" s="113"/>
      <c r="Q748" s="113"/>
      <c r="R748" s="113"/>
      <c r="S748" s="113"/>
      <c r="T748" s="113"/>
      <c r="U748" s="113"/>
      <c r="V748" s="113"/>
      <c r="W748" s="113"/>
      <c r="X748" s="113"/>
      <c r="Y748" s="113"/>
    </row>
    <row r="749">
      <c r="A749" s="115" t="s">
        <v>1462</v>
      </c>
      <c r="B749" s="115" t="s">
        <v>1463</v>
      </c>
      <c r="D749" s="116">
        <v>45798.39583333333</v>
      </c>
      <c r="E749" s="115" t="s">
        <v>295</v>
      </c>
      <c r="F749" s="118" t="str">
        <f t="shared" si="1"/>
        <v>05/2025</v>
      </c>
      <c r="G749" s="113"/>
      <c r="H749" s="111" t="s">
        <v>213</v>
      </c>
      <c r="I749" s="113"/>
      <c r="J749" s="113"/>
      <c r="K749" s="113"/>
      <c r="L749" s="113"/>
      <c r="M749" s="113"/>
      <c r="N749" s="113"/>
      <c r="O749" s="113"/>
      <c r="P749" s="113"/>
      <c r="Q749" s="113"/>
      <c r="R749" s="113"/>
      <c r="S749" s="113"/>
      <c r="T749" s="113"/>
      <c r="U749" s="113"/>
      <c r="V749" s="113"/>
      <c r="W749" s="113"/>
      <c r="X749" s="113"/>
      <c r="Y749" s="113"/>
    </row>
    <row r="750">
      <c r="A750" s="115" t="s">
        <v>1464</v>
      </c>
      <c r="C750" s="115" t="s">
        <v>1282</v>
      </c>
      <c r="D750" s="116">
        <v>45798.41666666667</v>
      </c>
      <c r="F750" s="118" t="str">
        <f t="shared" si="1"/>
        <v>05/2025</v>
      </c>
      <c r="G750" s="113"/>
      <c r="H750" s="111" t="s">
        <v>193</v>
      </c>
      <c r="I750" s="113"/>
      <c r="J750" s="113"/>
      <c r="K750" s="113"/>
      <c r="L750" s="113"/>
      <c r="M750" s="113"/>
      <c r="N750" s="113"/>
      <c r="O750" s="113"/>
      <c r="P750" s="113"/>
      <c r="Q750" s="113"/>
      <c r="R750" s="113"/>
      <c r="S750" s="113"/>
      <c r="T750" s="113"/>
      <c r="U750" s="113"/>
      <c r="V750" s="113"/>
      <c r="W750" s="113"/>
      <c r="X750" s="113"/>
      <c r="Y750" s="113"/>
    </row>
    <row r="751">
      <c r="A751" s="115" t="s">
        <v>1465</v>
      </c>
      <c r="D751" s="116">
        <v>45798.4375</v>
      </c>
      <c r="E751" s="115" t="s">
        <v>1466</v>
      </c>
      <c r="F751" s="118" t="str">
        <f t="shared" si="1"/>
        <v>05/2025</v>
      </c>
      <c r="G751" s="113"/>
      <c r="H751" s="111" t="s">
        <v>213</v>
      </c>
      <c r="I751" s="113"/>
      <c r="J751" s="113"/>
      <c r="K751" s="113"/>
      <c r="L751" s="113"/>
      <c r="M751" s="113"/>
      <c r="N751" s="113"/>
      <c r="O751" s="113"/>
      <c r="P751" s="113"/>
      <c r="Q751" s="113"/>
      <c r="R751" s="113"/>
      <c r="S751" s="113"/>
      <c r="T751" s="113"/>
      <c r="U751" s="113"/>
      <c r="V751" s="113"/>
      <c r="W751" s="113"/>
      <c r="X751" s="113"/>
      <c r="Y751" s="113"/>
    </row>
    <row r="752">
      <c r="A752" s="115" t="s">
        <v>1467</v>
      </c>
      <c r="B752" s="115" t="s">
        <v>1468</v>
      </c>
      <c r="C752" s="115" t="s">
        <v>799</v>
      </c>
      <c r="D752" s="116">
        <v>45798.45833333333</v>
      </c>
      <c r="E752" s="115" t="s">
        <v>494</v>
      </c>
      <c r="F752" s="118" t="str">
        <f t="shared" si="1"/>
        <v>05/2025</v>
      </c>
      <c r="G752" s="113"/>
      <c r="H752" s="111" t="s">
        <v>193</v>
      </c>
      <c r="I752" s="113"/>
      <c r="J752" s="113"/>
      <c r="K752" s="113"/>
      <c r="L752" s="113"/>
      <c r="M752" s="113"/>
      <c r="N752" s="113"/>
      <c r="O752" s="113"/>
      <c r="P752" s="113"/>
      <c r="Q752" s="113"/>
      <c r="R752" s="113"/>
      <c r="S752" s="113"/>
      <c r="T752" s="113"/>
      <c r="U752" s="113"/>
      <c r="V752" s="113"/>
      <c r="W752" s="113"/>
      <c r="X752" s="113"/>
      <c r="Y752" s="113"/>
    </row>
    <row r="753">
      <c r="A753" s="115" t="s">
        <v>1469</v>
      </c>
      <c r="B753" s="115" t="s">
        <v>1470</v>
      </c>
      <c r="D753" s="116">
        <v>45798.48958333333</v>
      </c>
      <c r="E753" s="115" t="s">
        <v>147</v>
      </c>
      <c r="F753" s="118" t="str">
        <f t="shared" si="1"/>
        <v>05/2025</v>
      </c>
      <c r="G753" s="113"/>
      <c r="H753" s="111" t="s">
        <v>189</v>
      </c>
      <c r="I753" s="113"/>
      <c r="J753" s="113"/>
      <c r="K753" s="113"/>
      <c r="L753" s="113"/>
      <c r="M753" s="113"/>
      <c r="N753" s="113"/>
      <c r="O753" s="113"/>
      <c r="P753" s="113"/>
      <c r="Q753" s="113"/>
      <c r="R753" s="113"/>
      <c r="S753" s="113"/>
      <c r="T753" s="113"/>
      <c r="U753" s="113"/>
      <c r="V753" s="113"/>
      <c r="W753" s="113"/>
      <c r="X753" s="113"/>
      <c r="Y753" s="113"/>
    </row>
    <row r="754">
      <c r="A754" s="115" t="s">
        <v>1471</v>
      </c>
      <c r="B754" s="115" t="s">
        <v>1472</v>
      </c>
      <c r="D754" s="116">
        <v>45798.54166666667</v>
      </c>
      <c r="E754" s="115" t="s">
        <v>1466</v>
      </c>
      <c r="F754" s="118" t="str">
        <f t="shared" si="1"/>
        <v>05/2025</v>
      </c>
      <c r="G754" s="113"/>
      <c r="H754" s="111" t="s">
        <v>213</v>
      </c>
      <c r="I754" s="113"/>
      <c r="J754" s="113"/>
      <c r="K754" s="113"/>
      <c r="L754" s="113"/>
      <c r="M754" s="113"/>
      <c r="N754" s="113"/>
      <c r="O754" s="113"/>
      <c r="P754" s="113"/>
      <c r="Q754" s="113"/>
      <c r="R754" s="113"/>
      <c r="S754" s="113"/>
      <c r="T754" s="113"/>
      <c r="U754" s="113"/>
      <c r="V754" s="113"/>
      <c r="W754" s="113"/>
      <c r="X754" s="113"/>
      <c r="Y754" s="113"/>
    </row>
    <row r="755">
      <c r="A755" s="115" t="s">
        <v>1473</v>
      </c>
      <c r="D755" s="116">
        <v>45798.58333333333</v>
      </c>
      <c r="E755" s="115" t="s">
        <v>1474</v>
      </c>
      <c r="F755" s="118" t="str">
        <f t="shared" si="1"/>
        <v>05/2025</v>
      </c>
      <c r="G755" s="113"/>
      <c r="H755" s="111" t="s">
        <v>151</v>
      </c>
      <c r="I755" s="113"/>
      <c r="J755" s="113"/>
      <c r="K755" s="113"/>
      <c r="L755" s="113"/>
      <c r="M755" s="113"/>
      <c r="N755" s="113"/>
      <c r="O755" s="113"/>
      <c r="P755" s="113"/>
      <c r="Q755" s="113"/>
      <c r="R755" s="113"/>
      <c r="S755" s="113"/>
      <c r="T755" s="113"/>
      <c r="U755" s="113"/>
      <c r="V755" s="113"/>
      <c r="W755" s="113"/>
      <c r="X755" s="113"/>
      <c r="Y755" s="113"/>
    </row>
    <row r="756">
      <c r="A756" s="115" t="s">
        <v>1475</v>
      </c>
      <c r="B756" s="115" t="s">
        <v>1476</v>
      </c>
      <c r="C756" s="115" t="s">
        <v>1477</v>
      </c>
      <c r="D756" s="116">
        <v>45798.60416666667</v>
      </c>
      <c r="E756" s="115" t="s">
        <v>163</v>
      </c>
      <c r="F756" s="118" t="str">
        <f t="shared" si="1"/>
        <v>05/2025</v>
      </c>
      <c r="G756" s="113"/>
      <c r="H756" s="111"/>
      <c r="I756" s="113"/>
      <c r="J756" s="113"/>
      <c r="K756" s="113"/>
      <c r="L756" s="113"/>
      <c r="M756" s="113"/>
      <c r="N756" s="113"/>
      <c r="O756" s="113"/>
      <c r="P756" s="113"/>
      <c r="Q756" s="113"/>
      <c r="R756" s="113"/>
      <c r="S756" s="113"/>
      <c r="T756" s="113"/>
      <c r="U756" s="113"/>
      <c r="V756" s="113"/>
      <c r="W756" s="113"/>
      <c r="X756" s="113"/>
      <c r="Y756" s="113"/>
    </row>
    <row r="757">
      <c r="A757" s="115" t="s">
        <v>1478</v>
      </c>
      <c r="D757" s="116">
        <v>45798.625</v>
      </c>
      <c r="E757" s="115" t="s">
        <v>1479</v>
      </c>
      <c r="F757" s="118" t="str">
        <f t="shared" si="1"/>
        <v>05/2025</v>
      </c>
      <c r="G757" s="113"/>
      <c r="H757" s="111" t="s">
        <v>151</v>
      </c>
      <c r="I757" s="113"/>
      <c r="J757" s="113"/>
      <c r="K757" s="113"/>
      <c r="L757" s="113"/>
      <c r="M757" s="113"/>
      <c r="N757" s="113"/>
      <c r="O757" s="113"/>
      <c r="P757" s="113"/>
      <c r="Q757" s="113"/>
      <c r="R757" s="113"/>
      <c r="S757" s="113"/>
      <c r="T757" s="113"/>
      <c r="U757" s="113"/>
      <c r="V757" s="113"/>
      <c r="W757" s="113"/>
      <c r="X757" s="113"/>
      <c r="Y757" s="113"/>
    </row>
    <row r="758">
      <c r="A758" s="115" t="s">
        <v>693</v>
      </c>
      <c r="B758" s="119"/>
      <c r="C758" s="119"/>
      <c r="D758" s="116">
        <v>45798.66666666667</v>
      </c>
      <c r="E758" s="115" t="s">
        <v>691</v>
      </c>
      <c r="F758" s="118" t="str">
        <f t="shared" si="1"/>
        <v>05/2025</v>
      </c>
      <c r="G758" s="113"/>
      <c r="H758" s="111" t="s">
        <v>679</v>
      </c>
      <c r="I758" s="113"/>
      <c r="J758" s="113"/>
      <c r="K758" s="113"/>
      <c r="L758" s="113"/>
      <c r="M758" s="113"/>
      <c r="N758" s="113"/>
      <c r="O758" s="113"/>
      <c r="P758" s="113"/>
      <c r="Q758" s="113"/>
      <c r="R758" s="113"/>
      <c r="S758" s="113"/>
      <c r="T758" s="113"/>
      <c r="U758" s="113"/>
      <c r="V758" s="113"/>
      <c r="W758" s="113"/>
      <c r="X758" s="113"/>
      <c r="Y758" s="113"/>
    </row>
    <row r="759">
      <c r="A759" s="115" t="s">
        <v>1480</v>
      </c>
      <c r="B759" s="115" t="s">
        <v>1481</v>
      </c>
      <c r="C759" s="115" t="s">
        <v>146</v>
      </c>
      <c r="D759" s="116">
        <v>45798.66666666667</v>
      </c>
      <c r="E759" s="115" t="s">
        <v>1482</v>
      </c>
      <c r="F759" s="118" t="str">
        <f t="shared" si="1"/>
        <v>05/2025</v>
      </c>
      <c r="G759" s="113"/>
      <c r="H759" s="111" t="s">
        <v>193</v>
      </c>
      <c r="I759" s="113"/>
      <c r="J759" s="113"/>
      <c r="K759" s="113"/>
      <c r="L759" s="113"/>
      <c r="M759" s="113"/>
      <c r="N759" s="113"/>
      <c r="O759" s="113"/>
      <c r="P759" s="113"/>
      <c r="Q759" s="113"/>
      <c r="R759" s="113"/>
      <c r="S759" s="113"/>
      <c r="T759" s="113"/>
      <c r="U759" s="113"/>
      <c r="V759" s="113"/>
      <c r="W759" s="113"/>
      <c r="X759" s="113"/>
      <c r="Y759" s="113"/>
    </row>
    <row r="760">
      <c r="A760" s="115" t="s">
        <v>1483</v>
      </c>
      <c r="B760" s="115" t="s">
        <v>1484</v>
      </c>
      <c r="C760" s="115" t="s">
        <v>1485</v>
      </c>
      <c r="D760" s="116">
        <v>45798.75</v>
      </c>
      <c r="E760" s="115" t="s">
        <v>147</v>
      </c>
      <c r="F760" s="118" t="str">
        <f t="shared" si="1"/>
        <v>05/2025</v>
      </c>
      <c r="G760" s="113"/>
      <c r="H760" s="111"/>
      <c r="I760" s="113"/>
      <c r="J760" s="113"/>
      <c r="K760" s="113"/>
      <c r="L760" s="113"/>
      <c r="M760" s="113"/>
      <c r="N760" s="113"/>
      <c r="O760" s="113"/>
      <c r="P760" s="113"/>
      <c r="Q760" s="113"/>
      <c r="R760" s="113"/>
      <c r="S760" s="113"/>
      <c r="T760" s="113"/>
      <c r="U760" s="113"/>
      <c r="V760" s="113"/>
      <c r="W760" s="113"/>
      <c r="X760" s="113"/>
      <c r="Y760" s="113"/>
    </row>
    <row r="761">
      <c r="A761" s="115" t="s">
        <v>1285</v>
      </c>
      <c r="B761" s="115" t="s">
        <v>1286</v>
      </c>
      <c r="C761" s="115" t="s">
        <v>516</v>
      </c>
      <c r="D761" s="116">
        <v>45798.77083333333</v>
      </c>
      <c r="E761" s="115" t="s">
        <v>147</v>
      </c>
      <c r="F761" s="118" t="str">
        <f t="shared" si="1"/>
        <v>05/2025</v>
      </c>
      <c r="G761" s="113"/>
      <c r="H761" s="111" t="s">
        <v>143</v>
      </c>
      <c r="I761" s="113"/>
      <c r="J761" s="113"/>
      <c r="K761" s="113"/>
      <c r="L761" s="113"/>
      <c r="M761" s="113"/>
      <c r="N761" s="113"/>
      <c r="O761" s="113"/>
      <c r="P761" s="113"/>
      <c r="Q761" s="113"/>
      <c r="R761" s="113"/>
      <c r="S761" s="113"/>
      <c r="T761" s="113"/>
      <c r="U761" s="113"/>
      <c r="V761" s="113"/>
      <c r="W761" s="113"/>
      <c r="X761" s="113"/>
      <c r="Y761" s="113"/>
    </row>
    <row r="762">
      <c r="A762" s="115" t="s">
        <v>1486</v>
      </c>
      <c r="C762" s="115" t="s">
        <v>146</v>
      </c>
      <c r="D762" s="116">
        <v>45798.79166666667</v>
      </c>
      <c r="E762" s="115" t="s">
        <v>147</v>
      </c>
      <c r="F762" s="118" t="str">
        <f t="shared" si="1"/>
        <v>05/2025</v>
      </c>
      <c r="G762" s="113"/>
      <c r="H762" s="111" t="s">
        <v>679</v>
      </c>
      <c r="I762" s="113"/>
      <c r="J762" s="113"/>
      <c r="K762" s="113"/>
      <c r="L762" s="113"/>
      <c r="M762" s="113"/>
      <c r="N762" s="113"/>
      <c r="O762" s="113"/>
      <c r="P762" s="113"/>
      <c r="Q762" s="113"/>
      <c r="R762" s="113"/>
      <c r="S762" s="113"/>
      <c r="T762" s="113"/>
      <c r="U762" s="113"/>
      <c r="V762" s="113"/>
      <c r="W762" s="113"/>
      <c r="X762" s="113"/>
      <c r="Y762" s="113"/>
    </row>
    <row r="763">
      <c r="A763" s="115" t="s">
        <v>1487</v>
      </c>
      <c r="C763" s="115" t="s">
        <v>1488</v>
      </c>
      <c r="D763" s="116">
        <v>45798.79166666667</v>
      </c>
      <c r="E763" s="115" t="s">
        <v>147</v>
      </c>
      <c r="F763" s="118" t="str">
        <f t="shared" si="1"/>
        <v>05/2025</v>
      </c>
      <c r="G763" s="113"/>
      <c r="H763" s="111" t="s">
        <v>189</v>
      </c>
      <c r="I763" s="113"/>
      <c r="J763" s="113"/>
      <c r="K763" s="113"/>
      <c r="L763" s="113"/>
      <c r="M763" s="113"/>
      <c r="N763" s="113"/>
      <c r="O763" s="113"/>
      <c r="P763" s="113"/>
      <c r="Q763" s="113"/>
      <c r="R763" s="113"/>
      <c r="S763" s="113"/>
      <c r="T763" s="113"/>
      <c r="U763" s="113"/>
      <c r="V763" s="113"/>
      <c r="W763" s="113"/>
      <c r="X763" s="113"/>
      <c r="Y763" s="113"/>
    </row>
    <row r="764">
      <c r="A764" s="115" t="s">
        <v>1489</v>
      </c>
      <c r="C764" s="115" t="s">
        <v>146</v>
      </c>
      <c r="D764" s="116">
        <v>45799.41666666667</v>
      </c>
      <c r="E764" s="115" t="s">
        <v>566</v>
      </c>
      <c r="F764" s="118" t="str">
        <f t="shared" si="1"/>
        <v>05/2025</v>
      </c>
      <c r="G764" s="113"/>
      <c r="H764" s="111" t="s">
        <v>238</v>
      </c>
      <c r="I764" s="113"/>
      <c r="J764" s="113"/>
      <c r="K764" s="113"/>
      <c r="L764" s="113"/>
      <c r="M764" s="113"/>
      <c r="N764" s="113"/>
      <c r="O764" s="113"/>
      <c r="P764" s="113"/>
      <c r="Q764" s="113"/>
      <c r="R764" s="113"/>
      <c r="S764" s="113"/>
      <c r="T764" s="113"/>
      <c r="U764" s="113"/>
      <c r="V764" s="113"/>
      <c r="W764" s="113"/>
      <c r="X764" s="113"/>
      <c r="Y764" s="113"/>
    </row>
    <row r="765">
      <c r="A765" s="115" t="s">
        <v>1490</v>
      </c>
      <c r="B765" s="115" t="s">
        <v>1491</v>
      </c>
      <c r="C765" s="115" t="s">
        <v>146</v>
      </c>
      <c r="D765" s="116">
        <v>45799.41666666667</v>
      </c>
      <c r="E765" s="115" t="s">
        <v>1492</v>
      </c>
      <c r="F765" s="118" t="str">
        <f t="shared" si="1"/>
        <v>05/2025</v>
      </c>
      <c r="G765" s="113"/>
      <c r="H765" s="111" t="s">
        <v>148</v>
      </c>
      <c r="I765" s="113"/>
      <c r="J765" s="113"/>
      <c r="K765" s="113"/>
      <c r="L765" s="113"/>
      <c r="M765" s="113"/>
      <c r="N765" s="113"/>
      <c r="O765" s="113"/>
      <c r="P765" s="113"/>
      <c r="Q765" s="113"/>
      <c r="R765" s="113"/>
      <c r="S765" s="113"/>
      <c r="T765" s="113"/>
      <c r="U765" s="113"/>
      <c r="V765" s="113"/>
      <c r="W765" s="113"/>
      <c r="X765" s="113"/>
      <c r="Y765" s="113"/>
    </row>
    <row r="766">
      <c r="A766" s="115" t="s">
        <v>1493</v>
      </c>
      <c r="B766" s="115" t="s">
        <v>1494</v>
      </c>
      <c r="C766" s="115" t="s">
        <v>1209</v>
      </c>
      <c r="D766" s="116">
        <v>45799.41666666667</v>
      </c>
      <c r="E766" s="115" t="s">
        <v>1495</v>
      </c>
      <c r="F766" s="118" t="str">
        <f t="shared" si="1"/>
        <v>05/2025</v>
      </c>
      <c r="G766" s="113"/>
      <c r="H766" s="111" t="s">
        <v>148</v>
      </c>
      <c r="I766" s="113"/>
      <c r="J766" s="113"/>
      <c r="K766" s="113"/>
      <c r="L766" s="113"/>
      <c r="M766" s="113"/>
      <c r="N766" s="113"/>
      <c r="O766" s="113"/>
      <c r="P766" s="113"/>
      <c r="Q766" s="113"/>
      <c r="R766" s="113"/>
      <c r="S766" s="113"/>
      <c r="T766" s="113"/>
      <c r="U766" s="113"/>
      <c r="V766" s="113"/>
      <c r="W766" s="113"/>
      <c r="X766" s="113"/>
      <c r="Y766" s="113"/>
    </row>
    <row r="767">
      <c r="A767" s="115" t="s">
        <v>1496</v>
      </c>
      <c r="D767" s="116">
        <v>45799.47916666667</v>
      </c>
      <c r="F767" s="118" t="str">
        <f t="shared" si="1"/>
        <v>05/2025</v>
      </c>
      <c r="G767" s="113"/>
      <c r="H767" s="111" t="s">
        <v>193</v>
      </c>
      <c r="I767" s="113"/>
      <c r="J767" s="113"/>
      <c r="K767" s="113"/>
      <c r="L767" s="113"/>
      <c r="M767" s="113"/>
      <c r="N767" s="113"/>
      <c r="O767" s="113"/>
      <c r="P767" s="113"/>
      <c r="Q767" s="113"/>
      <c r="R767" s="113"/>
      <c r="S767" s="113"/>
      <c r="T767" s="113"/>
      <c r="U767" s="113"/>
      <c r="V767" s="113"/>
      <c r="W767" s="113"/>
      <c r="X767" s="113"/>
      <c r="Y767" s="113"/>
    </row>
    <row r="768">
      <c r="A768" s="115" t="s">
        <v>690</v>
      </c>
      <c r="B768" s="119"/>
      <c r="C768" s="119"/>
      <c r="D768" s="116">
        <v>45799.58333333333</v>
      </c>
      <c r="E768" s="115" t="s">
        <v>691</v>
      </c>
      <c r="F768" s="118" t="str">
        <f t="shared" si="1"/>
        <v>05/2025</v>
      </c>
      <c r="G768" s="113"/>
      <c r="H768" s="111"/>
      <c r="I768" s="113"/>
      <c r="J768" s="113"/>
      <c r="K768" s="113"/>
      <c r="L768" s="113"/>
      <c r="M768" s="113"/>
      <c r="N768" s="113"/>
      <c r="O768" s="113"/>
      <c r="P768" s="113"/>
      <c r="Q768" s="113"/>
      <c r="R768" s="113"/>
      <c r="S768" s="113"/>
      <c r="T768" s="113"/>
      <c r="U768" s="113"/>
      <c r="V768" s="113"/>
      <c r="W768" s="113"/>
      <c r="X768" s="113"/>
      <c r="Y768" s="113"/>
    </row>
    <row r="769">
      <c r="A769" s="115" t="s">
        <v>1497</v>
      </c>
      <c r="B769" s="115" t="s">
        <v>1498</v>
      </c>
      <c r="C769" s="115" t="s">
        <v>146</v>
      </c>
      <c r="D769" s="116">
        <v>45799.58333333333</v>
      </c>
      <c r="E769" s="115" t="s">
        <v>147</v>
      </c>
      <c r="F769" s="118" t="str">
        <f t="shared" si="1"/>
        <v>05/2025</v>
      </c>
      <c r="G769" s="113"/>
      <c r="H769" s="111" t="s">
        <v>238</v>
      </c>
      <c r="I769" s="113"/>
      <c r="J769" s="113"/>
      <c r="K769" s="113"/>
      <c r="L769" s="113"/>
      <c r="M769" s="113"/>
      <c r="N769" s="113"/>
      <c r="O769" s="113"/>
      <c r="P769" s="113"/>
      <c r="Q769" s="113"/>
      <c r="R769" s="113"/>
      <c r="S769" s="113"/>
      <c r="T769" s="113"/>
      <c r="U769" s="113"/>
      <c r="V769" s="113"/>
      <c r="W769" s="113"/>
      <c r="X769" s="113"/>
      <c r="Y769" s="113"/>
    </row>
    <row r="770">
      <c r="A770" s="115" t="s">
        <v>1499</v>
      </c>
      <c r="B770" s="115" t="s">
        <v>1500</v>
      </c>
      <c r="C770" s="115" t="s">
        <v>146</v>
      </c>
      <c r="D770" s="116">
        <v>45799.625</v>
      </c>
      <c r="E770" s="115" t="s">
        <v>147</v>
      </c>
      <c r="F770" s="118" t="str">
        <f t="shared" si="1"/>
        <v>05/2025</v>
      </c>
      <c r="G770" s="113"/>
      <c r="H770" s="111" t="s">
        <v>160</v>
      </c>
      <c r="I770" s="113"/>
      <c r="J770" s="113"/>
      <c r="K770" s="113"/>
      <c r="L770" s="113"/>
      <c r="M770" s="113"/>
      <c r="N770" s="113"/>
      <c r="O770" s="113"/>
      <c r="P770" s="113"/>
      <c r="Q770" s="113"/>
      <c r="R770" s="113"/>
      <c r="S770" s="113"/>
      <c r="T770" s="113"/>
      <c r="U770" s="113"/>
      <c r="V770" s="113"/>
      <c r="W770" s="113"/>
      <c r="X770" s="113"/>
      <c r="Y770" s="113"/>
    </row>
    <row r="771">
      <c r="A771" s="115" t="s">
        <v>693</v>
      </c>
      <c r="C771" s="119"/>
      <c r="D771" s="116">
        <v>45799.66666666667</v>
      </c>
      <c r="E771" s="115" t="s">
        <v>691</v>
      </c>
      <c r="F771" s="118" t="str">
        <f t="shared" si="1"/>
        <v>05/2025</v>
      </c>
      <c r="G771" s="113"/>
      <c r="H771" s="111" t="s">
        <v>151</v>
      </c>
      <c r="I771" s="113"/>
      <c r="J771" s="113"/>
      <c r="K771" s="113"/>
      <c r="L771" s="113"/>
      <c r="M771" s="113"/>
      <c r="N771" s="113"/>
      <c r="O771" s="113"/>
      <c r="P771" s="113"/>
      <c r="Q771" s="113"/>
      <c r="R771" s="113"/>
      <c r="S771" s="113"/>
      <c r="T771" s="113"/>
      <c r="U771" s="113"/>
      <c r="V771" s="113"/>
      <c r="W771" s="113"/>
      <c r="X771" s="113"/>
      <c r="Y771" s="113"/>
    </row>
    <row r="772">
      <c r="A772" s="115" t="s">
        <v>1501</v>
      </c>
      <c r="C772" s="115" t="s">
        <v>146</v>
      </c>
      <c r="D772" s="116">
        <v>45799.66666666667</v>
      </c>
      <c r="E772" s="115" t="s">
        <v>204</v>
      </c>
      <c r="F772" s="118" t="str">
        <f t="shared" si="1"/>
        <v>05/2025</v>
      </c>
      <c r="G772" s="113"/>
      <c r="H772" s="111" t="s">
        <v>151</v>
      </c>
      <c r="I772" s="113"/>
      <c r="J772" s="113"/>
      <c r="K772" s="113"/>
      <c r="L772" s="113"/>
      <c r="M772" s="113"/>
      <c r="N772" s="113"/>
      <c r="O772" s="113"/>
      <c r="P772" s="113"/>
      <c r="Q772" s="113"/>
      <c r="R772" s="113"/>
      <c r="S772" s="113"/>
      <c r="T772" s="113"/>
      <c r="U772" s="113"/>
      <c r="V772" s="113"/>
      <c r="W772" s="113"/>
      <c r="X772" s="113"/>
      <c r="Y772" s="113"/>
    </row>
    <row r="773">
      <c r="A773" s="115" t="s">
        <v>1502</v>
      </c>
      <c r="B773" s="115" t="s">
        <v>1503</v>
      </c>
      <c r="C773" s="115" t="s">
        <v>1504</v>
      </c>
      <c r="D773" s="116">
        <v>45800.35416666667</v>
      </c>
      <c r="E773" s="115" t="s">
        <v>147</v>
      </c>
      <c r="F773" s="118" t="str">
        <f t="shared" si="1"/>
        <v>05/2025</v>
      </c>
      <c r="G773" s="113"/>
      <c r="H773" s="111"/>
      <c r="I773" s="113"/>
      <c r="J773" s="113"/>
      <c r="K773" s="113"/>
      <c r="L773" s="113"/>
      <c r="M773" s="113"/>
      <c r="N773" s="113"/>
      <c r="O773" s="113"/>
      <c r="P773" s="113"/>
      <c r="Q773" s="113"/>
      <c r="R773" s="113"/>
      <c r="S773" s="113"/>
      <c r="T773" s="113"/>
      <c r="U773" s="113"/>
      <c r="V773" s="113"/>
      <c r="W773" s="113"/>
      <c r="X773" s="113"/>
      <c r="Y773" s="113"/>
    </row>
    <row r="774">
      <c r="A774" s="115" t="s">
        <v>1412</v>
      </c>
      <c r="C774" s="115" t="s">
        <v>706</v>
      </c>
      <c r="D774" s="116">
        <v>45800.41666666667</v>
      </c>
      <c r="E774" s="115" t="s">
        <v>202</v>
      </c>
      <c r="F774" s="118" t="str">
        <f t="shared" si="1"/>
        <v>05/2025</v>
      </c>
      <c r="G774" s="113"/>
      <c r="H774" s="111" t="s">
        <v>222</v>
      </c>
      <c r="I774" s="113"/>
      <c r="J774" s="113"/>
      <c r="K774" s="113"/>
      <c r="L774" s="113"/>
      <c r="M774" s="113"/>
      <c r="N774" s="113"/>
      <c r="O774" s="113"/>
      <c r="P774" s="113"/>
      <c r="Q774" s="113"/>
      <c r="R774" s="113"/>
      <c r="S774" s="113"/>
      <c r="T774" s="113"/>
      <c r="U774" s="113"/>
      <c r="V774" s="113"/>
      <c r="W774" s="113"/>
      <c r="X774" s="113"/>
      <c r="Y774" s="113"/>
    </row>
    <row r="775">
      <c r="A775" s="115" t="s">
        <v>1505</v>
      </c>
      <c r="B775" s="115" t="s">
        <v>1506</v>
      </c>
      <c r="C775" s="115" t="s">
        <v>1507</v>
      </c>
      <c r="D775" s="116">
        <v>45800.45833333333</v>
      </c>
      <c r="E775" s="115" t="s">
        <v>147</v>
      </c>
      <c r="F775" s="118" t="str">
        <f t="shared" si="1"/>
        <v>05/2025</v>
      </c>
      <c r="G775" s="113"/>
      <c r="H775" s="111" t="s">
        <v>193</v>
      </c>
      <c r="I775" s="113"/>
      <c r="J775" s="113"/>
      <c r="K775" s="113"/>
      <c r="L775" s="113"/>
      <c r="M775" s="113"/>
      <c r="N775" s="113"/>
      <c r="O775" s="113"/>
      <c r="P775" s="113"/>
      <c r="Q775" s="113"/>
      <c r="R775" s="113"/>
      <c r="S775" s="113"/>
      <c r="T775" s="113"/>
      <c r="U775" s="113"/>
      <c r="V775" s="113"/>
      <c r="W775" s="113"/>
      <c r="X775" s="113"/>
      <c r="Y775" s="113"/>
    </row>
    <row r="776">
      <c r="A776" s="115" t="s">
        <v>1508</v>
      </c>
      <c r="C776" s="115" t="s">
        <v>255</v>
      </c>
      <c r="D776" s="116">
        <v>45800.5625</v>
      </c>
      <c r="E776" s="115" t="s">
        <v>1509</v>
      </c>
      <c r="F776" s="118" t="str">
        <f t="shared" si="1"/>
        <v>05/2025</v>
      </c>
      <c r="G776" s="113"/>
      <c r="H776" s="111" t="s">
        <v>160</v>
      </c>
      <c r="I776" s="113"/>
      <c r="J776" s="113"/>
      <c r="K776" s="113"/>
      <c r="L776" s="113"/>
      <c r="M776" s="113"/>
      <c r="N776" s="113"/>
      <c r="O776" s="113"/>
      <c r="P776" s="113"/>
      <c r="Q776" s="113"/>
      <c r="R776" s="113"/>
      <c r="S776" s="113"/>
      <c r="T776" s="113"/>
      <c r="U776" s="113"/>
      <c r="V776" s="113"/>
      <c r="W776" s="113"/>
      <c r="X776" s="113"/>
      <c r="Y776" s="113"/>
    </row>
    <row r="777">
      <c r="A777" s="115" t="s">
        <v>1510</v>
      </c>
      <c r="B777" s="115" t="s">
        <v>1511</v>
      </c>
      <c r="C777" s="115" t="s">
        <v>1512</v>
      </c>
      <c r="D777" s="116">
        <v>45800.625</v>
      </c>
      <c r="E777" s="115" t="s">
        <v>1482</v>
      </c>
      <c r="F777" s="118" t="str">
        <f t="shared" si="1"/>
        <v>05/2025</v>
      </c>
      <c r="G777" s="113"/>
      <c r="H777" s="111" t="s">
        <v>193</v>
      </c>
      <c r="I777" s="113"/>
      <c r="J777" s="113"/>
      <c r="K777" s="113"/>
      <c r="L777" s="113"/>
      <c r="M777" s="113"/>
      <c r="N777" s="113"/>
      <c r="O777" s="113"/>
      <c r="P777" s="113"/>
      <c r="Q777" s="113"/>
      <c r="R777" s="113"/>
      <c r="S777" s="113"/>
      <c r="T777" s="113"/>
      <c r="U777" s="113"/>
      <c r="V777" s="113"/>
      <c r="W777" s="113"/>
      <c r="X777" s="113"/>
      <c r="Y777" s="113"/>
    </row>
    <row r="778">
      <c r="A778" s="115" t="s">
        <v>1339</v>
      </c>
      <c r="B778" s="115" t="s">
        <v>1340</v>
      </c>
      <c r="C778" s="115" t="s">
        <v>516</v>
      </c>
      <c r="D778" s="116">
        <v>45800.77083333333</v>
      </c>
      <c r="E778" s="115" t="s">
        <v>147</v>
      </c>
      <c r="F778" s="118" t="str">
        <f t="shared" si="1"/>
        <v>05/2025</v>
      </c>
      <c r="G778" s="113"/>
      <c r="H778" s="111" t="s">
        <v>143</v>
      </c>
      <c r="I778" s="113"/>
      <c r="J778" s="113"/>
      <c r="K778" s="113"/>
      <c r="L778" s="113"/>
      <c r="M778" s="113"/>
      <c r="N778" s="113"/>
      <c r="O778" s="113"/>
      <c r="P778" s="113"/>
      <c r="Q778" s="113"/>
      <c r="R778" s="113"/>
      <c r="S778" s="113"/>
      <c r="T778" s="113"/>
      <c r="U778" s="113"/>
      <c r="V778" s="113"/>
      <c r="W778" s="113"/>
      <c r="X778" s="113"/>
      <c r="Y778" s="113"/>
    </row>
    <row r="779">
      <c r="A779" s="115" t="s">
        <v>1513</v>
      </c>
      <c r="B779" s="115" t="s">
        <v>1514</v>
      </c>
      <c r="C779" s="115" t="s">
        <v>1209</v>
      </c>
      <c r="D779" s="116">
        <v>45800.8125</v>
      </c>
      <c r="E779" s="115" t="s">
        <v>1057</v>
      </c>
      <c r="F779" s="118" t="str">
        <f t="shared" si="1"/>
        <v>05/2025</v>
      </c>
      <c r="G779" s="113"/>
      <c r="H779" s="111" t="s">
        <v>148</v>
      </c>
      <c r="I779" s="113"/>
      <c r="J779" s="113"/>
      <c r="K779" s="113"/>
      <c r="L779" s="113"/>
      <c r="M779" s="113"/>
      <c r="N779" s="113"/>
      <c r="O779" s="113"/>
      <c r="P779" s="113"/>
      <c r="Q779" s="113"/>
      <c r="R779" s="113"/>
      <c r="S779" s="113"/>
      <c r="T779" s="113"/>
      <c r="U779" s="113"/>
      <c r="V779" s="113"/>
      <c r="W779" s="113"/>
      <c r="X779" s="113"/>
      <c r="Y779" s="113"/>
    </row>
    <row r="780">
      <c r="A780" s="115" t="s">
        <v>1515</v>
      </c>
      <c r="B780" s="115" t="s">
        <v>1516</v>
      </c>
      <c r="C780" s="115" t="s">
        <v>1517</v>
      </c>
      <c r="D780" s="116">
        <v>45800.875</v>
      </c>
      <c r="E780" s="115" t="s">
        <v>147</v>
      </c>
      <c r="F780" s="118" t="str">
        <f t="shared" si="1"/>
        <v>05/2025</v>
      </c>
      <c r="G780" s="113"/>
      <c r="H780" s="111" t="s">
        <v>189</v>
      </c>
      <c r="I780" s="113"/>
      <c r="J780" s="113"/>
      <c r="K780" s="113"/>
      <c r="L780" s="113"/>
      <c r="M780" s="113"/>
      <c r="N780" s="113"/>
      <c r="O780" s="113"/>
      <c r="P780" s="113"/>
      <c r="Q780" s="113"/>
      <c r="R780" s="113"/>
      <c r="S780" s="113"/>
      <c r="T780" s="113"/>
      <c r="U780" s="113"/>
      <c r="V780" s="113"/>
      <c r="W780" s="113"/>
      <c r="X780" s="113"/>
      <c r="Y780" s="113"/>
    </row>
    <row r="781">
      <c r="A781" s="115" t="s">
        <v>1518</v>
      </c>
      <c r="B781" s="115" t="s">
        <v>1519</v>
      </c>
      <c r="C781" s="115" t="s">
        <v>1520</v>
      </c>
      <c r="D781" s="116">
        <v>45801.625</v>
      </c>
      <c r="E781" s="115" t="s">
        <v>147</v>
      </c>
      <c r="F781" s="118" t="str">
        <f t="shared" si="1"/>
        <v>05/2025</v>
      </c>
      <c r="G781" s="113"/>
      <c r="H781" s="111" t="s">
        <v>189</v>
      </c>
      <c r="I781" s="113"/>
      <c r="J781" s="113"/>
      <c r="K781" s="113"/>
      <c r="L781" s="113"/>
      <c r="M781" s="113"/>
      <c r="N781" s="113"/>
      <c r="O781" s="113"/>
      <c r="P781" s="113"/>
      <c r="Q781" s="113"/>
      <c r="R781" s="113"/>
      <c r="S781" s="113"/>
      <c r="T781" s="113"/>
      <c r="U781" s="113"/>
      <c r="V781" s="113"/>
      <c r="W781" s="113"/>
      <c r="X781" s="113"/>
      <c r="Y781" s="113"/>
    </row>
    <row r="782">
      <c r="A782" s="115" t="s">
        <v>1521</v>
      </c>
      <c r="C782" s="115" t="s">
        <v>1522</v>
      </c>
      <c r="D782" s="116">
        <v>45802.29166666667</v>
      </c>
      <c r="E782" s="115" t="s">
        <v>1523</v>
      </c>
      <c r="F782" s="118" t="str">
        <f t="shared" si="1"/>
        <v>05/2025</v>
      </c>
      <c r="G782" s="113"/>
      <c r="H782" s="111"/>
      <c r="I782" s="113"/>
      <c r="J782" s="113"/>
      <c r="K782" s="113"/>
      <c r="L782" s="113"/>
      <c r="M782" s="113"/>
      <c r="N782" s="113"/>
      <c r="O782" s="113"/>
      <c r="P782" s="113"/>
      <c r="Q782" s="113"/>
      <c r="R782" s="113"/>
      <c r="S782" s="113"/>
      <c r="T782" s="113"/>
      <c r="U782" s="113"/>
      <c r="V782" s="113"/>
      <c r="W782" s="113"/>
      <c r="X782" s="113"/>
      <c r="Y782" s="113"/>
    </row>
    <row r="783">
      <c r="A783" s="115" t="s">
        <v>1524</v>
      </c>
      <c r="B783" s="115" t="s">
        <v>1525</v>
      </c>
      <c r="C783" s="115" t="s">
        <v>1526</v>
      </c>
      <c r="D783" s="116">
        <v>45802.33333333333</v>
      </c>
      <c r="E783" s="115" t="s">
        <v>147</v>
      </c>
      <c r="F783" s="118" t="str">
        <f t="shared" si="1"/>
        <v>05/2025</v>
      </c>
      <c r="G783" s="113"/>
      <c r="H783" s="111"/>
      <c r="I783" s="113"/>
      <c r="J783" s="113"/>
      <c r="K783" s="113"/>
      <c r="L783" s="113"/>
      <c r="M783" s="113"/>
      <c r="N783" s="113"/>
      <c r="O783" s="113"/>
      <c r="P783" s="113"/>
      <c r="Q783" s="113"/>
      <c r="R783" s="113"/>
      <c r="S783" s="113"/>
      <c r="T783" s="113"/>
      <c r="U783" s="113"/>
      <c r="V783" s="113"/>
      <c r="W783" s="113"/>
      <c r="X783" s="113"/>
      <c r="Y783" s="113"/>
    </row>
    <row r="784">
      <c r="A784" s="115" t="s">
        <v>1527</v>
      </c>
      <c r="B784" s="115" t="s">
        <v>1528</v>
      </c>
      <c r="D784" s="116">
        <v>45802.375</v>
      </c>
      <c r="E784" s="115" t="s">
        <v>1529</v>
      </c>
      <c r="F784" s="118" t="str">
        <f t="shared" si="1"/>
        <v>05/2025</v>
      </c>
      <c r="G784" s="113"/>
      <c r="H784" s="111" t="s">
        <v>222</v>
      </c>
      <c r="I784" s="113"/>
      <c r="J784" s="113"/>
      <c r="K784" s="113"/>
      <c r="L784" s="113"/>
      <c r="M784" s="113"/>
      <c r="N784" s="113"/>
      <c r="O784" s="113"/>
      <c r="P784" s="113"/>
      <c r="Q784" s="113"/>
      <c r="R784" s="113"/>
      <c r="S784" s="113"/>
      <c r="T784" s="113"/>
      <c r="U784" s="113"/>
      <c r="V784" s="113"/>
      <c r="W784" s="113"/>
      <c r="X784" s="113"/>
      <c r="Y784" s="113"/>
    </row>
    <row r="785">
      <c r="A785" s="115" t="s">
        <v>1530</v>
      </c>
      <c r="B785" s="115" t="s">
        <v>1531</v>
      </c>
      <c r="C785" s="115" t="s">
        <v>1532</v>
      </c>
      <c r="D785" s="116">
        <v>45802.45833333333</v>
      </c>
      <c r="E785" s="115" t="s">
        <v>147</v>
      </c>
      <c r="F785" s="118" t="str">
        <f t="shared" si="1"/>
        <v>05/2025</v>
      </c>
      <c r="G785" s="113"/>
      <c r="H785" s="111"/>
      <c r="I785" s="113"/>
      <c r="J785" s="113"/>
      <c r="K785" s="113"/>
      <c r="L785" s="113"/>
      <c r="M785" s="113"/>
      <c r="N785" s="113"/>
      <c r="O785" s="113"/>
      <c r="P785" s="113"/>
      <c r="Q785" s="113"/>
      <c r="R785" s="113"/>
      <c r="S785" s="113"/>
      <c r="T785" s="113"/>
      <c r="U785" s="113"/>
      <c r="V785" s="113"/>
      <c r="W785" s="113"/>
      <c r="X785" s="113"/>
      <c r="Y785" s="113"/>
    </row>
    <row r="786">
      <c r="A786" s="115" t="s">
        <v>1533</v>
      </c>
      <c r="D786" s="116">
        <v>45803.41666666667</v>
      </c>
      <c r="E786" s="115" t="s">
        <v>1534</v>
      </c>
      <c r="F786" s="118" t="str">
        <f t="shared" si="1"/>
        <v>05/2025</v>
      </c>
      <c r="G786" s="113"/>
      <c r="H786" s="111" t="s">
        <v>222</v>
      </c>
      <c r="I786" s="113"/>
      <c r="J786" s="113"/>
      <c r="K786" s="113"/>
      <c r="L786" s="113"/>
      <c r="M786" s="113"/>
      <c r="N786" s="113"/>
      <c r="O786" s="113"/>
      <c r="P786" s="113"/>
      <c r="Q786" s="113"/>
      <c r="R786" s="113"/>
      <c r="S786" s="113"/>
      <c r="T786" s="113"/>
      <c r="U786" s="113"/>
      <c r="V786" s="113"/>
      <c r="W786" s="113"/>
      <c r="X786" s="113"/>
      <c r="Y786" s="113"/>
    </row>
    <row r="787">
      <c r="A787" s="115" t="s">
        <v>245</v>
      </c>
      <c r="C787" s="115" t="s">
        <v>146</v>
      </c>
      <c r="D787" s="116">
        <v>45803.45833333333</v>
      </c>
      <c r="E787" s="115" t="s">
        <v>246</v>
      </c>
      <c r="F787" s="118" t="str">
        <f t="shared" si="1"/>
        <v>05/2025</v>
      </c>
      <c r="G787" s="113"/>
      <c r="H787" s="111" t="s">
        <v>151</v>
      </c>
      <c r="I787" s="113"/>
      <c r="J787" s="113"/>
      <c r="K787" s="113"/>
      <c r="L787" s="113"/>
      <c r="M787" s="113"/>
      <c r="N787" s="113"/>
      <c r="O787" s="113"/>
      <c r="P787" s="113"/>
      <c r="Q787" s="113"/>
      <c r="R787" s="113"/>
      <c r="S787" s="113"/>
      <c r="T787" s="113"/>
      <c r="U787" s="113"/>
      <c r="V787" s="113"/>
      <c r="W787" s="113"/>
      <c r="X787" s="113"/>
      <c r="Y787" s="113"/>
    </row>
    <row r="788">
      <c r="A788" s="115" t="s">
        <v>1447</v>
      </c>
      <c r="B788" s="115" t="s">
        <v>882</v>
      </c>
      <c r="D788" s="116">
        <v>45803.54166666667</v>
      </c>
      <c r="E788" s="115" t="s">
        <v>199</v>
      </c>
      <c r="F788" s="118" t="str">
        <f t="shared" si="1"/>
        <v>05/2025</v>
      </c>
      <c r="G788" s="113"/>
      <c r="H788" s="111" t="s">
        <v>160</v>
      </c>
      <c r="I788" s="113"/>
      <c r="J788" s="113"/>
      <c r="K788" s="113"/>
      <c r="L788" s="113"/>
      <c r="M788" s="113"/>
      <c r="N788" s="113"/>
      <c r="O788" s="113"/>
      <c r="P788" s="113"/>
      <c r="Q788" s="113"/>
      <c r="R788" s="113"/>
      <c r="S788" s="113"/>
      <c r="T788" s="113"/>
      <c r="U788" s="113"/>
      <c r="V788" s="113"/>
      <c r="W788" s="113"/>
      <c r="X788" s="113"/>
      <c r="Y788" s="113"/>
    </row>
    <row r="789">
      <c r="A789" s="115" t="s">
        <v>1535</v>
      </c>
      <c r="D789" s="116">
        <v>45803.58333333333</v>
      </c>
      <c r="F789" s="118" t="str">
        <f t="shared" si="1"/>
        <v>05/2025</v>
      </c>
      <c r="G789" s="113"/>
      <c r="H789" s="111" t="s">
        <v>160</v>
      </c>
      <c r="I789" s="113"/>
      <c r="J789" s="113"/>
      <c r="K789" s="113"/>
      <c r="L789" s="113"/>
      <c r="M789" s="113"/>
      <c r="N789" s="113"/>
      <c r="O789" s="113"/>
      <c r="P789" s="113"/>
      <c r="Q789" s="113"/>
      <c r="R789" s="113"/>
      <c r="S789" s="113"/>
      <c r="T789" s="113"/>
      <c r="U789" s="113"/>
      <c r="V789" s="113"/>
      <c r="W789" s="113"/>
      <c r="X789" s="113"/>
      <c r="Y789" s="113"/>
    </row>
    <row r="790">
      <c r="A790" s="115" t="s">
        <v>1536</v>
      </c>
      <c r="B790" s="115" t="s">
        <v>1537</v>
      </c>
      <c r="C790" s="115" t="s">
        <v>146</v>
      </c>
      <c r="D790" s="116">
        <v>45803.625</v>
      </c>
      <c r="E790" s="115" t="s">
        <v>226</v>
      </c>
      <c r="F790" s="118" t="str">
        <f t="shared" si="1"/>
        <v>05/2025</v>
      </c>
      <c r="G790" s="113"/>
      <c r="H790" s="111" t="s">
        <v>227</v>
      </c>
      <c r="I790" s="113"/>
      <c r="J790" s="113"/>
      <c r="K790" s="113"/>
      <c r="L790" s="113"/>
      <c r="M790" s="113"/>
      <c r="N790" s="113"/>
      <c r="O790" s="113"/>
      <c r="P790" s="113"/>
      <c r="Q790" s="113"/>
      <c r="R790" s="113"/>
      <c r="S790" s="113"/>
      <c r="T790" s="113"/>
      <c r="U790" s="113"/>
      <c r="V790" s="113"/>
      <c r="W790" s="113"/>
      <c r="X790" s="113"/>
      <c r="Y790" s="113"/>
    </row>
    <row r="791">
      <c r="A791" s="115" t="s">
        <v>1538</v>
      </c>
      <c r="C791" s="115" t="s">
        <v>146</v>
      </c>
      <c r="D791" s="116">
        <v>45803.77083333333</v>
      </c>
      <c r="E791" s="115" t="s">
        <v>509</v>
      </c>
      <c r="F791" s="118" t="str">
        <f t="shared" si="1"/>
        <v>05/2025</v>
      </c>
      <c r="G791" s="113"/>
      <c r="H791" s="111"/>
      <c r="I791" s="113"/>
      <c r="J791" s="113"/>
      <c r="K791" s="113"/>
      <c r="L791" s="113"/>
      <c r="M791" s="113"/>
      <c r="N791" s="113"/>
      <c r="O791" s="113"/>
      <c r="P791" s="113"/>
      <c r="Q791" s="113"/>
      <c r="R791" s="113"/>
      <c r="S791" s="113"/>
      <c r="T791" s="113"/>
      <c r="U791" s="113"/>
      <c r="V791" s="113"/>
      <c r="W791" s="113"/>
      <c r="X791" s="113"/>
      <c r="Y791" s="113"/>
    </row>
    <row r="792">
      <c r="A792" s="115" t="s">
        <v>1539</v>
      </c>
      <c r="B792" s="115" t="s">
        <v>1540</v>
      </c>
      <c r="C792" s="115" t="s">
        <v>1541</v>
      </c>
      <c r="D792" s="116">
        <v>45803.79166666667</v>
      </c>
      <c r="E792" s="115" t="s">
        <v>147</v>
      </c>
      <c r="F792" s="118" t="str">
        <f t="shared" si="1"/>
        <v>05/2025</v>
      </c>
      <c r="G792" s="113"/>
      <c r="H792" s="111" t="s">
        <v>160</v>
      </c>
      <c r="I792" s="113"/>
      <c r="J792" s="113"/>
      <c r="K792" s="113"/>
      <c r="L792" s="113"/>
      <c r="M792" s="113"/>
      <c r="N792" s="113"/>
      <c r="O792" s="113"/>
      <c r="P792" s="113"/>
      <c r="Q792" s="113"/>
      <c r="R792" s="113"/>
      <c r="S792" s="113"/>
      <c r="T792" s="113"/>
      <c r="U792" s="113"/>
      <c r="V792" s="113"/>
      <c r="W792" s="113"/>
      <c r="X792" s="113"/>
      <c r="Y792" s="113"/>
    </row>
    <row r="793">
      <c r="A793" s="115" t="s">
        <v>1542</v>
      </c>
      <c r="C793" s="115" t="s">
        <v>641</v>
      </c>
      <c r="D793" s="116">
        <v>45803.83333333333</v>
      </c>
      <c r="E793" s="115" t="s">
        <v>509</v>
      </c>
      <c r="F793" s="118" t="str">
        <f t="shared" si="1"/>
        <v>05/2025</v>
      </c>
      <c r="G793" s="113"/>
      <c r="H793" s="111" t="s">
        <v>227</v>
      </c>
      <c r="I793" s="113"/>
      <c r="J793" s="113"/>
      <c r="K793" s="113"/>
      <c r="L793" s="113"/>
      <c r="M793" s="113"/>
      <c r="N793" s="113"/>
      <c r="O793" s="113"/>
      <c r="P793" s="113"/>
      <c r="Q793" s="113"/>
      <c r="R793" s="113"/>
      <c r="S793" s="113"/>
      <c r="T793" s="113"/>
      <c r="U793" s="113"/>
      <c r="V793" s="113"/>
      <c r="W793" s="113"/>
      <c r="X793" s="113"/>
      <c r="Y793" s="113"/>
    </row>
    <row r="794">
      <c r="A794" s="115" t="s">
        <v>1543</v>
      </c>
      <c r="B794" s="115" t="s">
        <v>1544</v>
      </c>
      <c r="C794" s="115" t="s">
        <v>1545</v>
      </c>
      <c r="D794" s="116">
        <v>45803.83333333333</v>
      </c>
      <c r="E794" s="115" t="s">
        <v>147</v>
      </c>
      <c r="F794" s="118" t="str">
        <f t="shared" si="1"/>
        <v>05/2025</v>
      </c>
      <c r="G794" s="113"/>
      <c r="H794" s="111"/>
      <c r="I794" s="113"/>
      <c r="J794" s="113"/>
      <c r="K794" s="113"/>
      <c r="L794" s="113"/>
      <c r="M794" s="113"/>
      <c r="N794" s="113"/>
      <c r="O794" s="113"/>
      <c r="P794" s="113"/>
      <c r="Q794" s="113"/>
      <c r="R794" s="113"/>
      <c r="S794" s="113"/>
      <c r="T794" s="113"/>
      <c r="U794" s="113"/>
      <c r="V794" s="113"/>
      <c r="W794" s="113"/>
      <c r="X794" s="113"/>
      <c r="Y794" s="113"/>
    </row>
    <row r="795">
      <c r="A795" s="115" t="s">
        <v>1546</v>
      </c>
      <c r="B795" s="115" t="s">
        <v>1547</v>
      </c>
      <c r="C795" s="115" t="s">
        <v>1361</v>
      </c>
      <c r="D795" s="116">
        <v>45804.375</v>
      </c>
      <c r="E795" s="115" t="s">
        <v>531</v>
      </c>
      <c r="F795" s="118" t="str">
        <f t="shared" si="1"/>
        <v>05/2025</v>
      </c>
      <c r="G795" s="113"/>
      <c r="H795" s="111" t="s">
        <v>160</v>
      </c>
      <c r="I795" s="113"/>
      <c r="J795" s="113"/>
      <c r="K795" s="113"/>
      <c r="L795" s="113"/>
      <c r="M795" s="113"/>
      <c r="N795" s="113"/>
      <c r="O795" s="113"/>
      <c r="P795" s="113"/>
      <c r="Q795" s="113"/>
      <c r="R795" s="113"/>
      <c r="S795" s="113"/>
      <c r="T795" s="113"/>
      <c r="U795" s="113"/>
      <c r="V795" s="113"/>
      <c r="W795" s="113"/>
      <c r="X795" s="113"/>
      <c r="Y795" s="113"/>
    </row>
    <row r="796">
      <c r="A796" s="115" t="s">
        <v>1548</v>
      </c>
      <c r="B796" s="115" t="s">
        <v>1549</v>
      </c>
      <c r="C796" s="115" t="s">
        <v>768</v>
      </c>
      <c r="D796" s="116">
        <v>45804.39583333333</v>
      </c>
      <c r="E796" s="115" t="s">
        <v>163</v>
      </c>
      <c r="F796" s="118" t="str">
        <f t="shared" si="1"/>
        <v>05/2025</v>
      </c>
      <c r="G796" s="113"/>
      <c r="H796" s="111" t="s">
        <v>148</v>
      </c>
      <c r="I796" s="113"/>
      <c r="J796" s="113"/>
      <c r="K796" s="113"/>
      <c r="L796" s="113"/>
      <c r="M796" s="113"/>
      <c r="N796" s="113"/>
      <c r="O796" s="113"/>
      <c r="P796" s="113"/>
      <c r="Q796" s="113"/>
      <c r="R796" s="113"/>
      <c r="S796" s="113"/>
      <c r="T796" s="113"/>
      <c r="U796" s="113"/>
      <c r="V796" s="113"/>
      <c r="W796" s="113"/>
      <c r="X796" s="113"/>
      <c r="Y796" s="113"/>
    </row>
    <row r="797">
      <c r="A797" s="115" t="s">
        <v>1550</v>
      </c>
      <c r="B797" s="115" t="s">
        <v>1551</v>
      </c>
      <c r="C797" s="115" t="s">
        <v>1361</v>
      </c>
      <c r="D797" s="116">
        <v>45804.39583333333</v>
      </c>
      <c r="E797" s="115" t="s">
        <v>531</v>
      </c>
      <c r="F797" s="118" t="str">
        <f t="shared" si="1"/>
        <v>05/2025</v>
      </c>
      <c r="G797" s="113"/>
      <c r="H797" s="111" t="s">
        <v>160</v>
      </c>
      <c r="I797" s="113"/>
      <c r="J797" s="113"/>
      <c r="K797" s="113"/>
      <c r="L797" s="113"/>
      <c r="M797" s="113"/>
      <c r="N797" s="113"/>
      <c r="O797" s="113"/>
      <c r="P797" s="113"/>
      <c r="Q797" s="113"/>
      <c r="R797" s="113"/>
      <c r="S797" s="113"/>
      <c r="T797" s="113"/>
      <c r="U797" s="113"/>
      <c r="V797" s="113"/>
      <c r="W797" s="113"/>
      <c r="X797" s="113"/>
      <c r="Y797" s="113"/>
    </row>
    <row r="798">
      <c r="A798" s="115" t="s">
        <v>1552</v>
      </c>
      <c r="B798" s="115" t="s">
        <v>1553</v>
      </c>
      <c r="C798" s="115" t="s">
        <v>146</v>
      </c>
      <c r="D798" s="116">
        <v>45804.41666666667</v>
      </c>
      <c r="E798" s="115" t="s">
        <v>566</v>
      </c>
      <c r="F798" s="118" t="str">
        <f t="shared" si="1"/>
        <v>05/2025</v>
      </c>
      <c r="G798" s="113"/>
      <c r="H798" s="111" t="s">
        <v>238</v>
      </c>
      <c r="I798" s="113"/>
      <c r="J798" s="113"/>
      <c r="K798" s="113"/>
      <c r="L798" s="113"/>
      <c r="M798" s="113"/>
      <c r="N798" s="113"/>
      <c r="O798" s="113"/>
      <c r="P798" s="113"/>
      <c r="Q798" s="113"/>
      <c r="R798" s="113"/>
      <c r="S798" s="113"/>
      <c r="T798" s="113"/>
      <c r="U798" s="113"/>
      <c r="V798" s="113"/>
      <c r="W798" s="113"/>
      <c r="X798" s="113"/>
      <c r="Y798" s="113"/>
    </row>
    <row r="799">
      <c r="A799" s="115" t="s">
        <v>1554</v>
      </c>
      <c r="C799" s="115" t="s">
        <v>146</v>
      </c>
      <c r="D799" s="116">
        <v>45804.45833333333</v>
      </c>
      <c r="E799" s="115" t="s">
        <v>1555</v>
      </c>
      <c r="F799" s="118" t="str">
        <f t="shared" si="1"/>
        <v>05/2025</v>
      </c>
      <c r="G799" s="113"/>
      <c r="H799" s="111" t="s">
        <v>213</v>
      </c>
      <c r="I799" s="113"/>
      <c r="J799" s="113"/>
      <c r="K799" s="113"/>
      <c r="L799" s="113"/>
      <c r="M799" s="113"/>
      <c r="N799" s="113"/>
      <c r="O799" s="113"/>
      <c r="P799" s="113"/>
      <c r="Q799" s="113"/>
      <c r="R799" s="113"/>
      <c r="S799" s="113"/>
      <c r="T799" s="113"/>
      <c r="U799" s="113"/>
      <c r="V799" s="113"/>
      <c r="W799" s="113"/>
      <c r="X799" s="113"/>
      <c r="Y799" s="113"/>
    </row>
    <row r="800">
      <c r="A800" s="115" t="s">
        <v>690</v>
      </c>
      <c r="B800" s="119"/>
      <c r="C800" s="119"/>
      <c r="D800" s="116">
        <v>45804.58333333333</v>
      </c>
      <c r="E800" s="115" t="s">
        <v>691</v>
      </c>
      <c r="F800" s="118" t="str">
        <f t="shared" si="1"/>
        <v>05/2025</v>
      </c>
      <c r="G800" s="113"/>
      <c r="H800" s="111" t="s">
        <v>238</v>
      </c>
      <c r="I800" s="113"/>
      <c r="J800" s="113"/>
      <c r="K800" s="113"/>
      <c r="L800" s="113"/>
      <c r="M800" s="113"/>
      <c r="N800" s="113"/>
      <c r="O800" s="113"/>
      <c r="P800" s="113"/>
      <c r="Q800" s="113"/>
      <c r="R800" s="113"/>
      <c r="S800" s="113"/>
      <c r="T800" s="113"/>
      <c r="U800" s="113"/>
      <c r="V800" s="113"/>
      <c r="W800" s="113"/>
      <c r="X800" s="113"/>
      <c r="Y800" s="113"/>
    </row>
    <row r="801">
      <c r="A801" s="115" t="s">
        <v>894</v>
      </c>
      <c r="B801" s="115" t="s">
        <v>895</v>
      </c>
      <c r="C801" s="115" t="s">
        <v>146</v>
      </c>
      <c r="D801" s="116">
        <v>45804.58333333333</v>
      </c>
      <c r="E801" s="115" t="s">
        <v>199</v>
      </c>
      <c r="F801" s="118" t="str">
        <f t="shared" si="1"/>
        <v>05/2025</v>
      </c>
      <c r="G801" s="113"/>
      <c r="H801" s="111" t="s">
        <v>238</v>
      </c>
      <c r="I801" s="113"/>
      <c r="J801" s="113"/>
      <c r="K801" s="113"/>
      <c r="L801" s="113"/>
      <c r="M801" s="113"/>
      <c r="N801" s="113"/>
      <c r="O801" s="113"/>
      <c r="P801" s="113"/>
      <c r="Q801" s="113"/>
      <c r="R801" s="113"/>
      <c r="S801" s="113"/>
      <c r="T801" s="113"/>
      <c r="U801" s="113"/>
      <c r="V801" s="113"/>
      <c r="W801" s="113"/>
      <c r="X801" s="113"/>
      <c r="Y801" s="113"/>
    </row>
    <row r="802">
      <c r="A802" s="115" t="s">
        <v>1556</v>
      </c>
      <c r="B802" s="115" t="s">
        <v>1557</v>
      </c>
      <c r="C802" s="115" t="s">
        <v>1558</v>
      </c>
      <c r="D802" s="116">
        <v>45804.58333333333</v>
      </c>
      <c r="E802" s="115" t="s">
        <v>199</v>
      </c>
      <c r="F802" s="118" t="str">
        <f t="shared" si="1"/>
        <v>05/2025</v>
      </c>
      <c r="G802" s="113"/>
      <c r="H802" s="111" t="s">
        <v>238</v>
      </c>
      <c r="I802" s="113"/>
      <c r="J802" s="113"/>
      <c r="K802" s="113"/>
      <c r="L802" s="113"/>
      <c r="M802" s="113"/>
      <c r="N802" s="113"/>
      <c r="O802" s="113"/>
      <c r="P802" s="113"/>
      <c r="Q802" s="113"/>
      <c r="R802" s="113"/>
      <c r="S802" s="113"/>
      <c r="T802" s="113"/>
      <c r="U802" s="113"/>
      <c r="V802" s="113"/>
      <c r="W802" s="113"/>
      <c r="X802" s="113"/>
      <c r="Y802" s="113"/>
    </row>
    <row r="803">
      <c r="A803" s="115" t="s">
        <v>693</v>
      </c>
      <c r="D803" s="116">
        <v>45804.66666666667</v>
      </c>
      <c r="E803" s="115" t="s">
        <v>691</v>
      </c>
      <c r="F803" s="118" t="str">
        <f t="shared" si="1"/>
        <v>05/2025</v>
      </c>
      <c r="G803" s="113"/>
      <c r="H803" s="111" t="s">
        <v>679</v>
      </c>
      <c r="I803" s="113"/>
      <c r="J803" s="113"/>
      <c r="K803" s="113"/>
      <c r="L803" s="113"/>
      <c r="M803" s="113"/>
      <c r="N803" s="113"/>
      <c r="O803" s="113"/>
      <c r="P803" s="113"/>
      <c r="Q803" s="113"/>
      <c r="R803" s="113"/>
      <c r="S803" s="113"/>
      <c r="T803" s="113"/>
      <c r="U803" s="113"/>
      <c r="V803" s="113"/>
      <c r="W803" s="113"/>
      <c r="X803" s="113"/>
      <c r="Y803" s="113"/>
    </row>
    <row r="804">
      <c r="A804" s="115" t="s">
        <v>772</v>
      </c>
      <c r="C804" s="115" t="s">
        <v>773</v>
      </c>
      <c r="D804" s="116">
        <v>45804.75</v>
      </c>
      <c r="E804" s="115" t="s">
        <v>774</v>
      </c>
      <c r="F804" s="118" t="str">
        <f t="shared" si="1"/>
        <v>05/2025</v>
      </c>
      <c r="G804" s="113"/>
      <c r="H804" s="111"/>
      <c r="I804" s="113"/>
      <c r="J804" s="113"/>
      <c r="K804" s="113"/>
      <c r="L804" s="113"/>
      <c r="M804" s="113"/>
      <c r="N804" s="113"/>
      <c r="O804" s="113"/>
      <c r="P804" s="113"/>
      <c r="Q804" s="113"/>
      <c r="R804" s="113"/>
      <c r="S804" s="113"/>
      <c r="T804" s="113"/>
      <c r="U804" s="113"/>
      <c r="V804" s="113"/>
      <c r="W804" s="113"/>
      <c r="X804" s="113"/>
      <c r="Y804" s="113"/>
    </row>
    <row r="805">
      <c r="A805" s="115" t="s">
        <v>1279</v>
      </c>
      <c r="B805" s="115" t="s">
        <v>1280</v>
      </c>
      <c r="C805" s="115" t="s">
        <v>516</v>
      </c>
      <c r="D805" s="116">
        <v>45804.77083333333</v>
      </c>
      <c r="E805" s="115" t="s">
        <v>147</v>
      </c>
      <c r="F805" s="118" t="str">
        <f t="shared" si="1"/>
        <v>05/2025</v>
      </c>
      <c r="G805" s="113"/>
      <c r="H805" s="111" t="s">
        <v>143</v>
      </c>
      <c r="I805" s="113"/>
      <c r="J805" s="113"/>
      <c r="K805" s="113"/>
      <c r="L805" s="113"/>
      <c r="M805" s="113"/>
      <c r="N805" s="113"/>
      <c r="O805" s="113"/>
      <c r="P805" s="113"/>
      <c r="Q805" s="113"/>
      <c r="R805" s="113"/>
      <c r="S805" s="113"/>
      <c r="T805" s="113"/>
      <c r="U805" s="113"/>
      <c r="V805" s="113"/>
      <c r="W805" s="113"/>
      <c r="X805" s="113"/>
      <c r="Y805" s="113"/>
    </row>
    <row r="806">
      <c r="A806" s="115" t="s">
        <v>1559</v>
      </c>
      <c r="B806" s="115" t="s">
        <v>1560</v>
      </c>
      <c r="C806" s="115" t="s">
        <v>1561</v>
      </c>
      <c r="D806" s="116">
        <v>45804.8125</v>
      </c>
      <c r="E806" s="115" t="s">
        <v>1042</v>
      </c>
      <c r="F806" s="118" t="str">
        <f t="shared" si="1"/>
        <v>05/2025</v>
      </c>
      <c r="G806" s="113"/>
      <c r="H806" s="111" t="s">
        <v>148</v>
      </c>
      <c r="I806" s="113"/>
      <c r="J806" s="113"/>
      <c r="K806" s="113"/>
      <c r="L806" s="113"/>
      <c r="M806" s="113"/>
      <c r="N806" s="113"/>
      <c r="O806" s="113"/>
      <c r="P806" s="113"/>
      <c r="Q806" s="113"/>
      <c r="R806" s="113"/>
      <c r="S806" s="113"/>
      <c r="T806" s="113"/>
      <c r="U806" s="113"/>
      <c r="V806" s="113"/>
      <c r="W806" s="113"/>
      <c r="X806" s="113"/>
      <c r="Y806" s="113"/>
    </row>
    <row r="807">
      <c r="A807" s="115" t="s">
        <v>1562</v>
      </c>
      <c r="B807" s="115" t="s">
        <v>1563</v>
      </c>
      <c r="C807" s="115" t="s">
        <v>1131</v>
      </c>
      <c r="D807" s="116">
        <v>45805.375</v>
      </c>
      <c r="E807" s="115" t="s">
        <v>147</v>
      </c>
      <c r="F807" s="118" t="str">
        <f t="shared" si="1"/>
        <v>05/2025</v>
      </c>
      <c r="G807" s="113"/>
      <c r="H807" s="111" t="s">
        <v>193</v>
      </c>
      <c r="I807" s="113"/>
      <c r="J807" s="113"/>
      <c r="K807" s="113"/>
      <c r="L807" s="113"/>
      <c r="M807" s="113"/>
      <c r="N807" s="113"/>
      <c r="O807" s="113"/>
      <c r="P807" s="113"/>
      <c r="Q807" s="113"/>
      <c r="R807" s="113"/>
      <c r="S807" s="113"/>
      <c r="T807" s="113"/>
      <c r="U807" s="113"/>
      <c r="V807" s="113"/>
      <c r="W807" s="113"/>
      <c r="X807" s="113"/>
      <c r="Y807" s="113"/>
    </row>
    <row r="808">
      <c r="A808" s="115" t="s">
        <v>1564</v>
      </c>
      <c r="D808" s="116">
        <v>45805.41666666667</v>
      </c>
      <c r="F808" s="118" t="str">
        <f t="shared" si="1"/>
        <v>05/2025</v>
      </c>
      <c r="G808" s="113"/>
      <c r="H808" s="111" t="s">
        <v>213</v>
      </c>
      <c r="I808" s="113"/>
      <c r="J808" s="113"/>
      <c r="K808" s="113"/>
      <c r="L808" s="113"/>
      <c r="M808" s="113"/>
      <c r="N808" s="113"/>
      <c r="O808" s="113"/>
      <c r="P808" s="113"/>
      <c r="Q808" s="113"/>
      <c r="R808" s="113"/>
      <c r="S808" s="113"/>
      <c r="T808" s="113"/>
      <c r="U808" s="113"/>
      <c r="V808" s="113"/>
      <c r="W808" s="113"/>
      <c r="X808" s="113"/>
      <c r="Y808" s="113"/>
    </row>
    <row r="809">
      <c r="A809" s="115" t="s">
        <v>1565</v>
      </c>
      <c r="B809" s="115" t="s">
        <v>1566</v>
      </c>
      <c r="C809" s="115" t="s">
        <v>146</v>
      </c>
      <c r="D809" s="116">
        <v>45805.41666666667</v>
      </c>
      <c r="E809" s="115" t="s">
        <v>566</v>
      </c>
      <c r="F809" s="118" t="str">
        <f t="shared" si="1"/>
        <v>05/2025</v>
      </c>
      <c r="G809" s="113"/>
      <c r="H809" s="111" t="s">
        <v>238</v>
      </c>
      <c r="I809" s="113"/>
      <c r="J809" s="113"/>
      <c r="K809" s="113"/>
      <c r="L809" s="113"/>
      <c r="M809" s="113"/>
      <c r="N809" s="113"/>
      <c r="O809" s="113"/>
      <c r="P809" s="113"/>
      <c r="Q809" s="113"/>
      <c r="R809" s="113"/>
      <c r="S809" s="113"/>
      <c r="T809" s="113"/>
      <c r="U809" s="113"/>
      <c r="V809" s="113"/>
      <c r="W809" s="113"/>
      <c r="X809" s="113"/>
      <c r="Y809" s="113"/>
    </row>
    <row r="810">
      <c r="A810" s="115" t="s">
        <v>1567</v>
      </c>
      <c r="B810" s="115" t="s">
        <v>1568</v>
      </c>
      <c r="C810" s="115" t="s">
        <v>146</v>
      </c>
      <c r="D810" s="116">
        <v>45805.41666666667</v>
      </c>
      <c r="E810" s="115" t="s">
        <v>226</v>
      </c>
      <c r="F810" s="118" t="str">
        <f t="shared" si="1"/>
        <v>05/2025</v>
      </c>
      <c r="G810" s="113"/>
      <c r="H810" s="111" t="s">
        <v>227</v>
      </c>
      <c r="I810" s="113"/>
      <c r="J810" s="113"/>
      <c r="K810" s="113"/>
      <c r="L810" s="113"/>
      <c r="M810" s="113"/>
      <c r="N810" s="113"/>
      <c r="O810" s="113"/>
      <c r="P810" s="113"/>
      <c r="Q810" s="113"/>
      <c r="R810" s="113"/>
      <c r="S810" s="113"/>
      <c r="T810" s="113"/>
      <c r="U810" s="113"/>
      <c r="V810" s="113"/>
      <c r="W810" s="113"/>
      <c r="X810" s="113"/>
      <c r="Y810" s="113"/>
    </row>
    <row r="811">
      <c r="A811" s="115" t="s">
        <v>693</v>
      </c>
      <c r="D811" s="116">
        <v>45805.58333333333</v>
      </c>
      <c r="E811" s="115" t="s">
        <v>691</v>
      </c>
      <c r="F811" s="118" t="str">
        <f t="shared" si="1"/>
        <v>05/2025</v>
      </c>
      <c r="G811" s="113"/>
      <c r="H811" s="111" t="s">
        <v>679</v>
      </c>
      <c r="I811" s="113"/>
      <c r="J811" s="113"/>
      <c r="K811" s="113"/>
      <c r="L811" s="113"/>
      <c r="M811" s="113"/>
      <c r="N811" s="113"/>
      <c r="O811" s="113"/>
      <c r="P811" s="113"/>
      <c r="Q811" s="113"/>
      <c r="R811" s="113"/>
      <c r="S811" s="113"/>
      <c r="T811" s="113"/>
      <c r="U811" s="113"/>
      <c r="V811" s="113"/>
      <c r="W811" s="113"/>
      <c r="X811" s="113"/>
      <c r="Y811" s="113"/>
    </row>
    <row r="812">
      <c r="A812" s="115" t="s">
        <v>1285</v>
      </c>
      <c r="B812" s="115" t="s">
        <v>1286</v>
      </c>
      <c r="C812" s="115" t="s">
        <v>516</v>
      </c>
      <c r="D812" s="116">
        <v>45805.77083333333</v>
      </c>
      <c r="E812" s="115" t="s">
        <v>147</v>
      </c>
      <c r="F812" s="118" t="str">
        <f t="shared" si="1"/>
        <v>05/2025</v>
      </c>
      <c r="G812" s="113"/>
      <c r="H812" s="111" t="s">
        <v>143</v>
      </c>
      <c r="I812" s="113"/>
      <c r="J812" s="113"/>
      <c r="K812" s="113"/>
      <c r="L812" s="113"/>
      <c r="M812" s="113"/>
      <c r="N812" s="113"/>
      <c r="O812" s="113"/>
      <c r="P812" s="113"/>
      <c r="Q812" s="113"/>
      <c r="R812" s="113"/>
      <c r="S812" s="113"/>
      <c r="T812" s="113"/>
      <c r="U812" s="113"/>
      <c r="V812" s="113"/>
      <c r="W812" s="113"/>
      <c r="X812" s="113"/>
      <c r="Y812" s="113"/>
    </row>
    <row r="813">
      <c r="A813" s="115" t="s">
        <v>1569</v>
      </c>
      <c r="B813" s="115" t="s">
        <v>1570</v>
      </c>
      <c r="C813" s="115" t="s">
        <v>1571</v>
      </c>
      <c r="D813" s="116">
        <v>45805.83333333333</v>
      </c>
      <c r="E813" s="115" t="s">
        <v>147</v>
      </c>
      <c r="F813" s="118" t="str">
        <f t="shared" si="1"/>
        <v>05/2025</v>
      </c>
      <c r="G813" s="113"/>
      <c r="H813" s="111" t="s">
        <v>227</v>
      </c>
      <c r="I813" s="113"/>
      <c r="J813" s="113"/>
      <c r="K813" s="113"/>
      <c r="L813" s="113"/>
      <c r="M813" s="113"/>
      <c r="N813" s="113"/>
      <c r="O813" s="113"/>
      <c r="P813" s="113"/>
      <c r="Q813" s="113"/>
      <c r="R813" s="113"/>
      <c r="S813" s="113"/>
      <c r="T813" s="113"/>
      <c r="U813" s="113"/>
      <c r="V813" s="113"/>
      <c r="W813" s="113"/>
      <c r="X813" s="113"/>
      <c r="Y813" s="113"/>
    </row>
    <row r="814">
      <c r="A814" s="115" t="s">
        <v>1572</v>
      </c>
      <c r="B814" s="115" t="s">
        <v>1573</v>
      </c>
      <c r="C814" s="115" t="s">
        <v>1574</v>
      </c>
      <c r="D814" s="116">
        <v>45806.375</v>
      </c>
      <c r="E814" s="115" t="s">
        <v>1575</v>
      </c>
      <c r="F814" s="118" t="str">
        <f t="shared" si="1"/>
        <v>05/2025</v>
      </c>
      <c r="G814" s="113"/>
      <c r="H814" s="111" t="s">
        <v>222</v>
      </c>
      <c r="I814" s="113"/>
      <c r="J814" s="113"/>
      <c r="K814" s="113"/>
      <c r="L814" s="113"/>
      <c r="M814" s="113"/>
      <c r="N814" s="113"/>
      <c r="O814" s="113"/>
      <c r="P814" s="113"/>
      <c r="Q814" s="113"/>
      <c r="R814" s="113"/>
      <c r="S814" s="113"/>
      <c r="T814" s="113"/>
      <c r="U814" s="113"/>
      <c r="V814" s="113"/>
      <c r="W814" s="113"/>
      <c r="X814" s="113"/>
      <c r="Y814" s="113"/>
    </row>
    <row r="815">
      <c r="A815" s="115" t="s">
        <v>1576</v>
      </c>
      <c r="B815" s="115" t="s">
        <v>1577</v>
      </c>
      <c r="C815" s="115" t="s">
        <v>146</v>
      </c>
      <c r="D815" s="116">
        <v>45806.41666666667</v>
      </c>
      <c r="E815" s="115" t="s">
        <v>566</v>
      </c>
      <c r="F815" s="118" t="str">
        <f t="shared" si="1"/>
        <v>05/2025</v>
      </c>
      <c r="G815" s="113"/>
      <c r="H815" s="111" t="s">
        <v>238</v>
      </c>
      <c r="I815" s="113"/>
      <c r="J815" s="113"/>
      <c r="K815" s="113"/>
      <c r="L815" s="113"/>
      <c r="M815" s="113"/>
      <c r="N815" s="113"/>
      <c r="O815" s="113"/>
      <c r="P815" s="113"/>
      <c r="Q815" s="113"/>
      <c r="R815" s="113"/>
      <c r="S815" s="113"/>
      <c r="T815" s="113"/>
      <c r="U815" s="113"/>
      <c r="V815" s="113"/>
      <c r="W815" s="113"/>
      <c r="X815" s="113"/>
      <c r="Y815" s="113"/>
    </row>
    <row r="816">
      <c r="A816" s="115" t="s">
        <v>1578</v>
      </c>
      <c r="B816" s="115" t="s">
        <v>1579</v>
      </c>
      <c r="C816" s="115" t="s">
        <v>1580</v>
      </c>
      <c r="D816" s="116">
        <v>45806.47916666667</v>
      </c>
      <c r="E816" s="115" t="s">
        <v>920</v>
      </c>
      <c r="F816" s="118" t="str">
        <f t="shared" si="1"/>
        <v>05/2025</v>
      </c>
      <c r="G816" s="113"/>
      <c r="H816" s="111"/>
      <c r="I816" s="113"/>
      <c r="J816" s="113"/>
      <c r="K816" s="113"/>
      <c r="L816" s="113"/>
      <c r="M816" s="113"/>
      <c r="N816" s="113"/>
      <c r="O816" s="113"/>
      <c r="P816" s="113"/>
      <c r="Q816" s="113"/>
      <c r="R816" s="113"/>
      <c r="S816" s="113"/>
      <c r="T816" s="113"/>
      <c r="U816" s="113"/>
      <c r="V816" s="113"/>
      <c r="W816" s="113"/>
      <c r="X816" s="113"/>
      <c r="Y816" s="113"/>
    </row>
    <row r="817">
      <c r="A817" s="115" t="s">
        <v>690</v>
      </c>
      <c r="D817" s="116">
        <v>45806.58333333333</v>
      </c>
      <c r="E817" s="115" t="s">
        <v>691</v>
      </c>
      <c r="F817" s="118" t="str">
        <f t="shared" si="1"/>
        <v>05/2025</v>
      </c>
      <c r="G817" s="113"/>
      <c r="H817" s="111" t="s">
        <v>679</v>
      </c>
      <c r="I817" s="113"/>
      <c r="J817" s="113"/>
      <c r="K817" s="113"/>
      <c r="L817" s="113"/>
      <c r="M817" s="113"/>
      <c r="N817" s="113"/>
      <c r="O817" s="113"/>
      <c r="P817" s="113"/>
      <c r="Q817" s="113"/>
      <c r="R817" s="113"/>
      <c r="S817" s="113"/>
      <c r="T817" s="113"/>
      <c r="U817" s="113"/>
      <c r="V817" s="113"/>
      <c r="W817" s="113"/>
      <c r="X817" s="113"/>
      <c r="Y817" s="113"/>
    </row>
    <row r="818">
      <c r="A818" s="115" t="s">
        <v>1581</v>
      </c>
      <c r="B818" s="115" t="s">
        <v>1582</v>
      </c>
      <c r="C818" s="115" t="s">
        <v>146</v>
      </c>
      <c r="D818" s="116">
        <v>45806.60416666667</v>
      </c>
      <c r="E818" s="115" t="s">
        <v>566</v>
      </c>
      <c r="F818" s="118" t="str">
        <f t="shared" si="1"/>
        <v>05/2025</v>
      </c>
      <c r="G818" s="113"/>
      <c r="H818" s="111" t="s">
        <v>238</v>
      </c>
      <c r="I818" s="113"/>
      <c r="J818" s="113"/>
      <c r="K818" s="113"/>
      <c r="L818" s="113"/>
      <c r="M818" s="113"/>
      <c r="N818" s="113"/>
      <c r="O818" s="113"/>
      <c r="P818" s="113"/>
      <c r="Q818" s="113"/>
      <c r="R818" s="113"/>
      <c r="S818" s="113"/>
      <c r="T818" s="113"/>
      <c r="U818" s="113"/>
      <c r="V818" s="113"/>
      <c r="W818" s="113"/>
      <c r="X818" s="113"/>
      <c r="Y818" s="113"/>
    </row>
    <row r="819">
      <c r="A819" s="115" t="s">
        <v>693</v>
      </c>
      <c r="D819" s="116">
        <v>45806.66666666667</v>
      </c>
      <c r="E819" s="115" t="s">
        <v>691</v>
      </c>
      <c r="F819" s="118" t="str">
        <f t="shared" si="1"/>
        <v>05/2025</v>
      </c>
      <c r="G819" s="113"/>
      <c r="H819" s="111" t="s">
        <v>679</v>
      </c>
      <c r="I819" s="113"/>
      <c r="J819" s="113"/>
      <c r="K819" s="113"/>
      <c r="L819" s="113"/>
      <c r="M819" s="113"/>
      <c r="N819" s="113"/>
      <c r="O819" s="113"/>
      <c r="P819" s="113"/>
      <c r="Q819" s="113"/>
      <c r="R819" s="113"/>
      <c r="S819" s="113"/>
      <c r="T819" s="113"/>
      <c r="U819" s="113"/>
      <c r="V819" s="113"/>
      <c r="W819" s="113"/>
      <c r="X819" s="113"/>
      <c r="Y819" s="113"/>
    </row>
    <row r="820">
      <c r="A820" s="115" t="s">
        <v>1583</v>
      </c>
      <c r="B820" s="115" t="s">
        <v>1584</v>
      </c>
      <c r="C820" s="115" t="s">
        <v>1585</v>
      </c>
      <c r="D820" s="116">
        <v>45806.75</v>
      </c>
      <c r="E820" s="115" t="s">
        <v>1586</v>
      </c>
      <c r="F820" s="118" t="str">
        <f t="shared" si="1"/>
        <v>05/2025</v>
      </c>
      <c r="G820" s="113"/>
      <c r="H820" s="111" t="s">
        <v>222</v>
      </c>
      <c r="I820" s="113"/>
      <c r="J820" s="113"/>
      <c r="K820" s="113"/>
      <c r="L820" s="113"/>
      <c r="M820" s="113"/>
      <c r="N820" s="113"/>
      <c r="O820" s="113"/>
      <c r="P820" s="113"/>
      <c r="Q820" s="113"/>
      <c r="R820" s="113"/>
      <c r="S820" s="113"/>
      <c r="T820" s="113"/>
      <c r="U820" s="113"/>
      <c r="V820" s="113"/>
      <c r="W820" s="113"/>
      <c r="X820" s="113"/>
      <c r="Y820" s="113"/>
    </row>
    <row r="821">
      <c r="A821" s="115" t="s">
        <v>1587</v>
      </c>
      <c r="B821" s="115" t="s">
        <v>1588</v>
      </c>
      <c r="C821" s="115" t="s">
        <v>1561</v>
      </c>
      <c r="D821" s="116">
        <v>45807.375</v>
      </c>
      <c r="E821" s="115" t="s">
        <v>494</v>
      </c>
      <c r="F821" s="118" t="str">
        <f t="shared" si="1"/>
        <v>05/2025</v>
      </c>
      <c r="G821" s="113"/>
      <c r="H821" s="111"/>
      <c r="I821" s="113"/>
      <c r="J821" s="113"/>
      <c r="K821" s="113"/>
      <c r="L821" s="113"/>
      <c r="M821" s="113"/>
      <c r="N821" s="113"/>
      <c r="O821" s="113"/>
      <c r="P821" s="113"/>
      <c r="Q821" s="113"/>
      <c r="R821" s="113"/>
      <c r="S821" s="113"/>
      <c r="T821" s="113"/>
      <c r="U821" s="113"/>
      <c r="V821" s="113"/>
      <c r="W821" s="113"/>
      <c r="X821" s="113"/>
      <c r="Y821" s="113"/>
    </row>
    <row r="822">
      <c r="A822" s="115" t="s">
        <v>1412</v>
      </c>
      <c r="C822" s="115" t="s">
        <v>1022</v>
      </c>
      <c r="D822" s="116">
        <v>45807.45833333333</v>
      </c>
      <c r="E822" s="115" t="s">
        <v>202</v>
      </c>
      <c r="F822" s="118" t="str">
        <f t="shared" si="1"/>
        <v>05/2025</v>
      </c>
      <c r="G822" s="113"/>
      <c r="H822" s="111" t="s">
        <v>222</v>
      </c>
      <c r="I822" s="113"/>
      <c r="J822" s="113"/>
      <c r="K822" s="113"/>
      <c r="L822" s="113"/>
      <c r="M822" s="113"/>
      <c r="N822" s="113"/>
      <c r="O822" s="113"/>
      <c r="P822" s="113"/>
      <c r="Q822" s="113"/>
      <c r="R822" s="113"/>
      <c r="S822" s="113"/>
      <c r="T822" s="113"/>
      <c r="U822" s="113"/>
      <c r="V822" s="113"/>
      <c r="W822" s="113"/>
      <c r="X822" s="113"/>
      <c r="Y822" s="113"/>
    </row>
    <row r="823">
      <c r="A823" s="115" t="s">
        <v>1589</v>
      </c>
      <c r="C823" s="115" t="s">
        <v>1590</v>
      </c>
      <c r="D823" s="116">
        <v>45807.5</v>
      </c>
      <c r="E823" s="115" t="s">
        <v>202</v>
      </c>
      <c r="F823" s="118" t="str">
        <f t="shared" si="1"/>
        <v>05/2025</v>
      </c>
      <c r="G823" s="113"/>
      <c r="H823" s="111" t="s">
        <v>193</v>
      </c>
      <c r="I823" s="113"/>
      <c r="J823" s="113"/>
      <c r="K823" s="113"/>
      <c r="L823" s="113"/>
      <c r="M823" s="113"/>
      <c r="N823" s="113"/>
      <c r="O823" s="113"/>
      <c r="P823" s="113"/>
      <c r="Q823" s="113"/>
      <c r="R823" s="113"/>
      <c r="S823" s="113"/>
      <c r="T823" s="113"/>
      <c r="U823" s="113"/>
      <c r="V823" s="113"/>
      <c r="W823" s="113"/>
      <c r="X823" s="113"/>
      <c r="Y823" s="113"/>
    </row>
    <row r="824">
      <c r="A824" s="115" t="s">
        <v>1591</v>
      </c>
      <c r="C824" s="115" t="s">
        <v>1592</v>
      </c>
      <c r="D824" s="116">
        <v>45807.625</v>
      </c>
      <c r="E824" s="115" t="s">
        <v>202</v>
      </c>
      <c r="F824" s="118" t="str">
        <f t="shared" si="1"/>
        <v>05/2025</v>
      </c>
      <c r="G824" s="113"/>
      <c r="H824" s="111" t="s">
        <v>222</v>
      </c>
      <c r="I824" s="113"/>
      <c r="J824" s="113"/>
      <c r="K824" s="113"/>
      <c r="L824" s="113"/>
      <c r="M824" s="113"/>
      <c r="N824" s="113"/>
      <c r="O824" s="113"/>
      <c r="P824" s="113"/>
      <c r="Q824" s="113"/>
      <c r="R824" s="113"/>
      <c r="S824" s="113"/>
      <c r="T824" s="113"/>
      <c r="U824" s="113"/>
      <c r="V824" s="113"/>
      <c r="W824" s="113"/>
      <c r="X824" s="113"/>
      <c r="Y824" s="113"/>
    </row>
    <row r="825">
      <c r="A825" s="115" t="s">
        <v>1593</v>
      </c>
      <c r="B825" s="115" t="s">
        <v>1594</v>
      </c>
      <c r="C825" s="115" t="s">
        <v>1595</v>
      </c>
      <c r="D825" s="116">
        <v>45807.66666666667</v>
      </c>
      <c r="E825" s="115" t="s">
        <v>147</v>
      </c>
      <c r="F825" s="118" t="str">
        <f t="shared" si="1"/>
        <v>05/2025</v>
      </c>
      <c r="G825" s="113"/>
      <c r="H825" s="111" t="s">
        <v>160</v>
      </c>
      <c r="I825" s="113"/>
      <c r="J825" s="113"/>
      <c r="K825" s="113"/>
      <c r="L825" s="113"/>
      <c r="M825" s="113"/>
      <c r="N825" s="113"/>
      <c r="O825" s="113"/>
      <c r="P825" s="113"/>
      <c r="Q825" s="113"/>
      <c r="R825" s="113"/>
      <c r="S825" s="113"/>
      <c r="T825" s="113"/>
      <c r="U825" s="113"/>
      <c r="V825" s="113"/>
      <c r="W825" s="113"/>
      <c r="X825" s="113"/>
      <c r="Y825" s="113"/>
    </row>
    <row r="826">
      <c r="A826" s="115" t="s">
        <v>1596</v>
      </c>
      <c r="B826" s="115" t="s">
        <v>1597</v>
      </c>
      <c r="C826" s="115" t="s">
        <v>327</v>
      </c>
      <c r="D826" s="116">
        <v>45807.75</v>
      </c>
      <c r="E826" s="115" t="s">
        <v>204</v>
      </c>
      <c r="F826" s="118" t="str">
        <f t="shared" si="1"/>
        <v>05/2025</v>
      </c>
      <c r="G826" s="113"/>
      <c r="H826" s="111" t="s">
        <v>227</v>
      </c>
      <c r="I826" s="113"/>
      <c r="J826" s="113"/>
      <c r="K826" s="113"/>
      <c r="L826" s="113"/>
      <c r="M826" s="113"/>
      <c r="N826" s="113"/>
      <c r="O826" s="113"/>
      <c r="P826" s="113"/>
      <c r="Q826" s="113"/>
      <c r="R826" s="113"/>
      <c r="S826" s="113"/>
      <c r="T826" s="113"/>
      <c r="U826" s="113"/>
      <c r="V826" s="113"/>
      <c r="W826" s="113"/>
      <c r="X826" s="113"/>
      <c r="Y826" s="113"/>
    </row>
    <row r="827">
      <c r="A827" s="115" t="s">
        <v>1598</v>
      </c>
      <c r="B827" s="115" t="s">
        <v>1599</v>
      </c>
      <c r="C827" s="115" t="s">
        <v>572</v>
      </c>
      <c r="D827" s="116">
        <v>45807.875</v>
      </c>
      <c r="E827" s="115" t="s">
        <v>147</v>
      </c>
      <c r="F827" s="118" t="str">
        <f t="shared" si="1"/>
        <v>05/2025</v>
      </c>
      <c r="G827" s="113"/>
      <c r="H827" s="111" t="s">
        <v>189</v>
      </c>
      <c r="I827" s="113"/>
      <c r="J827" s="113"/>
      <c r="K827" s="113"/>
      <c r="L827" s="113"/>
      <c r="M827" s="113"/>
      <c r="N827" s="113"/>
      <c r="O827" s="113"/>
      <c r="P827" s="113"/>
      <c r="Q827" s="113"/>
      <c r="R827" s="113"/>
      <c r="S827" s="113"/>
      <c r="T827" s="113"/>
      <c r="U827" s="113"/>
      <c r="V827" s="113"/>
      <c r="W827" s="113"/>
      <c r="X827" s="113"/>
      <c r="Y827" s="113"/>
    </row>
    <row r="828">
      <c r="A828" s="115" t="s">
        <v>1600</v>
      </c>
      <c r="B828" s="115" t="s">
        <v>1601</v>
      </c>
      <c r="D828" s="116">
        <v>45808.430555555555</v>
      </c>
      <c r="E828" s="115" t="s">
        <v>295</v>
      </c>
      <c r="F828" s="118" t="str">
        <f t="shared" si="1"/>
        <v>05/2025</v>
      </c>
      <c r="G828" s="113"/>
      <c r="H828" s="111" t="s">
        <v>213</v>
      </c>
      <c r="I828" s="113"/>
      <c r="J828" s="113"/>
      <c r="K828" s="113"/>
      <c r="L828" s="113"/>
      <c r="M828" s="113"/>
      <c r="N828" s="113"/>
      <c r="O828" s="113"/>
      <c r="P828" s="113"/>
      <c r="Q828" s="113"/>
      <c r="R828" s="113"/>
      <c r="S828" s="113"/>
      <c r="T828" s="113"/>
      <c r="U828" s="113"/>
      <c r="V828" s="113"/>
      <c r="W828" s="113"/>
      <c r="X828" s="113"/>
      <c r="Y828" s="113"/>
    </row>
    <row r="829">
      <c r="A829" s="115" t="s">
        <v>1602</v>
      </c>
      <c r="C829" s="115" t="s">
        <v>1603</v>
      </c>
      <c r="D829" s="116">
        <v>45809.29166666667</v>
      </c>
      <c r="E829" s="115" t="s">
        <v>163</v>
      </c>
      <c r="F829" s="118" t="str">
        <f t="shared" si="1"/>
        <v>06/2025</v>
      </c>
      <c r="G829" s="113"/>
      <c r="H829" s="111"/>
      <c r="I829" s="113"/>
      <c r="J829" s="113"/>
      <c r="K829" s="113"/>
      <c r="L829" s="113"/>
      <c r="M829" s="113"/>
      <c r="N829" s="113"/>
      <c r="O829" s="113"/>
      <c r="P829" s="113"/>
      <c r="Q829" s="113"/>
      <c r="R829" s="113"/>
      <c r="S829" s="113"/>
      <c r="T829" s="113"/>
      <c r="U829" s="113"/>
      <c r="V829" s="113"/>
      <c r="W829" s="113"/>
      <c r="X829" s="113"/>
      <c r="Y829" s="113"/>
    </row>
    <row r="830">
      <c r="A830" s="115" t="s">
        <v>1604</v>
      </c>
      <c r="D830" s="116">
        <v>45810.0</v>
      </c>
      <c r="F830" s="118" t="str">
        <f t="shared" si="1"/>
        <v>06/2025</v>
      </c>
      <c r="G830" s="113"/>
      <c r="H830" s="111"/>
      <c r="I830" s="113"/>
      <c r="J830" s="113"/>
      <c r="K830" s="113"/>
      <c r="L830" s="113"/>
      <c r="M830" s="113"/>
      <c r="N830" s="113"/>
      <c r="O830" s="113"/>
      <c r="P830" s="113"/>
      <c r="Q830" s="113"/>
      <c r="R830" s="113"/>
      <c r="S830" s="113"/>
      <c r="T830" s="113"/>
      <c r="U830" s="113"/>
      <c r="V830" s="113"/>
      <c r="W830" s="113"/>
      <c r="X830" s="113"/>
      <c r="Y830" s="113"/>
    </row>
    <row r="831">
      <c r="A831" s="115" t="s">
        <v>1605</v>
      </c>
      <c r="D831" s="116">
        <v>45810.0</v>
      </c>
      <c r="F831" s="118" t="str">
        <f t="shared" si="1"/>
        <v>06/2025</v>
      </c>
      <c r="G831" s="113"/>
      <c r="H831" s="111"/>
      <c r="I831" s="113"/>
      <c r="J831" s="113"/>
      <c r="K831" s="113"/>
      <c r="L831" s="113"/>
      <c r="M831" s="113"/>
      <c r="N831" s="113"/>
      <c r="O831" s="113"/>
      <c r="P831" s="113"/>
      <c r="Q831" s="113"/>
      <c r="R831" s="113"/>
      <c r="S831" s="113"/>
      <c r="T831" s="113"/>
      <c r="U831" s="113"/>
      <c r="V831" s="113"/>
      <c r="W831" s="113"/>
      <c r="X831" s="113"/>
      <c r="Y831" s="113"/>
    </row>
    <row r="832">
      <c r="A832" s="115" t="s">
        <v>1606</v>
      </c>
      <c r="B832" s="115" t="s">
        <v>1607</v>
      </c>
      <c r="C832" s="115" t="s">
        <v>146</v>
      </c>
      <c r="D832" s="116">
        <v>45810.41666666667</v>
      </c>
      <c r="E832" s="115" t="s">
        <v>1608</v>
      </c>
      <c r="F832" s="118" t="str">
        <f t="shared" si="1"/>
        <v>06/2025</v>
      </c>
      <c r="G832" s="113"/>
      <c r="H832" s="111"/>
      <c r="I832" s="113"/>
      <c r="J832" s="113"/>
      <c r="K832" s="113"/>
      <c r="L832" s="113"/>
      <c r="M832" s="113"/>
      <c r="N832" s="113"/>
      <c r="O832" s="113"/>
      <c r="P832" s="113"/>
      <c r="Q832" s="113"/>
      <c r="R832" s="113"/>
      <c r="S832" s="113"/>
      <c r="T832" s="113"/>
      <c r="U832" s="113"/>
      <c r="V832" s="113"/>
      <c r="W832" s="113"/>
      <c r="X832" s="113"/>
      <c r="Y832" s="113"/>
    </row>
    <row r="833">
      <c r="A833" s="115" t="s">
        <v>245</v>
      </c>
      <c r="C833" s="115" t="s">
        <v>146</v>
      </c>
      <c r="D833" s="116">
        <v>45810.45833333333</v>
      </c>
      <c r="E833" s="115" t="s">
        <v>246</v>
      </c>
      <c r="F833" s="118" t="str">
        <f t="shared" si="1"/>
        <v>06/2025</v>
      </c>
      <c r="G833" s="113"/>
      <c r="H833" s="111"/>
      <c r="I833" s="113"/>
      <c r="J833" s="113"/>
      <c r="K833" s="113"/>
      <c r="L833" s="113"/>
      <c r="M833" s="113"/>
      <c r="N833" s="113"/>
      <c r="O833" s="113"/>
      <c r="P833" s="113"/>
      <c r="Q833" s="113"/>
      <c r="R833" s="113"/>
      <c r="S833" s="113"/>
      <c r="T833" s="113"/>
      <c r="U833" s="113"/>
      <c r="V833" s="113"/>
      <c r="W833" s="113"/>
      <c r="X833" s="113"/>
      <c r="Y833" s="113"/>
    </row>
    <row r="834">
      <c r="A834" s="115" t="s">
        <v>1447</v>
      </c>
      <c r="B834" s="115" t="s">
        <v>882</v>
      </c>
      <c r="D834" s="116">
        <v>45810.54166666667</v>
      </c>
      <c r="E834" s="115" t="s">
        <v>199</v>
      </c>
      <c r="F834" s="118" t="str">
        <f t="shared" si="1"/>
        <v>06/2025</v>
      </c>
      <c r="G834" s="113"/>
      <c r="H834" s="111"/>
      <c r="I834" s="113"/>
      <c r="J834" s="113"/>
      <c r="K834" s="113"/>
      <c r="L834" s="113"/>
      <c r="M834" s="113"/>
      <c r="N834" s="113"/>
      <c r="O834" s="113"/>
      <c r="P834" s="113"/>
      <c r="Q834" s="113"/>
      <c r="R834" s="113"/>
      <c r="S834" s="113"/>
      <c r="T834" s="113"/>
      <c r="U834" s="113"/>
      <c r="V834" s="113"/>
      <c r="W834" s="113"/>
      <c r="X834" s="113"/>
      <c r="Y834" s="113"/>
    </row>
    <row r="835">
      <c r="A835" s="115" t="s">
        <v>1609</v>
      </c>
      <c r="B835" s="115" t="s">
        <v>1610</v>
      </c>
      <c r="C835" s="115" t="s">
        <v>1611</v>
      </c>
      <c r="D835" s="116">
        <v>45811.33333333333</v>
      </c>
      <c r="E835" s="115" t="s">
        <v>382</v>
      </c>
      <c r="F835" s="118" t="str">
        <f t="shared" si="1"/>
        <v>06/2025</v>
      </c>
      <c r="G835" s="113"/>
      <c r="H835" s="111" t="s">
        <v>222</v>
      </c>
      <c r="I835" s="113"/>
      <c r="J835" s="113"/>
      <c r="K835" s="113"/>
      <c r="L835" s="113"/>
      <c r="M835" s="113"/>
      <c r="N835" s="113"/>
      <c r="O835" s="113"/>
      <c r="P835" s="113"/>
      <c r="Q835" s="113"/>
      <c r="R835" s="113"/>
      <c r="S835" s="113"/>
      <c r="T835" s="113"/>
      <c r="U835" s="113"/>
      <c r="V835" s="113"/>
      <c r="W835" s="113"/>
      <c r="X835" s="113"/>
      <c r="Y835" s="113"/>
    </row>
    <row r="836">
      <c r="A836" s="115" t="s">
        <v>1612</v>
      </c>
      <c r="B836" s="115" t="s">
        <v>1613</v>
      </c>
      <c r="C836" s="115" t="s">
        <v>1614</v>
      </c>
      <c r="D836" s="116">
        <v>45811.375</v>
      </c>
      <c r="E836" s="115" t="s">
        <v>382</v>
      </c>
      <c r="F836" s="118" t="str">
        <f t="shared" si="1"/>
        <v>06/2025</v>
      </c>
      <c r="G836" s="113"/>
      <c r="H836" s="111" t="s">
        <v>148</v>
      </c>
      <c r="I836" s="113"/>
      <c r="J836" s="113"/>
      <c r="K836" s="113"/>
      <c r="L836" s="113"/>
      <c r="M836" s="113"/>
      <c r="N836" s="113"/>
      <c r="O836" s="113"/>
      <c r="P836" s="113"/>
      <c r="Q836" s="113"/>
      <c r="R836" s="113"/>
      <c r="S836" s="113"/>
      <c r="T836" s="113"/>
      <c r="U836" s="113"/>
      <c r="V836" s="113"/>
      <c r="W836" s="113"/>
      <c r="X836" s="113"/>
      <c r="Y836" s="113"/>
    </row>
    <row r="837">
      <c r="A837" s="115" t="s">
        <v>1615</v>
      </c>
      <c r="B837" s="115" t="s">
        <v>1616</v>
      </c>
      <c r="C837" s="115" t="s">
        <v>616</v>
      </c>
      <c r="D837" s="116">
        <v>45811.41666666667</v>
      </c>
      <c r="E837" s="115" t="s">
        <v>1617</v>
      </c>
      <c r="F837" s="118" t="str">
        <f t="shared" si="1"/>
        <v>06/2025</v>
      </c>
      <c r="G837" s="113"/>
      <c r="H837" s="111" t="s">
        <v>148</v>
      </c>
      <c r="I837" s="113"/>
      <c r="J837" s="113"/>
      <c r="K837" s="113"/>
      <c r="L837" s="113"/>
      <c r="M837" s="113"/>
      <c r="N837" s="113"/>
      <c r="O837" s="113"/>
      <c r="P837" s="113"/>
      <c r="Q837" s="113"/>
      <c r="R837" s="113"/>
      <c r="S837" s="113"/>
      <c r="T837" s="113"/>
      <c r="U837" s="113"/>
      <c r="V837" s="113"/>
      <c r="W837" s="113"/>
      <c r="X837" s="113"/>
      <c r="Y837" s="113"/>
    </row>
    <row r="838">
      <c r="A838" s="115" t="s">
        <v>1618</v>
      </c>
      <c r="B838" s="115" t="s">
        <v>1619</v>
      </c>
      <c r="C838" s="115" t="s">
        <v>146</v>
      </c>
      <c r="D838" s="116">
        <v>45811.41666666667</v>
      </c>
      <c r="E838" s="115" t="s">
        <v>566</v>
      </c>
      <c r="F838" s="118" t="str">
        <f t="shared" si="1"/>
        <v>06/2025</v>
      </c>
      <c r="G838" s="113"/>
      <c r="H838" s="111" t="s">
        <v>238</v>
      </c>
      <c r="I838" s="113"/>
      <c r="J838" s="113"/>
      <c r="K838" s="113"/>
      <c r="L838" s="113"/>
      <c r="M838" s="113"/>
      <c r="N838" s="113"/>
      <c r="O838" s="113"/>
      <c r="P838" s="113"/>
      <c r="Q838" s="113"/>
      <c r="R838" s="113"/>
      <c r="S838" s="113"/>
      <c r="T838" s="113"/>
      <c r="U838" s="113"/>
      <c r="V838" s="113"/>
      <c r="W838" s="113"/>
      <c r="X838" s="113"/>
      <c r="Y838" s="113"/>
    </row>
    <row r="839">
      <c r="A839" s="115" t="s">
        <v>688</v>
      </c>
      <c r="B839" s="119"/>
      <c r="C839" s="115" t="s">
        <v>146</v>
      </c>
      <c r="D839" s="116">
        <v>45811.54166666667</v>
      </c>
      <c r="E839" s="115" t="s">
        <v>689</v>
      </c>
      <c r="F839" s="118" t="str">
        <f t="shared" si="1"/>
        <v>06/2025</v>
      </c>
      <c r="G839" s="113"/>
      <c r="H839" s="111" t="s">
        <v>151</v>
      </c>
      <c r="I839" s="113"/>
      <c r="J839" s="113"/>
      <c r="K839" s="113"/>
      <c r="L839" s="113"/>
      <c r="M839" s="113"/>
      <c r="N839" s="113"/>
      <c r="O839" s="113"/>
      <c r="P839" s="113"/>
      <c r="Q839" s="113"/>
      <c r="R839" s="113"/>
      <c r="S839" s="113"/>
      <c r="T839" s="113"/>
      <c r="U839" s="113"/>
      <c r="V839" s="113"/>
      <c r="W839" s="113"/>
      <c r="X839" s="113"/>
      <c r="Y839" s="113"/>
    </row>
    <row r="840">
      <c r="A840" s="115" t="s">
        <v>1620</v>
      </c>
      <c r="B840" s="115" t="s">
        <v>1621</v>
      </c>
      <c r="C840" s="115" t="s">
        <v>1127</v>
      </c>
      <c r="D840" s="116">
        <v>45811.54166666667</v>
      </c>
      <c r="E840" s="115" t="s">
        <v>382</v>
      </c>
      <c r="F840" s="118" t="str">
        <f t="shared" si="1"/>
        <v>06/2025</v>
      </c>
      <c r="G840" s="113"/>
      <c r="H840" s="111" t="s">
        <v>148</v>
      </c>
      <c r="I840" s="113"/>
      <c r="J840" s="113"/>
      <c r="K840" s="113"/>
      <c r="L840" s="113"/>
      <c r="M840" s="113"/>
      <c r="N840" s="113"/>
      <c r="O840" s="113"/>
      <c r="P840" s="113"/>
      <c r="Q840" s="113"/>
      <c r="R840" s="113"/>
      <c r="S840" s="113"/>
      <c r="T840" s="113"/>
      <c r="U840" s="113"/>
      <c r="V840" s="113"/>
      <c r="W840" s="113"/>
      <c r="X840" s="113"/>
      <c r="Y840" s="113"/>
    </row>
    <row r="841">
      <c r="A841" s="115" t="s">
        <v>690</v>
      </c>
      <c r="B841" s="119"/>
      <c r="C841" s="119"/>
      <c r="D841" s="116">
        <v>45811.58333333333</v>
      </c>
      <c r="E841" s="115" t="s">
        <v>691</v>
      </c>
      <c r="F841" s="118" t="str">
        <f t="shared" si="1"/>
        <v>06/2025</v>
      </c>
      <c r="G841" s="113"/>
      <c r="H841" s="111" t="s">
        <v>679</v>
      </c>
      <c r="I841" s="113"/>
      <c r="J841" s="113"/>
      <c r="K841" s="113"/>
      <c r="L841" s="113"/>
      <c r="M841" s="113"/>
      <c r="N841" s="113"/>
      <c r="O841" s="113"/>
      <c r="P841" s="113"/>
      <c r="Q841" s="113"/>
      <c r="R841" s="113"/>
      <c r="S841" s="113"/>
      <c r="T841" s="113"/>
      <c r="U841" s="113"/>
      <c r="V841" s="113"/>
      <c r="W841" s="113"/>
      <c r="X841" s="113"/>
      <c r="Y841" s="113"/>
    </row>
    <row r="842">
      <c r="A842" s="115" t="s">
        <v>894</v>
      </c>
      <c r="B842" s="115" t="s">
        <v>895</v>
      </c>
      <c r="C842" s="115" t="s">
        <v>146</v>
      </c>
      <c r="D842" s="116">
        <v>45811.58333333333</v>
      </c>
      <c r="E842" s="115" t="s">
        <v>199</v>
      </c>
      <c r="F842" s="118" t="str">
        <f t="shared" si="1"/>
        <v>06/2025</v>
      </c>
      <c r="G842" s="113"/>
      <c r="H842" s="111" t="s">
        <v>238</v>
      </c>
      <c r="I842" s="113"/>
      <c r="J842" s="113"/>
      <c r="K842" s="113"/>
      <c r="L842" s="113"/>
      <c r="M842" s="113"/>
      <c r="N842" s="113"/>
      <c r="O842" s="113"/>
      <c r="P842" s="113"/>
      <c r="Q842" s="113"/>
      <c r="R842" s="113"/>
      <c r="S842" s="113"/>
      <c r="T842" s="113"/>
      <c r="U842" s="113"/>
      <c r="V842" s="113"/>
      <c r="W842" s="113"/>
      <c r="X842" s="113"/>
      <c r="Y842" s="113"/>
    </row>
    <row r="843">
      <c r="A843" s="115" t="s">
        <v>693</v>
      </c>
      <c r="D843" s="116">
        <v>45811.66666666667</v>
      </c>
      <c r="E843" s="115" t="s">
        <v>691</v>
      </c>
      <c r="F843" s="118" t="str">
        <f t="shared" si="1"/>
        <v>06/2025</v>
      </c>
      <c r="G843" s="113"/>
      <c r="H843" s="111" t="s">
        <v>679</v>
      </c>
      <c r="I843" s="113"/>
      <c r="J843" s="113"/>
      <c r="K843" s="113"/>
      <c r="L843" s="113"/>
      <c r="M843" s="113"/>
      <c r="N843" s="113"/>
      <c r="O843" s="113"/>
      <c r="P843" s="113"/>
      <c r="Q843" s="113"/>
      <c r="R843" s="113"/>
      <c r="S843" s="113"/>
      <c r="T843" s="113"/>
      <c r="U843" s="113"/>
      <c r="V843" s="113"/>
      <c r="W843" s="113"/>
      <c r="X843" s="113"/>
      <c r="Y843" s="113"/>
    </row>
    <row r="844">
      <c r="A844" s="115" t="s">
        <v>1279</v>
      </c>
      <c r="B844" s="115" t="s">
        <v>1280</v>
      </c>
      <c r="C844" s="115" t="s">
        <v>516</v>
      </c>
      <c r="D844" s="116">
        <v>45811.77083333333</v>
      </c>
      <c r="E844" s="115" t="s">
        <v>147</v>
      </c>
      <c r="F844" s="118" t="str">
        <f t="shared" si="1"/>
        <v>06/2025</v>
      </c>
      <c r="G844" s="113"/>
      <c r="H844" s="111" t="s">
        <v>143</v>
      </c>
      <c r="I844" s="113"/>
      <c r="J844" s="113"/>
      <c r="K844" s="113"/>
      <c r="L844" s="113"/>
      <c r="M844" s="113"/>
      <c r="N844" s="113"/>
      <c r="O844" s="113"/>
      <c r="P844" s="113"/>
      <c r="Q844" s="113"/>
      <c r="R844" s="113"/>
      <c r="S844" s="113"/>
      <c r="T844" s="113"/>
      <c r="U844" s="113"/>
      <c r="V844" s="113"/>
      <c r="W844" s="113"/>
      <c r="X844" s="113"/>
      <c r="Y844" s="113"/>
    </row>
    <row r="845">
      <c r="A845" s="115" t="s">
        <v>1622</v>
      </c>
      <c r="B845" s="115" t="s">
        <v>1623</v>
      </c>
      <c r="C845" s="115" t="s">
        <v>1624</v>
      </c>
      <c r="D845" s="116">
        <v>45812.20833333333</v>
      </c>
      <c r="E845" s="115" t="s">
        <v>163</v>
      </c>
      <c r="F845" s="118" t="str">
        <f t="shared" si="1"/>
        <v>06/2025</v>
      </c>
      <c r="G845" s="113"/>
      <c r="H845" s="111" t="s">
        <v>222</v>
      </c>
      <c r="I845" s="113"/>
      <c r="J845" s="113"/>
      <c r="K845" s="113"/>
      <c r="L845" s="113"/>
      <c r="M845" s="113"/>
      <c r="N845" s="113"/>
      <c r="O845" s="113"/>
      <c r="P845" s="113"/>
      <c r="Q845" s="113"/>
      <c r="R845" s="113"/>
      <c r="S845" s="113"/>
      <c r="T845" s="113"/>
      <c r="U845" s="113"/>
      <c r="V845" s="113"/>
      <c r="W845" s="113"/>
      <c r="X845" s="113"/>
      <c r="Y845" s="113"/>
    </row>
    <row r="846">
      <c r="A846" s="115" t="s">
        <v>1625</v>
      </c>
      <c r="B846" s="115" t="s">
        <v>1626</v>
      </c>
      <c r="C846" s="115" t="s">
        <v>146</v>
      </c>
      <c r="D846" s="116">
        <v>45812.41666666667</v>
      </c>
      <c r="E846" s="115" t="s">
        <v>566</v>
      </c>
      <c r="F846" s="118" t="str">
        <f t="shared" si="1"/>
        <v>06/2025</v>
      </c>
      <c r="G846" s="113"/>
      <c r="H846" s="111" t="s">
        <v>213</v>
      </c>
      <c r="I846" s="113"/>
      <c r="J846" s="113"/>
      <c r="K846" s="113"/>
      <c r="L846" s="113"/>
      <c r="M846" s="113"/>
      <c r="N846" s="113"/>
      <c r="O846" s="113"/>
      <c r="P846" s="113"/>
      <c r="Q846" s="113"/>
      <c r="R846" s="113"/>
      <c r="S846" s="113"/>
      <c r="T846" s="113"/>
      <c r="U846" s="113"/>
      <c r="V846" s="113"/>
      <c r="W846" s="113"/>
      <c r="X846" s="113"/>
      <c r="Y846" s="113"/>
    </row>
    <row r="847">
      <c r="A847" s="115" t="s">
        <v>1627</v>
      </c>
      <c r="B847" s="119"/>
      <c r="C847" s="115" t="s">
        <v>799</v>
      </c>
      <c r="D847" s="116">
        <v>45812.41666666667</v>
      </c>
      <c r="E847" s="115" t="s">
        <v>147</v>
      </c>
      <c r="F847" s="118" t="str">
        <f t="shared" si="1"/>
        <v>06/2025</v>
      </c>
      <c r="G847" s="113"/>
      <c r="H847" s="111" t="s">
        <v>213</v>
      </c>
      <c r="I847" s="113"/>
      <c r="J847" s="113"/>
      <c r="K847" s="113"/>
      <c r="L847" s="113"/>
      <c r="M847" s="113"/>
      <c r="N847" s="113"/>
      <c r="O847" s="113"/>
      <c r="P847" s="113"/>
      <c r="Q847" s="113"/>
      <c r="R847" s="113"/>
      <c r="S847" s="113"/>
      <c r="T847" s="113"/>
      <c r="U847" s="113"/>
      <c r="V847" s="113"/>
      <c r="W847" s="113"/>
      <c r="X847" s="113"/>
      <c r="Y847" s="113"/>
    </row>
    <row r="848">
      <c r="A848" s="115" t="s">
        <v>1628</v>
      </c>
      <c r="B848" s="115" t="s">
        <v>1629</v>
      </c>
      <c r="C848" s="115" t="s">
        <v>1595</v>
      </c>
      <c r="D848" s="116">
        <v>45812.45833333333</v>
      </c>
      <c r="E848" s="115" t="s">
        <v>147</v>
      </c>
      <c r="F848" s="118" t="str">
        <f t="shared" si="1"/>
        <v>06/2025</v>
      </c>
      <c r="G848" s="113"/>
      <c r="H848" s="111" t="s">
        <v>160</v>
      </c>
      <c r="I848" s="113"/>
      <c r="J848" s="113"/>
      <c r="K848" s="113"/>
      <c r="L848" s="113"/>
      <c r="M848" s="113"/>
      <c r="N848" s="113"/>
      <c r="O848" s="113"/>
      <c r="P848" s="113"/>
      <c r="Q848" s="113"/>
      <c r="R848" s="113"/>
      <c r="S848" s="113"/>
      <c r="T848" s="113"/>
      <c r="U848" s="113"/>
      <c r="V848" s="113"/>
      <c r="W848" s="113"/>
      <c r="X848" s="113"/>
      <c r="Y848" s="113"/>
    </row>
    <row r="849">
      <c r="A849" s="115" t="s">
        <v>693</v>
      </c>
      <c r="D849" s="116">
        <v>45812.58333333333</v>
      </c>
      <c r="E849" s="115" t="s">
        <v>691</v>
      </c>
      <c r="F849" s="118" t="str">
        <f t="shared" si="1"/>
        <v>06/2025</v>
      </c>
      <c r="G849" s="113"/>
      <c r="H849" s="111" t="s">
        <v>679</v>
      </c>
      <c r="I849" s="113"/>
      <c r="J849" s="113"/>
      <c r="K849" s="113"/>
      <c r="L849" s="113"/>
      <c r="M849" s="113"/>
      <c r="N849" s="113"/>
      <c r="O849" s="113"/>
      <c r="P849" s="113"/>
      <c r="Q849" s="113"/>
      <c r="R849" s="113"/>
      <c r="S849" s="113"/>
      <c r="T849" s="113"/>
      <c r="U849" s="113"/>
      <c r="V849" s="113"/>
      <c r="W849" s="113"/>
      <c r="X849" s="113"/>
      <c r="Y849" s="113"/>
    </row>
    <row r="850">
      <c r="A850" s="115" t="s">
        <v>1630</v>
      </c>
      <c r="D850" s="116">
        <v>45812.60416666667</v>
      </c>
      <c r="E850" s="115" t="s">
        <v>1631</v>
      </c>
      <c r="F850" s="118" t="str">
        <f t="shared" si="1"/>
        <v>06/2025</v>
      </c>
      <c r="G850" s="113"/>
      <c r="H850" s="111" t="s">
        <v>213</v>
      </c>
      <c r="I850" s="113"/>
      <c r="J850" s="113"/>
      <c r="K850" s="113"/>
      <c r="L850" s="113"/>
      <c r="M850" s="113"/>
      <c r="N850" s="113"/>
      <c r="O850" s="113"/>
      <c r="P850" s="113"/>
      <c r="Q850" s="113"/>
      <c r="R850" s="113"/>
      <c r="S850" s="113"/>
      <c r="T850" s="113"/>
      <c r="U850" s="113"/>
      <c r="V850" s="113"/>
      <c r="W850" s="113"/>
      <c r="X850" s="113"/>
      <c r="Y850" s="113"/>
    </row>
    <row r="851">
      <c r="A851" s="115" t="s">
        <v>1285</v>
      </c>
      <c r="B851" s="115" t="s">
        <v>1286</v>
      </c>
      <c r="C851" s="115" t="s">
        <v>516</v>
      </c>
      <c r="D851" s="116">
        <v>45812.77083333333</v>
      </c>
      <c r="E851" s="115" t="s">
        <v>147</v>
      </c>
      <c r="F851" s="118" t="str">
        <f t="shared" si="1"/>
        <v>06/2025</v>
      </c>
      <c r="G851" s="113"/>
      <c r="H851" s="111" t="s">
        <v>143</v>
      </c>
      <c r="I851" s="113"/>
      <c r="J851" s="113"/>
      <c r="K851" s="113"/>
      <c r="L851" s="113"/>
      <c r="M851" s="113"/>
      <c r="N851" s="113"/>
      <c r="O851" s="113"/>
      <c r="P851" s="113"/>
      <c r="Q851" s="113"/>
      <c r="R851" s="113"/>
      <c r="S851" s="113"/>
      <c r="T851" s="113"/>
      <c r="U851" s="113"/>
      <c r="V851" s="113"/>
      <c r="W851" s="113"/>
      <c r="X851" s="113"/>
      <c r="Y851" s="113"/>
    </row>
    <row r="852">
      <c r="A852" s="115" t="s">
        <v>1632</v>
      </c>
      <c r="B852" s="115" t="s">
        <v>1633</v>
      </c>
      <c r="D852" s="116">
        <v>45813.0</v>
      </c>
      <c r="E852" s="115" t="s">
        <v>147</v>
      </c>
      <c r="F852" s="118" t="str">
        <f t="shared" si="1"/>
        <v>06/2025</v>
      </c>
      <c r="G852" s="113"/>
      <c r="H852" s="111" t="s">
        <v>213</v>
      </c>
      <c r="I852" s="113"/>
      <c r="J852" s="113"/>
      <c r="K852" s="113"/>
      <c r="L852" s="113"/>
      <c r="M852" s="113"/>
      <c r="N852" s="113"/>
      <c r="O852" s="113"/>
      <c r="P852" s="113"/>
      <c r="Q852" s="113"/>
      <c r="R852" s="113"/>
      <c r="S852" s="113"/>
      <c r="T852" s="113"/>
      <c r="U852" s="113"/>
      <c r="V852" s="113"/>
      <c r="W852" s="113"/>
      <c r="X852" s="113"/>
      <c r="Y852" s="113"/>
    </row>
    <row r="853">
      <c r="A853" s="115" t="s">
        <v>1634</v>
      </c>
      <c r="B853" s="119"/>
      <c r="C853" s="119"/>
      <c r="D853" s="116">
        <v>45813.33333333333</v>
      </c>
      <c r="E853" s="115" t="s">
        <v>1555</v>
      </c>
      <c r="F853" s="118" t="str">
        <f t="shared" si="1"/>
        <v>06/2025</v>
      </c>
      <c r="G853" s="113"/>
      <c r="H853" s="111" t="s">
        <v>148</v>
      </c>
      <c r="I853" s="113"/>
      <c r="J853" s="113"/>
      <c r="K853" s="113"/>
      <c r="L853" s="113"/>
      <c r="M853" s="113"/>
      <c r="N853" s="113"/>
      <c r="O853" s="113"/>
      <c r="P853" s="113"/>
      <c r="Q853" s="113"/>
      <c r="R853" s="113"/>
      <c r="S853" s="113"/>
      <c r="T853" s="113"/>
      <c r="U853" s="113"/>
      <c r="V853" s="113"/>
      <c r="W853" s="113"/>
      <c r="X853" s="113"/>
      <c r="Y853" s="113"/>
    </row>
    <row r="854">
      <c r="A854" s="115" t="s">
        <v>1635</v>
      </c>
      <c r="B854" s="115" t="s">
        <v>1636</v>
      </c>
      <c r="C854" s="115" t="s">
        <v>996</v>
      </c>
      <c r="D854" s="116">
        <v>45813.375</v>
      </c>
      <c r="E854" s="115" t="s">
        <v>920</v>
      </c>
      <c r="F854" s="118" t="str">
        <f t="shared" si="1"/>
        <v>06/2025</v>
      </c>
      <c r="G854" s="113"/>
      <c r="H854" s="111" t="s">
        <v>148</v>
      </c>
      <c r="I854" s="113"/>
      <c r="J854" s="113"/>
      <c r="K854" s="113"/>
      <c r="L854" s="113"/>
      <c r="M854" s="113"/>
      <c r="N854" s="113"/>
      <c r="O854" s="113"/>
      <c r="P854" s="113"/>
      <c r="Q854" s="113"/>
      <c r="R854" s="113"/>
      <c r="S854" s="113"/>
      <c r="T854" s="113"/>
      <c r="U854" s="113"/>
      <c r="V854" s="113"/>
      <c r="W854" s="113"/>
      <c r="X854" s="113"/>
      <c r="Y854" s="113"/>
    </row>
    <row r="855">
      <c r="A855" s="115" t="s">
        <v>1637</v>
      </c>
      <c r="B855" s="115" t="s">
        <v>1047</v>
      </c>
      <c r="C855" s="115" t="s">
        <v>146</v>
      </c>
      <c r="D855" s="116">
        <v>45813.41666666667</v>
      </c>
      <c r="E855" s="115" t="s">
        <v>1638</v>
      </c>
      <c r="F855" s="118" t="str">
        <f t="shared" si="1"/>
        <v>06/2025</v>
      </c>
      <c r="G855" s="113"/>
      <c r="H855" s="111" t="s">
        <v>238</v>
      </c>
      <c r="I855" s="113"/>
      <c r="J855" s="113"/>
      <c r="K855" s="113"/>
      <c r="L855" s="113"/>
      <c r="M855" s="113"/>
      <c r="N855" s="113"/>
      <c r="O855" s="113"/>
      <c r="P855" s="113"/>
      <c r="Q855" s="113"/>
      <c r="R855" s="113"/>
      <c r="S855" s="113"/>
      <c r="T855" s="113"/>
      <c r="U855" s="113"/>
      <c r="V855" s="113"/>
      <c r="W855" s="113"/>
      <c r="X855" s="113"/>
      <c r="Y855" s="113"/>
    </row>
    <row r="856">
      <c r="A856" s="115" t="s">
        <v>1639</v>
      </c>
      <c r="B856" s="115" t="s">
        <v>1640</v>
      </c>
      <c r="C856" s="115" t="s">
        <v>146</v>
      </c>
      <c r="D856" s="116">
        <v>45813.41666666667</v>
      </c>
      <c r="E856" s="115" t="s">
        <v>566</v>
      </c>
      <c r="F856" s="118" t="str">
        <f t="shared" si="1"/>
        <v>06/2025</v>
      </c>
      <c r="G856" s="113"/>
      <c r="H856" s="111" t="s">
        <v>193</v>
      </c>
      <c r="I856" s="113"/>
      <c r="J856" s="113"/>
      <c r="K856" s="113"/>
      <c r="L856" s="113"/>
      <c r="M856" s="113"/>
      <c r="N856" s="113"/>
      <c r="O856" s="113"/>
      <c r="P856" s="113"/>
      <c r="Q856" s="113"/>
      <c r="R856" s="113"/>
      <c r="S856" s="113"/>
      <c r="T856" s="113"/>
      <c r="U856" s="113"/>
      <c r="V856" s="113"/>
      <c r="W856" s="113"/>
      <c r="X856" s="113"/>
      <c r="Y856" s="113"/>
    </row>
    <row r="857">
      <c r="A857" s="115" t="s">
        <v>1641</v>
      </c>
      <c r="B857" s="115" t="s">
        <v>1642</v>
      </c>
      <c r="C857" s="115" t="s">
        <v>1643</v>
      </c>
      <c r="D857" s="116">
        <v>45813.5</v>
      </c>
      <c r="E857" s="115" t="s">
        <v>147</v>
      </c>
      <c r="F857" s="118" t="str">
        <f t="shared" si="1"/>
        <v>06/2025</v>
      </c>
      <c r="G857" s="113"/>
      <c r="H857" s="111" t="s">
        <v>193</v>
      </c>
      <c r="I857" s="113"/>
      <c r="J857" s="113"/>
      <c r="K857" s="113"/>
      <c r="L857" s="113"/>
      <c r="M857" s="113"/>
      <c r="N857" s="113"/>
      <c r="O857" s="113"/>
      <c r="P857" s="113"/>
      <c r="Q857" s="113"/>
      <c r="R857" s="113"/>
      <c r="S857" s="113"/>
      <c r="T857" s="113"/>
      <c r="U857" s="113"/>
      <c r="V857" s="113"/>
      <c r="W857" s="113"/>
      <c r="X857" s="113"/>
      <c r="Y857" s="113"/>
    </row>
    <row r="858">
      <c r="A858" s="115" t="s">
        <v>690</v>
      </c>
      <c r="C858" s="119"/>
      <c r="D858" s="116">
        <v>45813.58333333333</v>
      </c>
      <c r="E858" s="115" t="s">
        <v>691</v>
      </c>
      <c r="F858" s="118" t="str">
        <f t="shared" si="1"/>
        <v>06/2025</v>
      </c>
      <c r="G858" s="113"/>
      <c r="H858" s="111" t="s">
        <v>679</v>
      </c>
      <c r="I858" s="113"/>
      <c r="J858" s="113"/>
      <c r="K858" s="113"/>
      <c r="L858" s="113"/>
      <c r="M858" s="113"/>
      <c r="N858" s="113"/>
      <c r="O858" s="113"/>
      <c r="P858" s="113"/>
      <c r="Q858" s="113"/>
      <c r="R858" s="113"/>
      <c r="S858" s="113"/>
      <c r="T858" s="113"/>
      <c r="U858" s="113"/>
      <c r="V858" s="113"/>
      <c r="W858" s="113"/>
      <c r="X858" s="113"/>
      <c r="Y858" s="113"/>
    </row>
    <row r="859">
      <c r="A859" s="115" t="s">
        <v>1644</v>
      </c>
      <c r="C859" s="115" t="s">
        <v>416</v>
      </c>
      <c r="D859" s="116">
        <v>45813.625</v>
      </c>
      <c r="E859" s="115" t="s">
        <v>147</v>
      </c>
      <c r="F859" s="118" t="str">
        <f t="shared" si="1"/>
        <v>06/2025</v>
      </c>
      <c r="G859" s="113"/>
      <c r="H859" s="111" t="s">
        <v>238</v>
      </c>
      <c r="I859" s="113"/>
      <c r="J859" s="113"/>
      <c r="K859" s="113"/>
      <c r="L859" s="113"/>
      <c r="M859" s="113"/>
      <c r="N859" s="113"/>
      <c r="O859" s="113"/>
      <c r="P859" s="113"/>
      <c r="Q859" s="113"/>
      <c r="R859" s="113"/>
      <c r="S859" s="113"/>
      <c r="T859" s="113"/>
      <c r="U859" s="113"/>
      <c r="V859" s="113"/>
      <c r="W859" s="113"/>
      <c r="X859" s="113"/>
      <c r="Y859" s="113"/>
    </row>
    <row r="860">
      <c r="A860" s="115" t="s">
        <v>693</v>
      </c>
      <c r="B860" s="119"/>
      <c r="C860" s="119"/>
      <c r="D860" s="116">
        <v>45813.66666666667</v>
      </c>
      <c r="E860" s="115" t="s">
        <v>691</v>
      </c>
      <c r="F860" s="118" t="str">
        <f t="shared" si="1"/>
        <v>06/2025</v>
      </c>
      <c r="G860" s="113"/>
      <c r="H860" s="111" t="s">
        <v>679</v>
      </c>
      <c r="I860" s="113"/>
      <c r="J860" s="113"/>
      <c r="K860" s="113"/>
      <c r="L860" s="113"/>
      <c r="M860" s="113"/>
      <c r="N860" s="113"/>
      <c r="O860" s="113"/>
      <c r="P860" s="113"/>
      <c r="Q860" s="113"/>
      <c r="R860" s="113"/>
      <c r="S860" s="113"/>
      <c r="T860" s="113"/>
      <c r="U860" s="113"/>
      <c r="V860" s="113"/>
      <c r="W860" s="113"/>
      <c r="X860" s="113"/>
      <c r="Y860" s="113"/>
    </row>
    <row r="861">
      <c r="A861" s="115" t="s">
        <v>1645</v>
      </c>
      <c r="B861" s="115" t="s">
        <v>1646</v>
      </c>
      <c r="C861" s="115" t="s">
        <v>1647</v>
      </c>
      <c r="D861" s="116">
        <v>45813.75</v>
      </c>
      <c r="E861" s="115" t="s">
        <v>147</v>
      </c>
      <c r="F861" s="118" t="str">
        <f t="shared" si="1"/>
        <v>06/2025</v>
      </c>
      <c r="G861" s="113"/>
      <c r="H861" s="111" t="s">
        <v>222</v>
      </c>
      <c r="I861" s="113"/>
      <c r="J861" s="113"/>
      <c r="K861" s="113"/>
      <c r="L861" s="113"/>
      <c r="M861" s="113"/>
      <c r="N861" s="113"/>
      <c r="O861" s="113"/>
      <c r="P861" s="113"/>
      <c r="Q861" s="113"/>
      <c r="R861" s="113"/>
      <c r="S861" s="113"/>
      <c r="T861" s="113"/>
      <c r="U861" s="113"/>
      <c r="V861" s="113"/>
      <c r="W861" s="113"/>
      <c r="X861" s="113"/>
      <c r="Y861" s="113"/>
    </row>
    <row r="862">
      <c r="A862" s="115" t="s">
        <v>1336</v>
      </c>
      <c r="B862" s="119"/>
      <c r="C862" s="115" t="s">
        <v>1648</v>
      </c>
      <c r="D862" s="116">
        <v>45814.41666666667</v>
      </c>
      <c r="E862" s="115" t="s">
        <v>147</v>
      </c>
      <c r="F862" s="118" t="str">
        <f t="shared" si="1"/>
        <v>06/2025</v>
      </c>
      <c r="G862" s="113"/>
      <c r="H862" s="111" t="s">
        <v>148</v>
      </c>
      <c r="I862" s="113"/>
      <c r="J862" s="113"/>
      <c r="K862" s="113"/>
      <c r="L862" s="113"/>
      <c r="M862" s="113"/>
      <c r="N862" s="113"/>
      <c r="O862" s="113"/>
      <c r="P862" s="113"/>
      <c r="Q862" s="113"/>
      <c r="R862" s="113"/>
      <c r="S862" s="113"/>
      <c r="T862" s="113"/>
      <c r="U862" s="113"/>
      <c r="V862" s="113"/>
      <c r="W862" s="113"/>
      <c r="X862" s="113"/>
      <c r="Y862" s="113"/>
    </row>
    <row r="863">
      <c r="A863" s="115" t="s">
        <v>1649</v>
      </c>
      <c r="B863" s="115" t="s">
        <v>1650</v>
      </c>
      <c r="C863" s="115" t="s">
        <v>146</v>
      </c>
      <c r="D863" s="116">
        <v>45814.41666666667</v>
      </c>
      <c r="E863" s="115" t="s">
        <v>1651</v>
      </c>
      <c r="F863" s="118" t="str">
        <f t="shared" si="1"/>
        <v>06/2025</v>
      </c>
      <c r="G863" s="113"/>
      <c r="H863" s="111"/>
      <c r="I863" s="113"/>
      <c r="J863" s="113"/>
      <c r="K863" s="113"/>
      <c r="L863" s="113"/>
      <c r="M863" s="113"/>
      <c r="N863" s="113"/>
      <c r="O863" s="113"/>
      <c r="P863" s="113"/>
      <c r="Q863" s="113"/>
      <c r="R863" s="113"/>
      <c r="S863" s="113"/>
      <c r="T863" s="113"/>
      <c r="U863" s="113"/>
      <c r="V863" s="113"/>
      <c r="W863" s="113"/>
      <c r="X863" s="113"/>
      <c r="Y863" s="113"/>
    </row>
    <row r="864">
      <c r="A864" s="115" t="s">
        <v>1652</v>
      </c>
      <c r="B864" s="115" t="s">
        <v>1653</v>
      </c>
      <c r="C864" s="115" t="s">
        <v>146</v>
      </c>
      <c r="D864" s="116">
        <v>45814.41666666667</v>
      </c>
      <c r="E864" s="115" t="s">
        <v>147</v>
      </c>
      <c r="F864" s="118" t="str">
        <f t="shared" si="1"/>
        <v>06/2025</v>
      </c>
      <c r="G864" s="113"/>
      <c r="H864" s="111" t="s">
        <v>222</v>
      </c>
      <c r="I864" s="113"/>
      <c r="J864" s="113"/>
      <c r="K864" s="113"/>
      <c r="L864" s="113"/>
      <c r="M864" s="113"/>
      <c r="N864" s="113"/>
      <c r="O864" s="113"/>
      <c r="P864" s="113"/>
      <c r="Q864" s="113"/>
      <c r="R864" s="113"/>
      <c r="S864" s="113"/>
      <c r="T864" s="113"/>
      <c r="U864" s="113"/>
      <c r="V864" s="113"/>
      <c r="W864" s="113"/>
      <c r="X864" s="113"/>
      <c r="Y864" s="113"/>
    </row>
    <row r="865">
      <c r="A865" s="115" t="s">
        <v>1654</v>
      </c>
      <c r="B865" s="115" t="s">
        <v>1655</v>
      </c>
      <c r="C865" s="115" t="s">
        <v>1656</v>
      </c>
      <c r="D865" s="116">
        <v>45814.54166666667</v>
      </c>
      <c r="E865" s="115" t="s">
        <v>1657</v>
      </c>
      <c r="F865" s="118" t="str">
        <f t="shared" si="1"/>
        <v>06/2025</v>
      </c>
      <c r="G865" s="113"/>
      <c r="H865" s="111" t="s">
        <v>222</v>
      </c>
      <c r="I865" s="113"/>
      <c r="J865" s="113"/>
      <c r="K865" s="113"/>
      <c r="L865" s="113"/>
      <c r="M865" s="113"/>
      <c r="N865" s="113"/>
      <c r="O865" s="113"/>
      <c r="P865" s="113"/>
      <c r="Q865" s="113"/>
      <c r="R865" s="113"/>
      <c r="S865" s="113"/>
      <c r="T865" s="113"/>
      <c r="U865" s="113"/>
      <c r="V865" s="113"/>
      <c r="W865" s="113"/>
      <c r="X865" s="113"/>
      <c r="Y865" s="113"/>
    </row>
    <row r="866">
      <c r="A866" s="115" t="s">
        <v>1658</v>
      </c>
      <c r="B866" s="119"/>
      <c r="D866" s="116">
        <v>45814.77083333333</v>
      </c>
      <c r="E866" s="119"/>
      <c r="F866" s="118" t="str">
        <f t="shared" si="1"/>
        <v>06/2025</v>
      </c>
      <c r="G866" s="113"/>
      <c r="H866" s="111"/>
      <c r="I866" s="113"/>
      <c r="J866" s="113"/>
      <c r="K866" s="113"/>
      <c r="L866" s="113"/>
      <c r="M866" s="113"/>
      <c r="N866" s="113"/>
      <c r="O866" s="113"/>
      <c r="P866" s="113"/>
      <c r="Q866" s="113"/>
      <c r="R866" s="113"/>
      <c r="S866" s="113"/>
      <c r="T866" s="113"/>
      <c r="U866" s="113"/>
      <c r="V866" s="113"/>
      <c r="W866" s="113"/>
      <c r="X866" s="113"/>
      <c r="Y866" s="113"/>
    </row>
    <row r="867">
      <c r="A867" s="115" t="s">
        <v>1659</v>
      </c>
      <c r="B867" s="115" t="s">
        <v>1660</v>
      </c>
      <c r="D867" s="116">
        <v>45815.75</v>
      </c>
      <c r="E867" s="115" t="s">
        <v>539</v>
      </c>
      <c r="F867" s="118" t="str">
        <f t="shared" si="1"/>
        <v>06/2025</v>
      </c>
      <c r="G867" s="113"/>
      <c r="H867" s="111" t="s">
        <v>148</v>
      </c>
      <c r="I867" s="113"/>
      <c r="J867" s="113"/>
      <c r="K867" s="113"/>
      <c r="L867" s="113"/>
      <c r="M867" s="113"/>
      <c r="N867" s="113"/>
      <c r="O867" s="113"/>
      <c r="P867" s="113"/>
      <c r="Q867" s="113"/>
      <c r="R867" s="113"/>
      <c r="S867" s="113"/>
      <c r="T867" s="113"/>
      <c r="U867" s="113"/>
      <c r="V867" s="113"/>
      <c r="W867" s="113"/>
      <c r="X867" s="113"/>
      <c r="Y867" s="113"/>
    </row>
    <row r="868">
      <c r="A868" s="115" t="s">
        <v>1661</v>
      </c>
      <c r="B868" s="115" t="s">
        <v>1662</v>
      </c>
      <c r="C868" s="115" t="s">
        <v>1663</v>
      </c>
      <c r="D868" s="116">
        <v>45816.0</v>
      </c>
      <c r="E868" s="115" t="s">
        <v>531</v>
      </c>
      <c r="F868" s="118" t="str">
        <f t="shared" si="1"/>
        <v>06/2025</v>
      </c>
      <c r="G868" s="113"/>
      <c r="H868" s="111"/>
      <c r="I868" s="113"/>
      <c r="J868" s="113"/>
      <c r="K868" s="113"/>
      <c r="L868" s="113"/>
      <c r="M868" s="113"/>
      <c r="N868" s="113"/>
      <c r="O868" s="113"/>
      <c r="P868" s="113"/>
      <c r="Q868" s="113"/>
      <c r="R868" s="113"/>
      <c r="S868" s="113"/>
      <c r="T868" s="113"/>
      <c r="U868" s="113"/>
      <c r="V868" s="113"/>
      <c r="W868" s="113"/>
      <c r="X868" s="113"/>
      <c r="Y868" s="113"/>
    </row>
    <row r="869">
      <c r="A869" s="115" t="s">
        <v>1664</v>
      </c>
      <c r="B869" s="115" t="s">
        <v>1665</v>
      </c>
      <c r="C869" s="115" t="s">
        <v>1323</v>
      </c>
      <c r="D869" s="116">
        <v>45816.12847222222</v>
      </c>
      <c r="E869" s="115" t="s">
        <v>147</v>
      </c>
      <c r="F869" s="118" t="str">
        <f t="shared" si="1"/>
        <v>06/2025</v>
      </c>
      <c r="G869" s="113"/>
      <c r="H869" s="111" t="s">
        <v>189</v>
      </c>
      <c r="I869" s="113"/>
      <c r="J869" s="113"/>
      <c r="K869" s="113"/>
      <c r="L869" s="113"/>
      <c r="M869" s="113"/>
      <c r="N869" s="113"/>
      <c r="O869" s="113"/>
      <c r="P869" s="113"/>
      <c r="Q869" s="113"/>
      <c r="R869" s="113"/>
      <c r="S869" s="113"/>
      <c r="T869" s="113"/>
      <c r="U869" s="113"/>
      <c r="V869" s="113"/>
      <c r="W869" s="113"/>
      <c r="X869" s="113"/>
      <c r="Y869" s="113"/>
    </row>
    <row r="870">
      <c r="A870" s="115" t="s">
        <v>1666</v>
      </c>
      <c r="B870" s="115" t="s">
        <v>1667</v>
      </c>
      <c r="C870" s="115" t="s">
        <v>1668</v>
      </c>
      <c r="D870" s="116">
        <v>45816.375</v>
      </c>
      <c r="E870" s="115" t="s">
        <v>147</v>
      </c>
      <c r="F870" s="118" t="str">
        <f t="shared" si="1"/>
        <v>06/2025</v>
      </c>
      <c r="G870" s="113"/>
      <c r="H870" s="111" t="s">
        <v>189</v>
      </c>
      <c r="I870" s="113"/>
      <c r="J870" s="113"/>
      <c r="K870" s="113"/>
      <c r="L870" s="113"/>
      <c r="M870" s="113"/>
      <c r="N870" s="113"/>
      <c r="O870" s="113"/>
      <c r="P870" s="113"/>
      <c r="Q870" s="113"/>
      <c r="R870" s="113"/>
      <c r="S870" s="113"/>
      <c r="T870" s="113"/>
      <c r="U870" s="113"/>
      <c r="V870" s="113"/>
      <c r="W870" s="113"/>
      <c r="X870" s="113"/>
      <c r="Y870" s="113"/>
    </row>
    <row r="871">
      <c r="A871" s="115" t="s">
        <v>1669</v>
      </c>
      <c r="B871" s="115" t="s">
        <v>1670</v>
      </c>
      <c r="C871" s="115" t="s">
        <v>1671</v>
      </c>
      <c r="D871" s="116">
        <v>45817.00347222222</v>
      </c>
      <c r="E871" s="115" t="s">
        <v>147</v>
      </c>
      <c r="F871" s="118" t="str">
        <f t="shared" si="1"/>
        <v>06/2025</v>
      </c>
      <c r="G871" s="113"/>
      <c r="H871" s="111" t="s">
        <v>189</v>
      </c>
      <c r="I871" s="113"/>
      <c r="J871" s="113"/>
      <c r="K871" s="113"/>
      <c r="L871" s="113"/>
      <c r="M871" s="113"/>
      <c r="N871" s="113"/>
      <c r="O871" s="113"/>
      <c r="P871" s="113"/>
      <c r="Q871" s="113"/>
      <c r="R871" s="113"/>
      <c r="S871" s="113"/>
      <c r="T871" s="113"/>
      <c r="U871" s="113"/>
      <c r="V871" s="113"/>
      <c r="W871" s="113"/>
      <c r="X871" s="113"/>
      <c r="Y871" s="113"/>
    </row>
    <row r="872">
      <c r="A872" s="115" t="s">
        <v>1447</v>
      </c>
      <c r="B872" s="115" t="s">
        <v>882</v>
      </c>
      <c r="D872" s="116">
        <v>45817.54166666667</v>
      </c>
      <c r="E872" s="115" t="s">
        <v>199</v>
      </c>
      <c r="F872" s="118" t="str">
        <f t="shared" si="1"/>
        <v>06/2025</v>
      </c>
      <c r="G872" s="113"/>
      <c r="H872" s="111" t="s">
        <v>238</v>
      </c>
      <c r="I872" s="113"/>
      <c r="J872" s="113"/>
      <c r="K872" s="113"/>
      <c r="L872" s="113"/>
      <c r="M872" s="113"/>
      <c r="N872" s="113"/>
      <c r="O872" s="113"/>
      <c r="P872" s="113"/>
      <c r="Q872" s="113"/>
      <c r="R872" s="113"/>
      <c r="S872" s="113"/>
      <c r="T872" s="113"/>
      <c r="U872" s="113"/>
      <c r="V872" s="113"/>
      <c r="W872" s="113"/>
      <c r="X872" s="113"/>
      <c r="Y872" s="113"/>
    </row>
    <row r="873">
      <c r="A873" s="115" t="s">
        <v>690</v>
      </c>
      <c r="B873" s="119"/>
      <c r="C873" s="119"/>
      <c r="D873" s="116">
        <v>45818.58333333333</v>
      </c>
      <c r="E873" s="115" t="s">
        <v>691</v>
      </c>
      <c r="F873" s="118" t="str">
        <f t="shared" si="1"/>
        <v>06/2025</v>
      </c>
      <c r="G873" s="113"/>
      <c r="H873" s="111" t="s">
        <v>238</v>
      </c>
      <c r="I873" s="113"/>
      <c r="J873" s="113"/>
      <c r="K873" s="113"/>
      <c r="L873" s="113"/>
      <c r="M873" s="113"/>
      <c r="N873" s="113"/>
      <c r="O873" s="113"/>
      <c r="P873" s="113"/>
      <c r="Q873" s="113"/>
      <c r="R873" s="113"/>
      <c r="S873" s="113"/>
      <c r="T873" s="113"/>
      <c r="U873" s="113"/>
      <c r="V873" s="113"/>
      <c r="W873" s="113"/>
      <c r="X873" s="113"/>
      <c r="Y873" s="113"/>
    </row>
    <row r="874">
      <c r="A874" s="115" t="s">
        <v>894</v>
      </c>
      <c r="B874" s="115" t="s">
        <v>895</v>
      </c>
      <c r="C874" s="115" t="s">
        <v>146</v>
      </c>
      <c r="D874" s="116">
        <v>45818.58333333333</v>
      </c>
      <c r="E874" s="115" t="s">
        <v>199</v>
      </c>
      <c r="F874" s="118" t="str">
        <f t="shared" si="1"/>
        <v>06/2025</v>
      </c>
      <c r="G874" s="113"/>
      <c r="H874" s="111" t="s">
        <v>238</v>
      </c>
      <c r="I874" s="113"/>
      <c r="J874" s="113"/>
      <c r="K874" s="113"/>
      <c r="L874" s="113"/>
      <c r="M874" s="113"/>
      <c r="N874" s="113"/>
      <c r="O874" s="113"/>
      <c r="P874" s="113"/>
      <c r="Q874" s="113"/>
      <c r="R874" s="113"/>
      <c r="S874" s="113"/>
      <c r="T874" s="113"/>
      <c r="U874" s="113"/>
      <c r="V874" s="113"/>
      <c r="W874" s="113"/>
      <c r="X874" s="113"/>
      <c r="Y874" s="113"/>
    </row>
    <row r="875">
      <c r="A875" s="115" t="s">
        <v>693</v>
      </c>
      <c r="D875" s="116">
        <v>45818.66666666667</v>
      </c>
      <c r="E875" s="115" t="s">
        <v>691</v>
      </c>
      <c r="F875" s="118" t="str">
        <f t="shared" si="1"/>
        <v>06/2025</v>
      </c>
      <c r="G875" s="113"/>
      <c r="H875" s="111" t="s">
        <v>679</v>
      </c>
      <c r="I875" s="113"/>
      <c r="J875" s="113"/>
      <c r="K875" s="113"/>
      <c r="L875" s="113"/>
      <c r="M875" s="113"/>
      <c r="N875" s="113"/>
      <c r="O875" s="113"/>
      <c r="P875" s="113"/>
      <c r="Q875" s="113"/>
      <c r="R875" s="113"/>
      <c r="S875" s="113"/>
      <c r="T875" s="113"/>
      <c r="U875" s="113"/>
      <c r="V875" s="113"/>
      <c r="W875" s="113"/>
      <c r="X875" s="113"/>
      <c r="Y875" s="113"/>
    </row>
    <row r="876">
      <c r="A876" s="115" t="s">
        <v>1279</v>
      </c>
      <c r="B876" s="115" t="s">
        <v>1280</v>
      </c>
      <c r="C876" s="115" t="s">
        <v>516</v>
      </c>
      <c r="D876" s="116">
        <v>45818.77083333333</v>
      </c>
      <c r="E876" s="115" t="s">
        <v>147</v>
      </c>
      <c r="F876" s="118" t="str">
        <f t="shared" si="1"/>
        <v>06/2025</v>
      </c>
      <c r="G876" s="113"/>
      <c r="H876" s="111" t="s">
        <v>143</v>
      </c>
      <c r="I876" s="113"/>
      <c r="J876" s="113"/>
      <c r="K876" s="113"/>
      <c r="L876" s="113"/>
      <c r="M876" s="113"/>
      <c r="N876" s="113"/>
      <c r="O876" s="113"/>
      <c r="P876" s="113"/>
      <c r="Q876" s="113"/>
      <c r="R876" s="113"/>
      <c r="S876" s="113"/>
      <c r="T876" s="113"/>
      <c r="U876" s="113"/>
      <c r="V876" s="113"/>
      <c r="W876" s="113"/>
      <c r="X876" s="113"/>
      <c r="Y876" s="113"/>
    </row>
    <row r="877">
      <c r="A877" s="115" t="s">
        <v>1672</v>
      </c>
      <c r="B877" s="115" t="s">
        <v>1673</v>
      </c>
      <c r="C877" s="115" t="s">
        <v>146</v>
      </c>
      <c r="D877" s="116">
        <v>45819.41666666667</v>
      </c>
      <c r="E877" s="115" t="s">
        <v>566</v>
      </c>
      <c r="F877" s="118" t="str">
        <f t="shared" si="1"/>
        <v>06/2025</v>
      </c>
      <c r="G877" s="113"/>
      <c r="H877" s="111" t="s">
        <v>238</v>
      </c>
      <c r="I877" s="113"/>
      <c r="J877" s="113"/>
      <c r="K877" s="113"/>
      <c r="L877" s="113"/>
      <c r="M877" s="113"/>
      <c r="N877" s="113"/>
      <c r="O877" s="113"/>
      <c r="P877" s="113"/>
      <c r="Q877" s="113"/>
      <c r="R877" s="113"/>
      <c r="S877" s="113"/>
      <c r="T877" s="113"/>
      <c r="U877" s="113"/>
      <c r="V877" s="113"/>
      <c r="W877" s="113"/>
      <c r="X877" s="113"/>
      <c r="Y877" s="113"/>
    </row>
    <row r="878">
      <c r="A878" s="115" t="s">
        <v>693</v>
      </c>
      <c r="D878" s="116">
        <v>45819.58333333333</v>
      </c>
      <c r="E878" s="115" t="s">
        <v>691</v>
      </c>
      <c r="F878" s="118" t="str">
        <f t="shared" si="1"/>
        <v>06/2025</v>
      </c>
      <c r="G878" s="113"/>
      <c r="H878" s="111" t="s">
        <v>679</v>
      </c>
      <c r="I878" s="113"/>
      <c r="J878" s="113"/>
      <c r="K878" s="113"/>
      <c r="L878" s="113"/>
      <c r="M878" s="113"/>
      <c r="N878" s="113"/>
      <c r="O878" s="113"/>
      <c r="P878" s="113"/>
      <c r="Q878" s="113"/>
      <c r="R878" s="113"/>
      <c r="S878" s="113"/>
      <c r="T878" s="113"/>
      <c r="U878" s="113"/>
      <c r="V878" s="113"/>
      <c r="W878" s="113"/>
      <c r="X878" s="113"/>
      <c r="Y878" s="113"/>
    </row>
    <row r="879">
      <c r="A879" s="115" t="s">
        <v>1285</v>
      </c>
      <c r="B879" s="115" t="s">
        <v>1286</v>
      </c>
      <c r="C879" s="115" t="s">
        <v>516</v>
      </c>
      <c r="D879" s="116">
        <v>45819.77083333333</v>
      </c>
      <c r="E879" s="115" t="s">
        <v>147</v>
      </c>
      <c r="F879" s="118" t="str">
        <f t="shared" si="1"/>
        <v>06/2025</v>
      </c>
      <c r="G879" s="113"/>
      <c r="H879" s="111" t="s">
        <v>143</v>
      </c>
      <c r="I879" s="113"/>
      <c r="J879" s="113"/>
      <c r="K879" s="113"/>
      <c r="L879" s="113"/>
      <c r="M879" s="113"/>
      <c r="N879" s="113"/>
      <c r="O879" s="113"/>
      <c r="P879" s="113"/>
      <c r="Q879" s="113"/>
      <c r="R879" s="113"/>
      <c r="S879" s="113"/>
      <c r="T879" s="113"/>
      <c r="U879" s="113"/>
      <c r="V879" s="113"/>
      <c r="W879" s="113"/>
      <c r="X879" s="113"/>
      <c r="Y879" s="113"/>
    </row>
    <row r="880">
      <c r="A880" s="115" t="s">
        <v>1674</v>
      </c>
      <c r="B880" s="115" t="s">
        <v>1675</v>
      </c>
      <c r="C880" s="115" t="s">
        <v>146</v>
      </c>
      <c r="D880" s="116">
        <v>45820.41666666667</v>
      </c>
      <c r="E880" s="115" t="s">
        <v>147</v>
      </c>
      <c r="F880" s="118" t="str">
        <f t="shared" si="1"/>
        <v>06/2025</v>
      </c>
      <c r="G880" s="113"/>
      <c r="H880" s="111" t="s">
        <v>238</v>
      </c>
      <c r="I880" s="113"/>
      <c r="J880" s="113"/>
      <c r="K880" s="113"/>
      <c r="L880" s="113"/>
      <c r="M880" s="113"/>
      <c r="N880" s="113"/>
      <c r="O880" s="113"/>
      <c r="P880" s="113"/>
      <c r="Q880" s="113"/>
      <c r="R880" s="113"/>
      <c r="S880" s="113"/>
      <c r="T880" s="113"/>
      <c r="U880" s="113"/>
      <c r="V880" s="113"/>
      <c r="W880" s="113"/>
      <c r="X880" s="113"/>
      <c r="Y880" s="113"/>
    </row>
    <row r="881">
      <c r="A881" s="115" t="s">
        <v>690</v>
      </c>
      <c r="D881" s="116">
        <v>45820.58333333333</v>
      </c>
      <c r="E881" s="115" t="s">
        <v>691</v>
      </c>
      <c r="F881" s="118" t="str">
        <f t="shared" si="1"/>
        <v>06/2025</v>
      </c>
      <c r="G881" s="113"/>
      <c r="H881" s="111" t="s">
        <v>679</v>
      </c>
      <c r="I881" s="113"/>
      <c r="J881" s="113"/>
      <c r="K881" s="113"/>
      <c r="L881" s="113"/>
      <c r="M881" s="113"/>
      <c r="N881" s="113"/>
      <c r="O881" s="113"/>
      <c r="P881" s="113"/>
      <c r="Q881" s="113"/>
      <c r="R881" s="113"/>
      <c r="S881" s="113"/>
      <c r="T881" s="113"/>
      <c r="U881" s="113"/>
      <c r="V881" s="113"/>
      <c r="W881" s="113"/>
      <c r="X881" s="113"/>
      <c r="Y881" s="113"/>
    </row>
    <row r="882">
      <c r="A882" s="115" t="s">
        <v>693</v>
      </c>
      <c r="D882" s="116">
        <v>45820.66666666667</v>
      </c>
      <c r="E882" s="115" t="s">
        <v>691</v>
      </c>
      <c r="F882" s="118" t="str">
        <f t="shared" si="1"/>
        <v>06/2025</v>
      </c>
      <c r="G882" s="113"/>
      <c r="H882" s="111" t="s">
        <v>679</v>
      </c>
      <c r="I882" s="113"/>
      <c r="J882" s="113"/>
      <c r="K882" s="113"/>
      <c r="L882" s="113"/>
      <c r="M882" s="113"/>
      <c r="N882" s="113"/>
      <c r="O882" s="113"/>
      <c r="P882" s="113"/>
      <c r="Q882" s="113"/>
      <c r="R882" s="113"/>
      <c r="S882" s="113"/>
      <c r="T882" s="113"/>
      <c r="U882" s="113"/>
      <c r="V882" s="113"/>
      <c r="W882" s="113"/>
      <c r="X882" s="113"/>
      <c r="Y882" s="113"/>
    </row>
    <row r="883">
      <c r="A883" s="115" t="s">
        <v>1676</v>
      </c>
      <c r="B883" s="115" t="s">
        <v>1677</v>
      </c>
      <c r="C883" s="115" t="s">
        <v>1678</v>
      </c>
      <c r="D883" s="116">
        <v>45823.5</v>
      </c>
      <c r="E883" s="115" t="s">
        <v>147</v>
      </c>
      <c r="F883" s="118" t="str">
        <f t="shared" si="1"/>
        <v>06/2025</v>
      </c>
      <c r="G883" s="113"/>
      <c r="H883" s="111"/>
      <c r="I883" s="113"/>
      <c r="J883" s="113"/>
      <c r="K883" s="113"/>
      <c r="L883" s="113"/>
      <c r="M883" s="113"/>
      <c r="N883" s="113"/>
      <c r="O883" s="113"/>
      <c r="P883" s="113"/>
      <c r="Q883" s="113"/>
      <c r="R883" s="113"/>
      <c r="S883" s="113"/>
      <c r="T883" s="113"/>
      <c r="U883" s="113"/>
      <c r="V883" s="113"/>
      <c r="W883" s="113"/>
      <c r="X883" s="113"/>
      <c r="Y883" s="113"/>
    </row>
    <row r="884">
      <c r="A884" s="115" t="s">
        <v>1447</v>
      </c>
      <c r="B884" s="115" t="s">
        <v>882</v>
      </c>
      <c r="D884" s="116">
        <v>45824.54166666667</v>
      </c>
      <c r="E884" s="115" t="s">
        <v>199</v>
      </c>
      <c r="F884" s="118" t="str">
        <f t="shared" si="1"/>
        <v>06/2025</v>
      </c>
      <c r="G884" s="113"/>
      <c r="H884" s="111"/>
      <c r="I884" s="113"/>
      <c r="J884" s="113"/>
      <c r="K884" s="113"/>
      <c r="L884" s="113"/>
      <c r="M884" s="113"/>
      <c r="N884" s="113"/>
      <c r="O884" s="113"/>
      <c r="P884" s="113"/>
      <c r="Q884" s="113"/>
      <c r="R884" s="113"/>
      <c r="S884" s="113"/>
      <c r="T884" s="113"/>
      <c r="U884" s="113"/>
      <c r="V884" s="113"/>
      <c r="W884" s="113"/>
      <c r="X884" s="113"/>
      <c r="Y884" s="113"/>
    </row>
    <row r="885">
      <c r="A885" s="115" t="s">
        <v>1679</v>
      </c>
      <c r="B885" s="115" t="s">
        <v>1680</v>
      </c>
      <c r="D885" s="116">
        <v>45825.0</v>
      </c>
      <c r="E885" s="115" t="s">
        <v>204</v>
      </c>
      <c r="F885" s="118" t="str">
        <f t="shared" si="1"/>
        <v>06/2025</v>
      </c>
      <c r="G885" s="113"/>
      <c r="H885" s="111"/>
      <c r="I885" s="113"/>
      <c r="J885" s="113"/>
      <c r="K885" s="113"/>
      <c r="L885" s="113"/>
      <c r="M885" s="113"/>
      <c r="N885" s="113"/>
      <c r="O885" s="113"/>
      <c r="P885" s="113"/>
      <c r="Q885" s="113"/>
      <c r="R885" s="113"/>
      <c r="S885" s="113"/>
      <c r="T885" s="113"/>
      <c r="U885" s="113"/>
      <c r="V885" s="113"/>
      <c r="W885" s="113"/>
      <c r="X885" s="113"/>
      <c r="Y885" s="113"/>
    </row>
    <row r="886">
      <c r="A886" s="115" t="s">
        <v>688</v>
      </c>
      <c r="C886" s="115" t="s">
        <v>146</v>
      </c>
      <c r="D886" s="116">
        <v>45825.54166666667</v>
      </c>
      <c r="E886" s="115" t="s">
        <v>689</v>
      </c>
      <c r="F886" s="118" t="str">
        <f t="shared" si="1"/>
        <v>06/2025</v>
      </c>
      <c r="G886" s="113"/>
      <c r="H886" s="111"/>
      <c r="I886" s="113"/>
      <c r="J886" s="113"/>
      <c r="K886" s="113"/>
      <c r="L886" s="113"/>
      <c r="M886" s="113"/>
      <c r="N886" s="113"/>
      <c r="O886" s="113"/>
      <c r="P886" s="113"/>
      <c r="Q886" s="113"/>
      <c r="R886" s="113"/>
      <c r="S886" s="113"/>
      <c r="T886" s="113"/>
      <c r="U886" s="113"/>
      <c r="V886" s="113"/>
      <c r="W886" s="113"/>
      <c r="X886" s="113"/>
      <c r="Y886" s="113"/>
    </row>
    <row r="887">
      <c r="A887" s="115" t="s">
        <v>690</v>
      </c>
      <c r="B887" s="119"/>
      <c r="C887" s="119"/>
      <c r="D887" s="116">
        <v>45825.58333333333</v>
      </c>
      <c r="E887" s="115" t="s">
        <v>691</v>
      </c>
      <c r="F887" s="118" t="str">
        <f t="shared" si="1"/>
        <v>06/2025</v>
      </c>
      <c r="G887" s="113"/>
      <c r="H887" s="111"/>
      <c r="I887" s="113"/>
      <c r="J887" s="113"/>
      <c r="K887" s="113"/>
      <c r="L887" s="113"/>
      <c r="M887" s="113"/>
      <c r="N887" s="113"/>
      <c r="O887" s="113"/>
      <c r="P887" s="113"/>
      <c r="Q887" s="113"/>
      <c r="R887" s="113"/>
      <c r="S887" s="113"/>
      <c r="T887" s="113"/>
      <c r="U887" s="113"/>
      <c r="V887" s="113"/>
      <c r="W887" s="113"/>
      <c r="X887" s="113"/>
      <c r="Y887" s="113"/>
    </row>
    <row r="888">
      <c r="A888" s="115" t="s">
        <v>894</v>
      </c>
      <c r="B888" s="115" t="s">
        <v>895</v>
      </c>
      <c r="C888" s="115" t="s">
        <v>146</v>
      </c>
      <c r="D888" s="116">
        <v>45825.58333333333</v>
      </c>
      <c r="E888" s="115" t="s">
        <v>199</v>
      </c>
      <c r="F888" s="118" t="str">
        <f t="shared" si="1"/>
        <v>06/2025</v>
      </c>
      <c r="G888" s="113"/>
      <c r="H888" s="111" t="s">
        <v>238</v>
      </c>
      <c r="I888" s="113"/>
      <c r="J888" s="113"/>
      <c r="K888" s="113"/>
      <c r="L888" s="113"/>
      <c r="M888" s="113"/>
      <c r="N888" s="113"/>
      <c r="O888" s="113"/>
      <c r="P888" s="113"/>
      <c r="Q888" s="113"/>
      <c r="R888" s="113"/>
      <c r="S888" s="113"/>
      <c r="T888" s="113"/>
      <c r="U888" s="113"/>
      <c r="V888" s="113"/>
      <c r="W888" s="113"/>
      <c r="X888" s="113"/>
      <c r="Y888" s="113"/>
    </row>
    <row r="889">
      <c r="A889" s="115" t="s">
        <v>693</v>
      </c>
      <c r="D889" s="116">
        <v>45825.66666666667</v>
      </c>
      <c r="E889" s="115" t="s">
        <v>691</v>
      </c>
      <c r="F889" s="118" t="str">
        <f t="shared" si="1"/>
        <v>06/2025</v>
      </c>
      <c r="G889" s="113"/>
      <c r="H889" s="111" t="s">
        <v>679</v>
      </c>
      <c r="I889" s="113"/>
      <c r="J889" s="113"/>
      <c r="K889" s="113"/>
      <c r="L889" s="113"/>
      <c r="M889" s="113"/>
      <c r="N889" s="113"/>
      <c r="O889" s="113"/>
      <c r="P889" s="113"/>
      <c r="Q889" s="113"/>
      <c r="R889" s="113"/>
      <c r="S889" s="113"/>
      <c r="T889" s="113"/>
      <c r="U889" s="113"/>
      <c r="V889" s="113"/>
      <c r="W889" s="113"/>
      <c r="X889" s="113"/>
      <c r="Y889" s="113"/>
    </row>
    <row r="890">
      <c r="A890" s="115" t="s">
        <v>1279</v>
      </c>
      <c r="B890" s="115" t="s">
        <v>1280</v>
      </c>
      <c r="C890" s="115" t="s">
        <v>516</v>
      </c>
      <c r="D890" s="116">
        <v>45825.77083333333</v>
      </c>
      <c r="E890" s="115" t="s">
        <v>147</v>
      </c>
      <c r="F890" s="118" t="str">
        <f t="shared" si="1"/>
        <v>06/2025</v>
      </c>
      <c r="G890" s="113"/>
      <c r="H890" s="111"/>
      <c r="I890" s="113"/>
      <c r="J890" s="113"/>
      <c r="K890" s="113"/>
      <c r="L890" s="113"/>
      <c r="M890" s="113"/>
      <c r="N890" s="113"/>
      <c r="O890" s="113"/>
      <c r="P890" s="113"/>
      <c r="Q890" s="113"/>
      <c r="R890" s="113"/>
      <c r="S890" s="113"/>
      <c r="T890" s="113"/>
      <c r="U890" s="113"/>
      <c r="V890" s="113"/>
      <c r="W890" s="113"/>
      <c r="X890" s="113"/>
      <c r="Y890" s="113"/>
    </row>
    <row r="891">
      <c r="A891" s="115" t="s">
        <v>1681</v>
      </c>
      <c r="B891" s="115" t="s">
        <v>1682</v>
      </c>
      <c r="C891" s="115" t="s">
        <v>146</v>
      </c>
      <c r="D891" s="116">
        <v>45826.39583333333</v>
      </c>
      <c r="E891" s="115" t="s">
        <v>147</v>
      </c>
      <c r="F891" s="118" t="str">
        <f t="shared" si="1"/>
        <v>06/2025</v>
      </c>
      <c r="G891" s="113"/>
      <c r="H891" s="111"/>
      <c r="I891" s="113"/>
      <c r="J891" s="113"/>
      <c r="K891" s="113"/>
      <c r="L891" s="113"/>
      <c r="M891" s="113"/>
      <c r="N891" s="113"/>
      <c r="O891" s="113"/>
      <c r="P891" s="113"/>
      <c r="Q891" s="113"/>
      <c r="R891" s="113"/>
      <c r="S891" s="113"/>
      <c r="T891" s="113"/>
      <c r="U891" s="113"/>
      <c r="V891" s="113"/>
      <c r="W891" s="113"/>
      <c r="X891" s="113"/>
      <c r="Y891" s="113"/>
    </row>
    <row r="892">
      <c r="A892" s="115" t="s">
        <v>693</v>
      </c>
      <c r="D892" s="116">
        <v>45826.58333333333</v>
      </c>
      <c r="E892" s="115" t="s">
        <v>691</v>
      </c>
      <c r="F892" s="118" t="str">
        <f t="shared" si="1"/>
        <v>06/2025</v>
      </c>
      <c r="G892" s="113"/>
      <c r="H892" s="111" t="s">
        <v>679</v>
      </c>
      <c r="I892" s="113"/>
      <c r="J892" s="113"/>
      <c r="K892" s="113"/>
      <c r="L892" s="113"/>
      <c r="M892" s="113"/>
      <c r="N892" s="113"/>
      <c r="O892" s="113"/>
      <c r="P892" s="113"/>
      <c r="Q892" s="113"/>
      <c r="R892" s="113"/>
      <c r="S892" s="113"/>
      <c r="T892" s="113"/>
      <c r="U892" s="113"/>
      <c r="V892" s="113"/>
      <c r="W892" s="113"/>
      <c r="X892" s="113"/>
      <c r="Y892" s="113"/>
    </row>
    <row r="893">
      <c r="A893" s="115" t="s">
        <v>1285</v>
      </c>
      <c r="B893" s="115" t="s">
        <v>1286</v>
      </c>
      <c r="C893" s="115" t="s">
        <v>516</v>
      </c>
      <c r="D893" s="116">
        <v>45826.77083333333</v>
      </c>
      <c r="E893" s="115" t="s">
        <v>147</v>
      </c>
      <c r="F893" s="118" t="str">
        <f t="shared" si="1"/>
        <v>06/2025</v>
      </c>
      <c r="G893" s="113"/>
      <c r="H893" s="111" t="s">
        <v>143</v>
      </c>
      <c r="I893" s="113"/>
      <c r="J893" s="113"/>
      <c r="K893" s="113"/>
      <c r="L893" s="113"/>
      <c r="M893" s="113"/>
      <c r="N893" s="113"/>
      <c r="O893" s="113"/>
      <c r="P893" s="113"/>
      <c r="Q893" s="113"/>
      <c r="R893" s="113"/>
      <c r="S893" s="113"/>
      <c r="T893" s="113"/>
      <c r="U893" s="113"/>
      <c r="V893" s="113"/>
      <c r="W893" s="113"/>
      <c r="X893" s="113"/>
      <c r="Y893" s="113"/>
    </row>
    <row r="894">
      <c r="A894" s="115" t="s">
        <v>1683</v>
      </c>
      <c r="B894" s="115" t="s">
        <v>1684</v>
      </c>
      <c r="C894" s="115" t="s">
        <v>580</v>
      </c>
      <c r="D894" s="116">
        <v>45827.39583333333</v>
      </c>
      <c r="E894" s="115" t="s">
        <v>147</v>
      </c>
      <c r="F894" s="118" t="str">
        <f t="shared" si="1"/>
        <v>06/2025</v>
      </c>
      <c r="G894" s="113"/>
      <c r="H894" s="111" t="s">
        <v>227</v>
      </c>
      <c r="I894" s="113"/>
      <c r="J894" s="113"/>
      <c r="K894" s="113"/>
      <c r="L894" s="113"/>
      <c r="M894" s="113"/>
      <c r="N894" s="113"/>
      <c r="O894" s="113"/>
      <c r="P894" s="113"/>
      <c r="Q894" s="113"/>
      <c r="R894" s="113"/>
      <c r="S894" s="113"/>
      <c r="T894" s="113"/>
      <c r="U894" s="113"/>
      <c r="V894" s="113"/>
      <c r="W894" s="113"/>
      <c r="X894" s="113"/>
      <c r="Y894" s="113"/>
    </row>
    <row r="895">
      <c r="A895" s="115" t="s">
        <v>1685</v>
      </c>
      <c r="B895" s="115" t="s">
        <v>1686</v>
      </c>
      <c r="C895" s="115" t="s">
        <v>1687</v>
      </c>
      <c r="D895" s="116">
        <v>45827.4375</v>
      </c>
      <c r="E895" s="115" t="s">
        <v>147</v>
      </c>
      <c r="F895" s="118" t="str">
        <f t="shared" si="1"/>
        <v>06/2025</v>
      </c>
      <c r="G895" s="113"/>
      <c r="H895" s="111" t="s">
        <v>227</v>
      </c>
      <c r="I895" s="113"/>
      <c r="J895" s="113"/>
      <c r="K895" s="113"/>
      <c r="L895" s="113"/>
      <c r="M895" s="113"/>
      <c r="N895" s="113"/>
      <c r="O895" s="113"/>
      <c r="P895" s="113"/>
      <c r="Q895" s="113"/>
      <c r="R895" s="113"/>
      <c r="S895" s="113"/>
      <c r="T895" s="113"/>
      <c r="U895" s="113"/>
      <c r="V895" s="113"/>
      <c r="W895" s="113"/>
      <c r="X895" s="113"/>
      <c r="Y895" s="113"/>
    </row>
    <row r="896">
      <c r="A896" s="115" t="s">
        <v>690</v>
      </c>
      <c r="D896" s="116">
        <v>45827.58333333333</v>
      </c>
      <c r="E896" s="115" t="s">
        <v>691</v>
      </c>
      <c r="F896" s="118" t="str">
        <f t="shared" si="1"/>
        <v>06/2025</v>
      </c>
      <c r="G896" s="113"/>
      <c r="H896" s="111" t="s">
        <v>679</v>
      </c>
      <c r="I896" s="113"/>
      <c r="J896" s="113"/>
      <c r="K896" s="113"/>
      <c r="L896" s="113"/>
      <c r="M896" s="113"/>
      <c r="N896" s="113"/>
      <c r="O896" s="113"/>
      <c r="P896" s="113"/>
      <c r="Q896" s="113"/>
      <c r="R896" s="113"/>
      <c r="S896" s="113"/>
      <c r="T896" s="113"/>
      <c r="U896" s="113"/>
      <c r="V896" s="113"/>
      <c r="W896" s="113"/>
      <c r="X896" s="113"/>
      <c r="Y896" s="113"/>
    </row>
    <row r="897">
      <c r="A897" s="115" t="s">
        <v>693</v>
      </c>
      <c r="D897" s="116">
        <v>45827.66666666667</v>
      </c>
      <c r="E897" s="115" t="s">
        <v>691</v>
      </c>
      <c r="F897" s="118" t="str">
        <f t="shared" si="1"/>
        <v>06/2025</v>
      </c>
      <c r="G897" s="113"/>
      <c r="H897" s="111" t="s">
        <v>679</v>
      </c>
      <c r="I897" s="113"/>
      <c r="J897" s="113"/>
      <c r="K897" s="113"/>
      <c r="L897" s="113"/>
      <c r="M897" s="113"/>
      <c r="N897" s="113"/>
      <c r="O897" s="113"/>
      <c r="P897" s="113"/>
      <c r="Q897" s="113"/>
      <c r="R897" s="113"/>
      <c r="S897" s="113"/>
      <c r="T897" s="113"/>
      <c r="U897" s="113"/>
      <c r="V897" s="113"/>
      <c r="W897" s="113"/>
      <c r="X897" s="113"/>
      <c r="Y897" s="113"/>
    </row>
    <row r="898">
      <c r="A898" s="115" t="s">
        <v>1688</v>
      </c>
      <c r="D898" s="116">
        <v>45828.29166666667</v>
      </c>
      <c r="F898" s="118" t="str">
        <f t="shared" si="1"/>
        <v>06/2025</v>
      </c>
      <c r="G898" s="113"/>
      <c r="H898" s="111" t="s">
        <v>189</v>
      </c>
      <c r="I898" s="113"/>
      <c r="J898" s="113"/>
      <c r="K898" s="113"/>
      <c r="L898" s="113"/>
      <c r="M898" s="113"/>
      <c r="N898" s="113"/>
      <c r="O898" s="113"/>
      <c r="P898" s="113"/>
      <c r="Q898" s="113"/>
      <c r="R898" s="113"/>
      <c r="S898" s="113"/>
      <c r="T898" s="113"/>
      <c r="U898" s="113"/>
      <c r="V898" s="113"/>
      <c r="W898" s="113"/>
      <c r="X898" s="113"/>
      <c r="Y898" s="113"/>
    </row>
    <row r="899">
      <c r="A899" s="115" t="s">
        <v>1689</v>
      </c>
      <c r="B899" s="115" t="s">
        <v>1690</v>
      </c>
      <c r="C899" s="115" t="s">
        <v>1691</v>
      </c>
      <c r="D899" s="116">
        <v>45830.35416666667</v>
      </c>
      <c r="E899" s="115" t="s">
        <v>610</v>
      </c>
      <c r="F899" s="118" t="str">
        <f t="shared" si="1"/>
        <v>06/2025</v>
      </c>
      <c r="G899" s="113"/>
      <c r="H899" s="111" t="s">
        <v>222</v>
      </c>
      <c r="I899" s="113"/>
      <c r="J899" s="113"/>
      <c r="K899" s="113"/>
      <c r="L899" s="113"/>
      <c r="M899" s="113"/>
      <c r="N899" s="113"/>
      <c r="O899" s="113"/>
      <c r="P899" s="113"/>
      <c r="Q899" s="113"/>
      <c r="R899" s="113"/>
      <c r="S899" s="113"/>
      <c r="T899" s="113"/>
      <c r="U899" s="113"/>
      <c r="V899" s="113"/>
      <c r="W899" s="113"/>
      <c r="X899" s="113"/>
      <c r="Y899" s="113"/>
    </row>
    <row r="900">
      <c r="A900" s="115" t="s">
        <v>1692</v>
      </c>
      <c r="B900" s="115" t="s">
        <v>1693</v>
      </c>
      <c r="D900" s="116">
        <v>45831.0</v>
      </c>
      <c r="E900" s="115" t="s">
        <v>147</v>
      </c>
      <c r="F900" s="118" t="str">
        <f t="shared" si="1"/>
        <v>06/2025</v>
      </c>
      <c r="G900" s="113"/>
      <c r="H900" s="111"/>
      <c r="I900" s="113"/>
      <c r="J900" s="113"/>
      <c r="K900" s="113"/>
      <c r="L900" s="113"/>
      <c r="M900" s="113"/>
      <c r="N900" s="113"/>
      <c r="O900" s="113"/>
      <c r="P900" s="113"/>
      <c r="Q900" s="113"/>
      <c r="R900" s="113"/>
      <c r="S900" s="113"/>
      <c r="T900" s="113"/>
      <c r="U900" s="113"/>
      <c r="V900" s="113"/>
      <c r="W900" s="113"/>
      <c r="X900" s="113"/>
      <c r="Y900" s="113"/>
    </row>
    <row r="901">
      <c r="A901" s="115" t="s">
        <v>1694</v>
      </c>
      <c r="B901" s="115" t="s">
        <v>1695</v>
      </c>
      <c r="C901" s="115" t="s">
        <v>1696</v>
      </c>
      <c r="D901" s="116">
        <v>45831.375</v>
      </c>
      <c r="E901" s="115" t="s">
        <v>1697</v>
      </c>
      <c r="F901" s="118" t="str">
        <f t="shared" si="1"/>
        <v>06/2025</v>
      </c>
      <c r="G901" s="113"/>
      <c r="H901" s="111" t="s">
        <v>148</v>
      </c>
      <c r="I901" s="113"/>
      <c r="J901" s="113"/>
      <c r="K901" s="113"/>
      <c r="L901" s="113"/>
      <c r="M901" s="113"/>
      <c r="N901" s="113"/>
      <c r="O901" s="113"/>
      <c r="P901" s="113"/>
      <c r="Q901" s="113"/>
      <c r="R901" s="113"/>
      <c r="S901" s="113"/>
      <c r="T901" s="113"/>
      <c r="U901" s="113"/>
      <c r="V901" s="113"/>
      <c r="W901" s="113"/>
      <c r="X901" s="113"/>
      <c r="Y901" s="113"/>
    </row>
    <row r="902">
      <c r="A902" s="115" t="s">
        <v>1447</v>
      </c>
      <c r="B902" s="115" t="s">
        <v>882</v>
      </c>
      <c r="C902" s="119"/>
      <c r="D902" s="116">
        <v>45831.54166666667</v>
      </c>
      <c r="E902" s="115" t="s">
        <v>199</v>
      </c>
      <c r="F902" s="118" t="str">
        <f t="shared" si="1"/>
        <v>06/2025</v>
      </c>
      <c r="G902" s="113"/>
      <c r="H902" s="111" t="s">
        <v>238</v>
      </c>
      <c r="I902" s="113"/>
      <c r="J902" s="113"/>
      <c r="K902" s="113"/>
      <c r="L902" s="113"/>
      <c r="M902" s="113"/>
      <c r="N902" s="113"/>
      <c r="O902" s="113"/>
      <c r="P902" s="113"/>
      <c r="Q902" s="113"/>
      <c r="R902" s="113"/>
      <c r="S902" s="113"/>
      <c r="T902" s="113"/>
      <c r="U902" s="113"/>
      <c r="V902" s="113"/>
      <c r="W902" s="113"/>
      <c r="X902" s="113"/>
      <c r="Y902" s="113"/>
    </row>
    <row r="903">
      <c r="A903" s="115" t="s">
        <v>245</v>
      </c>
      <c r="B903" s="119"/>
      <c r="C903" s="115" t="s">
        <v>146</v>
      </c>
      <c r="D903" s="116">
        <v>45831.54166666667</v>
      </c>
      <c r="E903" s="115" t="s">
        <v>1698</v>
      </c>
      <c r="F903" s="118" t="str">
        <f t="shared" si="1"/>
        <v>06/2025</v>
      </c>
      <c r="G903" s="113"/>
      <c r="H903" s="111" t="s">
        <v>151</v>
      </c>
      <c r="I903" s="113"/>
      <c r="J903" s="113"/>
      <c r="K903" s="113"/>
      <c r="L903" s="113"/>
      <c r="M903" s="113"/>
      <c r="N903" s="113"/>
      <c r="O903" s="113"/>
      <c r="P903" s="113"/>
      <c r="Q903" s="113"/>
      <c r="R903" s="113"/>
      <c r="S903" s="113"/>
      <c r="T903" s="113"/>
      <c r="U903" s="113"/>
      <c r="V903" s="113"/>
      <c r="W903" s="113"/>
      <c r="X903" s="113"/>
      <c r="Y903" s="113"/>
    </row>
    <row r="904">
      <c r="A904" s="115" t="s">
        <v>239</v>
      </c>
      <c r="C904" s="115" t="s">
        <v>146</v>
      </c>
      <c r="D904" s="116">
        <v>45831.58333333333</v>
      </c>
      <c r="E904" s="115" t="s">
        <v>1699</v>
      </c>
      <c r="F904" s="118" t="str">
        <f t="shared" si="1"/>
        <v>06/2025</v>
      </c>
      <c r="G904" s="113"/>
      <c r="H904" s="111" t="s">
        <v>151</v>
      </c>
      <c r="I904" s="113"/>
      <c r="J904" s="113"/>
      <c r="K904" s="113"/>
      <c r="L904" s="113"/>
      <c r="M904" s="113"/>
      <c r="N904" s="113"/>
      <c r="O904" s="113"/>
      <c r="P904" s="113"/>
      <c r="Q904" s="113"/>
      <c r="R904" s="113"/>
      <c r="S904" s="113"/>
      <c r="T904" s="113"/>
      <c r="U904" s="113"/>
      <c r="V904" s="113"/>
      <c r="W904" s="113"/>
      <c r="X904" s="113"/>
      <c r="Y904" s="113"/>
    </row>
    <row r="905">
      <c r="A905" s="115" t="s">
        <v>1700</v>
      </c>
      <c r="C905" s="115" t="s">
        <v>146</v>
      </c>
      <c r="D905" s="116">
        <v>45831.625</v>
      </c>
      <c r="E905" s="115" t="s">
        <v>226</v>
      </c>
      <c r="F905" s="118" t="str">
        <f t="shared" si="1"/>
        <v>06/2025</v>
      </c>
      <c r="G905" s="113"/>
      <c r="H905" s="111" t="s">
        <v>151</v>
      </c>
      <c r="I905" s="113"/>
      <c r="J905" s="113"/>
      <c r="K905" s="113"/>
      <c r="L905" s="113"/>
      <c r="M905" s="113"/>
      <c r="N905" s="113"/>
      <c r="O905" s="113"/>
      <c r="P905" s="113"/>
      <c r="Q905" s="113"/>
      <c r="R905" s="113"/>
      <c r="S905" s="113"/>
      <c r="T905" s="113"/>
      <c r="U905" s="113"/>
      <c r="V905" s="113"/>
      <c r="W905" s="113"/>
      <c r="X905" s="113"/>
      <c r="Y905" s="113"/>
    </row>
    <row r="906">
      <c r="A906" s="115" t="s">
        <v>1701</v>
      </c>
      <c r="C906" s="115" t="s">
        <v>146</v>
      </c>
      <c r="D906" s="116">
        <v>45831.64583333333</v>
      </c>
      <c r="E906" s="115" t="s">
        <v>832</v>
      </c>
      <c r="F906" s="118" t="str">
        <f t="shared" si="1"/>
        <v>06/2025</v>
      </c>
      <c r="G906" s="113"/>
      <c r="H906" s="111" t="s">
        <v>151</v>
      </c>
      <c r="I906" s="113"/>
      <c r="J906" s="113"/>
      <c r="K906" s="113"/>
      <c r="L906" s="113"/>
      <c r="M906" s="113"/>
      <c r="N906" s="113"/>
      <c r="O906" s="113"/>
      <c r="P906" s="113"/>
      <c r="Q906" s="113"/>
      <c r="R906" s="113"/>
      <c r="S906" s="113"/>
      <c r="T906" s="113"/>
      <c r="U906" s="113"/>
      <c r="V906" s="113"/>
      <c r="W906" s="113"/>
      <c r="X906" s="113"/>
      <c r="Y906" s="113"/>
    </row>
    <row r="907">
      <c r="A907" s="115" t="s">
        <v>1702</v>
      </c>
      <c r="B907" s="115" t="s">
        <v>1703</v>
      </c>
      <c r="C907" s="115" t="s">
        <v>1704</v>
      </c>
      <c r="D907" s="116">
        <v>45832.5</v>
      </c>
      <c r="E907" s="115" t="s">
        <v>163</v>
      </c>
      <c r="F907" s="118" t="str">
        <f t="shared" si="1"/>
        <v>06/2025</v>
      </c>
      <c r="G907" s="113"/>
      <c r="H907" s="111" t="s">
        <v>193</v>
      </c>
      <c r="I907" s="113"/>
      <c r="J907" s="113"/>
      <c r="K907" s="113"/>
      <c r="L907" s="113"/>
      <c r="M907" s="113"/>
      <c r="N907" s="113"/>
      <c r="O907" s="113"/>
      <c r="P907" s="113"/>
      <c r="Q907" s="113"/>
      <c r="R907" s="113"/>
      <c r="S907" s="113"/>
      <c r="T907" s="113"/>
      <c r="U907" s="113"/>
      <c r="V907" s="113"/>
      <c r="W907" s="113"/>
      <c r="X907" s="113"/>
      <c r="Y907" s="113"/>
    </row>
    <row r="908">
      <c r="A908" s="115" t="s">
        <v>688</v>
      </c>
      <c r="C908" s="115" t="s">
        <v>146</v>
      </c>
      <c r="D908" s="116">
        <v>45832.5625</v>
      </c>
      <c r="E908" s="115" t="s">
        <v>689</v>
      </c>
      <c r="F908" s="118" t="str">
        <f t="shared" si="1"/>
        <v>06/2025</v>
      </c>
      <c r="G908" s="113"/>
      <c r="H908" s="111" t="s">
        <v>151</v>
      </c>
      <c r="I908" s="113"/>
      <c r="J908" s="113"/>
      <c r="K908" s="113"/>
      <c r="L908" s="113"/>
      <c r="M908" s="113"/>
      <c r="N908" s="113"/>
      <c r="O908" s="113"/>
      <c r="P908" s="113"/>
      <c r="Q908" s="113"/>
      <c r="R908" s="113"/>
      <c r="S908" s="113"/>
      <c r="T908" s="113"/>
      <c r="U908" s="113"/>
      <c r="V908" s="113"/>
      <c r="W908" s="113"/>
      <c r="X908" s="113"/>
      <c r="Y908" s="113"/>
    </row>
    <row r="909">
      <c r="A909" s="115" t="s">
        <v>690</v>
      </c>
      <c r="B909" s="119"/>
      <c r="C909" s="119"/>
      <c r="D909" s="116">
        <v>45832.58333333333</v>
      </c>
      <c r="E909" s="115" t="s">
        <v>691</v>
      </c>
      <c r="F909" s="118" t="str">
        <f t="shared" si="1"/>
        <v>06/2025</v>
      </c>
      <c r="G909" s="113"/>
      <c r="H909" s="111" t="s">
        <v>238</v>
      </c>
      <c r="I909" s="113"/>
      <c r="J909" s="113"/>
      <c r="K909" s="113"/>
      <c r="L909" s="113"/>
      <c r="M909" s="113"/>
      <c r="N909" s="113"/>
      <c r="O909" s="113"/>
      <c r="P909" s="113"/>
      <c r="Q909" s="113"/>
      <c r="R909" s="113"/>
      <c r="S909" s="113"/>
      <c r="T909" s="113"/>
      <c r="U909" s="113"/>
      <c r="V909" s="113"/>
      <c r="W909" s="113"/>
      <c r="X909" s="113"/>
      <c r="Y909" s="113"/>
    </row>
    <row r="910">
      <c r="A910" s="115" t="s">
        <v>894</v>
      </c>
      <c r="B910" s="115" t="s">
        <v>895</v>
      </c>
      <c r="C910" s="115" t="s">
        <v>146</v>
      </c>
      <c r="D910" s="116">
        <v>45832.58333333333</v>
      </c>
      <c r="E910" s="115" t="s">
        <v>199</v>
      </c>
      <c r="F910" s="118" t="str">
        <f t="shared" si="1"/>
        <v>06/2025</v>
      </c>
      <c r="G910" s="113"/>
      <c r="H910" s="111" t="s">
        <v>238</v>
      </c>
      <c r="I910" s="113"/>
      <c r="J910" s="113"/>
      <c r="K910" s="113"/>
      <c r="L910" s="113"/>
      <c r="M910" s="113"/>
      <c r="N910" s="113"/>
      <c r="O910" s="113"/>
      <c r="P910" s="113"/>
      <c r="Q910" s="113"/>
      <c r="R910" s="113"/>
      <c r="S910" s="113"/>
      <c r="T910" s="113"/>
      <c r="U910" s="113"/>
      <c r="V910" s="113"/>
      <c r="W910" s="113"/>
      <c r="X910" s="113"/>
      <c r="Y910" s="113"/>
    </row>
    <row r="911">
      <c r="A911" s="115" t="s">
        <v>693</v>
      </c>
      <c r="D911" s="116">
        <v>45832.66666666667</v>
      </c>
      <c r="E911" s="115" t="s">
        <v>691</v>
      </c>
      <c r="F911" s="118" t="str">
        <f t="shared" si="1"/>
        <v>06/2025</v>
      </c>
      <c r="G911" s="113"/>
      <c r="H911" s="111" t="s">
        <v>679</v>
      </c>
      <c r="I911" s="113"/>
      <c r="J911" s="113"/>
      <c r="K911" s="113"/>
      <c r="L911" s="113"/>
      <c r="M911" s="113"/>
      <c r="N911" s="113"/>
      <c r="O911" s="113"/>
      <c r="P911" s="113"/>
      <c r="Q911" s="113"/>
      <c r="R911" s="113"/>
      <c r="S911" s="113"/>
      <c r="T911" s="113"/>
      <c r="U911" s="113"/>
      <c r="V911" s="113"/>
      <c r="W911" s="113"/>
      <c r="X911" s="113"/>
      <c r="Y911" s="113"/>
    </row>
    <row r="912">
      <c r="A912" s="115" t="s">
        <v>772</v>
      </c>
      <c r="C912" s="115" t="s">
        <v>773</v>
      </c>
      <c r="D912" s="116">
        <v>45832.75</v>
      </c>
      <c r="E912" s="115" t="s">
        <v>774</v>
      </c>
      <c r="F912" s="118" t="str">
        <f t="shared" si="1"/>
        <v>06/2025</v>
      </c>
      <c r="G912" s="113"/>
      <c r="H912" s="111"/>
      <c r="I912" s="113"/>
      <c r="J912" s="113"/>
      <c r="K912" s="113"/>
      <c r="L912" s="113"/>
      <c r="M912" s="113"/>
      <c r="N912" s="113"/>
      <c r="O912" s="113"/>
      <c r="P912" s="113"/>
      <c r="Q912" s="113"/>
      <c r="R912" s="113"/>
      <c r="S912" s="113"/>
      <c r="T912" s="113"/>
      <c r="U912" s="113"/>
      <c r="V912" s="113"/>
      <c r="W912" s="113"/>
      <c r="X912" s="113"/>
      <c r="Y912" s="113"/>
    </row>
    <row r="913">
      <c r="A913" s="115" t="s">
        <v>1279</v>
      </c>
      <c r="B913" s="115" t="s">
        <v>1280</v>
      </c>
      <c r="C913" s="115" t="s">
        <v>516</v>
      </c>
      <c r="D913" s="116">
        <v>45832.77083333333</v>
      </c>
      <c r="E913" s="115" t="s">
        <v>147</v>
      </c>
      <c r="F913" s="118" t="str">
        <f t="shared" si="1"/>
        <v>06/2025</v>
      </c>
      <c r="G913" s="113"/>
      <c r="H913" s="111" t="s">
        <v>143</v>
      </c>
      <c r="I913" s="113"/>
      <c r="J913" s="113"/>
      <c r="K913" s="113"/>
      <c r="L913" s="113"/>
      <c r="M913" s="113"/>
      <c r="N913" s="113"/>
      <c r="O913" s="113"/>
      <c r="P913" s="113"/>
      <c r="Q913" s="113"/>
      <c r="R913" s="113"/>
      <c r="S913" s="113"/>
      <c r="T913" s="113"/>
      <c r="U913" s="113"/>
      <c r="V913" s="113"/>
      <c r="W913" s="113"/>
      <c r="X913" s="113"/>
      <c r="Y913" s="113"/>
    </row>
    <row r="914">
      <c r="A914" s="115" t="s">
        <v>1705</v>
      </c>
      <c r="B914" s="115" t="s">
        <v>1706</v>
      </c>
      <c r="C914" s="115" t="s">
        <v>1707</v>
      </c>
      <c r="D914" s="116">
        <v>45832.85416666667</v>
      </c>
      <c r="E914" s="115" t="s">
        <v>226</v>
      </c>
      <c r="F914" s="118" t="str">
        <f t="shared" si="1"/>
        <v>06/2025</v>
      </c>
      <c r="G914" s="113"/>
      <c r="H914" s="111" t="s">
        <v>227</v>
      </c>
      <c r="I914" s="113"/>
      <c r="J914" s="113"/>
      <c r="K914" s="113"/>
      <c r="L914" s="113"/>
      <c r="M914" s="113"/>
      <c r="N914" s="113"/>
      <c r="O914" s="113"/>
      <c r="P914" s="113"/>
      <c r="Q914" s="113"/>
      <c r="R914" s="113"/>
      <c r="S914" s="113"/>
      <c r="T914" s="113"/>
      <c r="U914" s="113"/>
      <c r="V914" s="113"/>
      <c r="W914" s="113"/>
      <c r="X914" s="113"/>
      <c r="Y914" s="113"/>
    </row>
    <row r="915">
      <c r="A915" s="115" t="s">
        <v>1708</v>
      </c>
      <c r="B915" s="115" t="s">
        <v>1709</v>
      </c>
      <c r="C915" s="115" t="s">
        <v>146</v>
      </c>
      <c r="D915" s="116">
        <v>45833.45833333333</v>
      </c>
      <c r="E915" s="115" t="s">
        <v>147</v>
      </c>
      <c r="F915" s="118" t="str">
        <f t="shared" si="1"/>
        <v>06/2025</v>
      </c>
      <c r="G915" s="113"/>
      <c r="H915" s="111" t="s">
        <v>193</v>
      </c>
      <c r="I915" s="113"/>
      <c r="J915" s="113"/>
      <c r="K915" s="113"/>
      <c r="L915" s="113"/>
      <c r="M915" s="113"/>
      <c r="N915" s="113"/>
      <c r="O915" s="113"/>
      <c r="P915" s="113"/>
      <c r="Q915" s="113"/>
      <c r="R915" s="113"/>
      <c r="S915" s="113"/>
      <c r="T915" s="113"/>
      <c r="U915" s="113"/>
      <c r="V915" s="113"/>
      <c r="W915" s="113"/>
      <c r="X915" s="113"/>
      <c r="Y915" s="113"/>
    </row>
    <row r="916">
      <c r="A916" s="115" t="s">
        <v>1710</v>
      </c>
      <c r="C916" s="115" t="s">
        <v>146</v>
      </c>
      <c r="D916" s="116">
        <v>45833.5</v>
      </c>
      <c r="E916" s="115" t="s">
        <v>1711</v>
      </c>
      <c r="F916" s="118" t="str">
        <f t="shared" si="1"/>
        <v>06/2025</v>
      </c>
      <c r="G916" s="113"/>
      <c r="H916" s="111" t="s">
        <v>238</v>
      </c>
      <c r="I916" s="113"/>
      <c r="J916" s="113"/>
      <c r="K916" s="113"/>
      <c r="L916" s="113"/>
      <c r="M916" s="113"/>
      <c r="N916" s="113"/>
      <c r="O916" s="113"/>
      <c r="P916" s="113"/>
      <c r="Q916" s="113"/>
      <c r="R916" s="113"/>
      <c r="S916" s="113"/>
      <c r="T916" s="113"/>
      <c r="U916" s="113"/>
      <c r="V916" s="113"/>
      <c r="W916" s="113"/>
      <c r="X916" s="113"/>
      <c r="Y916" s="113"/>
    </row>
    <row r="917">
      <c r="A917" s="115" t="s">
        <v>693</v>
      </c>
      <c r="B917" s="119"/>
      <c r="C917" s="119"/>
      <c r="D917" s="116">
        <v>45833.58333333333</v>
      </c>
      <c r="E917" s="115" t="s">
        <v>691</v>
      </c>
      <c r="F917" s="118" t="str">
        <f t="shared" si="1"/>
        <v>06/2025</v>
      </c>
      <c r="G917" s="113"/>
      <c r="H917" s="111" t="s">
        <v>679</v>
      </c>
      <c r="I917" s="113"/>
      <c r="J917" s="113"/>
      <c r="K917" s="113"/>
      <c r="L917" s="113"/>
      <c r="M917" s="113"/>
      <c r="N917" s="113"/>
      <c r="O917" s="113"/>
      <c r="P917" s="113"/>
      <c r="Q917" s="113"/>
      <c r="R917" s="113"/>
      <c r="S917" s="113"/>
      <c r="T917" s="113"/>
      <c r="U917" s="113"/>
      <c r="V917" s="113"/>
      <c r="W917" s="113"/>
      <c r="X917" s="113"/>
      <c r="Y917" s="113"/>
    </row>
    <row r="918">
      <c r="A918" s="115" t="s">
        <v>1712</v>
      </c>
      <c r="B918" s="115" t="s">
        <v>1713</v>
      </c>
      <c r="C918" s="115" t="s">
        <v>1714</v>
      </c>
      <c r="D918" s="116">
        <v>45833.58333333333</v>
      </c>
      <c r="E918" s="115" t="s">
        <v>295</v>
      </c>
      <c r="F918" s="118" t="str">
        <f t="shared" si="1"/>
        <v>06/2025</v>
      </c>
      <c r="G918" s="113"/>
      <c r="H918" s="111" t="s">
        <v>213</v>
      </c>
      <c r="I918" s="113"/>
      <c r="J918" s="113"/>
      <c r="K918" s="113"/>
      <c r="L918" s="113"/>
      <c r="M918" s="113"/>
      <c r="N918" s="113"/>
      <c r="O918" s="113"/>
      <c r="P918" s="113"/>
      <c r="Q918" s="113"/>
      <c r="R918" s="113"/>
      <c r="S918" s="113"/>
      <c r="T918" s="113"/>
      <c r="U918" s="113"/>
      <c r="V918" s="113"/>
      <c r="W918" s="113"/>
      <c r="X918" s="113"/>
      <c r="Y918" s="113"/>
    </row>
    <row r="919">
      <c r="A919" s="115" t="s">
        <v>1715</v>
      </c>
      <c r="D919" s="116">
        <v>45833.75</v>
      </c>
      <c r="F919" s="118" t="str">
        <f t="shared" si="1"/>
        <v>06/2025</v>
      </c>
      <c r="G919" s="113"/>
      <c r="H919" s="111" t="s">
        <v>143</v>
      </c>
      <c r="I919" s="113"/>
      <c r="J919" s="113"/>
      <c r="K919" s="113"/>
      <c r="L919" s="113"/>
      <c r="M919" s="113"/>
      <c r="N919" s="113"/>
      <c r="O919" s="113"/>
      <c r="P919" s="113"/>
      <c r="Q919" s="113"/>
      <c r="R919" s="113"/>
      <c r="S919" s="113"/>
      <c r="T919" s="113"/>
      <c r="U919" s="113"/>
      <c r="V919" s="113"/>
      <c r="W919" s="113"/>
      <c r="X919" s="113"/>
      <c r="Y919" s="113"/>
    </row>
    <row r="920">
      <c r="A920" s="115" t="s">
        <v>1285</v>
      </c>
      <c r="B920" s="115" t="s">
        <v>1286</v>
      </c>
      <c r="C920" s="115" t="s">
        <v>516</v>
      </c>
      <c r="D920" s="116">
        <v>45833.75</v>
      </c>
      <c r="E920" s="115" t="s">
        <v>147</v>
      </c>
      <c r="F920" s="118" t="str">
        <f t="shared" si="1"/>
        <v>06/2025</v>
      </c>
      <c r="G920" s="113"/>
      <c r="H920" s="111" t="s">
        <v>143</v>
      </c>
      <c r="I920" s="113"/>
      <c r="J920" s="113"/>
      <c r="K920" s="113"/>
      <c r="L920" s="113"/>
      <c r="M920" s="113"/>
      <c r="N920" s="113"/>
      <c r="O920" s="113"/>
      <c r="P920" s="113"/>
      <c r="Q920" s="113"/>
      <c r="R920" s="113"/>
      <c r="S920" s="113"/>
      <c r="T920" s="113"/>
      <c r="U920" s="113"/>
      <c r="V920" s="113"/>
      <c r="W920" s="113"/>
      <c r="X920" s="113"/>
      <c r="Y920" s="113"/>
    </row>
    <row r="921">
      <c r="A921" s="115" t="s">
        <v>1716</v>
      </c>
      <c r="B921" s="115" t="s">
        <v>1717</v>
      </c>
      <c r="C921" s="115" t="s">
        <v>1718</v>
      </c>
      <c r="D921" s="116">
        <v>45834.33333333333</v>
      </c>
      <c r="E921" s="115" t="s">
        <v>639</v>
      </c>
      <c r="F921" s="118" t="str">
        <f t="shared" si="1"/>
        <v>06/2025</v>
      </c>
      <c r="G921" s="113"/>
      <c r="H921" s="111" t="s">
        <v>148</v>
      </c>
      <c r="I921" s="113"/>
      <c r="J921" s="113"/>
      <c r="K921" s="113"/>
      <c r="L921" s="113"/>
      <c r="M921" s="113"/>
      <c r="N921" s="113"/>
      <c r="O921" s="113"/>
      <c r="P921" s="113"/>
      <c r="Q921" s="113"/>
      <c r="R921" s="113"/>
      <c r="S921" s="113"/>
      <c r="T921" s="113"/>
      <c r="U921" s="113"/>
      <c r="V921" s="113"/>
      <c r="W921" s="113"/>
      <c r="X921" s="113"/>
      <c r="Y921" s="113"/>
    </row>
    <row r="922">
      <c r="A922" s="115" t="s">
        <v>1719</v>
      </c>
      <c r="C922" s="115" t="s">
        <v>1099</v>
      </c>
      <c r="D922" s="116">
        <v>45834.375</v>
      </c>
      <c r="E922" s="115" t="s">
        <v>1720</v>
      </c>
      <c r="F922" s="118" t="str">
        <f t="shared" si="1"/>
        <v>06/2025</v>
      </c>
      <c r="G922" s="113"/>
      <c r="H922" s="111" t="s">
        <v>213</v>
      </c>
      <c r="I922" s="113"/>
      <c r="J922" s="113"/>
      <c r="K922" s="113"/>
      <c r="L922" s="113"/>
      <c r="M922" s="113"/>
      <c r="N922" s="113"/>
      <c r="O922" s="113"/>
      <c r="P922" s="113"/>
      <c r="Q922" s="113"/>
      <c r="R922" s="113"/>
      <c r="S922" s="113"/>
      <c r="T922" s="113"/>
      <c r="U922" s="113"/>
      <c r="V922" s="113"/>
      <c r="W922" s="113"/>
      <c r="X922" s="113"/>
      <c r="Y922" s="113"/>
    </row>
    <row r="923">
      <c r="A923" s="115" t="s">
        <v>1721</v>
      </c>
      <c r="B923" s="115" t="s">
        <v>1722</v>
      </c>
      <c r="C923" s="115" t="s">
        <v>1723</v>
      </c>
      <c r="D923" s="116">
        <v>45834.47916666667</v>
      </c>
      <c r="E923" s="115" t="s">
        <v>295</v>
      </c>
      <c r="F923" s="118" t="str">
        <f t="shared" si="1"/>
        <v>06/2025</v>
      </c>
      <c r="G923" s="113"/>
      <c r="H923" s="111"/>
      <c r="I923" s="113"/>
      <c r="J923" s="113"/>
      <c r="K923" s="113"/>
      <c r="L923" s="113"/>
      <c r="M923" s="113"/>
      <c r="N923" s="113"/>
      <c r="O923" s="113"/>
      <c r="P923" s="113"/>
      <c r="Q923" s="113"/>
      <c r="R923" s="113"/>
      <c r="S923" s="113"/>
      <c r="T923" s="113"/>
      <c r="U923" s="113"/>
      <c r="V923" s="113"/>
      <c r="W923" s="113"/>
      <c r="X923" s="113"/>
      <c r="Y923" s="113"/>
    </row>
    <row r="924">
      <c r="A924" s="115" t="s">
        <v>1724</v>
      </c>
      <c r="B924" s="115" t="s">
        <v>1725</v>
      </c>
      <c r="C924" s="115" t="s">
        <v>999</v>
      </c>
      <c r="D924" s="116">
        <v>45834.54166666667</v>
      </c>
      <c r="E924" s="115" t="s">
        <v>147</v>
      </c>
      <c r="F924" s="118" t="str">
        <f t="shared" si="1"/>
        <v>06/2025</v>
      </c>
      <c r="G924" s="113"/>
      <c r="H924" s="111" t="s">
        <v>189</v>
      </c>
      <c r="I924" s="113"/>
      <c r="J924" s="113"/>
      <c r="K924" s="113"/>
      <c r="L924" s="113"/>
      <c r="M924" s="113"/>
      <c r="N924" s="113"/>
      <c r="O924" s="113"/>
      <c r="P924" s="113"/>
      <c r="Q924" s="113"/>
      <c r="R924" s="113"/>
      <c r="S924" s="113"/>
      <c r="T924" s="113"/>
      <c r="U924" s="113"/>
      <c r="V924" s="113"/>
      <c r="W924" s="113"/>
      <c r="X924" s="113"/>
      <c r="Y924" s="113"/>
    </row>
    <row r="925">
      <c r="A925" s="115" t="s">
        <v>690</v>
      </c>
      <c r="D925" s="116">
        <v>45834.58333333333</v>
      </c>
      <c r="E925" s="115" t="s">
        <v>691</v>
      </c>
      <c r="F925" s="118" t="str">
        <f t="shared" si="1"/>
        <v>06/2025</v>
      </c>
      <c r="G925" s="113"/>
      <c r="H925" s="111" t="s">
        <v>679</v>
      </c>
      <c r="I925" s="113"/>
      <c r="J925" s="113"/>
      <c r="K925" s="113"/>
      <c r="L925" s="113"/>
      <c r="M925" s="113"/>
      <c r="N925" s="113"/>
      <c r="O925" s="113"/>
      <c r="P925" s="113"/>
      <c r="Q925" s="113"/>
      <c r="R925" s="113"/>
      <c r="S925" s="113"/>
      <c r="T925" s="113"/>
      <c r="U925" s="113"/>
      <c r="V925" s="113"/>
      <c r="W925" s="113"/>
      <c r="X925" s="113"/>
      <c r="Y925" s="113"/>
    </row>
    <row r="926">
      <c r="A926" s="115" t="s">
        <v>693</v>
      </c>
      <c r="D926" s="116">
        <v>45834.66666666667</v>
      </c>
      <c r="E926" s="115" t="s">
        <v>691</v>
      </c>
      <c r="F926" s="118" t="str">
        <f t="shared" si="1"/>
        <v>06/2025</v>
      </c>
      <c r="G926" s="113"/>
      <c r="H926" s="111" t="s">
        <v>679</v>
      </c>
      <c r="I926" s="113"/>
      <c r="J926" s="113"/>
      <c r="K926" s="113"/>
      <c r="L926" s="113"/>
      <c r="M926" s="113"/>
      <c r="N926" s="113"/>
      <c r="O926" s="113"/>
      <c r="P926" s="113"/>
      <c r="Q926" s="113"/>
      <c r="R926" s="113"/>
      <c r="S926" s="113"/>
      <c r="T926" s="113"/>
      <c r="U926" s="113"/>
      <c r="V926" s="113"/>
      <c r="W926" s="113"/>
      <c r="X926" s="113"/>
      <c r="Y926" s="113"/>
    </row>
    <row r="927">
      <c r="A927" s="115" t="s">
        <v>1726</v>
      </c>
      <c r="D927" s="116">
        <v>45834.75</v>
      </c>
      <c r="F927" s="118" t="str">
        <f t="shared" si="1"/>
        <v>06/2025</v>
      </c>
      <c r="G927" s="113"/>
      <c r="H927" s="111" t="s">
        <v>151</v>
      </c>
      <c r="I927" s="113"/>
      <c r="J927" s="113"/>
      <c r="K927" s="113"/>
      <c r="L927" s="113"/>
      <c r="M927" s="113"/>
      <c r="N927" s="113"/>
      <c r="O927" s="113"/>
      <c r="P927" s="113"/>
      <c r="Q927" s="113"/>
      <c r="R927" s="113"/>
      <c r="S927" s="113"/>
      <c r="T927" s="113"/>
      <c r="U927" s="113"/>
      <c r="V927" s="113"/>
      <c r="W927" s="113"/>
      <c r="X927" s="113"/>
      <c r="Y927" s="113"/>
    </row>
    <row r="928">
      <c r="A928" s="115" t="s">
        <v>1727</v>
      </c>
      <c r="B928" s="115" t="s">
        <v>1728</v>
      </c>
      <c r="C928" s="115" t="s">
        <v>1729</v>
      </c>
      <c r="D928" s="116">
        <v>45834.8125</v>
      </c>
      <c r="E928" s="115" t="s">
        <v>204</v>
      </c>
      <c r="F928" s="118" t="str">
        <f t="shared" si="1"/>
        <v>06/2025</v>
      </c>
      <c r="G928" s="113"/>
      <c r="H928" s="111" t="s">
        <v>227</v>
      </c>
      <c r="I928" s="113"/>
      <c r="J928" s="113"/>
      <c r="K928" s="113"/>
      <c r="L928" s="113"/>
      <c r="M928" s="113"/>
      <c r="N928" s="113"/>
      <c r="O928" s="113"/>
      <c r="P928" s="113"/>
      <c r="Q928" s="113"/>
      <c r="R928" s="113"/>
      <c r="S928" s="113"/>
      <c r="T928" s="113"/>
      <c r="U928" s="113"/>
      <c r="V928" s="113"/>
      <c r="W928" s="113"/>
      <c r="X928" s="113"/>
      <c r="Y928" s="113"/>
    </row>
    <row r="929">
      <c r="A929" s="115" t="s">
        <v>1730</v>
      </c>
      <c r="B929" s="115" t="s">
        <v>1731</v>
      </c>
      <c r="C929" s="115" t="s">
        <v>1732</v>
      </c>
      <c r="D929" s="116">
        <v>45835.29166666667</v>
      </c>
      <c r="E929" s="115" t="s">
        <v>204</v>
      </c>
      <c r="F929" s="118" t="str">
        <f t="shared" si="1"/>
        <v>06/2025</v>
      </c>
      <c r="G929" s="113"/>
      <c r="H929" s="111" t="s">
        <v>227</v>
      </c>
      <c r="I929" s="113"/>
      <c r="J929" s="113"/>
      <c r="K929" s="113"/>
      <c r="L929" s="113"/>
      <c r="M929" s="113"/>
      <c r="N929" s="113"/>
      <c r="O929" s="113"/>
      <c r="P929" s="113"/>
      <c r="Q929" s="113"/>
      <c r="R929" s="113"/>
      <c r="S929" s="113"/>
      <c r="T929" s="113"/>
      <c r="U929" s="113"/>
      <c r="V929" s="113"/>
      <c r="W929" s="113"/>
      <c r="X929" s="113"/>
      <c r="Y929" s="113"/>
    </row>
    <row r="930">
      <c r="A930" s="115" t="s">
        <v>1733</v>
      </c>
      <c r="B930" s="115" t="s">
        <v>1734</v>
      </c>
      <c r="C930" s="115" t="s">
        <v>1735</v>
      </c>
      <c r="D930" s="116">
        <v>45835.36111111111</v>
      </c>
      <c r="E930" s="115" t="s">
        <v>204</v>
      </c>
      <c r="F930" s="118" t="str">
        <f t="shared" si="1"/>
        <v>06/2025</v>
      </c>
      <c r="G930" s="113"/>
      <c r="H930" s="111" t="s">
        <v>227</v>
      </c>
      <c r="I930" s="113"/>
      <c r="J930" s="113"/>
      <c r="K930" s="113"/>
      <c r="L930" s="113"/>
      <c r="M930" s="113"/>
      <c r="N930" s="113"/>
      <c r="O930" s="113"/>
      <c r="P930" s="113"/>
      <c r="Q930" s="113"/>
      <c r="R930" s="113"/>
      <c r="S930" s="113"/>
      <c r="T930" s="113"/>
      <c r="U930" s="113"/>
      <c r="V930" s="113"/>
      <c r="W930" s="113"/>
      <c r="X930" s="113"/>
      <c r="Y930" s="113"/>
    </row>
    <row r="931">
      <c r="A931" s="115" t="s">
        <v>1736</v>
      </c>
      <c r="B931" s="115" t="s">
        <v>1737</v>
      </c>
      <c r="D931" s="116">
        <v>45835.41666666667</v>
      </c>
      <c r="E931" s="115" t="s">
        <v>1738</v>
      </c>
      <c r="F931" s="118" t="str">
        <f t="shared" si="1"/>
        <v>06/2025</v>
      </c>
      <c r="G931" s="113"/>
      <c r="H931" s="111" t="s">
        <v>148</v>
      </c>
      <c r="I931" s="113"/>
      <c r="J931" s="113"/>
      <c r="K931" s="113"/>
      <c r="L931" s="113"/>
      <c r="M931" s="113"/>
      <c r="N931" s="113"/>
      <c r="O931" s="113"/>
      <c r="P931" s="113"/>
      <c r="Q931" s="113"/>
      <c r="R931" s="113"/>
      <c r="S931" s="113"/>
      <c r="T931" s="113"/>
      <c r="U931" s="113"/>
      <c r="V931" s="113"/>
      <c r="W931" s="113"/>
      <c r="X931" s="113"/>
      <c r="Y931" s="113"/>
    </row>
    <row r="932">
      <c r="A932" s="115" t="s">
        <v>1739</v>
      </c>
      <c r="B932" s="115" t="s">
        <v>1740</v>
      </c>
      <c r="C932" s="115" t="s">
        <v>647</v>
      </c>
      <c r="D932" s="116">
        <v>45835.41666666667</v>
      </c>
      <c r="E932" s="115" t="s">
        <v>147</v>
      </c>
      <c r="F932" s="118" t="str">
        <f t="shared" si="1"/>
        <v>06/2025</v>
      </c>
      <c r="G932" s="113"/>
      <c r="H932" s="111" t="s">
        <v>148</v>
      </c>
      <c r="I932" s="113"/>
      <c r="J932" s="113"/>
      <c r="K932" s="113"/>
      <c r="L932" s="113"/>
      <c r="M932" s="113"/>
      <c r="N932" s="113"/>
      <c r="O932" s="113"/>
      <c r="P932" s="113"/>
      <c r="Q932" s="113"/>
      <c r="R932" s="113"/>
      <c r="S932" s="113"/>
      <c r="T932" s="113"/>
      <c r="U932" s="113"/>
      <c r="V932" s="113"/>
      <c r="W932" s="113"/>
      <c r="X932" s="113"/>
      <c r="Y932" s="113"/>
    </row>
    <row r="933">
      <c r="A933" s="115" t="s">
        <v>1336</v>
      </c>
      <c r="C933" s="115" t="s">
        <v>1179</v>
      </c>
      <c r="D933" s="116">
        <v>45835.45833333333</v>
      </c>
      <c r="E933" s="115" t="s">
        <v>1741</v>
      </c>
      <c r="F933" s="118" t="str">
        <f t="shared" si="1"/>
        <v>06/2025</v>
      </c>
      <c r="G933" s="113"/>
      <c r="H933" s="111" t="s">
        <v>222</v>
      </c>
      <c r="I933" s="113"/>
      <c r="J933" s="113"/>
      <c r="K933" s="113"/>
      <c r="L933" s="113"/>
      <c r="M933" s="113"/>
      <c r="N933" s="113"/>
      <c r="O933" s="113"/>
      <c r="P933" s="113"/>
      <c r="Q933" s="113"/>
      <c r="R933" s="113"/>
      <c r="S933" s="113"/>
      <c r="T933" s="113"/>
      <c r="U933" s="113"/>
      <c r="V933" s="113"/>
      <c r="W933" s="113"/>
      <c r="X933" s="113"/>
      <c r="Y933" s="113"/>
    </row>
    <row r="934">
      <c r="A934" s="115" t="s">
        <v>1742</v>
      </c>
      <c r="C934" s="115" t="s">
        <v>1743</v>
      </c>
      <c r="D934" s="116">
        <v>45835.47916666667</v>
      </c>
      <c r="E934" s="115" t="s">
        <v>1631</v>
      </c>
      <c r="F934" s="118" t="str">
        <f t="shared" si="1"/>
        <v>06/2025</v>
      </c>
      <c r="G934" s="113"/>
      <c r="H934" s="111" t="s">
        <v>213</v>
      </c>
      <c r="I934" s="113"/>
      <c r="J934" s="113"/>
      <c r="K934" s="113"/>
      <c r="L934" s="113"/>
      <c r="M934" s="113"/>
      <c r="N934" s="113"/>
      <c r="O934" s="113"/>
      <c r="P934" s="113"/>
      <c r="Q934" s="113"/>
      <c r="R934" s="113"/>
      <c r="S934" s="113"/>
      <c r="T934" s="113"/>
      <c r="U934" s="113"/>
      <c r="V934" s="113"/>
      <c r="W934" s="113"/>
      <c r="X934" s="113"/>
      <c r="Y934" s="113"/>
    </row>
    <row r="935">
      <c r="A935" s="115" t="s">
        <v>1744</v>
      </c>
      <c r="B935" s="115" t="s">
        <v>1745</v>
      </c>
      <c r="C935" s="115" t="s">
        <v>1746</v>
      </c>
      <c r="D935" s="116">
        <v>45835.54166666667</v>
      </c>
      <c r="E935" s="115" t="s">
        <v>920</v>
      </c>
      <c r="F935" s="118" t="str">
        <f t="shared" si="1"/>
        <v>06/2025</v>
      </c>
      <c r="G935" s="113"/>
      <c r="H935" s="111" t="s">
        <v>193</v>
      </c>
      <c r="I935" s="113"/>
      <c r="J935" s="113"/>
      <c r="K935" s="113"/>
      <c r="L935" s="113"/>
      <c r="M935" s="113"/>
      <c r="N935" s="113"/>
      <c r="O935" s="113"/>
      <c r="P935" s="113"/>
      <c r="Q935" s="113"/>
      <c r="R935" s="113"/>
      <c r="S935" s="113"/>
      <c r="T935" s="113"/>
      <c r="U935" s="113"/>
      <c r="V935" s="113"/>
      <c r="W935" s="113"/>
      <c r="X935" s="113"/>
      <c r="Y935" s="113"/>
    </row>
    <row r="936">
      <c r="A936" s="115" t="s">
        <v>1747</v>
      </c>
      <c r="C936" s="115" t="s">
        <v>432</v>
      </c>
      <c r="D936" s="116">
        <v>45835.77083333333</v>
      </c>
      <c r="E936" s="115" t="s">
        <v>784</v>
      </c>
      <c r="F936" s="118" t="str">
        <f t="shared" si="1"/>
        <v>06/2025</v>
      </c>
      <c r="G936" s="113"/>
      <c r="H936" s="111" t="s">
        <v>227</v>
      </c>
      <c r="I936" s="113"/>
      <c r="J936" s="113"/>
      <c r="K936" s="113"/>
      <c r="L936" s="113"/>
      <c r="M936" s="113"/>
      <c r="N936" s="113"/>
      <c r="O936" s="113"/>
      <c r="P936" s="113"/>
      <c r="Q936" s="113"/>
      <c r="R936" s="113"/>
      <c r="S936" s="113"/>
      <c r="T936" s="113"/>
      <c r="U936" s="113"/>
      <c r="V936" s="113"/>
      <c r="W936" s="113"/>
      <c r="X936" s="113"/>
      <c r="Y936" s="113"/>
    </row>
    <row r="937">
      <c r="A937" s="115" t="s">
        <v>1748</v>
      </c>
      <c r="B937" s="115" t="s">
        <v>1749</v>
      </c>
      <c r="C937" s="115" t="s">
        <v>146</v>
      </c>
      <c r="D937" s="116">
        <v>45835.77083333333</v>
      </c>
      <c r="E937" s="115" t="s">
        <v>163</v>
      </c>
      <c r="F937" s="118" t="str">
        <f t="shared" si="1"/>
        <v>06/2025</v>
      </c>
      <c r="G937" s="113"/>
      <c r="H937" s="111"/>
      <c r="I937" s="113"/>
      <c r="J937" s="113"/>
      <c r="K937" s="113"/>
      <c r="L937" s="113"/>
      <c r="M937" s="113"/>
      <c r="N937" s="113"/>
      <c r="O937" s="113"/>
      <c r="P937" s="113"/>
      <c r="Q937" s="113"/>
      <c r="R937" s="113"/>
      <c r="S937" s="113"/>
      <c r="T937" s="113"/>
      <c r="U937" s="113"/>
      <c r="V937" s="113"/>
      <c r="W937" s="113"/>
      <c r="X937" s="113"/>
      <c r="Y937" s="113"/>
    </row>
    <row r="938">
      <c r="A938" s="115" t="s">
        <v>1750</v>
      </c>
      <c r="B938" s="115" t="s">
        <v>1751</v>
      </c>
      <c r="C938" s="115" t="s">
        <v>1752</v>
      </c>
      <c r="D938" s="116">
        <v>45835.83333333333</v>
      </c>
      <c r="E938" s="115" t="s">
        <v>147</v>
      </c>
      <c r="F938" s="118" t="str">
        <f t="shared" si="1"/>
        <v>06/2025</v>
      </c>
      <c r="G938" s="113"/>
      <c r="H938" s="111"/>
      <c r="I938" s="113"/>
      <c r="J938" s="113"/>
      <c r="K938" s="113"/>
      <c r="L938" s="113"/>
      <c r="M938" s="113"/>
      <c r="N938" s="113"/>
      <c r="O938" s="113"/>
      <c r="P938" s="113"/>
      <c r="Q938" s="113"/>
      <c r="R938" s="113"/>
      <c r="S938" s="113"/>
      <c r="T938" s="113"/>
      <c r="U938" s="113"/>
      <c r="V938" s="113"/>
      <c r="W938" s="113"/>
      <c r="X938" s="113"/>
      <c r="Y938" s="113"/>
    </row>
    <row r="939">
      <c r="A939" s="115" t="s">
        <v>1753</v>
      </c>
      <c r="B939" s="115" t="s">
        <v>1754</v>
      </c>
      <c r="C939" s="115" t="s">
        <v>1755</v>
      </c>
      <c r="D939" s="116">
        <v>45836.41666666667</v>
      </c>
      <c r="E939" s="115" t="s">
        <v>639</v>
      </c>
      <c r="F939" s="118" t="str">
        <f t="shared" si="1"/>
        <v>06/2025</v>
      </c>
      <c r="G939" s="113"/>
      <c r="H939" s="111" t="s">
        <v>222</v>
      </c>
      <c r="I939" s="113"/>
      <c r="J939" s="113"/>
      <c r="K939" s="113"/>
      <c r="L939" s="113"/>
      <c r="M939" s="113"/>
      <c r="N939" s="113"/>
      <c r="O939" s="113"/>
      <c r="P939" s="113"/>
      <c r="Q939" s="113"/>
      <c r="R939" s="113"/>
      <c r="S939" s="113"/>
      <c r="T939" s="113"/>
      <c r="U939" s="113"/>
      <c r="V939" s="113"/>
      <c r="W939" s="113"/>
      <c r="X939" s="113"/>
      <c r="Y939" s="113"/>
    </row>
    <row r="940">
      <c r="A940" s="115" t="s">
        <v>1756</v>
      </c>
      <c r="D940" s="116">
        <v>45836.79166666667</v>
      </c>
      <c r="F940" s="118" t="str">
        <f t="shared" si="1"/>
        <v>06/2025</v>
      </c>
      <c r="G940" s="113"/>
      <c r="H940" s="111" t="s">
        <v>189</v>
      </c>
      <c r="I940" s="113"/>
      <c r="J940" s="113"/>
      <c r="K940" s="113"/>
      <c r="L940" s="113"/>
      <c r="M940" s="113"/>
      <c r="N940" s="113"/>
      <c r="O940" s="113"/>
      <c r="P940" s="113"/>
      <c r="Q940" s="113"/>
      <c r="R940" s="113"/>
      <c r="S940" s="113"/>
      <c r="T940" s="113"/>
      <c r="U940" s="113"/>
      <c r="V940" s="113"/>
      <c r="W940" s="113"/>
      <c r="X940" s="113"/>
      <c r="Y940" s="113"/>
    </row>
    <row r="941">
      <c r="A941" s="115" t="s">
        <v>1757</v>
      </c>
      <c r="B941" s="115" t="s">
        <v>1758</v>
      </c>
      <c r="C941" s="115" t="s">
        <v>1759</v>
      </c>
      <c r="D941" s="116">
        <v>45837.4375</v>
      </c>
      <c r="E941" s="115" t="s">
        <v>147</v>
      </c>
      <c r="F941" s="118" t="str">
        <f t="shared" si="1"/>
        <v>06/2025</v>
      </c>
      <c r="G941" s="113"/>
      <c r="H941" s="111"/>
      <c r="I941" s="113"/>
      <c r="J941" s="113"/>
      <c r="K941" s="113"/>
      <c r="L941" s="113"/>
      <c r="M941" s="113"/>
      <c r="N941" s="113"/>
      <c r="O941" s="113"/>
      <c r="P941" s="113"/>
      <c r="Q941" s="113"/>
      <c r="R941" s="113"/>
      <c r="S941" s="113"/>
      <c r="T941" s="113"/>
      <c r="U941" s="113"/>
      <c r="V941" s="113"/>
      <c r="W941" s="113"/>
      <c r="X941" s="113"/>
      <c r="Y941" s="113"/>
    </row>
    <row r="942">
      <c r="A942" s="115" t="s">
        <v>1760</v>
      </c>
      <c r="C942" s="115" t="s">
        <v>211</v>
      </c>
      <c r="D942" s="116">
        <v>45837.54166666667</v>
      </c>
      <c r="E942" s="115" t="s">
        <v>147</v>
      </c>
      <c r="F942" s="118" t="str">
        <f t="shared" si="1"/>
        <v>06/2025</v>
      </c>
      <c r="G942" s="113"/>
      <c r="H942" s="111" t="s">
        <v>148</v>
      </c>
      <c r="I942" s="113"/>
      <c r="J942" s="113"/>
      <c r="K942" s="113"/>
      <c r="L942" s="113"/>
      <c r="M942" s="113"/>
      <c r="N942" s="113"/>
      <c r="O942" s="113"/>
      <c r="P942" s="113"/>
      <c r="Q942" s="113"/>
      <c r="R942" s="113"/>
      <c r="S942" s="113"/>
      <c r="T942" s="113"/>
      <c r="U942" s="113"/>
      <c r="V942" s="113"/>
      <c r="W942" s="113"/>
      <c r="X942" s="113"/>
      <c r="Y942" s="113"/>
    </row>
    <row r="943">
      <c r="A943" s="115" t="s">
        <v>1761</v>
      </c>
      <c r="B943" s="115" t="s">
        <v>1762</v>
      </c>
      <c r="C943" s="115" t="s">
        <v>1275</v>
      </c>
      <c r="D943" s="116">
        <v>45837.60416666667</v>
      </c>
      <c r="E943" s="115" t="s">
        <v>147</v>
      </c>
      <c r="F943" s="118" t="str">
        <f t="shared" si="1"/>
        <v>06/2025</v>
      </c>
      <c r="G943" s="113"/>
      <c r="H943" s="111" t="s">
        <v>148</v>
      </c>
      <c r="I943" s="113"/>
      <c r="J943" s="113"/>
      <c r="K943" s="113"/>
      <c r="L943" s="113"/>
      <c r="M943" s="113"/>
      <c r="N943" s="113"/>
      <c r="O943" s="113"/>
      <c r="P943" s="113"/>
      <c r="Q943" s="113"/>
      <c r="R943" s="113"/>
      <c r="S943" s="113"/>
      <c r="T943" s="113"/>
      <c r="U943" s="113"/>
      <c r="V943" s="113"/>
      <c r="W943" s="113"/>
      <c r="X943" s="113"/>
      <c r="Y943" s="113"/>
    </row>
    <row r="944">
      <c r="A944" s="115" t="s">
        <v>1763</v>
      </c>
      <c r="B944" s="115" t="s">
        <v>1764</v>
      </c>
      <c r="C944" s="115" t="s">
        <v>322</v>
      </c>
      <c r="D944" s="116">
        <v>45838.58333333333</v>
      </c>
      <c r="E944" s="115" t="s">
        <v>1765</v>
      </c>
      <c r="F944" s="118" t="str">
        <f t="shared" si="1"/>
        <v>06/2025</v>
      </c>
      <c r="G944" s="113"/>
      <c r="H944" s="111" t="s">
        <v>151</v>
      </c>
      <c r="I944" s="113"/>
      <c r="J944" s="113"/>
      <c r="K944" s="113"/>
      <c r="L944" s="113"/>
      <c r="M944" s="113"/>
      <c r="N944" s="113"/>
      <c r="O944" s="113"/>
      <c r="P944" s="113"/>
      <c r="Q944" s="113"/>
      <c r="R944" s="113"/>
      <c r="S944" s="113"/>
      <c r="T944" s="113"/>
      <c r="U944" s="113"/>
      <c r="V944" s="113"/>
      <c r="W944" s="113"/>
      <c r="X944" s="113"/>
      <c r="Y944" s="113"/>
    </row>
    <row r="945">
      <c r="A945" s="115" t="s">
        <v>589</v>
      </c>
      <c r="D945" s="116">
        <v>45838.66666666667</v>
      </c>
      <c r="F945" s="118" t="str">
        <f t="shared" si="1"/>
        <v>06/2025</v>
      </c>
      <c r="G945" s="113"/>
      <c r="H945" s="111" t="s">
        <v>189</v>
      </c>
      <c r="I945" s="113"/>
      <c r="J945" s="113"/>
      <c r="K945" s="113"/>
      <c r="L945" s="113"/>
      <c r="M945" s="113"/>
      <c r="N945" s="113"/>
      <c r="O945" s="113"/>
      <c r="P945" s="113"/>
      <c r="Q945" s="113"/>
      <c r="R945" s="113"/>
      <c r="S945" s="113"/>
      <c r="T945" s="113"/>
      <c r="U945" s="113"/>
      <c r="V945" s="113"/>
      <c r="W945" s="113"/>
      <c r="X945" s="113"/>
      <c r="Y945" s="113"/>
    </row>
    <row r="946">
      <c r="A946" s="115" t="s">
        <v>1766</v>
      </c>
      <c r="B946" s="115" t="s">
        <v>1767</v>
      </c>
      <c r="D946" s="116">
        <v>45838.77083333333</v>
      </c>
      <c r="E946" s="115" t="s">
        <v>163</v>
      </c>
      <c r="F946" s="118" t="str">
        <f t="shared" si="1"/>
        <v>06/2025</v>
      </c>
      <c r="G946" s="113"/>
      <c r="H946" s="111" t="s">
        <v>193</v>
      </c>
      <c r="I946" s="113"/>
      <c r="J946" s="113"/>
      <c r="K946" s="113"/>
      <c r="L946" s="113"/>
      <c r="M946" s="113"/>
      <c r="N946" s="113"/>
      <c r="O946" s="113"/>
      <c r="P946" s="113"/>
      <c r="Q946" s="113"/>
      <c r="R946" s="113"/>
      <c r="S946" s="113"/>
      <c r="T946" s="113"/>
      <c r="U946" s="113"/>
      <c r="V946" s="113"/>
      <c r="W946" s="113"/>
      <c r="X946" s="113"/>
      <c r="Y946" s="113"/>
    </row>
    <row r="947">
      <c r="A947" s="115" t="s">
        <v>1768</v>
      </c>
      <c r="B947" s="115" t="s">
        <v>1769</v>
      </c>
      <c r="C947" s="115" t="s">
        <v>1309</v>
      </c>
      <c r="D947" s="116">
        <v>45839.41666666667</v>
      </c>
      <c r="E947" s="115" t="s">
        <v>204</v>
      </c>
      <c r="F947" s="118" t="str">
        <f t="shared" si="1"/>
        <v>07/2025</v>
      </c>
      <c r="G947" s="113"/>
      <c r="H947" s="111" t="s">
        <v>227</v>
      </c>
      <c r="I947" s="113"/>
      <c r="J947" s="113"/>
      <c r="K947" s="113"/>
      <c r="L947" s="113"/>
      <c r="M947" s="113"/>
      <c r="N947" s="113"/>
      <c r="O947" s="113"/>
      <c r="P947" s="113"/>
      <c r="Q947" s="113"/>
      <c r="R947" s="113"/>
      <c r="S947" s="113"/>
      <c r="T947" s="113"/>
      <c r="U947" s="113"/>
      <c r="V947" s="113"/>
      <c r="W947" s="113"/>
      <c r="X947" s="113"/>
      <c r="Y947" s="113"/>
    </row>
    <row r="948">
      <c r="A948" s="115" t="s">
        <v>1770</v>
      </c>
      <c r="B948" s="115" t="s">
        <v>1771</v>
      </c>
      <c r="C948" s="115" t="s">
        <v>1772</v>
      </c>
      <c r="D948" s="116">
        <v>45839.45833333333</v>
      </c>
      <c r="E948" s="115" t="s">
        <v>751</v>
      </c>
      <c r="F948" s="118" t="str">
        <f t="shared" si="1"/>
        <v>07/2025</v>
      </c>
      <c r="G948" s="113"/>
      <c r="H948" s="111" t="s">
        <v>222</v>
      </c>
      <c r="I948" s="113"/>
      <c r="J948" s="113"/>
      <c r="K948" s="113"/>
      <c r="L948" s="113"/>
      <c r="M948" s="113"/>
      <c r="N948" s="113"/>
      <c r="O948" s="113"/>
      <c r="P948" s="113"/>
      <c r="Q948" s="113"/>
      <c r="R948" s="113"/>
      <c r="S948" s="113"/>
      <c r="T948" s="113"/>
      <c r="U948" s="113"/>
      <c r="V948" s="113"/>
      <c r="W948" s="113"/>
      <c r="X948" s="113"/>
      <c r="Y948" s="113"/>
    </row>
    <row r="949">
      <c r="A949" s="115" t="s">
        <v>1773</v>
      </c>
      <c r="B949" s="115" t="s">
        <v>1774</v>
      </c>
      <c r="C949" s="115" t="s">
        <v>1595</v>
      </c>
      <c r="D949" s="116">
        <v>45839.625</v>
      </c>
      <c r="E949" s="115" t="s">
        <v>639</v>
      </c>
      <c r="F949" s="118" t="str">
        <f t="shared" si="1"/>
        <v>07/2025</v>
      </c>
      <c r="G949" s="113"/>
      <c r="H949" s="111" t="s">
        <v>160</v>
      </c>
      <c r="I949" s="113"/>
      <c r="J949" s="113"/>
      <c r="K949" s="113"/>
      <c r="L949" s="113"/>
      <c r="M949" s="113"/>
      <c r="N949" s="113"/>
      <c r="O949" s="113"/>
      <c r="P949" s="113"/>
      <c r="Q949" s="113"/>
      <c r="R949" s="113"/>
      <c r="S949" s="113"/>
      <c r="T949" s="113"/>
      <c r="U949" s="113"/>
      <c r="V949" s="113"/>
      <c r="W949" s="113"/>
      <c r="X949" s="113"/>
      <c r="Y949" s="113"/>
    </row>
    <row r="950">
      <c r="A950" s="115" t="s">
        <v>1279</v>
      </c>
      <c r="B950" s="115" t="s">
        <v>1280</v>
      </c>
      <c r="C950" s="115" t="s">
        <v>516</v>
      </c>
      <c r="D950" s="116">
        <v>45839.77083333333</v>
      </c>
      <c r="E950" s="115" t="s">
        <v>147</v>
      </c>
      <c r="F950" s="118" t="str">
        <f t="shared" si="1"/>
        <v>07/2025</v>
      </c>
      <c r="G950" s="113"/>
      <c r="H950" s="111" t="s">
        <v>143</v>
      </c>
      <c r="I950" s="113"/>
      <c r="J950" s="113"/>
      <c r="K950" s="113"/>
      <c r="L950" s="113"/>
      <c r="M950" s="113"/>
      <c r="N950" s="113"/>
      <c r="O950" s="113"/>
      <c r="P950" s="113"/>
      <c r="Q950" s="113"/>
      <c r="R950" s="113"/>
      <c r="S950" s="113"/>
      <c r="T950" s="113"/>
      <c r="U950" s="113"/>
      <c r="V950" s="113"/>
      <c r="W950" s="113"/>
      <c r="X950" s="113"/>
      <c r="Y950" s="113"/>
    </row>
    <row r="951">
      <c r="A951" s="115" t="s">
        <v>1775</v>
      </c>
      <c r="B951" s="115" t="s">
        <v>1776</v>
      </c>
      <c r="C951" s="115" t="s">
        <v>1777</v>
      </c>
      <c r="D951" s="116">
        <v>45840.29166666667</v>
      </c>
      <c r="E951" s="115" t="s">
        <v>531</v>
      </c>
      <c r="F951" s="118" t="str">
        <f t="shared" si="1"/>
        <v>07/2025</v>
      </c>
      <c r="G951" s="113"/>
      <c r="H951" s="111" t="s">
        <v>222</v>
      </c>
      <c r="I951" s="113"/>
      <c r="J951" s="113"/>
      <c r="K951" s="113"/>
      <c r="L951" s="113"/>
      <c r="M951" s="113"/>
      <c r="N951" s="113"/>
      <c r="O951" s="113"/>
      <c r="P951" s="113"/>
      <c r="Q951" s="113"/>
      <c r="R951" s="113"/>
      <c r="S951" s="113"/>
      <c r="T951" s="113"/>
      <c r="U951" s="113"/>
      <c r="V951" s="113"/>
      <c r="W951" s="113"/>
      <c r="X951" s="113"/>
      <c r="Y951" s="113"/>
    </row>
    <row r="952">
      <c r="A952" s="115" t="s">
        <v>460</v>
      </c>
      <c r="B952" s="115" t="s">
        <v>1778</v>
      </c>
      <c r="C952" s="115" t="s">
        <v>462</v>
      </c>
      <c r="D952" s="116">
        <v>45840.58333333333</v>
      </c>
      <c r="E952" s="115" t="s">
        <v>147</v>
      </c>
      <c r="F952" s="118" t="str">
        <f t="shared" si="1"/>
        <v>07/2025</v>
      </c>
      <c r="G952" s="113"/>
      <c r="H952" s="111" t="s">
        <v>189</v>
      </c>
      <c r="I952" s="113"/>
      <c r="J952" s="113"/>
      <c r="K952" s="113"/>
      <c r="L952" s="113"/>
      <c r="M952" s="113"/>
      <c r="N952" s="113"/>
      <c r="O952" s="113"/>
      <c r="P952" s="113"/>
      <c r="Q952" s="113"/>
      <c r="R952" s="113"/>
      <c r="S952" s="113"/>
      <c r="T952" s="113"/>
      <c r="U952" s="113"/>
      <c r="V952" s="113"/>
      <c r="W952" s="113"/>
      <c r="X952" s="113"/>
      <c r="Y952" s="113"/>
    </row>
    <row r="953">
      <c r="A953" s="115" t="s">
        <v>1779</v>
      </c>
      <c r="B953" s="115" t="s">
        <v>1780</v>
      </c>
      <c r="C953" s="115" t="s">
        <v>1361</v>
      </c>
      <c r="D953" s="116">
        <v>45840.64583333333</v>
      </c>
      <c r="E953" s="115" t="s">
        <v>147</v>
      </c>
      <c r="F953" s="118" t="str">
        <f t="shared" si="1"/>
        <v>07/2025</v>
      </c>
      <c r="G953" s="113"/>
      <c r="H953" s="111" t="s">
        <v>160</v>
      </c>
      <c r="I953" s="113"/>
      <c r="J953" s="113"/>
      <c r="K953" s="113"/>
      <c r="L953" s="113"/>
      <c r="M953" s="113"/>
      <c r="N953" s="113"/>
      <c r="O953" s="113"/>
      <c r="P953" s="113"/>
      <c r="Q953" s="113"/>
      <c r="R953" s="113"/>
      <c r="S953" s="113"/>
      <c r="T953" s="113"/>
      <c r="U953" s="113"/>
      <c r="V953" s="113"/>
      <c r="W953" s="113"/>
      <c r="X953" s="113"/>
      <c r="Y953" s="113"/>
    </row>
    <row r="954">
      <c r="A954" s="115" t="s">
        <v>1781</v>
      </c>
      <c r="B954" s="115" t="s">
        <v>1782</v>
      </c>
      <c r="C954" s="115" t="s">
        <v>180</v>
      </c>
      <c r="D954" s="116">
        <v>45840.66666666667</v>
      </c>
      <c r="E954" s="115" t="s">
        <v>295</v>
      </c>
      <c r="F954" s="118" t="str">
        <f t="shared" si="1"/>
        <v>07/2025</v>
      </c>
      <c r="G954" s="113"/>
      <c r="H954" s="111" t="s">
        <v>160</v>
      </c>
      <c r="I954" s="113"/>
      <c r="J954" s="113"/>
      <c r="K954" s="113"/>
      <c r="L954" s="113"/>
      <c r="M954" s="113"/>
      <c r="N954" s="113"/>
      <c r="O954" s="113"/>
      <c r="P954" s="113"/>
      <c r="Q954" s="113"/>
      <c r="R954" s="113"/>
      <c r="S954" s="113"/>
      <c r="T954" s="113"/>
      <c r="U954" s="113"/>
      <c r="V954" s="113"/>
      <c r="W954" s="113"/>
      <c r="X954" s="113"/>
      <c r="Y954" s="113"/>
    </row>
    <row r="955">
      <c r="A955" s="115" t="s">
        <v>1783</v>
      </c>
      <c r="B955" s="115" t="s">
        <v>1784</v>
      </c>
      <c r="C955" s="115" t="s">
        <v>1361</v>
      </c>
      <c r="D955" s="116">
        <v>45840.70833333333</v>
      </c>
      <c r="E955" s="115" t="s">
        <v>531</v>
      </c>
      <c r="F955" s="118" t="str">
        <f t="shared" si="1"/>
        <v>07/2025</v>
      </c>
      <c r="G955" s="113"/>
      <c r="H955" s="111" t="s">
        <v>160</v>
      </c>
      <c r="I955" s="113"/>
      <c r="J955" s="113"/>
      <c r="K955" s="113"/>
      <c r="L955" s="113"/>
      <c r="M955" s="113"/>
      <c r="N955" s="113"/>
      <c r="O955" s="113"/>
      <c r="P955" s="113"/>
      <c r="Q955" s="113"/>
      <c r="R955" s="113"/>
      <c r="S955" s="113"/>
      <c r="T955" s="113"/>
      <c r="U955" s="113"/>
      <c r="V955" s="113"/>
      <c r="W955" s="113"/>
      <c r="X955" s="113"/>
      <c r="Y955" s="113"/>
    </row>
    <row r="956">
      <c r="A956" s="115" t="s">
        <v>1285</v>
      </c>
      <c r="B956" s="115" t="s">
        <v>1286</v>
      </c>
      <c r="C956" s="115" t="s">
        <v>516</v>
      </c>
      <c r="D956" s="116">
        <v>45840.77083333333</v>
      </c>
      <c r="E956" s="115" t="s">
        <v>147</v>
      </c>
      <c r="F956" s="118" t="str">
        <f t="shared" si="1"/>
        <v>07/2025</v>
      </c>
      <c r="G956" s="113"/>
      <c r="H956" s="111" t="s">
        <v>143</v>
      </c>
      <c r="I956" s="113"/>
      <c r="J956" s="113"/>
      <c r="K956" s="113"/>
      <c r="L956" s="113"/>
      <c r="M956" s="113"/>
      <c r="N956" s="113"/>
      <c r="O956" s="113"/>
      <c r="P956" s="113"/>
      <c r="Q956" s="113"/>
      <c r="R956" s="113"/>
      <c r="S956" s="113"/>
      <c r="T956" s="113"/>
      <c r="U956" s="113"/>
      <c r="V956" s="113"/>
      <c r="W956" s="113"/>
      <c r="X956" s="113"/>
      <c r="Y956" s="113"/>
    </row>
    <row r="957">
      <c r="A957" s="115" t="s">
        <v>1785</v>
      </c>
      <c r="B957" s="115" t="s">
        <v>1786</v>
      </c>
      <c r="C957" s="115" t="s">
        <v>1787</v>
      </c>
      <c r="D957" s="116">
        <v>45841.375</v>
      </c>
      <c r="E957" s="115" t="s">
        <v>147</v>
      </c>
      <c r="F957" s="118" t="str">
        <f t="shared" si="1"/>
        <v>07/2025</v>
      </c>
      <c r="G957" s="113"/>
      <c r="H957" s="111" t="s">
        <v>148</v>
      </c>
      <c r="I957" s="113"/>
      <c r="J957" s="113"/>
      <c r="K957" s="113"/>
      <c r="L957" s="113"/>
      <c r="M957" s="113"/>
      <c r="N957" s="113"/>
      <c r="O957" s="113"/>
      <c r="P957" s="113"/>
      <c r="Q957" s="113"/>
      <c r="R957" s="113"/>
      <c r="S957" s="113"/>
      <c r="T957" s="113"/>
      <c r="U957" s="113"/>
      <c r="V957" s="113"/>
      <c r="W957" s="113"/>
      <c r="X957" s="113"/>
      <c r="Y957" s="113"/>
    </row>
    <row r="958">
      <c r="A958" s="115" t="s">
        <v>1788</v>
      </c>
      <c r="B958" s="115" t="s">
        <v>1789</v>
      </c>
      <c r="C958" s="115" t="s">
        <v>1790</v>
      </c>
      <c r="D958" s="116">
        <v>45841.5</v>
      </c>
      <c r="E958" s="115" t="s">
        <v>204</v>
      </c>
      <c r="F958" s="118" t="str">
        <f t="shared" si="1"/>
        <v>07/2025</v>
      </c>
      <c r="G958" s="113"/>
      <c r="H958" s="111" t="s">
        <v>227</v>
      </c>
      <c r="I958" s="113"/>
      <c r="J958" s="113"/>
      <c r="K958" s="113"/>
      <c r="L958" s="113"/>
      <c r="M958" s="113"/>
      <c r="N958" s="113"/>
      <c r="O958" s="113"/>
      <c r="P958" s="113"/>
      <c r="Q958" s="113"/>
      <c r="R958" s="113"/>
      <c r="S958" s="113"/>
      <c r="T958" s="113"/>
      <c r="U958" s="113"/>
      <c r="V958" s="113"/>
      <c r="W958" s="113"/>
      <c r="X958" s="113"/>
      <c r="Y958" s="113"/>
    </row>
    <row r="959">
      <c r="A959" s="115" t="s">
        <v>1791</v>
      </c>
      <c r="B959" s="115" t="s">
        <v>1792</v>
      </c>
      <c r="C959" s="115" t="s">
        <v>387</v>
      </c>
      <c r="D959" s="116">
        <v>45841.58333333333</v>
      </c>
      <c r="E959" s="115" t="s">
        <v>751</v>
      </c>
      <c r="F959" s="118" t="str">
        <f t="shared" si="1"/>
        <v>07/2025</v>
      </c>
      <c r="G959" s="113"/>
      <c r="H959" s="111" t="s">
        <v>160</v>
      </c>
      <c r="I959" s="113"/>
      <c r="J959" s="113"/>
      <c r="K959" s="113"/>
      <c r="L959" s="113"/>
      <c r="M959" s="113"/>
      <c r="N959" s="113"/>
      <c r="O959" s="113"/>
      <c r="P959" s="113"/>
      <c r="Q959" s="113"/>
      <c r="R959" s="113"/>
      <c r="S959" s="113"/>
      <c r="T959" s="113"/>
      <c r="U959" s="113"/>
      <c r="V959" s="113"/>
      <c r="W959" s="113"/>
      <c r="X959" s="113"/>
      <c r="Y959" s="113"/>
    </row>
    <row r="960">
      <c r="A960" s="115" t="s">
        <v>1793</v>
      </c>
      <c r="D960" s="116">
        <v>45841.60416666667</v>
      </c>
      <c r="F960" s="118" t="str">
        <f t="shared" si="1"/>
        <v>07/2025</v>
      </c>
      <c r="G960" s="113"/>
      <c r="H960" s="111" t="s">
        <v>160</v>
      </c>
      <c r="I960" s="113"/>
      <c r="J960" s="113"/>
      <c r="K960" s="113"/>
      <c r="L960" s="113"/>
      <c r="M960" s="113"/>
      <c r="N960" s="113"/>
      <c r="O960" s="113"/>
      <c r="P960" s="113"/>
      <c r="Q960" s="113"/>
      <c r="R960" s="113"/>
      <c r="S960" s="113"/>
      <c r="T960" s="113"/>
      <c r="U960" s="113"/>
      <c r="V960" s="113"/>
      <c r="W960" s="113"/>
      <c r="X960" s="113"/>
      <c r="Y960" s="113"/>
    </row>
    <row r="961">
      <c r="A961" s="115" t="s">
        <v>1794</v>
      </c>
      <c r="B961" s="115" t="s">
        <v>1795</v>
      </c>
      <c r="C961" s="115" t="s">
        <v>1796</v>
      </c>
      <c r="D961" s="116">
        <v>45841.66666666667</v>
      </c>
      <c r="E961" s="115" t="s">
        <v>204</v>
      </c>
      <c r="F961" s="118" t="str">
        <f t="shared" si="1"/>
        <v>07/2025</v>
      </c>
      <c r="G961" s="113"/>
      <c r="H961" s="111" t="s">
        <v>227</v>
      </c>
      <c r="I961" s="113"/>
      <c r="J961" s="113"/>
      <c r="K961" s="113"/>
      <c r="L961" s="113"/>
      <c r="M961" s="113"/>
      <c r="N961" s="113"/>
      <c r="O961" s="113"/>
      <c r="P961" s="113"/>
      <c r="Q961" s="113"/>
      <c r="R961" s="113"/>
      <c r="S961" s="113"/>
      <c r="T961" s="113"/>
      <c r="U961" s="113"/>
      <c r="V961" s="113"/>
      <c r="W961" s="113"/>
      <c r="X961" s="113"/>
      <c r="Y961" s="113"/>
    </row>
    <row r="962">
      <c r="A962" s="115" t="s">
        <v>1797</v>
      </c>
      <c r="B962" s="115" t="s">
        <v>1798</v>
      </c>
      <c r="C962" s="115" t="s">
        <v>1799</v>
      </c>
      <c r="D962" s="116">
        <v>45841.79166666667</v>
      </c>
      <c r="E962" s="115" t="s">
        <v>147</v>
      </c>
      <c r="F962" s="118" t="str">
        <f t="shared" si="1"/>
        <v>07/2025</v>
      </c>
      <c r="G962" s="113"/>
      <c r="H962" s="111" t="s">
        <v>148</v>
      </c>
      <c r="I962" s="113"/>
      <c r="J962" s="113"/>
      <c r="K962" s="113"/>
      <c r="L962" s="113"/>
      <c r="M962" s="113"/>
      <c r="N962" s="113"/>
      <c r="O962" s="113"/>
      <c r="P962" s="113"/>
      <c r="Q962" s="113"/>
      <c r="R962" s="113"/>
      <c r="S962" s="113"/>
      <c r="T962" s="113"/>
      <c r="U962" s="113"/>
      <c r="V962" s="113"/>
      <c r="W962" s="113"/>
      <c r="X962" s="113"/>
      <c r="Y962" s="113"/>
    </row>
    <row r="963">
      <c r="A963" s="115" t="s">
        <v>1800</v>
      </c>
      <c r="C963" s="115" t="s">
        <v>337</v>
      </c>
      <c r="D963" s="116">
        <v>45842.45833333333</v>
      </c>
      <c r="E963" s="115" t="s">
        <v>531</v>
      </c>
      <c r="F963" s="118" t="str">
        <f t="shared" si="1"/>
        <v>07/2025</v>
      </c>
      <c r="G963" s="113"/>
      <c r="H963" s="111" t="s">
        <v>160</v>
      </c>
      <c r="I963" s="113"/>
      <c r="J963" s="113"/>
      <c r="K963" s="113"/>
      <c r="L963" s="113"/>
      <c r="M963" s="113"/>
      <c r="N963" s="113"/>
      <c r="O963" s="113"/>
      <c r="P963" s="113"/>
      <c r="Q963" s="113"/>
      <c r="R963" s="113"/>
      <c r="S963" s="113"/>
      <c r="T963" s="113"/>
      <c r="U963" s="113"/>
      <c r="V963" s="113"/>
      <c r="W963" s="113"/>
      <c r="X963" s="113"/>
      <c r="Y963" s="113"/>
    </row>
    <row r="964">
      <c r="A964" s="115" t="s">
        <v>1801</v>
      </c>
      <c r="B964" s="115" t="s">
        <v>1802</v>
      </c>
      <c r="D964" s="116">
        <v>45842.5</v>
      </c>
      <c r="E964" s="115" t="s">
        <v>639</v>
      </c>
      <c r="F964" s="118" t="str">
        <f t="shared" si="1"/>
        <v>07/2025</v>
      </c>
      <c r="G964" s="113"/>
      <c r="H964" s="111" t="s">
        <v>222</v>
      </c>
      <c r="I964" s="113"/>
      <c r="J964" s="113"/>
      <c r="K964" s="113"/>
      <c r="L964" s="113"/>
      <c r="M964" s="113"/>
      <c r="N964" s="113"/>
      <c r="O964" s="113"/>
      <c r="P964" s="113"/>
      <c r="Q964" s="113"/>
      <c r="R964" s="113"/>
      <c r="S964" s="113"/>
      <c r="T964" s="113"/>
      <c r="U964" s="113"/>
      <c r="V964" s="113"/>
      <c r="W964" s="113"/>
      <c r="X964" s="113"/>
      <c r="Y964" s="113"/>
    </row>
    <row r="965">
      <c r="A965" s="115" t="s">
        <v>1803</v>
      </c>
      <c r="B965" s="115" t="s">
        <v>1804</v>
      </c>
      <c r="C965" s="115" t="s">
        <v>1746</v>
      </c>
      <c r="D965" s="116">
        <v>45842.54166666667</v>
      </c>
      <c r="E965" s="115" t="s">
        <v>920</v>
      </c>
      <c r="F965" s="118" t="str">
        <f t="shared" si="1"/>
        <v>07/2025</v>
      </c>
      <c r="G965" s="113"/>
      <c r="H965" s="111" t="s">
        <v>193</v>
      </c>
      <c r="I965" s="113"/>
      <c r="J965" s="113"/>
      <c r="K965" s="113"/>
      <c r="L965" s="113"/>
      <c r="M965" s="113"/>
      <c r="N965" s="113"/>
      <c r="O965" s="113"/>
      <c r="P965" s="113"/>
      <c r="Q965" s="113"/>
      <c r="R965" s="113"/>
      <c r="S965" s="113"/>
      <c r="T965" s="113"/>
      <c r="U965" s="113"/>
      <c r="V965" s="113"/>
      <c r="W965" s="113"/>
      <c r="X965" s="113"/>
      <c r="Y965" s="113"/>
    </row>
    <row r="966">
      <c r="A966" s="115" t="s">
        <v>1805</v>
      </c>
      <c r="D966" s="116">
        <v>45842.66666666667</v>
      </c>
      <c r="F966" s="118" t="str">
        <f t="shared" si="1"/>
        <v>07/2025</v>
      </c>
      <c r="G966" s="113"/>
      <c r="H966" s="111" t="s">
        <v>189</v>
      </c>
      <c r="I966" s="113"/>
      <c r="J966" s="113"/>
      <c r="K966" s="113"/>
      <c r="L966" s="113"/>
      <c r="M966" s="113"/>
      <c r="N966" s="113"/>
      <c r="O966" s="113"/>
      <c r="P966" s="113"/>
      <c r="Q966" s="113"/>
      <c r="R966" s="113"/>
      <c r="S966" s="113"/>
      <c r="T966" s="113"/>
      <c r="U966" s="113"/>
      <c r="V966" s="113"/>
      <c r="W966" s="113"/>
      <c r="X966" s="113"/>
      <c r="Y966" s="113"/>
    </row>
    <row r="967">
      <c r="A967" s="115" t="s">
        <v>1806</v>
      </c>
      <c r="B967" s="115" t="s">
        <v>1807</v>
      </c>
      <c r="C967" s="115" t="s">
        <v>1808</v>
      </c>
      <c r="D967" s="116">
        <v>45842.66666666667</v>
      </c>
      <c r="E967" s="115" t="s">
        <v>147</v>
      </c>
      <c r="F967" s="118" t="str">
        <f t="shared" si="1"/>
        <v>07/2025</v>
      </c>
      <c r="G967" s="113"/>
      <c r="H967" s="111"/>
      <c r="I967" s="113"/>
      <c r="J967" s="113"/>
      <c r="K967" s="113"/>
      <c r="L967" s="113"/>
      <c r="M967" s="113"/>
      <c r="N967" s="113"/>
      <c r="O967" s="113"/>
      <c r="P967" s="113"/>
      <c r="Q967" s="113"/>
      <c r="R967" s="113"/>
      <c r="S967" s="113"/>
      <c r="T967" s="113"/>
      <c r="U967" s="113"/>
      <c r="V967" s="113"/>
      <c r="W967" s="113"/>
      <c r="X967" s="113"/>
      <c r="Y967" s="113"/>
    </row>
    <row r="968">
      <c r="A968" s="115" t="s">
        <v>1809</v>
      </c>
      <c r="B968" s="115" t="s">
        <v>1810</v>
      </c>
      <c r="C968" s="115" t="s">
        <v>281</v>
      </c>
      <c r="D968" s="116">
        <v>45842.79166666667</v>
      </c>
      <c r="E968" s="115" t="s">
        <v>204</v>
      </c>
      <c r="F968" s="118" t="str">
        <f t="shared" si="1"/>
        <v>07/2025</v>
      </c>
      <c r="G968" s="113"/>
      <c r="H968" s="111" t="s">
        <v>227</v>
      </c>
      <c r="I968" s="113"/>
      <c r="J968" s="113"/>
      <c r="K968" s="113"/>
      <c r="L968" s="113"/>
      <c r="M968" s="113"/>
      <c r="N968" s="113"/>
      <c r="O968" s="113"/>
      <c r="P968" s="113"/>
      <c r="Q968" s="113"/>
      <c r="R968" s="113"/>
      <c r="S968" s="113"/>
      <c r="T968" s="113"/>
      <c r="U968" s="113"/>
      <c r="V968" s="113"/>
      <c r="W968" s="113"/>
      <c r="X968" s="113"/>
      <c r="Y968" s="113"/>
    </row>
    <row r="969">
      <c r="A969" s="115" t="s">
        <v>1811</v>
      </c>
      <c r="B969" s="115" t="s">
        <v>1812</v>
      </c>
      <c r="C969" s="115" t="s">
        <v>1813</v>
      </c>
      <c r="D969" s="116">
        <v>45843.29166666667</v>
      </c>
      <c r="E969" s="115" t="s">
        <v>147</v>
      </c>
      <c r="F969" s="118" t="str">
        <f t="shared" si="1"/>
        <v>07/2025</v>
      </c>
      <c r="G969" s="113"/>
      <c r="H969" s="111" t="s">
        <v>189</v>
      </c>
      <c r="I969" s="113"/>
      <c r="J969" s="113"/>
      <c r="K969" s="113"/>
      <c r="L969" s="113"/>
      <c r="M969" s="113"/>
      <c r="N969" s="113"/>
      <c r="O969" s="113"/>
      <c r="P969" s="113"/>
      <c r="Q969" s="113"/>
      <c r="R969" s="113"/>
      <c r="S969" s="113"/>
      <c r="T969" s="113"/>
      <c r="U969" s="113"/>
      <c r="V969" s="113"/>
      <c r="W969" s="113"/>
      <c r="X969" s="113"/>
      <c r="Y969" s="113"/>
    </row>
    <row r="970">
      <c r="A970" s="115" t="s">
        <v>1814</v>
      </c>
      <c r="B970" s="115" t="s">
        <v>1815</v>
      </c>
      <c r="C970" s="115" t="s">
        <v>1179</v>
      </c>
      <c r="D970" s="116">
        <v>45843.625</v>
      </c>
      <c r="E970" s="115" t="s">
        <v>147</v>
      </c>
      <c r="F970" s="118" t="str">
        <f t="shared" si="1"/>
        <v>07/2025</v>
      </c>
      <c r="G970" s="113"/>
      <c r="H970" s="111"/>
      <c r="I970" s="113"/>
      <c r="J970" s="113"/>
      <c r="K970" s="113"/>
      <c r="L970" s="113"/>
      <c r="M970" s="113"/>
      <c r="N970" s="113"/>
      <c r="O970" s="113"/>
      <c r="P970" s="113"/>
      <c r="Q970" s="113"/>
      <c r="R970" s="113"/>
      <c r="S970" s="113"/>
      <c r="T970" s="113"/>
      <c r="U970" s="113"/>
      <c r="V970" s="113"/>
      <c r="W970" s="113"/>
      <c r="X970" s="113"/>
      <c r="Y970" s="113"/>
    </row>
    <row r="971">
      <c r="A971" s="115" t="s">
        <v>1816</v>
      </c>
      <c r="B971" s="115" t="s">
        <v>1817</v>
      </c>
      <c r="C971" s="115" t="s">
        <v>1275</v>
      </c>
      <c r="D971" s="116">
        <v>45843.70833333333</v>
      </c>
      <c r="E971" s="115" t="s">
        <v>1818</v>
      </c>
      <c r="F971" s="118" t="str">
        <f t="shared" si="1"/>
        <v>07/2025</v>
      </c>
      <c r="G971" s="113"/>
      <c r="H971" s="111"/>
      <c r="I971" s="113"/>
      <c r="J971" s="113"/>
      <c r="K971" s="113"/>
      <c r="L971" s="113"/>
      <c r="M971" s="113"/>
      <c r="N971" s="113"/>
      <c r="O971" s="113"/>
      <c r="P971" s="113"/>
      <c r="Q971" s="113"/>
      <c r="R971" s="113"/>
      <c r="S971" s="113"/>
      <c r="T971" s="113"/>
      <c r="U971" s="113"/>
      <c r="V971" s="113"/>
      <c r="W971" s="113"/>
      <c r="X971" s="113"/>
      <c r="Y971" s="113"/>
    </row>
    <row r="972">
      <c r="A972" s="115" t="s">
        <v>1819</v>
      </c>
      <c r="B972" s="115" t="s">
        <v>1820</v>
      </c>
      <c r="C972" s="115" t="s">
        <v>1821</v>
      </c>
      <c r="D972" s="116">
        <v>45843.8125</v>
      </c>
      <c r="E972" s="115" t="s">
        <v>147</v>
      </c>
      <c r="F972" s="118" t="str">
        <f t="shared" si="1"/>
        <v>07/2025</v>
      </c>
      <c r="G972" s="113"/>
      <c r="H972" s="111" t="s">
        <v>189</v>
      </c>
      <c r="I972" s="113"/>
      <c r="J972" s="113"/>
      <c r="K972" s="113"/>
      <c r="L972" s="113"/>
      <c r="M972" s="113"/>
      <c r="N972" s="113"/>
      <c r="O972" s="113"/>
      <c r="P972" s="113"/>
      <c r="Q972" s="113"/>
      <c r="R972" s="113"/>
      <c r="S972" s="113"/>
      <c r="T972" s="113"/>
      <c r="U972" s="113"/>
      <c r="V972" s="113"/>
      <c r="W972" s="113"/>
      <c r="X972" s="113"/>
      <c r="Y972" s="113"/>
    </row>
    <row r="973">
      <c r="A973" s="115" t="s">
        <v>1822</v>
      </c>
      <c r="B973" s="115" t="s">
        <v>1823</v>
      </c>
      <c r="C973" s="115" t="s">
        <v>712</v>
      </c>
      <c r="D973" s="116">
        <v>45843.91666666667</v>
      </c>
      <c r="E973" s="115" t="s">
        <v>147</v>
      </c>
      <c r="F973" s="118" t="str">
        <f t="shared" si="1"/>
        <v>07/2025</v>
      </c>
      <c r="G973" s="113"/>
      <c r="H973" s="111" t="s">
        <v>148</v>
      </c>
      <c r="I973" s="113"/>
      <c r="J973" s="113"/>
      <c r="K973" s="113"/>
      <c r="L973" s="113"/>
      <c r="M973" s="113"/>
      <c r="N973" s="113"/>
      <c r="O973" s="113"/>
      <c r="P973" s="113"/>
      <c r="Q973" s="113"/>
      <c r="R973" s="113"/>
      <c r="S973" s="113"/>
      <c r="T973" s="113"/>
      <c r="U973" s="113"/>
      <c r="V973" s="113"/>
      <c r="W973" s="113"/>
      <c r="X973" s="113"/>
      <c r="Y973" s="113"/>
    </row>
    <row r="974">
      <c r="A974" s="115" t="s">
        <v>1814</v>
      </c>
      <c r="B974" s="115" t="s">
        <v>1815</v>
      </c>
      <c r="C974" s="115" t="s">
        <v>1179</v>
      </c>
      <c r="D974" s="116">
        <v>45844.625</v>
      </c>
      <c r="E974" s="115" t="s">
        <v>147</v>
      </c>
      <c r="F974" s="118" t="str">
        <f t="shared" si="1"/>
        <v>07/2025</v>
      </c>
      <c r="G974" s="113"/>
      <c r="H974" s="111" t="s">
        <v>148</v>
      </c>
      <c r="I974" s="113"/>
      <c r="J974" s="113"/>
      <c r="K974" s="113"/>
      <c r="L974" s="113"/>
      <c r="M974" s="113"/>
      <c r="N974" s="113"/>
      <c r="O974" s="113"/>
      <c r="P974" s="113"/>
      <c r="Q974" s="113"/>
      <c r="R974" s="113"/>
      <c r="S974" s="113"/>
      <c r="T974" s="113"/>
      <c r="U974" s="113"/>
      <c r="V974" s="113"/>
      <c r="W974" s="113"/>
      <c r="X974" s="113"/>
      <c r="Y974" s="113"/>
    </row>
    <row r="975">
      <c r="A975" s="115" t="s">
        <v>1816</v>
      </c>
      <c r="B975" s="115" t="s">
        <v>1817</v>
      </c>
      <c r="C975" s="115" t="s">
        <v>1275</v>
      </c>
      <c r="D975" s="116">
        <v>45844.70833333333</v>
      </c>
      <c r="E975" s="115" t="s">
        <v>1818</v>
      </c>
      <c r="F975" s="118" t="str">
        <f t="shared" si="1"/>
        <v>07/2025</v>
      </c>
      <c r="G975" s="113"/>
      <c r="H975" s="111" t="s">
        <v>148</v>
      </c>
      <c r="I975" s="113"/>
      <c r="J975" s="113"/>
      <c r="K975" s="113"/>
      <c r="L975" s="113"/>
      <c r="M975" s="113"/>
      <c r="N975" s="113"/>
      <c r="O975" s="113"/>
      <c r="P975" s="113"/>
      <c r="Q975" s="113"/>
      <c r="R975" s="113"/>
      <c r="S975" s="113"/>
      <c r="T975" s="113"/>
      <c r="U975" s="113"/>
      <c r="V975" s="113"/>
      <c r="W975" s="113"/>
      <c r="X975" s="113"/>
      <c r="Y975" s="113"/>
    </row>
    <row r="976">
      <c r="A976" s="115" t="s">
        <v>1824</v>
      </c>
      <c r="B976" s="115" t="s">
        <v>1825</v>
      </c>
      <c r="C976" s="115" t="s">
        <v>1826</v>
      </c>
      <c r="D976" s="116">
        <v>45846.29166666667</v>
      </c>
      <c r="E976" s="115" t="s">
        <v>639</v>
      </c>
      <c r="F976" s="118" t="str">
        <f t="shared" si="1"/>
        <v>07/2025</v>
      </c>
      <c r="G976" s="113"/>
      <c r="H976" s="111" t="s">
        <v>148</v>
      </c>
      <c r="I976" s="113"/>
      <c r="J976" s="113"/>
      <c r="K976" s="113"/>
      <c r="L976" s="113"/>
      <c r="M976" s="113"/>
      <c r="N976" s="113"/>
      <c r="O976" s="113"/>
      <c r="P976" s="113"/>
      <c r="Q976" s="113"/>
      <c r="R976" s="113"/>
      <c r="S976" s="113"/>
      <c r="T976" s="113"/>
      <c r="U976" s="113"/>
      <c r="V976" s="113"/>
      <c r="W976" s="113"/>
      <c r="X976" s="113"/>
      <c r="Y976" s="113"/>
    </row>
    <row r="977">
      <c r="A977" s="115" t="s">
        <v>1827</v>
      </c>
      <c r="D977" s="116">
        <v>45846.66666666667</v>
      </c>
      <c r="F977" s="118" t="str">
        <f t="shared" si="1"/>
        <v>07/2025</v>
      </c>
      <c r="G977" s="113"/>
      <c r="H977" s="111"/>
      <c r="I977" s="113"/>
      <c r="J977" s="113"/>
      <c r="K977" s="113"/>
      <c r="L977" s="113"/>
      <c r="M977" s="113"/>
      <c r="N977" s="113"/>
      <c r="O977" s="113"/>
      <c r="P977" s="113"/>
      <c r="Q977" s="113"/>
      <c r="R977" s="113"/>
      <c r="S977" s="113"/>
      <c r="T977" s="113"/>
      <c r="U977" s="113"/>
      <c r="V977" s="113"/>
      <c r="W977" s="113"/>
      <c r="X977" s="113"/>
      <c r="Y977" s="113"/>
    </row>
    <row r="978">
      <c r="A978" s="115" t="s">
        <v>1828</v>
      </c>
      <c r="D978" s="116">
        <v>45846.79166666667</v>
      </c>
      <c r="F978" s="118" t="str">
        <f t="shared" si="1"/>
        <v>07/2025</v>
      </c>
      <c r="G978" s="113"/>
      <c r="H978" s="111"/>
      <c r="I978" s="113"/>
      <c r="J978" s="113"/>
      <c r="K978" s="113"/>
      <c r="L978" s="113"/>
      <c r="M978" s="113"/>
      <c r="N978" s="113"/>
      <c r="O978" s="113"/>
      <c r="P978" s="113"/>
      <c r="Q978" s="113"/>
      <c r="R978" s="113"/>
      <c r="S978" s="113"/>
      <c r="T978" s="113"/>
      <c r="U978" s="113"/>
      <c r="V978" s="113"/>
      <c r="W978" s="113"/>
      <c r="X978" s="113"/>
      <c r="Y978" s="113"/>
    </row>
    <row r="979">
      <c r="A979" s="115" t="s">
        <v>1829</v>
      </c>
      <c r="B979" s="115" t="s">
        <v>1830</v>
      </c>
      <c r="C979" s="115" t="s">
        <v>676</v>
      </c>
      <c r="D979" s="116">
        <v>45846.91666666667</v>
      </c>
      <c r="E979" s="115" t="s">
        <v>1831</v>
      </c>
      <c r="F979" s="118" t="str">
        <f t="shared" si="1"/>
        <v>07/2025</v>
      </c>
      <c r="G979" s="113"/>
      <c r="H979" s="111" t="s">
        <v>222</v>
      </c>
      <c r="I979" s="113"/>
      <c r="J979" s="113"/>
      <c r="K979" s="113"/>
      <c r="L979" s="113"/>
      <c r="M979" s="113"/>
      <c r="N979" s="113"/>
      <c r="O979" s="113"/>
      <c r="P979" s="113"/>
      <c r="Q979" s="113"/>
      <c r="R979" s="113"/>
      <c r="S979" s="113"/>
      <c r="T979" s="113"/>
      <c r="U979" s="113"/>
      <c r="V979" s="113"/>
      <c r="W979" s="113"/>
      <c r="X979" s="113"/>
      <c r="Y979" s="113"/>
    </row>
    <row r="980">
      <c r="A980" s="115" t="s">
        <v>1832</v>
      </c>
      <c r="D980" s="116">
        <v>45847.375</v>
      </c>
      <c r="F980" s="118" t="str">
        <f t="shared" si="1"/>
        <v>07/2025</v>
      </c>
      <c r="G980" s="113"/>
      <c r="H980" s="111"/>
      <c r="I980" s="113"/>
      <c r="J980" s="113"/>
      <c r="K980" s="113"/>
      <c r="L980" s="113"/>
      <c r="M980" s="113"/>
      <c r="N980" s="113"/>
      <c r="O980" s="113"/>
      <c r="P980" s="113"/>
      <c r="Q980" s="113"/>
      <c r="R980" s="113"/>
      <c r="S980" s="113"/>
      <c r="T980" s="113"/>
      <c r="U980" s="113"/>
      <c r="V980" s="113"/>
      <c r="W980" s="113"/>
      <c r="X980" s="113"/>
      <c r="Y980" s="113"/>
    </row>
    <row r="981">
      <c r="A981" s="115" t="s">
        <v>1833</v>
      </c>
      <c r="B981" s="115" t="s">
        <v>1834</v>
      </c>
      <c r="C981" s="115" t="s">
        <v>1835</v>
      </c>
      <c r="D981" s="116">
        <v>45847.41666666667</v>
      </c>
      <c r="E981" s="115" t="s">
        <v>1836</v>
      </c>
      <c r="F981" s="118" t="str">
        <f t="shared" si="1"/>
        <v>07/2025</v>
      </c>
      <c r="G981" s="113"/>
      <c r="H981" s="111" t="s">
        <v>222</v>
      </c>
      <c r="I981" s="113"/>
      <c r="J981" s="113"/>
      <c r="K981" s="113"/>
      <c r="L981" s="113"/>
      <c r="M981" s="113"/>
      <c r="N981" s="113"/>
      <c r="O981" s="113"/>
      <c r="P981" s="113"/>
      <c r="Q981" s="113"/>
      <c r="R981" s="113"/>
      <c r="S981" s="113"/>
      <c r="T981" s="113"/>
      <c r="U981" s="113"/>
      <c r="V981" s="113"/>
      <c r="W981" s="113"/>
      <c r="X981" s="113"/>
      <c r="Y981" s="113"/>
    </row>
    <row r="982">
      <c r="A982" s="115" t="s">
        <v>1837</v>
      </c>
      <c r="B982" s="115" t="s">
        <v>1838</v>
      </c>
      <c r="C982" s="115" t="s">
        <v>1839</v>
      </c>
      <c r="D982" s="116">
        <v>45847.41666666667</v>
      </c>
      <c r="E982" s="115" t="s">
        <v>382</v>
      </c>
      <c r="F982" s="118" t="str">
        <f t="shared" si="1"/>
        <v>07/2025</v>
      </c>
      <c r="G982" s="113"/>
      <c r="H982" s="111" t="s">
        <v>362</v>
      </c>
      <c r="I982" s="113"/>
      <c r="J982" s="113"/>
      <c r="K982" s="113"/>
      <c r="L982" s="113"/>
      <c r="M982" s="113"/>
      <c r="N982" s="113"/>
      <c r="O982" s="113"/>
      <c r="P982" s="113"/>
      <c r="Q982" s="113"/>
      <c r="R982" s="113"/>
      <c r="S982" s="113"/>
      <c r="T982" s="113"/>
      <c r="U982" s="113"/>
      <c r="V982" s="113"/>
      <c r="W982" s="113"/>
      <c r="X982" s="113"/>
      <c r="Y982" s="113"/>
    </row>
    <row r="983">
      <c r="A983" s="115" t="s">
        <v>1840</v>
      </c>
      <c r="C983" s="115" t="s">
        <v>1841</v>
      </c>
      <c r="D983" s="116">
        <v>45847.45833333333</v>
      </c>
      <c r="F983" s="118" t="str">
        <f t="shared" si="1"/>
        <v>07/2025</v>
      </c>
      <c r="G983" s="113"/>
      <c r="H983" s="111" t="s">
        <v>193</v>
      </c>
      <c r="I983" s="113"/>
      <c r="J983" s="113"/>
      <c r="K983" s="113"/>
      <c r="L983" s="113"/>
      <c r="M983" s="113"/>
      <c r="N983" s="113"/>
      <c r="O983" s="113"/>
      <c r="P983" s="113"/>
      <c r="Q983" s="113"/>
      <c r="R983" s="113"/>
      <c r="S983" s="113"/>
      <c r="T983" s="113"/>
      <c r="U983" s="113"/>
      <c r="V983" s="113"/>
      <c r="W983" s="113"/>
      <c r="X983" s="113"/>
      <c r="Y983" s="113"/>
    </row>
    <row r="984">
      <c r="A984" s="115" t="s">
        <v>1842</v>
      </c>
      <c r="B984" s="115" t="s">
        <v>1843</v>
      </c>
      <c r="C984" s="115" t="s">
        <v>1844</v>
      </c>
      <c r="D984" s="116">
        <v>45847.52083333333</v>
      </c>
      <c r="E984" s="115" t="s">
        <v>531</v>
      </c>
      <c r="F984" s="118" t="str">
        <f t="shared" si="1"/>
        <v>07/2025</v>
      </c>
      <c r="G984" s="113"/>
      <c r="H984" s="111" t="s">
        <v>193</v>
      </c>
      <c r="I984" s="113"/>
      <c r="J984" s="113"/>
      <c r="K984" s="113"/>
      <c r="L984" s="113"/>
      <c r="M984" s="113"/>
      <c r="N984" s="113"/>
      <c r="O984" s="113"/>
      <c r="P984" s="113"/>
      <c r="Q984" s="113"/>
      <c r="R984" s="113"/>
      <c r="S984" s="113"/>
      <c r="T984" s="113"/>
      <c r="U984" s="113"/>
      <c r="V984" s="113"/>
      <c r="W984" s="113"/>
      <c r="X984" s="113"/>
      <c r="Y984" s="113"/>
    </row>
    <row r="985">
      <c r="A985" s="115" t="s">
        <v>1845</v>
      </c>
      <c r="B985" s="115" t="s">
        <v>1846</v>
      </c>
      <c r="C985" s="115" t="s">
        <v>1361</v>
      </c>
      <c r="D985" s="116">
        <v>45847.58333333333</v>
      </c>
      <c r="E985" s="115" t="s">
        <v>1847</v>
      </c>
      <c r="F985" s="118" t="str">
        <f t="shared" si="1"/>
        <v>07/2025</v>
      </c>
      <c r="G985" s="113"/>
      <c r="H985" s="111" t="s">
        <v>160</v>
      </c>
      <c r="I985" s="113"/>
      <c r="J985" s="113"/>
      <c r="K985" s="113"/>
      <c r="L985" s="113"/>
      <c r="M985" s="113"/>
      <c r="N985" s="113"/>
      <c r="O985" s="113"/>
      <c r="P985" s="113"/>
      <c r="Q985" s="113"/>
      <c r="R985" s="113"/>
      <c r="S985" s="113"/>
      <c r="T985" s="113"/>
      <c r="U985" s="113"/>
      <c r="V985" s="113"/>
      <c r="W985" s="113"/>
      <c r="X985" s="113"/>
      <c r="Y985" s="113"/>
    </row>
    <row r="986">
      <c r="A986" s="115" t="s">
        <v>1848</v>
      </c>
      <c r="B986" s="115" t="s">
        <v>1849</v>
      </c>
      <c r="C986" s="115" t="s">
        <v>366</v>
      </c>
      <c r="D986" s="116">
        <v>45847.64583333333</v>
      </c>
      <c r="E986" s="115" t="s">
        <v>163</v>
      </c>
      <c r="F986" s="118" t="str">
        <f t="shared" si="1"/>
        <v>07/2025</v>
      </c>
      <c r="G986" s="113"/>
      <c r="H986" s="111" t="s">
        <v>160</v>
      </c>
      <c r="I986" s="113"/>
      <c r="J986" s="113"/>
      <c r="K986" s="113"/>
      <c r="L986" s="113"/>
      <c r="M986" s="113"/>
      <c r="N986" s="113"/>
      <c r="O986" s="113"/>
      <c r="P986" s="113"/>
      <c r="Q986" s="113"/>
      <c r="R986" s="113"/>
      <c r="S986" s="113"/>
      <c r="T986" s="113"/>
      <c r="U986" s="113"/>
      <c r="V986" s="113"/>
      <c r="W986" s="113"/>
      <c r="X986" s="113"/>
      <c r="Y986" s="113"/>
    </row>
    <row r="987">
      <c r="A987" s="115" t="s">
        <v>1850</v>
      </c>
      <c r="B987" s="115" t="s">
        <v>1851</v>
      </c>
      <c r="C987" s="115" t="s">
        <v>1852</v>
      </c>
      <c r="D987" s="116">
        <v>45847.79166666667</v>
      </c>
      <c r="E987" s="115" t="s">
        <v>204</v>
      </c>
      <c r="F987" s="118" t="str">
        <f t="shared" si="1"/>
        <v>07/2025</v>
      </c>
      <c r="G987" s="113"/>
      <c r="H987" s="111" t="s">
        <v>227</v>
      </c>
      <c r="I987" s="113"/>
      <c r="J987" s="113"/>
      <c r="K987" s="113"/>
      <c r="L987" s="113"/>
      <c r="M987" s="113"/>
      <c r="N987" s="113"/>
      <c r="O987" s="113"/>
      <c r="P987" s="113"/>
      <c r="Q987" s="113"/>
      <c r="R987" s="113"/>
      <c r="S987" s="113"/>
      <c r="T987" s="113"/>
      <c r="U987" s="113"/>
      <c r="V987" s="113"/>
      <c r="W987" s="113"/>
      <c r="X987" s="113"/>
      <c r="Y987" s="113"/>
    </row>
    <row r="988">
      <c r="A988" s="115" t="s">
        <v>1853</v>
      </c>
      <c r="B988" s="115" t="s">
        <v>1854</v>
      </c>
      <c r="C988" s="115" t="s">
        <v>1855</v>
      </c>
      <c r="D988" s="116">
        <v>45848.375</v>
      </c>
      <c r="E988" s="115" t="s">
        <v>1856</v>
      </c>
      <c r="F988" s="118" t="str">
        <f t="shared" si="1"/>
        <v>07/2025</v>
      </c>
      <c r="G988" s="113"/>
      <c r="H988" s="111" t="s">
        <v>222</v>
      </c>
      <c r="I988" s="113"/>
      <c r="J988" s="113"/>
      <c r="K988" s="113"/>
      <c r="L988" s="113"/>
      <c r="M988" s="113"/>
      <c r="N988" s="113"/>
      <c r="O988" s="113"/>
      <c r="P988" s="113"/>
      <c r="Q988" s="113"/>
      <c r="R988" s="113"/>
      <c r="S988" s="113"/>
      <c r="T988" s="113"/>
      <c r="U988" s="113"/>
      <c r="V988" s="113"/>
      <c r="W988" s="113"/>
      <c r="X988" s="113"/>
      <c r="Y988" s="113"/>
    </row>
    <row r="989">
      <c r="A989" s="115" t="s">
        <v>1857</v>
      </c>
      <c r="C989" s="115" t="s">
        <v>1777</v>
      </c>
      <c r="D989" s="116">
        <v>45848.41666666667</v>
      </c>
      <c r="E989" s="115" t="s">
        <v>1858</v>
      </c>
      <c r="F989" s="118" t="str">
        <f t="shared" si="1"/>
        <v>07/2025</v>
      </c>
      <c r="G989" s="113"/>
      <c r="H989" s="111" t="s">
        <v>222</v>
      </c>
      <c r="I989" s="113"/>
      <c r="J989" s="113"/>
      <c r="K989" s="113"/>
      <c r="L989" s="113"/>
      <c r="M989" s="113"/>
      <c r="N989" s="113"/>
      <c r="O989" s="113"/>
      <c r="P989" s="113"/>
      <c r="Q989" s="113"/>
      <c r="R989" s="113"/>
      <c r="S989" s="113"/>
      <c r="T989" s="113"/>
      <c r="U989" s="113"/>
      <c r="V989" s="113"/>
      <c r="W989" s="113"/>
      <c r="X989" s="113"/>
      <c r="Y989" s="113"/>
    </row>
    <row r="990">
      <c r="A990" s="115" t="s">
        <v>1859</v>
      </c>
      <c r="B990" s="115" t="s">
        <v>1860</v>
      </c>
      <c r="C990" s="115" t="s">
        <v>799</v>
      </c>
      <c r="D990" s="116">
        <v>45848.4375</v>
      </c>
      <c r="E990" s="115" t="s">
        <v>1861</v>
      </c>
      <c r="F990" s="118" t="str">
        <f t="shared" si="1"/>
        <v>07/2025</v>
      </c>
      <c r="G990" s="113"/>
      <c r="H990" s="111" t="s">
        <v>222</v>
      </c>
      <c r="I990" s="113"/>
      <c r="J990" s="113"/>
      <c r="K990" s="113"/>
      <c r="L990" s="113"/>
      <c r="M990" s="113"/>
      <c r="N990" s="113"/>
      <c r="O990" s="113"/>
      <c r="P990" s="113"/>
      <c r="Q990" s="113"/>
      <c r="R990" s="113"/>
      <c r="S990" s="113"/>
      <c r="T990" s="113"/>
      <c r="U990" s="113"/>
      <c r="V990" s="113"/>
      <c r="W990" s="113"/>
      <c r="X990" s="113"/>
      <c r="Y990" s="113"/>
    </row>
    <row r="991">
      <c r="A991" s="115" t="s">
        <v>1862</v>
      </c>
      <c r="B991" s="115" t="s">
        <v>1863</v>
      </c>
      <c r="C991" s="115" t="s">
        <v>1864</v>
      </c>
      <c r="D991" s="116">
        <v>45848.47916666667</v>
      </c>
      <c r="E991" s="115" t="s">
        <v>1865</v>
      </c>
      <c r="F991" s="118" t="str">
        <f t="shared" si="1"/>
        <v>07/2025</v>
      </c>
      <c r="G991" s="113"/>
      <c r="H991" s="111" t="s">
        <v>213</v>
      </c>
      <c r="I991" s="113"/>
      <c r="J991" s="113"/>
      <c r="K991" s="113"/>
      <c r="L991" s="113"/>
      <c r="M991" s="113"/>
      <c r="N991" s="113"/>
      <c r="O991" s="113"/>
      <c r="P991" s="113"/>
      <c r="Q991" s="113"/>
      <c r="R991" s="113"/>
      <c r="S991" s="113"/>
      <c r="T991" s="113"/>
      <c r="U991" s="113"/>
      <c r="V991" s="113"/>
      <c r="W991" s="113"/>
      <c r="X991" s="113"/>
      <c r="Y991" s="113"/>
    </row>
    <row r="992">
      <c r="A992" s="115" t="s">
        <v>1866</v>
      </c>
      <c r="C992" s="115" t="s">
        <v>1867</v>
      </c>
      <c r="D992" s="116">
        <v>45848.5</v>
      </c>
      <c r="F992" s="118" t="str">
        <f t="shared" si="1"/>
        <v>07/2025</v>
      </c>
      <c r="G992" s="113"/>
      <c r="H992" s="111" t="s">
        <v>193</v>
      </c>
      <c r="I992" s="113"/>
      <c r="J992" s="113"/>
      <c r="K992" s="113"/>
      <c r="L992" s="113"/>
      <c r="M992" s="113"/>
      <c r="N992" s="113"/>
      <c r="O992" s="113"/>
      <c r="P992" s="113"/>
      <c r="Q992" s="113"/>
      <c r="R992" s="113"/>
      <c r="S992" s="113"/>
      <c r="T992" s="113"/>
      <c r="U992" s="113"/>
      <c r="V992" s="113"/>
      <c r="W992" s="113"/>
      <c r="X992" s="113"/>
      <c r="Y992" s="113"/>
    </row>
    <row r="993">
      <c r="A993" s="115" t="s">
        <v>1868</v>
      </c>
      <c r="B993" s="115" t="s">
        <v>1869</v>
      </c>
      <c r="C993" s="115" t="s">
        <v>1870</v>
      </c>
      <c r="D993" s="116">
        <v>45848.54166666667</v>
      </c>
      <c r="E993" s="115" t="s">
        <v>1831</v>
      </c>
      <c r="F993" s="118" t="str">
        <f t="shared" si="1"/>
        <v>07/2025</v>
      </c>
      <c r="G993" s="113"/>
      <c r="H993" s="111" t="s">
        <v>222</v>
      </c>
      <c r="I993" s="113"/>
      <c r="J993" s="113"/>
      <c r="K993" s="113"/>
      <c r="L993" s="113"/>
      <c r="M993" s="113"/>
      <c r="N993" s="113"/>
      <c r="O993" s="113"/>
      <c r="P993" s="113"/>
      <c r="Q993" s="113"/>
      <c r="R993" s="113"/>
      <c r="S993" s="113"/>
      <c r="T993" s="113"/>
      <c r="U993" s="113"/>
      <c r="V993" s="113"/>
      <c r="W993" s="113"/>
      <c r="X993" s="113"/>
      <c r="Y993" s="113"/>
    </row>
    <row r="994">
      <c r="A994" s="115" t="s">
        <v>1871</v>
      </c>
      <c r="B994" s="115" t="s">
        <v>1872</v>
      </c>
      <c r="C994" s="115" t="s">
        <v>1873</v>
      </c>
      <c r="D994" s="116">
        <v>45848.60416666667</v>
      </c>
      <c r="E994" s="115" t="s">
        <v>1874</v>
      </c>
      <c r="F994" s="118" t="str">
        <f t="shared" si="1"/>
        <v>07/2025</v>
      </c>
      <c r="G994" s="113"/>
      <c r="H994" s="111" t="s">
        <v>222</v>
      </c>
      <c r="I994" s="113"/>
      <c r="J994" s="113"/>
      <c r="K994" s="113"/>
      <c r="L994" s="113"/>
      <c r="M994" s="113"/>
      <c r="N994" s="113"/>
      <c r="O994" s="113"/>
      <c r="P994" s="113"/>
      <c r="Q994" s="113"/>
      <c r="R994" s="113"/>
      <c r="S994" s="113"/>
      <c r="T994" s="113"/>
      <c r="U994" s="113"/>
      <c r="V994" s="113"/>
      <c r="W994" s="113"/>
      <c r="X994" s="113"/>
      <c r="Y994" s="113"/>
    </row>
    <row r="995">
      <c r="A995" s="115" t="s">
        <v>1875</v>
      </c>
      <c r="B995" s="115" t="s">
        <v>1876</v>
      </c>
      <c r="C995" s="115" t="s">
        <v>1877</v>
      </c>
      <c r="D995" s="116">
        <v>45848.8125</v>
      </c>
      <c r="E995" s="115" t="s">
        <v>147</v>
      </c>
      <c r="F995" s="118" t="str">
        <f t="shared" si="1"/>
        <v>07/2025</v>
      </c>
      <c r="G995" s="113"/>
      <c r="H995" s="111" t="s">
        <v>148</v>
      </c>
      <c r="I995" s="113"/>
      <c r="J995" s="113"/>
      <c r="K995" s="113"/>
      <c r="L995" s="113"/>
      <c r="M995" s="113"/>
      <c r="N995" s="113"/>
      <c r="O995" s="113"/>
      <c r="P995" s="113"/>
      <c r="Q995" s="113"/>
      <c r="R995" s="113"/>
      <c r="S995" s="113"/>
      <c r="T995" s="113"/>
      <c r="U995" s="113"/>
      <c r="V995" s="113"/>
      <c r="W995" s="113"/>
      <c r="X995" s="113"/>
      <c r="Y995" s="113"/>
    </row>
    <row r="996">
      <c r="A996" s="115" t="s">
        <v>1878</v>
      </c>
      <c r="B996" s="115" t="s">
        <v>1879</v>
      </c>
      <c r="C996" s="115" t="s">
        <v>799</v>
      </c>
      <c r="D996" s="116">
        <v>45848.85416666667</v>
      </c>
      <c r="E996" s="115" t="s">
        <v>1880</v>
      </c>
      <c r="F996" s="118" t="str">
        <f t="shared" si="1"/>
        <v>07/2025</v>
      </c>
      <c r="G996" s="113"/>
      <c r="H996" s="111" t="s">
        <v>222</v>
      </c>
      <c r="I996" s="113"/>
      <c r="J996" s="113"/>
      <c r="K996" s="113"/>
      <c r="L996" s="113"/>
      <c r="M996" s="113"/>
      <c r="N996" s="113"/>
      <c r="O996" s="113"/>
      <c r="P996" s="113"/>
      <c r="Q996" s="113"/>
      <c r="R996" s="113"/>
      <c r="S996" s="113"/>
      <c r="T996" s="113"/>
      <c r="U996" s="113"/>
      <c r="V996" s="113"/>
      <c r="W996" s="113"/>
      <c r="X996" s="113"/>
      <c r="Y996" s="113"/>
    </row>
    <row r="997">
      <c r="A997" s="115" t="s">
        <v>1881</v>
      </c>
      <c r="B997" s="115" t="s">
        <v>1882</v>
      </c>
      <c r="C997" s="115" t="s">
        <v>1883</v>
      </c>
      <c r="D997" s="116">
        <v>45849.375</v>
      </c>
      <c r="E997" s="115" t="s">
        <v>1831</v>
      </c>
      <c r="F997" s="118" t="str">
        <f t="shared" si="1"/>
        <v>07/2025</v>
      </c>
      <c r="G997" s="113"/>
      <c r="H997" s="111" t="s">
        <v>222</v>
      </c>
      <c r="I997" s="113"/>
      <c r="J997" s="113"/>
      <c r="K997" s="113"/>
      <c r="L997" s="113"/>
      <c r="M997" s="113"/>
      <c r="N997" s="113"/>
      <c r="O997" s="113"/>
      <c r="P997" s="113"/>
      <c r="Q997" s="113"/>
      <c r="R997" s="113"/>
      <c r="S997" s="113"/>
      <c r="T997" s="113"/>
      <c r="U997" s="113"/>
      <c r="V997" s="113"/>
      <c r="W997" s="113"/>
      <c r="X997" s="113"/>
      <c r="Y997" s="113"/>
    </row>
    <row r="998">
      <c r="A998" s="115" t="s">
        <v>1884</v>
      </c>
      <c r="B998" s="115" t="s">
        <v>1885</v>
      </c>
      <c r="C998" s="115" t="s">
        <v>1886</v>
      </c>
      <c r="D998" s="116">
        <v>45849.4375</v>
      </c>
      <c r="E998" s="115" t="s">
        <v>1887</v>
      </c>
      <c r="F998" s="118" t="str">
        <f t="shared" si="1"/>
        <v>07/2025</v>
      </c>
      <c r="G998" s="113"/>
      <c r="H998" s="111" t="s">
        <v>222</v>
      </c>
      <c r="I998" s="113"/>
      <c r="J998" s="113"/>
      <c r="K998" s="113"/>
      <c r="L998" s="113"/>
      <c r="M998" s="113"/>
      <c r="N998" s="113"/>
      <c r="O998" s="113"/>
      <c r="P998" s="113"/>
      <c r="Q998" s="113"/>
      <c r="R998" s="113"/>
      <c r="S998" s="113"/>
      <c r="T998" s="113"/>
      <c r="U998" s="113"/>
      <c r="V998" s="113"/>
      <c r="W998" s="113"/>
      <c r="X998" s="113"/>
      <c r="Y998" s="113"/>
    </row>
    <row r="999">
      <c r="A999" s="115" t="s">
        <v>1888</v>
      </c>
      <c r="B999" s="115" t="s">
        <v>1889</v>
      </c>
      <c r="C999" s="115" t="s">
        <v>1890</v>
      </c>
      <c r="D999" s="116">
        <v>45849.54166666667</v>
      </c>
      <c r="E999" s="115" t="s">
        <v>147</v>
      </c>
      <c r="F999" s="118" t="str">
        <f t="shared" si="1"/>
        <v>07/2025</v>
      </c>
      <c r="G999" s="113"/>
      <c r="H999" s="111" t="s">
        <v>160</v>
      </c>
      <c r="I999" s="113"/>
      <c r="J999" s="113"/>
      <c r="K999" s="113"/>
      <c r="L999" s="113"/>
      <c r="M999" s="113"/>
      <c r="N999" s="113"/>
      <c r="O999" s="113"/>
      <c r="P999" s="113"/>
      <c r="Q999" s="113"/>
      <c r="R999" s="113"/>
      <c r="S999" s="113"/>
      <c r="T999" s="113"/>
      <c r="U999" s="113"/>
      <c r="V999" s="113"/>
      <c r="W999" s="113"/>
      <c r="X999" s="113"/>
      <c r="Y999" s="113"/>
    </row>
    <row r="1000">
      <c r="A1000" s="115" t="s">
        <v>1891</v>
      </c>
      <c r="B1000" s="115" t="s">
        <v>1892</v>
      </c>
      <c r="C1000" s="115" t="s">
        <v>712</v>
      </c>
      <c r="D1000" s="116">
        <v>45849.79166666667</v>
      </c>
      <c r="E1000" s="115" t="s">
        <v>1893</v>
      </c>
      <c r="F1000" s="118" t="str">
        <f t="shared" si="1"/>
        <v>07/2025</v>
      </c>
      <c r="G1000" s="113"/>
      <c r="H1000" s="111"/>
      <c r="I1000" s="113"/>
      <c r="J1000" s="113"/>
      <c r="K1000" s="113"/>
      <c r="L1000" s="113"/>
      <c r="M1000" s="113"/>
      <c r="N1000" s="113"/>
      <c r="O1000" s="113"/>
      <c r="P1000" s="113"/>
      <c r="Q1000" s="113"/>
      <c r="R1000" s="113"/>
      <c r="S1000" s="113"/>
      <c r="T1000" s="113"/>
      <c r="U1000" s="113"/>
      <c r="V1000" s="113"/>
      <c r="W1000" s="113"/>
      <c r="X1000" s="113"/>
      <c r="Y1000" s="113"/>
    </row>
    <row r="1001">
      <c r="A1001" s="115" t="s">
        <v>1894</v>
      </c>
      <c r="B1001" s="115" t="s">
        <v>1895</v>
      </c>
      <c r="C1001" s="115" t="s">
        <v>820</v>
      </c>
      <c r="D1001" s="116">
        <v>45850.33333333333</v>
      </c>
      <c r="E1001" s="115" t="s">
        <v>147</v>
      </c>
      <c r="F1001" s="118" t="str">
        <f t="shared" si="1"/>
        <v>07/2025</v>
      </c>
      <c r="G1001" s="113"/>
      <c r="H1001" s="111" t="s">
        <v>148</v>
      </c>
      <c r="I1001" s="113"/>
      <c r="J1001" s="113"/>
      <c r="K1001" s="113"/>
      <c r="L1001" s="113"/>
      <c r="M1001" s="113"/>
      <c r="N1001" s="113"/>
      <c r="O1001" s="113"/>
      <c r="P1001" s="113"/>
      <c r="Q1001" s="113"/>
      <c r="R1001" s="113"/>
      <c r="S1001" s="113"/>
      <c r="T1001" s="113"/>
      <c r="U1001" s="113"/>
      <c r="V1001" s="113"/>
      <c r="W1001" s="113"/>
      <c r="X1001" s="113"/>
      <c r="Y1001" s="113"/>
    </row>
    <row r="1002">
      <c r="A1002" s="115" t="s">
        <v>1896</v>
      </c>
      <c r="B1002" s="115" t="s">
        <v>1897</v>
      </c>
      <c r="C1002" s="115" t="s">
        <v>1179</v>
      </c>
      <c r="D1002" s="116">
        <v>45850.58333333333</v>
      </c>
      <c r="E1002" s="115" t="s">
        <v>147</v>
      </c>
      <c r="F1002" s="118" t="str">
        <f t="shared" si="1"/>
        <v>07/2025</v>
      </c>
      <c r="G1002" s="113"/>
      <c r="H1002" s="111" t="s">
        <v>148</v>
      </c>
      <c r="I1002" s="113"/>
      <c r="J1002" s="113"/>
      <c r="K1002" s="113"/>
      <c r="L1002" s="113"/>
      <c r="M1002" s="113"/>
      <c r="N1002" s="113"/>
      <c r="O1002" s="113"/>
      <c r="P1002" s="113"/>
      <c r="Q1002" s="113"/>
      <c r="R1002" s="113"/>
      <c r="S1002" s="113"/>
      <c r="T1002" s="113"/>
      <c r="U1002" s="113"/>
      <c r="V1002" s="113"/>
      <c r="W1002" s="113"/>
      <c r="X1002" s="113"/>
      <c r="Y1002" s="113"/>
    </row>
    <row r="1003">
      <c r="A1003" s="115" t="s">
        <v>1898</v>
      </c>
      <c r="B1003" s="115" t="s">
        <v>1899</v>
      </c>
      <c r="C1003" s="115" t="s">
        <v>1900</v>
      </c>
      <c r="D1003" s="116">
        <v>45850.70833333333</v>
      </c>
      <c r="E1003" s="115" t="s">
        <v>147</v>
      </c>
      <c r="F1003" s="118" t="str">
        <f t="shared" si="1"/>
        <v>07/2025</v>
      </c>
      <c r="G1003" s="113"/>
      <c r="H1003" s="111" t="s">
        <v>148</v>
      </c>
      <c r="I1003" s="113"/>
      <c r="J1003" s="113"/>
      <c r="K1003" s="113"/>
      <c r="L1003" s="113"/>
      <c r="M1003" s="113"/>
      <c r="N1003" s="113"/>
      <c r="O1003" s="113"/>
      <c r="P1003" s="113"/>
      <c r="Q1003" s="113"/>
      <c r="R1003" s="113"/>
      <c r="S1003" s="113"/>
      <c r="T1003" s="113"/>
      <c r="U1003" s="113"/>
      <c r="V1003" s="113"/>
      <c r="W1003" s="113"/>
      <c r="X1003" s="113"/>
      <c r="Y1003" s="113"/>
    </row>
    <row r="1004">
      <c r="A1004" s="115" t="s">
        <v>1901</v>
      </c>
      <c r="B1004" s="115" t="s">
        <v>1902</v>
      </c>
      <c r="C1004" s="115" t="s">
        <v>1903</v>
      </c>
      <c r="D1004" s="116">
        <v>45850.72916666667</v>
      </c>
      <c r="E1004" s="115" t="s">
        <v>147</v>
      </c>
      <c r="F1004" s="118" t="str">
        <f t="shared" si="1"/>
        <v>07/2025</v>
      </c>
      <c r="G1004" s="113"/>
      <c r="H1004" s="111" t="s">
        <v>189</v>
      </c>
      <c r="I1004" s="113"/>
      <c r="J1004" s="113"/>
      <c r="K1004" s="113"/>
      <c r="L1004" s="113"/>
      <c r="M1004" s="113"/>
      <c r="N1004" s="113"/>
      <c r="O1004" s="113"/>
      <c r="P1004" s="113"/>
      <c r="Q1004" s="113"/>
      <c r="R1004" s="113"/>
      <c r="S1004" s="113"/>
      <c r="T1004" s="113"/>
      <c r="U1004" s="113"/>
      <c r="V1004" s="113"/>
      <c r="W1004" s="113"/>
      <c r="X1004" s="113"/>
      <c r="Y1004" s="113"/>
    </row>
    <row r="1005">
      <c r="A1005" s="115" t="s">
        <v>1904</v>
      </c>
      <c r="B1005" s="115" t="s">
        <v>1905</v>
      </c>
      <c r="C1005" s="115" t="s">
        <v>1906</v>
      </c>
      <c r="D1005" s="116">
        <v>45850.75</v>
      </c>
      <c r="E1005" s="115" t="s">
        <v>639</v>
      </c>
      <c r="F1005" s="118" t="str">
        <f t="shared" si="1"/>
        <v>07/2025</v>
      </c>
      <c r="G1005" s="113"/>
      <c r="H1005" s="111" t="s">
        <v>148</v>
      </c>
      <c r="I1005" s="113"/>
      <c r="J1005" s="113"/>
      <c r="K1005" s="113"/>
      <c r="L1005" s="113"/>
      <c r="M1005" s="113"/>
      <c r="N1005" s="113"/>
      <c r="O1005" s="113"/>
      <c r="P1005" s="113"/>
      <c r="Q1005" s="113"/>
      <c r="R1005" s="113"/>
      <c r="S1005" s="113"/>
      <c r="T1005" s="113"/>
      <c r="U1005" s="113"/>
      <c r="V1005" s="113"/>
      <c r="W1005" s="113"/>
      <c r="X1005" s="113"/>
      <c r="Y1005" s="113"/>
    </row>
    <row r="1006">
      <c r="A1006" s="115" t="s">
        <v>1907</v>
      </c>
      <c r="B1006" s="115" t="s">
        <v>1908</v>
      </c>
      <c r="C1006" s="115" t="s">
        <v>1909</v>
      </c>
      <c r="D1006" s="116">
        <v>45850.77083333333</v>
      </c>
      <c r="E1006" s="115" t="s">
        <v>147</v>
      </c>
      <c r="F1006" s="118" t="str">
        <f t="shared" si="1"/>
        <v>07/2025</v>
      </c>
      <c r="G1006" s="113"/>
      <c r="H1006" s="111" t="s">
        <v>189</v>
      </c>
      <c r="I1006" s="113"/>
      <c r="J1006" s="113"/>
      <c r="K1006" s="113"/>
      <c r="L1006" s="113"/>
      <c r="M1006" s="113"/>
      <c r="N1006" s="113"/>
      <c r="O1006" s="113"/>
      <c r="P1006" s="113"/>
      <c r="Q1006" s="113"/>
      <c r="R1006" s="113"/>
      <c r="S1006" s="113"/>
      <c r="T1006" s="113"/>
      <c r="U1006" s="113"/>
      <c r="V1006" s="113"/>
      <c r="W1006" s="113"/>
      <c r="X1006" s="113"/>
      <c r="Y1006" s="113"/>
    </row>
    <row r="1007">
      <c r="A1007" s="115" t="s">
        <v>1910</v>
      </c>
      <c r="B1007" s="119"/>
      <c r="C1007" s="119"/>
      <c r="D1007" s="116">
        <v>45851.29166666667</v>
      </c>
      <c r="E1007" s="119"/>
      <c r="F1007" s="118" t="str">
        <f t="shared" si="1"/>
        <v>07/2025</v>
      </c>
      <c r="G1007" s="113"/>
      <c r="H1007" s="111" t="s">
        <v>189</v>
      </c>
      <c r="I1007" s="113"/>
      <c r="J1007" s="113"/>
      <c r="K1007" s="113"/>
      <c r="L1007" s="113"/>
      <c r="M1007" s="113"/>
      <c r="N1007" s="113"/>
      <c r="O1007" s="113"/>
      <c r="P1007" s="113"/>
      <c r="Q1007" s="113"/>
      <c r="R1007" s="113"/>
      <c r="S1007" s="113"/>
      <c r="T1007" s="113"/>
      <c r="U1007" s="113"/>
      <c r="V1007" s="113"/>
      <c r="W1007" s="113"/>
      <c r="X1007" s="113"/>
      <c r="Y1007" s="113"/>
    </row>
    <row r="1008">
      <c r="A1008" s="115" t="s">
        <v>1911</v>
      </c>
      <c r="B1008" s="115" t="s">
        <v>1912</v>
      </c>
      <c r="C1008" s="115" t="s">
        <v>1913</v>
      </c>
      <c r="D1008" s="116">
        <v>45851.375</v>
      </c>
      <c r="E1008" s="115" t="s">
        <v>147</v>
      </c>
      <c r="F1008" s="118" t="str">
        <f t="shared" si="1"/>
        <v>07/2025</v>
      </c>
      <c r="G1008" s="113"/>
      <c r="H1008" s="111" t="s">
        <v>222</v>
      </c>
      <c r="I1008" s="113"/>
      <c r="J1008" s="113"/>
      <c r="K1008" s="113"/>
      <c r="L1008" s="113"/>
      <c r="M1008" s="113"/>
      <c r="N1008" s="113"/>
      <c r="O1008" s="113"/>
      <c r="P1008" s="113"/>
      <c r="Q1008" s="113"/>
      <c r="R1008" s="113"/>
      <c r="S1008" s="113"/>
      <c r="T1008" s="113"/>
      <c r="U1008" s="113"/>
      <c r="V1008" s="113"/>
      <c r="W1008" s="113"/>
      <c r="X1008" s="113"/>
      <c r="Y1008" s="113"/>
    </row>
    <row r="1009">
      <c r="A1009" s="115" t="s">
        <v>1914</v>
      </c>
      <c r="B1009" s="119"/>
      <c r="C1009" s="119"/>
      <c r="D1009" s="116">
        <v>45851.375</v>
      </c>
      <c r="E1009" s="119"/>
      <c r="F1009" s="118" t="str">
        <f t="shared" si="1"/>
        <v>07/2025</v>
      </c>
      <c r="G1009" s="113"/>
      <c r="H1009" s="111" t="s">
        <v>160</v>
      </c>
      <c r="I1009" s="113"/>
      <c r="J1009" s="113"/>
      <c r="K1009" s="113"/>
      <c r="L1009" s="113"/>
      <c r="M1009" s="113"/>
      <c r="N1009" s="113"/>
      <c r="O1009" s="113"/>
      <c r="P1009" s="113"/>
      <c r="Q1009" s="113"/>
      <c r="R1009" s="113"/>
      <c r="S1009" s="113"/>
      <c r="T1009" s="113"/>
      <c r="U1009" s="113"/>
      <c r="V1009" s="113"/>
      <c r="W1009" s="113"/>
      <c r="X1009" s="113"/>
      <c r="Y1009" s="113"/>
    </row>
    <row r="1010">
      <c r="A1010" s="115" t="s">
        <v>1915</v>
      </c>
      <c r="B1010" s="115" t="s">
        <v>1916</v>
      </c>
      <c r="C1010" s="115" t="s">
        <v>1917</v>
      </c>
      <c r="D1010" s="116">
        <v>45851.41666666667</v>
      </c>
      <c r="E1010" s="115" t="s">
        <v>1887</v>
      </c>
      <c r="F1010" s="118" t="str">
        <f t="shared" si="1"/>
        <v>07/2025</v>
      </c>
      <c r="G1010" s="113"/>
      <c r="H1010" s="111" t="s">
        <v>222</v>
      </c>
      <c r="I1010" s="113"/>
      <c r="J1010" s="113"/>
      <c r="K1010" s="113"/>
      <c r="L1010" s="113"/>
      <c r="M1010" s="113"/>
      <c r="N1010" s="113"/>
      <c r="O1010" s="113"/>
      <c r="P1010" s="113"/>
      <c r="Q1010" s="113"/>
      <c r="R1010" s="113"/>
      <c r="S1010" s="113"/>
      <c r="T1010" s="113"/>
      <c r="U1010" s="113"/>
      <c r="V1010" s="113"/>
      <c r="W1010" s="113"/>
      <c r="X1010" s="113"/>
      <c r="Y1010" s="113"/>
    </row>
    <row r="1011">
      <c r="A1011" s="115" t="s">
        <v>1918</v>
      </c>
      <c r="B1011" s="115" t="s">
        <v>1919</v>
      </c>
      <c r="C1011" s="115" t="s">
        <v>1920</v>
      </c>
      <c r="D1011" s="116">
        <v>45851.45833333333</v>
      </c>
      <c r="E1011" s="115" t="s">
        <v>147</v>
      </c>
      <c r="F1011" s="118" t="str">
        <f t="shared" si="1"/>
        <v>07/2025</v>
      </c>
      <c r="G1011" s="113"/>
      <c r="H1011" s="111" t="s">
        <v>222</v>
      </c>
      <c r="I1011" s="113"/>
      <c r="J1011" s="113"/>
      <c r="K1011" s="113"/>
      <c r="L1011" s="113"/>
      <c r="M1011" s="113"/>
      <c r="N1011" s="113"/>
      <c r="O1011" s="113"/>
      <c r="P1011" s="113"/>
      <c r="Q1011" s="113"/>
      <c r="R1011" s="113"/>
      <c r="S1011" s="113"/>
      <c r="T1011" s="113"/>
      <c r="U1011" s="113"/>
      <c r="V1011" s="113"/>
      <c r="W1011" s="113"/>
      <c r="X1011" s="113"/>
      <c r="Y1011" s="113"/>
    </row>
    <row r="1012">
      <c r="A1012" s="115" t="s">
        <v>1921</v>
      </c>
      <c r="B1012" s="119"/>
      <c r="C1012" s="119"/>
      <c r="D1012" s="116">
        <v>45851.54166666667</v>
      </c>
      <c r="E1012" s="119"/>
      <c r="F1012" s="118" t="str">
        <f t="shared" si="1"/>
        <v>07/2025</v>
      </c>
      <c r="G1012" s="113"/>
      <c r="H1012" s="111" t="s">
        <v>148</v>
      </c>
      <c r="I1012" s="113"/>
      <c r="J1012" s="113"/>
      <c r="K1012" s="113"/>
      <c r="L1012" s="113"/>
      <c r="M1012" s="113"/>
      <c r="N1012" s="113"/>
      <c r="O1012" s="113"/>
      <c r="P1012" s="113"/>
      <c r="Q1012" s="113"/>
      <c r="R1012" s="113"/>
      <c r="S1012" s="113"/>
      <c r="T1012" s="113"/>
      <c r="U1012" s="113"/>
      <c r="V1012" s="113"/>
      <c r="W1012" s="113"/>
      <c r="X1012" s="113"/>
      <c r="Y1012" s="113"/>
    </row>
    <row r="1013">
      <c r="A1013" s="115" t="s">
        <v>1922</v>
      </c>
      <c r="B1013" s="115" t="s">
        <v>1923</v>
      </c>
      <c r="C1013" s="115" t="s">
        <v>1924</v>
      </c>
      <c r="D1013" s="116">
        <v>45851.58333333333</v>
      </c>
      <c r="E1013" s="115" t="s">
        <v>163</v>
      </c>
      <c r="F1013" s="118" t="str">
        <f t="shared" si="1"/>
        <v>07/2025</v>
      </c>
      <c r="G1013" s="113"/>
      <c r="H1013" s="111" t="s">
        <v>148</v>
      </c>
      <c r="I1013" s="113"/>
      <c r="J1013" s="113"/>
      <c r="K1013" s="113"/>
      <c r="L1013" s="113"/>
      <c r="M1013" s="113"/>
      <c r="N1013" s="113"/>
      <c r="O1013" s="113"/>
      <c r="P1013" s="113"/>
      <c r="Q1013" s="113"/>
      <c r="R1013" s="113"/>
      <c r="S1013" s="113"/>
      <c r="T1013" s="113"/>
      <c r="U1013" s="113"/>
      <c r="V1013" s="113"/>
      <c r="W1013" s="113"/>
      <c r="X1013" s="113"/>
      <c r="Y1013" s="113"/>
    </row>
    <row r="1014">
      <c r="A1014" s="115" t="s">
        <v>1925</v>
      </c>
      <c r="B1014" s="115" t="s">
        <v>1926</v>
      </c>
      <c r="C1014" s="115" t="s">
        <v>1927</v>
      </c>
      <c r="D1014" s="116">
        <v>45851.75</v>
      </c>
      <c r="E1014" s="115" t="s">
        <v>1928</v>
      </c>
      <c r="F1014" s="118" t="str">
        <f t="shared" si="1"/>
        <v>07/2025</v>
      </c>
      <c r="G1014" s="113"/>
      <c r="H1014" s="111" t="s">
        <v>148</v>
      </c>
      <c r="I1014" s="113"/>
      <c r="J1014" s="113"/>
      <c r="K1014" s="113"/>
      <c r="L1014" s="113"/>
      <c r="M1014" s="113"/>
      <c r="N1014" s="113"/>
      <c r="O1014" s="113"/>
      <c r="P1014" s="113"/>
      <c r="Q1014" s="113"/>
      <c r="R1014" s="113"/>
      <c r="S1014" s="113"/>
      <c r="T1014" s="113"/>
      <c r="U1014" s="113"/>
      <c r="V1014" s="113"/>
      <c r="W1014" s="113"/>
      <c r="X1014" s="113"/>
      <c r="Y1014" s="113"/>
    </row>
    <row r="1015">
      <c r="A1015" s="115" t="s">
        <v>1929</v>
      </c>
      <c r="B1015" s="119"/>
      <c r="C1015" s="115" t="s">
        <v>211</v>
      </c>
      <c r="D1015" s="116">
        <v>45852.39583333333</v>
      </c>
      <c r="E1015" s="115" t="s">
        <v>246</v>
      </c>
      <c r="F1015" s="118" t="str">
        <f t="shared" si="1"/>
        <v>07/2025</v>
      </c>
      <c r="G1015" s="113"/>
      <c r="H1015" s="111" t="s">
        <v>151</v>
      </c>
      <c r="I1015" s="113"/>
      <c r="J1015" s="113"/>
      <c r="K1015" s="113"/>
      <c r="L1015" s="113"/>
      <c r="M1015" s="113"/>
      <c r="N1015" s="113"/>
      <c r="O1015" s="113"/>
      <c r="P1015" s="113"/>
      <c r="Q1015" s="113"/>
      <c r="R1015" s="113"/>
      <c r="S1015" s="113"/>
      <c r="T1015" s="113"/>
      <c r="U1015" s="113"/>
      <c r="V1015" s="113"/>
      <c r="W1015" s="113"/>
      <c r="X1015" s="113"/>
      <c r="Y1015" s="113"/>
    </row>
    <row r="1016">
      <c r="A1016" s="115" t="s">
        <v>1930</v>
      </c>
      <c r="B1016" s="115" t="s">
        <v>1931</v>
      </c>
      <c r="C1016" s="119"/>
      <c r="D1016" s="116">
        <v>45852.47222222222</v>
      </c>
      <c r="E1016" s="115" t="s">
        <v>147</v>
      </c>
      <c r="F1016" s="118" t="str">
        <f t="shared" si="1"/>
        <v>07/2025</v>
      </c>
      <c r="G1016" s="113"/>
      <c r="H1016" s="111" t="s">
        <v>189</v>
      </c>
      <c r="I1016" s="113"/>
      <c r="J1016" s="113"/>
      <c r="K1016" s="113"/>
      <c r="L1016" s="113"/>
      <c r="M1016" s="113"/>
      <c r="N1016" s="113"/>
      <c r="O1016" s="113"/>
      <c r="P1016" s="113"/>
      <c r="Q1016" s="113"/>
      <c r="R1016" s="113"/>
      <c r="S1016" s="113"/>
      <c r="T1016" s="113"/>
      <c r="U1016" s="113"/>
      <c r="V1016" s="113"/>
      <c r="W1016" s="113"/>
      <c r="X1016" s="113"/>
      <c r="Y1016" s="113"/>
    </row>
    <row r="1017">
      <c r="A1017" s="115" t="s">
        <v>1932</v>
      </c>
      <c r="B1017" s="115" t="s">
        <v>1933</v>
      </c>
      <c r="C1017" s="115" t="s">
        <v>1934</v>
      </c>
      <c r="D1017" s="116">
        <v>45852.52083333333</v>
      </c>
      <c r="E1017" s="115" t="s">
        <v>1935</v>
      </c>
      <c r="F1017" s="118" t="str">
        <f t="shared" si="1"/>
        <v>07/2025</v>
      </c>
      <c r="G1017" s="113"/>
      <c r="H1017" s="111" t="s">
        <v>193</v>
      </c>
      <c r="I1017" s="113"/>
      <c r="J1017" s="113"/>
      <c r="K1017" s="113"/>
      <c r="L1017" s="113"/>
      <c r="M1017" s="113"/>
      <c r="N1017" s="113"/>
      <c r="O1017" s="113"/>
      <c r="P1017" s="113"/>
      <c r="Q1017" s="113"/>
      <c r="R1017" s="113"/>
      <c r="S1017" s="113"/>
      <c r="T1017" s="113"/>
      <c r="U1017" s="113"/>
      <c r="V1017" s="113"/>
      <c r="W1017" s="113"/>
      <c r="X1017" s="113"/>
      <c r="Y1017" s="113"/>
    </row>
    <row r="1018">
      <c r="A1018" s="115" t="s">
        <v>1936</v>
      </c>
      <c r="B1018" s="115" t="s">
        <v>1937</v>
      </c>
      <c r="C1018" s="115" t="s">
        <v>1938</v>
      </c>
      <c r="D1018" s="116">
        <v>45852.625</v>
      </c>
      <c r="E1018" s="115" t="s">
        <v>163</v>
      </c>
      <c r="F1018" s="118" t="str">
        <f t="shared" si="1"/>
        <v>07/2025</v>
      </c>
      <c r="G1018" s="113"/>
      <c r="H1018" s="111" t="s">
        <v>160</v>
      </c>
      <c r="I1018" s="113"/>
      <c r="J1018" s="113"/>
      <c r="K1018" s="113"/>
      <c r="L1018" s="113"/>
      <c r="M1018" s="113"/>
      <c r="N1018" s="113"/>
      <c r="O1018" s="113"/>
      <c r="P1018" s="113"/>
      <c r="Q1018" s="113"/>
      <c r="R1018" s="113"/>
      <c r="S1018" s="113"/>
      <c r="T1018" s="113"/>
      <c r="U1018" s="113"/>
      <c r="V1018" s="113"/>
      <c r="W1018" s="113"/>
      <c r="X1018" s="113"/>
      <c r="Y1018" s="113"/>
    </row>
    <row r="1019">
      <c r="A1019" s="115" t="s">
        <v>1939</v>
      </c>
      <c r="B1019" s="115" t="s">
        <v>1940</v>
      </c>
      <c r="C1019" s="115" t="s">
        <v>1941</v>
      </c>
      <c r="D1019" s="116">
        <v>45852.75</v>
      </c>
      <c r="E1019" s="115" t="s">
        <v>494</v>
      </c>
      <c r="F1019" s="118" t="str">
        <f t="shared" si="1"/>
        <v>07/2025</v>
      </c>
      <c r="G1019" s="113"/>
      <c r="H1019" s="111" t="s">
        <v>362</v>
      </c>
      <c r="I1019" s="113"/>
      <c r="J1019" s="113"/>
      <c r="K1019" s="113"/>
      <c r="L1019" s="113"/>
      <c r="M1019" s="113"/>
      <c r="N1019" s="113"/>
      <c r="O1019" s="113"/>
      <c r="P1019" s="113"/>
      <c r="Q1019" s="113"/>
      <c r="R1019" s="113"/>
      <c r="S1019" s="113"/>
      <c r="T1019" s="113"/>
      <c r="U1019" s="113"/>
      <c r="V1019" s="113"/>
      <c r="W1019" s="113"/>
      <c r="X1019" s="113"/>
      <c r="Y1019" s="113"/>
    </row>
    <row r="1020">
      <c r="A1020" s="115" t="s">
        <v>1942</v>
      </c>
      <c r="B1020" s="115" t="s">
        <v>1943</v>
      </c>
      <c r="C1020" s="115" t="s">
        <v>416</v>
      </c>
      <c r="D1020" s="116">
        <v>45852.79166666667</v>
      </c>
      <c r="E1020" s="115" t="s">
        <v>147</v>
      </c>
      <c r="F1020" s="118" t="str">
        <f t="shared" si="1"/>
        <v>07/2025</v>
      </c>
      <c r="G1020" s="113"/>
      <c r="H1020" s="111" t="s">
        <v>148</v>
      </c>
      <c r="I1020" s="113"/>
      <c r="J1020" s="113"/>
      <c r="K1020" s="113"/>
      <c r="L1020" s="113"/>
      <c r="M1020" s="113"/>
      <c r="N1020" s="113"/>
      <c r="O1020" s="113"/>
      <c r="P1020" s="113"/>
      <c r="Q1020" s="113"/>
      <c r="R1020" s="113"/>
      <c r="S1020" s="113"/>
      <c r="T1020" s="113"/>
      <c r="U1020" s="113"/>
      <c r="V1020" s="113"/>
      <c r="W1020" s="113"/>
      <c r="X1020" s="113"/>
      <c r="Y1020" s="113"/>
    </row>
    <row r="1021">
      <c r="A1021" s="115" t="s">
        <v>1944</v>
      </c>
      <c r="B1021" s="115" t="s">
        <v>1945</v>
      </c>
      <c r="C1021" s="119"/>
      <c r="D1021" s="116">
        <v>45853.45833333333</v>
      </c>
      <c r="E1021" s="115" t="s">
        <v>1555</v>
      </c>
      <c r="F1021" s="118" t="str">
        <f t="shared" si="1"/>
        <v>07/2025</v>
      </c>
      <c r="G1021" s="113"/>
      <c r="H1021" s="111" t="s">
        <v>213</v>
      </c>
      <c r="I1021" s="113"/>
      <c r="J1021" s="113"/>
      <c r="K1021" s="113"/>
      <c r="L1021" s="113"/>
      <c r="M1021" s="113"/>
      <c r="N1021" s="113"/>
      <c r="O1021" s="113"/>
      <c r="P1021" s="113"/>
      <c r="Q1021" s="113"/>
      <c r="R1021" s="113"/>
      <c r="S1021" s="113"/>
      <c r="T1021" s="113"/>
      <c r="U1021" s="113"/>
      <c r="V1021" s="113"/>
      <c r="W1021" s="113"/>
      <c r="X1021" s="113"/>
      <c r="Y1021" s="113"/>
    </row>
    <row r="1022">
      <c r="A1022" s="115" t="s">
        <v>1946</v>
      </c>
      <c r="B1022" s="115" t="s">
        <v>1947</v>
      </c>
      <c r="C1022" s="115" t="s">
        <v>1948</v>
      </c>
      <c r="D1022" s="116">
        <v>45853.52083333333</v>
      </c>
      <c r="E1022" s="115" t="s">
        <v>494</v>
      </c>
      <c r="F1022" s="118" t="str">
        <f t="shared" si="1"/>
        <v>07/2025</v>
      </c>
      <c r="G1022" s="113"/>
      <c r="H1022" s="111" t="s">
        <v>193</v>
      </c>
      <c r="I1022" s="113"/>
      <c r="J1022" s="113"/>
      <c r="K1022" s="113"/>
      <c r="L1022" s="113"/>
      <c r="M1022" s="113"/>
      <c r="N1022" s="113"/>
      <c r="O1022" s="113"/>
      <c r="P1022" s="113"/>
      <c r="Q1022" s="113"/>
      <c r="R1022" s="113"/>
      <c r="S1022" s="113"/>
      <c r="T1022" s="113"/>
      <c r="U1022" s="113"/>
      <c r="V1022" s="113"/>
      <c r="W1022" s="113"/>
      <c r="X1022" s="113"/>
      <c r="Y1022" s="113"/>
    </row>
    <row r="1023">
      <c r="A1023" s="115" t="s">
        <v>1949</v>
      </c>
      <c r="B1023" s="115" t="s">
        <v>1950</v>
      </c>
      <c r="C1023" s="119"/>
      <c r="D1023" s="116">
        <v>45853.58333333333</v>
      </c>
      <c r="E1023" s="115" t="s">
        <v>147</v>
      </c>
      <c r="F1023" s="118" t="str">
        <f t="shared" si="1"/>
        <v>07/2025</v>
      </c>
      <c r="G1023" s="113"/>
      <c r="H1023" s="111" t="s">
        <v>213</v>
      </c>
      <c r="I1023" s="113"/>
      <c r="J1023" s="113"/>
      <c r="K1023" s="113"/>
      <c r="L1023" s="113"/>
      <c r="M1023" s="113"/>
      <c r="N1023" s="113"/>
      <c r="O1023" s="113"/>
      <c r="P1023" s="113"/>
      <c r="Q1023" s="113"/>
      <c r="R1023" s="113"/>
      <c r="S1023" s="113"/>
      <c r="T1023" s="113"/>
      <c r="U1023" s="113"/>
      <c r="V1023" s="113"/>
      <c r="W1023" s="113"/>
      <c r="X1023" s="113"/>
      <c r="Y1023" s="113"/>
    </row>
    <row r="1024">
      <c r="A1024" s="115" t="s">
        <v>1951</v>
      </c>
      <c r="B1024" s="115" t="s">
        <v>1952</v>
      </c>
      <c r="C1024" s="115" t="s">
        <v>1953</v>
      </c>
      <c r="D1024" s="116">
        <v>45853.79166666667</v>
      </c>
      <c r="E1024" s="115" t="s">
        <v>147</v>
      </c>
      <c r="F1024" s="118" t="str">
        <f t="shared" si="1"/>
        <v>07/2025</v>
      </c>
      <c r="G1024" s="113"/>
      <c r="H1024" s="111" t="s">
        <v>193</v>
      </c>
      <c r="I1024" s="113"/>
      <c r="J1024" s="113"/>
      <c r="K1024" s="113"/>
      <c r="L1024" s="113"/>
      <c r="M1024" s="113"/>
      <c r="N1024" s="113"/>
      <c r="O1024" s="113"/>
      <c r="P1024" s="113"/>
      <c r="Q1024" s="113"/>
      <c r="R1024" s="113"/>
      <c r="S1024" s="113"/>
      <c r="T1024" s="113"/>
      <c r="U1024" s="113"/>
      <c r="V1024" s="113"/>
      <c r="W1024" s="113"/>
      <c r="X1024" s="113"/>
      <c r="Y1024" s="113"/>
    </row>
    <row r="1025">
      <c r="A1025" s="115" t="s">
        <v>1954</v>
      </c>
      <c r="B1025" s="115" t="s">
        <v>1955</v>
      </c>
      <c r="C1025" s="115" t="s">
        <v>1956</v>
      </c>
      <c r="D1025" s="116">
        <v>45854.39583333333</v>
      </c>
      <c r="E1025" s="115" t="s">
        <v>202</v>
      </c>
      <c r="F1025" s="118" t="str">
        <f t="shared" si="1"/>
        <v>07/2025</v>
      </c>
      <c r="G1025" s="113"/>
      <c r="H1025" s="111" t="s">
        <v>222</v>
      </c>
      <c r="I1025" s="113"/>
      <c r="J1025" s="113"/>
      <c r="K1025" s="113"/>
      <c r="L1025" s="113"/>
      <c r="M1025" s="113"/>
      <c r="N1025" s="113"/>
      <c r="O1025" s="113"/>
      <c r="P1025" s="113"/>
      <c r="Q1025" s="113"/>
      <c r="R1025" s="113"/>
      <c r="S1025" s="113"/>
      <c r="T1025" s="113"/>
      <c r="U1025" s="113"/>
      <c r="V1025" s="113"/>
      <c r="W1025" s="113"/>
      <c r="X1025" s="113"/>
      <c r="Y1025" s="113"/>
    </row>
    <row r="1026">
      <c r="A1026" s="115" t="s">
        <v>1957</v>
      </c>
      <c r="B1026" s="115" t="s">
        <v>1958</v>
      </c>
      <c r="C1026" s="115" t="s">
        <v>1022</v>
      </c>
      <c r="D1026" s="116">
        <v>45854.41666666667</v>
      </c>
      <c r="E1026" s="115" t="s">
        <v>382</v>
      </c>
      <c r="F1026" s="118" t="str">
        <f t="shared" si="1"/>
        <v>07/2025</v>
      </c>
      <c r="G1026" s="113"/>
      <c r="H1026" s="111" t="s">
        <v>362</v>
      </c>
      <c r="I1026" s="113"/>
      <c r="J1026" s="113"/>
      <c r="K1026" s="113"/>
      <c r="L1026" s="113"/>
      <c r="M1026" s="113"/>
      <c r="N1026" s="113"/>
      <c r="O1026" s="113"/>
      <c r="P1026" s="113"/>
      <c r="Q1026" s="113"/>
      <c r="R1026" s="113"/>
      <c r="S1026" s="113"/>
      <c r="T1026" s="113"/>
      <c r="U1026" s="113"/>
      <c r="V1026" s="113"/>
      <c r="W1026" s="113"/>
      <c r="X1026" s="113"/>
      <c r="Y1026" s="113"/>
    </row>
    <row r="1027">
      <c r="A1027" s="115" t="s">
        <v>1959</v>
      </c>
      <c r="B1027" s="115" t="s">
        <v>1960</v>
      </c>
      <c r="C1027" s="115" t="s">
        <v>1961</v>
      </c>
      <c r="D1027" s="116">
        <v>45854.58333333333</v>
      </c>
      <c r="E1027" s="115" t="s">
        <v>202</v>
      </c>
      <c r="F1027" s="118" t="str">
        <f t="shared" si="1"/>
        <v>07/2025</v>
      </c>
      <c r="G1027" s="113"/>
      <c r="H1027" s="111" t="s">
        <v>148</v>
      </c>
      <c r="I1027" s="113"/>
      <c r="J1027" s="113"/>
      <c r="K1027" s="113"/>
      <c r="L1027" s="113"/>
      <c r="M1027" s="113"/>
      <c r="N1027" s="113"/>
      <c r="O1027" s="113"/>
      <c r="P1027" s="113"/>
      <c r="Q1027" s="113"/>
      <c r="R1027" s="113"/>
      <c r="S1027" s="113"/>
      <c r="T1027" s="113"/>
      <c r="U1027" s="113"/>
      <c r="V1027" s="113"/>
      <c r="W1027" s="113"/>
      <c r="X1027" s="113"/>
      <c r="Y1027" s="113"/>
    </row>
    <row r="1028">
      <c r="A1028" s="115" t="s">
        <v>1962</v>
      </c>
      <c r="B1028" s="119"/>
      <c r="C1028" s="119"/>
      <c r="D1028" s="116">
        <v>45854.70833333333</v>
      </c>
      <c r="E1028" s="119"/>
      <c r="F1028" s="118" t="str">
        <f t="shared" si="1"/>
        <v>07/2025</v>
      </c>
      <c r="G1028" s="113"/>
      <c r="H1028" s="111" t="s">
        <v>193</v>
      </c>
      <c r="I1028" s="113"/>
      <c r="J1028" s="113"/>
      <c r="K1028" s="113"/>
      <c r="L1028" s="113"/>
      <c r="M1028" s="113"/>
      <c r="N1028" s="113"/>
      <c r="O1028" s="113"/>
      <c r="P1028" s="113"/>
      <c r="Q1028" s="113"/>
      <c r="R1028" s="113"/>
      <c r="S1028" s="113"/>
      <c r="T1028" s="113"/>
      <c r="U1028" s="113"/>
      <c r="V1028" s="113"/>
      <c r="W1028" s="113"/>
      <c r="X1028" s="113"/>
      <c r="Y1028" s="113"/>
    </row>
    <row r="1029">
      <c r="A1029" s="115" t="s">
        <v>1963</v>
      </c>
      <c r="B1029" s="115" t="s">
        <v>1964</v>
      </c>
      <c r="C1029" s="115" t="s">
        <v>1965</v>
      </c>
      <c r="D1029" s="116">
        <v>45854.91666666667</v>
      </c>
      <c r="E1029" s="115" t="s">
        <v>382</v>
      </c>
      <c r="F1029" s="118" t="str">
        <f t="shared" si="1"/>
        <v>07/2025</v>
      </c>
      <c r="G1029" s="113"/>
      <c r="H1029" s="111" t="s">
        <v>193</v>
      </c>
      <c r="I1029" s="113"/>
      <c r="J1029" s="113"/>
      <c r="K1029" s="113"/>
      <c r="L1029" s="113"/>
      <c r="M1029" s="113"/>
      <c r="N1029" s="113"/>
      <c r="O1029" s="113"/>
      <c r="P1029" s="113"/>
      <c r="Q1029" s="113"/>
      <c r="R1029" s="113"/>
      <c r="S1029" s="113"/>
      <c r="T1029" s="113"/>
      <c r="U1029" s="113"/>
      <c r="V1029" s="113"/>
      <c r="W1029" s="113"/>
      <c r="X1029" s="113"/>
      <c r="Y1029" s="113"/>
    </row>
    <row r="1030">
      <c r="A1030" s="115" t="s">
        <v>1966</v>
      </c>
      <c r="B1030" s="115" t="s">
        <v>1967</v>
      </c>
      <c r="C1030" s="115" t="s">
        <v>1813</v>
      </c>
      <c r="D1030" s="116">
        <v>45855.33333333333</v>
      </c>
      <c r="E1030" s="115" t="s">
        <v>202</v>
      </c>
      <c r="F1030" s="118" t="str">
        <f t="shared" si="1"/>
        <v>07/2025</v>
      </c>
      <c r="G1030" s="113"/>
      <c r="H1030" s="111" t="s">
        <v>148</v>
      </c>
      <c r="I1030" s="113"/>
      <c r="J1030" s="113"/>
      <c r="K1030" s="113"/>
      <c r="L1030" s="113"/>
      <c r="M1030" s="113"/>
      <c r="N1030" s="113"/>
      <c r="O1030" s="113"/>
      <c r="P1030" s="113"/>
      <c r="Q1030" s="113"/>
      <c r="R1030" s="113"/>
      <c r="S1030" s="113"/>
      <c r="T1030" s="113"/>
      <c r="U1030" s="113"/>
      <c r="V1030" s="113"/>
      <c r="W1030" s="113"/>
      <c r="X1030" s="113"/>
      <c r="Y1030" s="113"/>
    </row>
    <row r="1031">
      <c r="A1031" s="115" t="s">
        <v>1968</v>
      </c>
      <c r="B1031" s="115" t="s">
        <v>1969</v>
      </c>
      <c r="C1031" s="115" t="s">
        <v>263</v>
      </c>
      <c r="D1031" s="116">
        <v>45855.375</v>
      </c>
      <c r="E1031" s="115" t="s">
        <v>639</v>
      </c>
      <c r="F1031" s="118" t="str">
        <f t="shared" si="1"/>
        <v>07/2025</v>
      </c>
      <c r="G1031" s="113"/>
      <c r="H1031" s="111" t="s">
        <v>362</v>
      </c>
      <c r="I1031" s="113"/>
      <c r="J1031" s="113"/>
      <c r="K1031" s="113"/>
      <c r="L1031" s="113"/>
      <c r="M1031" s="113"/>
      <c r="N1031" s="113"/>
      <c r="O1031" s="113"/>
      <c r="P1031" s="113"/>
      <c r="Q1031" s="113"/>
      <c r="R1031" s="113"/>
      <c r="S1031" s="113"/>
      <c r="T1031" s="113"/>
      <c r="U1031" s="113"/>
      <c r="V1031" s="113"/>
      <c r="W1031" s="113"/>
      <c r="X1031" s="113"/>
      <c r="Y1031" s="113"/>
    </row>
    <row r="1032">
      <c r="A1032" s="115" t="s">
        <v>1970</v>
      </c>
      <c r="B1032" s="115" t="s">
        <v>1971</v>
      </c>
      <c r="C1032" s="115" t="s">
        <v>1972</v>
      </c>
      <c r="D1032" s="116">
        <v>45855.41666666667</v>
      </c>
      <c r="E1032" s="115" t="s">
        <v>1973</v>
      </c>
      <c r="F1032" s="118" t="str">
        <f t="shared" si="1"/>
        <v>07/2025</v>
      </c>
      <c r="G1032" s="113"/>
      <c r="H1032" s="111" t="s">
        <v>362</v>
      </c>
      <c r="I1032" s="113"/>
      <c r="J1032" s="113"/>
      <c r="K1032" s="113"/>
      <c r="L1032" s="113"/>
      <c r="M1032" s="113"/>
      <c r="N1032" s="113"/>
      <c r="O1032" s="113"/>
      <c r="P1032" s="113"/>
      <c r="Q1032" s="113"/>
      <c r="R1032" s="113"/>
      <c r="S1032" s="113"/>
      <c r="T1032" s="113"/>
      <c r="U1032" s="113"/>
      <c r="V1032" s="113"/>
      <c r="W1032" s="113"/>
      <c r="X1032" s="113"/>
      <c r="Y1032" s="113"/>
    </row>
    <row r="1033">
      <c r="A1033" s="115" t="s">
        <v>1974</v>
      </c>
      <c r="B1033" s="115" t="s">
        <v>1975</v>
      </c>
      <c r="C1033" s="115" t="s">
        <v>1976</v>
      </c>
      <c r="D1033" s="116">
        <v>45855.45833333333</v>
      </c>
      <c r="E1033" s="115" t="s">
        <v>166</v>
      </c>
      <c r="F1033" s="118" t="str">
        <f t="shared" si="1"/>
        <v>07/2025</v>
      </c>
      <c r="G1033" s="113"/>
      <c r="H1033" s="111" t="s">
        <v>160</v>
      </c>
      <c r="I1033" s="113"/>
      <c r="J1033" s="113"/>
      <c r="K1033" s="113"/>
      <c r="L1033" s="113"/>
      <c r="M1033" s="113"/>
      <c r="N1033" s="113"/>
      <c r="O1033" s="113"/>
      <c r="P1033" s="113"/>
      <c r="Q1033" s="113"/>
      <c r="R1033" s="113"/>
      <c r="S1033" s="113"/>
      <c r="T1033" s="113"/>
      <c r="U1033" s="113"/>
      <c r="V1033" s="113"/>
      <c r="W1033" s="113"/>
      <c r="X1033" s="113"/>
      <c r="Y1033" s="113"/>
    </row>
    <row r="1034">
      <c r="A1034" s="115" t="s">
        <v>1977</v>
      </c>
      <c r="B1034" s="115" t="s">
        <v>1978</v>
      </c>
      <c r="C1034" s="115" t="s">
        <v>1979</v>
      </c>
      <c r="D1034" s="116">
        <v>45855.60416666667</v>
      </c>
      <c r="E1034" s="115" t="s">
        <v>1980</v>
      </c>
      <c r="F1034" s="118" t="str">
        <f t="shared" si="1"/>
        <v>07/2025</v>
      </c>
      <c r="G1034" s="113"/>
      <c r="H1034" s="111" t="s">
        <v>222</v>
      </c>
      <c r="I1034" s="113"/>
      <c r="J1034" s="113"/>
      <c r="K1034" s="113"/>
      <c r="L1034" s="113"/>
      <c r="M1034" s="113"/>
      <c r="N1034" s="113"/>
      <c r="O1034" s="113"/>
      <c r="P1034" s="113"/>
      <c r="Q1034" s="113"/>
      <c r="R1034" s="113"/>
      <c r="S1034" s="113"/>
      <c r="T1034" s="113"/>
      <c r="U1034" s="113"/>
      <c r="V1034" s="113"/>
      <c r="W1034" s="113"/>
      <c r="X1034" s="113"/>
      <c r="Y1034" s="113"/>
    </row>
    <row r="1035">
      <c r="A1035" s="115" t="s">
        <v>1981</v>
      </c>
      <c r="B1035" s="115" t="s">
        <v>1982</v>
      </c>
      <c r="C1035" s="115" t="s">
        <v>1983</v>
      </c>
      <c r="D1035" s="116">
        <v>45855.64583333333</v>
      </c>
      <c r="E1035" s="115" t="s">
        <v>1980</v>
      </c>
      <c r="F1035" s="118" t="str">
        <f t="shared" si="1"/>
        <v>07/2025</v>
      </c>
      <c r="G1035" s="113"/>
      <c r="H1035" s="111" t="s">
        <v>362</v>
      </c>
      <c r="I1035" s="113"/>
      <c r="J1035" s="113"/>
      <c r="K1035" s="113"/>
      <c r="L1035" s="113"/>
      <c r="M1035" s="113"/>
      <c r="N1035" s="113"/>
      <c r="O1035" s="113"/>
      <c r="P1035" s="113"/>
      <c r="Q1035" s="113"/>
      <c r="R1035" s="113"/>
      <c r="S1035" s="113"/>
      <c r="T1035" s="113"/>
      <c r="U1035" s="113"/>
      <c r="V1035" s="113"/>
      <c r="W1035" s="113"/>
      <c r="X1035" s="113"/>
      <c r="Y1035" s="113"/>
    </row>
    <row r="1036">
      <c r="A1036" s="115" t="s">
        <v>1984</v>
      </c>
      <c r="B1036" s="115" t="s">
        <v>1985</v>
      </c>
      <c r="C1036" s="115" t="s">
        <v>1986</v>
      </c>
      <c r="D1036" s="116">
        <v>45856.375</v>
      </c>
      <c r="E1036" s="115" t="s">
        <v>531</v>
      </c>
      <c r="F1036" s="118" t="str">
        <f t="shared" si="1"/>
        <v>07/2025</v>
      </c>
      <c r="G1036" s="113"/>
      <c r="H1036" s="111" t="s">
        <v>362</v>
      </c>
      <c r="I1036" s="113"/>
      <c r="J1036" s="113"/>
      <c r="K1036" s="113"/>
      <c r="L1036" s="113"/>
      <c r="M1036" s="113"/>
      <c r="N1036" s="113"/>
      <c r="O1036" s="113"/>
      <c r="P1036" s="113"/>
      <c r="Q1036" s="113"/>
      <c r="R1036" s="113"/>
      <c r="S1036" s="113"/>
      <c r="T1036" s="113"/>
      <c r="U1036" s="113"/>
      <c r="V1036" s="113"/>
      <c r="W1036" s="113"/>
      <c r="X1036" s="113"/>
      <c r="Y1036" s="113"/>
    </row>
    <row r="1037">
      <c r="A1037" s="115" t="s">
        <v>1987</v>
      </c>
      <c r="B1037" s="115" t="s">
        <v>1988</v>
      </c>
      <c r="C1037" s="115" t="s">
        <v>1989</v>
      </c>
      <c r="D1037" s="116">
        <v>45856.41666666667</v>
      </c>
      <c r="E1037" s="115" t="s">
        <v>202</v>
      </c>
      <c r="F1037" s="118" t="str">
        <f t="shared" si="1"/>
        <v>07/2025</v>
      </c>
      <c r="G1037" s="113"/>
      <c r="H1037" s="111" t="s">
        <v>193</v>
      </c>
      <c r="I1037" s="113"/>
      <c r="J1037" s="113"/>
      <c r="K1037" s="113"/>
      <c r="L1037" s="113"/>
      <c r="M1037" s="113"/>
      <c r="N1037" s="113"/>
      <c r="O1037" s="113"/>
      <c r="P1037" s="113"/>
      <c r="Q1037" s="113"/>
      <c r="R1037" s="113"/>
      <c r="S1037" s="113"/>
      <c r="T1037" s="113"/>
      <c r="U1037" s="113"/>
      <c r="V1037" s="113"/>
      <c r="W1037" s="113"/>
      <c r="X1037" s="113"/>
      <c r="Y1037" s="113"/>
    </row>
    <row r="1038">
      <c r="A1038" s="115" t="s">
        <v>1990</v>
      </c>
      <c r="B1038" s="119"/>
      <c r="C1038" s="115" t="s">
        <v>1991</v>
      </c>
      <c r="D1038" s="116">
        <v>45856.45833333333</v>
      </c>
      <c r="E1038" s="119"/>
      <c r="F1038" s="118" t="str">
        <f t="shared" si="1"/>
        <v>07/2025</v>
      </c>
      <c r="G1038" s="113"/>
      <c r="H1038" s="111" t="s">
        <v>148</v>
      </c>
      <c r="I1038" s="113"/>
      <c r="J1038" s="113"/>
      <c r="K1038" s="113"/>
      <c r="L1038" s="113"/>
      <c r="M1038" s="113"/>
      <c r="N1038" s="113"/>
      <c r="O1038" s="113"/>
      <c r="P1038" s="113"/>
      <c r="Q1038" s="113"/>
      <c r="R1038" s="113"/>
      <c r="S1038" s="113"/>
      <c r="T1038" s="113"/>
      <c r="U1038" s="113"/>
      <c r="V1038" s="113"/>
      <c r="W1038" s="113"/>
      <c r="X1038" s="113"/>
      <c r="Y1038" s="113"/>
    </row>
    <row r="1039">
      <c r="A1039" s="115" t="s">
        <v>1992</v>
      </c>
      <c r="B1039" s="119"/>
      <c r="C1039" s="115" t="s">
        <v>1993</v>
      </c>
      <c r="D1039" s="116">
        <v>45856.47916666667</v>
      </c>
      <c r="E1039" s="115" t="s">
        <v>202</v>
      </c>
      <c r="F1039" s="118" t="str">
        <f t="shared" si="1"/>
        <v>07/2025</v>
      </c>
      <c r="G1039" s="113"/>
      <c r="H1039" s="111" t="s">
        <v>222</v>
      </c>
      <c r="I1039" s="113"/>
      <c r="J1039" s="113"/>
      <c r="K1039" s="113"/>
      <c r="L1039" s="113"/>
      <c r="M1039" s="113"/>
      <c r="N1039" s="113"/>
      <c r="O1039" s="113"/>
      <c r="P1039" s="113"/>
      <c r="Q1039" s="113"/>
      <c r="R1039" s="113"/>
      <c r="S1039" s="113"/>
      <c r="T1039" s="113"/>
      <c r="U1039" s="113"/>
      <c r="V1039" s="113"/>
      <c r="W1039" s="113"/>
      <c r="X1039" s="113"/>
      <c r="Y1039" s="113"/>
    </row>
    <row r="1040">
      <c r="A1040" s="115" t="s">
        <v>1994</v>
      </c>
      <c r="B1040" s="115" t="s">
        <v>1995</v>
      </c>
      <c r="C1040" s="115" t="s">
        <v>1993</v>
      </c>
      <c r="D1040" s="116">
        <v>45856.52083333333</v>
      </c>
      <c r="E1040" s="115" t="s">
        <v>382</v>
      </c>
      <c r="F1040" s="118" t="str">
        <f t="shared" si="1"/>
        <v>07/2025</v>
      </c>
      <c r="G1040" s="113"/>
      <c r="H1040" s="111" t="s">
        <v>222</v>
      </c>
      <c r="I1040" s="113"/>
      <c r="J1040" s="113"/>
      <c r="K1040" s="113"/>
      <c r="L1040" s="113"/>
      <c r="M1040" s="113"/>
      <c r="N1040" s="113"/>
      <c r="O1040" s="113"/>
      <c r="P1040" s="113"/>
      <c r="Q1040" s="113"/>
      <c r="R1040" s="113"/>
      <c r="S1040" s="113"/>
      <c r="T1040" s="113"/>
      <c r="U1040" s="113"/>
      <c r="V1040" s="113"/>
      <c r="W1040" s="113"/>
      <c r="X1040" s="113"/>
      <c r="Y1040" s="113"/>
    </row>
    <row r="1041">
      <c r="A1041" s="115" t="s">
        <v>1996</v>
      </c>
      <c r="B1041" s="115" t="s">
        <v>1997</v>
      </c>
      <c r="C1041" s="119"/>
      <c r="D1041" s="116">
        <v>45856.58333333333</v>
      </c>
      <c r="E1041" s="115" t="s">
        <v>163</v>
      </c>
      <c r="F1041" s="118" t="str">
        <f t="shared" si="1"/>
        <v>07/2025</v>
      </c>
      <c r="G1041" s="113"/>
      <c r="H1041" s="111" t="s">
        <v>160</v>
      </c>
      <c r="I1041" s="113"/>
      <c r="J1041" s="113"/>
      <c r="K1041" s="113"/>
      <c r="L1041" s="113"/>
      <c r="M1041" s="113"/>
      <c r="N1041" s="113"/>
      <c r="O1041" s="113"/>
      <c r="P1041" s="113"/>
      <c r="Q1041" s="113"/>
      <c r="R1041" s="113"/>
      <c r="S1041" s="113"/>
      <c r="T1041" s="113"/>
      <c r="U1041" s="113"/>
      <c r="V1041" s="113"/>
      <c r="W1041" s="113"/>
      <c r="X1041" s="113"/>
      <c r="Y1041" s="113"/>
    </row>
    <row r="1042">
      <c r="A1042" s="115" t="s">
        <v>1998</v>
      </c>
      <c r="B1042" s="119"/>
      <c r="C1042" s="119"/>
      <c r="D1042" s="116">
        <v>45856.625</v>
      </c>
      <c r="E1042" s="115" t="s">
        <v>1534</v>
      </c>
      <c r="F1042" s="118" t="str">
        <f t="shared" si="1"/>
        <v>07/2025</v>
      </c>
      <c r="G1042" s="113"/>
      <c r="H1042" s="111" t="s">
        <v>189</v>
      </c>
      <c r="I1042" s="113"/>
      <c r="J1042" s="113"/>
      <c r="K1042" s="113"/>
      <c r="L1042" s="113"/>
      <c r="M1042" s="113"/>
      <c r="N1042" s="113"/>
      <c r="O1042" s="113"/>
      <c r="P1042" s="113"/>
      <c r="Q1042" s="113"/>
      <c r="R1042" s="113"/>
      <c r="S1042" s="113"/>
      <c r="T1042" s="113"/>
      <c r="U1042" s="113"/>
      <c r="V1042" s="113"/>
      <c r="W1042" s="113"/>
      <c r="X1042" s="113"/>
      <c r="Y1042" s="113"/>
    </row>
    <row r="1043">
      <c r="A1043" s="115" t="s">
        <v>1999</v>
      </c>
      <c r="B1043" s="115" t="s">
        <v>2000</v>
      </c>
      <c r="C1043" s="115" t="s">
        <v>2001</v>
      </c>
      <c r="D1043" s="116">
        <v>45856.70833333333</v>
      </c>
      <c r="E1043" s="115" t="s">
        <v>1482</v>
      </c>
      <c r="F1043" s="118" t="str">
        <f t="shared" si="1"/>
        <v>07/2025</v>
      </c>
      <c r="G1043" s="113"/>
      <c r="H1043" s="111" t="s">
        <v>148</v>
      </c>
      <c r="I1043" s="113"/>
      <c r="J1043" s="113"/>
      <c r="K1043" s="113"/>
      <c r="L1043" s="113"/>
      <c r="M1043" s="113"/>
      <c r="N1043" s="113"/>
      <c r="O1043" s="113"/>
      <c r="P1043" s="113"/>
      <c r="Q1043" s="113"/>
      <c r="R1043" s="113"/>
      <c r="S1043" s="113"/>
      <c r="T1043" s="113"/>
      <c r="U1043" s="113"/>
      <c r="V1043" s="113"/>
      <c r="W1043" s="113"/>
      <c r="X1043" s="113"/>
      <c r="Y1043" s="113"/>
    </row>
    <row r="1044">
      <c r="A1044" s="115" t="s">
        <v>2002</v>
      </c>
      <c r="B1044" s="119"/>
      <c r="C1044" s="119"/>
      <c r="D1044" s="116">
        <v>45857.375</v>
      </c>
      <c r="E1044" s="119"/>
      <c r="F1044" s="118" t="str">
        <f t="shared" si="1"/>
        <v>07/2025</v>
      </c>
      <c r="G1044" s="113"/>
      <c r="H1044" s="111" t="s">
        <v>148</v>
      </c>
      <c r="I1044" s="113"/>
      <c r="J1044" s="113"/>
      <c r="K1044" s="113"/>
      <c r="L1044" s="113"/>
      <c r="M1044" s="113"/>
      <c r="N1044" s="113"/>
      <c r="O1044" s="113"/>
      <c r="P1044" s="113"/>
      <c r="Q1044" s="113"/>
      <c r="R1044" s="113"/>
      <c r="S1044" s="113"/>
      <c r="T1044" s="113"/>
      <c r="U1044" s="113"/>
      <c r="V1044" s="113"/>
      <c r="W1044" s="113"/>
      <c r="X1044" s="113"/>
      <c r="Y1044" s="113"/>
    </row>
    <row r="1045">
      <c r="A1045" s="115" t="s">
        <v>2003</v>
      </c>
      <c r="B1045" s="115" t="s">
        <v>2004</v>
      </c>
      <c r="C1045" s="115" t="s">
        <v>2005</v>
      </c>
      <c r="D1045" s="116">
        <v>45857.41666666667</v>
      </c>
      <c r="E1045" s="115" t="s">
        <v>610</v>
      </c>
      <c r="F1045" s="118" t="str">
        <f t="shared" si="1"/>
        <v>07/2025</v>
      </c>
      <c r="G1045" s="113"/>
      <c r="H1045" s="111" t="s">
        <v>148</v>
      </c>
      <c r="I1045" s="113"/>
      <c r="J1045" s="113"/>
      <c r="K1045" s="113"/>
      <c r="L1045" s="113"/>
      <c r="M1045" s="113"/>
      <c r="N1045" s="113"/>
      <c r="O1045" s="113"/>
      <c r="P1045" s="113"/>
      <c r="Q1045" s="113"/>
      <c r="R1045" s="113"/>
      <c r="S1045" s="113"/>
      <c r="T1045" s="113"/>
      <c r="U1045" s="113"/>
      <c r="V1045" s="113"/>
      <c r="W1045" s="113"/>
      <c r="X1045" s="113"/>
      <c r="Y1045" s="113"/>
    </row>
    <row r="1046">
      <c r="A1046" s="115" t="s">
        <v>2006</v>
      </c>
      <c r="B1046" s="115" t="s">
        <v>2007</v>
      </c>
      <c r="C1046" s="115" t="s">
        <v>2008</v>
      </c>
      <c r="D1046" s="116">
        <v>45857.41666666667</v>
      </c>
      <c r="E1046" s="115" t="s">
        <v>147</v>
      </c>
      <c r="F1046" s="118" t="str">
        <f t="shared" si="1"/>
        <v>07/2025</v>
      </c>
      <c r="G1046" s="113"/>
      <c r="H1046" s="111" t="s">
        <v>148</v>
      </c>
      <c r="I1046" s="113"/>
      <c r="J1046" s="113"/>
      <c r="K1046" s="113"/>
      <c r="L1046" s="113"/>
      <c r="M1046" s="113"/>
      <c r="N1046" s="113"/>
      <c r="O1046" s="113"/>
      <c r="P1046" s="113"/>
      <c r="Q1046" s="113"/>
      <c r="R1046" s="113"/>
      <c r="S1046" s="113"/>
      <c r="T1046" s="113"/>
      <c r="U1046" s="113"/>
      <c r="V1046" s="113"/>
      <c r="W1046" s="113"/>
      <c r="X1046" s="113"/>
      <c r="Y1046" s="113"/>
    </row>
    <row r="1047">
      <c r="A1047" s="115" t="s">
        <v>2009</v>
      </c>
      <c r="B1047" s="115" t="s">
        <v>2010</v>
      </c>
      <c r="C1047" s="115" t="s">
        <v>2011</v>
      </c>
      <c r="D1047" s="116">
        <v>45857.58333333333</v>
      </c>
      <c r="E1047" s="115" t="s">
        <v>147</v>
      </c>
      <c r="F1047" s="118" t="str">
        <f t="shared" si="1"/>
        <v>07/2025</v>
      </c>
      <c r="G1047" s="113"/>
      <c r="H1047" s="111" t="s">
        <v>222</v>
      </c>
      <c r="I1047" s="113"/>
      <c r="J1047" s="113"/>
      <c r="K1047" s="113"/>
      <c r="L1047" s="113"/>
      <c r="M1047" s="113"/>
      <c r="N1047" s="113"/>
      <c r="O1047" s="113"/>
      <c r="P1047" s="113"/>
      <c r="Q1047" s="113"/>
      <c r="R1047" s="113"/>
      <c r="S1047" s="113"/>
      <c r="T1047" s="113"/>
      <c r="U1047" s="113"/>
      <c r="V1047" s="113"/>
      <c r="W1047" s="113"/>
      <c r="X1047" s="113"/>
      <c r="Y1047" s="113"/>
    </row>
    <row r="1048">
      <c r="A1048" s="115" t="s">
        <v>2012</v>
      </c>
      <c r="B1048" s="115" t="s">
        <v>2013</v>
      </c>
      <c r="C1048" s="115" t="s">
        <v>2014</v>
      </c>
      <c r="D1048" s="116">
        <v>45857.75</v>
      </c>
      <c r="E1048" s="115" t="s">
        <v>202</v>
      </c>
      <c r="F1048" s="118" t="str">
        <f t="shared" si="1"/>
        <v>07/2025</v>
      </c>
      <c r="G1048" s="113"/>
      <c r="H1048" s="111" t="s">
        <v>148</v>
      </c>
      <c r="I1048" s="113"/>
      <c r="J1048" s="113"/>
      <c r="K1048" s="113"/>
      <c r="L1048" s="113"/>
      <c r="M1048" s="113"/>
      <c r="N1048" s="113"/>
      <c r="O1048" s="113"/>
      <c r="P1048" s="113"/>
      <c r="Q1048" s="113"/>
      <c r="R1048" s="113"/>
      <c r="S1048" s="113"/>
      <c r="T1048" s="113"/>
      <c r="U1048" s="113"/>
      <c r="V1048" s="113"/>
      <c r="W1048" s="113"/>
      <c r="X1048" s="113"/>
      <c r="Y1048" s="113"/>
    </row>
    <row r="1049">
      <c r="A1049" s="115" t="s">
        <v>2015</v>
      </c>
      <c r="B1049" s="119"/>
      <c r="C1049" s="119"/>
      <c r="D1049" s="116">
        <v>45857.79166666667</v>
      </c>
      <c r="E1049" s="119"/>
      <c r="F1049" s="118" t="str">
        <f t="shared" si="1"/>
        <v>07/2025</v>
      </c>
      <c r="G1049" s="113"/>
      <c r="H1049" s="111" t="s">
        <v>148</v>
      </c>
      <c r="I1049" s="113"/>
      <c r="J1049" s="113"/>
      <c r="K1049" s="113"/>
      <c r="L1049" s="113"/>
      <c r="M1049" s="113"/>
      <c r="N1049" s="113"/>
      <c r="O1049" s="113"/>
      <c r="P1049" s="113"/>
      <c r="Q1049" s="113"/>
      <c r="R1049" s="113"/>
      <c r="S1049" s="113"/>
      <c r="T1049" s="113"/>
      <c r="U1049" s="113"/>
      <c r="V1049" s="113"/>
      <c r="W1049" s="113"/>
      <c r="X1049" s="113"/>
      <c r="Y1049" s="113"/>
    </row>
    <row r="1050">
      <c r="A1050" s="115" t="s">
        <v>2016</v>
      </c>
      <c r="B1050" s="119"/>
      <c r="C1050" s="119"/>
      <c r="D1050" s="116">
        <v>45858.27083333333</v>
      </c>
      <c r="E1050" s="119"/>
      <c r="F1050" s="118" t="str">
        <f t="shared" si="1"/>
        <v>07/2025</v>
      </c>
      <c r="G1050" s="113"/>
      <c r="H1050" s="111" t="s">
        <v>189</v>
      </c>
      <c r="I1050" s="113"/>
      <c r="J1050" s="113"/>
      <c r="K1050" s="113"/>
      <c r="L1050" s="113"/>
      <c r="M1050" s="113"/>
      <c r="N1050" s="113"/>
      <c r="O1050" s="113"/>
      <c r="P1050" s="113"/>
      <c r="Q1050" s="113"/>
      <c r="R1050" s="113"/>
      <c r="S1050" s="113"/>
      <c r="T1050" s="113"/>
      <c r="U1050" s="113"/>
      <c r="V1050" s="113"/>
      <c r="W1050" s="113"/>
      <c r="X1050" s="113"/>
      <c r="Y1050" s="113"/>
    </row>
    <row r="1051">
      <c r="A1051" s="115" t="s">
        <v>2017</v>
      </c>
      <c r="B1051" s="115" t="s">
        <v>2018</v>
      </c>
      <c r="C1051" s="115" t="s">
        <v>1337</v>
      </c>
      <c r="D1051" s="116">
        <v>45858.66666666667</v>
      </c>
      <c r="E1051" s="115" t="s">
        <v>382</v>
      </c>
      <c r="F1051" s="118" t="str">
        <f t="shared" si="1"/>
        <v>07/2025</v>
      </c>
      <c r="G1051" s="113"/>
      <c r="H1051" s="111" t="s">
        <v>148</v>
      </c>
      <c r="I1051" s="113"/>
      <c r="J1051" s="113"/>
      <c r="K1051" s="113"/>
      <c r="L1051" s="113"/>
      <c r="M1051" s="113"/>
      <c r="N1051" s="113"/>
      <c r="O1051" s="113"/>
      <c r="P1051" s="113"/>
      <c r="Q1051" s="113"/>
      <c r="R1051" s="113"/>
      <c r="S1051" s="113"/>
      <c r="T1051" s="113"/>
      <c r="U1051" s="113"/>
      <c r="V1051" s="113"/>
      <c r="W1051" s="113"/>
      <c r="X1051" s="113"/>
      <c r="Y1051" s="113"/>
    </row>
    <row r="1052">
      <c r="A1052" s="115" t="s">
        <v>2019</v>
      </c>
      <c r="B1052" s="115" t="s">
        <v>2020</v>
      </c>
      <c r="C1052" s="115" t="s">
        <v>2021</v>
      </c>
      <c r="D1052" s="116">
        <v>45859.45833333333</v>
      </c>
      <c r="E1052" s="115" t="s">
        <v>147</v>
      </c>
      <c r="F1052" s="118" t="str">
        <f t="shared" si="1"/>
        <v>07/2025</v>
      </c>
      <c r="G1052" s="113"/>
      <c r="H1052" s="111" t="s">
        <v>148</v>
      </c>
      <c r="I1052" s="113"/>
      <c r="J1052" s="113"/>
      <c r="K1052" s="113"/>
      <c r="L1052" s="113"/>
      <c r="M1052" s="113"/>
      <c r="N1052" s="113"/>
      <c r="O1052" s="113"/>
      <c r="P1052" s="113"/>
      <c r="Q1052" s="113"/>
      <c r="R1052" s="113"/>
      <c r="S1052" s="113"/>
      <c r="T1052" s="113"/>
      <c r="U1052" s="113"/>
      <c r="V1052" s="113"/>
      <c r="W1052" s="113"/>
      <c r="X1052" s="113"/>
      <c r="Y1052" s="113"/>
    </row>
    <row r="1053">
      <c r="A1053" s="115" t="s">
        <v>2022</v>
      </c>
      <c r="B1053" s="115" t="s">
        <v>2023</v>
      </c>
      <c r="C1053" s="115" t="s">
        <v>2024</v>
      </c>
      <c r="D1053" s="116">
        <v>45859.77083333333</v>
      </c>
      <c r="E1053" s="115" t="s">
        <v>147</v>
      </c>
      <c r="F1053" s="118" t="str">
        <f t="shared" si="1"/>
        <v>07/2025</v>
      </c>
      <c r="G1053" s="113"/>
      <c r="H1053" s="111" t="s">
        <v>148</v>
      </c>
      <c r="I1053" s="113"/>
      <c r="J1053" s="113"/>
      <c r="K1053" s="113"/>
      <c r="L1053" s="113"/>
      <c r="M1053" s="113"/>
      <c r="N1053" s="113"/>
      <c r="O1053" s="113"/>
      <c r="P1053" s="113"/>
      <c r="Q1053" s="113"/>
      <c r="R1053" s="113"/>
      <c r="S1053" s="113"/>
      <c r="T1053" s="113"/>
      <c r="U1053" s="113"/>
      <c r="V1053" s="113"/>
      <c r="W1053" s="113"/>
      <c r="X1053" s="113"/>
      <c r="Y1053" s="113"/>
    </row>
    <row r="1054">
      <c r="A1054" s="115" t="s">
        <v>460</v>
      </c>
      <c r="B1054" s="115" t="s">
        <v>1778</v>
      </c>
      <c r="C1054" s="115" t="s">
        <v>462</v>
      </c>
      <c r="D1054" s="116">
        <v>45860.375</v>
      </c>
      <c r="E1054" s="115" t="s">
        <v>147</v>
      </c>
      <c r="F1054" s="118" t="str">
        <f t="shared" si="1"/>
        <v>07/2025</v>
      </c>
      <c r="G1054" s="113"/>
      <c r="H1054" s="111" t="s">
        <v>189</v>
      </c>
      <c r="I1054" s="113"/>
      <c r="J1054" s="113"/>
      <c r="K1054" s="113"/>
      <c r="L1054" s="113"/>
      <c r="M1054" s="113"/>
      <c r="N1054" s="113"/>
      <c r="O1054" s="113"/>
      <c r="P1054" s="113"/>
      <c r="Q1054" s="113"/>
      <c r="R1054" s="113"/>
      <c r="S1054" s="113"/>
      <c r="T1054" s="113"/>
      <c r="U1054" s="113"/>
      <c r="V1054" s="113"/>
      <c r="W1054" s="113"/>
      <c r="X1054" s="113"/>
      <c r="Y1054" s="113"/>
    </row>
    <row r="1055">
      <c r="A1055" s="115" t="s">
        <v>2025</v>
      </c>
      <c r="B1055" s="115" t="s">
        <v>2026</v>
      </c>
      <c r="C1055" s="115" t="s">
        <v>2027</v>
      </c>
      <c r="D1055" s="116">
        <v>45860.375</v>
      </c>
      <c r="E1055" s="115" t="s">
        <v>1416</v>
      </c>
      <c r="F1055" s="118" t="str">
        <f t="shared" si="1"/>
        <v>07/2025</v>
      </c>
      <c r="G1055" s="113"/>
      <c r="H1055" s="111" t="s">
        <v>148</v>
      </c>
      <c r="I1055" s="113"/>
      <c r="J1055" s="113"/>
      <c r="K1055" s="113"/>
      <c r="L1055" s="113"/>
      <c r="M1055" s="113"/>
      <c r="N1055" s="113"/>
      <c r="O1055" s="113"/>
      <c r="P1055" s="113"/>
      <c r="Q1055" s="113"/>
      <c r="R1055" s="113"/>
      <c r="S1055" s="113"/>
      <c r="T1055" s="113"/>
      <c r="U1055" s="113"/>
      <c r="V1055" s="113"/>
      <c r="W1055" s="113"/>
      <c r="X1055" s="113"/>
      <c r="Y1055" s="113"/>
    </row>
    <row r="1056">
      <c r="A1056" s="115" t="s">
        <v>2028</v>
      </c>
      <c r="B1056" s="115" t="s">
        <v>2029</v>
      </c>
      <c r="C1056" s="115" t="s">
        <v>2030</v>
      </c>
      <c r="D1056" s="116">
        <v>45860.79166666667</v>
      </c>
      <c r="E1056" s="115" t="s">
        <v>2031</v>
      </c>
      <c r="F1056" s="118" t="str">
        <f t="shared" si="1"/>
        <v>07/2025</v>
      </c>
      <c r="G1056" s="113"/>
      <c r="H1056" s="111" t="s">
        <v>193</v>
      </c>
      <c r="I1056" s="113"/>
      <c r="J1056" s="113"/>
      <c r="K1056" s="113"/>
      <c r="L1056" s="113"/>
      <c r="M1056" s="113"/>
      <c r="N1056" s="113"/>
      <c r="O1056" s="113"/>
      <c r="P1056" s="113"/>
      <c r="Q1056" s="113"/>
      <c r="R1056" s="113"/>
      <c r="S1056" s="113"/>
      <c r="T1056" s="113"/>
      <c r="U1056" s="113"/>
      <c r="V1056" s="113"/>
      <c r="W1056" s="113"/>
      <c r="X1056" s="113"/>
      <c r="Y1056" s="113"/>
    </row>
    <row r="1057">
      <c r="A1057" s="115" t="s">
        <v>2032</v>
      </c>
      <c r="B1057" s="115" t="s">
        <v>2033</v>
      </c>
      <c r="C1057" s="115" t="s">
        <v>676</v>
      </c>
      <c r="D1057" s="116">
        <v>45861.66666666667</v>
      </c>
      <c r="E1057" s="115" t="s">
        <v>1368</v>
      </c>
      <c r="F1057" s="118" t="str">
        <f t="shared" si="1"/>
        <v>07/2025</v>
      </c>
      <c r="G1057" s="113"/>
      <c r="H1057" s="111" t="s">
        <v>193</v>
      </c>
      <c r="I1057" s="113"/>
      <c r="J1057" s="113"/>
      <c r="K1057" s="113"/>
      <c r="L1057" s="113"/>
      <c r="M1057" s="113"/>
      <c r="N1057" s="113"/>
      <c r="O1057" s="113"/>
      <c r="P1057" s="113"/>
      <c r="Q1057" s="113"/>
      <c r="R1057" s="113"/>
      <c r="S1057" s="113"/>
      <c r="T1057" s="113"/>
      <c r="U1057" s="113"/>
      <c r="V1057" s="113"/>
      <c r="W1057" s="113"/>
      <c r="X1057" s="113"/>
      <c r="Y1057" s="113"/>
    </row>
    <row r="1058">
      <c r="A1058" s="115" t="s">
        <v>2034</v>
      </c>
      <c r="B1058" s="115" t="s">
        <v>2035</v>
      </c>
      <c r="C1058" s="115" t="s">
        <v>2036</v>
      </c>
      <c r="D1058" s="116">
        <v>45861.70833333333</v>
      </c>
      <c r="E1058" s="115" t="s">
        <v>2037</v>
      </c>
      <c r="F1058" s="118" t="str">
        <f t="shared" si="1"/>
        <v>07/2025</v>
      </c>
      <c r="G1058" s="113"/>
      <c r="H1058" s="111" t="s">
        <v>222</v>
      </c>
      <c r="I1058" s="113"/>
      <c r="J1058" s="113"/>
      <c r="K1058" s="113"/>
      <c r="L1058" s="113"/>
      <c r="M1058" s="113"/>
      <c r="N1058" s="113"/>
      <c r="O1058" s="113"/>
      <c r="P1058" s="113"/>
      <c r="Q1058" s="113"/>
      <c r="R1058" s="113"/>
      <c r="S1058" s="113"/>
      <c r="T1058" s="113"/>
      <c r="U1058" s="113"/>
      <c r="V1058" s="113"/>
      <c r="W1058" s="113"/>
      <c r="X1058" s="113"/>
      <c r="Y1058" s="113"/>
    </row>
    <row r="1059">
      <c r="A1059" s="115" t="s">
        <v>2038</v>
      </c>
      <c r="B1059" s="115" t="s">
        <v>2039</v>
      </c>
      <c r="C1059" s="115" t="s">
        <v>2040</v>
      </c>
      <c r="D1059" s="116">
        <v>45861.83333333333</v>
      </c>
      <c r="E1059" s="115" t="s">
        <v>2041</v>
      </c>
      <c r="F1059" s="118" t="str">
        <f t="shared" si="1"/>
        <v>07/2025</v>
      </c>
      <c r="G1059" s="113"/>
      <c r="H1059" s="111" t="s">
        <v>148</v>
      </c>
      <c r="I1059" s="113"/>
      <c r="J1059" s="113"/>
      <c r="K1059" s="113"/>
      <c r="L1059" s="113"/>
      <c r="M1059" s="113"/>
      <c r="N1059" s="113"/>
      <c r="O1059" s="113"/>
      <c r="P1059" s="113"/>
      <c r="Q1059" s="113"/>
      <c r="R1059" s="113"/>
      <c r="S1059" s="113"/>
      <c r="T1059" s="113"/>
      <c r="U1059" s="113"/>
      <c r="V1059" s="113"/>
      <c r="W1059" s="113"/>
      <c r="X1059" s="113"/>
      <c r="Y1059" s="113"/>
    </row>
    <row r="1060">
      <c r="A1060" s="115" t="s">
        <v>2042</v>
      </c>
      <c r="B1060" s="115" t="s">
        <v>2043</v>
      </c>
      <c r="C1060" s="115" t="s">
        <v>2044</v>
      </c>
      <c r="D1060" s="116">
        <v>45862.39583333333</v>
      </c>
      <c r="E1060" s="115" t="s">
        <v>639</v>
      </c>
      <c r="F1060" s="118" t="str">
        <f t="shared" si="1"/>
        <v>07/2025</v>
      </c>
      <c r="G1060" s="113"/>
      <c r="H1060" s="111" t="s">
        <v>148</v>
      </c>
      <c r="I1060" s="113"/>
      <c r="J1060" s="113"/>
      <c r="K1060" s="113"/>
      <c r="L1060" s="113"/>
      <c r="M1060" s="113"/>
      <c r="N1060" s="113"/>
      <c r="O1060" s="113"/>
      <c r="P1060" s="113"/>
      <c r="Q1060" s="113"/>
      <c r="R1060" s="113"/>
      <c r="S1060" s="113"/>
      <c r="T1060" s="113"/>
      <c r="U1060" s="113"/>
      <c r="V1060" s="113"/>
      <c r="W1060" s="113"/>
      <c r="X1060" s="113"/>
      <c r="Y1060" s="113"/>
    </row>
    <row r="1061">
      <c r="A1061" s="115" t="s">
        <v>2045</v>
      </c>
      <c r="B1061" s="115" t="s">
        <v>2046</v>
      </c>
      <c r="C1061" s="115" t="s">
        <v>2047</v>
      </c>
      <c r="D1061" s="116">
        <v>45862.45833333333</v>
      </c>
      <c r="E1061" s="115" t="s">
        <v>610</v>
      </c>
      <c r="F1061" s="118" t="str">
        <f t="shared" si="1"/>
        <v>07/2025</v>
      </c>
      <c r="G1061" s="113"/>
      <c r="H1061" s="111" t="s">
        <v>362</v>
      </c>
      <c r="I1061" s="113"/>
      <c r="J1061" s="113"/>
      <c r="K1061" s="113"/>
      <c r="L1061" s="113"/>
      <c r="M1061" s="113"/>
      <c r="N1061" s="113"/>
      <c r="O1061" s="113"/>
      <c r="P1061" s="113"/>
      <c r="Q1061" s="113"/>
      <c r="R1061" s="113"/>
      <c r="S1061" s="113"/>
      <c r="T1061" s="113"/>
      <c r="U1061" s="113"/>
      <c r="V1061" s="113"/>
      <c r="W1061" s="113"/>
      <c r="X1061" s="113"/>
      <c r="Y1061" s="113"/>
    </row>
    <row r="1062">
      <c r="A1062" s="115" t="s">
        <v>2048</v>
      </c>
      <c r="B1062" s="115" t="s">
        <v>2049</v>
      </c>
      <c r="C1062" s="115" t="s">
        <v>2050</v>
      </c>
      <c r="D1062" s="116">
        <v>45862.47916666667</v>
      </c>
      <c r="E1062" s="115" t="s">
        <v>610</v>
      </c>
      <c r="F1062" s="118" t="str">
        <f t="shared" si="1"/>
        <v>07/2025</v>
      </c>
      <c r="G1062" s="113"/>
      <c r="H1062" s="111" t="s">
        <v>362</v>
      </c>
      <c r="I1062" s="113"/>
      <c r="J1062" s="113"/>
      <c r="K1062" s="113"/>
      <c r="L1062" s="113"/>
      <c r="M1062" s="113"/>
      <c r="N1062" s="113"/>
      <c r="O1062" s="113"/>
      <c r="P1062" s="113"/>
      <c r="Q1062" s="113"/>
      <c r="R1062" s="113"/>
      <c r="S1062" s="113"/>
      <c r="T1062" s="113"/>
      <c r="U1062" s="113"/>
      <c r="V1062" s="113"/>
      <c r="W1062" s="113"/>
      <c r="X1062" s="113"/>
      <c r="Y1062" s="113"/>
    </row>
    <row r="1063">
      <c r="A1063" s="115" t="s">
        <v>2048</v>
      </c>
      <c r="B1063" s="115" t="s">
        <v>2051</v>
      </c>
      <c r="C1063" s="115" t="s">
        <v>2052</v>
      </c>
      <c r="D1063" s="116">
        <v>45862.5</v>
      </c>
      <c r="E1063" s="115" t="s">
        <v>610</v>
      </c>
      <c r="F1063" s="118" t="str">
        <f t="shared" si="1"/>
        <v>07/2025</v>
      </c>
      <c r="G1063" s="113"/>
      <c r="H1063" s="111" t="s">
        <v>362</v>
      </c>
      <c r="I1063" s="113"/>
      <c r="J1063" s="113"/>
      <c r="K1063" s="113"/>
      <c r="L1063" s="113"/>
      <c r="M1063" s="113"/>
      <c r="N1063" s="113"/>
      <c r="O1063" s="113"/>
      <c r="P1063" s="113"/>
      <c r="Q1063" s="113"/>
      <c r="R1063" s="113"/>
      <c r="S1063" s="113"/>
      <c r="T1063" s="113"/>
      <c r="U1063" s="113"/>
      <c r="V1063" s="113"/>
      <c r="W1063" s="113"/>
      <c r="X1063" s="113"/>
      <c r="Y1063" s="113"/>
    </row>
    <row r="1064">
      <c r="A1064" s="115" t="s">
        <v>2053</v>
      </c>
      <c r="B1064" s="115" t="s">
        <v>2054</v>
      </c>
      <c r="C1064" s="115" t="s">
        <v>2055</v>
      </c>
      <c r="D1064" s="116">
        <v>45862.54166666667</v>
      </c>
      <c r="E1064" s="115" t="s">
        <v>147</v>
      </c>
      <c r="F1064" s="118" t="str">
        <f t="shared" si="1"/>
        <v>07/2025</v>
      </c>
      <c r="G1064" s="113"/>
      <c r="H1064" s="111" t="s">
        <v>193</v>
      </c>
      <c r="I1064" s="113"/>
      <c r="J1064" s="113"/>
      <c r="K1064" s="113"/>
      <c r="L1064" s="113"/>
      <c r="M1064" s="113"/>
      <c r="N1064" s="113"/>
      <c r="O1064" s="113"/>
      <c r="P1064" s="113"/>
      <c r="Q1064" s="113"/>
      <c r="R1064" s="113"/>
      <c r="S1064" s="113"/>
      <c r="T1064" s="113"/>
      <c r="U1064" s="113"/>
      <c r="V1064" s="113"/>
      <c r="W1064" s="113"/>
      <c r="X1064" s="113"/>
      <c r="Y1064" s="113"/>
    </row>
    <row r="1065">
      <c r="A1065" s="115" t="s">
        <v>2056</v>
      </c>
      <c r="B1065" s="119"/>
      <c r="C1065" s="115" t="s">
        <v>211</v>
      </c>
      <c r="D1065" s="116">
        <v>45862.625</v>
      </c>
      <c r="E1065" s="115" t="s">
        <v>204</v>
      </c>
      <c r="F1065" s="118" t="str">
        <f t="shared" si="1"/>
        <v>07/2025</v>
      </c>
      <c r="G1065" s="113"/>
      <c r="H1065" s="111" t="s">
        <v>151</v>
      </c>
      <c r="I1065" s="113"/>
      <c r="J1065" s="113"/>
      <c r="K1065" s="113"/>
      <c r="L1065" s="113"/>
      <c r="M1065" s="113"/>
      <c r="N1065" s="113"/>
      <c r="O1065" s="113"/>
      <c r="P1065" s="113"/>
      <c r="Q1065" s="113"/>
      <c r="R1065" s="113"/>
      <c r="S1065" s="113"/>
      <c r="T1065" s="113"/>
      <c r="U1065" s="113"/>
      <c r="V1065" s="113"/>
      <c r="W1065" s="113"/>
      <c r="X1065" s="113"/>
      <c r="Y1065" s="113"/>
    </row>
    <row r="1066">
      <c r="A1066" s="115" t="s">
        <v>1412</v>
      </c>
      <c r="B1066" s="119"/>
      <c r="C1066" s="115" t="s">
        <v>1772</v>
      </c>
      <c r="D1066" s="116">
        <v>45863.45833333333</v>
      </c>
      <c r="E1066" s="115" t="s">
        <v>2057</v>
      </c>
      <c r="F1066" s="118" t="str">
        <f t="shared" si="1"/>
        <v>07/2025</v>
      </c>
      <c r="G1066" s="113"/>
      <c r="H1066" s="111" t="s">
        <v>222</v>
      </c>
      <c r="I1066" s="113"/>
      <c r="J1066" s="113"/>
      <c r="K1066" s="113"/>
      <c r="L1066" s="113"/>
      <c r="M1066" s="113"/>
      <c r="N1066" s="113"/>
      <c r="O1066" s="113"/>
      <c r="P1066" s="113"/>
      <c r="Q1066" s="113"/>
      <c r="R1066" s="113"/>
      <c r="S1066" s="113"/>
      <c r="T1066" s="113"/>
      <c r="U1066" s="113"/>
      <c r="V1066" s="113"/>
      <c r="W1066" s="113"/>
      <c r="X1066" s="113"/>
      <c r="Y1066" s="113"/>
    </row>
    <row r="1067">
      <c r="A1067" s="115" t="s">
        <v>2058</v>
      </c>
      <c r="B1067" s="115" t="s">
        <v>2059</v>
      </c>
      <c r="C1067" s="115" t="s">
        <v>647</v>
      </c>
      <c r="D1067" s="116">
        <v>45863.52083333333</v>
      </c>
      <c r="E1067" s="115" t="s">
        <v>147</v>
      </c>
      <c r="F1067" s="118" t="str">
        <f t="shared" si="1"/>
        <v>07/2025</v>
      </c>
      <c r="G1067" s="113"/>
      <c r="H1067" s="111" t="s">
        <v>148</v>
      </c>
      <c r="I1067" s="113"/>
      <c r="J1067" s="113"/>
      <c r="K1067" s="113"/>
      <c r="L1067" s="113"/>
      <c r="M1067" s="113"/>
      <c r="N1067" s="113"/>
      <c r="O1067" s="113"/>
      <c r="P1067" s="113"/>
      <c r="Q1067" s="113"/>
      <c r="R1067" s="113"/>
      <c r="S1067" s="113"/>
      <c r="T1067" s="113"/>
      <c r="U1067" s="113"/>
      <c r="V1067" s="113"/>
      <c r="W1067" s="113"/>
      <c r="X1067" s="113"/>
      <c r="Y1067" s="113"/>
    </row>
    <row r="1068">
      <c r="A1068" s="115" t="s">
        <v>2060</v>
      </c>
      <c r="B1068" s="115" t="s">
        <v>2061</v>
      </c>
      <c r="C1068" s="115" t="s">
        <v>602</v>
      </c>
      <c r="D1068" s="116">
        <v>45863.70833333333</v>
      </c>
      <c r="E1068" s="115" t="s">
        <v>147</v>
      </c>
      <c r="F1068" s="118" t="str">
        <f t="shared" si="1"/>
        <v>07/2025</v>
      </c>
      <c r="G1068" s="113"/>
      <c r="H1068" s="111" t="s">
        <v>148</v>
      </c>
      <c r="I1068" s="113"/>
      <c r="J1068" s="113"/>
      <c r="K1068" s="113"/>
      <c r="L1068" s="113"/>
      <c r="M1068" s="113"/>
      <c r="N1068" s="113"/>
      <c r="O1068" s="113"/>
      <c r="P1068" s="113"/>
      <c r="Q1068" s="113"/>
      <c r="R1068" s="113"/>
      <c r="S1068" s="113"/>
      <c r="T1068" s="113"/>
      <c r="U1068" s="113"/>
      <c r="V1068" s="113"/>
      <c r="W1068" s="113"/>
      <c r="X1068" s="113"/>
      <c r="Y1068" s="113"/>
    </row>
    <row r="1069">
      <c r="A1069" s="115" t="s">
        <v>2062</v>
      </c>
      <c r="B1069" s="115" t="s">
        <v>2063</v>
      </c>
      <c r="C1069" s="115" t="s">
        <v>2064</v>
      </c>
      <c r="D1069" s="116">
        <v>45863.77083333333</v>
      </c>
      <c r="E1069" s="115" t="s">
        <v>147</v>
      </c>
      <c r="F1069" s="118" t="str">
        <f t="shared" si="1"/>
        <v>07/2025</v>
      </c>
      <c r="G1069" s="113"/>
      <c r="H1069" s="111" t="s">
        <v>189</v>
      </c>
      <c r="I1069" s="113"/>
      <c r="J1069" s="113"/>
      <c r="K1069" s="113"/>
      <c r="L1069" s="113"/>
      <c r="M1069" s="113"/>
      <c r="N1069" s="113"/>
      <c r="O1069" s="113"/>
      <c r="P1069" s="113"/>
      <c r="Q1069" s="113"/>
      <c r="R1069" s="113"/>
      <c r="S1069" s="113"/>
      <c r="T1069" s="113"/>
      <c r="U1069" s="113"/>
      <c r="V1069" s="113"/>
      <c r="W1069" s="113"/>
      <c r="X1069" s="113"/>
      <c r="Y1069" s="113"/>
    </row>
    <row r="1070">
      <c r="A1070" s="115" t="s">
        <v>2065</v>
      </c>
      <c r="B1070" s="115" t="s">
        <v>2066</v>
      </c>
      <c r="C1070" s="115" t="s">
        <v>2067</v>
      </c>
      <c r="D1070" s="116">
        <v>45864.54166666667</v>
      </c>
      <c r="E1070" s="115" t="s">
        <v>147</v>
      </c>
      <c r="F1070" s="118" t="str">
        <f t="shared" si="1"/>
        <v>07/2025</v>
      </c>
      <c r="G1070" s="113"/>
      <c r="H1070" s="111" t="s">
        <v>189</v>
      </c>
      <c r="I1070" s="113"/>
      <c r="J1070" s="113"/>
      <c r="K1070" s="113"/>
      <c r="L1070" s="113"/>
      <c r="M1070" s="113"/>
      <c r="N1070" s="113"/>
      <c r="O1070" s="113"/>
      <c r="P1070" s="113"/>
      <c r="Q1070" s="113"/>
      <c r="R1070" s="113"/>
      <c r="S1070" s="113"/>
      <c r="T1070" s="113"/>
      <c r="U1070" s="113"/>
      <c r="V1070" s="113"/>
      <c r="W1070" s="113"/>
      <c r="X1070" s="113"/>
      <c r="Y1070" s="113"/>
    </row>
    <row r="1071">
      <c r="A1071" s="115" t="s">
        <v>2068</v>
      </c>
      <c r="B1071" s="119"/>
      <c r="C1071" s="115" t="s">
        <v>2069</v>
      </c>
      <c r="D1071" s="116">
        <v>45866.5</v>
      </c>
      <c r="E1071" s="119"/>
      <c r="F1071" s="118" t="str">
        <f t="shared" si="1"/>
        <v>07/2025</v>
      </c>
      <c r="G1071" s="113"/>
      <c r="H1071" s="111" t="s">
        <v>189</v>
      </c>
      <c r="I1071" s="113"/>
      <c r="J1071" s="113"/>
      <c r="K1071" s="113"/>
      <c r="L1071" s="113"/>
      <c r="M1071" s="113"/>
      <c r="N1071" s="113"/>
      <c r="O1071" s="113"/>
      <c r="P1071" s="113"/>
      <c r="Q1071" s="113"/>
      <c r="R1071" s="113"/>
      <c r="S1071" s="113"/>
      <c r="T1071" s="113"/>
      <c r="U1071" s="113"/>
      <c r="V1071" s="113"/>
      <c r="W1071" s="113"/>
      <c r="X1071" s="113"/>
      <c r="Y1071" s="113"/>
    </row>
    <row r="1072">
      <c r="A1072" s="115" t="s">
        <v>2070</v>
      </c>
      <c r="B1072" s="115" t="s">
        <v>2071</v>
      </c>
      <c r="C1072" s="115" t="s">
        <v>2072</v>
      </c>
      <c r="D1072" s="116">
        <v>45866.70833333333</v>
      </c>
      <c r="E1072" s="115" t="s">
        <v>147</v>
      </c>
      <c r="F1072" s="118" t="str">
        <f t="shared" si="1"/>
        <v>07/2025</v>
      </c>
      <c r="G1072" s="113"/>
      <c r="H1072" s="111" t="s">
        <v>193</v>
      </c>
      <c r="I1072" s="113"/>
      <c r="J1072" s="113"/>
      <c r="K1072" s="113"/>
      <c r="L1072" s="113"/>
      <c r="M1072" s="113"/>
      <c r="N1072" s="113"/>
      <c r="O1072" s="113"/>
      <c r="P1072" s="113"/>
      <c r="Q1072" s="113"/>
      <c r="R1072" s="113"/>
      <c r="S1072" s="113"/>
      <c r="T1072" s="113"/>
      <c r="U1072" s="113"/>
      <c r="V1072" s="113"/>
      <c r="W1072" s="113"/>
      <c r="X1072" s="113"/>
      <c r="Y1072" s="113"/>
    </row>
    <row r="1073">
      <c r="A1073" s="115" t="s">
        <v>2073</v>
      </c>
      <c r="B1073" s="119"/>
      <c r="C1073" s="115" t="s">
        <v>225</v>
      </c>
      <c r="D1073" s="116">
        <v>45866.8125</v>
      </c>
      <c r="E1073" s="115" t="s">
        <v>2074</v>
      </c>
      <c r="F1073" s="118" t="str">
        <f t="shared" si="1"/>
        <v>07/2025</v>
      </c>
      <c r="G1073" s="113"/>
      <c r="H1073" s="111" t="s">
        <v>362</v>
      </c>
      <c r="I1073" s="113"/>
      <c r="J1073" s="113"/>
      <c r="K1073" s="113"/>
      <c r="L1073" s="113"/>
      <c r="M1073" s="113"/>
      <c r="N1073" s="113"/>
      <c r="O1073" s="113"/>
      <c r="P1073" s="113"/>
      <c r="Q1073" s="113"/>
      <c r="R1073" s="113"/>
      <c r="S1073" s="113"/>
      <c r="T1073" s="113"/>
      <c r="U1073" s="113"/>
      <c r="V1073" s="113"/>
      <c r="W1073" s="113"/>
      <c r="X1073" s="113"/>
      <c r="Y1073" s="113"/>
    </row>
    <row r="1074">
      <c r="A1074" s="115" t="s">
        <v>2075</v>
      </c>
      <c r="B1074" s="115" t="s">
        <v>2076</v>
      </c>
      <c r="C1074" s="115" t="s">
        <v>2077</v>
      </c>
      <c r="D1074" s="116">
        <v>45867.375</v>
      </c>
      <c r="E1074" s="115" t="s">
        <v>751</v>
      </c>
      <c r="F1074" s="118" t="str">
        <f t="shared" si="1"/>
        <v>07/2025</v>
      </c>
      <c r="G1074" s="113"/>
      <c r="H1074" s="111" t="s">
        <v>160</v>
      </c>
      <c r="I1074" s="113"/>
      <c r="J1074" s="113"/>
      <c r="K1074" s="113"/>
      <c r="L1074" s="113"/>
      <c r="M1074" s="113"/>
      <c r="N1074" s="113"/>
      <c r="O1074" s="113"/>
      <c r="P1074" s="113"/>
      <c r="Q1074" s="113"/>
      <c r="R1074" s="113"/>
      <c r="S1074" s="113"/>
      <c r="T1074" s="113"/>
      <c r="U1074" s="113"/>
      <c r="V1074" s="113"/>
      <c r="W1074" s="113"/>
      <c r="X1074" s="113"/>
      <c r="Y1074" s="113"/>
    </row>
    <row r="1075">
      <c r="A1075" s="115" t="s">
        <v>2078</v>
      </c>
      <c r="B1075" s="119"/>
      <c r="C1075" s="119"/>
      <c r="D1075" s="116">
        <v>45867.41666666667</v>
      </c>
      <c r="E1075" s="119"/>
      <c r="F1075" s="118" t="str">
        <f t="shared" si="1"/>
        <v>07/2025</v>
      </c>
      <c r="G1075" s="113"/>
      <c r="H1075" s="111" t="s">
        <v>160</v>
      </c>
      <c r="I1075" s="113"/>
      <c r="J1075" s="113"/>
      <c r="K1075" s="113"/>
      <c r="L1075" s="113"/>
      <c r="M1075" s="113"/>
      <c r="N1075" s="113"/>
      <c r="O1075" s="113"/>
      <c r="P1075" s="113"/>
      <c r="Q1075" s="113"/>
      <c r="R1075" s="113"/>
      <c r="S1075" s="113"/>
      <c r="T1075" s="113"/>
      <c r="U1075" s="113"/>
      <c r="V1075" s="113"/>
      <c r="W1075" s="113"/>
      <c r="X1075" s="113"/>
      <c r="Y1075" s="113"/>
    </row>
    <row r="1076">
      <c r="A1076" s="115" t="s">
        <v>2079</v>
      </c>
      <c r="B1076" s="115" t="s">
        <v>2080</v>
      </c>
      <c r="C1076" s="115" t="s">
        <v>2081</v>
      </c>
      <c r="D1076" s="116">
        <v>45867.4375</v>
      </c>
      <c r="E1076" s="115" t="s">
        <v>2082</v>
      </c>
      <c r="F1076" s="118" t="str">
        <f t="shared" si="1"/>
        <v>07/2025</v>
      </c>
      <c r="G1076" s="113"/>
      <c r="H1076" s="111" t="s">
        <v>160</v>
      </c>
      <c r="I1076" s="113"/>
      <c r="J1076" s="113"/>
      <c r="K1076" s="113"/>
      <c r="L1076" s="113"/>
      <c r="M1076" s="113"/>
      <c r="N1076" s="113"/>
      <c r="O1076" s="113"/>
      <c r="P1076" s="113"/>
      <c r="Q1076" s="113"/>
      <c r="R1076" s="113"/>
      <c r="S1076" s="113"/>
      <c r="T1076" s="113"/>
      <c r="U1076" s="113"/>
      <c r="V1076" s="113"/>
      <c r="W1076" s="113"/>
      <c r="X1076" s="113"/>
      <c r="Y1076" s="113"/>
    </row>
    <row r="1077">
      <c r="A1077" s="115" t="s">
        <v>2083</v>
      </c>
      <c r="B1077" s="119"/>
      <c r="C1077" s="115" t="s">
        <v>2084</v>
      </c>
      <c r="D1077" s="116">
        <v>45867.51041666667</v>
      </c>
      <c r="E1077" s="119"/>
      <c r="F1077" s="118" t="str">
        <f t="shared" si="1"/>
        <v>07/2025</v>
      </c>
      <c r="G1077" s="113"/>
      <c r="H1077" s="111" t="s">
        <v>193</v>
      </c>
      <c r="I1077" s="113"/>
      <c r="J1077" s="113"/>
      <c r="K1077" s="113"/>
      <c r="L1077" s="113"/>
      <c r="M1077" s="113"/>
      <c r="N1077" s="113"/>
      <c r="O1077" s="113"/>
      <c r="P1077" s="113"/>
      <c r="Q1077" s="113"/>
      <c r="R1077" s="113"/>
      <c r="S1077" s="113"/>
      <c r="T1077" s="113"/>
      <c r="U1077" s="113"/>
      <c r="V1077" s="113"/>
      <c r="W1077" s="113"/>
      <c r="X1077" s="113"/>
      <c r="Y1077" s="113"/>
    </row>
    <row r="1078">
      <c r="A1078" s="115" t="s">
        <v>2085</v>
      </c>
      <c r="B1078" s="119"/>
      <c r="C1078" s="115" t="s">
        <v>2086</v>
      </c>
      <c r="D1078" s="116">
        <v>45867.60416666667</v>
      </c>
      <c r="E1078" s="119"/>
      <c r="F1078" s="118" t="str">
        <f t="shared" si="1"/>
        <v>07/2025</v>
      </c>
      <c r="G1078" s="113"/>
      <c r="H1078" s="111" t="s">
        <v>193</v>
      </c>
      <c r="I1078" s="113"/>
      <c r="J1078" s="113"/>
      <c r="K1078" s="113"/>
      <c r="L1078" s="113"/>
      <c r="M1078" s="113"/>
      <c r="N1078" s="113"/>
      <c r="O1078" s="113"/>
      <c r="P1078" s="113"/>
      <c r="Q1078" s="113"/>
      <c r="R1078" s="113"/>
      <c r="S1078" s="113"/>
      <c r="T1078" s="113"/>
      <c r="U1078" s="113"/>
      <c r="V1078" s="113"/>
      <c r="W1078" s="113"/>
      <c r="X1078" s="113"/>
      <c r="Y1078" s="113"/>
    </row>
    <row r="1079">
      <c r="A1079" s="115" t="s">
        <v>772</v>
      </c>
      <c r="B1079" s="119"/>
      <c r="C1079" s="115" t="s">
        <v>773</v>
      </c>
      <c r="D1079" s="116">
        <v>45867.75</v>
      </c>
      <c r="E1079" s="115" t="s">
        <v>774</v>
      </c>
      <c r="F1079" s="118" t="str">
        <f t="shared" si="1"/>
        <v>07/2025</v>
      </c>
      <c r="G1079" s="113"/>
      <c r="H1079" s="111"/>
      <c r="I1079" s="113"/>
      <c r="J1079" s="113"/>
      <c r="K1079" s="113"/>
      <c r="L1079" s="113"/>
      <c r="M1079" s="113"/>
      <c r="N1079" s="113"/>
      <c r="O1079" s="113"/>
      <c r="P1079" s="113"/>
      <c r="Q1079" s="113"/>
      <c r="R1079" s="113"/>
      <c r="S1079" s="113"/>
      <c r="T1079" s="113"/>
      <c r="U1079" s="113"/>
      <c r="V1079" s="113"/>
      <c r="W1079" s="113"/>
      <c r="X1079" s="113"/>
      <c r="Y1079" s="113"/>
    </row>
    <row r="1080">
      <c r="A1080" s="115" t="s">
        <v>2087</v>
      </c>
      <c r="B1080" s="115" t="s">
        <v>2088</v>
      </c>
      <c r="C1080" s="115" t="s">
        <v>516</v>
      </c>
      <c r="D1080" s="116">
        <v>45867.77083333333</v>
      </c>
      <c r="E1080" s="115" t="s">
        <v>147</v>
      </c>
      <c r="F1080" s="118" t="str">
        <f t="shared" si="1"/>
        <v>07/2025</v>
      </c>
      <c r="G1080" s="113"/>
      <c r="H1080" s="111" t="s">
        <v>143</v>
      </c>
      <c r="I1080" s="113"/>
      <c r="J1080" s="113"/>
      <c r="K1080" s="113"/>
      <c r="L1080" s="113"/>
      <c r="M1080" s="113"/>
      <c r="N1080" s="113"/>
      <c r="O1080" s="113"/>
      <c r="P1080" s="113"/>
      <c r="Q1080" s="113"/>
      <c r="R1080" s="113"/>
      <c r="S1080" s="113"/>
      <c r="T1080" s="113"/>
      <c r="U1080" s="113"/>
      <c r="V1080" s="113"/>
      <c r="W1080" s="113"/>
      <c r="X1080" s="113"/>
      <c r="Y1080" s="113"/>
    </row>
    <row r="1081">
      <c r="A1081" s="115" t="s">
        <v>2087</v>
      </c>
      <c r="B1081" s="115" t="s">
        <v>2089</v>
      </c>
      <c r="C1081" s="115" t="s">
        <v>516</v>
      </c>
      <c r="D1081" s="116">
        <v>45867.77083333333</v>
      </c>
      <c r="E1081" s="115" t="s">
        <v>147</v>
      </c>
      <c r="F1081" s="118" t="str">
        <f t="shared" si="1"/>
        <v>07/2025</v>
      </c>
      <c r="G1081" s="113"/>
      <c r="H1081" s="111" t="s">
        <v>143</v>
      </c>
      <c r="I1081" s="113"/>
      <c r="J1081" s="113"/>
      <c r="K1081" s="113"/>
      <c r="L1081" s="113"/>
      <c r="M1081" s="113"/>
      <c r="N1081" s="113"/>
      <c r="O1081" s="113"/>
      <c r="P1081" s="113"/>
      <c r="Q1081" s="113"/>
      <c r="R1081" s="113"/>
      <c r="S1081" s="113"/>
      <c r="T1081" s="113"/>
      <c r="U1081" s="113"/>
      <c r="V1081" s="113"/>
      <c r="W1081" s="113"/>
      <c r="X1081" s="113"/>
      <c r="Y1081" s="113"/>
    </row>
    <row r="1082">
      <c r="A1082" s="115" t="s">
        <v>2090</v>
      </c>
      <c r="B1082" s="115" t="s">
        <v>2091</v>
      </c>
      <c r="C1082" s="115" t="s">
        <v>2092</v>
      </c>
      <c r="D1082" s="116">
        <v>45867.79166666667</v>
      </c>
      <c r="E1082" s="115" t="s">
        <v>295</v>
      </c>
      <c r="F1082" s="118" t="str">
        <f t="shared" si="1"/>
        <v>07/2025</v>
      </c>
      <c r="G1082" s="113"/>
      <c r="H1082" s="111" t="s">
        <v>148</v>
      </c>
      <c r="I1082" s="113"/>
      <c r="J1082" s="113"/>
      <c r="K1082" s="113"/>
      <c r="L1082" s="113"/>
      <c r="M1082" s="113"/>
      <c r="N1082" s="113"/>
      <c r="O1082" s="113"/>
      <c r="P1082" s="113"/>
      <c r="Q1082" s="113"/>
      <c r="R1082" s="113"/>
      <c r="S1082" s="113"/>
      <c r="T1082" s="113"/>
      <c r="U1082" s="113"/>
      <c r="V1082" s="113"/>
      <c r="W1082" s="113"/>
      <c r="X1082" s="113"/>
      <c r="Y1082" s="113"/>
    </row>
    <row r="1083">
      <c r="A1083" s="115" t="s">
        <v>2093</v>
      </c>
      <c r="B1083" s="115" t="s">
        <v>2094</v>
      </c>
      <c r="C1083" s="115" t="s">
        <v>2044</v>
      </c>
      <c r="D1083" s="116">
        <v>45868.35416666667</v>
      </c>
      <c r="E1083" s="115" t="s">
        <v>264</v>
      </c>
      <c r="F1083" s="118" t="str">
        <f t="shared" si="1"/>
        <v>07/2025</v>
      </c>
      <c r="G1083" s="113"/>
      <c r="H1083" s="111" t="s">
        <v>148</v>
      </c>
      <c r="I1083" s="113"/>
      <c r="J1083" s="113"/>
      <c r="K1083" s="113"/>
      <c r="L1083" s="113"/>
      <c r="M1083" s="113"/>
      <c r="N1083" s="113"/>
      <c r="O1083" s="113"/>
      <c r="P1083" s="113"/>
      <c r="Q1083" s="113"/>
      <c r="R1083" s="113"/>
      <c r="S1083" s="113"/>
      <c r="T1083" s="113"/>
      <c r="U1083" s="113"/>
      <c r="V1083" s="113"/>
      <c r="W1083" s="113"/>
      <c r="X1083" s="113"/>
      <c r="Y1083" s="113"/>
    </row>
    <row r="1084">
      <c r="A1084" s="115" t="s">
        <v>2095</v>
      </c>
      <c r="B1084" s="119"/>
      <c r="C1084" s="119"/>
      <c r="D1084" s="116">
        <v>45868.375</v>
      </c>
      <c r="E1084" s="119"/>
      <c r="F1084" s="118" t="str">
        <f t="shared" si="1"/>
        <v>07/2025</v>
      </c>
      <c r="G1084" s="113"/>
      <c r="H1084" s="111" t="s">
        <v>193</v>
      </c>
      <c r="I1084" s="113"/>
      <c r="J1084" s="113"/>
      <c r="K1084" s="113"/>
      <c r="L1084" s="113"/>
      <c r="M1084" s="113"/>
      <c r="N1084" s="113"/>
      <c r="O1084" s="113"/>
      <c r="P1084" s="113"/>
      <c r="Q1084" s="113"/>
      <c r="R1084" s="113"/>
      <c r="S1084" s="113"/>
      <c r="T1084" s="113"/>
      <c r="U1084" s="113"/>
      <c r="V1084" s="113"/>
      <c r="W1084" s="113"/>
      <c r="X1084" s="113"/>
      <c r="Y1084" s="113"/>
    </row>
    <row r="1085">
      <c r="A1085" s="115" t="s">
        <v>2096</v>
      </c>
      <c r="B1085" s="115" t="s">
        <v>2097</v>
      </c>
      <c r="C1085" s="115" t="s">
        <v>192</v>
      </c>
      <c r="D1085" s="116">
        <v>45868.375</v>
      </c>
      <c r="E1085" s="115" t="s">
        <v>2098</v>
      </c>
      <c r="F1085" s="118" t="str">
        <f t="shared" si="1"/>
        <v>07/2025</v>
      </c>
      <c r="G1085" s="113"/>
      <c r="H1085" s="111" t="s">
        <v>160</v>
      </c>
      <c r="I1085" s="113"/>
      <c r="J1085" s="113"/>
      <c r="K1085" s="113"/>
      <c r="L1085" s="113"/>
      <c r="M1085" s="113"/>
      <c r="N1085" s="113"/>
      <c r="O1085" s="113"/>
      <c r="P1085" s="113"/>
      <c r="Q1085" s="113"/>
      <c r="R1085" s="113"/>
      <c r="S1085" s="113"/>
      <c r="T1085" s="113"/>
      <c r="U1085" s="113"/>
      <c r="V1085" s="113"/>
      <c r="W1085" s="113"/>
      <c r="X1085" s="113"/>
      <c r="Y1085" s="113"/>
    </row>
    <row r="1086">
      <c r="A1086" s="115" t="s">
        <v>2099</v>
      </c>
      <c r="B1086" s="119"/>
      <c r="C1086" s="119"/>
      <c r="D1086" s="116">
        <v>45868.41666666667</v>
      </c>
      <c r="E1086" s="119"/>
      <c r="F1086" s="118" t="str">
        <f t="shared" si="1"/>
        <v>07/2025</v>
      </c>
      <c r="G1086" s="113"/>
      <c r="H1086" s="111" t="s">
        <v>238</v>
      </c>
      <c r="I1086" s="113"/>
      <c r="J1086" s="113"/>
      <c r="K1086" s="113"/>
      <c r="L1086" s="113"/>
      <c r="M1086" s="113"/>
      <c r="N1086" s="113"/>
      <c r="O1086" s="113"/>
      <c r="P1086" s="113"/>
      <c r="Q1086" s="113"/>
      <c r="R1086" s="113"/>
      <c r="S1086" s="113"/>
      <c r="T1086" s="113"/>
      <c r="U1086" s="113"/>
      <c r="V1086" s="113"/>
      <c r="W1086" s="113"/>
      <c r="X1086" s="113"/>
      <c r="Y1086" s="113"/>
    </row>
    <row r="1087">
      <c r="A1087" s="115" t="s">
        <v>2100</v>
      </c>
      <c r="B1087" s="115" t="s">
        <v>2101</v>
      </c>
      <c r="C1087" s="115" t="s">
        <v>2102</v>
      </c>
      <c r="D1087" s="116">
        <v>45868.75</v>
      </c>
      <c r="E1087" s="115" t="s">
        <v>147</v>
      </c>
      <c r="F1087" s="118" t="str">
        <f t="shared" si="1"/>
        <v>07/2025</v>
      </c>
      <c r="G1087" s="113"/>
      <c r="H1087" s="111" t="s">
        <v>148</v>
      </c>
      <c r="I1087" s="113"/>
      <c r="J1087" s="113"/>
      <c r="K1087" s="113"/>
      <c r="L1087" s="113"/>
      <c r="M1087" s="113"/>
      <c r="N1087" s="113"/>
      <c r="O1087" s="113"/>
      <c r="P1087" s="113"/>
      <c r="Q1087" s="113"/>
      <c r="R1087" s="113"/>
      <c r="S1087" s="113"/>
      <c r="T1087" s="113"/>
      <c r="U1087" s="113"/>
      <c r="V1087" s="113"/>
      <c r="W1087" s="113"/>
      <c r="X1087" s="113"/>
      <c r="Y1087" s="113"/>
    </row>
    <row r="1088">
      <c r="A1088" s="115" t="s">
        <v>2103</v>
      </c>
      <c r="B1088" s="115" t="s">
        <v>2104</v>
      </c>
      <c r="C1088" s="115" t="s">
        <v>516</v>
      </c>
      <c r="D1088" s="116">
        <v>45868.77083333333</v>
      </c>
      <c r="E1088" s="115" t="s">
        <v>147</v>
      </c>
      <c r="F1088" s="118" t="str">
        <f t="shared" si="1"/>
        <v>07/2025</v>
      </c>
      <c r="G1088" s="113"/>
      <c r="H1088" s="111" t="s">
        <v>143</v>
      </c>
      <c r="I1088" s="113"/>
      <c r="J1088" s="113"/>
      <c r="K1088" s="113"/>
      <c r="L1088" s="113"/>
      <c r="M1088" s="113"/>
      <c r="N1088" s="113"/>
      <c r="O1088" s="113"/>
      <c r="P1088" s="113"/>
      <c r="Q1088" s="113"/>
      <c r="R1088" s="113"/>
      <c r="S1088" s="113"/>
      <c r="T1088" s="113"/>
      <c r="U1088" s="113"/>
      <c r="V1088" s="113"/>
      <c r="W1088" s="113"/>
      <c r="X1088" s="113"/>
      <c r="Y1088" s="113"/>
    </row>
    <row r="1089">
      <c r="A1089" s="115" t="s">
        <v>2105</v>
      </c>
      <c r="B1089" s="115" t="s">
        <v>2106</v>
      </c>
      <c r="C1089" s="115" t="s">
        <v>2107</v>
      </c>
      <c r="D1089" s="116">
        <v>45869.0</v>
      </c>
      <c r="E1089" s="115" t="s">
        <v>147</v>
      </c>
      <c r="F1089" s="118" t="str">
        <f t="shared" si="1"/>
        <v>07/2025</v>
      </c>
      <c r="G1089" s="113"/>
      <c r="H1089" s="111" t="s">
        <v>189</v>
      </c>
      <c r="I1089" s="113"/>
      <c r="J1089" s="113"/>
      <c r="K1089" s="113"/>
      <c r="L1089" s="113"/>
      <c r="M1089" s="113"/>
      <c r="N1089" s="113"/>
      <c r="O1089" s="113"/>
      <c r="P1089" s="113"/>
      <c r="Q1089" s="113"/>
      <c r="R1089" s="113"/>
      <c r="S1089" s="113"/>
      <c r="T1089" s="113"/>
      <c r="U1089" s="113"/>
      <c r="V1089" s="113"/>
      <c r="W1089" s="113"/>
      <c r="X1089" s="113"/>
      <c r="Y1089" s="113"/>
    </row>
    <row r="1090">
      <c r="A1090" s="115" t="s">
        <v>2108</v>
      </c>
      <c r="B1090" s="115" t="s">
        <v>2109</v>
      </c>
      <c r="C1090" s="115" t="s">
        <v>803</v>
      </c>
      <c r="D1090" s="116">
        <v>45869.40972222222</v>
      </c>
      <c r="E1090" s="115" t="s">
        <v>147</v>
      </c>
      <c r="F1090" s="118" t="str">
        <f t="shared" si="1"/>
        <v>07/2025</v>
      </c>
      <c r="G1090" s="113"/>
      <c r="H1090" s="111" t="s">
        <v>148</v>
      </c>
      <c r="I1090" s="113"/>
      <c r="J1090" s="113"/>
      <c r="K1090" s="113"/>
      <c r="L1090" s="113"/>
      <c r="M1090" s="113"/>
      <c r="N1090" s="113"/>
      <c r="O1090" s="113"/>
      <c r="P1090" s="113"/>
      <c r="Q1090" s="113"/>
      <c r="R1090" s="113"/>
      <c r="S1090" s="113"/>
      <c r="T1090" s="113"/>
      <c r="U1090" s="113"/>
      <c r="V1090" s="113"/>
      <c r="W1090" s="113"/>
      <c r="X1090" s="113"/>
      <c r="Y1090" s="113"/>
    </row>
    <row r="1091">
      <c r="A1091" s="115" t="s">
        <v>2110</v>
      </c>
      <c r="B1091" s="115" t="s">
        <v>2111</v>
      </c>
      <c r="C1091" s="115" t="s">
        <v>2112</v>
      </c>
      <c r="D1091" s="116">
        <v>45869.538194444445</v>
      </c>
      <c r="E1091" s="115" t="s">
        <v>147</v>
      </c>
      <c r="F1091" s="118" t="str">
        <f t="shared" si="1"/>
        <v>07/2025</v>
      </c>
      <c r="G1091" s="113"/>
      <c r="H1091" s="111" t="s">
        <v>148</v>
      </c>
      <c r="I1091" s="113"/>
      <c r="J1091" s="113"/>
      <c r="K1091" s="113"/>
      <c r="L1091" s="113"/>
      <c r="M1091" s="113"/>
      <c r="N1091" s="113"/>
      <c r="O1091" s="113"/>
      <c r="P1091" s="113"/>
      <c r="Q1091" s="113"/>
      <c r="R1091" s="113"/>
      <c r="S1091" s="113"/>
      <c r="T1091" s="113"/>
      <c r="U1091" s="113"/>
      <c r="V1091" s="113"/>
      <c r="W1091" s="113"/>
      <c r="X1091" s="113"/>
      <c r="Y1091" s="113"/>
    </row>
    <row r="1092">
      <c r="A1092" s="115" t="s">
        <v>2113</v>
      </c>
      <c r="B1092" s="115" t="s">
        <v>2114</v>
      </c>
      <c r="C1092" s="115" t="s">
        <v>2115</v>
      </c>
      <c r="D1092" s="116">
        <v>45871.39583333333</v>
      </c>
      <c r="E1092" s="115" t="s">
        <v>163</v>
      </c>
      <c r="F1092" s="118" t="str">
        <f t="shared" si="1"/>
        <v>08/2025</v>
      </c>
      <c r="G1092" s="113"/>
      <c r="H1092" s="111" t="s">
        <v>160</v>
      </c>
      <c r="I1092" s="113"/>
      <c r="J1092" s="113"/>
      <c r="K1092" s="113"/>
      <c r="L1092" s="113"/>
      <c r="M1092" s="113"/>
      <c r="N1092" s="113"/>
      <c r="O1092" s="113"/>
      <c r="P1092" s="113"/>
      <c r="Q1092" s="113"/>
      <c r="R1092" s="113"/>
      <c r="S1092" s="113"/>
      <c r="T1092" s="113"/>
      <c r="U1092" s="113"/>
      <c r="V1092" s="113"/>
      <c r="W1092" s="113"/>
      <c r="X1092" s="113"/>
      <c r="Y1092" s="113"/>
    </row>
    <row r="1093">
      <c r="A1093" s="115" t="s">
        <v>2116</v>
      </c>
      <c r="B1093" s="115" t="s">
        <v>2117</v>
      </c>
      <c r="C1093" s="115" t="s">
        <v>2118</v>
      </c>
      <c r="D1093" s="116">
        <v>45871.52083333333</v>
      </c>
      <c r="E1093" s="115" t="s">
        <v>147</v>
      </c>
      <c r="F1093" s="118" t="str">
        <f t="shared" si="1"/>
        <v>08/2025</v>
      </c>
      <c r="G1093" s="113"/>
      <c r="H1093" s="111" t="s">
        <v>148</v>
      </c>
      <c r="I1093" s="113"/>
      <c r="J1093" s="113"/>
      <c r="K1093" s="113"/>
      <c r="L1093" s="113"/>
      <c r="M1093" s="113"/>
      <c r="N1093" s="113"/>
      <c r="O1093" s="113"/>
      <c r="P1093" s="113"/>
      <c r="Q1093" s="113"/>
      <c r="R1093" s="113"/>
      <c r="S1093" s="113"/>
      <c r="T1093" s="113"/>
      <c r="U1093" s="113"/>
      <c r="V1093" s="113"/>
      <c r="W1093" s="113"/>
      <c r="X1093" s="113"/>
      <c r="Y1093" s="113"/>
    </row>
    <row r="1094">
      <c r="A1094" s="115" t="s">
        <v>2119</v>
      </c>
      <c r="B1094" s="115" t="s">
        <v>2120</v>
      </c>
      <c r="C1094" s="115" t="s">
        <v>2121</v>
      </c>
      <c r="D1094" s="116">
        <v>45871.625</v>
      </c>
      <c r="E1094" s="115" t="s">
        <v>147</v>
      </c>
      <c r="F1094" s="118" t="str">
        <f t="shared" si="1"/>
        <v>08/2025</v>
      </c>
      <c r="G1094" s="113"/>
      <c r="H1094" s="111" t="s">
        <v>148</v>
      </c>
      <c r="I1094" s="113"/>
      <c r="J1094" s="113"/>
      <c r="K1094" s="113"/>
      <c r="L1094" s="113"/>
      <c r="M1094" s="113"/>
      <c r="N1094" s="113"/>
      <c r="O1094" s="113"/>
      <c r="P1094" s="113"/>
      <c r="Q1094" s="113"/>
      <c r="R1094" s="113"/>
      <c r="S1094" s="113"/>
      <c r="T1094" s="113"/>
      <c r="U1094" s="113"/>
      <c r="V1094" s="113"/>
      <c r="W1094" s="113"/>
      <c r="X1094" s="113"/>
      <c r="Y1094" s="113"/>
    </row>
    <row r="1095">
      <c r="A1095" s="115" t="s">
        <v>2122</v>
      </c>
      <c r="B1095" s="115" t="s">
        <v>2123</v>
      </c>
      <c r="C1095" s="115" t="s">
        <v>2112</v>
      </c>
      <c r="D1095" s="116">
        <v>45871.76041666667</v>
      </c>
      <c r="E1095" s="115" t="s">
        <v>147</v>
      </c>
      <c r="F1095" s="118" t="str">
        <f t="shared" si="1"/>
        <v>08/2025</v>
      </c>
      <c r="G1095" s="113"/>
      <c r="H1095" s="111" t="s">
        <v>148</v>
      </c>
      <c r="I1095" s="113"/>
      <c r="J1095" s="113"/>
      <c r="K1095" s="113"/>
      <c r="L1095" s="113"/>
      <c r="M1095" s="113"/>
      <c r="N1095" s="113"/>
      <c r="O1095" s="113"/>
      <c r="P1095" s="113"/>
      <c r="Q1095" s="113"/>
      <c r="R1095" s="113"/>
      <c r="S1095" s="113"/>
      <c r="T1095" s="113"/>
      <c r="U1095" s="113"/>
      <c r="V1095" s="113"/>
      <c r="W1095" s="113"/>
      <c r="X1095" s="113"/>
      <c r="Y1095" s="113"/>
    </row>
    <row r="1096">
      <c r="A1096" s="115" t="s">
        <v>2124</v>
      </c>
      <c r="B1096" s="115" t="s">
        <v>2125</v>
      </c>
      <c r="C1096" s="115" t="s">
        <v>2126</v>
      </c>
      <c r="D1096" s="116">
        <v>45871.80208333333</v>
      </c>
      <c r="E1096" s="115" t="s">
        <v>531</v>
      </c>
      <c r="F1096" s="118" t="str">
        <f t="shared" si="1"/>
        <v>08/2025</v>
      </c>
      <c r="G1096" s="113"/>
      <c r="H1096" s="111" t="s">
        <v>148</v>
      </c>
      <c r="I1096" s="113"/>
      <c r="J1096" s="113"/>
      <c r="K1096" s="113"/>
      <c r="L1096" s="113"/>
      <c r="M1096" s="113"/>
      <c r="N1096" s="113"/>
      <c r="O1096" s="113"/>
      <c r="P1096" s="113"/>
      <c r="Q1096" s="113"/>
      <c r="R1096" s="113"/>
      <c r="S1096" s="113"/>
      <c r="T1096" s="113"/>
      <c r="U1096" s="113"/>
      <c r="V1096" s="113"/>
      <c r="W1096" s="113"/>
      <c r="X1096" s="113"/>
      <c r="Y1096" s="113"/>
    </row>
    <row r="1097">
      <c r="A1097" s="115" t="s">
        <v>2127</v>
      </c>
      <c r="B1097" s="119"/>
      <c r="C1097" s="115" t="s">
        <v>2128</v>
      </c>
      <c r="D1097" s="116">
        <v>45872.29166666667</v>
      </c>
      <c r="E1097" s="119"/>
      <c r="F1097" s="118" t="str">
        <f t="shared" si="1"/>
        <v>08/2025</v>
      </c>
      <c r="G1097" s="113"/>
      <c r="H1097" s="111" t="s">
        <v>189</v>
      </c>
      <c r="I1097" s="113"/>
      <c r="J1097" s="113"/>
      <c r="K1097" s="113"/>
      <c r="L1097" s="113"/>
      <c r="M1097" s="113"/>
      <c r="N1097" s="113"/>
      <c r="O1097" s="113"/>
      <c r="P1097" s="113"/>
      <c r="Q1097" s="113"/>
      <c r="R1097" s="113"/>
      <c r="S1097" s="113"/>
      <c r="T1097" s="113"/>
      <c r="U1097" s="113"/>
      <c r="V1097" s="113"/>
      <c r="W1097" s="113"/>
      <c r="X1097" s="113"/>
      <c r="Y1097" s="113"/>
    </row>
    <row r="1098">
      <c r="A1098" s="115" t="s">
        <v>2129</v>
      </c>
      <c r="B1098" s="115" t="s">
        <v>2130</v>
      </c>
      <c r="C1098" s="115" t="s">
        <v>2115</v>
      </c>
      <c r="D1098" s="116">
        <v>45872.41666666667</v>
      </c>
      <c r="E1098" s="115" t="s">
        <v>147</v>
      </c>
      <c r="F1098" s="118" t="str">
        <f t="shared" si="1"/>
        <v>08/2025</v>
      </c>
      <c r="G1098" s="113"/>
      <c r="H1098" s="111" t="s">
        <v>148</v>
      </c>
      <c r="I1098" s="113"/>
      <c r="J1098" s="113"/>
      <c r="K1098" s="113"/>
      <c r="L1098" s="113"/>
      <c r="M1098" s="113"/>
      <c r="N1098" s="113"/>
      <c r="O1098" s="113"/>
      <c r="P1098" s="113"/>
      <c r="Q1098" s="113"/>
      <c r="R1098" s="113"/>
      <c r="S1098" s="113"/>
      <c r="T1098" s="113"/>
      <c r="U1098" s="113"/>
      <c r="V1098" s="113"/>
      <c r="W1098" s="113"/>
      <c r="X1098" s="113"/>
      <c r="Y1098" s="113"/>
    </row>
    <row r="1099">
      <c r="A1099" s="115" t="s">
        <v>2131</v>
      </c>
      <c r="B1099" s="115" t="s">
        <v>2132</v>
      </c>
      <c r="C1099" s="115" t="s">
        <v>1179</v>
      </c>
      <c r="D1099" s="116">
        <v>45872.54166666667</v>
      </c>
      <c r="E1099" s="115" t="s">
        <v>147</v>
      </c>
      <c r="F1099" s="118" t="str">
        <f t="shared" si="1"/>
        <v>08/2025</v>
      </c>
      <c r="G1099" s="113"/>
      <c r="H1099" s="111" t="s">
        <v>148</v>
      </c>
      <c r="I1099" s="113"/>
      <c r="J1099" s="113"/>
      <c r="K1099" s="113"/>
      <c r="L1099" s="113"/>
      <c r="M1099" s="113"/>
      <c r="N1099" s="113"/>
      <c r="O1099" s="113"/>
      <c r="P1099" s="113"/>
      <c r="Q1099" s="113"/>
      <c r="R1099" s="113"/>
      <c r="S1099" s="113"/>
      <c r="T1099" s="113"/>
      <c r="U1099" s="113"/>
      <c r="V1099" s="113"/>
      <c r="W1099" s="113"/>
      <c r="X1099" s="113"/>
      <c r="Y1099" s="113"/>
    </row>
    <row r="1100">
      <c r="A1100" s="115" t="s">
        <v>2133</v>
      </c>
      <c r="B1100" s="115" t="s">
        <v>2134</v>
      </c>
      <c r="C1100" s="115" t="s">
        <v>2135</v>
      </c>
      <c r="D1100" s="116">
        <v>45872.58333333333</v>
      </c>
      <c r="E1100" s="115" t="s">
        <v>147</v>
      </c>
      <c r="F1100" s="118" t="str">
        <f t="shared" si="1"/>
        <v>08/2025</v>
      </c>
      <c r="G1100" s="113"/>
      <c r="H1100" s="111" t="s">
        <v>148</v>
      </c>
      <c r="I1100" s="113"/>
      <c r="J1100" s="113"/>
      <c r="K1100" s="113"/>
      <c r="L1100" s="113"/>
      <c r="M1100" s="113"/>
      <c r="N1100" s="113"/>
      <c r="O1100" s="113"/>
      <c r="P1100" s="113"/>
      <c r="Q1100" s="113"/>
      <c r="R1100" s="113"/>
      <c r="S1100" s="113"/>
      <c r="T1100" s="113"/>
      <c r="U1100" s="113"/>
      <c r="V1100" s="113"/>
      <c r="W1100" s="113"/>
      <c r="X1100" s="113"/>
      <c r="Y1100" s="113"/>
    </row>
    <row r="1101">
      <c r="A1101" s="115" t="s">
        <v>2136</v>
      </c>
      <c r="B1101" s="115" t="s">
        <v>2137</v>
      </c>
      <c r="C1101" s="115" t="s">
        <v>2138</v>
      </c>
      <c r="D1101" s="116">
        <v>45873.29166666667</v>
      </c>
      <c r="E1101" s="115" t="s">
        <v>382</v>
      </c>
      <c r="F1101" s="118" t="str">
        <f t="shared" si="1"/>
        <v>08/2025</v>
      </c>
      <c r="G1101" s="113"/>
      <c r="H1101" s="111" t="s">
        <v>148</v>
      </c>
      <c r="I1101" s="113"/>
      <c r="J1101" s="113"/>
      <c r="K1101" s="113"/>
      <c r="L1101" s="113"/>
      <c r="M1101" s="113"/>
      <c r="N1101" s="113"/>
      <c r="O1101" s="113"/>
      <c r="P1101" s="113"/>
      <c r="Q1101" s="113"/>
      <c r="R1101" s="113"/>
      <c r="S1101" s="113"/>
      <c r="T1101" s="113"/>
      <c r="U1101" s="113"/>
      <c r="V1101" s="113"/>
      <c r="W1101" s="113"/>
      <c r="X1101" s="113"/>
      <c r="Y1101" s="113"/>
    </row>
    <row r="1102">
      <c r="A1102" s="115" t="s">
        <v>2139</v>
      </c>
      <c r="B1102" s="115" t="s">
        <v>2140</v>
      </c>
      <c r="C1102" s="115" t="s">
        <v>416</v>
      </c>
      <c r="D1102" s="116">
        <v>45873.5</v>
      </c>
      <c r="E1102" s="115" t="s">
        <v>147</v>
      </c>
      <c r="F1102" s="118" t="str">
        <f t="shared" si="1"/>
        <v>08/2025</v>
      </c>
      <c r="G1102" s="113"/>
      <c r="H1102" s="111" t="s">
        <v>160</v>
      </c>
      <c r="I1102" s="113"/>
      <c r="J1102" s="113"/>
      <c r="K1102" s="113"/>
      <c r="L1102" s="113"/>
      <c r="M1102" s="113"/>
      <c r="N1102" s="113"/>
      <c r="O1102" s="113"/>
      <c r="P1102" s="113"/>
      <c r="Q1102" s="113"/>
      <c r="R1102" s="113"/>
      <c r="S1102" s="113"/>
      <c r="T1102" s="113"/>
      <c r="U1102" s="113"/>
      <c r="V1102" s="113"/>
      <c r="W1102" s="113"/>
      <c r="X1102" s="113"/>
      <c r="Y1102" s="113"/>
    </row>
    <row r="1103">
      <c r="A1103" s="115" t="s">
        <v>1447</v>
      </c>
      <c r="B1103" s="115" t="s">
        <v>882</v>
      </c>
      <c r="C1103" s="119"/>
      <c r="D1103" s="116">
        <v>45873.54166666667</v>
      </c>
      <c r="E1103" s="115" t="s">
        <v>199</v>
      </c>
      <c r="F1103" s="118" t="str">
        <f t="shared" si="1"/>
        <v>08/2025</v>
      </c>
      <c r="G1103" s="113"/>
      <c r="H1103" s="111" t="s">
        <v>238</v>
      </c>
      <c r="I1103" s="113"/>
      <c r="J1103" s="113"/>
      <c r="K1103" s="113"/>
      <c r="L1103" s="113"/>
      <c r="M1103" s="113"/>
      <c r="N1103" s="113"/>
      <c r="O1103" s="113"/>
      <c r="P1103" s="113"/>
      <c r="Q1103" s="113"/>
      <c r="R1103" s="113"/>
      <c r="S1103" s="113"/>
      <c r="T1103" s="113"/>
      <c r="U1103" s="113"/>
      <c r="V1103" s="113"/>
      <c r="W1103" s="113"/>
      <c r="X1103" s="113"/>
      <c r="Y1103" s="113"/>
    </row>
    <row r="1104">
      <c r="A1104" s="115" t="s">
        <v>2141</v>
      </c>
      <c r="B1104" s="115" t="s">
        <v>2142</v>
      </c>
      <c r="C1104" s="115" t="s">
        <v>2143</v>
      </c>
      <c r="D1104" s="116">
        <v>45873.75</v>
      </c>
      <c r="E1104" s="115" t="s">
        <v>765</v>
      </c>
      <c r="F1104" s="118" t="str">
        <f t="shared" si="1"/>
        <v>08/2025</v>
      </c>
      <c r="G1104" s="113"/>
      <c r="H1104" s="111"/>
      <c r="I1104" s="113"/>
      <c r="J1104" s="113"/>
      <c r="K1104" s="113"/>
      <c r="L1104" s="113"/>
      <c r="M1104" s="113"/>
      <c r="N1104" s="113"/>
      <c r="O1104" s="113"/>
      <c r="P1104" s="113"/>
      <c r="Q1104" s="113"/>
      <c r="R1104" s="113"/>
      <c r="S1104" s="113"/>
      <c r="T1104" s="113"/>
      <c r="U1104" s="113"/>
      <c r="V1104" s="113"/>
      <c r="W1104" s="113"/>
      <c r="X1104" s="113"/>
      <c r="Y1104" s="113"/>
    </row>
    <row r="1105">
      <c r="A1105" s="115" t="s">
        <v>2144</v>
      </c>
      <c r="B1105" s="119"/>
      <c r="C1105" s="115" t="s">
        <v>641</v>
      </c>
      <c r="D1105" s="116">
        <v>45873.83333333333</v>
      </c>
      <c r="E1105" s="119"/>
      <c r="F1105" s="118" t="str">
        <f t="shared" si="1"/>
        <v>08/2025</v>
      </c>
      <c r="G1105" s="113"/>
      <c r="H1105" s="111" t="s">
        <v>189</v>
      </c>
      <c r="I1105" s="113"/>
      <c r="J1105" s="113"/>
      <c r="K1105" s="113"/>
      <c r="L1105" s="113"/>
      <c r="M1105" s="113"/>
      <c r="N1105" s="113"/>
      <c r="O1105" s="113"/>
      <c r="P1105" s="113"/>
      <c r="Q1105" s="113"/>
      <c r="R1105" s="113"/>
      <c r="S1105" s="113"/>
      <c r="T1105" s="113"/>
      <c r="U1105" s="113"/>
      <c r="V1105" s="113"/>
      <c r="W1105" s="113"/>
      <c r="X1105" s="113"/>
      <c r="Y1105" s="113"/>
    </row>
    <row r="1106">
      <c r="A1106" s="115" t="s">
        <v>2145</v>
      </c>
      <c r="B1106" s="115" t="s">
        <v>2146</v>
      </c>
      <c r="C1106" s="115" t="s">
        <v>2147</v>
      </c>
      <c r="D1106" s="116">
        <v>45874.29166666667</v>
      </c>
      <c r="E1106" s="115" t="s">
        <v>147</v>
      </c>
      <c r="F1106" s="118" t="str">
        <f t="shared" si="1"/>
        <v>08/2025</v>
      </c>
      <c r="G1106" s="113"/>
      <c r="H1106" s="111" t="s">
        <v>148</v>
      </c>
      <c r="I1106" s="113"/>
      <c r="J1106" s="113"/>
      <c r="K1106" s="113"/>
      <c r="L1106" s="113"/>
      <c r="M1106" s="113"/>
      <c r="N1106" s="113"/>
      <c r="O1106" s="113"/>
      <c r="P1106" s="113"/>
      <c r="Q1106" s="113"/>
      <c r="R1106" s="113"/>
      <c r="S1106" s="113"/>
      <c r="T1106" s="113"/>
      <c r="U1106" s="113"/>
      <c r="V1106" s="113"/>
      <c r="W1106" s="113"/>
      <c r="X1106" s="113"/>
      <c r="Y1106" s="113"/>
    </row>
    <row r="1107">
      <c r="A1107" s="115" t="s">
        <v>2148</v>
      </c>
      <c r="B1107" s="119"/>
      <c r="C1107" s="115" t="s">
        <v>2149</v>
      </c>
      <c r="D1107" s="116">
        <v>45874.375</v>
      </c>
      <c r="E1107" s="119"/>
      <c r="F1107" s="118" t="str">
        <f t="shared" si="1"/>
        <v>08/2025</v>
      </c>
      <c r="G1107" s="113"/>
      <c r="H1107" s="111" t="s">
        <v>189</v>
      </c>
      <c r="I1107" s="113"/>
      <c r="J1107" s="113"/>
      <c r="K1107" s="113"/>
      <c r="L1107" s="113"/>
      <c r="M1107" s="113"/>
      <c r="N1107" s="113"/>
      <c r="O1107" s="113"/>
      <c r="P1107" s="113"/>
      <c r="Q1107" s="113"/>
      <c r="R1107" s="113"/>
      <c r="S1107" s="113"/>
      <c r="T1107" s="113"/>
      <c r="U1107" s="113"/>
      <c r="V1107" s="113"/>
      <c r="W1107" s="113"/>
      <c r="X1107" s="113"/>
      <c r="Y1107" s="113"/>
    </row>
    <row r="1108">
      <c r="A1108" s="115" t="s">
        <v>2150</v>
      </c>
      <c r="B1108" s="115" t="s">
        <v>2151</v>
      </c>
      <c r="C1108" s="115" t="s">
        <v>2152</v>
      </c>
      <c r="D1108" s="116">
        <v>45874.4375</v>
      </c>
      <c r="E1108" s="115" t="s">
        <v>494</v>
      </c>
      <c r="F1108" s="118" t="str">
        <f t="shared" si="1"/>
        <v>08/2025</v>
      </c>
      <c r="G1108" s="113"/>
      <c r="H1108" s="111" t="s">
        <v>213</v>
      </c>
      <c r="I1108" s="113"/>
      <c r="J1108" s="113"/>
      <c r="K1108" s="113"/>
      <c r="L1108" s="113"/>
      <c r="M1108" s="113"/>
      <c r="N1108" s="113"/>
      <c r="O1108" s="113"/>
      <c r="P1108" s="113"/>
      <c r="Q1108" s="113"/>
      <c r="R1108" s="113"/>
      <c r="S1108" s="113"/>
      <c r="T1108" s="113"/>
      <c r="U1108" s="113"/>
      <c r="V1108" s="113"/>
      <c r="W1108" s="113"/>
      <c r="X1108" s="113"/>
      <c r="Y1108" s="113"/>
    </row>
    <row r="1109">
      <c r="A1109" s="115" t="s">
        <v>2153</v>
      </c>
      <c r="B1109" s="119"/>
      <c r="C1109" s="115" t="s">
        <v>313</v>
      </c>
      <c r="D1109" s="116">
        <v>45874.45833333333</v>
      </c>
      <c r="E1109" s="115" t="s">
        <v>147</v>
      </c>
      <c r="F1109" s="118" t="str">
        <f t="shared" si="1"/>
        <v>08/2025</v>
      </c>
      <c r="G1109" s="113"/>
      <c r="H1109" s="111" t="s">
        <v>213</v>
      </c>
      <c r="I1109" s="113"/>
      <c r="J1109" s="113"/>
      <c r="K1109" s="113"/>
      <c r="L1109" s="113"/>
      <c r="M1109" s="113"/>
      <c r="N1109" s="113"/>
      <c r="O1109" s="113"/>
      <c r="P1109" s="113"/>
      <c r="Q1109" s="113"/>
      <c r="R1109" s="113"/>
      <c r="S1109" s="113"/>
      <c r="T1109" s="113"/>
      <c r="U1109" s="113"/>
      <c r="V1109" s="113"/>
      <c r="W1109" s="113"/>
      <c r="X1109" s="113"/>
      <c r="Y1109" s="113"/>
    </row>
    <row r="1110">
      <c r="A1110" s="115" t="s">
        <v>2154</v>
      </c>
      <c r="B1110" s="119"/>
      <c r="C1110" s="115" t="s">
        <v>255</v>
      </c>
      <c r="D1110" s="116">
        <v>45874.54166666667</v>
      </c>
      <c r="E1110" s="115" t="s">
        <v>147</v>
      </c>
      <c r="F1110" s="118" t="str">
        <f t="shared" si="1"/>
        <v>08/2025</v>
      </c>
      <c r="G1110" s="113"/>
      <c r="H1110" s="111" t="s">
        <v>160</v>
      </c>
      <c r="I1110" s="113"/>
      <c r="J1110" s="113"/>
      <c r="K1110" s="113"/>
      <c r="L1110" s="113"/>
      <c r="M1110" s="113"/>
      <c r="N1110" s="113"/>
      <c r="O1110" s="113"/>
      <c r="P1110" s="113"/>
      <c r="Q1110" s="113"/>
      <c r="R1110" s="113"/>
      <c r="S1110" s="113"/>
      <c r="T1110" s="113"/>
      <c r="U1110" s="113"/>
      <c r="V1110" s="113"/>
      <c r="W1110" s="113"/>
      <c r="X1110" s="113"/>
      <c r="Y1110" s="113"/>
    </row>
    <row r="1111">
      <c r="A1111" s="115" t="s">
        <v>688</v>
      </c>
      <c r="B1111" s="119"/>
      <c r="C1111" s="115" t="s">
        <v>146</v>
      </c>
      <c r="D1111" s="116">
        <v>45874.5625</v>
      </c>
      <c r="E1111" s="115" t="s">
        <v>689</v>
      </c>
      <c r="F1111" s="118" t="str">
        <f t="shared" si="1"/>
        <v>08/2025</v>
      </c>
      <c r="G1111" s="113"/>
      <c r="H1111" s="111" t="s">
        <v>151</v>
      </c>
      <c r="I1111" s="113"/>
      <c r="J1111" s="113"/>
      <c r="K1111" s="113"/>
      <c r="L1111" s="113"/>
      <c r="M1111" s="113"/>
      <c r="N1111" s="113"/>
      <c r="O1111" s="113"/>
      <c r="P1111" s="113"/>
      <c r="Q1111" s="113"/>
      <c r="R1111" s="113"/>
      <c r="S1111" s="113"/>
      <c r="T1111" s="113"/>
      <c r="U1111" s="113"/>
      <c r="V1111" s="113"/>
      <c r="W1111" s="113"/>
      <c r="X1111" s="113"/>
      <c r="Y1111" s="113"/>
    </row>
    <row r="1112">
      <c r="A1112" s="115" t="s">
        <v>690</v>
      </c>
      <c r="B1112" s="119"/>
      <c r="C1112" s="119"/>
      <c r="D1112" s="116">
        <v>45874.58333333333</v>
      </c>
      <c r="E1112" s="115" t="s">
        <v>691</v>
      </c>
      <c r="F1112" s="118" t="str">
        <f t="shared" si="1"/>
        <v>08/2025</v>
      </c>
      <c r="G1112" s="113"/>
      <c r="H1112" s="111" t="s">
        <v>679</v>
      </c>
      <c r="I1112" s="113"/>
      <c r="J1112" s="113"/>
      <c r="K1112" s="113"/>
      <c r="L1112" s="113"/>
      <c r="M1112" s="113"/>
      <c r="N1112" s="113"/>
      <c r="O1112" s="113"/>
      <c r="P1112" s="113"/>
      <c r="Q1112" s="113"/>
      <c r="R1112" s="113"/>
      <c r="S1112" s="113"/>
      <c r="T1112" s="113"/>
      <c r="U1112" s="113"/>
      <c r="V1112" s="113"/>
      <c r="W1112" s="113"/>
      <c r="X1112" s="113"/>
      <c r="Y1112" s="113"/>
    </row>
    <row r="1113">
      <c r="A1113" s="115" t="s">
        <v>693</v>
      </c>
      <c r="B1113" s="119"/>
      <c r="C1113" s="119"/>
      <c r="D1113" s="116">
        <v>45874.66666666667</v>
      </c>
      <c r="E1113" s="115" t="s">
        <v>691</v>
      </c>
      <c r="F1113" s="118" t="str">
        <f t="shared" si="1"/>
        <v>08/2025</v>
      </c>
      <c r="G1113" s="113"/>
      <c r="H1113" s="111" t="s">
        <v>679</v>
      </c>
      <c r="I1113" s="113"/>
      <c r="J1113" s="113"/>
      <c r="K1113" s="113"/>
      <c r="L1113" s="113"/>
      <c r="M1113" s="113"/>
      <c r="N1113" s="113"/>
      <c r="O1113" s="113"/>
      <c r="P1113" s="113"/>
      <c r="Q1113" s="113"/>
      <c r="R1113" s="113"/>
      <c r="S1113" s="113"/>
      <c r="T1113" s="113"/>
      <c r="U1113" s="113"/>
      <c r="V1113" s="113"/>
      <c r="W1113" s="113"/>
      <c r="X1113" s="113"/>
      <c r="Y1113" s="113"/>
    </row>
    <row r="1114">
      <c r="A1114" s="115" t="s">
        <v>2155</v>
      </c>
      <c r="B1114" s="115" t="s">
        <v>2156</v>
      </c>
      <c r="C1114" s="115" t="s">
        <v>2157</v>
      </c>
      <c r="D1114" s="116">
        <v>45874.72916666667</v>
      </c>
      <c r="E1114" s="115" t="s">
        <v>204</v>
      </c>
      <c r="F1114" s="118" t="str">
        <f t="shared" si="1"/>
        <v>08/2025</v>
      </c>
      <c r="G1114" s="113"/>
      <c r="H1114" s="111" t="s">
        <v>227</v>
      </c>
      <c r="I1114" s="113"/>
      <c r="J1114" s="113"/>
      <c r="K1114" s="113"/>
      <c r="L1114" s="113"/>
      <c r="M1114" s="113"/>
      <c r="N1114" s="113"/>
      <c r="O1114" s="113"/>
      <c r="P1114" s="113"/>
      <c r="Q1114" s="113"/>
      <c r="R1114" s="113"/>
      <c r="S1114" s="113"/>
      <c r="T1114" s="113"/>
      <c r="U1114" s="113"/>
      <c r="V1114" s="113"/>
      <c r="W1114" s="113"/>
      <c r="X1114" s="113"/>
      <c r="Y1114" s="113"/>
    </row>
    <row r="1115">
      <c r="A1115" s="115" t="s">
        <v>2087</v>
      </c>
      <c r="B1115" s="115" t="s">
        <v>2088</v>
      </c>
      <c r="C1115" s="115" t="s">
        <v>516</v>
      </c>
      <c r="D1115" s="116">
        <v>45874.77083333333</v>
      </c>
      <c r="E1115" s="115" t="s">
        <v>147</v>
      </c>
      <c r="F1115" s="118" t="str">
        <f t="shared" si="1"/>
        <v>08/2025</v>
      </c>
      <c r="G1115" s="113"/>
      <c r="H1115" s="111" t="s">
        <v>143</v>
      </c>
      <c r="I1115" s="113"/>
      <c r="J1115" s="113"/>
      <c r="K1115" s="113"/>
      <c r="L1115" s="113"/>
      <c r="M1115" s="113"/>
      <c r="N1115" s="113"/>
      <c r="O1115" s="113"/>
      <c r="P1115" s="113"/>
      <c r="Q1115" s="113"/>
      <c r="R1115" s="113"/>
      <c r="S1115" s="113"/>
      <c r="T1115" s="113"/>
      <c r="U1115" s="113"/>
      <c r="V1115" s="113"/>
      <c r="W1115" s="113"/>
      <c r="X1115" s="113"/>
      <c r="Y1115" s="113"/>
    </row>
    <row r="1116">
      <c r="A1116" s="115" t="s">
        <v>2087</v>
      </c>
      <c r="B1116" s="115" t="s">
        <v>2089</v>
      </c>
      <c r="C1116" s="115" t="s">
        <v>516</v>
      </c>
      <c r="D1116" s="116">
        <v>45874.77083333333</v>
      </c>
      <c r="E1116" s="115" t="s">
        <v>147</v>
      </c>
      <c r="F1116" s="118" t="str">
        <f t="shared" si="1"/>
        <v>08/2025</v>
      </c>
      <c r="G1116" s="113"/>
      <c r="H1116" s="111" t="s">
        <v>143</v>
      </c>
      <c r="I1116" s="113"/>
      <c r="J1116" s="113"/>
      <c r="K1116" s="113"/>
      <c r="L1116" s="113"/>
      <c r="M1116" s="113"/>
      <c r="N1116" s="113"/>
      <c r="O1116" s="113"/>
      <c r="P1116" s="113"/>
      <c r="Q1116" s="113"/>
      <c r="R1116" s="113"/>
      <c r="S1116" s="113"/>
      <c r="T1116" s="113"/>
      <c r="U1116" s="113"/>
      <c r="V1116" s="113"/>
      <c r="W1116" s="113"/>
      <c r="X1116" s="113"/>
      <c r="Y1116" s="113"/>
    </row>
    <row r="1117">
      <c r="A1117" s="115" t="s">
        <v>2158</v>
      </c>
      <c r="B1117" s="115" t="s">
        <v>2159</v>
      </c>
      <c r="C1117" s="115" t="s">
        <v>1841</v>
      </c>
      <c r="D1117" s="116">
        <v>45875.52083333333</v>
      </c>
      <c r="E1117" s="115" t="s">
        <v>147</v>
      </c>
      <c r="F1117" s="118" t="str">
        <f t="shared" si="1"/>
        <v>08/2025</v>
      </c>
      <c r="G1117" s="113"/>
      <c r="H1117" s="111" t="s">
        <v>193</v>
      </c>
      <c r="I1117" s="113"/>
      <c r="J1117" s="113"/>
      <c r="K1117" s="113"/>
      <c r="L1117" s="113"/>
      <c r="M1117" s="113"/>
      <c r="N1117" s="113"/>
      <c r="O1117" s="113"/>
      <c r="P1117" s="113"/>
      <c r="Q1117" s="113"/>
      <c r="R1117" s="113"/>
      <c r="S1117" s="113"/>
      <c r="T1117" s="113"/>
      <c r="U1117" s="113"/>
      <c r="V1117" s="113"/>
      <c r="W1117" s="113"/>
      <c r="X1117" s="113"/>
      <c r="Y1117" s="113"/>
    </row>
    <row r="1118">
      <c r="A1118" s="115" t="s">
        <v>693</v>
      </c>
      <c r="B1118" s="119"/>
      <c r="C1118" s="119"/>
      <c r="D1118" s="116">
        <v>45875.58333333333</v>
      </c>
      <c r="E1118" s="115" t="s">
        <v>691</v>
      </c>
      <c r="F1118" s="118" t="str">
        <f t="shared" si="1"/>
        <v>08/2025</v>
      </c>
      <c r="G1118" s="113"/>
      <c r="H1118" s="111" t="s">
        <v>679</v>
      </c>
      <c r="I1118" s="113"/>
      <c r="J1118" s="113"/>
      <c r="K1118" s="113"/>
      <c r="L1118" s="113"/>
      <c r="M1118" s="113"/>
      <c r="N1118" s="113"/>
      <c r="O1118" s="113"/>
      <c r="P1118" s="113"/>
      <c r="Q1118" s="113"/>
      <c r="R1118" s="113"/>
      <c r="S1118" s="113"/>
      <c r="T1118" s="113"/>
      <c r="U1118" s="113"/>
      <c r="V1118" s="113"/>
      <c r="W1118" s="113"/>
      <c r="X1118" s="113"/>
      <c r="Y1118" s="113"/>
    </row>
    <row r="1119">
      <c r="A1119" s="115" t="s">
        <v>2103</v>
      </c>
      <c r="B1119" s="115" t="s">
        <v>2104</v>
      </c>
      <c r="C1119" s="115" t="s">
        <v>516</v>
      </c>
      <c r="D1119" s="116">
        <v>45875.77083333333</v>
      </c>
      <c r="E1119" s="115" t="s">
        <v>147</v>
      </c>
      <c r="F1119" s="118" t="str">
        <f t="shared" si="1"/>
        <v>08/2025</v>
      </c>
      <c r="G1119" s="113"/>
      <c r="H1119" s="111" t="s">
        <v>143</v>
      </c>
      <c r="I1119" s="113"/>
      <c r="J1119" s="113"/>
      <c r="K1119" s="113"/>
      <c r="L1119" s="113"/>
      <c r="M1119" s="113"/>
      <c r="N1119" s="113"/>
      <c r="O1119" s="113"/>
      <c r="P1119" s="113"/>
      <c r="Q1119" s="113"/>
      <c r="R1119" s="113"/>
      <c r="S1119" s="113"/>
      <c r="T1119" s="113"/>
      <c r="U1119" s="113"/>
      <c r="V1119" s="113"/>
      <c r="W1119" s="113"/>
      <c r="X1119" s="113"/>
      <c r="Y1119" s="113"/>
    </row>
    <row r="1120">
      <c r="A1120" s="115" t="s">
        <v>2160</v>
      </c>
      <c r="B1120" s="115" t="s">
        <v>2161</v>
      </c>
      <c r="C1120" s="115" t="s">
        <v>456</v>
      </c>
      <c r="D1120" s="116">
        <v>45876.33333333333</v>
      </c>
      <c r="E1120" s="115" t="s">
        <v>382</v>
      </c>
      <c r="F1120" s="118" t="str">
        <f t="shared" si="1"/>
        <v>08/2025</v>
      </c>
      <c r="G1120" s="113"/>
      <c r="H1120" s="111" t="s">
        <v>148</v>
      </c>
      <c r="I1120" s="113"/>
      <c r="J1120" s="113"/>
      <c r="K1120" s="113"/>
      <c r="L1120" s="113"/>
      <c r="M1120" s="113"/>
      <c r="N1120" s="113"/>
      <c r="O1120" s="113"/>
      <c r="P1120" s="113"/>
      <c r="Q1120" s="113"/>
      <c r="R1120" s="113"/>
      <c r="S1120" s="113"/>
      <c r="T1120" s="113"/>
      <c r="U1120" s="113"/>
      <c r="V1120" s="113"/>
      <c r="W1120" s="113"/>
      <c r="X1120" s="113"/>
      <c r="Y1120" s="113"/>
    </row>
    <row r="1121">
      <c r="A1121" s="115" t="s">
        <v>2162</v>
      </c>
      <c r="B1121" s="115" t="s">
        <v>2163</v>
      </c>
      <c r="C1121" s="115" t="s">
        <v>387</v>
      </c>
      <c r="D1121" s="116">
        <v>45876.375</v>
      </c>
      <c r="E1121" s="115" t="s">
        <v>920</v>
      </c>
      <c r="F1121" s="118" t="str">
        <f t="shared" si="1"/>
        <v>08/2025</v>
      </c>
      <c r="G1121" s="113"/>
      <c r="H1121" s="111" t="s">
        <v>160</v>
      </c>
      <c r="I1121" s="113"/>
      <c r="J1121" s="113"/>
      <c r="K1121" s="113"/>
      <c r="L1121" s="113"/>
      <c r="M1121" s="113"/>
      <c r="N1121" s="113"/>
      <c r="O1121" s="113"/>
      <c r="P1121" s="113"/>
      <c r="Q1121" s="113"/>
      <c r="R1121" s="113"/>
      <c r="S1121" s="113"/>
      <c r="T1121" s="113"/>
      <c r="U1121" s="113"/>
      <c r="V1121" s="113"/>
      <c r="W1121" s="113"/>
      <c r="X1121" s="113"/>
      <c r="Y1121" s="113"/>
    </row>
    <row r="1122">
      <c r="A1122" s="115" t="s">
        <v>2164</v>
      </c>
      <c r="B1122" s="119"/>
      <c r="C1122" s="115" t="s">
        <v>416</v>
      </c>
      <c r="D1122" s="116">
        <v>45876.45833333333</v>
      </c>
      <c r="E1122" s="119"/>
      <c r="F1122" s="118" t="str">
        <f t="shared" si="1"/>
        <v>08/2025</v>
      </c>
      <c r="G1122" s="113"/>
      <c r="H1122" s="111" t="s">
        <v>148</v>
      </c>
      <c r="I1122" s="113"/>
      <c r="J1122" s="113"/>
      <c r="K1122" s="113"/>
      <c r="L1122" s="113"/>
      <c r="M1122" s="113"/>
      <c r="N1122" s="113"/>
      <c r="O1122" s="113"/>
      <c r="P1122" s="113"/>
      <c r="Q1122" s="113"/>
      <c r="R1122" s="113"/>
      <c r="S1122" s="113"/>
      <c r="T1122" s="113"/>
      <c r="U1122" s="113"/>
      <c r="V1122" s="113"/>
      <c r="W1122" s="113"/>
      <c r="X1122" s="113"/>
      <c r="Y1122" s="113"/>
    </row>
    <row r="1123">
      <c r="A1123" s="115" t="s">
        <v>690</v>
      </c>
      <c r="B1123" s="119"/>
      <c r="C1123" s="119"/>
      <c r="D1123" s="116">
        <v>45876.58333333333</v>
      </c>
      <c r="E1123" s="115" t="s">
        <v>691</v>
      </c>
      <c r="F1123" s="118" t="str">
        <f t="shared" si="1"/>
        <v>08/2025</v>
      </c>
      <c r="G1123" s="113"/>
      <c r="H1123" s="111" t="s">
        <v>679</v>
      </c>
      <c r="I1123" s="113"/>
      <c r="J1123" s="113"/>
      <c r="K1123" s="113"/>
      <c r="L1123" s="113"/>
      <c r="M1123" s="113"/>
      <c r="N1123" s="113"/>
      <c r="O1123" s="113"/>
      <c r="P1123" s="113"/>
      <c r="Q1123" s="113"/>
      <c r="R1123" s="113"/>
      <c r="S1123" s="113"/>
      <c r="T1123" s="113"/>
      <c r="U1123" s="113"/>
      <c r="V1123" s="113"/>
      <c r="W1123" s="113"/>
      <c r="X1123" s="113"/>
      <c r="Y1123" s="113"/>
    </row>
    <row r="1124">
      <c r="A1124" s="115" t="s">
        <v>693</v>
      </c>
      <c r="B1124" s="119"/>
      <c r="C1124" s="119"/>
      <c r="D1124" s="116">
        <v>45876.66666666667</v>
      </c>
      <c r="E1124" s="115" t="s">
        <v>691</v>
      </c>
      <c r="F1124" s="118" t="str">
        <f t="shared" si="1"/>
        <v>08/2025</v>
      </c>
      <c r="G1124" s="113"/>
      <c r="H1124" s="111" t="s">
        <v>160</v>
      </c>
      <c r="I1124" s="113"/>
      <c r="J1124" s="113"/>
      <c r="K1124" s="113"/>
      <c r="L1124" s="113"/>
      <c r="M1124" s="113"/>
      <c r="N1124" s="113"/>
      <c r="O1124" s="113"/>
      <c r="P1124" s="113"/>
      <c r="Q1124" s="113"/>
      <c r="R1124" s="113"/>
      <c r="S1124" s="113"/>
      <c r="T1124" s="113"/>
      <c r="U1124" s="113"/>
      <c r="V1124" s="113"/>
      <c r="W1124" s="113"/>
      <c r="X1124" s="113"/>
      <c r="Y1124" s="113"/>
    </row>
    <row r="1125">
      <c r="A1125" s="115" t="s">
        <v>2165</v>
      </c>
      <c r="B1125" s="115" t="s">
        <v>2166</v>
      </c>
      <c r="C1125" s="115" t="s">
        <v>1361</v>
      </c>
      <c r="D1125" s="116">
        <v>45876.66666666667</v>
      </c>
      <c r="E1125" s="115" t="s">
        <v>226</v>
      </c>
      <c r="F1125" s="118" t="str">
        <f t="shared" si="1"/>
        <v>08/2025</v>
      </c>
      <c r="G1125" s="113"/>
      <c r="H1125" s="111" t="s">
        <v>160</v>
      </c>
      <c r="I1125" s="113"/>
      <c r="J1125" s="113"/>
      <c r="K1125" s="113"/>
      <c r="L1125" s="113"/>
      <c r="M1125" s="113"/>
      <c r="N1125" s="113"/>
      <c r="O1125" s="113"/>
      <c r="P1125" s="113"/>
      <c r="Q1125" s="113"/>
      <c r="R1125" s="113"/>
      <c r="S1125" s="113"/>
      <c r="T1125" s="113"/>
      <c r="U1125" s="113"/>
      <c r="V1125" s="113"/>
      <c r="W1125" s="113"/>
      <c r="X1125" s="113"/>
      <c r="Y1125" s="113"/>
    </row>
    <row r="1126">
      <c r="A1126" s="115" t="s">
        <v>2167</v>
      </c>
      <c r="B1126" s="115" t="s">
        <v>2168</v>
      </c>
      <c r="C1126" s="115" t="s">
        <v>2169</v>
      </c>
      <c r="D1126" s="116">
        <v>45876.70833333333</v>
      </c>
      <c r="E1126" s="115" t="s">
        <v>163</v>
      </c>
      <c r="F1126" s="118" t="str">
        <f t="shared" si="1"/>
        <v>08/2025</v>
      </c>
      <c r="G1126" s="113"/>
      <c r="H1126" s="111" t="s">
        <v>148</v>
      </c>
      <c r="I1126" s="113"/>
      <c r="J1126" s="113"/>
      <c r="K1126" s="113"/>
      <c r="L1126" s="113"/>
      <c r="M1126" s="113"/>
      <c r="N1126" s="113"/>
      <c r="O1126" s="113"/>
      <c r="P1126" s="113"/>
      <c r="Q1126" s="113"/>
      <c r="R1126" s="113"/>
      <c r="S1126" s="113"/>
      <c r="T1126" s="113"/>
      <c r="U1126" s="113"/>
      <c r="V1126" s="113"/>
      <c r="W1126" s="113"/>
      <c r="X1126" s="113"/>
      <c r="Y1126" s="113"/>
    </row>
    <row r="1127">
      <c r="A1127" s="115" t="s">
        <v>2170</v>
      </c>
      <c r="B1127" s="115" t="s">
        <v>2171</v>
      </c>
      <c r="C1127" s="115" t="s">
        <v>2172</v>
      </c>
      <c r="D1127" s="116">
        <v>45876.79166666667</v>
      </c>
      <c r="E1127" s="115" t="s">
        <v>147</v>
      </c>
      <c r="F1127" s="118" t="str">
        <f t="shared" si="1"/>
        <v>08/2025</v>
      </c>
      <c r="G1127" s="113"/>
      <c r="H1127" s="111" t="s">
        <v>148</v>
      </c>
      <c r="I1127" s="113"/>
      <c r="J1127" s="113"/>
      <c r="K1127" s="113"/>
      <c r="L1127" s="113"/>
      <c r="M1127" s="113"/>
      <c r="N1127" s="113"/>
      <c r="O1127" s="113"/>
      <c r="P1127" s="113"/>
      <c r="Q1127" s="113"/>
      <c r="R1127" s="113"/>
      <c r="S1127" s="113"/>
      <c r="T1127" s="113"/>
      <c r="U1127" s="113"/>
      <c r="V1127" s="113"/>
      <c r="W1127" s="113"/>
      <c r="X1127" s="113"/>
      <c r="Y1127" s="113"/>
    </row>
    <row r="1128">
      <c r="A1128" s="115" t="s">
        <v>2173</v>
      </c>
      <c r="B1128" s="119"/>
      <c r="C1128" s="119"/>
      <c r="D1128" s="116">
        <v>45877.16666666667</v>
      </c>
      <c r="E1128" s="119"/>
      <c r="F1128" s="118" t="str">
        <f t="shared" si="1"/>
        <v>08/2025</v>
      </c>
      <c r="G1128" s="113"/>
      <c r="H1128" s="111"/>
      <c r="I1128" s="113"/>
      <c r="J1128" s="113"/>
      <c r="K1128" s="113"/>
      <c r="L1128" s="113"/>
      <c r="M1128" s="113"/>
      <c r="N1128" s="113"/>
      <c r="O1128" s="113"/>
      <c r="P1128" s="113"/>
      <c r="Q1128" s="113"/>
      <c r="R1128" s="113"/>
      <c r="S1128" s="113"/>
      <c r="T1128" s="113"/>
      <c r="U1128" s="113"/>
      <c r="V1128" s="113"/>
      <c r="W1128" s="113"/>
      <c r="X1128" s="113"/>
      <c r="Y1128" s="113"/>
    </row>
    <row r="1129">
      <c r="A1129" s="115" t="s">
        <v>2174</v>
      </c>
      <c r="B1129" s="115" t="s">
        <v>2175</v>
      </c>
      <c r="C1129" s="115" t="s">
        <v>313</v>
      </c>
      <c r="D1129" s="116">
        <v>45877.41666666667</v>
      </c>
      <c r="E1129" s="115" t="s">
        <v>163</v>
      </c>
      <c r="F1129" s="118" t="str">
        <f t="shared" si="1"/>
        <v>08/2025</v>
      </c>
      <c r="G1129" s="113"/>
      <c r="H1129" s="111" t="s">
        <v>160</v>
      </c>
      <c r="I1129" s="113"/>
      <c r="J1129" s="113"/>
      <c r="K1129" s="113"/>
      <c r="L1129" s="113"/>
      <c r="M1129" s="113"/>
      <c r="N1129" s="113"/>
      <c r="O1129" s="113"/>
      <c r="P1129" s="113"/>
      <c r="Q1129" s="113"/>
      <c r="R1129" s="113"/>
      <c r="S1129" s="113"/>
      <c r="T1129" s="113"/>
      <c r="U1129" s="113"/>
      <c r="V1129" s="113"/>
      <c r="W1129" s="113"/>
      <c r="X1129" s="113"/>
      <c r="Y1129" s="113"/>
    </row>
    <row r="1130">
      <c r="A1130" s="115" t="s">
        <v>2176</v>
      </c>
      <c r="B1130" s="119"/>
      <c r="C1130" s="115" t="s">
        <v>2177</v>
      </c>
      <c r="D1130" s="116">
        <v>45877.8125</v>
      </c>
      <c r="E1130" s="119"/>
      <c r="F1130" s="118" t="str">
        <f t="shared" si="1"/>
        <v>08/2025</v>
      </c>
      <c r="G1130" s="113"/>
      <c r="H1130" s="111" t="s">
        <v>189</v>
      </c>
      <c r="I1130" s="113"/>
      <c r="J1130" s="113"/>
      <c r="K1130" s="113"/>
      <c r="L1130" s="113"/>
      <c r="M1130" s="113"/>
      <c r="N1130" s="113"/>
      <c r="O1130" s="113"/>
      <c r="P1130" s="113"/>
      <c r="Q1130" s="113"/>
      <c r="R1130" s="113"/>
      <c r="S1130" s="113"/>
      <c r="T1130" s="113"/>
      <c r="U1130" s="113"/>
      <c r="V1130" s="113"/>
      <c r="W1130" s="113"/>
      <c r="X1130" s="113"/>
      <c r="Y1130" s="113"/>
    </row>
    <row r="1131">
      <c r="A1131" s="115" t="s">
        <v>2178</v>
      </c>
      <c r="B1131" s="115" t="s">
        <v>2179</v>
      </c>
      <c r="C1131" s="115" t="s">
        <v>2180</v>
      </c>
      <c r="D1131" s="116">
        <v>45878.0</v>
      </c>
      <c r="E1131" s="115" t="s">
        <v>147</v>
      </c>
      <c r="F1131" s="118" t="str">
        <f t="shared" si="1"/>
        <v>08/2025</v>
      </c>
      <c r="G1131" s="113"/>
      <c r="H1131" s="111" t="s">
        <v>189</v>
      </c>
      <c r="I1131" s="113"/>
      <c r="J1131" s="113"/>
      <c r="K1131" s="113"/>
      <c r="L1131" s="113"/>
      <c r="M1131" s="113"/>
      <c r="N1131" s="113"/>
      <c r="O1131" s="113"/>
      <c r="P1131" s="113"/>
      <c r="Q1131" s="113"/>
      <c r="R1131" s="113"/>
      <c r="S1131" s="113"/>
      <c r="T1131" s="113"/>
      <c r="U1131" s="113"/>
      <c r="V1131" s="113"/>
      <c r="W1131" s="113"/>
      <c r="X1131" s="113"/>
      <c r="Y1131" s="113"/>
    </row>
    <row r="1132">
      <c r="A1132" s="115" t="s">
        <v>2181</v>
      </c>
      <c r="B1132" s="119"/>
      <c r="C1132" s="115" t="s">
        <v>1253</v>
      </c>
      <c r="D1132" s="116">
        <v>45878.25</v>
      </c>
      <c r="E1132" s="119"/>
      <c r="F1132" s="118" t="str">
        <f t="shared" si="1"/>
        <v>08/2025</v>
      </c>
      <c r="G1132" s="113"/>
      <c r="H1132" s="111" t="s">
        <v>189</v>
      </c>
      <c r="I1132" s="113"/>
      <c r="J1132" s="113"/>
      <c r="K1132" s="113"/>
      <c r="L1132" s="113"/>
      <c r="M1132" s="113"/>
      <c r="N1132" s="113"/>
      <c r="O1132" s="113"/>
      <c r="P1132" s="113"/>
      <c r="Q1132" s="113"/>
      <c r="R1132" s="113"/>
      <c r="S1132" s="113"/>
      <c r="T1132" s="113"/>
      <c r="U1132" s="113"/>
      <c r="V1132" s="113"/>
      <c r="W1132" s="113"/>
      <c r="X1132" s="113"/>
      <c r="Y1132" s="113"/>
    </row>
    <row r="1133">
      <c r="A1133" s="115" t="s">
        <v>2182</v>
      </c>
      <c r="B1133" s="119"/>
      <c r="C1133" s="115" t="s">
        <v>211</v>
      </c>
      <c r="D1133" s="116">
        <v>45878.41666666667</v>
      </c>
      <c r="E1133" s="115" t="s">
        <v>2183</v>
      </c>
      <c r="F1133" s="118" t="str">
        <f t="shared" si="1"/>
        <v>08/2025</v>
      </c>
      <c r="G1133" s="113"/>
      <c r="H1133" s="111" t="s">
        <v>213</v>
      </c>
      <c r="I1133" s="113"/>
      <c r="J1133" s="113"/>
      <c r="K1133" s="113"/>
      <c r="L1133" s="113"/>
      <c r="M1133" s="113"/>
      <c r="N1133" s="113"/>
      <c r="O1133" s="113"/>
      <c r="P1133" s="113"/>
      <c r="Q1133" s="113"/>
      <c r="R1133" s="113"/>
      <c r="S1133" s="113"/>
      <c r="T1133" s="113"/>
      <c r="U1133" s="113"/>
      <c r="V1133" s="113"/>
      <c r="W1133" s="113"/>
      <c r="X1133" s="113"/>
      <c r="Y1133" s="113"/>
    </row>
    <row r="1134">
      <c r="A1134" s="115" t="s">
        <v>2184</v>
      </c>
      <c r="B1134" s="119"/>
      <c r="C1134" s="115" t="s">
        <v>507</v>
      </c>
      <c r="D1134" s="116">
        <v>45878.54166666667</v>
      </c>
      <c r="E1134" s="119"/>
      <c r="F1134" s="118" t="str">
        <f t="shared" si="1"/>
        <v>08/2025</v>
      </c>
      <c r="G1134" s="113"/>
      <c r="H1134" s="111" t="s">
        <v>193</v>
      </c>
      <c r="I1134" s="113"/>
      <c r="J1134" s="113"/>
      <c r="K1134" s="113"/>
      <c r="L1134" s="113"/>
      <c r="M1134" s="113"/>
      <c r="N1134" s="113"/>
      <c r="O1134" s="113"/>
      <c r="P1134" s="113"/>
      <c r="Q1134" s="113"/>
      <c r="R1134" s="113"/>
      <c r="S1134" s="113"/>
      <c r="T1134" s="113"/>
      <c r="U1134" s="113"/>
      <c r="V1134" s="113"/>
      <c r="W1134" s="113"/>
      <c r="X1134" s="113"/>
      <c r="Y1134" s="113"/>
    </row>
    <row r="1135">
      <c r="A1135" s="115" t="s">
        <v>2185</v>
      </c>
      <c r="B1135" s="115" t="s">
        <v>2186</v>
      </c>
      <c r="C1135" s="115" t="s">
        <v>2187</v>
      </c>
      <c r="D1135" s="116">
        <v>45878.6875</v>
      </c>
      <c r="E1135" s="115" t="s">
        <v>147</v>
      </c>
      <c r="F1135" s="118" t="str">
        <f t="shared" si="1"/>
        <v>08/2025</v>
      </c>
      <c r="G1135" s="113"/>
      <c r="H1135" s="111" t="s">
        <v>189</v>
      </c>
      <c r="I1135" s="113"/>
      <c r="J1135" s="113"/>
      <c r="K1135" s="113"/>
      <c r="L1135" s="113"/>
      <c r="M1135" s="113"/>
      <c r="N1135" s="113"/>
      <c r="O1135" s="113"/>
      <c r="P1135" s="113"/>
      <c r="Q1135" s="113"/>
      <c r="R1135" s="113"/>
      <c r="S1135" s="113"/>
      <c r="T1135" s="113"/>
      <c r="U1135" s="113"/>
      <c r="V1135" s="113"/>
      <c r="W1135" s="113"/>
      <c r="X1135" s="113"/>
      <c r="Y1135" s="113"/>
    </row>
    <row r="1136">
      <c r="A1136" s="115" t="s">
        <v>2188</v>
      </c>
      <c r="B1136" s="115" t="s">
        <v>2189</v>
      </c>
      <c r="C1136" s="115" t="s">
        <v>2190</v>
      </c>
      <c r="D1136" s="116">
        <v>45878.79166666667</v>
      </c>
      <c r="E1136" s="115" t="s">
        <v>163</v>
      </c>
      <c r="F1136" s="118" t="str">
        <f t="shared" si="1"/>
        <v>08/2025</v>
      </c>
      <c r="G1136" s="113"/>
      <c r="H1136" s="111"/>
      <c r="I1136" s="113"/>
      <c r="J1136" s="113"/>
      <c r="K1136" s="113"/>
      <c r="L1136" s="113"/>
      <c r="M1136" s="113"/>
      <c r="N1136" s="113"/>
      <c r="O1136" s="113"/>
      <c r="P1136" s="113"/>
      <c r="Q1136" s="113"/>
      <c r="R1136" s="113"/>
      <c r="S1136" s="113"/>
      <c r="T1136" s="113"/>
      <c r="U1136" s="113"/>
      <c r="V1136" s="113"/>
      <c r="W1136" s="113"/>
      <c r="X1136" s="113"/>
      <c r="Y1136" s="113"/>
    </row>
    <row r="1137">
      <c r="A1137" s="115" t="s">
        <v>2191</v>
      </c>
      <c r="B1137" s="119"/>
      <c r="C1137" s="119"/>
      <c r="D1137" s="116">
        <v>45878.83333333333</v>
      </c>
      <c r="E1137" s="119"/>
      <c r="F1137" s="118" t="str">
        <f t="shared" si="1"/>
        <v>08/2025</v>
      </c>
      <c r="G1137" s="113"/>
      <c r="H1137" s="111" t="s">
        <v>189</v>
      </c>
      <c r="I1137" s="113"/>
      <c r="J1137" s="113"/>
      <c r="K1137" s="113"/>
      <c r="L1137" s="113"/>
      <c r="M1137" s="113"/>
      <c r="N1137" s="113"/>
      <c r="O1137" s="113"/>
      <c r="P1137" s="113"/>
      <c r="Q1137" s="113"/>
      <c r="R1137" s="113"/>
      <c r="S1137" s="113"/>
      <c r="T1137" s="113"/>
      <c r="U1137" s="113"/>
      <c r="V1137" s="113"/>
      <c r="W1137" s="113"/>
      <c r="X1137" s="113"/>
      <c r="Y1137" s="113"/>
    </row>
    <row r="1138">
      <c r="A1138" s="115" t="s">
        <v>2192</v>
      </c>
      <c r="B1138" s="119"/>
      <c r="C1138" s="115" t="s">
        <v>2193</v>
      </c>
      <c r="D1138" s="116">
        <v>45879.29166666667</v>
      </c>
      <c r="E1138" s="119"/>
      <c r="F1138" s="118" t="str">
        <f t="shared" si="1"/>
        <v>08/2025</v>
      </c>
      <c r="G1138" s="113"/>
      <c r="H1138" s="111" t="s">
        <v>189</v>
      </c>
      <c r="I1138" s="113"/>
      <c r="J1138" s="113"/>
      <c r="K1138" s="113"/>
      <c r="L1138" s="113"/>
      <c r="M1138" s="113"/>
      <c r="N1138" s="113"/>
      <c r="O1138" s="113"/>
      <c r="P1138" s="113"/>
      <c r="Q1138" s="113"/>
      <c r="R1138" s="113"/>
      <c r="S1138" s="113"/>
      <c r="T1138" s="113"/>
      <c r="U1138" s="113"/>
      <c r="V1138" s="113"/>
      <c r="W1138" s="113"/>
      <c r="X1138" s="113"/>
      <c r="Y1138" s="113"/>
    </row>
    <row r="1139">
      <c r="A1139" s="115" t="s">
        <v>2194</v>
      </c>
      <c r="B1139" s="119"/>
      <c r="C1139" s="119"/>
      <c r="D1139" s="116">
        <v>45880.44791666667</v>
      </c>
      <c r="E1139" s="115" t="s">
        <v>2195</v>
      </c>
      <c r="F1139" s="118" t="str">
        <f t="shared" si="1"/>
        <v>08/2025</v>
      </c>
      <c r="G1139" s="113"/>
      <c r="H1139" s="111" t="s">
        <v>151</v>
      </c>
      <c r="I1139" s="113"/>
      <c r="J1139" s="113"/>
      <c r="K1139" s="113"/>
      <c r="L1139" s="113"/>
      <c r="M1139" s="113"/>
      <c r="N1139" s="113"/>
      <c r="O1139" s="113"/>
      <c r="P1139" s="113"/>
      <c r="Q1139" s="113"/>
      <c r="R1139" s="113"/>
      <c r="S1139" s="113"/>
      <c r="T1139" s="113"/>
      <c r="U1139" s="113"/>
      <c r="V1139" s="113"/>
      <c r="W1139" s="113"/>
      <c r="X1139" s="113"/>
      <c r="Y1139" s="113"/>
    </row>
    <row r="1140">
      <c r="A1140" s="115" t="s">
        <v>2196</v>
      </c>
      <c r="B1140" s="119"/>
      <c r="C1140" s="115" t="s">
        <v>146</v>
      </c>
      <c r="D1140" s="116">
        <v>45880.48958333333</v>
      </c>
      <c r="E1140" s="115" t="s">
        <v>1446</v>
      </c>
      <c r="F1140" s="118" t="str">
        <f t="shared" si="1"/>
        <v>08/2025</v>
      </c>
      <c r="G1140" s="113"/>
      <c r="H1140" s="111" t="s">
        <v>238</v>
      </c>
      <c r="I1140" s="113"/>
      <c r="J1140" s="113"/>
      <c r="K1140" s="113"/>
      <c r="L1140" s="113"/>
      <c r="M1140" s="113"/>
      <c r="N1140" s="113"/>
      <c r="O1140" s="113"/>
      <c r="P1140" s="113"/>
      <c r="Q1140" s="113"/>
      <c r="R1140" s="113"/>
      <c r="S1140" s="113"/>
      <c r="T1140" s="113"/>
      <c r="U1140" s="113"/>
      <c r="V1140" s="113"/>
      <c r="W1140" s="113"/>
      <c r="X1140" s="113"/>
      <c r="Y1140" s="113"/>
    </row>
    <row r="1141">
      <c r="A1141" s="115" t="s">
        <v>2197</v>
      </c>
      <c r="B1141" s="115" t="s">
        <v>2198</v>
      </c>
      <c r="C1141" s="115" t="s">
        <v>146</v>
      </c>
      <c r="D1141" s="116">
        <v>45880.53125</v>
      </c>
      <c r="E1141" s="115" t="s">
        <v>2199</v>
      </c>
      <c r="F1141" s="118" t="str">
        <f t="shared" si="1"/>
        <v>08/2025</v>
      </c>
      <c r="G1141" s="113"/>
      <c r="H1141" s="111" t="s">
        <v>151</v>
      </c>
      <c r="I1141" s="113"/>
      <c r="J1141" s="113"/>
      <c r="K1141" s="113"/>
      <c r="L1141" s="113"/>
      <c r="M1141" s="113"/>
      <c r="N1141" s="113"/>
      <c r="O1141" s="113"/>
      <c r="P1141" s="113"/>
      <c r="Q1141" s="113"/>
      <c r="R1141" s="113"/>
      <c r="S1141" s="113"/>
      <c r="T1141" s="113"/>
      <c r="U1141" s="113"/>
      <c r="V1141" s="113"/>
      <c r="W1141" s="113"/>
      <c r="X1141" s="113"/>
      <c r="Y1141" s="113"/>
    </row>
    <row r="1142">
      <c r="A1142" s="115" t="s">
        <v>1447</v>
      </c>
      <c r="B1142" s="115" t="s">
        <v>882</v>
      </c>
      <c r="C1142" s="119"/>
      <c r="D1142" s="116">
        <v>45880.54166666667</v>
      </c>
      <c r="E1142" s="115" t="s">
        <v>199</v>
      </c>
      <c r="F1142" s="118" t="str">
        <f t="shared" si="1"/>
        <v>08/2025</v>
      </c>
      <c r="G1142" s="113"/>
      <c r="H1142" s="111" t="s">
        <v>238</v>
      </c>
      <c r="I1142" s="113"/>
      <c r="J1142" s="113"/>
      <c r="K1142" s="113"/>
      <c r="L1142" s="113"/>
      <c r="M1142" s="113"/>
      <c r="N1142" s="113"/>
      <c r="O1142" s="113"/>
      <c r="P1142" s="113"/>
      <c r="Q1142" s="113"/>
      <c r="R1142" s="113"/>
      <c r="S1142" s="113"/>
      <c r="T1142" s="113"/>
      <c r="U1142" s="113"/>
      <c r="V1142" s="113"/>
      <c r="W1142" s="113"/>
      <c r="X1142" s="113"/>
      <c r="Y1142" s="113"/>
    </row>
    <row r="1143">
      <c r="A1143" s="115" t="s">
        <v>2200</v>
      </c>
      <c r="B1143" s="119"/>
      <c r="C1143" s="119"/>
      <c r="D1143" s="116">
        <v>45880.66666666667</v>
      </c>
      <c r="E1143" s="115" t="s">
        <v>2201</v>
      </c>
      <c r="F1143" s="118" t="str">
        <f t="shared" si="1"/>
        <v>08/2025</v>
      </c>
      <c r="G1143" s="113"/>
      <c r="H1143" s="111" t="s">
        <v>160</v>
      </c>
      <c r="I1143" s="113"/>
      <c r="J1143" s="113"/>
      <c r="K1143" s="113"/>
      <c r="L1143" s="113"/>
      <c r="M1143" s="113"/>
      <c r="N1143" s="113"/>
      <c r="O1143" s="113"/>
      <c r="P1143" s="113"/>
      <c r="Q1143" s="113"/>
      <c r="R1143" s="113"/>
      <c r="S1143" s="113"/>
      <c r="T1143" s="113"/>
      <c r="U1143" s="113"/>
      <c r="V1143" s="113"/>
      <c r="W1143" s="113"/>
      <c r="X1143" s="113"/>
      <c r="Y1143" s="113"/>
    </row>
    <row r="1144">
      <c r="A1144" s="115" t="s">
        <v>2202</v>
      </c>
      <c r="B1144" s="115" t="s">
        <v>2203</v>
      </c>
      <c r="C1144" s="115" t="s">
        <v>1131</v>
      </c>
      <c r="D1144" s="116">
        <v>45881.4375</v>
      </c>
      <c r="E1144" s="115" t="s">
        <v>147</v>
      </c>
      <c r="F1144" s="118" t="str">
        <f t="shared" si="1"/>
        <v>08/2025</v>
      </c>
      <c r="G1144" s="113"/>
      <c r="H1144" s="111" t="s">
        <v>160</v>
      </c>
      <c r="I1144" s="113"/>
      <c r="J1144" s="113"/>
      <c r="K1144" s="113"/>
      <c r="L1144" s="113"/>
      <c r="M1144" s="113"/>
      <c r="N1144" s="113"/>
      <c r="O1144" s="113"/>
      <c r="P1144" s="113"/>
      <c r="Q1144" s="113"/>
      <c r="R1144" s="113"/>
      <c r="S1144" s="113"/>
      <c r="T1144" s="113"/>
      <c r="U1144" s="113"/>
      <c r="V1144" s="113"/>
      <c r="W1144" s="113"/>
      <c r="X1144" s="113"/>
      <c r="Y1144" s="113"/>
    </row>
    <row r="1145">
      <c r="A1145" s="115" t="s">
        <v>688</v>
      </c>
      <c r="B1145" s="119"/>
      <c r="C1145" s="115" t="s">
        <v>146</v>
      </c>
      <c r="D1145" s="116">
        <v>45881.54166666667</v>
      </c>
      <c r="E1145" s="115" t="s">
        <v>689</v>
      </c>
      <c r="F1145" s="118" t="str">
        <f t="shared" si="1"/>
        <v>08/2025</v>
      </c>
      <c r="G1145" s="113"/>
      <c r="H1145" s="111" t="s">
        <v>151</v>
      </c>
      <c r="I1145" s="113"/>
      <c r="J1145" s="113"/>
      <c r="K1145" s="113"/>
      <c r="L1145" s="113"/>
      <c r="M1145" s="113"/>
      <c r="N1145" s="113"/>
      <c r="O1145" s="113"/>
      <c r="P1145" s="113"/>
      <c r="Q1145" s="113"/>
      <c r="R1145" s="113"/>
      <c r="S1145" s="113"/>
      <c r="T1145" s="113"/>
      <c r="U1145" s="113"/>
      <c r="V1145" s="113"/>
      <c r="W1145" s="113"/>
      <c r="X1145" s="113"/>
      <c r="Y1145" s="113"/>
    </row>
    <row r="1146">
      <c r="A1146" s="115" t="s">
        <v>2204</v>
      </c>
      <c r="B1146" s="115" t="s">
        <v>2205</v>
      </c>
      <c r="C1146" s="115" t="s">
        <v>2206</v>
      </c>
      <c r="D1146" s="116">
        <v>45881.54166666667</v>
      </c>
      <c r="E1146" s="115" t="s">
        <v>1352</v>
      </c>
      <c r="F1146" s="118" t="str">
        <f t="shared" si="1"/>
        <v>08/2025</v>
      </c>
      <c r="G1146" s="113"/>
      <c r="H1146" s="111" t="s">
        <v>148</v>
      </c>
      <c r="I1146" s="113"/>
      <c r="J1146" s="113"/>
      <c r="K1146" s="113"/>
      <c r="L1146" s="113"/>
      <c r="M1146" s="113"/>
      <c r="N1146" s="113"/>
      <c r="O1146" s="113"/>
      <c r="P1146" s="113"/>
      <c r="Q1146" s="113"/>
      <c r="R1146" s="113"/>
      <c r="S1146" s="113"/>
      <c r="T1146" s="113"/>
      <c r="U1146" s="113"/>
      <c r="V1146" s="113"/>
      <c r="W1146" s="113"/>
      <c r="X1146" s="113"/>
      <c r="Y1146" s="113"/>
    </row>
    <row r="1147">
      <c r="A1147" s="115" t="s">
        <v>690</v>
      </c>
      <c r="B1147" s="119"/>
      <c r="C1147" s="119"/>
      <c r="D1147" s="116">
        <v>45881.58333333333</v>
      </c>
      <c r="E1147" s="115" t="s">
        <v>691</v>
      </c>
      <c r="F1147" s="118" t="str">
        <f t="shared" si="1"/>
        <v>08/2025</v>
      </c>
      <c r="G1147" s="113"/>
      <c r="H1147" s="111" t="s">
        <v>189</v>
      </c>
      <c r="I1147" s="113"/>
      <c r="J1147" s="113"/>
      <c r="K1147" s="113"/>
      <c r="L1147" s="113"/>
      <c r="M1147" s="113"/>
      <c r="N1147" s="113"/>
      <c r="O1147" s="113"/>
      <c r="P1147" s="113"/>
      <c r="Q1147" s="113"/>
      <c r="R1147" s="113"/>
      <c r="S1147" s="113"/>
      <c r="T1147" s="113"/>
      <c r="U1147" s="113"/>
      <c r="V1147" s="113"/>
      <c r="W1147" s="113"/>
      <c r="X1147" s="113"/>
      <c r="Y1147" s="113"/>
    </row>
    <row r="1148">
      <c r="A1148" s="115" t="s">
        <v>2207</v>
      </c>
      <c r="B1148" s="119"/>
      <c r="C1148" s="115" t="s">
        <v>146</v>
      </c>
      <c r="D1148" s="116">
        <v>45881.58333333333</v>
      </c>
      <c r="E1148" s="115" t="s">
        <v>147</v>
      </c>
      <c r="F1148" s="118" t="str">
        <f t="shared" si="1"/>
        <v>08/2025</v>
      </c>
      <c r="G1148" s="113"/>
      <c r="H1148" s="111" t="s">
        <v>189</v>
      </c>
      <c r="I1148" s="113"/>
      <c r="J1148" s="113"/>
      <c r="K1148" s="113"/>
      <c r="L1148" s="113"/>
      <c r="M1148" s="113"/>
      <c r="N1148" s="113"/>
      <c r="O1148" s="113"/>
      <c r="P1148" s="113"/>
      <c r="Q1148" s="113"/>
      <c r="R1148" s="113"/>
      <c r="S1148" s="113"/>
      <c r="T1148" s="113"/>
      <c r="U1148" s="113"/>
      <c r="V1148" s="113"/>
      <c r="W1148" s="113"/>
      <c r="X1148" s="113"/>
      <c r="Y1148" s="113"/>
    </row>
    <row r="1149">
      <c r="A1149" s="115" t="s">
        <v>693</v>
      </c>
      <c r="B1149" s="119"/>
      <c r="C1149" s="119"/>
      <c r="D1149" s="116">
        <v>45881.66666666667</v>
      </c>
      <c r="E1149" s="115" t="s">
        <v>691</v>
      </c>
      <c r="F1149" s="118" t="str">
        <f t="shared" si="1"/>
        <v>08/2025</v>
      </c>
      <c r="G1149" s="113"/>
      <c r="H1149" s="111" t="s">
        <v>679</v>
      </c>
      <c r="I1149" s="113"/>
      <c r="J1149" s="113"/>
      <c r="K1149" s="113"/>
      <c r="L1149" s="113"/>
      <c r="M1149" s="113"/>
      <c r="N1149" s="113"/>
      <c r="O1149" s="113"/>
      <c r="P1149" s="113"/>
      <c r="Q1149" s="113"/>
      <c r="R1149" s="113"/>
      <c r="S1149" s="113"/>
      <c r="T1149" s="113"/>
      <c r="U1149" s="113"/>
      <c r="V1149" s="113"/>
      <c r="W1149" s="113"/>
      <c r="X1149" s="113"/>
      <c r="Y1149" s="113"/>
    </row>
    <row r="1150">
      <c r="A1150" s="115" t="s">
        <v>2087</v>
      </c>
      <c r="B1150" s="115" t="s">
        <v>2088</v>
      </c>
      <c r="C1150" s="115" t="s">
        <v>516</v>
      </c>
      <c r="D1150" s="116">
        <v>45881.77083333333</v>
      </c>
      <c r="E1150" s="115" t="s">
        <v>147</v>
      </c>
      <c r="F1150" s="118" t="str">
        <f t="shared" si="1"/>
        <v>08/2025</v>
      </c>
      <c r="G1150" s="113"/>
      <c r="H1150" s="111" t="s">
        <v>143</v>
      </c>
      <c r="I1150" s="113"/>
      <c r="J1150" s="113"/>
      <c r="K1150" s="113"/>
      <c r="L1150" s="113"/>
      <c r="M1150" s="113"/>
      <c r="N1150" s="113"/>
      <c r="O1150" s="113"/>
      <c r="P1150" s="113"/>
      <c r="Q1150" s="113"/>
      <c r="R1150" s="113"/>
      <c r="S1150" s="113"/>
      <c r="T1150" s="113"/>
      <c r="U1150" s="113"/>
      <c r="V1150" s="113"/>
      <c r="W1150" s="113"/>
      <c r="X1150" s="113"/>
      <c r="Y1150" s="113"/>
    </row>
    <row r="1151">
      <c r="A1151" s="115" t="s">
        <v>2087</v>
      </c>
      <c r="B1151" s="115" t="s">
        <v>2089</v>
      </c>
      <c r="C1151" s="115" t="s">
        <v>516</v>
      </c>
      <c r="D1151" s="116">
        <v>45881.77083333333</v>
      </c>
      <c r="E1151" s="115" t="s">
        <v>147</v>
      </c>
      <c r="F1151" s="118" t="str">
        <f t="shared" si="1"/>
        <v>08/2025</v>
      </c>
      <c r="G1151" s="113"/>
      <c r="H1151" s="111" t="s">
        <v>143</v>
      </c>
      <c r="I1151" s="113"/>
      <c r="J1151" s="113"/>
      <c r="K1151" s="113"/>
      <c r="L1151" s="113"/>
      <c r="M1151" s="113"/>
      <c r="N1151" s="113"/>
      <c r="O1151" s="113"/>
      <c r="P1151" s="113"/>
      <c r="Q1151" s="113"/>
      <c r="R1151" s="113"/>
      <c r="S1151" s="113"/>
      <c r="T1151" s="113"/>
      <c r="U1151" s="113"/>
      <c r="V1151" s="113"/>
      <c r="W1151" s="113"/>
      <c r="X1151" s="113"/>
      <c r="Y1151" s="113"/>
    </row>
    <row r="1152">
      <c r="A1152" s="115" t="s">
        <v>2208</v>
      </c>
      <c r="B1152" s="115" t="s">
        <v>2209</v>
      </c>
      <c r="C1152" s="119"/>
      <c r="D1152" s="116">
        <v>45882.0</v>
      </c>
      <c r="E1152" s="115" t="s">
        <v>147</v>
      </c>
      <c r="F1152" s="118" t="str">
        <f t="shared" si="1"/>
        <v>08/2025</v>
      </c>
      <c r="G1152" s="113"/>
      <c r="H1152" s="111" t="s">
        <v>189</v>
      </c>
      <c r="I1152" s="113"/>
      <c r="J1152" s="113"/>
      <c r="K1152" s="113"/>
      <c r="L1152" s="113"/>
      <c r="M1152" s="113"/>
      <c r="N1152" s="113"/>
      <c r="O1152" s="113"/>
      <c r="P1152" s="113"/>
      <c r="Q1152" s="113"/>
      <c r="R1152" s="113"/>
      <c r="S1152" s="113"/>
      <c r="T1152" s="113"/>
      <c r="U1152" s="113"/>
      <c r="V1152" s="113"/>
      <c r="W1152" s="113"/>
      <c r="X1152" s="113"/>
      <c r="Y1152" s="113"/>
    </row>
    <row r="1153">
      <c r="A1153" s="115" t="s">
        <v>2210</v>
      </c>
      <c r="B1153" s="115" t="s">
        <v>2211</v>
      </c>
      <c r="C1153" s="115" t="s">
        <v>2212</v>
      </c>
      <c r="D1153" s="116">
        <v>45882.39583333333</v>
      </c>
      <c r="E1153" s="115" t="s">
        <v>295</v>
      </c>
      <c r="F1153" s="118" t="str">
        <f t="shared" si="1"/>
        <v>08/2025</v>
      </c>
      <c r="G1153" s="113"/>
      <c r="H1153" s="111" t="s">
        <v>213</v>
      </c>
      <c r="I1153" s="113"/>
      <c r="J1153" s="113"/>
      <c r="K1153" s="113"/>
      <c r="L1153" s="113"/>
      <c r="M1153" s="113"/>
      <c r="N1153" s="113"/>
      <c r="O1153" s="113"/>
      <c r="P1153" s="113"/>
      <c r="Q1153" s="113"/>
      <c r="R1153" s="113"/>
      <c r="S1153" s="113"/>
      <c r="T1153" s="113"/>
      <c r="U1153" s="113"/>
      <c r="V1153" s="113"/>
      <c r="W1153" s="113"/>
      <c r="X1153" s="113"/>
      <c r="Y1153" s="113"/>
    </row>
    <row r="1154">
      <c r="A1154" s="115" t="s">
        <v>693</v>
      </c>
      <c r="B1154" s="119"/>
      <c r="C1154" s="119"/>
      <c r="D1154" s="116">
        <v>45882.58333333333</v>
      </c>
      <c r="E1154" s="115" t="s">
        <v>691</v>
      </c>
      <c r="F1154" s="118" t="str">
        <f t="shared" si="1"/>
        <v>08/2025</v>
      </c>
      <c r="G1154" s="113"/>
      <c r="H1154" s="111" t="s">
        <v>679</v>
      </c>
      <c r="I1154" s="113"/>
      <c r="J1154" s="113"/>
      <c r="K1154" s="113"/>
      <c r="L1154" s="113"/>
      <c r="M1154" s="113"/>
      <c r="N1154" s="113"/>
      <c r="O1154" s="113"/>
      <c r="P1154" s="113"/>
      <c r="Q1154" s="113"/>
      <c r="R1154" s="113"/>
      <c r="S1154" s="113"/>
      <c r="T1154" s="113"/>
      <c r="U1154" s="113"/>
      <c r="V1154" s="113"/>
      <c r="W1154" s="113"/>
      <c r="X1154" s="113"/>
      <c r="Y1154" s="113"/>
    </row>
    <row r="1155">
      <c r="A1155" s="115" t="s">
        <v>2213</v>
      </c>
      <c r="B1155" s="115" t="s">
        <v>2214</v>
      </c>
      <c r="C1155" s="115" t="s">
        <v>2215</v>
      </c>
      <c r="D1155" s="116">
        <v>45882.64583333333</v>
      </c>
      <c r="E1155" s="115" t="s">
        <v>382</v>
      </c>
      <c r="F1155" s="118" t="str">
        <f t="shared" si="1"/>
        <v>08/2025</v>
      </c>
      <c r="G1155" s="113"/>
      <c r="H1155" s="111" t="s">
        <v>222</v>
      </c>
      <c r="I1155" s="113"/>
      <c r="J1155" s="113"/>
      <c r="K1155" s="113"/>
      <c r="L1155" s="113"/>
      <c r="M1155" s="113"/>
      <c r="N1155" s="113"/>
      <c r="O1155" s="113"/>
      <c r="P1155" s="113"/>
      <c r="Q1155" s="113"/>
      <c r="R1155" s="113"/>
      <c r="S1155" s="113"/>
      <c r="T1155" s="113"/>
      <c r="U1155" s="113"/>
      <c r="V1155" s="113"/>
      <c r="W1155" s="113"/>
      <c r="X1155" s="113"/>
      <c r="Y1155" s="113"/>
    </row>
    <row r="1156">
      <c r="A1156" s="115" t="s">
        <v>2216</v>
      </c>
      <c r="B1156" s="115" t="s">
        <v>2217</v>
      </c>
      <c r="C1156" s="115" t="s">
        <v>255</v>
      </c>
      <c r="D1156" s="116">
        <v>45882.66666666667</v>
      </c>
      <c r="E1156" s="115" t="s">
        <v>147</v>
      </c>
      <c r="F1156" s="118" t="str">
        <f t="shared" si="1"/>
        <v>08/2025</v>
      </c>
      <c r="G1156" s="113"/>
      <c r="H1156" s="111" t="s">
        <v>160</v>
      </c>
      <c r="I1156" s="113"/>
      <c r="J1156" s="113"/>
      <c r="K1156" s="113"/>
      <c r="L1156" s="113"/>
      <c r="M1156" s="113"/>
      <c r="N1156" s="113"/>
      <c r="O1156" s="113"/>
      <c r="P1156" s="113"/>
      <c r="Q1156" s="113"/>
      <c r="R1156" s="113"/>
      <c r="S1156" s="113"/>
      <c r="T1156" s="113"/>
      <c r="U1156" s="113"/>
      <c r="V1156" s="113"/>
      <c r="W1156" s="113"/>
      <c r="X1156" s="113"/>
      <c r="Y1156" s="113"/>
    </row>
    <row r="1157">
      <c r="A1157" s="115" t="s">
        <v>2103</v>
      </c>
      <c r="B1157" s="115" t="s">
        <v>2104</v>
      </c>
      <c r="C1157" s="115" t="s">
        <v>516</v>
      </c>
      <c r="D1157" s="116">
        <v>45882.77083333333</v>
      </c>
      <c r="E1157" s="115" t="s">
        <v>147</v>
      </c>
      <c r="F1157" s="118" t="str">
        <f t="shared" si="1"/>
        <v>08/2025</v>
      </c>
      <c r="G1157" s="113"/>
      <c r="H1157" s="111" t="s">
        <v>143</v>
      </c>
      <c r="I1157" s="113"/>
      <c r="J1157" s="113"/>
      <c r="K1157" s="113"/>
      <c r="L1157" s="113"/>
      <c r="M1157" s="113"/>
      <c r="N1157" s="113"/>
      <c r="O1157" s="113"/>
      <c r="P1157" s="113"/>
      <c r="Q1157" s="113"/>
      <c r="R1157" s="113"/>
      <c r="S1157" s="113"/>
      <c r="T1157" s="113"/>
      <c r="U1157" s="113"/>
      <c r="V1157" s="113"/>
      <c r="W1157" s="113"/>
      <c r="X1157" s="113"/>
      <c r="Y1157" s="113"/>
    </row>
    <row r="1158">
      <c r="A1158" s="115" t="s">
        <v>2218</v>
      </c>
      <c r="B1158" s="115" t="s">
        <v>2219</v>
      </c>
      <c r="C1158" s="115" t="s">
        <v>2220</v>
      </c>
      <c r="D1158" s="116">
        <v>45883.375</v>
      </c>
      <c r="E1158" s="115" t="s">
        <v>382</v>
      </c>
      <c r="F1158" s="118" t="str">
        <f t="shared" si="1"/>
        <v>08/2025</v>
      </c>
      <c r="G1158" s="113"/>
      <c r="H1158" s="111" t="s">
        <v>362</v>
      </c>
      <c r="I1158" s="113"/>
      <c r="J1158" s="113"/>
      <c r="K1158" s="113"/>
      <c r="L1158" s="113"/>
      <c r="M1158" s="113"/>
      <c r="N1158" s="113"/>
      <c r="O1158" s="113"/>
      <c r="P1158" s="113"/>
      <c r="Q1158" s="113"/>
      <c r="R1158" s="113"/>
      <c r="S1158" s="113"/>
      <c r="T1158" s="113"/>
      <c r="U1158" s="113"/>
      <c r="V1158" s="113"/>
      <c r="W1158" s="113"/>
      <c r="X1158" s="113"/>
      <c r="Y1158" s="113"/>
    </row>
    <row r="1159">
      <c r="A1159" s="115" t="s">
        <v>2221</v>
      </c>
      <c r="B1159" s="119"/>
      <c r="C1159" s="115" t="s">
        <v>211</v>
      </c>
      <c r="D1159" s="116">
        <v>45883.4375</v>
      </c>
      <c r="E1159" s="115" t="s">
        <v>2222</v>
      </c>
      <c r="F1159" s="118" t="str">
        <f t="shared" si="1"/>
        <v>08/2025</v>
      </c>
      <c r="G1159" s="113"/>
      <c r="H1159" s="111" t="s">
        <v>151</v>
      </c>
      <c r="I1159" s="113"/>
      <c r="J1159" s="113"/>
      <c r="K1159" s="113"/>
      <c r="L1159" s="113"/>
      <c r="M1159" s="113"/>
      <c r="N1159" s="113"/>
      <c r="O1159" s="113"/>
      <c r="P1159" s="113"/>
      <c r="Q1159" s="113"/>
      <c r="R1159" s="113"/>
      <c r="S1159" s="113"/>
      <c r="T1159" s="113"/>
      <c r="U1159" s="113"/>
      <c r="V1159" s="113"/>
      <c r="W1159" s="113"/>
      <c r="X1159" s="113"/>
      <c r="Y1159" s="113"/>
    </row>
    <row r="1160">
      <c r="A1160" s="115" t="s">
        <v>2223</v>
      </c>
      <c r="B1160" s="115" t="s">
        <v>2224</v>
      </c>
      <c r="C1160" s="115" t="s">
        <v>2225</v>
      </c>
      <c r="D1160" s="116">
        <v>45883.5</v>
      </c>
      <c r="E1160" s="115" t="s">
        <v>1935</v>
      </c>
      <c r="F1160" s="118" t="str">
        <f t="shared" si="1"/>
        <v>08/2025</v>
      </c>
      <c r="G1160" s="113"/>
      <c r="H1160" s="111" t="s">
        <v>148</v>
      </c>
      <c r="I1160" s="113"/>
      <c r="J1160" s="113"/>
      <c r="K1160" s="113"/>
      <c r="L1160" s="113"/>
      <c r="M1160" s="113"/>
      <c r="N1160" s="113"/>
      <c r="O1160" s="113"/>
      <c r="P1160" s="113"/>
      <c r="Q1160" s="113"/>
      <c r="R1160" s="113"/>
      <c r="S1160" s="113"/>
      <c r="T1160" s="113"/>
      <c r="U1160" s="113"/>
      <c r="V1160" s="113"/>
      <c r="W1160" s="113"/>
      <c r="X1160" s="113"/>
      <c r="Y1160" s="113"/>
    </row>
    <row r="1161">
      <c r="A1161" s="115" t="s">
        <v>690</v>
      </c>
      <c r="B1161" s="119"/>
      <c r="C1161" s="119"/>
      <c r="D1161" s="116">
        <v>45883.58333333333</v>
      </c>
      <c r="E1161" s="115" t="s">
        <v>691</v>
      </c>
      <c r="F1161" s="118" t="str">
        <f t="shared" si="1"/>
        <v>08/2025</v>
      </c>
      <c r="G1161" s="113"/>
      <c r="H1161" s="111" t="s">
        <v>160</v>
      </c>
      <c r="I1161" s="113"/>
      <c r="J1161" s="113"/>
      <c r="K1161" s="113"/>
      <c r="L1161" s="113"/>
      <c r="M1161" s="113"/>
      <c r="N1161" s="113"/>
      <c r="O1161" s="113"/>
      <c r="P1161" s="113"/>
      <c r="Q1161" s="113"/>
      <c r="R1161" s="113"/>
      <c r="S1161" s="113"/>
      <c r="T1161" s="113"/>
      <c r="U1161" s="113"/>
      <c r="V1161" s="113"/>
      <c r="W1161" s="113"/>
      <c r="X1161" s="113"/>
      <c r="Y1161" s="113"/>
    </row>
    <row r="1162">
      <c r="A1162" s="115" t="s">
        <v>2226</v>
      </c>
      <c r="B1162" s="115" t="s">
        <v>2227</v>
      </c>
      <c r="C1162" s="115" t="s">
        <v>255</v>
      </c>
      <c r="D1162" s="116">
        <v>45883.58333333333</v>
      </c>
      <c r="E1162" s="115" t="s">
        <v>531</v>
      </c>
      <c r="F1162" s="118" t="str">
        <f t="shared" si="1"/>
        <v>08/2025</v>
      </c>
      <c r="G1162" s="113"/>
      <c r="H1162" s="111" t="s">
        <v>160</v>
      </c>
      <c r="I1162" s="113"/>
      <c r="J1162" s="113"/>
      <c r="K1162" s="113"/>
      <c r="L1162" s="113"/>
      <c r="M1162" s="113"/>
      <c r="N1162" s="113"/>
      <c r="O1162" s="113"/>
      <c r="P1162" s="113"/>
      <c r="Q1162" s="113"/>
      <c r="R1162" s="113"/>
      <c r="S1162" s="113"/>
      <c r="T1162" s="113"/>
      <c r="U1162" s="113"/>
      <c r="V1162" s="113"/>
      <c r="W1162" s="113"/>
      <c r="X1162" s="113"/>
      <c r="Y1162" s="113"/>
    </row>
    <row r="1163">
      <c r="A1163" s="115" t="s">
        <v>693</v>
      </c>
      <c r="B1163" s="119"/>
      <c r="C1163" s="119"/>
      <c r="D1163" s="116">
        <v>45883.66666666667</v>
      </c>
      <c r="E1163" s="115" t="s">
        <v>691</v>
      </c>
      <c r="F1163" s="118" t="str">
        <f t="shared" si="1"/>
        <v>08/2025</v>
      </c>
      <c r="G1163" s="113"/>
      <c r="H1163" s="111" t="s">
        <v>679</v>
      </c>
      <c r="I1163" s="113"/>
      <c r="J1163" s="113"/>
      <c r="K1163" s="113"/>
      <c r="L1163" s="113"/>
      <c r="M1163" s="113"/>
      <c r="N1163" s="113"/>
      <c r="O1163" s="113"/>
      <c r="P1163" s="113"/>
      <c r="Q1163" s="113"/>
      <c r="R1163" s="113"/>
      <c r="S1163" s="113"/>
      <c r="T1163" s="113"/>
      <c r="U1163" s="113"/>
      <c r="V1163" s="113"/>
      <c r="W1163" s="113"/>
      <c r="X1163" s="113"/>
      <c r="Y1163" s="113"/>
    </row>
    <row r="1164">
      <c r="A1164" s="115" t="s">
        <v>2228</v>
      </c>
      <c r="B1164" s="115" t="s">
        <v>2229</v>
      </c>
      <c r="C1164" s="115" t="s">
        <v>1991</v>
      </c>
      <c r="D1164" s="116">
        <v>45884.3125</v>
      </c>
      <c r="E1164" s="115" t="s">
        <v>382</v>
      </c>
      <c r="F1164" s="118" t="str">
        <f t="shared" si="1"/>
        <v>08/2025</v>
      </c>
      <c r="G1164" s="113"/>
      <c r="H1164" s="111" t="s">
        <v>222</v>
      </c>
      <c r="I1164" s="113"/>
      <c r="J1164" s="113"/>
      <c r="K1164" s="113"/>
      <c r="L1164" s="113"/>
      <c r="M1164" s="113"/>
      <c r="N1164" s="113"/>
      <c r="O1164" s="113"/>
      <c r="P1164" s="113"/>
      <c r="Q1164" s="113"/>
      <c r="R1164" s="113"/>
      <c r="S1164" s="113"/>
      <c r="T1164" s="113"/>
      <c r="U1164" s="113"/>
      <c r="V1164" s="113"/>
      <c r="W1164" s="113"/>
      <c r="X1164" s="113"/>
      <c r="Y1164" s="113"/>
    </row>
    <row r="1165">
      <c r="A1165" s="115" t="s">
        <v>2230</v>
      </c>
      <c r="B1165" s="119"/>
      <c r="C1165" s="119"/>
      <c r="D1165" s="116">
        <v>45884.34375</v>
      </c>
      <c r="E1165" s="119"/>
      <c r="F1165" s="118" t="str">
        <f t="shared" si="1"/>
        <v>08/2025</v>
      </c>
      <c r="G1165" s="113"/>
      <c r="H1165" s="111" t="s">
        <v>189</v>
      </c>
      <c r="I1165" s="113"/>
      <c r="J1165" s="113"/>
      <c r="K1165" s="113"/>
      <c r="L1165" s="113"/>
      <c r="M1165" s="113"/>
      <c r="N1165" s="113"/>
      <c r="O1165" s="113"/>
      <c r="P1165" s="113"/>
      <c r="Q1165" s="113"/>
      <c r="R1165" s="113"/>
      <c r="S1165" s="113"/>
      <c r="T1165" s="113"/>
      <c r="U1165" s="113"/>
      <c r="V1165" s="113"/>
      <c r="W1165" s="113"/>
      <c r="X1165" s="113"/>
      <c r="Y1165" s="113"/>
    </row>
    <row r="1166">
      <c r="A1166" s="115" t="s">
        <v>2231</v>
      </c>
      <c r="B1166" s="119"/>
      <c r="C1166" s="119"/>
      <c r="D1166" s="116">
        <v>45884.39583333333</v>
      </c>
      <c r="E1166" s="115" t="s">
        <v>147</v>
      </c>
      <c r="F1166" s="118" t="str">
        <f t="shared" si="1"/>
        <v>08/2025</v>
      </c>
      <c r="G1166" s="113"/>
      <c r="H1166" s="111" t="s">
        <v>193</v>
      </c>
      <c r="I1166" s="113"/>
      <c r="J1166" s="113"/>
      <c r="K1166" s="113"/>
      <c r="L1166" s="113"/>
      <c r="M1166" s="113"/>
      <c r="N1166" s="113"/>
      <c r="O1166" s="113"/>
      <c r="P1166" s="113"/>
      <c r="Q1166" s="113"/>
      <c r="R1166" s="113"/>
      <c r="S1166" s="113"/>
      <c r="T1166" s="113"/>
      <c r="U1166" s="113"/>
      <c r="V1166" s="113"/>
      <c r="W1166" s="113"/>
      <c r="X1166" s="113"/>
      <c r="Y1166" s="113"/>
    </row>
    <row r="1167">
      <c r="A1167" s="115" t="s">
        <v>2232</v>
      </c>
      <c r="B1167" s="119"/>
      <c r="C1167" s="115" t="s">
        <v>146</v>
      </c>
      <c r="D1167" s="116">
        <v>45884.4375</v>
      </c>
      <c r="E1167" s="115" t="s">
        <v>147</v>
      </c>
      <c r="F1167" s="118" t="str">
        <f t="shared" si="1"/>
        <v>08/2025</v>
      </c>
      <c r="G1167" s="113"/>
      <c r="H1167" s="111" t="s">
        <v>193</v>
      </c>
      <c r="I1167" s="113"/>
      <c r="J1167" s="113"/>
      <c r="K1167" s="113"/>
      <c r="L1167" s="113"/>
      <c r="M1167" s="113"/>
      <c r="N1167" s="113"/>
      <c r="O1167" s="113"/>
      <c r="P1167" s="113"/>
      <c r="Q1167" s="113"/>
      <c r="R1167" s="113"/>
      <c r="S1167" s="113"/>
      <c r="T1167" s="113"/>
      <c r="U1167" s="113"/>
      <c r="V1167" s="113"/>
      <c r="W1167" s="113"/>
      <c r="X1167" s="113"/>
      <c r="Y1167" s="113"/>
    </row>
    <row r="1168">
      <c r="A1168" s="115" t="s">
        <v>1412</v>
      </c>
      <c r="B1168" s="119"/>
      <c r="C1168" s="115" t="s">
        <v>2233</v>
      </c>
      <c r="D1168" s="116">
        <v>45884.47916666667</v>
      </c>
      <c r="E1168" s="115" t="s">
        <v>1880</v>
      </c>
      <c r="F1168" s="118" t="str">
        <f t="shared" si="1"/>
        <v>08/2025</v>
      </c>
      <c r="G1168" s="113"/>
      <c r="H1168" s="111" t="s">
        <v>222</v>
      </c>
      <c r="I1168" s="113"/>
      <c r="J1168" s="113"/>
      <c r="K1168" s="113"/>
      <c r="L1168" s="113"/>
      <c r="M1168" s="113"/>
      <c r="N1168" s="113"/>
      <c r="O1168" s="113"/>
      <c r="P1168" s="113"/>
      <c r="Q1168" s="113"/>
      <c r="R1168" s="113"/>
      <c r="S1168" s="113"/>
      <c r="T1168" s="113"/>
      <c r="U1168" s="113"/>
      <c r="V1168" s="113"/>
      <c r="W1168" s="113"/>
      <c r="X1168" s="113"/>
      <c r="Y1168" s="113"/>
    </row>
    <row r="1169">
      <c r="A1169" s="115" t="s">
        <v>2234</v>
      </c>
      <c r="B1169" s="119"/>
      <c r="C1169" s="115" t="s">
        <v>2206</v>
      </c>
      <c r="D1169" s="116">
        <v>45884.5625</v>
      </c>
      <c r="E1169" s="115" t="s">
        <v>212</v>
      </c>
      <c r="F1169" s="118" t="str">
        <f t="shared" si="1"/>
        <v>08/2025</v>
      </c>
      <c r="G1169" s="113"/>
      <c r="H1169" s="111" t="s">
        <v>148</v>
      </c>
      <c r="I1169" s="113"/>
      <c r="J1169" s="113"/>
      <c r="K1169" s="113"/>
      <c r="L1169" s="113"/>
      <c r="M1169" s="113"/>
      <c r="N1169" s="113"/>
      <c r="O1169" s="113"/>
      <c r="P1169" s="113"/>
      <c r="Q1169" s="113"/>
      <c r="R1169" s="113"/>
      <c r="S1169" s="113"/>
      <c r="T1169" s="113"/>
      <c r="U1169" s="113"/>
      <c r="V1169" s="113"/>
      <c r="W1169" s="113"/>
      <c r="X1169" s="113"/>
      <c r="Y1169" s="113"/>
    </row>
    <row r="1170">
      <c r="A1170" s="115" t="s">
        <v>2235</v>
      </c>
      <c r="B1170" s="119"/>
      <c r="C1170" s="119"/>
      <c r="D1170" s="116">
        <v>45884.66666666667</v>
      </c>
      <c r="E1170" s="119"/>
      <c r="F1170" s="118" t="str">
        <f t="shared" si="1"/>
        <v>08/2025</v>
      </c>
      <c r="G1170" s="113"/>
      <c r="H1170" s="111" t="s">
        <v>160</v>
      </c>
      <c r="I1170" s="113"/>
      <c r="J1170" s="113"/>
      <c r="K1170" s="113"/>
      <c r="L1170" s="113"/>
      <c r="M1170" s="113"/>
      <c r="N1170" s="113"/>
      <c r="O1170" s="113"/>
      <c r="P1170" s="113"/>
      <c r="Q1170" s="113"/>
      <c r="R1170" s="113"/>
      <c r="S1170" s="113"/>
      <c r="T1170" s="113"/>
      <c r="U1170" s="113"/>
      <c r="V1170" s="113"/>
      <c r="W1170" s="113"/>
      <c r="X1170" s="113"/>
      <c r="Y1170" s="113"/>
    </row>
    <row r="1171">
      <c r="A1171" s="115" t="s">
        <v>2236</v>
      </c>
      <c r="B1171" s="115" t="s">
        <v>2237</v>
      </c>
      <c r="C1171" s="115" t="s">
        <v>2238</v>
      </c>
      <c r="D1171" s="116">
        <v>45884.77083333333</v>
      </c>
      <c r="E1171" s="115" t="s">
        <v>163</v>
      </c>
      <c r="F1171" s="118" t="str">
        <f t="shared" si="1"/>
        <v>08/2025</v>
      </c>
      <c r="G1171" s="113"/>
      <c r="H1171" s="111" t="s">
        <v>148</v>
      </c>
      <c r="I1171" s="113"/>
      <c r="J1171" s="113"/>
      <c r="K1171" s="113"/>
      <c r="L1171" s="113"/>
      <c r="M1171" s="113"/>
      <c r="N1171" s="113"/>
      <c r="O1171" s="113"/>
      <c r="P1171" s="113"/>
      <c r="Q1171" s="113"/>
      <c r="R1171" s="113"/>
      <c r="S1171" s="113"/>
      <c r="T1171" s="113"/>
      <c r="U1171" s="113"/>
      <c r="V1171" s="113"/>
      <c r="W1171" s="113"/>
      <c r="X1171" s="113"/>
      <c r="Y1171" s="113"/>
    </row>
    <row r="1172">
      <c r="A1172" s="115" t="s">
        <v>2239</v>
      </c>
      <c r="B1172" s="119"/>
      <c r="C1172" s="115" t="s">
        <v>2240</v>
      </c>
      <c r="D1172" s="116">
        <v>45884.79166666667</v>
      </c>
      <c r="E1172" s="119"/>
      <c r="F1172" s="118" t="str">
        <f t="shared" si="1"/>
        <v>08/2025</v>
      </c>
      <c r="G1172" s="113"/>
      <c r="H1172" s="111" t="s">
        <v>148</v>
      </c>
      <c r="I1172" s="113"/>
      <c r="J1172" s="113"/>
      <c r="K1172" s="113"/>
      <c r="L1172" s="113"/>
      <c r="M1172" s="113"/>
      <c r="N1172" s="113"/>
      <c r="O1172" s="113"/>
      <c r="P1172" s="113"/>
      <c r="Q1172" s="113"/>
      <c r="R1172" s="113"/>
      <c r="S1172" s="113"/>
      <c r="T1172" s="113"/>
      <c r="U1172" s="113"/>
      <c r="V1172" s="113"/>
      <c r="W1172" s="113"/>
      <c r="X1172" s="113"/>
      <c r="Y1172" s="113"/>
    </row>
    <row r="1173">
      <c r="A1173" s="115" t="s">
        <v>2241</v>
      </c>
      <c r="B1173" s="115" t="s">
        <v>2242</v>
      </c>
      <c r="C1173" s="115" t="s">
        <v>2243</v>
      </c>
      <c r="D1173" s="116">
        <v>45885.25</v>
      </c>
      <c r="E1173" s="115" t="s">
        <v>147</v>
      </c>
      <c r="F1173" s="118" t="str">
        <f t="shared" si="1"/>
        <v>08/2025</v>
      </c>
      <c r="G1173" s="113"/>
      <c r="H1173" s="111" t="s">
        <v>148</v>
      </c>
      <c r="I1173" s="113"/>
      <c r="J1173" s="113"/>
      <c r="K1173" s="113"/>
      <c r="L1173" s="113"/>
      <c r="M1173" s="113"/>
      <c r="N1173" s="113"/>
      <c r="O1173" s="113"/>
      <c r="P1173" s="113"/>
      <c r="Q1173" s="113"/>
      <c r="R1173" s="113"/>
      <c r="S1173" s="113"/>
      <c r="T1173" s="113"/>
      <c r="U1173" s="113"/>
      <c r="V1173" s="113"/>
      <c r="W1173" s="113"/>
      <c r="X1173" s="113"/>
      <c r="Y1173" s="113"/>
    </row>
    <row r="1174">
      <c r="A1174" s="115" t="s">
        <v>2244</v>
      </c>
      <c r="B1174" s="115" t="s">
        <v>2245</v>
      </c>
      <c r="C1174" s="115" t="s">
        <v>2246</v>
      </c>
      <c r="D1174" s="116">
        <v>45885.625</v>
      </c>
      <c r="E1174" s="115" t="s">
        <v>1170</v>
      </c>
      <c r="F1174" s="118" t="str">
        <f t="shared" si="1"/>
        <v>08/2025</v>
      </c>
      <c r="G1174" s="113"/>
      <c r="H1174" s="111" t="s">
        <v>148</v>
      </c>
      <c r="I1174" s="113"/>
      <c r="J1174" s="113"/>
      <c r="K1174" s="113"/>
      <c r="L1174" s="113"/>
      <c r="M1174" s="113"/>
      <c r="N1174" s="113"/>
      <c r="O1174" s="113"/>
      <c r="P1174" s="113"/>
      <c r="Q1174" s="113"/>
      <c r="R1174" s="113"/>
      <c r="S1174" s="113"/>
      <c r="T1174" s="113"/>
      <c r="U1174" s="113"/>
      <c r="V1174" s="113"/>
      <c r="W1174" s="113"/>
      <c r="X1174" s="113"/>
      <c r="Y1174" s="113"/>
    </row>
    <row r="1175">
      <c r="A1175" s="115" t="s">
        <v>2247</v>
      </c>
      <c r="B1175" s="115" t="s">
        <v>2248</v>
      </c>
      <c r="C1175" s="115" t="s">
        <v>2249</v>
      </c>
      <c r="D1175" s="116">
        <v>45885.70833333333</v>
      </c>
      <c r="E1175" s="115" t="s">
        <v>147</v>
      </c>
      <c r="F1175" s="118" t="str">
        <f t="shared" si="1"/>
        <v>08/2025</v>
      </c>
      <c r="G1175" s="113"/>
      <c r="H1175" s="111" t="s">
        <v>148</v>
      </c>
      <c r="I1175" s="113"/>
      <c r="J1175" s="113"/>
      <c r="K1175" s="113"/>
      <c r="L1175" s="113"/>
      <c r="M1175" s="113"/>
      <c r="N1175" s="113"/>
      <c r="O1175" s="113"/>
      <c r="P1175" s="113"/>
      <c r="Q1175" s="113"/>
      <c r="R1175" s="113"/>
      <c r="S1175" s="113"/>
      <c r="T1175" s="113"/>
      <c r="U1175" s="113"/>
      <c r="V1175" s="113"/>
      <c r="W1175" s="113"/>
      <c r="X1175" s="113"/>
      <c r="Y1175" s="113"/>
    </row>
    <row r="1176">
      <c r="A1176" s="115" t="s">
        <v>2244</v>
      </c>
      <c r="B1176" s="115" t="s">
        <v>2245</v>
      </c>
      <c r="C1176" s="115" t="s">
        <v>2246</v>
      </c>
      <c r="D1176" s="116">
        <v>45886.625</v>
      </c>
      <c r="E1176" s="115" t="s">
        <v>1170</v>
      </c>
      <c r="F1176" s="118" t="str">
        <f t="shared" si="1"/>
        <v>08/2025</v>
      </c>
      <c r="G1176" s="113"/>
      <c r="H1176" s="111" t="s">
        <v>148</v>
      </c>
      <c r="I1176" s="113"/>
      <c r="J1176" s="113"/>
      <c r="K1176" s="113"/>
      <c r="L1176" s="113"/>
      <c r="M1176" s="113"/>
      <c r="N1176" s="113"/>
      <c r="O1176" s="113"/>
      <c r="P1176" s="113"/>
      <c r="Q1176" s="113"/>
      <c r="R1176" s="113"/>
      <c r="S1176" s="113"/>
      <c r="T1176" s="113"/>
      <c r="U1176" s="113"/>
      <c r="V1176" s="113"/>
      <c r="W1176" s="113"/>
      <c r="X1176" s="113"/>
      <c r="Y1176" s="113"/>
    </row>
    <row r="1177">
      <c r="A1177" s="115" t="s">
        <v>2250</v>
      </c>
      <c r="B1177" s="115" t="s">
        <v>2251</v>
      </c>
      <c r="C1177" s="115" t="s">
        <v>2252</v>
      </c>
      <c r="D1177" s="116">
        <v>45886.73611111111</v>
      </c>
      <c r="E1177" s="115" t="s">
        <v>147</v>
      </c>
      <c r="F1177" s="118" t="str">
        <f t="shared" si="1"/>
        <v>08/2025</v>
      </c>
      <c r="G1177" s="113"/>
      <c r="H1177" s="111" t="s">
        <v>148</v>
      </c>
      <c r="I1177" s="113"/>
      <c r="J1177" s="113"/>
      <c r="K1177" s="113"/>
      <c r="L1177" s="113"/>
      <c r="M1177" s="113"/>
      <c r="N1177" s="113"/>
      <c r="O1177" s="113"/>
      <c r="P1177" s="113"/>
      <c r="Q1177" s="113"/>
      <c r="R1177" s="113"/>
      <c r="S1177" s="113"/>
      <c r="T1177" s="113"/>
      <c r="U1177" s="113"/>
      <c r="V1177" s="113"/>
      <c r="W1177" s="113"/>
      <c r="X1177" s="113"/>
      <c r="Y1177" s="113"/>
    </row>
    <row r="1178">
      <c r="A1178" s="115" t="s">
        <v>2253</v>
      </c>
      <c r="B1178" s="119"/>
      <c r="C1178" s="115" t="s">
        <v>519</v>
      </c>
      <c r="D1178" s="116">
        <v>45887.32638888889</v>
      </c>
      <c r="E1178" s="115" t="s">
        <v>2254</v>
      </c>
      <c r="F1178" s="118" t="str">
        <f t="shared" si="1"/>
        <v>08/2025</v>
      </c>
      <c r="G1178" s="113"/>
      <c r="H1178" s="111" t="s">
        <v>148</v>
      </c>
      <c r="I1178" s="113"/>
      <c r="J1178" s="113"/>
      <c r="K1178" s="113"/>
      <c r="L1178" s="113"/>
      <c r="M1178" s="113"/>
      <c r="N1178" s="113"/>
      <c r="O1178" s="113"/>
      <c r="P1178" s="113"/>
      <c r="Q1178" s="113"/>
      <c r="R1178" s="113"/>
      <c r="S1178" s="113"/>
      <c r="T1178" s="113"/>
      <c r="U1178" s="113"/>
      <c r="V1178" s="113"/>
      <c r="W1178" s="113"/>
      <c r="X1178" s="113"/>
      <c r="Y1178" s="113"/>
    </row>
    <row r="1179">
      <c r="A1179" s="115" t="s">
        <v>2255</v>
      </c>
      <c r="B1179" s="119"/>
      <c r="C1179" s="119"/>
      <c r="D1179" s="116">
        <v>45887.375</v>
      </c>
      <c r="E1179" s="119"/>
      <c r="F1179" s="118" t="str">
        <f t="shared" si="1"/>
        <v>08/2025</v>
      </c>
      <c r="G1179" s="113"/>
      <c r="H1179" s="111" t="s">
        <v>189</v>
      </c>
      <c r="I1179" s="113"/>
      <c r="J1179" s="113"/>
      <c r="K1179" s="113"/>
      <c r="L1179" s="113"/>
      <c r="M1179" s="113"/>
      <c r="N1179" s="113"/>
      <c r="O1179" s="113"/>
      <c r="P1179" s="113"/>
      <c r="Q1179" s="113"/>
      <c r="R1179" s="113"/>
      <c r="S1179" s="113"/>
      <c r="T1179" s="113"/>
      <c r="U1179" s="113"/>
      <c r="V1179" s="113"/>
      <c r="W1179" s="113"/>
      <c r="X1179" s="113"/>
      <c r="Y1179" s="113"/>
    </row>
    <row r="1180">
      <c r="A1180" s="115" t="s">
        <v>2256</v>
      </c>
      <c r="B1180" s="119"/>
      <c r="C1180" s="115" t="s">
        <v>2257</v>
      </c>
      <c r="D1180" s="116">
        <v>45887.45833333333</v>
      </c>
      <c r="E1180" s="119"/>
      <c r="F1180" s="118" t="str">
        <f t="shared" si="1"/>
        <v>08/2025</v>
      </c>
      <c r="G1180" s="113"/>
      <c r="H1180" s="111" t="s">
        <v>193</v>
      </c>
      <c r="I1180" s="113"/>
      <c r="J1180" s="113"/>
      <c r="K1180" s="113"/>
      <c r="L1180" s="113"/>
      <c r="M1180" s="113"/>
      <c r="N1180" s="113"/>
      <c r="O1180" s="113"/>
      <c r="P1180" s="113"/>
      <c r="Q1180" s="113"/>
      <c r="R1180" s="113"/>
      <c r="S1180" s="113"/>
      <c r="T1180" s="113"/>
      <c r="U1180" s="113"/>
      <c r="V1180" s="113"/>
      <c r="W1180" s="113"/>
      <c r="X1180" s="113"/>
      <c r="Y1180" s="113"/>
    </row>
    <row r="1181">
      <c r="A1181" s="115" t="s">
        <v>2258</v>
      </c>
      <c r="B1181" s="115" t="s">
        <v>2259</v>
      </c>
      <c r="C1181" s="115" t="s">
        <v>2260</v>
      </c>
      <c r="D1181" s="116">
        <v>45887.52083333333</v>
      </c>
      <c r="E1181" s="115" t="s">
        <v>2261</v>
      </c>
      <c r="F1181" s="118" t="str">
        <f t="shared" si="1"/>
        <v>08/2025</v>
      </c>
      <c r="G1181" s="113"/>
      <c r="H1181" s="111" t="s">
        <v>193</v>
      </c>
      <c r="I1181" s="113"/>
      <c r="J1181" s="113"/>
      <c r="K1181" s="113"/>
      <c r="L1181" s="113"/>
      <c r="M1181" s="113"/>
      <c r="N1181" s="113"/>
      <c r="O1181" s="113"/>
      <c r="P1181" s="113"/>
      <c r="Q1181" s="113"/>
      <c r="R1181" s="113"/>
      <c r="S1181" s="113"/>
      <c r="T1181" s="113"/>
      <c r="U1181" s="113"/>
      <c r="V1181" s="113"/>
      <c r="W1181" s="113"/>
      <c r="X1181" s="113"/>
      <c r="Y1181" s="113"/>
    </row>
    <row r="1182">
      <c r="A1182" s="115" t="s">
        <v>1447</v>
      </c>
      <c r="B1182" s="115" t="s">
        <v>882</v>
      </c>
      <c r="C1182" s="119"/>
      <c r="D1182" s="116">
        <v>45887.54166666667</v>
      </c>
      <c r="E1182" s="115" t="s">
        <v>199</v>
      </c>
      <c r="F1182" s="118" t="str">
        <f t="shared" si="1"/>
        <v>08/2025</v>
      </c>
      <c r="G1182" s="113"/>
      <c r="H1182" s="111" t="s">
        <v>238</v>
      </c>
      <c r="I1182" s="113"/>
      <c r="J1182" s="113"/>
      <c r="K1182" s="113"/>
      <c r="L1182" s="113"/>
      <c r="M1182" s="113"/>
      <c r="N1182" s="113"/>
      <c r="O1182" s="113"/>
      <c r="P1182" s="113"/>
      <c r="Q1182" s="113"/>
      <c r="R1182" s="113"/>
      <c r="S1182" s="113"/>
      <c r="T1182" s="113"/>
      <c r="U1182" s="113"/>
      <c r="V1182" s="113"/>
      <c r="W1182" s="113"/>
      <c r="X1182" s="113"/>
      <c r="Y1182" s="113"/>
    </row>
    <row r="1183">
      <c r="A1183" s="115" t="s">
        <v>2262</v>
      </c>
      <c r="B1183" s="119"/>
      <c r="C1183" s="119"/>
      <c r="D1183" s="116">
        <v>45887.60416666667</v>
      </c>
      <c r="E1183" s="115" t="s">
        <v>2263</v>
      </c>
      <c r="F1183" s="118" t="str">
        <f t="shared" si="1"/>
        <v>08/2025</v>
      </c>
      <c r="G1183" s="113"/>
      <c r="H1183" s="111" t="s">
        <v>151</v>
      </c>
      <c r="I1183" s="113"/>
      <c r="J1183" s="113"/>
      <c r="K1183" s="113"/>
      <c r="L1183" s="113"/>
      <c r="M1183" s="113"/>
      <c r="N1183" s="113"/>
      <c r="O1183" s="113"/>
      <c r="P1183" s="113"/>
      <c r="Q1183" s="113"/>
      <c r="R1183" s="113"/>
      <c r="S1183" s="113"/>
      <c r="T1183" s="113"/>
      <c r="U1183" s="113"/>
      <c r="V1183" s="113"/>
      <c r="W1183" s="113"/>
      <c r="X1183" s="113"/>
      <c r="Y1183" s="113"/>
    </row>
    <row r="1184">
      <c r="A1184" s="115" t="s">
        <v>2264</v>
      </c>
      <c r="B1184" s="115" t="s">
        <v>2265</v>
      </c>
      <c r="C1184" s="115" t="s">
        <v>146</v>
      </c>
      <c r="D1184" s="116">
        <v>45887.64583333333</v>
      </c>
      <c r="E1184" s="115" t="s">
        <v>2199</v>
      </c>
      <c r="F1184" s="118" t="str">
        <f t="shared" si="1"/>
        <v>08/2025</v>
      </c>
      <c r="G1184" s="113"/>
      <c r="H1184" s="111" t="s">
        <v>151</v>
      </c>
      <c r="I1184" s="113"/>
      <c r="J1184" s="113"/>
      <c r="K1184" s="113"/>
      <c r="L1184" s="113"/>
      <c r="M1184" s="113"/>
      <c r="N1184" s="113"/>
      <c r="O1184" s="113"/>
      <c r="P1184" s="113"/>
      <c r="Q1184" s="113"/>
      <c r="R1184" s="113"/>
      <c r="S1184" s="113"/>
      <c r="T1184" s="113"/>
      <c r="U1184" s="113"/>
      <c r="V1184" s="113"/>
      <c r="W1184" s="113"/>
      <c r="X1184" s="113"/>
      <c r="Y1184" s="113"/>
    </row>
    <row r="1185">
      <c r="A1185" s="115" t="s">
        <v>2266</v>
      </c>
      <c r="B1185" s="115" t="s">
        <v>2267</v>
      </c>
      <c r="C1185" s="115" t="s">
        <v>2268</v>
      </c>
      <c r="D1185" s="116">
        <v>45887.77083333333</v>
      </c>
      <c r="E1185" s="115" t="s">
        <v>147</v>
      </c>
      <c r="F1185" s="118" t="str">
        <f t="shared" si="1"/>
        <v>08/2025</v>
      </c>
      <c r="G1185" s="113"/>
      <c r="H1185" s="111" t="s">
        <v>148</v>
      </c>
      <c r="I1185" s="113"/>
      <c r="J1185" s="113"/>
      <c r="K1185" s="113"/>
      <c r="L1185" s="113"/>
      <c r="M1185" s="113"/>
      <c r="N1185" s="113"/>
      <c r="O1185" s="113"/>
      <c r="P1185" s="113"/>
      <c r="Q1185" s="113"/>
      <c r="R1185" s="113"/>
      <c r="S1185" s="113"/>
      <c r="T1185" s="113"/>
      <c r="U1185" s="113"/>
      <c r="V1185" s="113"/>
      <c r="W1185" s="113"/>
      <c r="X1185" s="113"/>
      <c r="Y1185" s="113"/>
    </row>
    <row r="1186">
      <c r="A1186" s="115" t="s">
        <v>2221</v>
      </c>
      <c r="B1186" s="119"/>
      <c r="C1186" s="115" t="s">
        <v>211</v>
      </c>
      <c r="D1186" s="116">
        <v>45888.39583333333</v>
      </c>
      <c r="E1186" s="115" t="s">
        <v>2222</v>
      </c>
      <c r="F1186" s="118" t="str">
        <f t="shared" si="1"/>
        <v>08/2025</v>
      </c>
      <c r="G1186" s="113"/>
      <c r="H1186" s="111" t="s">
        <v>151</v>
      </c>
      <c r="I1186" s="113"/>
      <c r="J1186" s="113"/>
      <c r="K1186" s="113"/>
      <c r="L1186" s="113"/>
      <c r="M1186" s="113"/>
      <c r="N1186" s="113"/>
      <c r="O1186" s="113"/>
      <c r="P1186" s="113"/>
      <c r="Q1186" s="113"/>
      <c r="R1186" s="113"/>
      <c r="S1186" s="113"/>
      <c r="T1186" s="113"/>
      <c r="U1186" s="113"/>
      <c r="V1186" s="113"/>
      <c r="W1186" s="113"/>
      <c r="X1186" s="113"/>
      <c r="Y1186" s="113"/>
    </row>
    <row r="1187">
      <c r="A1187" s="115" t="s">
        <v>690</v>
      </c>
      <c r="B1187" s="119"/>
      <c r="C1187" s="119"/>
      <c r="D1187" s="116">
        <v>45888.58333333333</v>
      </c>
      <c r="E1187" s="115" t="s">
        <v>691</v>
      </c>
      <c r="F1187" s="118" t="str">
        <f t="shared" si="1"/>
        <v>08/2025</v>
      </c>
      <c r="G1187" s="113"/>
      <c r="H1187" s="111" t="s">
        <v>148</v>
      </c>
      <c r="I1187" s="113"/>
      <c r="J1187" s="113"/>
      <c r="K1187" s="113"/>
      <c r="L1187" s="113"/>
      <c r="M1187" s="113"/>
      <c r="N1187" s="113"/>
      <c r="O1187" s="113"/>
      <c r="P1187" s="113"/>
      <c r="Q1187" s="113"/>
      <c r="R1187" s="113"/>
      <c r="S1187" s="113"/>
      <c r="T1187" s="113"/>
      <c r="U1187" s="113"/>
      <c r="V1187" s="113"/>
      <c r="W1187" s="113"/>
      <c r="X1187" s="113"/>
      <c r="Y1187" s="113"/>
    </row>
    <row r="1188">
      <c r="A1188" s="115" t="s">
        <v>2269</v>
      </c>
      <c r="B1188" s="115" t="s">
        <v>2270</v>
      </c>
      <c r="C1188" s="115" t="s">
        <v>2271</v>
      </c>
      <c r="D1188" s="116">
        <v>45888.58333333333</v>
      </c>
      <c r="E1188" s="115" t="s">
        <v>1935</v>
      </c>
      <c r="F1188" s="118" t="str">
        <f t="shared" si="1"/>
        <v>08/2025</v>
      </c>
      <c r="G1188" s="113"/>
      <c r="H1188" s="111" t="s">
        <v>238</v>
      </c>
      <c r="I1188" s="113"/>
      <c r="J1188" s="113"/>
      <c r="K1188" s="113"/>
      <c r="L1188" s="113"/>
      <c r="M1188" s="113"/>
      <c r="N1188" s="113"/>
      <c r="O1188" s="113"/>
      <c r="P1188" s="113"/>
      <c r="Q1188" s="113"/>
      <c r="R1188" s="113"/>
      <c r="S1188" s="113"/>
      <c r="T1188" s="113"/>
      <c r="U1188" s="113"/>
      <c r="V1188" s="113"/>
      <c r="W1188" s="113"/>
      <c r="X1188" s="113"/>
      <c r="Y1188" s="113"/>
    </row>
    <row r="1189">
      <c r="A1189" s="115" t="s">
        <v>693</v>
      </c>
      <c r="B1189" s="119"/>
      <c r="C1189" s="119"/>
      <c r="D1189" s="116">
        <v>45888.66666666667</v>
      </c>
      <c r="E1189" s="115" t="s">
        <v>691</v>
      </c>
      <c r="F1189" s="118" t="str">
        <f t="shared" si="1"/>
        <v>08/2025</v>
      </c>
      <c r="G1189" s="113"/>
      <c r="H1189" s="111" t="s">
        <v>679</v>
      </c>
      <c r="I1189" s="113"/>
      <c r="J1189" s="113"/>
      <c r="K1189" s="113"/>
      <c r="L1189" s="113"/>
      <c r="M1189" s="113"/>
      <c r="N1189" s="113"/>
      <c r="O1189" s="113"/>
      <c r="P1189" s="113"/>
      <c r="Q1189" s="113"/>
      <c r="R1189" s="113"/>
      <c r="S1189" s="113"/>
      <c r="T1189" s="113"/>
      <c r="U1189" s="113"/>
      <c r="V1189" s="113"/>
      <c r="W1189" s="113"/>
      <c r="X1189" s="113"/>
      <c r="Y1189" s="113"/>
    </row>
    <row r="1190">
      <c r="A1190" s="115" t="s">
        <v>2272</v>
      </c>
      <c r="B1190" s="119"/>
      <c r="C1190" s="115" t="s">
        <v>255</v>
      </c>
      <c r="D1190" s="116">
        <v>45888.6875</v>
      </c>
      <c r="E1190" s="119"/>
      <c r="F1190" s="118" t="str">
        <f t="shared" si="1"/>
        <v>08/2025</v>
      </c>
      <c r="G1190" s="113"/>
      <c r="H1190" s="111" t="s">
        <v>160</v>
      </c>
      <c r="I1190" s="113"/>
      <c r="J1190" s="113"/>
      <c r="K1190" s="113"/>
      <c r="L1190" s="113"/>
      <c r="M1190" s="113"/>
      <c r="N1190" s="113"/>
      <c r="O1190" s="113"/>
      <c r="P1190" s="113"/>
      <c r="Q1190" s="113"/>
      <c r="R1190" s="113"/>
      <c r="S1190" s="113"/>
      <c r="T1190" s="113"/>
      <c r="U1190" s="113"/>
      <c r="V1190" s="113"/>
      <c r="W1190" s="113"/>
      <c r="X1190" s="113"/>
      <c r="Y1190" s="113"/>
    </row>
    <row r="1191">
      <c r="A1191" s="115" t="s">
        <v>2087</v>
      </c>
      <c r="B1191" s="115" t="s">
        <v>2088</v>
      </c>
      <c r="C1191" s="115" t="s">
        <v>516</v>
      </c>
      <c r="D1191" s="116">
        <v>45888.77083333333</v>
      </c>
      <c r="E1191" s="115" t="s">
        <v>147</v>
      </c>
      <c r="F1191" s="118" t="str">
        <f t="shared" si="1"/>
        <v>08/2025</v>
      </c>
      <c r="G1191" s="113"/>
      <c r="H1191" s="111" t="s">
        <v>143</v>
      </c>
      <c r="I1191" s="113"/>
      <c r="J1191" s="113"/>
      <c r="K1191" s="113"/>
      <c r="L1191" s="113"/>
      <c r="M1191" s="113"/>
      <c r="N1191" s="113"/>
      <c r="O1191" s="113"/>
      <c r="P1191" s="113"/>
      <c r="Q1191" s="113"/>
      <c r="R1191" s="113"/>
      <c r="S1191" s="113"/>
      <c r="T1191" s="113"/>
      <c r="U1191" s="113"/>
      <c r="V1191" s="113"/>
      <c r="W1191" s="113"/>
      <c r="X1191" s="113"/>
      <c r="Y1191" s="113"/>
    </row>
    <row r="1192">
      <c r="A1192" s="115" t="s">
        <v>2273</v>
      </c>
      <c r="B1192" s="115" t="s">
        <v>2274</v>
      </c>
      <c r="C1192" s="115" t="s">
        <v>2275</v>
      </c>
      <c r="D1192" s="116">
        <v>45889.375</v>
      </c>
      <c r="E1192" s="115" t="s">
        <v>204</v>
      </c>
      <c r="F1192" s="118" t="str">
        <f t="shared" si="1"/>
        <v>08/2025</v>
      </c>
      <c r="G1192" s="113"/>
      <c r="H1192" s="111" t="s">
        <v>227</v>
      </c>
      <c r="I1192" s="113"/>
      <c r="J1192" s="113"/>
      <c r="K1192" s="113"/>
      <c r="L1192" s="113"/>
      <c r="M1192" s="113"/>
      <c r="N1192" s="113"/>
      <c r="O1192" s="113"/>
      <c r="P1192" s="113"/>
      <c r="Q1192" s="113"/>
      <c r="R1192" s="113"/>
      <c r="S1192" s="113"/>
      <c r="T1192" s="113"/>
      <c r="U1192" s="113"/>
      <c r="V1192" s="113"/>
      <c r="W1192" s="113"/>
      <c r="X1192" s="113"/>
      <c r="Y1192" s="113"/>
    </row>
    <row r="1193">
      <c r="A1193" s="115" t="s">
        <v>2276</v>
      </c>
      <c r="B1193" s="119"/>
      <c r="C1193" s="115" t="s">
        <v>146</v>
      </c>
      <c r="D1193" s="116">
        <v>45889.45833333333</v>
      </c>
      <c r="E1193" s="115" t="s">
        <v>548</v>
      </c>
      <c r="F1193" s="118" t="str">
        <f t="shared" si="1"/>
        <v>08/2025</v>
      </c>
      <c r="G1193" s="113"/>
      <c r="H1193" s="111" t="s">
        <v>160</v>
      </c>
      <c r="I1193" s="113"/>
      <c r="J1193" s="113"/>
      <c r="K1193" s="113"/>
      <c r="L1193" s="113"/>
      <c r="M1193" s="113"/>
      <c r="N1193" s="113"/>
      <c r="O1193" s="113"/>
      <c r="P1193" s="113"/>
      <c r="Q1193" s="113"/>
      <c r="R1193" s="113"/>
      <c r="S1193" s="113"/>
      <c r="T1193" s="113"/>
      <c r="U1193" s="113"/>
      <c r="V1193" s="113"/>
      <c r="W1193" s="113"/>
      <c r="X1193" s="113"/>
      <c r="Y1193" s="113"/>
    </row>
    <row r="1194">
      <c r="A1194" s="115" t="s">
        <v>2277</v>
      </c>
      <c r="B1194" s="119"/>
      <c r="C1194" s="119"/>
      <c r="D1194" s="116">
        <v>45889.5</v>
      </c>
      <c r="E1194" s="119"/>
      <c r="F1194" s="118" t="str">
        <f t="shared" si="1"/>
        <v>08/2025</v>
      </c>
      <c r="G1194" s="113"/>
      <c r="H1194" s="111" t="s">
        <v>160</v>
      </c>
      <c r="I1194" s="113"/>
      <c r="J1194" s="113"/>
      <c r="K1194" s="113"/>
      <c r="L1194" s="113"/>
      <c r="M1194" s="113"/>
      <c r="N1194" s="113"/>
      <c r="O1194" s="113"/>
      <c r="P1194" s="113"/>
      <c r="Q1194" s="113"/>
      <c r="R1194" s="113"/>
      <c r="S1194" s="113"/>
      <c r="T1194" s="113"/>
      <c r="U1194" s="113"/>
      <c r="V1194" s="113"/>
      <c r="W1194" s="113"/>
      <c r="X1194" s="113"/>
      <c r="Y1194" s="113"/>
    </row>
    <row r="1195">
      <c r="A1195" s="115" t="s">
        <v>693</v>
      </c>
      <c r="B1195" s="119"/>
      <c r="C1195" s="119"/>
      <c r="D1195" s="116">
        <v>45889.58333333333</v>
      </c>
      <c r="E1195" s="115" t="s">
        <v>691</v>
      </c>
      <c r="F1195" s="118" t="str">
        <f t="shared" si="1"/>
        <v>08/2025</v>
      </c>
      <c r="G1195" s="113"/>
      <c r="H1195" s="111" t="s">
        <v>679</v>
      </c>
      <c r="I1195" s="113"/>
      <c r="J1195" s="113"/>
      <c r="K1195" s="113"/>
      <c r="L1195" s="113"/>
      <c r="M1195" s="113"/>
      <c r="N1195" s="113"/>
      <c r="O1195" s="113"/>
      <c r="P1195" s="113"/>
      <c r="Q1195" s="113"/>
      <c r="R1195" s="113"/>
      <c r="S1195" s="113"/>
      <c r="T1195" s="113"/>
      <c r="U1195" s="113"/>
      <c r="V1195" s="113"/>
      <c r="W1195" s="113"/>
      <c r="X1195" s="113"/>
      <c r="Y1195" s="113"/>
    </row>
    <row r="1196">
      <c r="A1196" s="115" t="s">
        <v>2278</v>
      </c>
      <c r="B1196" s="119"/>
      <c r="C1196" s="119"/>
      <c r="D1196" s="116">
        <v>45889.625</v>
      </c>
      <c r="E1196" s="119"/>
      <c r="F1196" s="118" t="str">
        <f t="shared" si="1"/>
        <v>08/2025</v>
      </c>
      <c r="G1196" s="113"/>
      <c r="H1196" s="111" t="s">
        <v>160</v>
      </c>
      <c r="I1196" s="113"/>
      <c r="J1196" s="113"/>
      <c r="K1196" s="113"/>
      <c r="L1196" s="113"/>
      <c r="M1196" s="113"/>
      <c r="N1196" s="113"/>
      <c r="O1196" s="113"/>
      <c r="P1196" s="113"/>
      <c r="Q1196" s="113"/>
      <c r="R1196" s="113"/>
      <c r="S1196" s="113"/>
      <c r="T1196" s="113"/>
      <c r="U1196" s="113"/>
      <c r="V1196" s="113"/>
      <c r="W1196" s="113"/>
      <c r="X1196" s="113"/>
      <c r="Y1196" s="113"/>
    </row>
    <row r="1197">
      <c r="A1197" s="115" t="s">
        <v>2279</v>
      </c>
      <c r="B1197" s="119"/>
      <c r="C1197" s="115" t="s">
        <v>1746</v>
      </c>
      <c r="D1197" s="116">
        <v>45889.66666666667</v>
      </c>
      <c r="E1197" s="119"/>
      <c r="F1197" s="118" t="str">
        <f t="shared" si="1"/>
        <v>08/2025</v>
      </c>
      <c r="G1197" s="113"/>
      <c r="H1197" s="111" t="s">
        <v>193</v>
      </c>
      <c r="I1197" s="113"/>
      <c r="J1197" s="113"/>
      <c r="K1197" s="113"/>
      <c r="L1197" s="113"/>
      <c r="M1197" s="113"/>
      <c r="N1197" s="113"/>
      <c r="O1197" s="113"/>
      <c r="P1197" s="113"/>
      <c r="Q1197" s="113"/>
      <c r="R1197" s="113"/>
      <c r="S1197" s="113"/>
      <c r="T1197" s="113"/>
      <c r="U1197" s="113"/>
      <c r="V1197" s="113"/>
      <c r="W1197" s="113"/>
      <c r="X1197" s="113"/>
      <c r="Y1197" s="113"/>
    </row>
    <row r="1198">
      <c r="A1198" s="115" t="s">
        <v>2280</v>
      </c>
      <c r="B1198" s="115" t="s">
        <v>2281</v>
      </c>
      <c r="C1198" s="115" t="s">
        <v>1855</v>
      </c>
      <c r="D1198" s="116">
        <v>45889.70833333333</v>
      </c>
      <c r="E1198" s="115" t="s">
        <v>147</v>
      </c>
      <c r="F1198" s="118" t="str">
        <f t="shared" si="1"/>
        <v>08/2025</v>
      </c>
      <c r="G1198" s="113"/>
      <c r="H1198" s="111" t="s">
        <v>148</v>
      </c>
      <c r="I1198" s="113"/>
      <c r="J1198" s="113"/>
      <c r="K1198" s="113"/>
      <c r="L1198" s="113"/>
      <c r="M1198" s="113"/>
      <c r="N1198" s="113"/>
      <c r="O1198" s="113"/>
      <c r="P1198" s="113"/>
      <c r="Q1198" s="113"/>
      <c r="R1198" s="113"/>
      <c r="S1198" s="113"/>
      <c r="T1198" s="113"/>
      <c r="U1198" s="113"/>
      <c r="V1198" s="113"/>
      <c r="W1198" s="113"/>
      <c r="X1198" s="113"/>
      <c r="Y1198" s="113"/>
    </row>
    <row r="1199">
      <c r="A1199" s="115" t="s">
        <v>2282</v>
      </c>
      <c r="B1199" s="115" t="s">
        <v>2283</v>
      </c>
      <c r="C1199" s="115" t="s">
        <v>196</v>
      </c>
      <c r="D1199" s="116">
        <v>45889.75</v>
      </c>
      <c r="E1199" s="115" t="s">
        <v>295</v>
      </c>
      <c r="F1199" s="118" t="str">
        <f t="shared" si="1"/>
        <v>08/2025</v>
      </c>
      <c r="G1199" s="113"/>
      <c r="H1199" s="111" t="s">
        <v>148</v>
      </c>
      <c r="I1199" s="113"/>
      <c r="J1199" s="113"/>
      <c r="K1199" s="113"/>
      <c r="L1199" s="113"/>
      <c r="M1199" s="113"/>
      <c r="N1199" s="113"/>
      <c r="O1199" s="113"/>
      <c r="P1199" s="113"/>
      <c r="Q1199" s="113"/>
      <c r="R1199" s="113"/>
      <c r="S1199" s="113"/>
      <c r="T1199" s="113"/>
      <c r="U1199" s="113"/>
      <c r="V1199" s="113"/>
      <c r="W1199" s="113"/>
      <c r="X1199" s="113"/>
      <c r="Y1199" s="113"/>
    </row>
    <row r="1200">
      <c r="A1200" s="115" t="s">
        <v>2103</v>
      </c>
      <c r="B1200" s="115" t="s">
        <v>2104</v>
      </c>
      <c r="C1200" s="115" t="s">
        <v>516</v>
      </c>
      <c r="D1200" s="116">
        <v>45889.77083333333</v>
      </c>
      <c r="E1200" s="115" t="s">
        <v>147</v>
      </c>
      <c r="F1200" s="118" t="str">
        <f t="shared" si="1"/>
        <v>08/2025</v>
      </c>
      <c r="G1200" s="113"/>
      <c r="H1200" s="111" t="s">
        <v>143</v>
      </c>
      <c r="I1200" s="113"/>
      <c r="J1200" s="113"/>
      <c r="K1200" s="113"/>
      <c r="L1200" s="113"/>
      <c r="M1200" s="113"/>
      <c r="N1200" s="113"/>
      <c r="O1200" s="113"/>
      <c r="P1200" s="113"/>
      <c r="Q1200" s="113"/>
      <c r="R1200" s="113"/>
      <c r="S1200" s="113"/>
      <c r="T1200" s="113"/>
      <c r="U1200" s="113"/>
      <c r="V1200" s="113"/>
      <c r="W1200" s="113"/>
      <c r="X1200" s="113"/>
      <c r="Y1200" s="113"/>
    </row>
    <row r="1201">
      <c r="A1201" s="115" t="s">
        <v>2284</v>
      </c>
      <c r="B1201" s="115" t="s">
        <v>2285</v>
      </c>
      <c r="C1201" s="115" t="s">
        <v>2286</v>
      </c>
      <c r="D1201" s="116">
        <v>45889.8125</v>
      </c>
      <c r="E1201" s="115" t="s">
        <v>147</v>
      </c>
      <c r="F1201" s="118" t="str">
        <f t="shared" si="1"/>
        <v>08/2025</v>
      </c>
      <c r="G1201" s="113"/>
      <c r="H1201" s="111" t="s">
        <v>148</v>
      </c>
      <c r="I1201" s="113"/>
      <c r="J1201" s="113"/>
      <c r="K1201" s="113"/>
      <c r="L1201" s="113"/>
      <c r="M1201" s="113"/>
      <c r="N1201" s="113"/>
      <c r="O1201" s="113"/>
      <c r="P1201" s="113"/>
      <c r="Q1201" s="113"/>
      <c r="R1201" s="113"/>
      <c r="S1201" s="113"/>
      <c r="T1201" s="113"/>
      <c r="U1201" s="113"/>
      <c r="V1201" s="113"/>
      <c r="W1201" s="113"/>
      <c r="X1201" s="113"/>
      <c r="Y1201" s="113"/>
    </row>
    <row r="1202">
      <c r="A1202" s="115" t="s">
        <v>2287</v>
      </c>
      <c r="B1202" s="115" t="s">
        <v>2288</v>
      </c>
      <c r="C1202" s="115" t="s">
        <v>2289</v>
      </c>
      <c r="D1202" s="116">
        <v>45890.0</v>
      </c>
      <c r="E1202" s="115" t="s">
        <v>147</v>
      </c>
      <c r="F1202" s="118" t="str">
        <f t="shared" si="1"/>
        <v>08/2025</v>
      </c>
      <c r="G1202" s="113"/>
      <c r="H1202" s="111" t="s">
        <v>148</v>
      </c>
      <c r="I1202" s="113"/>
      <c r="J1202" s="113"/>
      <c r="K1202" s="113"/>
      <c r="L1202" s="113"/>
      <c r="M1202" s="113"/>
      <c r="N1202" s="113"/>
      <c r="O1202" s="113"/>
      <c r="P1202" s="113"/>
      <c r="Q1202" s="113"/>
      <c r="R1202" s="113"/>
      <c r="S1202" s="113"/>
      <c r="T1202" s="113"/>
      <c r="U1202" s="113"/>
      <c r="V1202" s="113"/>
      <c r="W1202" s="113"/>
      <c r="X1202" s="113"/>
      <c r="Y1202" s="113"/>
    </row>
    <row r="1203">
      <c r="A1203" s="115" t="s">
        <v>2290</v>
      </c>
      <c r="B1203" s="119"/>
      <c r="C1203" s="119"/>
      <c r="D1203" s="116">
        <v>45890.40277777778</v>
      </c>
      <c r="E1203" s="119"/>
      <c r="F1203" s="118" t="str">
        <f t="shared" si="1"/>
        <v>08/2025</v>
      </c>
      <c r="G1203" s="113"/>
      <c r="H1203" s="111" t="s">
        <v>222</v>
      </c>
      <c r="I1203" s="113"/>
      <c r="J1203" s="113"/>
      <c r="K1203" s="113"/>
      <c r="L1203" s="113"/>
      <c r="M1203" s="113"/>
      <c r="N1203" s="113"/>
      <c r="O1203" s="113"/>
      <c r="P1203" s="113"/>
      <c r="Q1203" s="113"/>
      <c r="R1203" s="113"/>
      <c r="S1203" s="113"/>
      <c r="T1203" s="113"/>
      <c r="U1203" s="113"/>
      <c r="V1203" s="113"/>
      <c r="W1203" s="113"/>
      <c r="X1203" s="113"/>
      <c r="Y1203" s="113"/>
    </row>
    <row r="1204">
      <c r="A1204" s="115" t="s">
        <v>2291</v>
      </c>
      <c r="B1204" s="115" t="s">
        <v>2292</v>
      </c>
      <c r="C1204" s="115" t="s">
        <v>2293</v>
      </c>
      <c r="D1204" s="116">
        <v>45890.41666666667</v>
      </c>
      <c r="E1204" s="115" t="s">
        <v>382</v>
      </c>
      <c r="F1204" s="118" t="str">
        <f t="shared" si="1"/>
        <v>08/2025</v>
      </c>
      <c r="G1204" s="113"/>
      <c r="H1204" s="111" t="s">
        <v>148</v>
      </c>
      <c r="I1204" s="113"/>
      <c r="J1204" s="113"/>
      <c r="K1204" s="113"/>
      <c r="L1204" s="113"/>
      <c r="M1204" s="113"/>
      <c r="N1204" s="113"/>
      <c r="O1204" s="113"/>
      <c r="P1204" s="113"/>
      <c r="Q1204" s="113"/>
      <c r="R1204" s="113"/>
      <c r="S1204" s="113"/>
      <c r="T1204" s="113"/>
      <c r="U1204" s="113"/>
      <c r="V1204" s="113"/>
      <c r="W1204" s="113"/>
      <c r="X1204" s="113"/>
      <c r="Y1204" s="113"/>
    </row>
    <row r="1205">
      <c r="A1205" s="115" t="s">
        <v>2294</v>
      </c>
      <c r="B1205" s="115" t="s">
        <v>2295</v>
      </c>
      <c r="C1205" s="115" t="s">
        <v>2296</v>
      </c>
      <c r="D1205" s="116">
        <v>45890.44791666667</v>
      </c>
      <c r="E1205" s="119"/>
      <c r="F1205" s="118" t="str">
        <f t="shared" si="1"/>
        <v>08/2025</v>
      </c>
      <c r="G1205" s="113"/>
      <c r="H1205" s="111" t="s">
        <v>189</v>
      </c>
      <c r="I1205" s="113"/>
      <c r="J1205" s="113"/>
      <c r="K1205" s="113"/>
      <c r="L1205" s="113"/>
      <c r="M1205" s="113"/>
      <c r="N1205" s="113"/>
      <c r="O1205" s="113"/>
      <c r="P1205" s="113"/>
      <c r="Q1205" s="113"/>
      <c r="R1205" s="113"/>
      <c r="S1205" s="113"/>
      <c r="T1205" s="113"/>
      <c r="U1205" s="113"/>
      <c r="V1205" s="113"/>
      <c r="W1205" s="113"/>
      <c r="X1205" s="113"/>
      <c r="Y1205" s="113"/>
    </row>
    <row r="1206">
      <c r="A1206" s="115" t="s">
        <v>2297</v>
      </c>
      <c r="B1206" s="119"/>
      <c r="C1206" s="115" t="s">
        <v>2298</v>
      </c>
      <c r="D1206" s="116">
        <v>45890.48958333333</v>
      </c>
      <c r="E1206" s="115" t="s">
        <v>1631</v>
      </c>
      <c r="F1206" s="118" t="str">
        <f t="shared" si="1"/>
        <v>08/2025</v>
      </c>
      <c r="G1206" s="113"/>
      <c r="H1206" s="111" t="s">
        <v>213</v>
      </c>
      <c r="I1206" s="113"/>
      <c r="J1206" s="113"/>
      <c r="K1206" s="113"/>
      <c r="L1206" s="113"/>
      <c r="M1206" s="113"/>
      <c r="N1206" s="113"/>
      <c r="O1206" s="113"/>
      <c r="P1206" s="113"/>
      <c r="Q1206" s="113"/>
      <c r="R1206" s="113"/>
      <c r="S1206" s="113"/>
      <c r="T1206" s="113"/>
      <c r="U1206" s="113"/>
      <c r="V1206" s="113"/>
      <c r="W1206" s="113"/>
      <c r="X1206" s="113"/>
      <c r="Y1206" s="113"/>
    </row>
    <row r="1207">
      <c r="A1207" s="115" t="s">
        <v>2299</v>
      </c>
      <c r="B1207" s="119"/>
      <c r="C1207" s="115" t="s">
        <v>2300</v>
      </c>
      <c r="D1207" s="116">
        <v>45890.52083333333</v>
      </c>
      <c r="E1207" s="115" t="s">
        <v>2301</v>
      </c>
      <c r="F1207" s="118" t="str">
        <f t="shared" si="1"/>
        <v>08/2025</v>
      </c>
      <c r="G1207" s="113"/>
      <c r="H1207" s="111" t="s">
        <v>193</v>
      </c>
      <c r="I1207" s="113"/>
      <c r="J1207" s="113"/>
      <c r="K1207" s="113"/>
      <c r="L1207" s="113"/>
      <c r="M1207" s="113"/>
      <c r="N1207" s="113"/>
      <c r="O1207" s="113"/>
      <c r="P1207" s="113"/>
      <c r="Q1207" s="113"/>
      <c r="R1207" s="113"/>
      <c r="S1207" s="113"/>
      <c r="T1207" s="113"/>
      <c r="U1207" s="113"/>
      <c r="V1207" s="113"/>
      <c r="W1207" s="113"/>
      <c r="X1207" s="113"/>
      <c r="Y1207" s="113"/>
    </row>
    <row r="1208">
      <c r="A1208" s="115" t="s">
        <v>690</v>
      </c>
      <c r="B1208" s="119"/>
      <c r="C1208" s="119"/>
      <c r="D1208" s="116">
        <v>45890.58333333333</v>
      </c>
      <c r="E1208" s="115" t="s">
        <v>691</v>
      </c>
      <c r="F1208" s="118" t="str">
        <f t="shared" si="1"/>
        <v>08/2025</v>
      </c>
      <c r="G1208" s="113"/>
      <c r="H1208" s="111" t="s">
        <v>679</v>
      </c>
      <c r="I1208" s="113"/>
      <c r="J1208" s="113"/>
      <c r="K1208" s="113"/>
      <c r="L1208" s="113"/>
      <c r="M1208" s="113"/>
      <c r="N1208" s="113"/>
      <c r="O1208" s="113"/>
      <c r="P1208" s="113"/>
      <c r="Q1208" s="113"/>
      <c r="R1208" s="113"/>
      <c r="S1208" s="113"/>
      <c r="T1208" s="113"/>
      <c r="U1208" s="113"/>
      <c r="V1208" s="113"/>
      <c r="W1208" s="113"/>
      <c r="X1208" s="113"/>
      <c r="Y1208" s="113"/>
    </row>
    <row r="1209">
      <c r="A1209" s="115" t="s">
        <v>2302</v>
      </c>
      <c r="B1209" s="115" t="s">
        <v>2303</v>
      </c>
      <c r="C1209" s="115" t="s">
        <v>2304</v>
      </c>
      <c r="D1209" s="116">
        <v>45890.625</v>
      </c>
      <c r="E1209" s="115" t="s">
        <v>272</v>
      </c>
      <c r="F1209" s="118" t="str">
        <f t="shared" si="1"/>
        <v>08/2025</v>
      </c>
      <c r="G1209" s="113"/>
      <c r="H1209" s="111" t="s">
        <v>160</v>
      </c>
      <c r="I1209" s="113"/>
      <c r="J1209" s="113"/>
      <c r="K1209" s="113"/>
      <c r="L1209" s="113"/>
      <c r="M1209" s="113"/>
      <c r="N1209" s="113"/>
      <c r="O1209" s="113"/>
      <c r="P1209" s="113"/>
      <c r="Q1209" s="113"/>
      <c r="R1209" s="113"/>
      <c r="S1209" s="113"/>
      <c r="T1209" s="113"/>
      <c r="U1209" s="113"/>
      <c r="V1209" s="113"/>
      <c r="W1209" s="113"/>
      <c r="X1209" s="113"/>
      <c r="Y1209" s="113"/>
    </row>
    <row r="1210">
      <c r="A1210" s="115" t="s">
        <v>693</v>
      </c>
      <c r="B1210" s="119"/>
      <c r="C1210" s="119"/>
      <c r="D1210" s="116">
        <v>45890.66666666667</v>
      </c>
      <c r="E1210" s="115" t="s">
        <v>691</v>
      </c>
      <c r="F1210" s="118" t="str">
        <f t="shared" si="1"/>
        <v>08/2025</v>
      </c>
      <c r="G1210" s="113"/>
      <c r="H1210" s="111" t="s">
        <v>679</v>
      </c>
      <c r="I1210" s="113"/>
      <c r="J1210" s="113"/>
      <c r="K1210" s="113"/>
      <c r="L1210" s="113"/>
      <c r="M1210" s="113"/>
      <c r="N1210" s="113"/>
      <c r="O1210" s="113"/>
      <c r="P1210" s="113"/>
      <c r="Q1210" s="113"/>
      <c r="R1210" s="113"/>
      <c r="S1210" s="113"/>
      <c r="T1210" s="113"/>
      <c r="U1210" s="113"/>
      <c r="V1210" s="113"/>
      <c r="W1210" s="113"/>
      <c r="X1210" s="113"/>
      <c r="Y1210" s="113"/>
    </row>
    <row r="1211">
      <c r="A1211" s="115" t="s">
        <v>2305</v>
      </c>
      <c r="B1211" s="115" t="s">
        <v>2306</v>
      </c>
      <c r="C1211" s="115" t="s">
        <v>2307</v>
      </c>
      <c r="D1211" s="116">
        <v>45891.0</v>
      </c>
      <c r="E1211" s="115" t="s">
        <v>147</v>
      </c>
      <c r="F1211" s="118" t="str">
        <f t="shared" si="1"/>
        <v>08/2025</v>
      </c>
      <c r="G1211" s="113"/>
      <c r="H1211" s="111" t="s">
        <v>227</v>
      </c>
      <c r="I1211" s="113"/>
      <c r="J1211" s="113"/>
      <c r="K1211" s="113"/>
      <c r="L1211" s="113"/>
      <c r="M1211" s="113"/>
      <c r="N1211" s="113"/>
      <c r="O1211" s="113"/>
      <c r="P1211" s="113"/>
      <c r="Q1211" s="113"/>
      <c r="R1211" s="113"/>
      <c r="S1211" s="113"/>
      <c r="T1211" s="113"/>
      <c r="U1211" s="113"/>
      <c r="V1211" s="113"/>
      <c r="W1211" s="113"/>
      <c r="X1211" s="113"/>
      <c r="Y1211" s="113"/>
    </row>
    <row r="1212">
      <c r="A1212" s="115" t="s">
        <v>2308</v>
      </c>
      <c r="B1212" s="115" t="s">
        <v>2309</v>
      </c>
      <c r="C1212" s="115" t="s">
        <v>1976</v>
      </c>
      <c r="D1212" s="116">
        <v>45891.375</v>
      </c>
      <c r="E1212" s="115" t="s">
        <v>147</v>
      </c>
      <c r="F1212" s="118" t="str">
        <f t="shared" si="1"/>
        <v>08/2025</v>
      </c>
      <c r="G1212" s="113"/>
      <c r="H1212" s="111" t="s">
        <v>193</v>
      </c>
      <c r="I1212" s="113"/>
      <c r="J1212" s="113"/>
      <c r="K1212" s="113"/>
      <c r="L1212" s="113"/>
      <c r="M1212" s="113"/>
      <c r="N1212" s="113"/>
      <c r="O1212" s="113"/>
      <c r="P1212" s="113"/>
      <c r="Q1212" s="113"/>
      <c r="R1212" s="113"/>
      <c r="S1212" s="113"/>
      <c r="T1212" s="113"/>
      <c r="U1212" s="113"/>
      <c r="V1212" s="113"/>
      <c r="W1212" s="113"/>
      <c r="X1212" s="113"/>
      <c r="Y1212" s="113"/>
    </row>
    <row r="1213">
      <c r="A1213" s="115" t="s">
        <v>2310</v>
      </c>
      <c r="B1213" s="115" t="s">
        <v>2311</v>
      </c>
      <c r="C1213" s="115" t="s">
        <v>799</v>
      </c>
      <c r="D1213" s="116">
        <v>45891.41666666667</v>
      </c>
      <c r="E1213" s="115" t="s">
        <v>147</v>
      </c>
      <c r="F1213" s="118" t="str">
        <f t="shared" si="1"/>
        <v>08/2025</v>
      </c>
      <c r="G1213" s="113"/>
      <c r="H1213" s="111" t="s">
        <v>193</v>
      </c>
      <c r="I1213" s="113"/>
      <c r="J1213" s="113"/>
      <c r="K1213" s="113"/>
      <c r="L1213" s="113"/>
      <c r="M1213" s="113"/>
      <c r="N1213" s="113"/>
      <c r="O1213" s="113"/>
      <c r="P1213" s="113"/>
      <c r="Q1213" s="113"/>
      <c r="R1213" s="113"/>
      <c r="S1213" s="113"/>
      <c r="T1213" s="113"/>
      <c r="U1213" s="113"/>
      <c r="V1213" s="113"/>
      <c r="W1213" s="113"/>
      <c r="X1213" s="113"/>
      <c r="Y1213" s="113"/>
    </row>
    <row r="1214">
      <c r="A1214" s="115" t="s">
        <v>2087</v>
      </c>
      <c r="B1214" s="115" t="s">
        <v>2088</v>
      </c>
      <c r="C1214" s="115" t="s">
        <v>516</v>
      </c>
      <c r="D1214" s="116">
        <v>45891.77083333333</v>
      </c>
      <c r="E1214" s="115" t="s">
        <v>147</v>
      </c>
      <c r="F1214" s="118" t="str">
        <f t="shared" si="1"/>
        <v>08/2025</v>
      </c>
      <c r="G1214" s="113"/>
      <c r="H1214" s="111" t="s">
        <v>143</v>
      </c>
      <c r="I1214" s="113"/>
      <c r="J1214" s="113"/>
      <c r="K1214" s="113"/>
      <c r="L1214" s="113"/>
      <c r="M1214" s="113"/>
      <c r="N1214" s="113"/>
      <c r="O1214" s="113"/>
      <c r="P1214" s="113"/>
      <c r="Q1214" s="113"/>
      <c r="R1214" s="113"/>
      <c r="S1214" s="113"/>
      <c r="T1214" s="113"/>
      <c r="U1214" s="113"/>
      <c r="V1214" s="113"/>
      <c r="W1214" s="113"/>
      <c r="X1214" s="113"/>
      <c r="Y1214" s="113"/>
    </row>
    <row r="1215">
      <c r="A1215" s="115" t="s">
        <v>2312</v>
      </c>
      <c r="B1215" s="115" t="s">
        <v>2313</v>
      </c>
      <c r="C1215" s="115" t="s">
        <v>432</v>
      </c>
      <c r="D1215" s="116">
        <v>45891.79166666667</v>
      </c>
      <c r="E1215" s="115" t="s">
        <v>204</v>
      </c>
      <c r="F1215" s="118" t="str">
        <f t="shared" si="1"/>
        <v>08/2025</v>
      </c>
      <c r="G1215" s="113"/>
      <c r="H1215" s="111" t="s">
        <v>227</v>
      </c>
      <c r="I1215" s="113"/>
      <c r="J1215" s="113"/>
      <c r="K1215" s="113"/>
      <c r="L1215" s="113"/>
      <c r="M1215" s="113"/>
      <c r="N1215" s="113"/>
      <c r="O1215" s="113"/>
      <c r="P1215" s="113"/>
      <c r="Q1215" s="113"/>
      <c r="R1215" s="113"/>
      <c r="S1215" s="113"/>
      <c r="T1215" s="113"/>
      <c r="U1215" s="113"/>
      <c r="V1215" s="113"/>
      <c r="W1215" s="113"/>
      <c r="X1215" s="113"/>
      <c r="Y1215" s="113"/>
    </row>
    <row r="1216">
      <c r="A1216" s="115" t="s">
        <v>2314</v>
      </c>
      <c r="B1216" s="115" t="s">
        <v>2315</v>
      </c>
      <c r="C1216" s="115" t="s">
        <v>2316</v>
      </c>
      <c r="D1216" s="116">
        <v>45892.79166666667</v>
      </c>
      <c r="E1216" s="115" t="s">
        <v>147</v>
      </c>
      <c r="F1216" s="118" t="str">
        <f t="shared" si="1"/>
        <v>08/2025</v>
      </c>
      <c r="G1216" s="113"/>
      <c r="H1216" s="111" t="s">
        <v>148</v>
      </c>
      <c r="I1216" s="113"/>
      <c r="J1216" s="113"/>
      <c r="K1216" s="113"/>
      <c r="L1216" s="113"/>
      <c r="M1216" s="113"/>
      <c r="N1216" s="113"/>
      <c r="O1216" s="113"/>
      <c r="P1216" s="113"/>
      <c r="Q1216" s="113"/>
      <c r="R1216" s="113"/>
      <c r="S1216" s="113"/>
      <c r="T1216" s="113"/>
      <c r="U1216" s="113"/>
      <c r="V1216" s="113"/>
      <c r="W1216" s="113"/>
      <c r="X1216" s="113"/>
      <c r="Y1216" s="113"/>
    </row>
    <row r="1217">
      <c r="A1217" s="115" t="s">
        <v>2317</v>
      </c>
      <c r="B1217" s="115" t="s">
        <v>2318</v>
      </c>
      <c r="C1217" s="115" t="s">
        <v>2319</v>
      </c>
      <c r="D1217" s="116">
        <v>45893.4375</v>
      </c>
      <c r="E1217" s="115" t="s">
        <v>639</v>
      </c>
      <c r="F1217" s="118" t="str">
        <f t="shared" si="1"/>
        <v>08/2025</v>
      </c>
      <c r="G1217" s="113"/>
      <c r="H1217" s="111" t="s">
        <v>362</v>
      </c>
      <c r="I1217" s="113"/>
      <c r="J1217" s="113"/>
      <c r="K1217" s="113"/>
      <c r="L1217" s="113"/>
      <c r="M1217" s="113"/>
      <c r="N1217" s="113"/>
      <c r="O1217" s="113"/>
      <c r="P1217" s="113"/>
      <c r="Q1217" s="113"/>
      <c r="R1217" s="113"/>
      <c r="S1217" s="113"/>
      <c r="T1217" s="113"/>
      <c r="U1217" s="113"/>
      <c r="V1217" s="113"/>
      <c r="W1217" s="113"/>
      <c r="X1217" s="113"/>
      <c r="Y1217" s="113"/>
    </row>
    <row r="1218">
      <c r="A1218" s="115" t="s">
        <v>2320</v>
      </c>
      <c r="B1218" s="119"/>
      <c r="C1218" s="115" t="s">
        <v>211</v>
      </c>
      <c r="D1218" s="116">
        <v>45894.41666666667</v>
      </c>
      <c r="E1218" s="115" t="s">
        <v>2321</v>
      </c>
      <c r="F1218" s="118" t="str">
        <f t="shared" si="1"/>
        <v>08/2025</v>
      </c>
      <c r="G1218" s="113"/>
      <c r="H1218" s="111" t="s">
        <v>151</v>
      </c>
      <c r="I1218" s="113"/>
      <c r="J1218" s="113"/>
      <c r="K1218" s="113"/>
      <c r="L1218" s="113"/>
      <c r="M1218" s="113"/>
      <c r="N1218" s="113"/>
      <c r="O1218" s="113"/>
      <c r="P1218" s="113"/>
      <c r="Q1218" s="113"/>
      <c r="R1218" s="113"/>
      <c r="S1218" s="113"/>
      <c r="T1218" s="113"/>
      <c r="U1218" s="113"/>
      <c r="V1218" s="113"/>
      <c r="W1218" s="113"/>
      <c r="X1218" s="113"/>
      <c r="Y1218" s="113"/>
    </row>
    <row r="1219">
      <c r="A1219" s="115" t="s">
        <v>2221</v>
      </c>
      <c r="B1219" s="119"/>
      <c r="C1219" s="115" t="s">
        <v>211</v>
      </c>
      <c r="D1219" s="116">
        <v>45894.45833333333</v>
      </c>
      <c r="E1219" s="115" t="s">
        <v>2222</v>
      </c>
      <c r="F1219" s="118" t="str">
        <f t="shared" si="1"/>
        <v>08/2025</v>
      </c>
      <c r="G1219" s="113"/>
      <c r="H1219" s="111" t="s">
        <v>151</v>
      </c>
      <c r="I1219" s="113"/>
      <c r="J1219" s="113"/>
      <c r="K1219" s="113"/>
      <c r="L1219" s="113"/>
      <c r="M1219" s="113"/>
      <c r="N1219" s="113"/>
      <c r="O1219" s="113"/>
      <c r="P1219" s="113"/>
      <c r="Q1219" s="113"/>
      <c r="R1219" s="113"/>
      <c r="S1219" s="113"/>
      <c r="T1219" s="113"/>
      <c r="U1219" s="113"/>
      <c r="V1219" s="113"/>
      <c r="W1219" s="113"/>
      <c r="X1219" s="113"/>
      <c r="Y1219" s="113"/>
    </row>
    <row r="1220">
      <c r="A1220" s="115" t="s">
        <v>1447</v>
      </c>
      <c r="B1220" s="115" t="s">
        <v>882</v>
      </c>
      <c r="C1220" s="119"/>
      <c r="D1220" s="116">
        <v>45894.54166666667</v>
      </c>
      <c r="E1220" s="115" t="s">
        <v>199</v>
      </c>
      <c r="F1220" s="118" t="str">
        <f t="shared" si="1"/>
        <v>08/2025</v>
      </c>
      <c r="G1220" s="113"/>
      <c r="H1220" s="111" t="s">
        <v>238</v>
      </c>
      <c r="I1220" s="113"/>
      <c r="J1220" s="113"/>
      <c r="K1220" s="113"/>
      <c r="L1220" s="113"/>
      <c r="M1220" s="113"/>
      <c r="N1220" s="113"/>
      <c r="O1220" s="113"/>
      <c r="P1220" s="113"/>
      <c r="Q1220" s="113"/>
      <c r="R1220" s="113"/>
      <c r="S1220" s="113"/>
      <c r="T1220" s="113"/>
      <c r="U1220" s="113"/>
      <c r="V1220" s="113"/>
      <c r="W1220" s="113"/>
      <c r="X1220" s="113"/>
      <c r="Y1220" s="113"/>
    </row>
    <row r="1221">
      <c r="A1221" s="115" t="s">
        <v>2297</v>
      </c>
      <c r="B1221" s="119"/>
      <c r="C1221" s="115" t="s">
        <v>211</v>
      </c>
      <c r="D1221" s="116">
        <v>45894.625</v>
      </c>
      <c r="E1221" s="115" t="s">
        <v>2322</v>
      </c>
      <c r="F1221" s="118" t="str">
        <f t="shared" si="1"/>
        <v>08/2025</v>
      </c>
      <c r="G1221" s="113"/>
      <c r="H1221" s="111" t="s">
        <v>213</v>
      </c>
      <c r="I1221" s="113"/>
      <c r="J1221" s="113"/>
      <c r="K1221" s="113"/>
      <c r="L1221" s="113"/>
      <c r="M1221" s="113"/>
      <c r="N1221" s="113"/>
      <c r="O1221" s="113"/>
      <c r="P1221" s="113"/>
      <c r="Q1221" s="113"/>
      <c r="R1221" s="113"/>
      <c r="S1221" s="113"/>
      <c r="T1221" s="113"/>
      <c r="U1221" s="113"/>
      <c r="V1221" s="113"/>
      <c r="W1221" s="113"/>
      <c r="X1221" s="113"/>
      <c r="Y1221" s="113"/>
    </row>
    <row r="1222">
      <c r="A1222" s="115" t="s">
        <v>2323</v>
      </c>
      <c r="B1222" s="115" t="s">
        <v>2324</v>
      </c>
      <c r="C1222" s="115" t="s">
        <v>196</v>
      </c>
      <c r="D1222" s="116">
        <v>45894.66666666667</v>
      </c>
      <c r="E1222" s="115" t="s">
        <v>2325</v>
      </c>
      <c r="F1222" s="118" t="str">
        <f t="shared" si="1"/>
        <v>08/2025</v>
      </c>
      <c r="G1222" s="113"/>
      <c r="H1222" s="111" t="s">
        <v>148</v>
      </c>
      <c r="I1222" s="113"/>
      <c r="J1222" s="113"/>
      <c r="K1222" s="113"/>
      <c r="L1222" s="113"/>
      <c r="M1222" s="113"/>
      <c r="N1222" s="113"/>
      <c r="O1222" s="113"/>
      <c r="P1222" s="113"/>
      <c r="Q1222" s="113"/>
      <c r="R1222" s="113"/>
      <c r="S1222" s="113"/>
      <c r="T1222" s="113"/>
      <c r="U1222" s="113"/>
      <c r="V1222" s="113"/>
      <c r="W1222" s="113"/>
      <c r="X1222" s="113"/>
      <c r="Y1222" s="113"/>
    </row>
    <row r="1223">
      <c r="A1223" s="115" t="s">
        <v>2326</v>
      </c>
      <c r="B1223" s="119"/>
      <c r="C1223" s="115" t="s">
        <v>146</v>
      </c>
      <c r="D1223" s="116">
        <v>45894.70833333333</v>
      </c>
      <c r="E1223" s="115" t="s">
        <v>2327</v>
      </c>
      <c r="F1223" s="118" t="str">
        <f t="shared" si="1"/>
        <v>08/2025</v>
      </c>
      <c r="G1223" s="113"/>
      <c r="H1223" s="111" t="s">
        <v>213</v>
      </c>
      <c r="I1223" s="113"/>
      <c r="J1223" s="113"/>
      <c r="K1223" s="113"/>
      <c r="L1223" s="113"/>
      <c r="M1223" s="113"/>
      <c r="N1223" s="113"/>
      <c r="O1223" s="113"/>
      <c r="P1223" s="113"/>
      <c r="Q1223" s="113"/>
      <c r="R1223" s="113"/>
      <c r="S1223" s="113"/>
      <c r="T1223" s="113"/>
      <c r="U1223" s="113"/>
      <c r="V1223" s="113"/>
      <c r="W1223" s="113"/>
      <c r="X1223" s="113"/>
      <c r="Y1223" s="113"/>
    </row>
    <row r="1224">
      <c r="A1224" s="115" t="s">
        <v>2328</v>
      </c>
      <c r="B1224" s="115" t="s">
        <v>2329</v>
      </c>
      <c r="C1224" s="115" t="s">
        <v>2330</v>
      </c>
      <c r="D1224" s="116">
        <v>45895.36458333333</v>
      </c>
      <c r="E1224" s="115" t="s">
        <v>382</v>
      </c>
      <c r="F1224" s="118" t="str">
        <f t="shared" si="1"/>
        <v>08/2025</v>
      </c>
      <c r="G1224" s="113"/>
      <c r="H1224" s="111" t="s">
        <v>148</v>
      </c>
      <c r="I1224" s="113"/>
      <c r="J1224" s="113"/>
      <c r="K1224" s="113"/>
      <c r="L1224" s="113"/>
      <c r="M1224" s="113"/>
      <c r="N1224" s="113"/>
      <c r="O1224" s="113"/>
      <c r="P1224" s="113"/>
      <c r="Q1224" s="113"/>
      <c r="R1224" s="113"/>
      <c r="S1224" s="113"/>
      <c r="T1224" s="113"/>
      <c r="U1224" s="113"/>
      <c r="V1224" s="113"/>
      <c r="W1224" s="113"/>
      <c r="X1224" s="113"/>
      <c r="Y1224" s="113"/>
    </row>
    <row r="1225">
      <c r="A1225" s="115" t="s">
        <v>2331</v>
      </c>
      <c r="B1225" s="115" t="s">
        <v>2332</v>
      </c>
      <c r="C1225" s="115" t="s">
        <v>146</v>
      </c>
      <c r="D1225" s="116">
        <v>45895.39583333333</v>
      </c>
      <c r="E1225" s="115" t="s">
        <v>2333</v>
      </c>
      <c r="F1225" s="118" t="str">
        <f t="shared" si="1"/>
        <v>08/2025</v>
      </c>
      <c r="G1225" s="113"/>
      <c r="H1225" s="111" t="s">
        <v>151</v>
      </c>
      <c r="I1225" s="113"/>
      <c r="J1225" s="113"/>
      <c r="K1225" s="113"/>
      <c r="L1225" s="113"/>
      <c r="M1225" s="113"/>
      <c r="N1225" s="113"/>
      <c r="O1225" s="113"/>
      <c r="P1225" s="113"/>
      <c r="Q1225" s="113"/>
      <c r="R1225" s="113"/>
      <c r="S1225" s="113"/>
      <c r="T1225" s="113"/>
      <c r="U1225" s="113"/>
      <c r="V1225" s="113"/>
      <c r="W1225" s="113"/>
      <c r="X1225" s="113"/>
      <c r="Y1225" s="113"/>
    </row>
    <row r="1226">
      <c r="A1226" s="115" t="s">
        <v>2334</v>
      </c>
      <c r="B1226" s="115" t="s">
        <v>2335</v>
      </c>
      <c r="C1226" s="115" t="s">
        <v>146</v>
      </c>
      <c r="D1226" s="116">
        <v>45895.4375</v>
      </c>
      <c r="E1226" s="115" t="s">
        <v>2336</v>
      </c>
      <c r="F1226" s="118" t="str">
        <f t="shared" si="1"/>
        <v>08/2025</v>
      </c>
      <c r="G1226" s="113"/>
      <c r="H1226" s="111" t="s">
        <v>151</v>
      </c>
      <c r="I1226" s="113"/>
      <c r="J1226" s="113"/>
      <c r="K1226" s="113"/>
      <c r="L1226" s="113"/>
      <c r="M1226" s="113"/>
      <c r="N1226" s="113"/>
      <c r="O1226" s="113"/>
      <c r="P1226" s="113"/>
      <c r="Q1226" s="113"/>
      <c r="R1226" s="113"/>
      <c r="S1226" s="113"/>
      <c r="T1226" s="113"/>
      <c r="U1226" s="113"/>
      <c r="V1226" s="113"/>
      <c r="W1226" s="113"/>
      <c r="X1226" s="113"/>
      <c r="Y1226" s="113"/>
    </row>
    <row r="1227">
      <c r="A1227" s="115" t="s">
        <v>2337</v>
      </c>
      <c r="B1227" s="115" t="s">
        <v>2338</v>
      </c>
      <c r="C1227" s="115" t="s">
        <v>2339</v>
      </c>
      <c r="D1227" s="116">
        <v>45895.47916666667</v>
      </c>
      <c r="E1227" s="115" t="s">
        <v>147</v>
      </c>
      <c r="F1227" s="118" t="str">
        <f t="shared" si="1"/>
        <v>08/2025</v>
      </c>
      <c r="G1227" s="113"/>
      <c r="H1227" s="111" t="s">
        <v>160</v>
      </c>
      <c r="I1227" s="113"/>
      <c r="J1227" s="113"/>
      <c r="K1227" s="113"/>
      <c r="L1227" s="113"/>
      <c r="M1227" s="113"/>
      <c r="N1227" s="113"/>
      <c r="O1227" s="113"/>
      <c r="P1227" s="113"/>
      <c r="Q1227" s="113"/>
      <c r="R1227" s="113"/>
      <c r="S1227" s="113"/>
      <c r="T1227" s="113"/>
      <c r="U1227" s="113"/>
      <c r="V1227" s="113"/>
      <c r="W1227" s="113"/>
      <c r="X1227" s="113"/>
      <c r="Y1227" s="113"/>
    </row>
    <row r="1228">
      <c r="A1228" s="115" t="s">
        <v>690</v>
      </c>
      <c r="B1228" s="119"/>
      <c r="C1228" s="119"/>
      <c r="D1228" s="116">
        <v>45895.58333333333</v>
      </c>
      <c r="E1228" s="115" t="s">
        <v>691</v>
      </c>
      <c r="F1228" s="118" t="str">
        <f t="shared" si="1"/>
        <v>08/2025</v>
      </c>
      <c r="G1228" s="113"/>
      <c r="H1228" s="111" t="s">
        <v>679</v>
      </c>
      <c r="I1228" s="113"/>
      <c r="J1228" s="113"/>
      <c r="K1228" s="113"/>
      <c r="L1228" s="113"/>
      <c r="M1228" s="113"/>
      <c r="N1228" s="113"/>
      <c r="O1228" s="113"/>
      <c r="P1228" s="113"/>
      <c r="Q1228" s="113"/>
      <c r="R1228" s="113"/>
      <c r="S1228" s="113"/>
      <c r="T1228" s="113"/>
      <c r="U1228" s="113"/>
      <c r="V1228" s="113"/>
      <c r="W1228" s="113"/>
      <c r="X1228" s="113"/>
      <c r="Y1228" s="113"/>
    </row>
    <row r="1229">
      <c r="A1229" s="115" t="s">
        <v>693</v>
      </c>
      <c r="B1229" s="119"/>
      <c r="C1229" s="119"/>
      <c r="D1229" s="116">
        <v>45895.66666666667</v>
      </c>
      <c r="E1229" s="115" t="s">
        <v>691</v>
      </c>
      <c r="F1229" s="118" t="str">
        <f t="shared" si="1"/>
        <v>08/2025</v>
      </c>
      <c r="G1229" s="113"/>
      <c r="H1229" s="111" t="s">
        <v>679</v>
      </c>
      <c r="I1229" s="113"/>
      <c r="J1229" s="113"/>
      <c r="K1229" s="113"/>
      <c r="L1229" s="113"/>
      <c r="M1229" s="113"/>
      <c r="N1229" s="113"/>
      <c r="O1229" s="113"/>
      <c r="P1229" s="113"/>
      <c r="Q1229" s="113"/>
      <c r="R1229" s="113"/>
      <c r="S1229" s="113"/>
      <c r="T1229" s="113"/>
      <c r="U1229" s="113"/>
      <c r="V1229" s="113"/>
      <c r="W1229" s="113"/>
      <c r="X1229" s="113"/>
      <c r="Y1229" s="113"/>
    </row>
    <row r="1230">
      <c r="A1230" s="115" t="s">
        <v>772</v>
      </c>
      <c r="B1230" s="119"/>
      <c r="C1230" s="115" t="s">
        <v>773</v>
      </c>
      <c r="D1230" s="116">
        <v>45895.75</v>
      </c>
      <c r="E1230" s="115" t="s">
        <v>774</v>
      </c>
      <c r="F1230" s="118" t="str">
        <f t="shared" si="1"/>
        <v>08/2025</v>
      </c>
      <c r="G1230" s="113"/>
      <c r="H1230" s="111"/>
      <c r="I1230" s="113"/>
      <c r="J1230" s="113"/>
      <c r="K1230" s="113"/>
      <c r="L1230" s="113"/>
      <c r="M1230" s="113"/>
      <c r="N1230" s="113"/>
      <c r="O1230" s="113"/>
      <c r="P1230" s="113"/>
      <c r="Q1230" s="113"/>
      <c r="R1230" s="113"/>
      <c r="S1230" s="113"/>
      <c r="T1230" s="113"/>
      <c r="U1230" s="113"/>
      <c r="V1230" s="113"/>
      <c r="W1230" s="113"/>
      <c r="X1230" s="113"/>
      <c r="Y1230" s="113"/>
    </row>
    <row r="1231">
      <c r="A1231" s="115" t="s">
        <v>2087</v>
      </c>
      <c r="B1231" s="115" t="s">
        <v>2088</v>
      </c>
      <c r="C1231" s="115" t="s">
        <v>516</v>
      </c>
      <c r="D1231" s="116">
        <v>45895.77083333333</v>
      </c>
      <c r="E1231" s="115" t="s">
        <v>147</v>
      </c>
      <c r="F1231" s="118" t="str">
        <f t="shared" si="1"/>
        <v>08/2025</v>
      </c>
      <c r="G1231" s="113"/>
      <c r="H1231" s="111" t="s">
        <v>143</v>
      </c>
      <c r="I1231" s="113"/>
      <c r="J1231" s="113"/>
      <c r="K1231" s="113"/>
      <c r="L1231" s="113"/>
      <c r="M1231" s="113"/>
      <c r="N1231" s="113"/>
      <c r="O1231" s="113"/>
      <c r="P1231" s="113"/>
      <c r="Q1231" s="113"/>
      <c r="R1231" s="113"/>
      <c r="S1231" s="113"/>
      <c r="T1231" s="113"/>
      <c r="U1231" s="113"/>
      <c r="V1231" s="113"/>
      <c r="W1231" s="113"/>
      <c r="X1231" s="113"/>
      <c r="Y1231" s="113"/>
    </row>
    <row r="1232">
      <c r="A1232" s="115" t="s">
        <v>2340</v>
      </c>
      <c r="B1232" s="115" t="s">
        <v>2341</v>
      </c>
      <c r="C1232" s="119"/>
      <c r="D1232" s="116">
        <v>45896.0</v>
      </c>
      <c r="E1232" s="115" t="s">
        <v>147</v>
      </c>
      <c r="F1232" s="118" t="str">
        <f t="shared" si="1"/>
        <v>08/2025</v>
      </c>
      <c r="G1232" s="113"/>
      <c r="H1232" s="111" t="s">
        <v>148</v>
      </c>
      <c r="I1232" s="113"/>
      <c r="J1232" s="113"/>
      <c r="K1232" s="113"/>
      <c r="L1232" s="113"/>
      <c r="M1232" s="113"/>
      <c r="N1232" s="113"/>
      <c r="O1232" s="113"/>
      <c r="P1232" s="113"/>
      <c r="Q1232" s="113"/>
      <c r="R1232" s="113"/>
      <c r="S1232" s="113"/>
      <c r="T1232" s="113"/>
      <c r="U1232" s="113"/>
      <c r="V1232" s="113"/>
      <c r="W1232" s="113"/>
      <c r="X1232" s="113"/>
      <c r="Y1232" s="113"/>
    </row>
    <row r="1233">
      <c r="A1233" s="115" t="s">
        <v>2342</v>
      </c>
      <c r="B1233" s="115" t="s">
        <v>2343</v>
      </c>
      <c r="C1233" s="115" t="s">
        <v>2344</v>
      </c>
      <c r="D1233" s="116">
        <v>45896.4375</v>
      </c>
      <c r="E1233" s="115" t="s">
        <v>1631</v>
      </c>
      <c r="F1233" s="118" t="str">
        <f t="shared" si="1"/>
        <v>08/2025</v>
      </c>
      <c r="G1233" s="113"/>
      <c r="H1233" s="111"/>
      <c r="I1233" s="113"/>
      <c r="J1233" s="113"/>
      <c r="K1233" s="113"/>
      <c r="L1233" s="113"/>
      <c r="M1233" s="113"/>
      <c r="N1233" s="113"/>
      <c r="O1233" s="113"/>
      <c r="P1233" s="113"/>
      <c r="Q1233" s="113"/>
      <c r="R1233" s="113"/>
      <c r="S1233" s="113"/>
      <c r="T1233" s="113"/>
      <c r="U1233" s="113"/>
      <c r="V1233" s="113"/>
      <c r="W1233" s="113"/>
      <c r="X1233" s="113"/>
      <c r="Y1233" s="113"/>
    </row>
    <row r="1234">
      <c r="A1234" s="115" t="s">
        <v>2345</v>
      </c>
      <c r="B1234" s="119"/>
      <c r="C1234" s="115" t="s">
        <v>2346</v>
      </c>
      <c r="D1234" s="116">
        <v>45896.5</v>
      </c>
      <c r="E1234" s="119"/>
      <c r="F1234" s="118" t="str">
        <f t="shared" si="1"/>
        <v>08/2025</v>
      </c>
      <c r="G1234" s="113"/>
      <c r="H1234" s="111" t="s">
        <v>193</v>
      </c>
      <c r="I1234" s="113"/>
      <c r="J1234" s="113"/>
      <c r="K1234" s="113"/>
      <c r="L1234" s="113"/>
      <c r="M1234" s="113"/>
      <c r="N1234" s="113"/>
      <c r="O1234" s="113"/>
      <c r="P1234" s="113"/>
      <c r="Q1234" s="113"/>
      <c r="R1234" s="113"/>
      <c r="S1234" s="113"/>
      <c r="T1234" s="113"/>
      <c r="U1234" s="113"/>
      <c r="V1234" s="113"/>
      <c r="W1234" s="113"/>
      <c r="X1234" s="113"/>
      <c r="Y1234" s="113"/>
    </row>
    <row r="1235">
      <c r="A1235" s="115" t="s">
        <v>693</v>
      </c>
      <c r="B1235" s="119"/>
      <c r="C1235" s="119"/>
      <c r="D1235" s="116">
        <v>45896.58333333333</v>
      </c>
      <c r="E1235" s="115" t="s">
        <v>691</v>
      </c>
      <c r="F1235" s="118" t="str">
        <f t="shared" si="1"/>
        <v>08/2025</v>
      </c>
      <c r="G1235" s="113"/>
      <c r="H1235" s="111" t="s">
        <v>679</v>
      </c>
      <c r="I1235" s="113"/>
      <c r="J1235" s="113"/>
      <c r="K1235" s="113"/>
      <c r="L1235" s="113"/>
      <c r="M1235" s="113"/>
      <c r="N1235" s="113"/>
      <c r="O1235" s="113"/>
      <c r="P1235" s="113"/>
      <c r="Q1235" s="113"/>
      <c r="R1235" s="113"/>
      <c r="S1235" s="113"/>
      <c r="T1235" s="113"/>
      <c r="U1235" s="113"/>
      <c r="V1235" s="113"/>
      <c r="W1235" s="113"/>
      <c r="X1235" s="113"/>
      <c r="Y1235" s="113"/>
    </row>
    <row r="1236">
      <c r="A1236" s="115" t="s">
        <v>2347</v>
      </c>
      <c r="B1236" s="119"/>
      <c r="C1236" s="115" t="s">
        <v>516</v>
      </c>
      <c r="D1236" s="116">
        <v>45896.70833333333</v>
      </c>
      <c r="E1236" s="119"/>
      <c r="F1236" s="118" t="str">
        <f t="shared" si="1"/>
        <v>08/2025</v>
      </c>
      <c r="G1236" s="113"/>
      <c r="H1236" s="111" t="s">
        <v>143</v>
      </c>
      <c r="I1236" s="113"/>
      <c r="J1236" s="113"/>
      <c r="K1236" s="113"/>
      <c r="L1236" s="113"/>
      <c r="M1236" s="113"/>
      <c r="N1236" s="113"/>
      <c r="O1236" s="113"/>
      <c r="P1236" s="113"/>
      <c r="Q1236" s="113"/>
      <c r="R1236" s="113"/>
      <c r="S1236" s="113"/>
      <c r="T1236" s="113"/>
      <c r="U1236" s="113"/>
      <c r="V1236" s="113"/>
      <c r="W1236" s="113"/>
      <c r="X1236" s="113"/>
      <c r="Y1236" s="113"/>
    </row>
    <row r="1237">
      <c r="A1237" s="115" t="s">
        <v>2348</v>
      </c>
      <c r="B1237" s="115" t="s">
        <v>2349</v>
      </c>
      <c r="C1237" s="115" t="s">
        <v>2350</v>
      </c>
      <c r="D1237" s="116">
        <v>45896.75</v>
      </c>
      <c r="E1237" s="115" t="s">
        <v>147</v>
      </c>
      <c r="F1237" s="118" t="str">
        <f t="shared" si="1"/>
        <v>08/2025</v>
      </c>
      <c r="G1237" s="113"/>
      <c r="H1237" s="111" t="s">
        <v>148</v>
      </c>
      <c r="I1237" s="113"/>
      <c r="J1237" s="113"/>
      <c r="K1237" s="113"/>
      <c r="L1237" s="113"/>
      <c r="M1237" s="113"/>
      <c r="N1237" s="113"/>
      <c r="O1237" s="113"/>
      <c r="P1237" s="113"/>
      <c r="Q1237" s="113"/>
      <c r="R1237" s="113"/>
      <c r="S1237" s="113"/>
      <c r="T1237" s="113"/>
      <c r="U1237" s="113"/>
      <c r="V1237" s="113"/>
      <c r="W1237" s="113"/>
      <c r="X1237" s="113"/>
      <c r="Y1237" s="113"/>
    </row>
    <row r="1238">
      <c r="A1238" s="115" t="s">
        <v>2103</v>
      </c>
      <c r="B1238" s="115" t="s">
        <v>2104</v>
      </c>
      <c r="C1238" s="115" t="s">
        <v>516</v>
      </c>
      <c r="D1238" s="116">
        <v>45896.77083333333</v>
      </c>
      <c r="E1238" s="115" t="s">
        <v>147</v>
      </c>
      <c r="F1238" s="118" t="str">
        <f t="shared" si="1"/>
        <v>08/2025</v>
      </c>
      <c r="G1238" s="113"/>
      <c r="H1238" s="111" t="s">
        <v>143</v>
      </c>
      <c r="I1238" s="113"/>
      <c r="J1238" s="113"/>
      <c r="K1238" s="113"/>
      <c r="L1238" s="113"/>
      <c r="M1238" s="113"/>
      <c r="N1238" s="113"/>
      <c r="O1238" s="113"/>
      <c r="P1238" s="113"/>
      <c r="Q1238" s="113"/>
      <c r="R1238" s="113"/>
      <c r="S1238" s="113"/>
      <c r="T1238" s="113"/>
      <c r="U1238" s="113"/>
      <c r="V1238" s="113"/>
      <c r="W1238" s="113"/>
      <c r="X1238" s="113"/>
      <c r="Y1238" s="113"/>
    </row>
    <row r="1239">
      <c r="A1239" s="115" t="s">
        <v>2351</v>
      </c>
      <c r="B1239" s="115" t="s">
        <v>2352</v>
      </c>
      <c r="C1239" s="115" t="s">
        <v>569</v>
      </c>
      <c r="D1239" s="116">
        <v>45896.8125</v>
      </c>
      <c r="E1239" s="115" t="s">
        <v>204</v>
      </c>
      <c r="F1239" s="118" t="str">
        <f t="shared" si="1"/>
        <v>08/2025</v>
      </c>
      <c r="G1239" s="113"/>
      <c r="H1239" s="111" t="s">
        <v>227</v>
      </c>
      <c r="I1239" s="113"/>
      <c r="J1239" s="113"/>
      <c r="K1239" s="113"/>
      <c r="L1239" s="113"/>
      <c r="M1239" s="113"/>
      <c r="N1239" s="113"/>
      <c r="O1239" s="113"/>
      <c r="P1239" s="113"/>
      <c r="Q1239" s="113"/>
      <c r="R1239" s="113"/>
      <c r="S1239" s="113"/>
      <c r="T1239" s="113"/>
      <c r="U1239" s="113"/>
      <c r="V1239" s="113"/>
      <c r="W1239" s="113"/>
      <c r="X1239" s="113"/>
      <c r="Y1239" s="113"/>
    </row>
    <row r="1240">
      <c r="A1240" s="115" t="s">
        <v>2353</v>
      </c>
      <c r="B1240" s="119"/>
      <c r="C1240" s="115" t="s">
        <v>146</v>
      </c>
      <c r="D1240" s="116">
        <v>45897.39583333333</v>
      </c>
      <c r="E1240" s="115" t="s">
        <v>147</v>
      </c>
      <c r="F1240" s="118" t="str">
        <f t="shared" si="1"/>
        <v>08/2025</v>
      </c>
      <c r="G1240" s="113"/>
      <c r="H1240" s="111" t="s">
        <v>238</v>
      </c>
      <c r="I1240" s="113"/>
      <c r="J1240" s="113"/>
      <c r="K1240" s="113"/>
      <c r="L1240" s="113"/>
      <c r="M1240" s="113"/>
      <c r="N1240" s="113"/>
      <c r="O1240" s="113"/>
      <c r="P1240" s="113"/>
      <c r="Q1240" s="113"/>
      <c r="R1240" s="113"/>
      <c r="S1240" s="113"/>
      <c r="T1240" s="113"/>
      <c r="U1240" s="113"/>
      <c r="V1240" s="113"/>
      <c r="W1240" s="113"/>
      <c r="X1240" s="113"/>
      <c r="Y1240" s="113"/>
    </row>
    <row r="1241">
      <c r="A1241" s="115" t="s">
        <v>2354</v>
      </c>
      <c r="B1241" s="119"/>
      <c r="C1241" s="115" t="s">
        <v>146</v>
      </c>
      <c r="D1241" s="116">
        <v>45897.4375</v>
      </c>
      <c r="E1241" s="115" t="s">
        <v>204</v>
      </c>
      <c r="F1241" s="118" t="str">
        <f t="shared" si="1"/>
        <v>08/2025</v>
      </c>
      <c r="G1241" s="113"/>
      <c r="H1241" s="111" t="s">
        <v>151</v>
      </c>
      <c r="I1241" s="113"/>
      <c r="J1241" s="113"/>
      <c r="K1241" s="113"/>
      <c r="L1241" s="113"/>
      <c r="M1241" s="113"/>
      <c r="N1241" s="113"/>
      <c r="O1241" s="113"/>
      <c r="P1241" s="113"/>
      <c r="Q1241" s="113"/>
      <c r="R1241" s="113"/>
      <c r="S1241" s="113"/>
      <c r="T1241" s="113"/>
      <c r="U1241" s="113"/>
      <c r="V1241" s="113"/>
      <c r="W1241" s="113"/>
      <c r="X1241" s="113"/>
      <c r="Y1241" s="113"/>
    </row>
    <row r="1242">
      <c r="A1242" s="115" t="s">
        <v>2355</v>
      </c>
      <c r="B1242" s="115" t="s">
        <v>2356</v>
      </c>
      <c r="C1242" s="115" t="s">
        <v>146</v>
      </c>
      <c r="D1242" s="116">
        <v>45897.45833333333</v>
      </c>
      <c r="E1242" s="115" t="s">
        <v>531</v>
      </c>
      <c r="F1242" s="118" t="str">
        <f t="shared" si="1"/>
        <v>08/2025</v>
      </c>
      <c r="G1242" s="113"/>
      <c r="H1242" s="111" t="s">
        <v>151</v>
      </c>
      <c r="I1242" s="113"/>
      <c r="J1242" s="113"/>
      <c r="K1242" s="113"/>
      <c r="L1242" s="113"/>
      <c r="M1242" s="113"/>
      <c r="N1242" s="113"/>
      <c r="O1242" s="113"/>
      <c r="P1242" s="113"/>
      <c r="Q1242" s="113"/>
      <c r="R1242" s="113"/>
      <c r="S1242" s="113"/>
      <c r="T1242" s="113"/>
      <c r="U1242" s="113"/>
      <c r="V1242" s="113"/>
      <c r="W1242" s="113"/>
      <c r="X1242" s="113"/>
      <c r="Y1242" s="113"/>
    </row>
    <row r="1243">
      <c r="A1243" s="115" t="s">
        <v>2357</v>
      </c>
      <c r="B1243" s="115" t="s">
        <v>2358</v>
      </c>
      <c r="C1243" s="115" t="s">
        <v>146</v>
      </c>
      <c r="D1243" s="116">
        <v>45897.47916666667</v>
      </c>
      <c r="E1243" s="115" t="s">
        <v>147</v>
      </c>
      <c r="F1243" s="118" t="str">
        <f t="shared" si="1"/>
        <v>08/2025</v>
      </c>
      <c r="G1243" s="113"/>
      <c r="H1243" s="111" t="s">
        <v>193</v>
      </c>
      <c r="I1243" s="113"/>
      <c r="J1243" s="113"/>
      <c r="K1243" s="113"/>
      <c r="L1243" s="113"/>
      <c r="M1243" s="113"/>
      <c r="N1243" s="113"/>
      <c r="O1243" s="113"/>
      <c r="P1243" s="113"/>
      <c r="Q1243" s="113"/>
      <c r="R1243" s="113"/>
      <c r="S1243" s="113"/>
      <c r="T1243" s="113"/>
      <c r="U1243" s="113"/>
      <c r="V1243" s="113"/>
      <c r="W1243" s="113"/>
      <c r="X1243" s="113"/>
      <c r="Y1243" s="113"/>
    </row>
    <row r="1244">
      <c r="A1244" s="115" t="s">
        <v>2359</v>
      </c>
      <c r="B1244" s="115" t="s">
        <v>2360</v>
      </c>
      <c r="C1244" s="115" t="s">
        <v>146</v>
      </c>
      <c r="D1244" s="116">
        <v>45897.54166666667</v>
      </c>
      <c r="E1244" s="115" t="s">
        <v>163</v>
      </c>
      <c r="F1244" s="118" t="str">
        <f t="shared" si="1"/>
        <v>08/2025</v>
      </c>
      <c r="G1244" s="113"/>
      <c r="H1244" s="111" t="s">
        <v>193</v>
      </c>
      <c r="I1244" s="113"/>
      <c r="J1244" s="113"/>
      <c r="K1244" s="113"/>
      <c r="L1244" s="113"/>
      <c r="M1244" s="113"/>
      <c r="N1244" s="113"/>
      <c r="O1244" s="113"/>
      <c r="P1244" s="113"/>
      <c r="Q1244" s="113"/>
      <c r="R1244" s="113"/>
      <c r="S1244" s="113"/>
      <c r="T1244" s="113"/>
      <c r="U1244" s="113"/>
      <c r="V1244" s="113"/>
      <c r="W1244" s="113"/>
      <c r="X1244" s="113"/>
      <c r="Y1244" s="113"/>
    </row>
    <row r="1245">
      <c r="A1245" s="115" t="s">
        <v>690</v>
      </c>
      <c r="B1245" s="119"/>
      <c r="C1245" s="119"/>
      <c r="D1245" s="116">
        <v>45897.58333333333</v>
      </c>
      <c r="E1245" s="115" t="s">
        <v>691</v>
      </c>
      <c r="F1245" s="118" t="str">
        <f t="shared" si="1"/>
        <v>08/2025</v>
      </c>
      <c r="G1245" s="113"/>
      <c r="H1245" s="111" t="s">
        <v>679</v>
      </c>
      <c r="I1245" s="113"/>
      <c r="J1245" s="113"/>
      <c r="K1245" s="113"/>
      <c r="L1245" s="113"/>
      <c r="M1245" s="113"/>
      <c r="N1245" s="113"/>
      <c r="O1245" s="113"/>
      <c r="P1245" s="113"/>
      <c r="Q1245" s="113"/>
      <c r="R1245" s="113"/>
      <c r="S1245" s="113"/>
      <c r="T1245" s="113"/>
      <c r="U1245" s="113"/>
      <c r="V1245" s="113"/>
      <c r="W1245" s="113"/>
      <c r="X1245" s="113"/>
      <c r="Y1245" s="113"/>
    </row>
    <row r="1246">
      <c r="A1246" s="115" t="s">
        <v>2361</v>
      </c>
      <c r="B1246" s="119"/>
      <c r="C1246" s="119"/>
      <c r="D1246" s="116">
        <v>45897.58333333333</v>
      </c>
      <c r="E1246" s="119"/>
      <c r="F1246" s="118" t="str">
        <f t="shared" si="1"/>
        <v>08/2025</v>
      </c>
      <c r="G1246" s="113"/>
      <c r="H1246" s="111" t="s">
        <v>193</v>
      </c>
      <c r="I1246" s="113"/>
      <c r="J1246" s="113"/>
      <c r="K1246" s="113"/>
      <c r="L1246" s="113"/>
      <c r="M1246" s="113"/>
      <c r="N1246" s="113"/>
      <c r="O1246" s="113"/>
      <c r="P1246" s="113"/>
      <c r="Q1246" s="113"/>
      <c r="R1246" s="113"/>
      <c r="S1246" s="113"/>
      <c r="T1246" s="113"/>
      <c r="U1246" s="113"/>
      <c r="V1246" s="113"/>
      <c r="W1246" s="113"/>
      <c r="X1246" s="113"/>
      <c r="Y1246" s="113"/>
    </row>
    <row r="1247">
      <c r="A1247" s="115" t="s">
        <v>2362</v>
      </c>
      <c r="B1247" s="115" t="s">
        <v>2363</v>
      </c>
      <c r="C1247" s="115" t="s">
        <v>146</v>
      </c>
      <c r="D1247" s="116">
        <v>45897.625</v>
      </c>
      <c r="E1247" s="115" t="s">
        <v>147</v>
      </c>
      <c r="F1247" s="118" t="str">
        <f t="shared" si="1"/>
        <v>08/2025</v>
      </c>
      <c r="G1247" s="113"/>
      <c r="H1247" s="111" t="s">
        <v>193</v>
      </c>
      <c r="I1247" s="113"/>
      <c r="J1247" s="113"/>
      <c r="K1247" s="113"/>
      <c r="L1247" s="113"/>
      <c r="M1247" s="113"/>
      <c r="N1247" s="113"/>
      <c r="O1247" s="113"/>
      <c r="P1247" s="113"/>
      <c r="Q1247" s="113"/>
      <c r="R1247" s="113"/>
      <c r="S1247" s="113"/>
      <c r="T1247" s="113"/>
      <c r="U1247" s="113"/>
      <c r="V1247" s="113"/>
      <c r="W1247" s="113"/>
      <c r="X1247" s="113"/>
      <c r="Y1247" s="113"/>
    </row>
    <row r="1248">
      <c r="A1248" s="115" t="s">
        <v>693</v>
      </c>
      <c r="B1248" s="119"/>
      <c r="C1248" s="119"/>
      <c r="D1248" s="116">
        <v>45897.66666666667</v>
      </c>
      <c r="E1248" s="115" t="s">
        <v>691</v>
      </c>
      <c r="F1248" s="118" t="str">
        <f t="shared" si="1"/>
        <v>08/2025</v>
      </c>
      <c r="G1248" s="113"/>
      <c r="H1248" s="111" t="s">
        <v>679</v>
      </c>
      <c r="I1248" s="113"/>
      <c r="J1248" s="113"/>
      <c r="K1248" s="113"/>
      <c r="L1248" s="113"/>
      <c r="M1248" s="113"/>
      <c r="N1248" s="113"/>
      <c r="O1248" s="113"/>
      <c r="P1248" s="113"/>
      <c r="Q1248" s="113"/>
      <c r="R1248" s="113"/>
      <c r="S1248" s="113"/>
      <c r="T1248" s="113"/>
      <c r="U1248" s="113"/>
      <c r="V1248" s="113"/>
      <c r="W1248" s="113"/>
      <c r="X1248" s="113"/>
      <c r="Y1248" s="113"/>
    </row>
    <row r="1249">
      <c r="A1249" s="115" t="s">
        <v>2364</v>
      </c>
      <c r="B1249" s="115" t="s">
        <v>2365</v>
      </c>
      <c r="C1249" s="115" t="s">
        <v>146</v>
      </c>
      <c r="D1249" s="116">
        <v>45897.77083333333</v>
      </c>
      <c r="E1249" s="115" t="s">
        <v>147</v>
      </c>
      <c r="F1249" s="118" t="str">
        <f t="shared" si="1"/>
        <v>08/2025</v>
      </c>
      <c r="G1249" s="113"/>
      <c r="H1249" s="111" t="s">
        <v>148</v>
      </c>
      <c r="I1249" s="113"/>
      <c r="J1249" s="113"/>
      <c r="K1249" s="113"/>
      <c r="L1249" s="113"/>
      <c r="M1249" s="113"/>
      <c r="N1249" s="113"/>
      <c r="O1249" s="113"/>
      <c r="P1249" s="113"/>
      <c r="Q1249" s="113"/>
      <c r="R1249" s="113"/>
      <c r="S1249" s="113"/>
      <c r="T1249" s="113"/>
      <c r="U1249" s="113"/>
      <c r="V1249" s="113"/>
      <c r="W1249" s="113"/>
      <c r="X1249" s="113"/>
      <c r="Y1249" s="113"/>
    </row>
    <row r="1250">
      <c r="A1250" s="115" t="s">
        <v>2366</v>
      </c>
      <c r="B1250" s="119"/>
      <c r="C1250" s="115" t="s">
        <v>2367</v>
      </c>
      <c r="D1250" s="116">
        <v>45898.3125</v>
      </c>
      <c r="E1250" s="115" t="s">
        <v>147</v>
      </c>
      <c r="F1250" s="118" t="str">
        <f t="shared" si="1"/>
        <v>08/2025</v>
      </c>
      <c r="G1250" s="113"/>
      <c r="H1250" s="111" t="s">
        <v>189</v>
      </c>
      <c r="I1250" s="113"/>
      <c r="J1250" s="113"/>
      <c r="K1250" s="113"/>
      <c r="L1250" s="113"/>
      <c r="M1250" s="113"/>
      <c r="N1250" s="113"/>
      <c r="O1250" s="113"/>
      <c r="P1250" s="113"/>
      <c r="Q1250" s="113"/>
      <c r="R1250" s="113"/>
      <c r="S1250" s="113"/>
      <c r="T1250" s="113"/>
      <c r="U1250" s="113"/>
      <c r="V1250" s="113"/>
      <c r="W1250" s="113"/>
      <c r="X1250" s="113"/>
      <c r="Y1250" s="113"/>
    </row>
    <row r="1251">
      <c r="A1251" s="115" t="s">
        <v>2368</v>
      </c>
      <c r="B1251" s="115" t="s">
        <v>2369</v>
      </c>
      <c r="C1251" s="115" t="s">
        <v>2370</v>
      </c>
      <c r="D1251" s="116">
        <v>45898.39583333333</v>
      </c>
      <c r="E1251" s="115" t="s">
        <v>147</v>
      </c>
      <c r="F1251" s="118" t="str">
        <f t="shared" si="1"/>
        <v>08/2025</v>
      </c>
      <c r="G1251" s="113"/>
      <c r="H1251" s="111" t="s">
        <v>222</v>
      </c>
      <c r="I1251" s="113"/>
      <c r="J1251" s="113"/>
      <c r="K1251" s="113"/>
      <c r="L1251" s="113"/>
      <c r="M1251" s="113"/>
      <c r="N1251" s="113"/>
      <c r="O1251" s="113"/>
      <c r="P1251" s="113"/>
      <c r="Q1251" s="113"/>
      <c r="R1251" s="113"/>
      <c r="S1251" s="113"/>
      <c r="T1251" s="113"/>
      <c r="U1251" s="113"/>
      <c r="V1251" s="113"/>
      <c r="W1251" s="113"/>
      <c r="X1251" s="113"/>
      <c r="Y1251" s="113"/>
    </row>
    <row r="1252">
      <c r="A1252" s="115" t="s">
        <v>2087</v>
      </c>
      <c r="B1252" s="115" t="s">
        <v>2088</v>
      </c>
      <c r="C1252" s="115" t="s">
        <v>516</v>
      </c>
      <c r="D1252" s="116">
        <v>45898.77083333333</v>
      </c>
      <c r="E1252" s="115" t="s">
        <v>147</v>
      </c>
      <c r="F1252" s="118" t="str">
        <f t="shared" si="1"/>
        <v>08/2025</v>
      </c>
      <c r="G1252" s="113"/>
      <c r="H1252" s="111" t="s">
        <v>143</v>
      </c>
      <c r="I1252" s="113"/>
      <c r="J1252" s="113"/>
      <c r="K1252" s="113"/>
      <c r="L1252" s="113"/>
      <c r="M1252" s="113"/>
      <c r="N1252" s="113"/>
      <c r="O1252" s="113"/>
      <c r="P1252" s="113"/>
      <c r="Q1252" s="113"/>
      <c r="R1252" s="113"/>
      <c r="S1252" s="113"/>
      <c r="T1252" s="113"/>
      <c r="U1252" s="113"/>
      <c r="V1252" s="113"/>
      <c r="W1252" s="113"/>
      <c r="X1252" s="113"/>
      <c r="Y1252" s="113"/>
    </row>
    <row r="1253">
      <c r="A1253" s="115" t="s">
        <v>2371</v>
      </c>
      <c r="B1253" s="115" t="s">
        <v>2372</v>
      </c>
      <c r="C1253" s="115" t="s">
        <v>580</v>
      </c>
      <c r="D1253" s="116">
        <v>45898.79166666667</v>
      </c>
      <c r="E1253" s="115" t="s">
        <v>204</v>
      </c>
      <c r="F1253" s="118" t="str">
        <f t="shared" si="1"/>
        <v>08/2025</v>
      </c>
      <c r="G1253" s="113"/>
      <c r="H1253" s="111" t="s">
        <v>227</v>
      </c>
      <c r="I1253" s="113"/>
      <c r="J1253" s="113"/>
      <c r="K1253" s="113"/>
      <c r="L1253" s="113"/>
      <c r="M1253" s="113"/>
      <c r="N1253" s="113"/>
      <c r="O1253" s="113"/>
      <c r="P1253" s="113"/>
      <c r="Q1253" s="113"/>
      <c r="R1253" s="113"/>
      <c r="S1253" s="113"/>
      <c r="T1253" s="113"/>
      <c r="U1253" s="113"/>
      <c r="V1253" s="113"/>
      <c r="W1253" s="113"/>
      <c r="X1253" s="113"/>
      <c r="Y1253" s="113"/>
    </row>
    <row r="1254">
      <c r="A1254" s="115" t="s">
        <v>2373</v>
      </c>
      <c r="B1254" s="115" t="s">
        <v>2374</v>
      </c>
      <c r="C1254" s="115" t="s">
        <v>2375</v>
      </c>
      <c r="D1254" s="116">
        <v>45899.625</v>
      </c>
      <c r="E1254" s="115" t="s">
        <v>147</v>
      </c>
      <c r="F1254" s="118" t="str">
        <f t="shared" si="1"/>
        <v>08/2025</v>
      </c>
      <c r="G1254" s="113"/>
      <c r="H1254" s="111" t="s">
        <v>189</v>
      </c>
      <c r="I1254" s="113"/>
      <c r="J1254" s="113"/>
      <c r="K1254" s="113"/>
      <c r="L1254" s="113"/>
      <c r="M1254" s="113"/>
      <c r="N1254" s="113"/>
      <c r="O1254" s="113"/>
      <c r="P1254" s="113"/>
      <c r="Q1254" s="113"/>
      <c r="R1254" s="113"/>
      <c r="S1254" s="113"/>
      <c r="T1254" s="113"/>
      <c r="U1254" s="113"/>
      <c r="V1254" s="113"/>
      <c r="W1254" s="113"/>
      <c r="X1254" s="113"/>
      <c r="Y1254" s="113"/>
    </row>
    <row r="1255">
      <c r="A1255" s="115" t="s">
        <v>2376</v>
      </c>
      <c r="B1255" s="115" t="s">
        <v>2377</v>
      </c>
      <c r="C1255" s="115" t="s">
        <v>2378</v>
      </c>
      <c r="D1255" s="116">
        <v>45899.70833333333</v>
      </c>
      <c r="E1255" s="115" t="s">
        <v>147</v>
      </c>
      <c r="F1255" s="118" t="str">
        <f t="shared" si="1"/>
        <v>08/2025</v>
      </c>
      <c r="G1255" s="113"/>
      <c r="H1255" s="111" t="s">
        <v>189</v>
      </c>
      <c r="I1255" s="113"/>
      <c r="J1255" s="113"/>
      <c r="K1255" s="113"/>
      <c r="L1255" s="113"/>
      <c r="M1255" s="113"/>
      <c r="N1255" s="113"/>
      <c r="O1255" s="113"/>
      <c r="P1255" s="113"/>
      <c r="Q1255" s="113"/>
      <c r="R1255" s="113"/>
      <c r="S1255" s="113"/>
      <c r="T1255" s="113"/>
      <c r="U1255" s="113"/>
      <c r="V1255" s="113"/>
      <c r="W1255" s="113"/>
      <c r="X1255" s="113"/>
      <c r="Y1255" s="113"/>
    </row>
    <row r="1256">
      <c r="A1256" s="115" t="s">
        <v>2379</v>
      </c>
      <c r="B1256" s="119"/>
      <c r="C1256" s="115" t="s">
        <v>196</v>
      </c>
      <c r="D1256" s="116">
        <v>45901.41666666667</v>
      </c>
      <c r="E1256" s="115" t="s">
        <v>1631</v>
      </c>
      <c r="F1256" s="118" t="str">
        <f t="shared" si="1"/>
        <v>09/2025</v>
      </c>
      <c r="G1256" s="113"/>
      <c r="H1256" s="111" t="s">
        <v>193</v>
      </c>
      <c r="I1256" s="113"/>
      <c r="J1256" s="113"/>
      <c r="K1256" s="113"/>
      <c r="L1256" s="113"/>
      <c r="M1256" s="113"/>
      <c r="N1256" s="113"/>
      <c r="O1256" s="113"/>
      <c r="P1256" s="113"/>
      <c r="Q1256" s="113"/>
      <c r="R1256" s="113"/>
      <c r="S1256" s="113"/>
      <c r="T1256" s="113"/>
      <c r="U1256" s="113"/>
      <c r="V1256" s="113"/>
      <c r="W1256" s="113"/>
      <c r="X1256" s="113"/>
      <c r="Y1256" s="113"/>
    </row>
    <row r="1257">
      <c r="A1257" s="115" t="s">
        <v>2380</v>
      </c>
      <c r="B1257" s="115" t="s">
        <v>2381</v>
      </c>
      <c r="C1257" s="115" t="s">
        <v>146</v>
      </c>
      <c r="D1257" s="116">
        <v>45901.45833333333</v>
      </c>
      <c r="E1257" s="115" t="s">
        <v>147</v>
      </c>
      <c r="F1257" s="118" t="str">
        <f t="shared" si="1"/>
        <v>09/2025</v>
      </c>
      <c r="G1257" s="113"/>
      <c r="H1257" s="111" t="s">
        <v>148</v>
      </c>
      <c r="I1257" s="113"/>
      <c r="J1257" s="113"/>
      <c r="K1257" s="113"/>
      <c r="L1257" s="113"/>
      <c r="M1257" s="113"/>
      <c r="N1257" s="113"/>
      <c r="O1257" s="113"/>
      <c r="P1257" s="113"/>
      <c r="Q1257" s="113"/>
      <c r="R1257" s="113"/>
      <c r="S1257" s="113"/>
      <c r="T1257" s="113"/>
      <c r="U1257" s="113"/>
      <c r="V1257" s="113"/>
      <c r="W1257" s="113"/>
      <c r="X1257" s="113"/>
      <c r="Y1257" s="113"/>
    </row>
    <row r="1258">
      <c r="A1258" s="115" t="s">
        <v>2382</v>
      </c>
      <c r="B1258" s="115" t="s">
        <v>2383</v>
      </c>
      <c r="C1258" s="115" t="s">
        <v>2384</v>
      </c>
      <c r="D1258" s="116">
        <v>45901.5</v>
      </c>
      <c r="E1258" s="115" t="s">
        <v>147</v>
      </c>
      <c r="F1258" s="118" t="str">
        <f t="shared" si="1"/>
        <v>09/2025</v>
      </c>
      <c r="G1258" s="113"/>
      <c r="H1258" s="111" t="s">
        <v>148</v>
      </c>
      <c r="I1258" s="113"/>
      <c r="J1258" s="113"/>
      <c r="K1258" s="113"/>
      <c r="L1258" s="113"/>
      <c r="M1258" s="113"/>
      <c r="N1258" s="113"/>
      <c r="O1258" s="113"/>
      <c r="P1258" s="113"/>
      <c r="Q1258" s="113"/>
      <c r="R1258" s="113"/>
      <c r="S1258" s="113"/>
      <c r="T1258" s="113"/>
      <c r="U1258" s="113"/>
      <c r="V1258" s="113"/>
      <c r="W1258" s="113"/>
      <c r="X1258" s="113"/>
      <c r="Y1258" s="113"/>
    </row>
    <row r="1259">
      <c r="A1259" s="115" t="s">
        <v>1447</v>
      </c>
      <c r="B1259" s="115" t="s">
        <v>882</v>
      </c>
      <c r="C1259" s="119"/>
      <c r="D1259" s="116">
        <v>45901.54166666667</v>
      </c>
      <c r="E1259" s="115" t="s">
        <v>199</v>
      </c>
      <c r="F1259" s="118" t="str">
        <f t="shared" si="1"/>
        <v>09/2025</v>
      </c>
      <c r="G1259" s="113"/>
      <c r="H1259" s="111" t="s">
        <v>238</v>
      </c>
      <c r="I1259" s="113"/>
      <c r="J1259" s="113"/>
      <c r="K1259" s="113"/>
      <c r="L1259" s="113"/>
      <c r="M1259" s="113"/>
      <c r="N1259" s="113"/>
      <c r="O1259" s="113"/>
      <c r="P1259" s="113"/>
      <c r="Q1259" s="113"/>
      <c r="R1259" s="113"/>
      <c r="S1259" s="113"/>
      <c r="T1259" s="113"/>
      <c r="U1259" s="113"/>
      <c r="V1259" s="113"/>
      <c r="W1259" s="113"/>
      <c r="X1259" s="113"/>
      <c r="Y1259" s="113"/>
    </row>
    <row r="1260">
      <c r="A1260" s="115" t="s">
        <v>2320</v>
      </c>
      <c r="B1260" s="119"/>
      <c r="C1260" s="115" t="s">
        <v>146</v>
      </c>
      <c r="D1260" s="116">
        <v>45901.64583333333</v>
      </c>
      <c r="E1260" s="115" t="s">
        <v>246</v>
      </c>
      <c r="F1260" s="118" t="str">
        <f t="shared" si="1"/>
        <v>09/2025</v>
      </c>
      <c r="G1260" s="113"/>
      <c r="H1260" s="111" t="s">
        <v>151</v>
      </c>
      <c r="I1260" s="113"/>
      <c r="J1260" s="113"/>
      <c r="K1260" s="113"/>
      <c r="L1260" s="113"/>
      <c r="M1260" s="113"/>
      <c r="N1260" s="113"/>
      <c r="O1260" s="113"/>
      <c r="P1260" s="113"/>
      <c r="Q1260" s="113"/>
      <c r="R1260" s="113"/>
      <c r="S1260" s="113"/>
      <c r="T1260" s="113"/>
      <c r="U1260" s="113"/>
      <c r="V1260" s="113"/>
      <c r="W1260" s="113"/>
      <c r="X1260" s="113"/>
      <c r="Y1260" s="113"/>
    </row>
    <row r="1261">
      <c r="A1261" s="115" t="s">
        <v>2385</v>
      </c>
      <c r="B1261" s="119"/>
      <c r="C1261" s="115" t="s">
        <v>146</v>
      </c>
      <c r="D1261" s="116">
        <v>45901.6875</v>
      </c>
      <c r="E1261" s="115" t="s">
        <v>920</v>
      </c>
      <c r="F1261" s="118" t="str">
        <f t="shared" si="1"/>
        <v>09/2025</v>
      </c>
      <c r="G1261" s="113"/>
      <c r="H1261" s="111" t="s">
        <v>151</v>
      </c>
      <c r="I1261" s="113"/>
      <c r="J1261" s="113"/>
      <c r="K1261" s="113"/>
      <c r="L1261" s="113"/>
      <c r="M1261" s="113"/>
      <c r="N1261" s="113"/>
      <c r="O1261" s="113"/>
      <c r="P1261" s="113"/>
      <c r="Q1261" s="113"/>
      <c r="R1261" s="113"/>
      <c r="S1261" s="113"/>
      <c r="T1261" s="113"/>
      <c r="U1261" s="113"/>
      <c r="V1261" s="113"/>
      <c r="W1261" s="113"/>
      <c r="X1261" s="113"/>
      <c r="Y1261" s="113"/>
    </row>
    <row r="1262">
      <c r="A1262" s="115" t="s">
        <v>2221</v>
      </c>
      <c r="B1262" s="115" t="s">
        <v>2386</v>
      </c>
      <c r="C1262" s="115" t="s">
        <v>146</v>
      </c>
      <c r="D1262" s="116">
        <v>45901.72916666667</v>
      </c>
      <c r="E1262" s="115" t="s">
        <v>2321</v>
      </c>
      <c r="F1262" s="118" t="str">
        <f t="shared" si="1"/>
        <v>09/2025</v>
      </c>
      <c r="G1262" s="113"/>
      <c r="H1262" s="111" t="s">
        <v>151</v>
      </c>
      <c r="I1262" s="113"/>
      <c r="J1262" s="113"/>
      <c r="K1262" s="113"/>
      <c r="L1262" s="113"/>
      <c r="M1262" s="113"/>
      <c r="N1262" s="113"/>
      <c r="O1262" s="113"/>
      <c r="P1262" s="113"/>
      <c r="Q1262" s="113"/>
      <c r="R1262" s="113"/>
      <c r="S1262" s="113"/>
      <c r="T1262" s="113"/>
      <c r="U1262" s="113"/>
      <c r="V1262" s="113"/>
      <c r="W1262" s="113"/>
      <c r="X1262" s="113"/>
      <c r="Y1262" s="113"/>
    </row>
    <row r="1263">
      <c r="A1263" s="115" t="s">
        <v>2387</v>
      </c>
      <c r="B1263" s="115" t="s">
        <v>2388</v>
      </c>
      <c r="C1263" s="115" t="s">
        <v>2389</v>
      </c>
      <c r="D1263" s="116">
        <v>45901.83333333333</v>
      </c>
      <c r="E1263" s="115" t="s">
        <v>531</v>
      </c>
      <c r="F1263" s="118" t="str">
        <f t="shared" si="1"/>
        <v>09/2025</v>
      </c>
      <c r="G1263" s="113"/>
      <c r="H1263" s="111" t="s">
        <v>160</v>
      </c>
      <c r="I1263" s="113"/>
      <c r="J1263" s="113"/>
      <c r="K1263" s="113"/>
      <c r="L1263" s="113"/>
      <c r="M1263" s="113"/>
      <c r="N1263" s="113"/>
      <c r="O1263" s="113"/>
      <c r="P1263" s="113"/>
      <c r="Q1263" s="113"/>
      <c r="R1263" s="113"/>
      <c r="S1263" s="113"/>
      <c r="T1263" s="113"/>
      <c r="U1263" s="113"/>
      <c r="V1263" s="113"/>
      <c r="W1263" s="113"/>
      <c r="X1263" s="113"/>
      <c r="Y1263" s="113"/>
    </row>
    <row r="1264">
      <c r="A1264" s="115" t="s">
        <v>2390</v>
      </c>
      <c r="B1264" s="115" t="s">
        <v>2391</v>
      </c>
      <c r="C1264" s="115" t="s">
        <v>2392</v>
      </c>
      <c r="D1264" s="116">
        <v>45902.375</v>
      </c>
      <c r="E1264" s="115" t="s">
        <v>147</v>
      </c>
      <c r="F1264" s="118" t="str">
        <f t="shared" si="1"/>
        <v>09/2025</v>
      </c>
      <c r="G1264" s="113"/>
      <c r="H1264" s="111" t="s">
        <v>213</v>
      </c>
      <c r="I1264" s="113"/>
      <c r="J1264" s="113"/>
      <c r="K1264" s="113"/>
      <c r="L1264" s="113"/>
      <c r="M1264" s="113"/>
      <c r="N1264" s="113"/>
      <c r="O1264" s="113"/>
      <c r="P1264" s="113"/>
      <c r="Q1264" s="113"/>
      <c r="R1264" s="113"/>
      <c r="S1264" s="113"/>
      <c r="T1264" s="113"/>
      <c r="U1264" s="113"/>
      <c r="V1264" s="113"/>
      <c r="W1264" s="113"/>
      <c r="X1264" s="113"/>
      <c r="Y1264" s="113"/>
    </row>
    <row r="1265">
      <c r="A1265" s="115" t="s">
        <v>2393</v>
      </c>
      <c r="B1265" s="115" t="s">
        <v>2394</v>
      </c>
      <c r="C1265" s="115" t="s">
        <v>2395</v>
      </c>
      <c r="D1265" s="116">
        <v>45902.45833333333</v>
      </c>
      <c r="E1265" s="115" t="s">
        <v>147</v>
      </c>
      <c r="F1265" s="118" t="str">
        <f t="shared" si="1"/>
        <v>09/2025</v>
      </c>
      <c r="G1265" s="113"/>
      <c r="H1265" s="111" t="s">
        <v>148</v>
      </c>
      <c r="I1265" s="113"/>
      <c r="J1265" s="113"/>
      <c r="K1265" s="113"/>
      <c r="L1265" s="113"/>
      <c r="M1265" s="113"/>
      <c r="N1265" s="113"/>
      <c r="O1265" s="113"/>
      <c r="P1265" s="113"/>
      <c r="Q1265" s="113"/>
      <c r="R1265" s="113"/>
      <c r="S1265" s="113"/>
      <c r="T1265" s="113"/>
      <c r="U1265" s="113"/>
      <c r="V1265" s="113"/>
      <c r="W1265" s="113"/>
      <c r="X1265" s="113"/>
      <c r="Y1265" s="113"/>
    </row>
    <row r="1266">
      <c r="A1266" s="115" t="s">
        <v>2396</v>
      </c>
      <c r="B1266" s="119"/>
      <c r="C1266" s="115" t="s">
        <v>2397</v>
      </c>
      <c r="D1266" s="116">
        <v>45902.54166666667</v>
      </c>
      <c r="E1266" s="115" t="s">
        <v>1631</v>
      </c>
      <c r="F1266" s="118" t="str">
        <f t="shared" si="1"/>
        <v>09/2025</v>
      </c>
      <c r="G1266" s="113"/>
      <c r="H1266" s="111" t="s">
        <v>213</v>
      </c>
      <c r="I1266" s="113"/>
      <c r="J1266" s="113"/>
      <c r="K1266" s="113"/>
      <c r="L1266" s="113"/>
      <c r="M1266" s="113"/>
      <c r="N1266" s="113"/>
      <c r="O1266" s="113"/>
      <c r="P1266" s="113"/>
      <c r="Q1266" s="113"/>
      <c r="R1266" s="113"/>
      <c r="S1266" s="113"/>
      <c r="T1266" s="113"/>
      <c r="U1266" s="113"/>
      <c r="V1266" s="113"/>
      <c r="W1266" s="113"/>
      <c r="X1266" s="113"/>
      <c r="Y1266" s="113"/>
    </row>
    <row r="1267">
      <c r="A1267" s="115" t="s">
        <v>690</v>
      </c>
      <c r="B1267" s="119"/>
      <c r="C1267" s="119"/>
      <c r="D1267" s="116">
        <v>45902.58333333333</v>
      </c>
      <c r="E1267" s="115" t="s">
        <v>2398</v>
      </c>
      <c r="F1267" s="118" t="str">
        <f t="shared" si="1"/>
        <v>09/2025</v>
      </c>
      <c r="G1267" s="113"/>
      <c r="H1267" s="111" t="s">
        <v>679</v>
      </c>
      <c r="I1267" s="113"/>
      <c r="J1267" s="113"/>
      <c r="K1267" s="113"/>
      <c r="L1267" s="113"/>
      <c r="M1267" s="113"/>
      <c r="N1267" s="113"/>
      <c r="O1267" s="113"/>
      <c r="P1267" s="113"/>
      <c r="Q1267" s="113"/>
      <c r="R1267" s="113"/>
      <c r="S1267" s="113"/>
      <c r="T1267" s="113"/>
      <c r="U1267" s="113"/>
      <c r="V1267" s="113"/>
      <c r="W1267" s="113"/>
      <c r="X1267" s="113"/>
      <c r="Y1267" s="113"/>
    </row>
    <row r="1268">
      <c r="A1268" s="115" t="s">
        <v>693</v>
      </c>
      <c r="B1268" s="119"/>
      <c r="C1268" s="119"/>
      <c r="D1268" s="116">
        <v>45902.66666666667</v>
      </c>
      <c r="E1268" s="115" t="s">
        <v>2398</v>
      </c>
      <c r="F1268" s="118" t="str">
        <f t="shared" si="1"/>
        <v>09/2025</v>
      </c>
      <c r="G1268" s="113"/>
      <c r="H1268" s="111" t="s">
        <v>679</v>
      </c>
      <c r="I1268" s="113"/>
      <c r="J1268" s="113"/>
      <c r="K1268" s="113"/>
      <c r="L1268" s="113"/>
      <c r="M1268" s="113"/>
      <c r="N1268" s="113"/>
      <c r="O1268" s="113"/>
      <c r="P1268" s="113"/>
      <c r="Q1268" s="113"/>
      <c r="R1268" s="113"/>
      <c r="S1268" s="113"/>
      <c r="T1268" s="113"/>
      <c r="U1268" s="113"/>
      <c r="V1268" s="113"/>
      <c r="W1268" s="113"/>
      <c r="X1268" s="113"/>
      <c r="Y1268" s="113"/>
    </row>
    <row r="1269">
      <c r="A1269" s="115" t="s">
        <v>2399</v>
      </c>
      <c r="B1269" s="115" t="s">
        <v>2400</v>
      </c>
      <c r="C1269" s="115" t="s">
        <v>146</v>
      </c>
      <c r="D1269" s="116">
        <v>45902.66666666667</v>
      </c>
      <c r="E1269" s="115" t="s">
        <v>539</v>
      </c>
      <c r="F1269" s="118" t="str">
        <f t="shared" si="1"/>
        <v>09/2025</v>
      </c>
      <c r="G1269" s="113"/>
      <c r="H1269" s="111" t="s">
        <v>151</v>
      </c>
      <c r="I1269" s="113"/>
      <c r="J1269" s="113"/>
      <c r="K1269" s="113"/>
      <c r="L1269" s="113"/>
      <c r="M1269" s="113"/>
      <c r="N1269" s="113"/>
      <c r="O1269" s="113"/>
      <c r="P1269" s="113"/>
      <c r="Q1269" s="113"/>
      <c r="R1269" s="113"/>
      <c r="S1269" s="113"/>
      <c r="T1269" s="113"/>
      <c r="U1269" s="113"/>
      <c r="V1269" s="113"/>
      <c r="W1269" s="113"/>
      <c r="X1269" s="113"/>
      <c r="Y1269" s="113"/>
    </row>
    <row r="1270">
      <c r="A1270" s="115" t="s">
        <v>2087</v>
      </c>
      <c r="B1270" s="115" t="s">
        <v>2088</v>
      </c>
      <c r="C1270" s="115" t="s">
        <v>516</v>
      </c>
      <c r="D1270" s="116">
        <v>45902.77083333333</v>
      </c>
      <c r="E1270" s="115" t="s">
        <v>147</v>
      </c>
      <c r="F1270" s="118" t="str">
        <f t="shared" si="1"/>
        <v>09/2025</v>
      </c>
      <c r="G1270" s="113"/>
      <c r="H1270" s="111" t="s">
        <v>143</v>
      </c>
      <c r="I1270" s="113"/>
      <c r="J1270" s="113"/>
      <c r="K1270" s="113"/>
      <c r="L1270" s="113"/>
      <c r="M1270" s="113"/>
      <c r="N1270" s="113"/>
      <c r="O1270" s="113"/>
      <c r="P1270" s="113"/>
      <c r="Q1270" s="113"/>
      <c r="R1270" s="113"/>
      <c r="S1270" s="113"/>
      <c r="T1270" s="113"/>
      <c r="U1270" s="113"/>
      <c r="V1270" s="113"/>
      <c r="W1270" s="113"/>
      <c r="X1270" s="113"/>
      <c r="Y1270" s="113"/>
    </row>
    <row r="1271">
      <c r="A1271" s="115" t="s">
        <v>2401</v>
      </c>
      <c r="B1271" s="115" t="s">
        <v>2402</v>
      </c>
      <c r="C1271" s="119"/>
      <c r="D1271" s="116">
        <v>45902.77083333333</v>
      </c>
      <c r="E1271" s="115" t="s">
        <v>147</v>
      </c>
      <c r="F1271" s="118" t="str">
        <f t="shared" si="1"/>
        <v>09/2025</v>
      </c>
      <c r="G1271" s="113"/>
      <c r="H1271" s="111" t="s">
        <v>679</v>
      </c>
      <c r="I1271" s="113"/>
      <c r="J1271" s="113"/>
      <c r="K1271" s="113"/>
      <c r="L1271" s="113"/>
      <c r="M1271" s="113"/>
      <c r="N1271" s="113"/>
      <c r="O1271" s="113"/>
      <c r="P1271" s="113"/>
      <c r="Q1271" s="113"/>
      <c r="R1271" s="113"/>
      <c r="S1271" s="113"/>
      <c r="T1271" s="113"/>
      <c r="U1271" s="113"/>
      <c r="V1271" s="113"/>
      <c r="W1271" s="113"/>
      <c r="X1271" s="113"/>
      <c r="Y1271" s="113"/>
    </row>
    <row r="1272">
      <c r="A1272" s="115" t="s">
        <v>2403</v>
      </c>
      <c r="B1272" s="115" t="s">
        <v>2404</v>
      </c>
      <c r="C1272" s="115" t="s">
        <v>1011</v>
      </c>
      <c r="D1272" s="116">
        <v>45902.79166666667</v>
      </c>
      <c r="E1272" s="115" t="s">
        <v>163</v>
      </c>
      <c r="F1272" s="118" t="str">
        <f t="shared" si="1"/>
        <v>09/2025</v>
      </c>
      <c r="G1272" s="113"/>
      <c r="H1272" s="111" t="s">
        <v>148</v>
      </c>
      <c r="I1272" s="113"/>
      <c r="J1272" s="113"/>
      <c r="K1272" s="113"/>
      <c r="L1272" s="113"/>
      <c r="M1272" s="113"/>
      <c r="N1272" s="113"/>
      <c r="O1272" s="113"/>
      <c r="P1272" s="113"/>
      <c r="Q1272" s="113"/>
      <c r="R1272" s="113"/>
      <c r="S1272" s="113"/>
      <c r="T1272" s="113"/>
      <c r="U1272" s="113"/>
      <c r="V1272" s="113"/>
      <c r="W1272" s="113"/>
      <c r="X1272" s="113"/>
      <c r="Y1272" s="113"/>
    </row>
    <row r="1273">
      <c r="A1273" s="115" t="s">
        <v>2405</v>
      </c>
      <c r="B1273" s="115" t="s">
        <v>2406</v>
      </c>
      <c r="C1273" s="119"/>
      <c r="D1273" s="116">
        <v>45903.35416666667</v>
      </c>
      <c r="E1273" s="115" t="s">
        <v>147</v>
      </c>
      <c r="F1273" s="118" t="str">
        <f t="shared" si="1"/>
        <v>09/2025</v>
      </c>
      <c r="G1273" s="113"/>
      <c r="H1273" s="111" t="s">
        <v>160</v>
      </c>
      <c r="I1273" s="113"/>
      <c r="J1273" s="113"/>
      <c r="K1273" s="113"/>
      <c r="L1273" s="113"/>
      <c r="M1273" s="113"/>
      <c r="N1273" s="113"/>
      <c r="O1273" s="113"/>
      <c r="P1273" s="113"/>
      <c r="Q1273" s="113"/>
      <c r="R1273" s="113"/>
      <c r="S1273" s="113"/>
      <c r="T1273" s="113"/>
      <c r="U1273" s="113"/>
      <c r="V1273" s="113"/>
      <c r="W1273" s="113"/>
      <c r="X1273" s="113"/>
      <c r="Y1273" s="113"/>
    </row>
    <row r="1274">
      <c r="A1274" s="115" t="s">
        <v>2407</v>
      </c>
      <c r="B1274" s="115" t="s">
        <v>2408</v>
      </c>
      <c r="C1274" s="119"/>
      <c r="D1274" s="116">
        <v>45903.375</v>
      </c>
      <c r="E1274" s="115" t="s">
        <v>147</v>
      </c>
      <c r="F1274" s="118" t="str">
        <f t="shared" si="1"/>
        <v>09/2025</v>
      </c>
      <c r="G1274" s="113"/>
      <c r="H1274" s="111" t="s">
        <v>213</v>
      </c>
      <c r="I1274" s="113"/>
      <c r="J1274" s="113"/>
      <c r="K1274" s="113"/>
      <c r="L1274" s="113"/>
      <c r="M1274" s="113"/>
      <c r="N1274" s="113"/>
      <c r="O1274" s="113"/>
      <c r="P1274" s="113"/>
      <c r="Q1274" s="113"/>
      <c r="R1274" s="113"/>
      <c r="S1274" s="113"/>
      <c r="T1274" s="113"/>
      <c r="U1274" s="113"/>
      <c r="V1274" s="113"/>
      <c r="W1274" s="113"/>
      <c r="X1274" s="113"/>
      <c r="Y1274" s="113"/>
    </row>
    <row r="1275">
      <c r="A1275" s="115" t="s">
        <v>2409</v>
      </c>
      <c r="B1275" s="119"/>
      <c r="C1275" s="115" t="s">
        <v>146</v>
      </c>
      <c r="D1275" s="116">
        <v>45903.45833333333</v>
      </c>
      <c r="E1275" s="115" t="s">
        <v>1631</v>
      </c>
      <c r="F1275" s="118" t="str">
        <f t="shared" si="1"/>
        <v>09/2025</v>
      </c>
      <c r="G1275" s="113"/>
      <c r="H1275" s="111" t="s">
        <v>213</v>
      </c>
      <c r="I1275" s="113"/>
      <c r="J1275" s="113"/>
      <c r="K1275" s="113"/>
      <c r="L1275" s="113"/>
      <c r="M1275" s="113"/>
      <c r="N1275" s="113"/>
      <c r="O1275" s="113"/>
      <c r="P1275" s="113"/>
      <c r="Q1275" s="113"/>
      <c r="R1275" s="113"/>
      <c r="S1275" s="113"/>
      <c r="T1275" s="113"/>
      <c r="U1275" s="113"/>
      <c r="V1275" s="113"/>
      <c r="W1275" s="113"/>
      <c r="X1275" s="113"/>
      <c r="Y1275" s="113"/>
    </row>
    <row r="1276">
      <c r="A1276" s="115" t="s">
        <v>693</v>
      </c>
      <c r="B1276" s="119"/>
      <c r="C1276" s="119"/>
      <c r="D1276" s="116">
        <v>45903.58333333333</v>
      </c>
      <c r="E1276" s="115" t="s">
        <v>2398</v>
      </c>
      <c r="F1276" s="118" t="str">
        <f t="shared" si="1"/>
        <v>09/2025</v>
      </c>
      <c r="G1276" s="113"/>
      <c r="H1276" s="111" t="s">
        <v>679</v>
      </c>
      <c r="I1276" s="113"/>
      <c r="J1276" s="113"/>
      <c r="K1276" s="113"/>
      <c r="L1276" s="113"/>
      <c r="M1276" s="113"/>
      <c r="N1276" s="113"/>
      <c r="O1276" s="113"/>
      <c r="P1276" s="113"/>
      <c r="Q1276" s="113"/>
      <c r="R1276" s="113"/>
      <c r="S1276" s="113"/>
      <c r="T1276" s="113"/>
      <c r="U1276" s="113"/>
      <c r="V1276" s="113"/>
      <c r="W1276" s="113"/>
      <c r="X1276" s="113"/>
      <c r="Y1276" s="113"/>
    </row>
    <row r="1277">
      <c r="A1277" s="115" t="s">
        <v>2103</v>
      </c>
      <c r="B1277" s="115" t="s">
        <v>2104</v>
      </c>
      <c r="C1277" s="115" t="s">
        <v>516</v>
      </c>
      <c r="D1277" s="116">
        <v>45903.77083333333</v>
      </c>
      <c r="E1277" s="115" t="s">
        <v>147</v>
      </c>
      <c r="F1277" s="118" t="str">
        <f t="shared" si="1"/>
        <v>09/2025</v>
      </c>
      <c r="G1277" s="113"/>
      <c r="H1277" s="111" t="s">
        <v>143</v>
      </c>
      <c r="I1277" s="113"/>
      <c r="J1277" s="113"/>
      <c r="K1277" s="113"/>
      <c r="L1277" s="113"/>
      <c r="M1277" s="113"/>
      <c r="N1277" s="113"/>
      <c r="O1277" s="113"/>
      <c r="P1277" s="113"/>
      <c r="Q1277" s="113"/>
      <c r="R1277" s="113"/>
      <c r="S1277" s="113"/>
      <c r="T1277" s="113"/>
      <c r="U1277" s="113"/>
      <c r="V1277" s="113"/>
      <c r="W1277" s="113"/>
      <c r="X1277" s="113"/>
      <c r="Y1277" s="113"/>
    </row>
    <row r="1278">
      <c r="A1278" s="115" t="s">
        <v>2410</v>
      </c>
      <c r="B1278" s="115" t="s">
        <v>2411</v>
      </c>
      <c r="C1278" s="115" t="s">
        <v>1237</v>
      </c>
      <c r="D1278" s="116">
        <v>45904.5</v>
      </c>
      <c r="E1278" s="115" t="s">
        <v>147</v>
      </c>
      <c r="F1278" s="118" t="str">
        <f t="shared" si="1"/>
        <v>09/2025</v>
      </c>
      <c r="G1278" s="113"/>
      <c r="H1278" s="111" t="s">
        <v>148</v>
      </c>
      <c r="I1278" s="113"/>
      <c r="J1278" s="113"/>
      <c r="K1278" s="113"/>
      <c r="L1278" s="113"/>
      <c r="M1278" s="113"/>
      <c r="N1278" s="113"/>
      <c r="O1278" s="113"/>
      <c r="P1278" s="113"/>
      <c r="Q1278" s="113"/>
      <c r="R1278" s="113"/>
      <c r="S1278" s="113"/>
      <c r="T1278" s="113"/>
      <c r="U1278" s="113"/>
      <c r="V1278" s="113"/>
      <c r="W1278" s="113"/>
      <c r="X1278" s="113"/>
      <c r="Y1278" s="113"/>
    </row>
    <row r="1279">
      <c r="A1279" s="115" t="s">
        <v>690</v>
      </c>
      <c r="B1279" s="119"/>
      <c r="C1279" s="119"/>
      <c r="D1279" s="116">
        <v>45904.58333333333</v>
      </c>
      <c r="E1279" s="115" t="s">
        <v>2398</v>
      </c>
      <c r="F1279" s="118" t="str">
        <f t="shared" si="1"/>
        <v>09/2025</v>
      </c>
      <c r="G1279" s="113"/>
      <c r="H1279" s="111" t="s">
        <v>679</v>
      </c>
      <c r="I1279" s="113"/>
      <c r="J1279" s="113"/>
      <c r="K1279" s="113"/>
      <c r="L1279" s="113"/>
      <c r="M1279" s="113"/>
      <c r="N1279" s="113"/>
      <c r="O1279" s="113"/>
      <c r="P1279" s="113"/>
      <c r="Q1279" s="113"/>
      <c r="R1279" s="113"/>
      <c r="S1279" s="113"/>
      <c r="T1279" s="113"/>
      <c r="U1279" s="113"/>
      <c r="V1279" s="113"/>
      <c r="W1279" s="113"/>
      <c r="X1279" s="113"/>
      <c r="Y1279" s="113"/>
    </row>
    <row r="1280">
      <c r="A1280" s="115" t="s">
        <v>2412</v>
      </c>
      <c r="B1280" s="115" t="s">
        <v>2413</v>
      </c>
      <c r="C1280" s="115" t="s">
        <v>146</v>
      </c>
      <c r="D1280" s="116">
        <v>45904.58333333333</v>
      </c>
      <c r="E1280" s="115" t="s">
        <v>147</v>
      </c>
      <c r="F1280" s="118" t="str">
        <f t="shared" si="1"/>
        <v>09/2025</v>
      </c>
      <c r="G1280" s="113"/>
      <c r="H1280" s="111" t="s">
        <v>238</v>
      </c>
      <c r="I1280" s="113"/>
      <c r="J1280" s="113"/>
      <c r="K1280" s="113"/>
      <c r="L1280" s="113"/>
      <c r="M1280" s="113"/>
      <c r="N1280" s="113"/>
      <c r="O1280" s="113"/>
      <c r="P1280" s="113"/>
      <c r="Q1280" s="113"/>
      <c r="R1280" s="113"/>
      <c r="S1280" s="113"/>
      <c r="T1280" s="113"/>
      <c r="U1280" s="113"/>
      <c r="V1280" s="113"/>
      <c r="W1280" s="113"/>
      <c r="X1280" s="113"/>
      <c r="Y1280" s="113"/>
    </row>
    <row r="1281">
      <c r="A1281" s="115" t="s">
        <v>2414</v>
      </c>
      <c r="B1281" s="115" t="s">
        <v>2415</v>
      </c>
      <c r="C1281" s="115" t="s">
        <v>146</v>
      </c>
      <c r="D1281" s="116">
        <v>45904.625</v>
      </c>
      <c r="E1281" s="115" t="s">
        <v>295</v>
      </c>
      <c r="F1281" s="118" t="str">
        <f t="shared" si="1"/>
        <v>09/2025</v>
      </c>
      <c r="G1281" s="113"/>
      <c r="H1281" s="111" t="s">
        <v>213</v>
      </c>
      <c r="I1281" s="113"/>
      <c r="J1281" s="113"/>
      <c r="K1281" s="113"/>
      <c r="L1281" s="113"/>
      <c r="M1281" s="113"/>
      <c r="N1281" s="113"/>
      <c r="O1281" s="113"/>
      <c r="P1281" s="113"/>
      <c r="Q1281" s="113"/>
      <c r="R1281" s="113"/>
      <c r="S1281" s="113"/>
      <c r="T1281" s="113"/>
      <c r="U1281" s="113"/>
      <c r="V1281" s="113"/>
      <c r="W1281" s="113"/>
      <c r="X1281" s="113"/>
      <c r="Y1281" s="113"/>
    </row>
    <row r="1282">
      <c r="A1282" s="115" t="s">
        <v>2416</v>
      </c>
      <c r="B1282" s="119"/>
      <c r="C1282" s="115" t="s">
        <v>1354</v>
      </c>
      <c r="D1282" s="116">
        <v>45904.625</v>
      </c>
      <c r="E1282" s="115" t="s">
        <v>295</v>
      </c>
      <c r="F1282" s="118" t="str">
        <f t="shared" si="1"/>
        <v>09/2025</v>
      </c>
      <c r="G1282" s="113"/>
      <c r="H1282" s="111" t="s">
        <v>213</v>
      </c>
      <c r="I1282" s="113"/>
      <c r="J1282" s="113"/>
      <c r="K1282" s="113"/>
      <c r="L1282" s="113"/>
      <c r="M1282" s="113"/>
      <c r="N1282" s="113"/>
      <c r="O1282" s="113"/>
      <c r="P1282" s="113"/>
      <c r="Q1282" s="113"/>
      <c r="R1282" s="113"/>
      <c r="S1282" s="113"/>
      <c r="T1282" s="113"/>
      <c r="U1282" s="113"/>
      <c r="V1282" s="113"/>
      <c r="W1282" s="113"/>
      <c r="X1282" s="113"/>
      <c r="Y1282" s="113"/>
    </row>
    <row r="1283">
      <c r="A1283" s="115" t="s">
        <v>693</v>
      </c>
      <c r="B1283" s="119"/>
      <c r="C1283" s="119"/>
      <c r="D1283" s="116">
        <v>45904.66666666667</v>
      </c>
      <c r="E1283" s="115" t="s">
        <v>2398</v>
      </c>
      <c r="F1283" s="118" t="str">
        <f t="shared" si="1"/>
        <v>09/2025</v>
      </c>
      <c r="G1283" s="113"/>
      <c r="H1283" s="111" t="s">
        <v>679</v>
      </c>
      <c r="I1283" s="113"/>
      <c r="J1283" s="113"/>
      <c r="K1283" s="113"/>
      <c r="L1283" s="113"/>
      <c r="M1283" s="113"/>
      <c r="N1283" s="113"/>
      <c r="O1283" s="113"/>
      <c r="P1283" s="113"/>
      <c r="Q1283" s="113"/>
      <c r="R1283" s="113"/>
      <c r="S1283" s="113"/>
      <c r="T1283" s="113"/>
      <c r="U1283" s="113"/>
      <c r="V1283" s="113"/>
      <c r="W1283" s="113"/>
      <c r="X1283" s="113"/>
      <c r="Y1283" s="113"/>
    </row>
    <row r="1284">
      <c r="A1284" s="115" t="s">
        <v>2417</v>
      </c>
      <c r="B1284" s="115" t="s">
        <v>2418</v>
      </c>
      <c r="C1284" s="115" t="s">
        <v>2419</v>
      </c>
      <c r="D1284" s="116">
        <v>45904.70833333333</v>
      </c>
      <c r="E1284" s="115" t="s">
        <v>226</v>
      </c>
      <c r="F1284" s="118" t="str">
        <f t="shared" si="1"/>
        <v>09/2025</v>
      </c>
      <c r="G1284" s="113"/>
      <c r="H1284" s="111" t="s">
        <v>227</v>
      </c>
      <c r="I1284" s="113"/>
      <c r="J1284" s="113"/>
      <c r="K1284" s="113"/>
      <c r="L1284" s="113"/>
      <c r="M1284" s="113"/>
      <c r="N1284" s="113"/>
      <c r="O1284" s="113"/>
      <c r="P1284" s="113"/>
      <c r="Q1284" s="113"/>
      <c r="R1284" s="113"/>
      <c r="S1284" s="113"/>
      <c r="T1284" s="113"/>
      <c r="U1284" s="113"/>
      <c r="V1284" s="113"/>
      <c r="W1284" s="113"/>
      <c r="X1284" s="113"/>
      <c r="Y1284" s="113"/>
    </row>
    <row r="1285">
      <c r="A1285" s="115" t="s">
        <v>2420</v>
      </c>
      <c r="B1285" s="115" t="s">
        <v>2421</v>
      </c>
      <c r="C1285" s="115" t="s">
        <v>416</v>
      </c>
      <c r="D1285" s="116">
        <v>45904.72916666667</v>
      </c>
      <c r="E1285" s="115" t="s">
        <v>226</v>
      </c>
      <c r="F1285" s="118" t="str">
        <f t="shared" si="1"/>
        <v>09/2025</v>
      </c>
      <c r="G1285" s="113"/>
      <c r="H1285" s="111" t="s">
        <v>151</v>
      </c>
      <c r="I1285" s="113"/>
      <c r="J1285" s="113"/>
      <c r="K1285" s="113"/>
      <c r="L1285" s="113"/>
      <c r="M1285" s="113"/>
      <c r="N1285" s="113"/>
      <c r="O1285" s="113"/>
      <c r="P1285" s="113"/>
      <c r="Q1285" s="113"/>
      <c r="R1285" s="113"/>
      <c r="S1285" s="113"/>
      <c r="T1285" s="113"/>
      <c r="U1285" s="113"/>
      <c r="V1285" s="113"/>
      <c r="W1285" s="113"/>
      <c r="X1285" s="113"/>
      <c r="Y1285" s="113"/>
    </row>
    <row r="1286">
      <c r="A1286" s="115" t="s">
        <v>2422</v>
      </c>
      <c r="B1286" s="115" t="s">
        <v>2423</v>
      </c>
      <c r="C1286" s="115" t="s">
        <v>281</v>
      </c>
      <c r="D1286" s="116">
        <v>45904.77083333333</v>
      </c>
      <c r="E1286" s="115" t="s">
        <v>204</v>
      </c>
      <c r="F1286" s="118" t="str">
        <f t="shared" si="1"/>
        <v>09/2025</v>
      </c>
      <c r="G1286" s="113"/>
      <c r="H1286" s="111" t="s">
        <v>213</v>
      </c>
      <c r="I1286" s="113"/>
      <c r="J1286" s="113"/>
      <c r="K1286" s="113"/>
      <c r="L1286" s="113"/>
      <c r="M1286" s="113"/>
      <c r="N1286" s="113"/>
      <c r="O1286" s="113"/>
      <c r="P1286" s="113"/>
      <c r="Q1286" s="113"/>
      <c r="R1286" s="113"/>
      <c r="S1286" s="113"/>
      <c r="T1286" s="113"/>
      <c r="U1286" s="113"/>
      <c r="V1286" s="113"/>
      <c r="W1286" s="113"/>
      <c r="X1286" s="113"/>
      <c r="Y1286" s="113"/>
    </row>
    <row r="1287">
      <c r="A1287" s="115" t="s">
        <v>2424</v>
      </c>
      <c r="B1287" s="115" t="s">
        <v>2425</v>
      </c>
      <c r="C1287" s="115" t="s">
        <v>2426</v>
      </c>
      <c r="D1287" s="116">
        <v>45904.77083333333</v>
      </c>
      <c r="E1287" s="115" t="s">
        <v>163</v>
      </c>
      <c r="F1287" s="118" t="str">
        <f t="shared" si="1"/>
        <v>09/2025</v>
      </c>
      <c r="G1287" s="113"/>
      <c r="H1287" s="111" t="s">
        <v>148</v>
      </c>
      <c r="I1287" s="113"/>
      <c r="J1287" s="113"/>
      <c r="K1287" s="113"/>
      <c r="L1287" s="113"/>
      <c r="M1287" s="113"/>
      <c r="N1287" s="113"/>
      <c r="O1287" s="113"/>
      <c r="P1287" s="113"/>
      <c r="Q1287" s="113"/>
      <c r="R1287" s="113"/>
      <c r="S1287" s="113"/>
      <c r="T1287" s="113"/>
      <c r="U1287" s="113"/>
      <c r="V1287" s="113"/>
      <c r="W1287" s="113"/>
      <c r="X1287" s="113"/>
      <c r="Y1287" s="113"/>
    </row>
    <row r="1288">
      <c r="A1288" s="115" t="s">
        <v>2427</v>
      </c>
      <c r="B1288" s="119"/>
      <c r="C1288" s="115" t="s">
        <v>281</v>
      </c>
      <c r="D1288" s="116">
        <v>45904.8125</v>
      </c>
      <c r="E1288" s="119"/>
      <c r="F1288" s="118" t="str">
        <f t="shared" si="1"/>
        <v>09/2025</v>
      </c>
      <c r="G1288" s="113"/>
      <c r="H1288" s="111" t="s">
        <v>148</v>
      </c>
      <c r="I1288" s="113"/>
      <c r="J1288" s="113"/>
      <c r="K1288" s="113"/>
      <c r="L1288" s="113"/>
      <c r="M1288" s="113"/>
      <c r="N1288" s="113"/>
      <c r="O1288" s="113"/>
      <c r="P1288" s="113"/>
      <c r="Q1288" s="113"/>
      <c r="R1288" s="113"/>
      <c r="S1288" s="113"/>
      <c r="T1288" s="113"/>
      <c r="U1288" s="113"/>
      <c r="V1288" s="113"/>
      <c r="W1288" s="113"/>
      <c r="X1288" s="113"/>
      <c r="Y1288" s="113"/>
    </row>
    <row r="1289">
      <c r="A1289" s="115" t="s">
        <v>2428</v>
      </c>
      <c r="B1289" s="115" t="s">
        <v>2429</v>
      </c>
      <c r="C1289" s="115" t="s">
        <v>2430</v>
      </c>
      <c r="D1289" s="116">
        <v>45905.33333333333</v>
      </c>
      <c r="E1289" s="115" t="s">
        <v>2431</v>
      </c>
      <c r="F1289" s="118" t="str">
        <f t="shared" si="1"/>
        <v>09/2025</v>
      </c>
      <c r="G1289" s="113"/>
      <c r="H1289" s="111" t="s">
        <v>148</v>
      </c>
      <c r="I1289" s="113"/>
      <c r="J1289" s="113"/>
      <c r="K1289" s="113"/>
      <c r="L1289" s="113"/>
      <c r="M1289" s="113"/>
      <c r="N1289" s="113"/>
      <c r="O1289" s="113"/>
      <c r="P1289" s="113"/>
      <c r="Q1289" s="113"/>
      <c r="R1289" s="113"/>
      <c r="S1289" s="113"/>
      <c r="T1289" s="113"/>
      <c r="U1289" s="113"/>
      <c r="V1289" s="113"/>
      <c r="W1289" s="113"/>
      <c r="X1289" s="113"/>
      <c r="Y1289" s="113"/>
    </row>
    <row r="1290">
      <c r="A1290" s="115" t="s">
        <v>2432</v>
      </c>
      <c r="B1290" s="119"/>
      <c r="C1290" s="115" t="s">
        <v>2433</v>
      </c>
      <c r="D1290" s="116">
        <v>45905.375</v>
      </c>
      <c r="E1290" s="119"/>
      <c r="F1290" s="118" t="str">
        <f t="shared" si="1"/>
        <v>09/2025</v>
      </c>
      <c r="G1290" s="113"/>
      <c r="H1290" s="111" t="s">
        <v>193</v>
      </c>
      <c r="I1290" s="113"/>
      <c r="J1290" s="113"/>
      <c r="K1290" s="113"/>
      <c r="L1290" s="113"/>
      <c r="M1290" s="113"/>
      <c r="N1290" s="113"/>
      <c r="O1290" s="113"/>
      <c r="P1290" s="113"/>
      <c r="Q1290" s="113"/>
      <c r="R1290" s="113"/>
      <c r="S1290" s="113"/>
      <c r="T1290" s="113"/>
      <c r="U1290" s="113"/>
      <c r="V1290" s="113"/>
      <c r="W1290" s="113"/>
      <c r="X1290" s="113"/>
      <c r="Y1290" s="113"/>
    </row>
    <row r="1291">
      <c r="A1291" s="115" t="s">
        <v>2434</v>
      </c>
      <c r="B1291" s="119"/>
      <c r="C1291" s="115" t="s">
        <v>2433</v>
      </c>
      <c r="D1291" s="116">
        <v>45905.41666666667</v>
      </c>
      <c r="E1291" s="119"/>
      <c r="F1291" s="118" t="str">
        <f t="shared" si="1"/>
        <v>09/2025</v>
      </c>
      <c r="G1291" s="113"/>
      <c r="H1291" s="111" t="s">
        <v>193</v>
      </c>
      <c r="I1291" s="113"/>
      <c r="J1291" s="113"/>
      <c r="K1291" s="113"/>
      <c r="L1291" s="113"/>
      <c r="M1291" s="113"/>
      <c r="N1291" s="113"/>
      <c r="O1291" s="113"/>
      <c r="P1291" s="113"/>
      <c r="Q1291" s="113"/>
      <c r="R1291" s="113"/>
      <c r="S1291" s="113"/>
      <c r="T1291" s="113"/>
      <c r="U1291" s="113"/>
      <c r="V1291" s="113"/>
      <c r="W1291" s="113"/>
      <c r="X1291" s="113"/>
      <c r="Y1291" s="113"/>
    </row>
    <row r="1292">
      <c r="A1292" s="115" t="s">
        <v>2435</v>
      </c>
      <c r="B1292" s="119"/>
      <c r="C1292" s="115" t="s">
        <v>2436</v>
      </c>
      <c r="D1292" s="116">
        <v>45905.5</v>
      </c>
      <c r="E1292" s="119"/>
      <c r="F1292" s="118" t="str">
        <f t="shared" si="1"/>
        <v>09/2025</v>
      </c>
      <c r="G1292" s="113"/>
      <c r="H1292" s="111" t="s">
        <v>193</v>
      </c>
      <c r="I1292" s="113"/>
      <c r="J1292" s="113"/>
      <c r="K1292" s="113"/>
      <c r="L1292" s="113"/>
      <c r="M1292" s="113"/>
      <c r="N1292" s="113"/>
      <c r="O1292" s="113"/>
      <c r="P1292" s="113"/>
      <c r="Q1292" s="113"/>
      <c r="R1292" s="113"/>
      <c r="S1292" s="113"/>
      <c r="T1292" s="113"/>
      <c r="U1292" s="113"/>
      <c r="V1292" s="113"/>
      <c r="W1292" s="113"/>
      <c r="X1292" s="113"/>
      <c r="Y1292" s="113"/>
    </row>
    <row r="1293">
      <c r="A1293" s="115" t="s">
        <v>2437</v>
      </c>
      <c r="B1293" s="119"/>
      <c r="C1293" s="115" t="s">
        <v>432</v>
      </c>
      <c r="D1293" s="116">
        <v>45905.77083333333</v>
      </c>
      <c r="E1293" s="115" t="s">
        <v>226</v>
      </c>
      <c r="F1293" s="118" t="str">
        <f t="shared" si="1"/>
        <v>09/2025</v>
      </c>
      <c r="G1293" s="113"/>
      <c r="H1293" s="111" t="s">
        <v>227</v>
      </c>
      <c r="I1293" s="113"/>
      <c r="J1293" s="113"/>
      <c r="K1293" s="113"/>
      <c r="L1293" s="113"/>
      <c r="M1293" s="113"/>
      <c r="N1293" s="113"/>
      <c r="O1293" s="113"/>
      <c r="P1293" s="113"/>
      <c r="Q1293" s="113"/>
      <c r="R1293" s="113"/>
      <c r="S1293" s="113"/>
      <c r="T1293" s="113"/>
      <c r="U1293" s="113"/>
      <c r="V1293" s="113"/>
      <c r="W1293" s="113"/>
      <c r="X1293" s="113"/>
      <c r="Y1293" s="113"/>
    </row>
    <row r="1294">
      <c r="A1294" s="115" t="s">
        <v>2438</v>
      </c>
      <c r="B1294" s="115" t="s">
        <v>2439</v>
      </c>
      <c r="C1294" s="115" t="s">
        <v>1512</v>
      </c>
      <c r="D1294" s="116">
        <v>45906.33333333333</v>
      </c>
      <c r="E1294" s="115" t="s">
        <v>494</v>
      </c>
      <c r="F1294" s="118" t="str">
        <f t="shared" si="1"/>
        <v>09/2025</v>
      </c>
      <c r="G1294" s="113"/>
      <c r="H1294" s="111" t="s">
        <v>222</v>
      </c>
      <c r="I1294" s="113"/>
      <c r="J1294" s="113"/>
      <c r="K1294" s="113"/>
      <c r="L1294" s="113"/>
      <c r="M1294" s="113"/>
      <c r="N1294" s="113"/>
      <c r="O1294" s="113"/>
      <c r="P1294" s="113"/>
      <c r="Q1294" s="113"/>
      <c r="R1294" s="113"/>
      <c r="S1294" s="113"/>
      <c r="T1294" s="113"/>
      <c r="U1294" s="113"/>
      <c r="V1294" s="113"/>
      <c r="W1294" s="113"/>
      <c r="X1294" s="113"/>
      <c r="Y1294" s="113"/>
    </row>
    <row r="1295">
      <c r="A1295" s="115" t="s">
        <v>2440</v>
      </c>
      <c r="B1295" s="115" t="s">
        <v>2441</v>
      </c>
      <c r="C1295" s="115" t="s">
        <v>2442</v>
      </c>
      <c r="D1295" s="116">
        <v>45906.45833333333</v>
      </c>
      <c r="E1295" s="115" t="s">
        <v>1831</v>
      </c>
      <c r="F1295" s="118" t="str">
        <f t="shared" si="1"/>
        <v>09/2025</v>
      </c>
      <c r="G1295" s="113"/>
      <c r="H1295" s="111" t="s">
        <v>222</v>
      </c>
      <c r="I1295" s="113"/>
      <c r="J1295" s="113"/>
      <c r="K1295" s="113"/>
      <c r="L1295" s="113"/>
      <c r="M1295" s="113"/>
      <c r="N1295" s="113"/>
      <c r="O1295" s="113"/>
      <c r="P1295" s="113"/>
      <c r="Q1295" s="113"/>
      <c r="R1295" s="113"/>
      <c r="S1295" s="113"/>
      <c r="T1295" s="113"/>
      <c r="U1295" s="113"/>
      <c r="V1295" s="113"/>
      <c r="W1295" s="113"/>
      <c r="X1295" s="113"/>
      <c r="Y1295" s="113"/>
    </row>
    <row r="1296">
      <c r="A1296" s="115" t="s">
        <v>2443</v>
      </c>
      <c r="B1296" s="115" t="s">
        <v>2444</v>
      </c>
      <c r="C1296" s="115" t="s">
        <v>957</v>
      </c>
      <c r="D1296" s="116">
        <v>45906.79166666667</v>
      </c>
      <c r="E1296" s="115" t="s">
        <v>204</v>
      </c>
      <c r="F1296" s="118" t="str">
        <f t="shared" si="1"/>
        <v>09/2025</v>
      </c>
      <c r="G1296" s="113"/>
      <c r="H1296" s="111" t="s">
        <v>227</v>
      </c>
      <c r="I1296" s="113"/>
      <c r="J1296" s="113"/>
      <c r="K1296" s="113"/>
      <c r="L1296" s="113"/>
      <c r="M1296" s="113"/>
      <c r="N1296" s="113"/>
      <c r="O1296" s="113"/>
      <c r="P1296" s="113"/>
      <c r="Q1296" s="113"/>
      <c r="R1296" s="113"/>
      <c r="S1296" s="113"/>
      <c r="T1296" s="113"/>
      <c r="U1296" s="113"/>
      <c r="V1296" s="113"/>
      <c r="W1296" s="113"/>
      <c r="X1296" s="113"/>
      <c r="Y1296" s="113"/>
    </row>
    <row r="1297">
      <c r="A1297" s="115" t="s">
        <v>2445</v>
      </c>
      <c r="B1297" s="119"/>
      <c r="C1297" s="119"/>
      <c r="D1297" s="116">
        <v>45907.29166666667</v>
      </c>
      <c r="E1297" s="119"/>
      <c r="F1297" s="118" t="str">
        <f t="shared" si="1"/>
        <v>09/2025</v>
      </c>
      <c r="G1297" s="113"/>
      <c r="H1297" s="111" t="s">
        <v>189</v>
      </c>
      <c r="I1297" s="113"/>
      <c r="J1297" s="113"/>
      <c r="K1297" s="113"/>
      <c r="L1297" s="113"/>
      <c r="M1297" s="113"/>
      <c r="N1297" s="113"/>
      <c r="O1297" s="113"/>
      <c r="P1297" s="113"/>
      <c r="Q1297" s="113"/>
      <c r="R1297" s="113"/>
      <c r="S1297" s="113"/>
      <c r="T1297" s="113"/>
      <c r="U1297" s="113"/>
      <c r="V1297" s="113"/>
      <c r="W1297" s="113"/>
      <c r="X1297" s="113"/>
      <c r="Y1297" s="113"/>
    </row>
    <row r="1298">
      <c r="A1298" s="115" t="s">
        <v>2446</v>
      </c>
      <c r="B1298" s="119"/>
      <c r="C1298" s="119"/>
      <c r="D1298" s="116">
        <v>45907.5</v>
      </c>
      <c r="E1298" s="119"/>
      <c r="F1298" s="118" t="str">
        <f t="shared" si="1"/>
        <v>09/2025</v>
      </c>
      <c r="G1298" s="113"/>
      <c r="H1298" s="111" t="s">
        <v>189</v>
      </c>
      <c r="I1298" s="113"/>
      <c r="J1298" s="113"/>
      <c r="K1298" s="113"/>
      <c r="L1298" s="113"/>
      <c r="M1298" s="113"/>
      <c r="N1298" s="113"/>
      <c r="O1298" s="113"/>
      <c r="P1298" s="113"/>
      <c r="Q1298" s="113"/>
      <c r="R1298" s="113"/>
      <c r="S1298" s="113"/>
      <c r="T1298" s="113"/>
      <c r="U1298" s="113"/>
      <c r="V1298" s="113"/>
      <c r="W1298" s="113"/>
      <c r="X1298" s="113"/>
      <c r="Y1298" s="113"/>
    </row>
    <row r="1299">
      <c r="A1299" s="115" t="s">
        <v>2447</v>
      </c>
      <c r="B1299" s="115" t="s">
        <v>2448</v>
      </c>
      <c r="C1299" s="115" t="s">
        <v>2449</v>
      </c>
      <c r="D1299" s="116">
        <v>45907.58333333333</v>
      </c>
      <c r="E1299" s="115" t="s">
        <v>147</v>
      </c>
      <c r="F1299" s="118" t="str">
        <f t="shared" si="1"/>
        <v>09/2025</v>
      </c>
      <c r="G1299" s="113"/>
      <c r="H1299" s="111" t="s">
        <v>189</v>
      </c>
      <c r="I1299" s="113"/>
      <c r="J1299" s="113"/>
      <c r="K1299" s="113"/>
      <c r="L1299" s="113"/>
      <c r="M1299" s="113"/>
      <c r="N1299" s="113"/>
      <c r="O1299" s="113"/>
      <c r="P1299" s="113"/>
      <c r="Q1299" s="113"/>
      <c r="R1299" s="113"/>
      <c r="S1299" s="113"/>
      <c r="T1299" s="113"/>
      <c r="U1299" s="113"/>
      <c r="V1299" s="113"/>
      <c r="W1299" s="113"/>
      <c r="X1299" s="113"/>
      <c r="Y1299" s="113"/>
    </row>
    <row r="1300">
      <c r="A1300" s="115" t="s">
        <v>2450</v>
      </c>
      <c r="B1300" s="119"/>
      <c r="C1300" s="119"/>
      <c r="D1300" s="116">
        <v>45908.3125</v>
      </c>
      <c r="E1300" s="119"/>
      <c r="F1300" s="118" t="str">
        <f t="shared" si="1"/>
        <v>09/2025</v>
      </c>
      <c r="G1300" s="113"/>
      <c r="H1300" s="111" t="s">
        <v>160</v>
      </c>
      <c r="I1300" s="113"/>
      <c r="J1300" s="113"/>
      <c r="K1300" s="113"/>
      <c r="L1300" s="113"/>
      <c r="M1300" s="113"/>
      <c r="N1300" s="113"/>
      <c r="O1300" s="113"/>
      <c r="P1300" s="113"/>
      <c r="Q1300" s="113"/>
      <c r="R1300" s="113"/>
      <c r="S1300" s="113"/>
      <c r="T1300" s="113"/>
      <c r="U1300" s="113"/>
      <c r="V1300" s="113"/>
      <c r="W1300" s="113"/>
      <c r="X1300" s="113"/>
      <c r="Y1300" s="113"/>
    </row>
    <row r="1301">
      <c r="A1301" s="115" t="s">
        <v>2451</v>
      </c>
      <c r="B1301" s="115" t="s">
        <v>2452</v>
      </c>
      <c r="C1301" s="115" t="s">
        <v>146</v>
      </c>
      <c r="D1301" s="116">
        <v>45908.41666666667</v>
      </c>
      <c r="E1301" s="115" t="s">
        <v>2453</v>
      </c>
      <c r="F1301" s="118" t="str">
        <f t="shared" si="1"/>
        <v>09/2025</v>
      </c>
      <c r="G1301" s="113"/>
      <c r="H1301" s="111" t="s">
        <v>238</v>
      </c>
      <c r="I1301" s="113"/>
      <c r="J1301" s="113"/>
      <c r="K1301" s="113"/>
      <c r="L1301" s="113"/>
      <c r="M1301" s="113"/>
      <c r="N1301" s="113"/>
      <c r="O1301" s="113"/>
      <c r="P1301" s="113"/>
      <c r="Q1301" s="113"/>
      <c r="R1301" s="113"/>
      <c r="S1301" s="113"/>
      <c r="T1301" s="113"/>
      <c r="U1301" s="113"/>
      <c r="V1301" s="113"/>
      <c r="W1301" s="113"/>
      <c r="X1301" s="113"/>
      <c r="Y1301" s="113"/>
    </row>
    <row r="1302">
      <c r="A1302" s="115" t="s">
        <v>2454</v>
      </c>
      <c r="B1302" s="115" t="s">
        <v>2455</v>
      </c>
      <c r="C1302" s="115" t="s">
        <v>2456</v>
      </c>
      <c r="D1302" s="116">
        <v>45908.5</v>
      </c>
      <c r="E1302" s="115" t="s">
        <v>163</v>
      </c>
      <c r="F1302" s="118" t="str">
        <f t="shared" si="1"/>
        <v>09/2025</v>
      </c>
      <c r="G1302" s="113"/>
      <c r="H1302" s="111" t="s">
        <v>193</v>
      </c>
      <c r="I1302" s="113"/>
      <c r="J1302" s="113"/>
      <c r="K1302" s="113"/>
      <c r="L1302" s="113"/>
      <c r="M1302" s="113"/>
      <c r="N1302" s="113"/>
      <c r="O1302" s="113"/>
      <c r="P1302" s="113"/>
      <c r="Q1302" s="113"/>
      <c r="R1302" s="113"/>
      <c r="S1302" s="113"/>
      <c r="T1302" s="113"/>
      <c r="U1302" s="113"/>
      <c r="V1302" s="113"/>
      <c r="W1302" s="113"/>
      <c r="X1302" s="113"/>
      <c r="Y1302" s="113"/>
    </row>
    <row r="1303">
      <c r="A1303" s="115" t="s">
        <v>1447</v>
      </c>
      <c r="B1303" s="115" t="s">
        <v>882</v>
      </c>
      <c r="C1303" s="119"/>
      <c r="D1303" s="116">
        <v>45908.54166666667</v>
      </c>
      <c r="E1303" s="115" t="s">
        <v>199</v>
      </c>
      <c r="F1303" s="118" t="str">
        <f t="shared" si="1"/>
        <v>09/2025</v>
      </c>
      <c r="G1303" s="113"/>
      <c r="H1303" s="111" t="s">
        <v>238</v>
      </c>
      <c r="I1303" s="113"/>
      <c r="J1303" s="113"/>
      <c r="K1303" s="113"/>
      <c r="L1303" s="113"/>
      <c r="M1303" s="113"/>
      <c r="N1303" s="113"/>
      <c r="O1303" s="113"/>
      <c r="P1303" s="113"/>
      <c r="Q1303" s="113"/>
      <c r="R1303" s="113"/>
      <c r="S1303" s="113"/>
      <c r="T1303" s="113"/>
      <c r="U1303" s="113"/>
      <c r="V1303" s="113"/>
      <c r="W1303" s="113"/>
      <c r="X1303" s="113"/>
      <c r="Y1303" s="113"/>
    </row>
    <row r="1304">
      <c r="A1304" s="115" t="s">
        <v>2457</v>
      </c>
      <c r="B1304" s="115" t="s">
        <v>2458</v>
      </c>
      <c r="C1304" s="115" t="s">
        <v>146</v>
      </c>
      <c r="D1304" s="116">
        <v>45908.58333333333</v>
      </c>
      <c r="E1304" s="115" t="s">
        <v>204</v>
      </c>
      <c r="F1304" s="118" t="str">
        <f t="shared" si="1"/>
        <v>09/2025</v>
      </c>
      <c r="G1304" s="113"/>
      <c r="H1304" s="111" t="s">
        <v>148</v>
      </c>
      <c r="I1304" s="113"/>
      <c r="J1304" s="113"/>
      <c r="K1304" s="113"/>
      <c r="L1304" s="113"/>
      <c r="M1304" s="113"/>
      <c r="N1304" s="113"/>
      <c r="O1304" s="113"/>
      <c r="P1304" s="113"/>
      <c r="Q1304" s="113"/>
      <c r="R1304" s="113"/>
      <c r="S1304" s="113"/>
      <c r="T1304" s="113"/>
      <c r="U1304" s="113"/>
      <c r="V1304" s="113"/>
      <c r="W1304" s="113"/>
      <c r="X1304" s="113"/>
      <c r="Y1304" s="113"/>
    </row>
    <row r="1305">
      <c r="A1305" s="115" t="s">
        <v>2459</v>
      </c>
      <c r="B1305" s="115" t="s">
        <v>2460</v>
      </c>
      <c r="C1305" s="115" t="s">
        <v>416</v>
      </c>
      <c r="D1305" s="116">
        <v>45908.60416666667</v>
      </c>
      <c r="E1305" s="115" t="s">
        <v>147</v>
      </c>
      <c r="F1305" s="118" t="str">
        <f t="shared" si="1"/>
        <v>09/2025</v>
      </c>
      <c r="G1305" s="113"/>
      <c r="H1305" s="111" t="s">
        <v>238</v>
      </c>
      <c r="I1305" s="113"/>
      <c r="J1305" s="113"/>
      <c r="K1305" s="113"/>
      <c r="L1305" s="113"/>
      <c r="M1305" s="113"/>
      <c r="N1305" s="113"/>
      <c r="O1305" s="113"/>
      <c r="P1305" s="113"/>
      <c r="Q1305" s="113"/>
      <c r="R1305" s="113"/>
      <c r="S1305" s="113"/>
      <c r="T1305" s="113"/>
      <c r="U1305" s="113"/>
      <c r="V1305" s="113"/>
      <c r="W1305" s="113"/>
      <c r="X1305" s="113"/>
      <c r="Y1305" s="113"/>
    </row>
    <row r="1306">
      <c r="A1306" s="115" t="s">
        <v>2461</v>
      </c>
      <c r="B1306" s="115" t="s">
        <v>2462</v>
      </c>
      <c r="C1306" s="115" t="s">
        <v>1131</v>
      </c>
      <c r="D1306" s="116">
        <v>45908.625</v>
      </c>
      <c r="E1306" s="115" t="s">
        <v>765</v>
      </c>
      <c r="F1306" s="118" t="str">
        <f t="shared" si="1"/>
        <v>09/2025</v>
      </c>
      <c r="G1306" s="113"/>
      <c r="H1306" s="111" t="s">
        <v>160</v>
      </c>
      <c r="I1306" s="113"/>
      <c r="J1306" s="113"/>
      <c r="K1306" s="113"/>
      <c r="L1306" s="113"/>
      <c r="M1306" s="113"/>
      <c r="N1306" s="113"/>
      <c r="O1306" s="113"/>
      <c r="P1306" s="113"/>
      <c r="Q1306" s="113"/>
      <c r="R1306" s="113"/>
      <c r="S1306" s="113"/>
      <c r="T1306" s="113"/>
      <c r="U1306" s="113"/>
      <c r="V1306" s="113"/>
      <c r="W1306" s="113"/>
      <c r="X1306" s="113"/>
      <c r="Y1306" s="113"/>
    </row>
    <row r="1307">
      <c r="A1307" s="115" t="s">
        <v>2463</v>
      </c>
      <c r="B1307" s="115" t="s">
        <v>2464</v>
      </c>
      <c r="C1307" s="115" t="s">
        <v>327</v>
      </c>
      <c r="D1307" s="116">
        <v>45908.79166666667</v>
      </c>
      <c r="E1307" s="115" t="s">
        <v>204</v>
      </c>
      <c r="F1307" s="118" t="str">
        <f t="shared" si="1"/>
        <v>09/2025</v>
      </c>
      <c r="G1307" s="113"/>
      <c r="H1307" s="111" t="s">
        <v>227</v>
      </c>
      <c r="I1307" s="113"/>
      <c r="J1307" s="113"/>
      <c r="K1307" s="113"/>
      <c r="L1307" s="113"/>
      <c r="M1307" s="113"/>
      <c r="N1307" s="113"/>
      <c r="O1307" s="113"/>
      <c r="P1307" s="113"/>
      <c r="Q1307" s="113"/>
      <c r="R1307" s="113"/>
      <c r="S1307" s="113"/>
      <c r="T1307" s="113"/>
      <c r="U1307" s="113"/>
      <c r="V1307" s="113"/>
      <c r="W1307" s="113"/>
      <c r="X1307" s="113"/>
      <c r="Y1307" s="113"/>
    </row>
    <row r="1308">
      <c r="A1308" s="115" t="s">
        <v>2465</v>
      </c>
      <c r="B1308" s="115" t="s">
        <v>2466</v>
      </c>
      <c r="C1308" s="115" t="s">
        <v>2467</v>
      </c>
      <c r="D1308" s="116">
        <v>45909.375</v>
      </c>
      <c r="E1308" s="115" t="s">
        <v>2468</v>
      </c>
      <c r="F1308" s="118" t="str">
        <f t="shared" si="1"/>
        <v>09/2025</v>
      </c>
      <c r="G1308" s="113"/>
      <c r="H1308" s="111" t="s">
        <v>222</v>
      </c>
      <c r="I1308" s="113"/>
      <c r="J1308" s="113"/>
      <c r="K1308" s="113"/>
      <c r="L1308" s="113"/>
      <c r="M1308" s="113"/>
      <c r="N1308" s="113"/>
      <c r="O1308" s="113"/>
      <c r="P1308" s="113"/>
      <c r="Q1308" s="113"/>
      <c r="R1308" s="113"/>
      <c r="S1308" s="113"/>
      <c r="T1308" s="113"/>
      <c r="U1308" s="113"/>
      <c r="V1308" s="113"/>
      <c r="W1308" s="113"/>
      <c r="X1308" s="113"/>
      <c r="Y1308" s="113"/>
    </row>
    <row r="1309">
      <c r="A1309" s="115" t="s">
        <v>2469</v>
      </c>
      <c r="B1309" s="119"/>
      <c r="C1309" s="115" t="s">
        <v>146</v>
      </c>
      <c r="D1309" s="116">
        <v>45909.5</v>
      </c>
      <c r="E1309" s="115" t="s">
        <v>199</v>
      </c>
      <c r="F1309" s="118" t="str">
        <f t="shared" si="1"/>
        <v>09/2025</v>
      </c>
      <c r="G1309" s="113"/>
      <c r="H1309" s="111" t="s">
        <v>238</v>
      </c>
      <c r="I1309" s="113"/>
      <c r="J1309" s="113"/>
      <c r="K1309" s="113"/>
      <c r="L1309" s="113"/>
      <c r="M1309" s="113"/>
      <c r="N1309" s="113"/>
      <c r="O1309" s="113"/>
      <c r="P1309" s="113"/>
      <c r="Q1309" s="113"/>
      <c r="R1309" s="113"/>
      <c r="S1309" s="113"/>
      <c r="T1309" s="113"/>
      <c r="U1309" s="113"/>
      <c r="V1309" s="113"/>
      <c r="W1309" s="113"/>
      <c r="X1309" s="113"/>
      <c r="Y1309" s="113"/>
    </row>
    <row r="1310">
      <c r="A1310" s="115" t="s">
        <v>690</v>
      </c>
      <c r="B1310" s="119"/>
      <c r="C1310" s="119"/>
      <c r="D1310" s="116">
        <v>45909.58333333333</v>
      </c>
      <c r="E1310" s="115" t="s">
        <v>2398</v>
      </c>
      <c r="F1310" s="118" t="str">
        <f t="shared" si="1"/>
        <v>09/2025</v>
      </c>
      <c r="G1310" s="113"/>
      <c r="H1310" s="111" t="s">
        <v>679</v>
      </c>
      <c r="I1310" s="113"/>
      <c r="J1310" s="113"/>
      <c r="K1310" s="113"/>
      <c r="L1310" s="113"/>
      <c r="M1310" s="113"/>
      <c r="N1310" s="113"/>
      <c r="O1310" s="113"/>
      <c r="P1310" s="113"/>
      <c r="Q1310" s="113"/>
      <c r="R1310" s="113"/>
      <c r="S1310" s="113"/>
      <c r="T1310" s="113"/>
      <c r="U1310" s="113"/>
      <c r="V1310" s="113"/>
      <c r="W1310" s="113"/>
      <c r="X1310" s="113"/>
      <c r="Y1310" s="113"/>
    </row>
    <row r="1311">
      <c r="A1311" s="115" t="s">
        <v>693</v>
      </c>
      <c r="B1311" s="119"/>
      <c r="C1311" s="119"/>
      <c r="D1311" s="116">
        <v>45909.66666666667</v>
      </c>
      <c r="E1311" s="115" t="s">
        <v>2398</v>
      </c>
      <c r="F1311" s="118" t="str">
        <f t="shared" si="1"/>
        <v>09/2025</v>
      </c>
      <c r="G1311" s="113"/>
      <c r="H1311" s="111" t="s">
        <v>679</v>
      </c>
      <c r="I1311" s="113"/>
      <c r="J1311" s="113"/>
      <c r="K1311" s="113"/>
      <c r="L1311" s="113"/>
      <c r="M1311" s="113"/>
      <c r="N1311" s="113"/>
      <c r="O1311" s="113"/>
      <c r="P1311" s="113"/>
      <c r="Q1311" s="113"/>
      <c r="R1311" s="113"/>
      <c r="S1311" s="113"/>
      <c r="T1311" s="113"/>
      <c r="U1311" s="113"/>
      <c r="V1311" s="113"/>
      <c r="W1311" s="113"/>
      <c r="X1311" s="113"/>
      <c r="Y1311" s="113"/>
    </row>
    <row r="1312">
      <c r="A1312" s="115" t="s">
        <v>2087</v>
      </c>
      <c r="B1312" s="115" t="s">
        <v>2088</v>
      </c>
      <c r="C1312" s="115" t="s">
        <v>516</v>
      </c>
      <c r="D1312" s="116">
        <v>45909.77083333333</v>
      </c>
      <c r="E1312" s="115" t="s">
        <v>147</v>
      </c>
      <c r="F1312" s="118" t="str">
        <f t="shared" si="1"/>
        <v>09/2025</v>
      </c>
      <c r="G1312" s="113"/>
      <c r="H1312" s="111" t="s">
        <v>143</v>
      </c>
      <c r="I1312" s="113"/>
      <c r="J1312" s="113"/>
      <c r="K1312" s="113"/>
      <c r="L1312" s="113"/>
      <c r="M1312" s="113"/>
      <c r="N1312" s="113"/>
      <c r="O1312" s="113"/>
      <c r="P1312" s="113"/>
      <c r="Q1312" s="113"/>
      <c r="R1312" s="113"/>
      <c r="S1312" s="113"/>
      <c r="T1312" s="113"/>
      <c r="U1312" s="113"/>
      <c r="V1312" s="113"/>
      <c r="W1312" s="113"/>
      <c r="X1312" s="113"/>
      <c r="Y1312" s="113"/>
    </row>
    <row r="1313">
      <c r="A1313" s="115" t="s">
        <v>2470</v>
      </c>
      <c r="B1313" s="115" t="s">
        <v>2471</v>
      </c>
      <c r="C1313" s="119"/>
      <c r="D1313" s="116">
        <v>45910.0</v>
      </c>
      <c r="E1313" s="115" t="s">
        <v>147</v>
      </c>
      <c r="F1313" s="118" t="str">
        <f t="shared" si="1"/>
        <v>09/2025</v>
      </c>
      <c r="G1313" s="113"/>
      <c r="H1313" s="111"/>
      <c r="I1313" s="113"/>
      <c r="J1313" s="113"/>
      <c r="K1313" s="113"/>
      <c r="L1313" s="113"/>
      <c r="M1313" s="113"/>
      <c r="N1313" s="113"/>
      <c r="O1313" s="113"/>
      <c r="P1313" s="113"/>
      <c r="Q1313" s="113"/>
      <c r="R1313" s="113"/>
      <c r="S1313" s="113"/>
      <c r="T1313" s="113"/>
      <c r="U1313" s="113"/>
      <c r="V1313" s="113"/>
      <c r="W1313" s="113"/>
      <c r="X1313" s="113"/>
      <c r="Y1313" s="113"/>
    </row>
    <row r="1314">
      <c r="A1314" s="115" t="s">
        <v>693</v>
      </c>
      <c r="B1314" s="119"/>
      <c r="C1314" s="119"/>
      <c r="D1314" s="116">
        <v>45910.58333333333</v>
      </c>
      <c r="E1314" s="115" t="s">
        <v>2398</v>
      </c>
      <c r="F1314" s="118" t="str">
        <f t="shared" si="1"/>
        <v>09/2025</v>
      </c>
      <c r="G1314" s="113"/>
      <c r="H1314" s="111" t="s">
        <v>679</v>
      </c>
      <c r="I1314" s="113"/>
      <c r="J1314" s="113"/>
      <c r="K1314" s="113"/>
      <c r="L1314" s="113"/>
      <c r="M1314" s="113"/>
      <c r="N1314" s="113"/>
      <c r="O1314" s="113"/>
      <c r="P1314" s="113"/>
      <c r="Q1314" s="113"/>
      <c r="R1314" s="113"/>
      <c r="S1314" s="113"/>
      <c r="T1314" s="113"/>
      <c r="U1314" s="113"/>
      <c r="V1314" s="113"/>
      <c r="W1314" s="113"/>
      <c r="X1314" s="113"/>
      <c r="Y1314" s="113"/>
    </row>
    <row r="1315">
      <c r="A1315" s="115" t="s">
        <v>2103</v>
      </c>
      <c r="B1315" s="115" t="s">
        <v>2104</v>
      </c>
      <c r="C1315" s="115" t="s">
        <v>516</v>
      </c>
      <c r="D1315" s="116">
        <v>45910.77083333333</v>
      </c>
      <c r="E1315" s="115" t="s">
        <v>147</v>
      </c>
      <c r="F1315" s="118" t="str">
        <f t="shared" si="1"/>
        <v>09/2025</v>
      </c>
      <c r="G1315" s="113"/>
      <c r="H1315" s="111" t="s">
        <v>143</v>
      </c>
      <c r="I1315" s="113"/>
      <c r="J1315" s="113"/>
      <c r="K1315" s="113"/>
      <c r="L1315" s="113"/>
      <c r="M1315" s="113"/>
      <c r="N1315" s="113"/>
      <c r="O1315" s="113"/>
      <c r="P1315" s="113"/>
      <c r="Q1315" s="113"/>
      <c r="R1315" s="113"/>
      <c r="S1315" s="113"/>
      <c r="T1315" s="113"/>
      <c r="U1315" s="113"/>
      <c r="V1315" s="113"/>
      <c r="W1315" s="113"/>
      <c r="X1315" s="113"/>
      <c r="Y1315" s="113"/>
    </row>
    <row r="1316">
      <c r="A1316" s="115" t="s">
        <v>2472</v>
      </c>
      <c r="B1316" s="115" t="s">
        <v>2473</v>
      </c>
      <c r="C1316" s="115" t="s">
        <v>2474</v>
      </c>
      <c r="D1316" s="116">
        <v>45911.375</v>
      </c>
      <c r="E1316" s="115" t="s">
        <v>1631</v>
      </c>
      <c r="F1316" s="118" t="str">
        <f t="shared" si="1"/>
        <v>09/2025</v>
      </c>
      <c r="G1316" s="113"/>
      <c r="H1316" s="111"/>
      <c r="I1316" s="113"/>
      <c r="J1316" s="113"/>
      <c r="K1316" s="113"/>
      <c r="L1316" s="113"/>
      <c r="M1316" s="113"/>
      <c r="N1316" s="113"/>
      <c r="O1316" s="113"/>
      <c r="P1316" s="113"/>
      <c r="Q1316" s="113"/>
      <c r="R1316" s="113"/>
      <c r="S1316" s="113"/>
      <c r="T1316" s="113"/>
      <c r="U1316" s="113"/>
      <c r="V1316" s="113"/>
      <c r="W1316" s="113"/>
      <c r="X1316" s="113"/>
      <c r="Y1316" s="113"/>
    </row>
    <row r="1317">
      <c r="A1317" s="115" t="s">
        <v>2475</v>
      </c>
      <c r="B1317" s="115" t="s">
        <v>2476</v>
      </c>
      <c r="C1317" s="115" t="s">
        <v>255</v>
      </c>
      <c r="D1317" s="116">
        <v>45911.39583333333</v>
      </c>
      <c r="E1317" s="115" t="s">
        <v>147</v>
      </c>
      <c r="F1317" s="118" t="str">
        <f t="shared" si="1"/>
        <v>09/2025</v>
      </c>
      <c r="G1317" s="113"/>
      <c r="H1317" s="111" t="s">
        <v>238</v>
      </c>
      <c r="I1317" s="113"/>
      <c r="J1317" s="113"/>
      <c r="K1317" s="113"/>
      <c r="L1317" s="113"/>
      <c r="M1317" s="113"/>
      <c r="N1317" s="113"/>
      <c r="O1317" s="113"/>
      <c r="P1317" s="113"/>
      <c r="Q1317" s="113"/>
      <c r="R1317" s="113"/>
      <c r="S1317" s="113"/>
      <c r="T1317" s="113"/>
      <c r="U1317" s="113"/>
      <c r="V1317" s="113"/>
      <c r="W1317" s="113"/>
      <c r="X1317" s="113"/>
      <c r="Y1317" s="113"/>
    </row>
    <row r="1318">
      <c r="A1318" s="115" t="s">
        <v>690</v>
      </c>
      <c r="B1318" s="119"/>
      <c r="C1318" s="119"/>
      <c r="D1318" s="116">
        <v>45911.58333333333</v>
      </c>
      <c r="E1318" s="115" t="s">
        <v>2398</v>
      </c>
      <c r="F1318" s="118" t="str">
        <f t="shared" si="1"/>
        <v>09/2025</v>
      </c>
      <c r="G1318" s="113"/>
      <c r="H1318" s="111" t="s">
        <v>679</v>
      </c>
      <c r="I1318" s="113"/>
      <c r="J1318" s="113"/>
      <c r="K1318" s="113"/>
      <c r="L1318" s="113"/>
      <c r="M1318" s="113"/>
      <c r="N1318" s="113"/>
      <c r="O1318" s="113"/>
      <c r="P1318" s="113"/>
      <c r="Q1318" s="113"/>
      <c r="R1318" s="113"/>
      <c r="S1318" s="113"/>
      <c r="T1318" s="113"/>
      <c r="U1318" s="113"/>
      <c r="V1318" s="113"/>
      <c r="W1318" s="113"/>
      <c r="X1318" s="113"/>
      <c r="Y1318" s="113"/>
    </row>
    <row r="1319">
      <c r="A1319" s="115" t="s">
        <v>693</v>
      </c>
      <c r="B1319" s="119"/>
      <c r="C1319" s="119"/>
      <c r="D1319" s="116">
        <v>45911.66666666667</v>
      </c>
      <c r="E1319" s="115" t="s">
        <v>2398</v>
      </c>
      <c r="F1319" s="118" t="str">
        <f t="shared" si="1"/>
        <v>09/2025</v>
      </c>
      <c r="G1319" s="113"/>
      <c r="H1319" s="111" t="s">
        <v>679</v>
      </c>
      <c r="I1319" s="113"/>
      <c r="J1319" s="113"/>
      <c r="K1319" s="113"/>
      <c r="L1319" s="113"/>
      <c r="M1319" s="113"/>
      <c r="N1319" s="113"/>
      <c r="O1319" s="113"/>
      <c r="P1319" s="113"/>
      <c r="Q1319" s="113"/>
      <c r="R1319" s="113"/>
      <c r="S1319" s="113"/>
      <c r="T1319" s="113"/>
      <c r="U1319" s="113"/>
      <c r="V1319" s="113"/>
      <c r="W1319" s="113"/>
      <c r="X1319" s="113"/>
      <c r="Y1319" s="113"/>
    </row>
    <row r="1320">
      <c r="A1320" s="115" t="s">
        <v>2477</v>
      </c>
      <c r="B1320" s="115" t="s">
        <v>2478</v>
      </c>
      <c r="C1320" s="115" t="s">
        <v>432</v>
      </c>
      <c r="D1320" s="116">
        <v>45911.79166666667</v>
      </c>
      <c r="E1320" s="115" t="s">
        <v>204</v>
      </c>
      <c r="F1320" s="118" t="str">
        <f t="shared" si="1"/>
        <v>09/2025</v>
      </c>
      <c r="G1320" s="113"/>
      <c r="H1320" s="111" t="s">
        <v>189</v>
      </c>
      <c r="I1320" s="113"/>
      <c r="J1320" s="113"/>
      <c r="K1320" s="113"/>
      <c r="L1320" s="113"/>
      <c r="M1320" s="113"/>
      <c r="N1320" s="113"/>
      <c r="O1320" s="113"/>
      <c r="P1320" s="113"/>
      <c r="Q1320" s="113"/>
      <c r="R1320" s="113"/>
      <c r="S1320" s="113"/>
      <c r="T1320" s="113"/>
      <c r="U1320" s="113"/>
      <c r="V1320" s="113"/>
      <c r="W1320" s="113"/>
      <c r="X1320" s="113"/>
      <c r="Y1320" s="113"/>
    </row>
    <row r="1321">
      <c r="A1321" s="115" t="s">
        <v>2479</v>
      </c>
      <c r="B1321" s="115" t="s">
        <v>2480</v>
      </c>
      <c r="C1321" s="115" t="s">
        <v>2481</v>
      </c>
      <c r="D1321" s="116">
        <v>45912.75</v>
      </c>
      <c r="E1321" s="115" t="s">
        <v>147</v>
      </c>
      <c r="F1321" s="118" t="str">
        <f t="shared" si="1"/>
        <v>09/2025</v>
      </c>
      <c r="G1321" s="113"/>
      <c r="H1321" s="111" t="s">
        <v>189</v>
      </c>
      <c r="I1321" s="113"/>
      <c r="J1321" s="113"/>
      <c r="K1321" s="113"/>
      <c r="L1321" s="113"/>
      <c r="M1321" s="113"/>
      <c r="N1321" s="113"/>
      <c r="O1321" s="113"/>
      <c r="P1321" s="113"/>
      <c r="Q1321" s="113"/>
      <c r="R1321" s="113"/>
      <c r="S1321" s="113"/>
      <c r="T1321" s="113"/>
      <c r="U1321" s="113"/>
      <c r="V1321" s="113"/>
      <c r="W1321" s="113"/>
      <c r="X1321" s="113"/>
      <c r="Y1321" s="113"/>
    </row>
    <row r="1322">
      <c r="A1322" s="115" t="s">
        <v>2482</v>
      </c>
      <c r="B1322" s="115" t="s">
        <v>2483</v>
      </c>
      <c r="C1322" s="115" t="s">
        <v>2484</v>
      </c>
      <c r="D1322" s="116">
        <v>45912.75</v>
      </c>
      <c r="E1322" s="115" t="s">
        <v>147</v>
      </c>
      <c r="F1322" s="118" t="str">
        <f t="shared" si="1"/>
        <v>09/2025</v>
      </c>
      <c r="G1322" s="113"/>
      <c r="H1322" s="111" t="s">
        <v>189</v>
      </c>
      <c r="I1322" s="113"/>
      <c r="J1322" s="113"/>
      <c r="K1322" s="113"/>
      <c r="L1322" s="113"/>
      <c r="M1322" s="113"/>
      <c r="N1322" s="113"/>
      <c r="O1322" s="113"/>
      <c r="P1322" s="113"/>
      <c r="Q1322" s="113"/>
      <c r="R1322" s="113"/>
      <c r="S1322" s="113"/>
      <c r="T1322" s="113"/>
      <c r="U1322" s="113"/>
      <c r="V1322" s="113"/>
      <c r="W1322" s="113"/>
      <c r="X1322" s="113"/>
      <c r="Y1322" s="113"/>
    </row>
    <row r="1323">
      <c r="A1323" s="115" t="s">
        <v>2485</v>
      </c>
      <c r="B1323" s="115" t="s">
        <v>2486</v>
      </c>
      <c r="C1323" s="115" t="s">
        <v>2487</v>
      </c>
      <c r="D1323" s="116">
        <v>45912.79166666667</v>
      </c>
      <c r="E1323" s="115" t="s">
        <v>163</v>
      </c>
      <c r="F1323" s="118" t="str">
        <f t="shared" si="1"/>
        <v>09/2025</v>
      </c>
      <c r="G1323" s="113"/>
      <c r="H1323" s="111" t="s">
        <v>148</v>
      </c>
      <c r="I1323" s="113"/>
      <c r="J1323" s="113"/>
      <c r="K1323" s="113"/>
      <c r="L1323" s="113"/>
      <c r="M1323" s="113"/>
      <c r="N1323" s="113"/>
      <c r="O1323" s="113"/>
      <c r="P1323" s="113"/>
      <c r="Q1323" s="113"/>
      <c r="R1323" s="113"/>
      <c r="S1323" s="113"/>
      <c r="T1323" s="113"/>
      <c r="U1323" s="113"/>
      <c r="V1323" s="113"/>
      <c r="W1323" s="113"/>
      <c r="X1323" s="113"/>
      <c r="Y1323" s="113"/>
    </row>
    <row r="1324">
      <c r="A1324" s="115" t="s">
        <v>2488</v>
      </c>
      <c r="B1324" s="119"/>
      <c r="C1324" s="119"/>
      <c r="D1324" s="116">
        <v>45914.29166666667</v>
      </c>
      <c r="E1324" s="115" t="s">
        <v>147</v>
      </c>
      <c r="F1324" s="118" t="str">
        <f t="shared" si="1"/>
        <v>09/2025</v>
      </c>
      <c r="G1324" s="113"/>
      <c r="H1324" s="111" t="s">
        <v>189</v>
      </c>
      <c r="I1324" s="113"/>
      <c r="J1324" s="113"/>
      <c r="K1324" s="113"/>
      <c r="L1324" s="113"/>
      <c r="M1324" s="113"/>
      <c r="N1324" s="113"/>
      <c r="O1324" s="113"/>
      <c r="P1324" s="113"/>
      <c r="Q1324" s="113"/>
      <c r="R1324" s="113"/>
      <c r="S1324" s="113"/>
      <c r="T1324" s="113"/>
      <c r="U1324" s="113"/>
      <c r="V1324" s="113"/>
      <c r="W1324" s="113"/>
      <c r="X1324" s="113"/>
      <c r="Y1324" s="113"/>
    </row>
    <row r="1325">
      <c r="A1325" s="115" t="s">
        <v>1447</v>
      </c>
      <c r="B1325" s="115" t="s">
        <v>882</v>
      </c>
      <c r="C1325" s="119"/>
      <c r="D1325" s="116">
        <v>45915.54166666667</v>
      </c>
      <c r="E1325" s="115" t="s">
        <v>199</v>
      </c>
      <c r="F1325" s="118" t="str">
        <f t="shared" si="1"/>
        <v>09/2025</v>
      </c>
      <c r="G1325" s="113"/>
      <c r="H1325" s="111" t="s">
        <v>238</v>
      </c>
      <c r="I1325" s="113"/>
      <c r="J1325" s="113"/>
      <c r="K1325" s="113"/>
      <c r="L1325" s="113"/>
      <c r="M1325" s="113"/>
      <c r="N1325" s="113"/>
      <c r="O1325" s="113"/>
      <c r="P1325" s="113"/>
      <c r="Q1325" s="113"/>
      <c r="R1325" s="113"/>
      <c r="S1325" s="113"/>
      <c r="T1325" s="113"/>
      <c r="U1325" s="113"/>
      <c r="V1325" s="113"/>
      <c r="W1325" s="113"/>
      <c r="X1325" s="113"/>
      <c r="Y1325" s="113"/>
    </row>
    <row r="1326">
      <c r="A1326" s="115" t="s">
        <v>1763</v>
      </c>
      <c r="B1326" s="119"/>
      <c r="C1326" s="115" t="s">
        <v>146</v>
      </c>
      <c r="D1326" s="116">
        <v>45915.60416666667</v>
      </c>
      <c r="E1326" s="115" t="s">
        <v>2489</v>
      </c>
      <c r="F1326" s="118" t="str">
        <f t="shared" si="1"/>
        <v>09/2025</v>
      </c>
      <c r="G1326" s="113"/>
      <c r="H1326" s="111" t="s">
        <v>151</v>
      </c>
      <c r="I1326" s="113"/>
      <c r="J1326" s="113"/>
      <c r="K1326" s="113"/>
      <c r="L1326" s="113"/>
      <c r="M1326" s="113"/>
      <c r="N1326" s="113"/>
      <c r="O1326" s="113"/>
      <c r="P1326" s="113"/>
      <c r="Q1326" s="113"/>
      <c r="R1326" s="113"/>
      <c r="S1326" s="113"/>
      <c r="T1326" s="113"/>
      <c r="U1326" s="113"/>
      <c r="V1326" s="113"/>
      <c r="W1326" s="113"/>
      <c r="X1326" s="113"/>
      <c r="Y1326" s="113"/>
    </row>
    <row r="1327">
      <c r="A1327" s="115" t="s">
        <v>2490</v>
      </c>
      <c r="B1327" s="115" t="s">
        <v>2491</v>
      </c>
      <c r="C1327" s="115" t="s">
        <v>2492</v>
      </c>
      <c r="D1327" s="116">
        <v>45915.75</v>
      </c>
      <c r="E1327" s="115" t="s">
        <v>147</v>
      </c>
      <c r="F1327" s="118" t="str">
        <f t="shared" si="1"/>
        <v>09/2025</v>
      </c>
      <c r="G1327" s="113"/>
      <c r="H1327" s="111" t="s">
        <v>148</v>
      </c>
      <c r="I1327" s="113"/>
      <c r="J1327" s="113"/>
      <c r="K1327" s="113"/>
      <c r="L1327" s="113"/>
      <c r="M1327" s="113"/>
      <c r="N1327" s="113"/>
      <c r="O1327" s="113"/>
      <c r="P1327" s="113"/>
      <c r="Q1327" s="113"/>
      <c r="R1327" s="113"/>
      <c r="S1327" s="113"/>
      <c r="T1327" s="113"/>
      <c r="U1327" s="113"/>
      <c r="V1327" s="113"/>
      <c r="W1327" s="113"/>
      <c r="X1327" s="113"/>
      <c r="Y1327" s="113"/>
    </row>
    <row r="1328">
      <c r="A1328" s="115" t="s">
        <v>2493</v>
      </c>
      <c r="B1328" s="119"/>
      <c r="C1328" s="119"/>
      <c r="D1328" s="116">
        <v>45916.375</v>
      </c>
      <c r="E1328" s="115" t="s">
        <v>639</v>
      </c>
      <c r="F1328" s="118" t="str">
        <f t="shared" si="1"/>
        <v>09/2025</v>
      </c>
      <c r="G1328" s="113"/>
      <c r="H1328" s="111" t="s">
        <v>362</v>
      </c>
      <c r="I1328" s="113"/>
      <c r="J1328" s="113"/>
      <c r="K1328" s="113"/>
      <c r="L1328" s="113"/>
      <c r="M1328" s="113"/>
      <c r="N1328" s="113"/>
      <c r="O1328" s="113"/>
      <c r="P1328" s="113"/>
      <c r="Q1328" s="113"/>
      <c r="R1328" s="113"/>
      <c r="S1328" s="113"/>
      <c r="T1328" s="113"/>
      <c r="U1328" s="113"/>
      <c r="V1328" s="113"/>
      <c r="W1328" s="113"/>
      <c r="X1328" s="113"/>
      <c r="Y1328" s="113"/>
    </row>
    <row r="1329">
      <c r="A1329" s="115" t="s">
        <v>2494</v>
      </c>
      <c r="B1329" s="115" t="s">
        <v>2495</v>
      </c>
      <c r="C1329" s="115" t="s">
        <v>146</v>
      </c>
      <c r="D1329" s="116">
        <v>45916.41666666667</v>
      </c>
      <c r="E1329" s="115" t="s">
        <v>2496</v>
      </c>
      <c r="F1329" s="118" t="str">
        <f t="shared" si="1"/>
        <v>09/2025</v>
      </c>
      <c r="G1329" s="113"/>
      <c r="H1329" s="111" t="s">
        <v>238</v>
      </c>
      <c r="I1329" s="113"/>
      <c r="J1329" s="113"/>
      <c r="K1329" s="113"/>
      <c r="L1329" s="113"/>
      <c r="M1329" s="113"/>
      <c r="N1329" s="113"/>
      <c r="O1329" s="113"/>
      <c r="P1329" s="113"/>
      <c r="Q1329" s="113"/>
      <c r="R1329" s="113"/>
      <c r="S1329" s="113"/>
      <c r="T1329" s="113"/>
      <c r="U1329" s="113"/>
      <c r="V1329" s="113"/>
      <c r="W1329" s="113"/>
      <c r="X1329" s="113"/>
      <c r="Y1329" s="113"/>
    </row>
    <row r="1330">
      <c r="A1330" s="115" t="s">
        <v>690</v>
      </c>
      <c r="B1330" s="119"/>
      <c r="C1330" s="119"/>
      <c r="D1330" s="116">
        <v>45916.58333333333</v>
      </c>
      <c r="E1330" s="115" t="s">
        <v>2398</v>
      </c>
      <c r="F1330" s="118" t="str">
        <f t="shared" si="1"/>
        <v>09/2025</v>
      </c>
      <c r="G1330" s="113"/>
      <c r="H1330" s="111" t="s">
        <v>679</v>
      </c>
      <c r="I1330" s="113"/>
      <c r="J1330" s="113"/>
      <c r="K1330" s="113"/>
      <c r="L1330" s="113"/>
      <c r="M1330" s="113"/>
      <c r="N1330" s="113"/>
      <c r="O1330" s="113"/>
      <c r="P1330" s="113"/>
      <c r="Q1330" s="113"/>
      <c r="R1330" s="113"/>
      <c r="S1330" s="113"/>
      <c r="T1330" s="113"/>
      <c r="U1330" s="113"/>
      <c r="V1330" s="113"/>
      <c r="W1330" s="113"/>
      <c r="X1330" s="113"/>
      <c r="Y1330" s="113"/>
    </row>
    <row r="1331">
      <c r="A1331" s="115" t="s">
        <v>693</v>
      </c>
      <c r="B1331" s="119"/>
      <c r="C1331" s="119"/>
      <c r="D1331" s="116">
        <v>45916.66666666667</v>
      </c>
      <c r="E1331" s="115" t="s">
        <v>2398</v>
      </c>
      <c r="F1331" s="118" t="str">
        <f t="shared" si="1"/>
        <v>09/2025</v>
      </c>
      <c r="G1331" s="113"/>
      <c r="H1331" s="111" t="s">
        <v>679</v>
      </c>
      <c r="I1331" s="113"/>
      <c r="J1331" s="113"/>
      <c r="K1331" s="113"/>
      <c r="L1331" s="113"/>
      <c r="M1331" s="113"/>
      <c r="N1331" s="113"/>
      <c r="O1331" s="113"/>
      <c r="P1331" s="113"/>
      <c r="Q1331" s="113"/>
      <c r="R1331" s="113"/>
      <c r="S1331" s="113"/>
      <c r="T1331" s="113"/>
      <c r="U1331" s="113"/>
      <c r="V1331" s="113"/>
      <c r="W1331" s="113"/>
      <c r="X1331" s="113"/>
      <c r="Y1331" s="113"/>
    </row>
    <row r="1332">
      <c r="A1332" s="115" t="s">
        <v>2087</v>
      </c>
      <c r="B1332" s="115" t="s">
        <v>2088</v>
      </c>
      <c r="C1332" s="115" t="s">
        <v>516</v>
      </c>
      <c r="D1332" s="116">
        <v>45916.77083333333</v>
      </c>
      <c r="E1332" s="115" t="s">
        <v>147</v>
      </c>
      <c r="F1332" s="118" t="str">
        <f t="shared" si="1"/>
        <v>09/2025</v>
      </c>
      <c r="G1332" s="113"/>
      <c r="H1332" s="111" t="s">
        <v>143</v>
      </c>
      <c r="I1332" s="113"/>
      <c r="J1332" s="113"/>
      <c r="K1332" s="113"/>
      <c r="L1332" s="113"/>
      <c r="M1332" s="113"/>
      <c r="N1332" s="113"/>
      <c r="O1332" s="113"/>
      <c r="P1332" s="113"/>
      <c r="Q1332" s="113"/>
      <c r="R1332" s="113"/>
      <c r="S1332" s="113"/>
      <c r="T1332" s="113"/>
      <c r="U1332" s="113"/>
      <c r="V1332" s="113"/>
      <c r="W1332" s="113"/>
      <c r="X1332" s="113"/>
      <c r="Y1332" s="113"/>
    </row>
    <row r="1333">
      <c r="A1333" s="115" t="s">
        <v>2497</v>
      </c>
      <c r="B1333" s="119"/>
      <c r="C1333" s="115" t="s">
        <v>905</v>
      </c>
      <c r="D1333" s="116">
        <v>45917.33333333333</v>
      </c>
      <c r="E1333" s="119"/>
      <c r="F1333" s="118" t="str">
        <f t="shared" si="1"/>
        <v>09/2025</v>
      </c>
      <c r="G1333" s="113"/>
      <c r="H1333" s="111" t="s">
        <v>189</v>
      </c>
      <c r="I1333" s="113"/>
      <c r="J1333" s="113"/>
      <c r="K1333" s="113"/>
      <c r="L1333" s="113"/>
      <c r="M1333" s="113"/>
      <c r="N1333" s="113"/>
      <c r="O1333" s="113"/>
      <c r="P1333" s="113"/>
      <c r="Q1333" s="113"/>
      <c r="R1333" s="113"/>
      <c r="S1333" s="113"/>
      <c r="T1333" s="113"/>
      <c r="U1333" s="113"/>
      <c r="V1333" s="113"/>
      <c r="W1333" s="113"/>
      <c r="X1333" s="113"/>
      <c r="Y1333" s="113"/>
    </row>
    <row r="1334">
      <c r="A1334" s="115" t="s">
        <v>2498</v>
      </c>
      <c r="B1334" s="119"/>
      <c r="C1334" s="115" t="s">
        <v>196</v>
      </c>
      <c r="D1334" s="116">
        <v>45917.41666666667</v>
      </c>
      <c r="E1334" s="119"/>
      <c r="F1334" s="118" t="str">
        <f t="shared" si="1"/>
        <v>09/2025</v>
      </c>
      <c r="G1334" s="113"/>
      <c r="H1334" s="111" t="s">
        <v>193</v>
      </c>
      <c r="I1334" s="113"/>
      <c r="J1334" s="113"/>
      <c r="K1334" s="113"/>
      <c r="L1334" s="113"/>
      <c r="M1334" s="113"/>
      <c r="N1334" s="113"/>
      <c r="O1334" s="113"/>
      <c r="P1334" s="113"/>
      <c r="Q1334" s="113"/>
      <c r="R1334" s="113"/>
      <c r="S1334" s="113"/>
      <c r="T1334" s="113"/>
      <c r="U1334" s="113"/>
      <c r="V1334" s="113"/>
      <c r="W1334" s="113"/>
      <c r="X1334" s="113"/>
      <c r="Y1334" s="113"/>
    </row>
    <row r="1335">
      <c r="A1335" s="115" t="s">
        <v>2499</v>
      </c>
      <c r="B1335" s="115" t="s">
        <v>2500</v>
      </c>
      <c r="C1335" s="115" t="s">
        <v>146</v>
      </c>
      <c r="D1335" s="116">
        <v>45917.41666666667</v>
      </c>
      <c r="E1335" s="115" t="s">
        <v>147</v>
      </c>
      <c r="F1335" s="118" t="str">
        <f t="shared" si="1"/>
        <v>09/2025</v>
      </c>
      <c r="G1335" s="113"/>
      <c r="H1335" s="111" t="s">
        <v>148</v>
      </c>
      <c r="I1335" s="113"/>
      <c r="J1335" s="113"/>
      <c r="K1335" s="113"/>
      <c r="L1335" s="113"/>
      <c r="M1335" s="113"/>
      <c r="N1335" s="113"/>
      <c r="O1335" s="113"/>
      <c r="P1335" s="113"/>
      <c r="Q1335" s="113"/>
      <c r="R1335" s="113"/>
      <c r="S1335" s="113"/>
      <c r="T1335" s="113"/>
      <c r="U1335" s="113"/>
      <c r="V1335" s="113"/>
      <c r="W1335" s="113"/>
      <c r="X1335" s="113"/>
      <c r="Y1335" s="113"/>
    </row>
    <row r="1336">
      <c r="A1336" s="115" t="s">
        <v>2501</v>
      </c>
      <c r="B1336" s="119"/>
      <c r="C1336" s="115" t="s">
        <v>2502</v>
      </c>
      <c r="D1336" s="116">
        <v>45917.5</v>
      </c>
      <c r="E1336" s="119"/>
      <c r="F1336" s="118" t="str">
        <f t="shared" si="1"/>
        <v>09/2025</v>
      </c>
      <c r="G1336" s="113"/>
      <c r="H1336" s="111" t="s">
        <v>193</v>
      </c>
      <c r="I1336" s="113"/>
      <c r="J1336" s="113"/>
      <c r="K1336" s="113"/>
      <c r="L1336" s="113"/>
      <c r="M1336" s="113"/>
      <c r="N1336" s="113"/>
      <c r="O1336" s="113"/>
      <c r="P1336" s="113"/>
      <c r="Q1336" s="113"/>
      <c r="R1336" s="113"/>
      <c r="S1336" s="113"/>
      <c r="T1336" s="113"/>
      <c r="U1336" s="113"/>
      <c r="V1336" s="113"/>
      <c r="W1336" s="113"/>
      <c r="X1336" s="113"/>
      <c r="Y1336" s="113"/>
    </row>
    <row r="1337">
      <c r="A1337" s="115" t="s">
        <v>2503</v>
      </c>
      <c r="B1337" s="119"/>
      <c r="C1337" s="115" t="s">
        <v>146</v>
      </c>
      <c r="D1337" s="116">
        <v>45917.58333333333</v>
      </c>
      <c r="E1337" s="115" t="s">
        <v>2504</v>
      </c>
      <c r="F1337" s="118" t="str">
        <f t="shared" si="1"/>
        <v>09/2025</v>
      </c>
      <c r="G1337" s="113"/>
      <c r="H1337" s="111" t="s">
        <v>193</v>
      </c>
      <c r="I1337" s="113"/>
      <c r="J1337" s="113"/>
      <c r="K1337" s="113"/>
      <c r="L1337" s="113"/>
      <c r="M1337" s="113"/>
      <c r="N1337" s="113"/>
      <c r="O1337" s="113"/>
      <c r="P1337" s="113"/>
      <c r="Q1337" s="113"/>
      <c r="R1337" s="113"/>
      <c r="S1337" s="113"/>
      <c r="T1337" s="113"/>
      <c r="U1337" s="113"/>
      <c r="V1337" s="113"/>
      <c r="W1337" s="113"/>
      <c r="X1337" s="113"/>
      <c r="Y1337" s="113"/>
    </row>
    <row r="1338">
      <c r="A1338" s="115" t="s">
        <v>2505</v>
      </c>
      <c r="B1338" s="115" t="s">
        <v>2506</v>
      </c>
      <c r="C1338" s="120" t="s">
        <v>2507</v>
      </c>
      <c r="D1338" s="116">
        <v>45917.625</v>
      </c>
      <c r="E1338" s="115" t="s">
        <v>2508</v>
      </c>
      <c r="F1338" s="118" t="str">
        <f t="shared" si="1"/>
        <v>09/2025</v>
      </c>
      <c r="G1338" s="113"/>
      <c r="H1338" s="111" t="s">
        <v>193</v>
      </c>
      <c r="I1338" s="113"/>
      <c r="J1338" s="113"/>
      <c r="K1338" s="113"/>
      <c r="L1338" s="113"/>
      <c r="M1338" s="113"/>
      <c r="N1338" s="113"/>
      <c r="O1338" s="113"/>
      <c r="P1338" s="113"/>
      <c r="Q1338" s="113"/>
      <c r="R1338" s="113"/>
      <c r="S1338" s="113"/>
      <c r="T1338" s="113"/>
      <c r="U1338" s="113"/>
      <c r="V1338" s="113"/>
      <c r="W1338" s="113"/>
      <c r="X1338" s="113"/>
      <c r="Y1338" s="113"/>
    </row>
    <row r="1339">
      <c r="A1339" s="115" t="s">
        <v>693</v>
      </c>
      <c r="B1339" s="119"/>
      <c r="C1339" s="119"/>
      <c r="D1339" s="116">
        <v>45917.66666666667</v>
      </c>
      <c r="E1339" s="115" t="s">
        <v>2398</v>
      </c>
      <c r="F1339" s="118" t="str">
        <f t="shared" si="1"/>
        <v>09/2025</v>
      </c>
      <c r="G1339" s="113"/>
      <c r="H1339" s="111" t="s">
        <v>679</v>
      </c>
      <c r="I1339" s="113"/>
      <c r="J1339" s="113"/>
      <c r="K1339" s="113"/>
      <c r="L1339" s="113"/>
      <c r="M1339" s="113"/>
      <c r="N1339" s="113"/>
      <c r="O1339" s="113"/>
      <c r="P1339" s="113"/>
      <c r="Q1339" s="113"/>
      <c r="R1339" s="113"/>
      <c r="S1339" s="113"/>
      <c r="T1339" s="113"/>
      <c r="U1339" s="113"/>
      <c r="V1339" s="113"/>
      <c r="W1339" s="113"/>
      <c r="X1339" s="113"/>
      <c r="Y1339" s="113"/>
    </row>
    <row r="1340">
      <c r="A1340" s="115" t="s">
        <v>2509</v>
      </c>
      <c r="B1340" s="119"/>
      <c r="C1340" s="115" t="s">
        <v>2510</v>
      </c>
      <c r="D1340" s="116">
        <v>45917.66666666667</v>
      </c>
      <c r="E1340" s="115" t="s">
        <v>2511</v>
      </c>
      <c r="F1340" s="118" t="str">
        <f t="shared" si="1"/>
        <v>09/2025</v>
      </c>
      <c r="G1340" s="113"/>
      <c r="H1340" s="111" t="s">
        <v>189</v>
      </c>
      <c r="I1340" s="113"/>
      <c r="J1340" s="113"/>
      <c r="K1340" s="113"/>
      <c r="L1340" s="113"/>
      <c r="M1340" s="113"/>
      <c r="N1340" s="113"/>
      <c r="O1340" s="113"/>
      <c r="P1340" s="113"/>
      <c r="Q1340" s="113"/>
      <c r="R1340" s="113"/>
      <c r="S1340" s="113"/>
      <c r="T1340" s="113"/>
      <c r="U1340" s="113"/>
      <c r="V1340" s="113"/>
      <c r="W1340" s="113"/>
      <c r="X1340" s="113"/>
      <c r="Y1340" s="113"/>
    </row>
    <row r="1341">
      <c r="A1341" s="115" t="s">
        <v>2512</v>
      </c>
      <c r="B1341" s="119"/>
      <c r="C1341" s="115" t="s">
        <v>2513</v>
      </c>
      <c r="D1341" s="116">
        <v>45917.70833333333</v>
      </c>
      <c r="E1341" s="119"/>
      <c r="F1341" s="118" t="str">
        <f t="shared" si="1"/>
        <v>09/2025</v>
      </c>
      <c r="G1341" s="113"/>
      <c r="H1341" s="111" t="s">
        <v>193</v>
      </c>
      <c r="I1341" s="113"/>
      <c r="J1341" s="113"/>
      <c r="K1341" s="113"/>
      <c r="L1341" s="113"/>
      <c r="M1341" s="113"/>
      <c r="N1341" s="113"/>
      <c r="O1341" s="113"/>
      <c r="P1341" s="113"/>
      <c r="Q1341" s="113"/>
      <c r="R1341" s="113"/>
      <c r="S1341" s="113"/>
      <c r="T1341" s="113"/>
      <c r="U1341" s="113"/>
      <c r="V1341" s="113"/>
      <c r="W1341" s="113"/>
      <c r="X1341" s="113"/>
      <c r="Y1341" s="113"/>
    </row>
    <row r="1342">
      <c r="A1342" s="115" t="s">
        <v>2103</v>
      </c>
      <c r="B1342" s="115" t="s">
        <v>2104</v>
      </c>
      <c r="C1342" s="115" t="s">
        <v>516</v>
      </c>
      <c r="D1342" s="116">
        <v>45917.77083333333</v>
      </c>
      <c r="E1342" s="115" t="s">
        <v>147</v>
      </c>
      <c r="F1342" s="118" t="str">
        <f t="shared" si="1"/>
        <v>09/2025</v>
      </c>
      <c r="G1342" s="113"/>
      <c r="H1342" s="111" t="s">
        <v>143</v>
      </c>
      <c r="I1342" s="113"/>
      <c r="J1342" s="113"/>
      <c r="K1342" s="113"/>
      <c r="L1342" s="113"/>
      <c r="M1342" s="113"/>
      <c r="N1342" s="113"/>
      <c r="O1342" s="113"/>
      <c r="P1342" s="113"/>
      <c r="Q1342" s="113"/>
      <c r="R1342" s="113"/>
      <c r="S1342" s="113"/>
      <c r="T1342" s="113"/>
      <c r="U1342" s="113"/>
      <c r="V1342" s="113"/>
      <c r="W1342" s="113"/>
      <c r="X1342" s="113"/>
      <c r="Y1342" s="113"/>
    </row>
    <row r="1343">
      <c r="A1343" s="115" t="s">
        <v>2514</v>
      </c>
      <c r="B1343" s="115" t="s">
        <v>2515</v>
      </c>
      <c r="C1343" s="115" t="s">
        <v>2516</v>
      </c>
      <c r="D1343" s="116">
        <v>45918.375</v>
      </c>
      <c r="E1343" s="115" t="s">
        <v>2517</v>
      </c>
      <c r="F1343" s="118" t="str">
        <f t="shared" si="1"/>
        <v>09/2025</v>
      </c>
      <c r="G1343" s="113"/>
      <c r="H1343" s="111" t="s">
        <v>362</v>
      </c>
      <c r="I1343" s="113"/>
      <c r="J1343" s="113"/>
      <c r="K1343" s="113"/>
      <c r="L1343" s="113"/>
      <c r="M1343" s="113"/>
      <c r="N1343" s="113"/>
      <c r="O1343" s="113"/>
      <c r="P1343" s="113"/>
      <c r="Q1343" s="113"/>
      <c r="R1343" s="113"/>
      <c r="S1343" s="113"/>
      <c r="T1343" s="113"/>
      <c r="U1343" s="113"/>
      <c r="V1343" s="113"/>
      <c r="W1343" s="113"/>
      <c r="X1343" s="113"/>
      <c r="Y1343" s="113"/>
    </row>
    <row r="1344">
      <c r="A1344" s="115" t="s">
        <v>2518</v>
      </c>
      <c r="B1344" s="115" t="s">
        <v>2519</v>
      </c>
      <c r="C1344" s="115" t="s">
        <v>146</v>
      </c>
      <c r="D1344" s="116">
        <v>45918.39583333333</v>
      </c>
      <c r="E1344" s="115" t="s">
        <v>2520</v>
      </c>
      <c r="F1344" s="118" t="str">
        <f t="shared" si="1"/>
        <v>09/2025</v>
      </c>
      <c r="G1344" s="113"/>
      <c r="H1344" s="111" t="s">
        <v>148</v>
      </c>
      <c r="I1344" s="113"/>
      <c r="J1344" s="113"/>
      <c r="K1344" s="113"/>
      <c r="L1344" s="113"/>
      <c r="M1344" s="113"/>
      <c r="N1344" s="113"/>
      <c r="O1344" s="113"/>
      <c r="P1344" s="113"/>
      <c r="Q1344" s="113"/>
      <c r="R1344" s="113"/>
      <c r="S1344" s="113"/>
      <c r="T1344" s="113"/>
      <c r="U1344" s="113"/>
      <c r="V1344" s="113"/>
      <c r="W1344" s="113"/>
      <c r="X1344" s="113"/>
      <c r="Y1344" s="113"/>
    </row>
    <row r="1345">
      <c r="A1345" s="115" t="s">
        <v>2521</v>
      </c>
      <c r="B1345" s="115" t="s">
        <v>2522</v>
      </c>
      <c r="C1345" s="115" t="s">
        <v>1723</v>
      </c>
      <c r="D1345" s="116">
        <v>45918.41666666667</v>
      </c>
      <c r="E1345" s="115" t="s">
        <v>2517</v>
      </c>
      <c r="F1345" s="118" t="str">
        <f t="shared" si="1"/>
        <v>09/2025</v>
      </c>
      <c r="G1345" s="113"/>
      <c r="H1345" s="111" t="s">
        <v>362</v>
      </c>
      <c r="I1345" s="113"/>
      <c r="J1345" s="113"/>
      <c r="K1345" s="113"/>
      <c r="L1345" s="113"/>
      <c r="M1345" s="113"/>
      <c r="N1345" s="113"/>
      <c r="O1345" s="113"/>
      <c r="P1345" s="113"/>
      <c r="Q1345" s="113"/>
      <c r="R1345" s="113"/>
      <c r="S1345" s="113"/>
      <c r="T1345" s="113"/>
      <c r="U1345" s="113"/>
      <c r="V1345" s="113"/>
      <c r="W1345" s="113"/>
      <c r="X1345" s="113"/>
      <c r="Y1345" s="113"/>
    </row>
    <row r="1346">
      <c r="A1346" s="115" t="s">
        <v>693</v>
      </c>
      <c r="B1346" s="119"/>
      <c r="C1346" s="119"/>
      <c r="D1346" s="116">
        <v>45918.66666666667</v>
      </c>
      <c r="E1346" s="115" t="s">
        <v>2398</v>
      </c>
      <c r="F1346" s="118" t="str">
        <f t="shared" si="1"/>
        <v>09/2025</v>
      </c>
      <c r="G1346" s="113"/>
      <c r="H1346" s="111" t="s">
        <v>679</v>
      </c>
      <c r="I1346" s="113"/>
      <c r="J1346" s="113"/>
      <c r="K1346" s="113"/>
      <c r="L1346" s="113"/>
      <c r="M1346" s="113"/>
      <c r="N1346" s="113"/>
      <c r="O1346" s="113"/>
      <c r="P1346" s="113"/>
      <c r="Q1346" s="113"/>
      <c r="R1346" s="113"/>
      <c r="S1346" s="113"/>
      <c r="T1346" s="113"/>
      <c r="U1346" s="113"/>
      <c r="V1346" s="113"/>
      <c r="W1346" s="113"/>
      <c r="X1346" s="113"/>
      <c r="Y1346" s="113"/>
    </row>
    <row r="1347">
      <c r="A1347" s="115" t="s">
        <v>2523</v>
      </c>
      <c r="B1347" s="115" t="s">
        <v>2524</v>
      </c>
      <c r="C1347" s="115" t="s">
        <v>146</v>
      </c>
      <c r="D1347" s="116">
        <v>45919.41666666667</v>
      </c>
      <c r="E1347" s="115" t="s">
        <v>147</v>
      </c>
      <c r="F1347" s="118" t="str">
        <f t="shared" si="1"/>
        <v>09/2025</v>
      </c>
      <c r="G1347" s="113"/>
      <c r="H1347" s="111" t="s">
        <v>160</v>
      </c>
      <c r="I1347" s="113"/>
      <c r="J1347" s="113"/>
      <c r="K1347" s="113"/>
      <c r="L1347" s="113"/>
      <c r="M1347" s="113"/>
      <c r="N1347" s="113"/>
      <c r="O1347" s="113"/>
      <c r="P1347" s="113"/>
      <c r="Q1347" s="113"/>
      <c r="R1347" s="113"/>
      <c r="S1347" s="113"/>
      <c r="T1347" s="113"/>
      <c r="U1347" s="113"/>
      <c r="V1347" s="113"/>
      <c r="W1347" s="113"/>
      <c r="X1347" s="113"/>
      <c r="Y1347" s="113"/>
    </row>
    <row r="1348">
      <c r="A1348" s="115" t="s">
        <v>2525</v>
      </c>
      <c r="B1348" s="119"/>
      <c r="C1348" s="115" t="s">
        <v>146</v>
      </c>
      <c r="D1348" s="116">
        <v>45919.77083333333</v>
      </c>
      <c r="E1348" s="115" t="s">
        <v>295</v>
      </c>
      <c r="F1348" s="118" t="str">
        <f t="shared" si="1"/>
        <v>09/2025</v>
      </c>
      <c r="G1348" s="113"/>
      <c r="H1348" s="111" t="s">
        <v>148</v>
      </c>
      <c r="I1348" s="113"/>
      <c r="J1348" s="113"/>
      <c r="K1348" s="113"/>
      <c r="L1348" s="113"/>
      <c r="M1348" s="113"/>
      <c r="N1348" s="113"/>
      <c r="O1348" s="113"/>
      <c r="P1348" s="113"/>
      <c r="Q1348" s="113"/>
      <c r="R1348" s="113"/>
      <c r="S1348" s="113"/>
      <c r="T1348" s="113"/>
      <c r="U1348" s="113"/>
      <c r="V1348" s="113"/>
      <c r="W1348" s="113"/>
      <c r="X1348" s="113"/>
      <c r="Y1348" s="113"/>
    </row>
    <row r="1349">
      <c r="A1349" s="115" t="s">
        <v>2526</v>
      </c>
      <c r="B1349" s="119"/>
      <c r="C1349" s="119"/>
      <c r="D1349" s="116">
        <v>45919.83333333333</v>
      </c>
      <c r="E1349" s="119"/>
      <c r="F1349" s="118" t="str">
        <f t="shared" si="1"/>
        <v>09/2025</v>
      </c>
      <c r="G1349" s="113"/>
      <c r="H1349" s="111" t="s">
        <v>227</v>
      </c>
      <c r="I1349" s="113"/>
      <c r="J1349" s="113"/>
      <c r="K1349" s="113"/>
      <c r="L1349" s="113"/>
      <c r="M1349" s="113"/>
      <c r="N1349" s="113"/>
      <c r="O1349" s="113"/>
      <c r="P1349" s="113"/>
      <c r="Q1349" s="113"/>
      <c r="R1349" s="113"/>
      <c r="S1349" s="113"/>
      <c r="T1349" s="113"/>
      <c r="U1349" s="113"/>
      <c r="V1349" s="113"/>
      <c r="W1349" s="113"/>
      <c r="X1349" s="113"/>
      <c r="Y1349" s="113"/>
    </row>
    <row r="1350">
      <c r="A1350" s="115" t="s">
        <v>2527</v>
      </c>
      <c r="B1350" s="115" t="s">
        <v>2528</v>
      </c>
      <c r="C1350" s="115" t="s">
        <v>2367</v>
      </c>
      <c r="D1350" s="116">
        <v>45920.4375</v>
      </c>
      <c r="E1350" s="115" t="s">
        <v>494</v>
      </c>
      <c r="F1350" s="118" t="str">
        <f t="shared" si="1"/>
        <v>09/2025</v>
      </c>
      <c r="G1350" s="113"/>
      <c r="H1350" s="111" t="s">
        <v>148</v>
      </c>
      <c r="I1350" s="113"/>
      <c r="J1350" s="113"/>
      <c r="K1350" s="113"/>
      <c r="L1350" s="113"/>
      <c r="M1350" s="113"/>
      <c r="N1350" s="113"/>
      <c r="O1350" s="113"/>
      <c r="P1350" s="113"/>
      <c r="Q1350" s="113"/>
      <c r="R1350" s="113"/>
      <c r="S1350" s="113"/>
      <c r="T1350" s="113"/>
      <c r="U1350" s="113"/>
      <c r="V1350" s="113"/>
      <c r="W1350" s="113"/>
      <c r="X1350" s="113"/>
      <c r="Y1350" s="113"/>
    </row>
    <row r="1351">
      <c r="A1351" s="115" t="s">
        <v>2529</v>
      </c>
      <c r="B1351" s="115" t="s">
        <v>2530</v>
      </c>
      <c r="C1351" s="115" t="s">
        <v>2531</v>
      </c>
      <c r="D1351" s="116">
        <v>45920.75</v>
      </c>
      <c r="E1351" s="115" t="s">
        <v>147</v>
      </c>
      <c r="F1351" s="118" t="str">
        <f t="shared" si="1"/>
        <v>09/2025</v>
      </c>
      <c r="G1351" s="113"/>
      <c r="H1351" s="111" t="s">
        <v>189</v>
      </c>
      <c r="I1351" s="113"/>
      <c r="J1351" s="113"/>
      <c r="K1351" s="113"/>
      <c r="L1351" s="113"/>
      <c r="M1351" s="113"/>
      <c r="N1351" s="113"/>
      <c r="O1351" s="113"/>
      <c r="P1351" s="113"/>
      <c r="Q1351" s="113"/>
      <c r="R1351" s="113"/>
      <c r="S1351" s="113"/>
      <c r="T1351" s="113"/>
      <c r="U1351" s="113"/>
      <c r="V1351" s="113"/>
      <c r="W1351" s="113"/>
      <c r="X1351" s="113"/>
      <c r="Y1351" s="113"/>
    </row>
    <row r="1352">
      <c r="A1352" s="115" t="s">
        <v>2532</v>
      </c>
      <c r="B1352" s="119"/>
      <c r="C1352" s="119"/>
      <c r="D1352" s="116">
        <v>45921.0</v>
      </c>
      <c r="E1352" s="119"/>
      <c r="F1352" s="118" t="str">
        <f t="shared" si="1"/>
        <v>09/2025</v>
      </c>
      <c r="G1352" s="113"/>
      <c r="H1352" s="111" t="s">
        <v>189</v>
      </c>
      <c r="I1352" s="113"/>
      <c r="J1352" s="113"/>
      <c r="K1352" s="113"/>
      <c r="L1352" s="113"/>
      <c r="M1352" s="113"/>
      <c r="N1352" s="113"/>
      <c r="O1352" s="113"/>
      <c r="P1352" s="113"/>
      <c r="Q1352" s="113"/>
      <c r="R1352" s="113"/>
      <c r="S1352" s="113"/>
      <c r="T1352" s="113"/>
      <c r="U1352" s="113"/>
      <c r="V1352" s="113"/>
      <c r="W1352" s="113"/>
      <c r="X1352" s="113"/>
      <c r="Y1352" s="113"/>
    </row>
    <row r="1353">
      <c r="A1353" s="115" t="s">
        <v>2533</v>
      </c>
      <c r="B1353" s="115" t="s">
        <v>2534</v>
      </c>
      <c r="C1353" s="119"/>
      <c r="D1353" s="116">
        <v>45921.45833333333</v>
      </c>
      <c r="E1353" s="115" t="s">
        <v>509</v>
      </c>
      <c r="F1353" s="118" t="str">
        <f t="shared" si="1"/>
        <v>09/2025</v>
      </c>
      <c r="G1353" s="113"/>
      <c r="H1353" s="111" t="s">
        <v>222</v>
      </c>
      <c r="I1353" s="113"/>
      <c r="J1353" s="113"/>
      <c r="K1353" s="113"/>
      <c r="L1353" s="113"/>
      <c r="M1353" s="113"/>
      <c r="N1353" s="113"/>
      <c r="O1353" s="113"/>
      <c r="P1353" s="113"/>
      <c r="Q1353" s="113"/>
      <c r="R1353" s="113"/>
      <c r="S1353" s="113"/>
      <c r="T1353" s="113"/>
      <c r="U1353" s="113"/>
      <c r="V1353" s="113"/>
      <c r="W1353" s="113"/>
      <c r="X1353" s="113"/>
      <c r="Y1353" s="113"/>
    </row>
    <row r="1354">
      <c r="A1354" s="115" t="s">
        <v>2535</v>
      </c>
      <c r="B1354" s="119"/>
      <c r="C1354" s="119"/>
      <c r="D1354" s="116">
        <v>45921.54166666667</v>
      </c>
      <c r="E1354" s="119"/>
      <c r="F1354" s="118" t="str">
        <f t="shared" si="1"/>
        <v>09/2025</v>
      </c>
      <c r="G1354" s="113"/>
      <c r="H1354" s="111" t="s">
        <v>160</v>
      </c>
      <c r="I1354" s="113"/>
      <c r="J1354" s="113"/>
      <c r="K1354" s="113"/>
      <c r="L1354" s="113"/>
      <c r="M1354" s="113"/>
      <c r="N1354" s="113"/>
      <c r="O1354" s="113"/>
      <c r="P1354" s="113"/>
      <c r="Q1354" s="113"/>
      <c r="R1354" s="113"/>
      <c r="S1354" s="113"/>
      <c r="T1354" s="113"/>
      <c r="U1354" s="113"/>
      <c r="V1354" s="113"/>
      <c r="W1354" s="113"/>
      <c r="X1354" s="113"/>
      <c r="Y1354" s="113"/>
    </row>
    <row r="1355">
      <c r="A1355" s="115" t="s">
        <v>2536</v>
      </c>
      <c r="B1355" s="115" t="s">
        <v>2537</v>
      </c>
      <c r="C1355" s="115" t="s">
        <v>2538</v>
      </c>
      <c r="D1355" s="116">
        <v>45921.82291666667</v>
      </c>
      <c r="E1355" s="115" t="s">
        <v>204</v>
      </c>
      <c r="F1355" s="118" t="str">
        <f t="shared" si="1"/>
        <v>09/2025</v>
      </c>
      <c r="G1355" s="113"/>
      <c r="H1355" s="111" t="s">
        <v>227</v>
      </c>
      <c r="I1355" s="113"/>
      <c r="J1355" s="113"/>
      <c r="K1355" s="113"/>
      <c r="L1355" s="113"/>
      <c r="M1355" s="113"/>
      <c r="N1355" s="113"/>
      <c r="O1355" s="113"/>
      <c r="P1355" s="113"/>
      <c r="Q1355" s="113"/>
      <c r="R1355" s="113"/>
      <c r="S1355" s="113"/>
      <c r="T1355" s="113"/>
      <c r="U1355" s="113"/>
      <c r="V1355" s="113"/>
      <c r="W1355" s="113"/>
      <c r="X1355" s="113"/>
      <c r="Y1355" s="113"/>
    </row>
    <row r="1356">
      <c r="A1356" s="115" t="s">
        <v>2539</v>
      </c>
      <c r="B1356" s="119"/>
      <c r="C1356" s="119"/>
      <c r="D1356" s="116">
        <v>45922.0</v>
      </c>
      <c r="E1356" s="115" t="s">
        <v>204</v>
      </c>
      <c r="F1356" s="118" t="str">
        <f t="shared" si="1"/>
        <v>09/2025</v>
      </c>
      <c r="G1356" s="113"/>
      <c r="H1356" s="111" t="s">
        <v>227</v>
      </c>
      <c r="I1356" s="113"/>
      <c r="J1356" s="113"/>
      <c r="K1356" s="113"/>
      <c r="L1356" s="113"/>
      <c r="M1356" s="113"/>
      <c r="N1356" s="113"/>
      <c r="O1356" s="113"/>
      <c r="P1356" s="113"/>
      <c r="Q1356" s="113"/>
      <c r="R1356" s="113"/>
      <c r="S1356" s="113"/>
      <c r="T1356" s="113"/>
      <c r="U1356" s="113"/>
      <c r="V1356" s="113"/>
      <c r="W1356" s="113"/>
      <c r="X1356" s="113"/>
      <c r="Y1356" s="113"/>
    </row>
    <row r="1357">
      <c r="A1357" s="115" t="s">
        <v>1447</v>
      </c>
      <c r="B1357" s="115" t="s">
        <v>882</v>
      </c>
      <c r="C1357" s="119"/>
      <c r="D1357" s="116">
        <v>45922.54166666667</v>
      </c>
      <c r="E1357" s="115" t="s">
        <v>199</v>
      </c>
      <c r="F1357" s="118" t="str">
        <f t="shared" si="1"/>
        <v>09/2025</v>
      </c>
      <c r="G1357" s="113"/>
      <c r="H1357" s="111" t="s">
        <v>238</v>
      </c>
      <c r="I1357" s="113"/>
      <c r="J1357" s="113"/>
      <c r="K1357" s="113"/>
      <c r="L1357" s="113"/>
      <c r="M1357" s="113"/>
      <c r="N1357" s="113"/>
      <c r="O1357" s="113"/>
      <c r="P1357" s="113"/>
      <c r="Q1357" s="113"/>
      <c r="R1357" s="113"/>
      <c r="S1357" s="113"/>
      <c r="T1357" s="113"/>
      <c r="U1357" s="113"/>
      <c r="V1357" s="113"/>
      <c r="W1357" s="113"/>
      <c r="X1357" s="113"/>
      <c r="Y1357" s="113"/>
    </row>
    <row r="1358">
      <c r="A1358" s="115" t="s">
        <v>2540</v>
      </c>
      <c r="B1358" s="119"/>
      <c r="C1358" s="115" t="s">
        <v>2541</v>
      </c>
      <c r="D1358" s="116">
        <v>45922.66666666667</v>
      </c>
      <c r="E1358" s="119"/>
      <c r="F1358" s="118" t="str">
        <f t="shared" si="1"/>
        <v>09/2025</v>
      </c>
      <c r="G1358" s="113"/>
      <c r="H1358" s="111" t="s">
        <v>193</v>
      </c>
      <c r="I1358" s="113"/>
      <c r="J1358" s="113"/>
      <c r="K1358" s="113"/>
      <c r="L1358" s="113"/>
      <c r="M1358" s="113"/>
      <c r="N1358" s="113"/>
      <c r="O1358" s="113"/>
      <c r="P1358" s="113"/>
      <c r="Q1358" s="113"/>
      <c r="R1358" s="113"/>
      <c r="S1358" s="113"/>
      <c r="T1358" s="113"/>
      <c r="U1358" s="113"/>
      <c r="V1358" s="113"/>
      <c r="W1358" s="113"/>
      <c r="X1358" s="113"/>
      <c r="Y1358" s="113"/>
    </row>
    <row r="1359">
      <c r="A1359" s="115" t="s">
        <v>2542</v>
      </c>
      <c r="B1359" s="119"/>
      <c r="C1359" s="119"/>
      <c r="D1359" s="116">
        <v>45922.70833333333</v>
      </c>
      <c r="E1359" s="119"/>
      <c r="F1359" s="118" t="str">
        <f t="shared" si="1"/>
        <v>09/2025</v>
      </c>
      <c r="G1359" s="113"/>
      <c r="H1359" s="111" t="s">
        <v>193</v>
      </c>
      <c r="I1359" s="113"/>
      <c r="J1359" s="113"/>
      <c r="K1359" s="113"/>
      <c r="L1359" s="113"/>
      <c r="M1359" s="113"/>
      <c r="N1359" s="113"/>
      <c r="O1359" s="113"/>
      <c r="P1359" s="113"/>
      <c r="Q1359" s="113"/>
      <c r="R1359" s="113"/>
      <c r="S1359" s="113"/>
      <c r="T1359" s="113"/>
      <c r="U1359" s="113"/>
      <c r="V1359" s="113"/>
      <c r="W1359" s="113"/>
      <c r="X1359" s="113"/>
      <c r="Y1359" s="113"/>
    </row>
    <row r="1360">
      <c r="A1360" s="115" t="s">
        <v>2543</v>
      </c>
      <c r="B1360" s="115" t="s">
        <v>2544</v>
      </c>
      <c r="C1360" s="115" t="s">
        <v>2545</v>
      </c>
      <c r="D1360" s="116">
        <v>45922.79166666667</v>
      </c>
      <c r="E1360" s="115" t="s">
        <v>204</v>
      </c>
      <c r="F1360" s="118" t="str">
        <f t="shared" si="1"/>
        <v>09/2025</v>
      </c>
      <c r="G1360" s="113"/>
      <c r="H1360" s="111" t="s">
        <v>227</v>
      </c>
      <c r="I1360" s="113"/>
      <c r="J1360" s="113"/>
      <c r="K1360" s="113"/>
      <c r="L1360" s="113"/>
      <c r="M1360" s="113"/>
      <c r="N1360" s="113"/>
      <c r="O1360" s="113"/>
      <c r="P1360" s="113"/>
      <c r="Q1360" s="113"/>
      <c r="R1360" s="113"/>
      <c r="S1360" s="113"/>
      <c r="T1360" s="113"/>
      <c r="U1360" s="113"/>
      <c r="V1360" s="113"/>
      <c r="W1360" s="113"/>
      <c r="X1360" s="113"/>
      <c r="Y1360" s="113"/>
    </row>
    <row r="1361">
      <c r="A1361" s="115" t="s">
        <v>2546</v>
      </c>
      <c r="B1361" s="115" t="s">
        <v>2547</v>
      </c>
      <c r="C1361" s="115" t="s">
        <v>2548</v>
      </c>
      <c r="D1361" s="116">
        <v>45923.41666666667</v>
      </c>
      <c r="E1361" s="115" t="s">
        <v>204</v>
      </c>
      <c r="F1361" s="118" t="str">
        <f t="shared" si="1"/>
        <v>09/2025</v>
      </c>
      <c r="G1361" s="113"/>
      <c r="H1361" s="111" t="s">
        <v>227</v>
      </c>
      <c r="I1361" s="113"/>
      <c r="J1361" s="113"/>
      <c r="K1361" s="113"/>
      <c r="L1361" s="113"/>
      <c r="M1361" s="113"/>
      <c r="N1361" s="113"/>
      <c r="O1361" s="113"/>
      <c r="P1361" s="113"/>
      <c r="Q1361" s="113"/>
      <c r="R1361" s="113"/>
      <c r="S1361" s="113"/>
      <c r="T1361" s="113"/>
      <c r="U1361" s="113"/>
      <c r="V1361" s="113"/>
      <c r="W1361" s="113"/>
      <c r="X1361" s="113"/>
      <c r="Y1361" s="113"/>
    </row>
    <row r="1362">
      <c r="A1362" s="115" t="s">
        <v>2549</v>
      </c>
      <c r="B1362" s="115" t="s">
        <v>2550</v>
      </c>
      <c r="C1362" s="115" t="s">
        <v>2157</v>
      </c>
      <c r="D1362" s="116">
        <v>45923.47916666667</v>
      </c>
      <c r="E1362" s="115" t="s">
        <v>204</v>
      </c>
      <c r="F1362" s="118" t="str">
        <f t="shared" si="1"/>
        <v>09/2025</v>
      </c>
      <c r="G1362" s="113"/>
      <c r="H1362" s="111" t="s">
        <v>227</v>
      </c>
      <c r="I1362" s="113"/>
      <c r="J1362" s="113"/>
      <c r="K1362" s="113"/>
      <c r="L1362" s="113"/>
      <c r="M1362" s="113"/>
      <c r="N1362" s="113"/>
      <c r="O1362" s="113"/>
      <c r="P1362" s="113"/>
      <c r="Q1362" s="113"/>
      <c r="R1362" s="113"/>
      <c r="S1362" s="113"/>
      <c r="T1362" s="113"/>
      <c r="U1362" s="113"/>
      <c r="V1362" s="113"/>
      <c r="W1362" s="113"/>
      <c r="X1362" s="113"/>
      <c r="Y1362" s="113"/>
    </row>
    <row r="1363">
      <c r="A1363" s="115" t="s">
        <v>2551</v>
      </c>
      <c r="B1363" s="119"/>
      <c r="C1363" s="115" t="s">
        <v>146</v>
      </c>
      <c r="D1363" s="116">
        <v>45923.58333333333</v>
      </c>
      <c r="E1363" s="115" t="s">
        <v>920</v>
      </c>
      <c r="F1363" s="118" t="str">
        <f t="shared" si="1"/>
        <v>09/2025</v>
      </c>
      <c r="G1363" s="113"/>
      <c r="H1363" s="111" t="s">
        <v>193</v>
      </c>
      <c r="I1363" s="113"/>
      <c r="J1363" s="113"/>
      <c r="K1363" s="113"/>
      <c r="L1363" s="113"/>
      <c r="M1363" s="113"/>
      <c r="N1363" s="113"/>
      <c r="O1363" s="113"/>
      <c r="P1363" s="113"/>
      <c r="Q1363" s="113"/>
      <c r="R1363" s="113"/>
      <c r="S1363" s="113"/>
      <c r="T1363" s="113"/>
      <c r="U1363" s="113"/>
      <c r="V1363" s="113"/>
      <c r="W1363" s="113"/>
      <c r="X1363" s="113"/>
      <c r="Y1363" s="113"/>
    </row>
    <row r="1364">
      <c r="A1364" s="115" t="s">
        <v>693</v>
      </c>
      <c r="B1364" s="119"/>
      <c r="C1364" s="119"/>
      <c r="D1364" s="116">
        <v>45923.66666666667</v>
      </c>
      <c r="E1364" s="115" t="s">
        <v>2398</v>
      </c>
      <c r="F1364" s="118" t="str">
        <f t="shared" si="1"/>
        <v>09/2025</v>
      </c>
      <c r="G1364" s="113"/>
      <c r="H1364" s="111" t="s">
        <v>679</v>
      </c>
      <c r="I1364" s="113"/>
      <c r="J1364" s="113"/>
      <c r="K1364" s="113"/>
      <c r="L1364" s="113"/>
      <c r="M1364" s="113"/>
      <c r="N1364" s="113"/>
      <c r="O1364" s="113"/>
      <c r="P1364" s="113"/>
      <c r="Q1364" s="113"/>
      <c r="R1364" s="113"/>
      <c r="S1364" s="113"/>
      <c r="T1364" s="113"/>
      <c r="U1364" s="113"/>
      <c r="V1364" s="113"/>
      <c r="W1364" s="113"/>
      <c r="X1364" s="113"/>
      <c r="Y1364" s="113"/>
    </row>
    <row r="1365">
      <c r="A1365" s="115" t="s">
        <v>2552</v>
      </c>
      <c r="B1365" s="115" t="s">
        <v>2553</v>
      </c>
      <c r="C1365" s="115" t="s">
        <v>2206</v>
      </c>
      <c r="D1365" s="116">
        <v>45924.0</v>
      </c>
      <c r="E1365" s="115" t="s">
        <v>163</v>
      </c>
      <c r="F1365" s="118" t="str">
        <f t="shared" si="1"/>
        <v>09/2025</v>
      </c>
      <c r="G1365" s="113"/>
      <c r="H1365" s="111" t="s">
        <v>148</v>
      </c>
      <c r="I1365" s="113"/>
      <c r="J1365" s="113"/>
      <c r="K1365" s="113"/>
      <c r="L1365" s="113"/>
      <c r="M1365" s="113"/>
      <c r="N1365" s="113"/>
      <c r="O1365" s="113"/>
      <c r="P1365" s="113"/>
      <c r="Q1365" s="113"/>
      <c r="R1365" s="113"/>
      <c r="S1365" s="113"/>
      <c r="T1365" s="113"/>
      <c r="U1365" s="113"/>
      <c r="V1365" s="113"/>
      <c r="W1365" s="113"/>
      <c r="X1365" s="113"/>
      <c r="Y1365" s="113"/>
    </row>
    <row r="1366">
      <c r="A1366" s="115" t="s">
        <v>2554</v>
      </c>
      <c r="B1366" s="119"/>
      <c r="C1366" s="115" t="s">
        <v>2555</v>
      </c>
      <c r="D1366" s="116">
        <v>45924.41666666667</v>
      </c>
      <c r="E1366" s="115" t="s">
        <v>1631</v>
      </c>
      <c r="F1366" s="118" t="str">
        <f t="shared" si="1"/>
        <v>09/2025</v>
      </c>
      <c r="G1366" s="113"/>
      <c r="H1366" s="111" t="s">
        <v>213</v>
      </c>
      <c r="I1366" s="113"/>
      <c r="J1366" s="113"/>
      <c r="K1366" s="113"/>
      <c r="L1366" s="113"/>
      <c r="M1366" s="113"/>
      <c r="N1366" s="113"/>
      <c r="O1366" s="113"/>
      <c r="P1366" s="113"/>
      <c r="Q1366" s="113"/>
      <c r="R1366" s="113"/>
      <c r="S1366" s="113"/>
      <c r="T1366" s="113"/>
      <c r="U1366" s="113"/>
      <c r="V1366" s="113"/>
      <c r="W1366" s="113"/>
      <c r="X1366" s="113"/>
      <c r="Y1366" s="113"/>
    </row>
    <row r="1367">
      <c r="A1367" s="115" t="s">
        <v>2556</v>
      </c>
      <c r="B1367" s="115" t="s">
        <v>2557</v>
      </c>
      <c r="C1367" s="115" t="s">
        <v>225</v>
      </c>
      <c r="D1367" s="116">
        <v>45924.41666666667</v>
      </c>
      <c r="E1367" s="115" t="s">
        <v>204</v>
      </c>
      <c r="F1367" s="118" t="str">
        <f t="shared" si="1"/>
        <v>09/2025</v>
      </c>
      <c r="G1367" s="113"/>
      <c r="H1367" s="111" t="s">
        <v>227</v>
      </c>
      <c r="I1367" s="113"/>
      <c r="J1367" s="113"/>
      <c r="K1367" s="113"/>
      <c r="L1367" s="113"/>
      <c r="M1367" s="113"/>
      <c r="N1367" s="113"/>
      <c r="O1367" s="113"/>
      <c r="P1367" s="113"/>
      <c r="Q1367" s="113"/>
      <c r="R1367" s="113"/>
      <c r="S1367" s="113"/>
      <c r="T1367" s="113"/>
      <c r="U1367" s="113"/>
      <c r="V1367" s="113"/>
      <c r="W1367" s="113"/>
      <c r="X1367" s="113"/>
      <c r="Y1367" s="113"/>
    </row>
    <row r="1368">
      <c r="A1368" s="115" t="s">
        <v>693</v>
      </c>
      <c r="B1368" s="119"/>
      <c r="C1368" s="119"/>
      <c r="D1368" s="116">
        <v>45924.58333333333</v>
      </c>
      <c r="E1368" s="115" t="s">
        <v>2398</v>
      </c>
      <c r="F1368" s="118" t="str">
        <f t="shared" si="1"/>
        <v>09/2025</v>
      </c>
      <c r="G1368" s="113"/>
      <c r="H1368" s="111" t="s">
        <v>679</v>
      </c>
      <c r="I1368" s="113"/>
      <c r="J1368" s="113"/>
      <c r="K1368" s="113"/>
      <c r="L1368" s="113"/>
      <c r="M1368" s="113"/>
      <c r="N1368" s="113"/>
      <c r="O1368" s="113"/>
      <c r="P1368" s="113"/>
      <c r="Q1368" s="113"/>
      <c r="R1368" s="113"/>
      <c r="S1368" s="113"/>
      <c r="T1368" s="113"/>
      <c r="U1368" s="113"/>
      <c r="V1368" s="113"/>
      <c r="W1368" s="113"/>
      <c r="X1368" s="113"/>
      <c r="Y1368" s="113"/>
    </row>
    <row r="1369">
      <c r="A1369" s="115" t="s">
        <v>2558</v>
      </c>
      <c r="B1369" s="115" t="s">
        <v>2559</v>
      </c>
      <c r="C1369" s="115" t="s">
        <v>2560</v>
      </c>
      <c r="D1369" s="116">
        <v>45925.0</v>
      </c>
      <c r="E1369" s="115" t="s">
        <v>147</v>
      </c>
      <c r="F1369" s="118" t="str">
        <f t="shared" si="1"/>
        <v>09/2025</v>
      </c>
      <c r="G1369" s="113"/>
      <c r="H1369" s="111"/>
      <c r="I1369" s="113"/>
      <c r="J1369" s="113"/>
      <c r="K1369" s="113"/>
      <c r="L1369" s="113"/>
      <c r="M1369" s="113"/>
      <c r="N1369" s="113"/>
      <c r="O1369" s="113"/>
      <c r="P1369" s="113"/>
      <c r="Q1369" s="113"/>
      <c r="R1369" s="113"/>
      <c r="S1369" s="113"/>
      <c r="T1369" s="113"/>
      <c r="U1369" s="113"/>
      <c r="V1369" s="113"/>
      <c r="W1369" s="113"/>
      <c r="X1369" s="113"/>
      <c r="Y1369" s="113"/>
    </row>
    <row r="1370">
      <c r="A1370" s="115" t="s">
        <v>2561</v>
      </c>
      <c r="B1370" s="115" t="s">
        <v>2562</v>
      </c>
      <c r="C1370" s="115" t="s">
        <v>2243</v>
      </c>
      <c r="D1370" s="116">
        <v>45925.46875</v>
      </c>
      <c r="E1370" s="115" t="s">
        <v>147</v>
      </c>
      <c r="F1370" s="118" t="str">
        <f t="shared" si="1"/>
        <v>09/2025</v>
      </c>
      <c r="G1370" s="113"/>
      <c r="H1370" s="111"/>
      <c r="I1370" s="113"/>
      <c r="J1370" s="113"/>
      <c r="K1370" s="113"/>
      <c r="L1370" s="113"/>
      <c r="M1370" s="113"/>
      <c r="N1370" s="113"/>
      <c r="O1370" s="113"/>
      <c r="P1370" s="113"/>
      <c r="Q1370" s="113"/>
      <c r="R1370" s="113"/>
      <c r="S1370" s="113"/>
      <c r="T1370" s="113"/>
      <c r="U1370" s="113"/>
      <c r="V1370" s="113"/>
      <c r="W1370" s="113"/>
      <c r="X1370" s="113"/>
      <c r="Y1370" s="113"/>
    </row>
    <row r="1371">
      <c r="A1371" s="115" t="s">
        <v>693</v>
      </c>
      <c r="B1371" s="119"/>
      <c r="C1371" s="119"/>
      <c r="D1371" s="116">
        <v>45925.66666666667</v>
      </c>
      <c r="E1371" s="115" t="s">
        <v>2398</v>
      </c>
      <c r="F1371" s="118" t="str">
        <f t="shared" si="1"/>
        <v>09/2025</v>
      </c>
      <c r="G1371" s="113"/>
      <c r="H1371" s="111" t="s">
        <v>679</v>
      </c>
      <c r="I1371" s="113"/>
      <c r="J1371" s="113"/>
      <c r="K1371" s="113"/>
      <c r="L1371" s="113"/>
      <c r="M1371" s="113"/>
      <c r="N1371" s="113"/>
      <c r="O1371" s="113"/>
      <c r="P1371" s="113"/>
      <c r="Q1371" s="113"/>
      <c r="R1371" s="113"/>
      <c r="S1371" s="113"/>
      <c r="T1371" s="113"/>
      <c r="U1371" s="113"/>
      <c r="V1371" s="113"/>
      <c r="W1371" s="113"/>
      <c r="X1371" s="113"/>
      <c r="Y1371" s="113"/>
    </row>
    <row r="1372">
      <c r="A1372" s="115" t="s">
        <v>2563</v>
      </c>
      <c r="B1372" s="115" t="s">
        <v>2564</v>
      </c>
      <c r="C1372" s="115" t="s">
        <v>2565</v>
      </c>
      <c r="D1372" s="116">
        <v>45926.72916666667</v>
      </c>
      <c r="E1372" s="115" t="s">
        <v>531</v>
      </c>
      <c r="F1372" s="118" t="str">
        <f t="shared" si="1"/>
        <v>09/2025</v>
      </c>
      <c r="G1372" s="113"/>
      <c r="H1372" s="111" t="s">
        <v>148</v>
      </c>
      <c r="I1372" s="113"/>
      <c r="J1372" s="113"/>
      <c r="K1372" s="113"/>
      <c r="L1372" s="113"/>
      <c r="M1372" s="113"/>
      <c r="N1372" s="113"/>
      <c r="O1372" s="113"/>
      <c r="P1372" s="113"/>
      <c r="Q1372" s="113"/>
      <c r="R1372" s="113"/>
      <c r="S1372" s="113"/>
      <c r="T1372" s="113"/>
      <c r="U1372" s="113"/>
      <c r="V1372" s="113"/>
      <c r="W1372" s="113"/>
      <c r="X1372" s="113"/>
      <c r="Y1372" s="113"/>
    </row>
    <row r="1373">
      <c r="A1373" s="115" t="s">
        <v>2566</v>
      </c>
      <c r="B1373" s="115" t="s">
        <v>2567</v>
      </c>
      <c r="C1373" s="115" t="s">
        <v>2568</v>
      </c>
      <c r="D1373" s="116">
        <v>45927.59722222222</v>
      </c>
      <c r="E1373" s="115" t="s">
        <v>147</v>
      </c>
      <c r="F1373" s="118" t="str">
        <f t="shared" si="1"/>
        <v>09/2025</v>
      </c>
      <c r="G1373" s="113"/>
      <c r="H1373" s="111"/>
      <c r="I1373" s="113"/>
      <c r="J1373" s="113"/>
      <c r="K1373" s="113"/>
      <c r="L1373" s="113"/>
      <c r="M1373" s="113"/>
      <c r="N1373" s="113"/>
      <c r="O1373" s="113"/>
      <c r="P1373" s="113"/>
      <c r="Q1373" s="113"/>
      <c r="R1373" s="113"/>
      <c r="S1373" s="113"/>
      <c r="T1373" s="113"/>
      <c r="U1373" s="113"/>
      <c r="V1373" s="113"/>
      <c r="W1373" s="113"/>
      <c r="X1373" s="113"/>
      <c r="Y1373" s="113"/>
    </row>
    <row r="1374">
      <c r="A1374" s="115" t="s">
        <v>2569</v>
      </c>
      <c r="B1374" s="119"/>
      <c r="C1374" s="115" t="s">
        <v>2570</v>
      </c>
      <c r="D1374" s="116">
        <v>45927.70833333333</v>
      </c>
      <c r="E1374" s="119"/>
      <c r="F1374" s="118" t="str">
        <f t="shared" si="1"/>
        <v>09/2025</v>
      </c>
      <c r="G1374" s="113"/>
      <c r="H1374" s="111" t="s">
        <v>189</v>
      </c>
      <c r="I1374" s="113"/>
      <c r="J1374" s="113"/>
      <c r="K1374" s="113"/>
      <c r="L1374" s="113"/>
      <c r="M1374" s="113"/>
      <c r="N1374" s="113"/>
      <c r="O1374" s="113"/>
      <c r="P1374" s="113"/>
      <c r="Q1374" s="113"/>
      <c r="R1374" s="113"/>
      <c r="S1374" s="113"/>
      <c r="T1374" s="113"/>
      <c r="U1374" s="113"/>
      <c r="V1374" s="113"/>
      <c r="W1374" s="113"/>
      <c r="X1374" s="113"/>
      <c r="Y1374" s="113"/>
    </row>
    <row r="1375">
      <c r="A1375" s="115" t="s">
        <v>2571</v>
      </c>
      <c r="B1375" s="119"/>
      <c r="C1375" s="119"/>
      <c r="D1375" s="116">
        <v>45928.0</v>
      </c>
      <c r="E1375" s="119"/>
      <c r="F1375" s="118" t="str">
        <f t="shared" si="1"/>
        <v>09/2025</v>
      </c>
      <c r="G1375" s="113"/>
      <c r="H1375" s="111" t="s">
        <v>189</v>
      </c>
      <c r="I1375" s="113"/>
      <c r="J1375" s="113"/>
      <c r="K1375" s="113"/>
      <c r="L1375" s="113"/>
      <c r="M1375" s="113"/>
      <c r="N1375" s="113"/>
      <c r="O1375" s="113"/>
      <c r="P1375" s="113"/>
      <c r="Q1375" s="113"/>
      <c r="R1375" s="113"/>
      <c r="S1375" s="113"/>
      <c r="T1375" s="113"/>
      <c r="U1375" s="113"/>
      <c r="V1375" s="113"/>
      <c r="W1375" s="113"/>
      <c r="X1375" s="113"/>
      <c r="Y1375" s="113"/>
    </row>
    <row r="1376">
      <c r="A1376" s="115" t="s">
        <v>1447</v>
      </c>
      <c r="B1376" s="115" t="s">
        <v>882</v>
      </c>
      <c r="C1376" s="119"/>
      <c r="D1376" s="116">
        <v>45929.54166666667</v>
      </c>
      <c r="E1376" s="115" t="s">
        <v>199</v>
      </c>
      <c r="F1376" s="118" t="str">
        <f t="shared" si="1"/>
        <v>09/2025</v>
      </c>
      <c r="G1376" s="113"/>
      <c r="H1376" s="111" t="s">
        <v>238</v>
      </c>
      <c r="I1376" s="113"/>
      <c r="J1376" s="113"/>
      <c r="K1376" s="113"/>
      <c r="L1376" s="113"/>
      <c r="M1376" s="113"/>
      <c r="N1376" s="113"/>
      <c r="O1376" s="113"/>
      <c r="P1376" s="113"/>
      <c r="Q1376" s="113"/>
      <c r="R1376" s="113"/>
      <c r="S1376" s="113"/>
      <c r="T1376" s="113"/>
      <c r="U1376" s="113"/>
      <c r="V1376" s="113"/>
      <c r="W1376" s="113"/>
      <c r="X1376" s="113"/>
      <c r="Y1376" s="113"/>
    </row>
    <row r="1377">
      <c r="A1377" s="115" t="s">
        <v>2572</v>
      </c>
      <c r="B1377" s="115" t="s">
        <v>2573</v>
      </c>
      <c r="C1377" s="119"/>
      <c r="D1377" s="116">
        <v>45929.64583333333</v>
      </c>
      <c r="E1377" s="115" t="s">
        <v>163</v>
      </c>
      <c r="F1377" s="118" t="str">
        <f t="shared" si="1"/>
        <v>09/2025</v>
      </c>
      <c r="G1377" s="113"/>
      <c r="H1377" s="111" t="s">
        <v>160</v>
      </c>
      <c r="I1377" s="113"/>
      <c r="J1377" s="113"/>
      <c r="K1377" s="113"/>
      <c r="L1377" s="113"/>
      <c r="M1377" s="113"/>
      <c r="N1377" s="113"/>
      <c r="O1377" s="113"/>
      <c r="P1377" s="113"/>
      <c r="Q1377" s="113"/>
      <c r="R1377" s="113"/>
      <c r="S1377" s="113"/>
      <c r="T1377" s="113"/>
      <c r="U1377" s="113"/>
      <c r="V1377" s="113"/>
      <c r="W1377" s="113"/>
      <c r="X1377" s="113"/>
      <c r="Y1377" s="113"/>
    </row>
    <row r="1378">
      <c r="A1378" s="115" t="s">
        <v>2574</v>
      </c>
      <c r="B1378" s="115" t="s">
        <v>2575</v>
      </c>
      <c r="C1378" s="115" t="s">
        <v>2092</v>
      </c>
      <c r="D1378" s="116">
        <v>45929.79166666667</v>
      </c>
      <c r="E1378" s="115" t="s">
        <v>147</v>
      </c>
      <c r="F1378" s="118" t="str">
        <f t="shared" si="1"/>
        <v>09/2025</v>
      </c>
      <c r="G1378" s="113"/>
      <c r="H1378" s="111" t="s">
        <v>148</v>
      </c>
      <c r="I1378" s="113"/>
      <c r="J1378" s="113"/>
      <c r="K1378" s="113"/>
      <c r="L1378" s="113"/>
      <c r="M1378" s="113"/>
      <c r="N1378" s="113"/>
      <c r="O1378" s="113"/>
      <c r="P1378" s="113"/>
      <c r="Q1378" s="113"/>
      <c r="R1378" s="113"/>
      <c r="S1378" s="113"/>
      <c r="T1378" s="113"/>
      <c r="U1378" s="113"/>
      <c r="V1378" s="113"/>
      <c r="W1378" s="113"/>
      <c r="X1378" s="113"/>
      <c r="Y1378" s="113"/>
    </row>
    <row r="1379">
      <c r="A1379" s="115" t="s">
        <v>2576</v>
      </c>
      <c r="B1379" s="115" t="s">
        <v>2577</v>
      </c>
      <c r="C1379" s="115" t="s">
        <v>2578</v>
      </c>
      <c r="D1379" s="116">
        <v>45929.79166666667</v>
      </c>
      <c r="E1379" s="115" t="s">
        <v>531</v>
      </c>
      <c r="F1379" s="118" t="str">
        <f t="shared" si="1"/>
        <v>09/2025</v>
      </c>
      <c r="G1379" s="113"/>
      <c r="H1379" s="111" t="s">
        <v>148</v>
      </c>
      <c r="I1379" s="113"/>
      <c r="J1379" s="113"/>
      <c r="K1379" s="113"/>
      <c r="L1379" s="113"/>
      <c r="M1379" s="113"/>
      <c r="N1379" s="113"/>
      <c r="O1379" s="113"/>
      <c r="P1379" s="113"/>
      <c r="Q1379" s="113"/>
      <c r="R1379" s="113"/>
      <c r="S1379" s="113"/>
      <c r="T1379" s="113"/>
      <c r="U1379" s="113"/>
      <c r="V1379" s="113"/>
      <c r="W1379" s="113"/>
      <c r="X1379" s="113"/>
      <c r="Y1379" s="113"/>
    </row>
    <row r="1380">
      <c r="A1380" s="115" t="s">
        <v>2579</v>
      </c>
      <c r="B1380" s="119"/>
      <c r="C1380" s="119"/>
      <c r="D1380" s="116">
        <v>45930.47916666667</v>
      </c>
      <c r="E1380" s="115" t="s">
        <v>2580</v>
      </c>
      <c r="F1380" s="118" t="str">
        <f t="shared" si="1"/>
        <v>09/2025</v>
      </c>
      <c r="G1380" s="113"/>
      <c r="H1380" s="111" t="s">
        <v>193</v>
      </c>
      <c r="I1380" s="113"/>
      <c r="J1380" s="113"/>
      <c r="K1380" s="113"/>
      <c r="L1380" s="113"/>
      <c r="M1380" s="113"/>
      <c r="N1380" s="113"/>
      <c r="O1380" s="113"/>
      <c r="P1380" s="113"/>
      <c r="Q1380" s="113"/>
      <c r="R1380" s="113"/>
      <c r="S1380" s="113"/>
      <c r="T1380" s="113"/>
      <c r="U1380" s="113"/>
      <c r="V1380" s="113"/>
      <c r="W1380" s="113"/>
      <c r="X1380" s="113"/>
      <c r="Y1380" s="113"/>
    </row>
    <row r="1381">
      <c r="A1381" s="115" t="s">
        <v>2581</v>
      </c>
      <c r="B1381" s="119"/>
      <c r="C1381" s="115" t="s">
        <v>2582</v>
      </c>
      <c r="D1381" s="116">
        <v>45930.52083333333</v>
      </c>
      <c r="E1381" s="119"/>
      <c r="F1381" s="118" t="str">
        <f t="shared" si="1"/>
        <v>09/2025</v>
      </c>
      <c r="G1381" s="113"/>
      <c r="H1381" s="111" t="s">
        <v>193</v>
      </c>
      <c r="I1381" s="113"/>
      <c r="J1381" s="113"/>
      <c r="K1381" s="113"/>
      <c r="L1381" s="113"/>
      <c r="M1381" s="113"/>
      <c r="N1381" s="113"/>
      <c r="O1381" s="113"/>
      <c r="P1381" s="113"/>
      <c r="Q1381" s="113"/>
      <c r="R1381" s="113"/>
      <c r="S1381" s="113"/>
      <c r="T1381" s="113"/>
      <c r="U1381" s="113"/>
      <c r="V1381" s="113"/>
      <c r="W1381" s="113"/>
      <c r="X1381" s="113"/>
      <c r="Y1381" s="113"/>
    </row>
    <row r="1382">
      <c r="A1382" s="115" t="s">
        <v>2583</v>
      </c>
      <c r="B1382" s="119"/>
      <c r="C1382" s="119"/>
      <c r="D1382" s="116">
        <v>45930.5625</v>
      </c>
      <c r="E1382" s="115" t="s">
        <v>920</v>
      </c>
      <c r="F1382" s="118" t="str">
        <f t="shared" si="1"/>
        <v>09/2025</v>
      </c>
      <c r="G1382" s="113"/>
      <c r="H1382" s="111" t="s">
        <v>193</v>
      </c>
      <c r="I1382" s="113"/>
      <c r="J1382" s="113"/>
      <c r="K1382" s="113"/>
      <c r="L1382" s="113"/>
      <c r="M1382" s="113"/>
      <c r="N1382" s="113"/>
      <c r="O1382" s="113"/>
      <c r="P1382" s="113"/>
      <c r="Q1382" s="113"/>
      <c r="R1382" s="113"/>
      <c r="S1382" s="113"/>
      <c r="T1382" s="113"/>
      <c r="U1382" s="113"/>
      <c r="V1382" s="113"/>
      <c r="W1382" s="113"/>
      <c r="X1382" s="113"/>
      <c r="Y1382" s="113"/>
    </row>
    <row r="1383">
      <c r="A1383" s="115" t="s">
        <v>2584</v>
      </c>
      <c r="B1383" s="119"/>
      <c r="C1383" s="119"/>
      <c r="D1383" s="116">
        <v>45930.60416666667</v>
      </c>
      <c r="E1383" s="119"/>
      <c r="F1383" s="118" t="str">
        <f t="shared" si="1"/>
        <v>09/2025</v>
      </c>
      <c r="G1383" s="113"/>
      <c r="H1383" s="111" t="s">
        <v>160</v>
      </c>
      <c r="I1383" s="113"/>
      <c r="J1383" s="113"/>
      <c r="K1383" s="113"/>
      <c r="L1383" s="113"/>
      <c r="M1383" s="113"/>
      <c r="N1383" s="113"/>
      <c r="O1383" s="113"/>
      <c r="P1383" s="113"/>
      <c r="Q1383" s="113"/>
      <c r="R1383" s="113"/>
      <c r="S1383" s="113"/>
      <c r="T1383" s="113"/>
      <c r="U1383" s="113"/>
      <c r="V1383" s="113"/>
      <c r="W1383" s="113"/>
      <c r="X1383" s="113"/>
      <c r="Y1383" s="113"/>
    </row>
    <row r="1384">
      <c r="A1384" s="115" t="s">
        <v>693</v>
      </c>
      <c r="B1384" s="119"/>
      <c r="C1384" s="119"/>
      <c r="D1384" s="116">
        <v>45930.66666666667</v>
      </c>
      <c r="E1384" s="115" t="s">
        <v>2398</v>
      </c>
      <c r="F1384" s="118" t="str">
        <f t="shared" si="1"/>
        <v>09/2025</v>
      </c>
      <c r="G1384" s="113"/>
      <c r="H1384" s="111" t="s">
        <v>679</v>
      </c>
      <c r="I1384" s="113"/>
      <c r="J1384" s="113"/>
      <c r="K1384" s="113"/>
      <c r="L1384" s="113"/>
      <c r="M1384" s="113"/>
      <c r="N1384" s="113"/>
      <c r="O1384" s="113"/>
      <c r="P1384" s="113"/>
      <c r="Q1384" s="113"/>
      <c r="R1384" s="113"/>
      <c r="S1384" s="113"/>
      <c r="T1384" s="113"/>
      <c r="U1384" s="113"/>
      <c r="V1384" s="113"/>
      <c r="W1384" s="113"/>
      <c r="X1384" s="113"/>
      <c r="Y1384" s="113"/>
    </row>
    <row r="1385">
      <c r="A1385" s="115" t="s">
        <v>772</v>
      </c>
      <c r="B1385" s="119"/>
      <c r="C1385" s="115" t="s">
        <v>773</v>
      </c>
      <c r="D1385" s="116">
        <v>45930.75</v>
      </c>
      <c r="E1385" s="115" t="s">
        <v>774</v>
      </c>
      <c r="F1385" s="118" t="str">
        <f t="shared" si="1"/>
        <v>09/2025</v>
      </c>
      <c r="G1385" s="113"/>
      <c r="H1385" s="111"/>
      <c r="I1385" s="113"/>
      <c r="J1385" s="113"/>
      <c r="K1385" s="113"/>
      <c r="L1385" s="113"/>
      <c r="M1385" s="113"/>
      <c r="N1385" s="113"/>
      <c r="O1385" s="113"/>
      <c r="P1385" s="113"/>
      <c r="Q1385" s="113"/>
      <c r="R1385" s="113"/>
      <c r="S1385" s="113"/>
      <c r="T1385" s="113"/>
      <c r="U1385" s="113"/>
      <c r="V1385" s="113"/>
      <c r="W1385" s="113"/>
      <c r="X1385" s="113"/>
      <c r="Y1385" s="113"/>
    </row>
    <row r="1386">
      <c r="A1386" s="115" t="s">
        <v>2087</v>
      </c>
      <c r="B1386" s="115" t="s">
        <v>2088</v>
      </c>
      <c r="C1386" s="115" t="s">
        <v>516</v>
      </c>
      <c r="D1386" s="116">
        <v>45930.77083333333</v>
      </c>
      <c r="E1386" s="115" t="s">
        <v>147</v>
      </c>
      <c r="F1386" s="118" t="str">
        <f t="shared" si="1"/>
        <v>09/2025</v>
      </c>
      <c r="G1386" s="113"/>
      <c r="H1386" s="111" t="s">
        <v>143</v>
      </c>
      <c r="I1386" s="113"/>
      <c r="J1386" s="113"/>
      <c r="K1386" s="113"/>
      <c r="L1386" s="113"/>
      <c r="M1386" s="113"/>
      <c r="N1386" s="113"/>
      <c r="O1386" s="113"/>
      <c r="P1386" s="113"/>
      <c r="Q1386" s="113"/>
      <c r="R1386" s="113"/>
      <c r="S1386" s="113"/>
      <c r="T1386" s="113"/>
      <c r="U1386" s="113"/>
      <c r="V1386" s="113"/>
      <c r="W1386" s="113"/>
      <c r="X1386" s="113"/>
      <c r="Y1386" s="113"/>
    </row>
    <row r="1387">
      <c r="A1387" s="115" t="s">
        <v>2585</v>
      </c>
      <c r="B1387" s="115" t="s">
        <v>2586</v>
      </c>
      <c r="C1387" s="115" t="s">
        <v>1409</v>
      </c>
      <c r="D1387" s="116">
        <v>45931.39583333333</v>
      </c>
      <c r="E1387" s="115" t="s">
        <v>765</v>
      </c>
      <c r="F1387" s="118" t="str">
        <f t="shared" si="1"/>
        <v>10/2025</v>
      </c>
      <c r="G1387" s="113"/>
      <c r="H1387" s="111" t="s">
        <v>160</v>
      </c>
      <c r="I1387" s="113"/>
      <c r="J1387" s="113"/>
      <c r="K1387" s="113"/>
      <c r="L1387" s="113"/>
      <c r="M1387" s="113"/>
      <c r="N1387" s="113"/>
      <c r="O1387" s="113"/>
      <c r="P1387" s="113"/>
      <c r="Q1387" s="113"/>
      <c r="R1387" s="113"/>
      <c r="S1387" s="113"/>
      <c r="T1387" s="113"/>
      <c r="U1387" s="113"/>
      <c r="V1387" s="113"/>
      <c r="W1387" s="113"/>
      <c r="X1387" s="113"/>
      <c r="Y1387" s="113"/>
    </row>
    <row r="1388">
      <c r="A1388" s="115" t="s">
        <v>2587</v>
      </c>
      <c r="B1388" s="119"/>
      <c r="C1388" s="115" t="s">
        <v>2588</v>
      </c>
      <c r="D1388" s="116">
        <v>45931.47916666667</v>
      </c>
      <c r="E1388" s="119"/>
      <c r="F1388" s="118" t="str">
        <f t="shared" si="1"/>
        <v>10/2025</v>
      </c>
      <c r="G1388" s="113"/>
      <c r="H1388" s="111" t="s">
        <v>222</v>
      </c>
      <c r="I1388" s="113"/>
      <c r="J1388" s="113"/>
      <c r="K1388" s="113"/>
      <c r="L1388" s="113"/>
      <c r="M1388" s="113"/>
      <c r="N1388" s="113"/>
      <c r="O1388" s="113"/>
      <c r="P1388" s="113"/>
      <c r="Q1388" s="113"/>
      <c r="R1388" s="113"/>
      <c r="S1388" s="113"/>
      <c r="T1388" s="113"/>
      <c r="U1388" s="113"/>
      <c r="V1388" s="113"/>
      <c r="W1388" s="113"/>
      <c r="X1388" s="113"/>
      <c r="Y1388" s="113"/>
    </row>
    <row r="1389">
      <c r="A1389" s="115" t="s">
        <v>2589</v>
      </c>
      <c r="B1389" s="115" t="s">
        <v>2590</v>
      </c>
      <c r="C1389" s="115" t="s">
        <v>2591</v>
      </c>
      <c r="D1389" s="116">
        <v>45931.52083333333</v>
      </c>
      <c r="E1389" s="115" t="s">
        <v>2398</v>
      </c>
      <c r="F1389" s="118" t="str">
        <f t="shared" si="1"/>
        <v>10/2025</v>
      </c>
      <c r="G1389" s="113"/>
      <c r="H1389" s="111" t="s">
        <v>193</v>
      </c>
      <c r="I1389" s="113"/>
      <c r="J1389" s="113"/>
      <c r="K1389" s="113"/>
      <c r="L1389" s="113"/>
      <c r="M1389" s="113"/>
      <c r="N1389" s="113"/>
      <c r="O1389" s="113"/>
      <c r="P1389" s="113"/>
      <c r="Q1389" s="113"/>
      <c r="R1389" s="113"/>
      <c r="S1389" s="113"/>
      <c r="T1389" s="113"/>
      <c r="U1389" s="113"/>
      <c r="V1389" s="113"/>
      <c r="W1389" s="113"/>
      <c r="X1389" s="113"/>
      <c r="Y1389" s="113"/>
    </row>
    <row r="1390">
      <c r="A1390" s="115" t="s">
        <v>693</v>
      </c>
      <c r="B1390" s="119"/>
      <c r="C1390" s="119"/>
      <c r="D1390" s="116">
        <v>45931.60416666667</v>
      </c>
      <c r="E1390" s="115" t="s">
        <v>2398</v>
      </c>
      <c r="F1390" s="118" t="str">
        <f t="shared" si="1"/>
        <v>10/2025</v>
      </c>
      <c r="G1390" s="113"/>
      <c r="H1390" s="111" t="s">
        <v>679</v>
      </c>
      <c r="I1390" s="113"/>
      <c r="J1390" s="113"/>
      <c r="K1390" s="113"/>
      <c r="L1390" s="113"/>
      <c r="M1390" s="113"/>
      <c r="N1390" s="113"/>
      <c r="O1390" s="113"/>
      <c r="P1390" s="113"/>
      <c r="Q1390" s="113"/>
      <c r="R1390" s="113"/>
      <c r="S1390" s="113"/>
      <c r="T1390" s="113"/>
      <c r="U1390" s="113"/>
      <c r="V1390" s="113"/>
      <c r="W1390" s="113"/>
      <c r="X1390" s="113"/>
      <c r="Y1390" s="113"/>
    </row>
    <row r="1391">
      <c r="A1391" s="115" t="s">
        <v>2103</v>
      </c>
      <c r="B1391" s="115" t="s">
        <v>2104</v>
      </c>
      <c r="C1391" s="115" t="s">
        <v>516</v>
      </c>
      <c r="D1391" s="116">
        <v>45931.77083333333</v>
      </c>
      <c r="E1391" s="115" t="s">
        <v>147</v>
      </c>
      <c r="F1391" s="118" t="str">
        <f t="shared" si="1"/>
        <v>10/2025</v>
      </c>
      <c r="G1391" s="113"/>
      <c r="H1391" s="111" t="s">
        <v>143</v>
      </c>
      <c r="I1391" s="113"/>
      <c r="J1391" s="113"/>
      <c r="K1391" s="113"/>
      <c r="L1391" s="113"/>
      <c r="M1391" s="113"/>
      <c r="N1391" s="113"/>
      <c r="O1391" s="113"/>
      <c r="P1391" s="113"/>
      <c r="Q1391" s="113"/>
      <c r="R1391" s="113"/>
      <c r="S1391" s="113"/>
      <c r="T1391" s="113"/>
      <c r="U1391" s="113"/>
      <c r="V1391" s="113"/>
      <c r="W1391" s="113"/>
      <c r="X1391" s="113"/>
      <c r="Y1391" s="113"/>
    </row>
    <row r="1392">
      <c r="A1392" s="115" t="s">
        <v>2592</v>
      </c>
      <c r="B1392" s="115" t="s">
        <v>2593</v>
      </c>
      <c r="C1392" s="115" t="s">
        <v>2548</v>
      </c>
      <c r="D1392" s="116">
        <v>45932.41666666667</v>
      </c>
      <c r="E1392" s="115" t="s">
        <v>204</v>
      </c>
      <c r="F1392" s="118" t="str">
        <f t="shared" si="1"/>
        <v>10/2025</v>
      </c>
      <c r="G1392" s="113"/>
      <c r="H1392" s="111" t="s">
        <v>227</v>
      </c>
      <c r="I1392" s="113"/>
      <c r="J1392" s="113"/>
      <c r="K1392" s="113"/>
      <c r="L1392" s="113"/>
      <c r="M1392" s="113"/>
      <c r="N1392" s="113"/>
      <c r="O1392" s="113"/>
      <c r="P1392" s="113"/>
      <c r="Q1392" s="113"/>
      <c r="R1392" s="113"/>
      <c r="S1392" s="113"/>
      <c r="T1392" s="113"/>
      <c r="U1392" s="113"/>
      <c r="V1392" s="113"/>
      <c r="W1392" s="113"/>
      <c r="X1392" s="113"/>
      <c r="Y1392" s="113"/>
    </row>
    <row r="1393">
      <c r="A1393" s="115" t="s">
        <v>693</v>
      </c>
      <c r="B1393" s="119"/>
      <c r="C1393" s="119"/>
      <c r="D1393" s="116">
        <v>45932.625</v>
      </c>
      <c r="E1393" s="115" t="s">
        <v>2398</v>
      </c>
      <c r="F1393" s="118" t="str">
        <f t="shared" si="1"/>
        <v>10/2025</v>
      </c>
      <c r="G1393" s="113"/>
      <c r="H1393" s="111" t="s">
        <v>679</v>
      </c>
      <c r="I1393" s="113"/>
      <c r="J1393" s="113"/>
      <c r="K1393" s="113"/>
      <c r="L1393" s="113"/>
      <c r="M1393" s="113"/>
      <c r="N1393" s="113"/>
      <c r="O1393" s="113"/>
      <c r="P1393" s="113"/>
      <c r="Q1393" s="113"/>
      <c r="R1393" s="113"/>
      <c r="S1393" s="113"/>
      <c r="T1393" s="113"/>
      <c r="U1393" s="113"/>
      <c r="V1393" s="113"/>
      <c r="W1393" s="113"/>
      <c r="X1393" s="113"/>
      <c r="Y1393" s="113"/>
    </row>
    <row r="1394">
      <c r="A1394" s="115" t="s">
        <v>2594</v>
      </c>
      <c r="B1394" s="115" t="s">
        <v>2595</v>
      </c>
      <c r="C1394" s="115" t="s">
        <v>2596</v>
      </c>
      <c r="D1394" s="116">
        <v>45932.75</v>
      </c>
      <c r="E1394" s="115" t="s">
        <v>163</v>
      </c>
      <c r="F1394" s="118" t="str">
        <f t="shared" si="1"/>
        <v>10/2025</v>
      </c>
      <c r="G1394" s="113"/>
      <c r="H1394" s="111" t="s">
        <v>148</v>
      </c>
      <c r="I1394" s="113"/>
      <c r="J1394" s="113"/>
      <c r="K1394" s="113"/>
      <c r="L1394" s="113"/>
      <c r="M1394" s="113"/>
      <c r="N1394" s="113"/>
      <c r="O1394" s="113"/>
      <c r="P1394" s="113"/>
      <c r="Q1394" s="113"/>
      <c r="R1394" s="113"/>
      <c r="S1394" s="113"/>
      <c r="T1394" s="113"/>
      <c r="U1394" s="113"/>
      <c r="V1394" s="113"/>
      <c r="W1394" s="113"/>
      <c r="X1394" s="113"/>
      <c r="Y1394" s="113"/>
    </row>
    <row r="1395">
      <c r="A1395" s="115" t="s">
        <v>2597</v>
      </c>
      <c r="B1395" s="115" t="s">
        <v>2598</v>
      </c>
      <c r="C1395" s="115" t="s">
        <v>432</v>
      </c>
      <c r="D1395" s="116">
        <v>45932.75</v>
      </c>
      <c r="E1395" s="115" t="s">
        <v>204</v>
      </c>
      <c r="F1395" s="118" t="str">
        <f t="shared" si="1"/>
        <v>10/2025</v>
      </c>
      <c r="G1395" s="113"/>
      <c r="H1395" s="111" t="s">
        <v>227</v>
      </c>
      <c r="I1395" s="113"/>
      <c r="J1395" s="113"/>
      <c r="K1395" s="113"/>
      <c r="L1395" s="113"/>
      <c r="M1395" s="113"/>
      <c r="N1395" s="113"/>
      <c r="O1395" s="113"/>
      <c r="P1395" s="113"/>
      <c r="Q1395" s="113"/>
      <c r="R1395" s="113"/>
      <c r="S1395" s="113"/>
      <c r="T1395" s="113"/>
      <c r="U1395" s="113"/>
      <c r="V1395" s="113"/>
      <c r="W1395" s="113"/>
      <c r="X1395" s="113"/>
      <c r="Y1395" s="113"/>
    </row>
    <row r="1396">
      <c r="A1396" s="115" t="s">
        <v>2599</v>
      </c>
      <c r="B1396" s="115" t="s">
        <v>2600</v>
      </c>
      <c r="C1396" s="115" t="s">
        <v>255</v>
      </c>
      <c r="D1396" s="116">
        <v>45933.41666666667</v>
      </c>
      <c r="E1396" s="115" t="s">
        <v>2601</v>
      </c>
      <c r="F1396" s="118" t="str">
        <f t="shared" si="1"/>
        <v>10/2025</v>
      </c>
      <c r="G1396" s="113"/>
      <c r="H1396" s="111" t="s">
        <v>160</v>
      </c>
      <c r="I1396" s="113"/>
      <c r="J1396" s="113"/>
      <c r="K1396" s="113"/>
      <c r="L1396" s="113"/>
      <c r="M1396" s="113"/>
      <c r="N1396" s="113"/>
      <c r="O1396" s="113"/>
      <c r="P1396" s="113"/>
      <c r="Q1396" s="113"/>
      <c r="R1396" s="113"/>
      <c r="S1396" s="113"/>
      <c r="T1396" s="113"/>
      <c r="U1396" s="113"/>
      <c r="V1396" s="113"/>
      <c r="W1396" s="113"/>
      <c r="X1396" s="113"/>
      <c r="Y1396" s="113"/>
    </row>
    <row r="1397">
      <c r="A1397" s="115" t="s">
        <v>2602</v>
      </c>
      <c r="B1397" s="115" t="s">
        <v>2603</v>
      </c>
      <c r="C1397" s="115" t="s">
        <v>2516</v>
      </c>
      <c r="D1397" s="116">
        <v>45933.45833333333</v>
      </c>
      <c r="E1397" s="115" t="s">
        <v>2517</v>
      </c>
      <c r="F1397" s="118" t="str">
        <f t="shared" si="1"/>
        <v>10/2025</v>
      </c>
      <c r="G1397" s="113"/>
      <c r="H1397" s="111" t="s">
        <v>362</v>
      </c>
      <c r="I1397" s="113"/>
      <c r="J1397" s="113"/>
      <c r="K1397" s="113"/>
      <c r="L1397" s="113"/>
      <c r="M1397" s="113"/>
      <c r="N1397" s="113"/>
      <c r="O1397" s="113"/>
      <c r="P1397" s="113"/>
      <c r="Q1397" s="113"/>
      <c r="R1397" s="113"/>
      <c r="S1397" s="113"/>
      <c r="T1397" s="113"/>
      <c r="U1397" s="113"/>
      <c r="V1397" s="113"/>
      <c r="W1397" s="113"/>
      <c r="X1397" s="113"/>
      <c r="Y1397" s="113"/>
    </row>
    <row r="1398">
      <c r="A1398" s="115" t="s">
        <v>2604</v>
      </c>
      <c r="B1398" s="115" t="s">
        <v>2605</v>
      </c>
      <c r="C1398" s="115" t="s">
        <v>1179</v>
      </c>
      <c r="D1398" s="116">
        <v>45935.41666666667</v>
      </c>
      <c r="E1398" s="115" t="s">
        <v>226</v>
      </c>
      <c r="F1398" s="118" t="str">
        <f t="shared" si="1"/>
        <v>10/2025</v>
      </c>
      <c r="G1398" s="113"/>
      <c r="H1398" s="111" t="s">
        <v>227</v>
      </c>
      <c r="I1398" s="113"/>
      <c r="J1398" s="113"/>
      <c r="K1398" s="113"/>
      <c r="L1398" s="113"/>
      <c r="M1398" s="113"/>
      <c r="N1398" s="113"/>
      <c r="O1398" s="113"/>
      <c r="P1398" s="113"/>
      <c r="Q1398" s="113"/>
      <c r="R1398" s="113"/>
      <c r="S1398" s="113"/>
      <c r="T1398" s="113"/>
      <c r="U1398" s="113"/>
      <c r="V1398" s="113"/>
      <c r="W1398" s="113"/>
      <c r="X1398" s="113"/>
      <c r="Y1398" s="113"/>
    </row>
    <row r="1399">
      <c r="A1399" s="115" t="s">
        <v>2606</v>
      </c>
      <c r="B1399" s="119"/>
      <c r="C1399" s="115" t="s">
        <v>1179</v>
      </c>
      <c r="D1399" s="116">
        <v>45935.5625</v>
      </c>
      <c r="E1399" s="115" t="s">
        <v>204</v>
      </c>
      <c r="F1399" s="118" t="str">
        <f t="shared" si="1"/>
        <v>10/2025</v>
      </c>
      <c r="G1399" s="113"/>
      <c r="H1399" s="111" t="s">
        <v>227</v>
      </c>
      <c r="I1399" s="113"/>
      <c r="J1399" s="113"/>
      <c r="K1399" s="113"/>
      <c r="L1399" s="113"/>
      <c r="M1399" s="113"/>
      <c r="N1399" s="113"/>
      <c r="O1399" s="113"/>
      <c r="P1399" s="113"/>
      <c r="Q1399" s="113"/>
      <c r="R1399" s="113"/>
      <c r="S1399" s="113"/>
      <c r="T1399" s="113"/>
      <c r="U1399" s="113"/>
      <c r="V1399" s="113"/>
      <c r="W1399" s="113"/>
      <c r="X1399" s="113"/>
      <c r="Y1399" s="113"/>
    </row>
    <row r="1400">
      <c r="A1400" s="115" t="s">
        <v>2607</v>
      </c>
      <c r="B1400" s="119"/>
      <c r="C1400" s="119"/>
      <c r="D1400" s="116">
        <v>45936.375</v>
      </c>
      <c r="E1400" s="119"/>
      <c r="F1400" s="118" t="str">
        <f t="shared" si="1"/>
        <v>10/2025</v>
      </c>
      <c r="G1400" s="113"/>
      <c r="H1400" s="111" t="s">
        <v>151</v>
      </c>
      <c r="I1400" s="113"/>
      <c r="J1400" s="113"/>
      <c r="K1400" s="113"/>
      <c r="L1400" s="113"/>
      <c r="M1400" s="113"/>
      <c r="N1400" s="113"/>
      <c r="O1400" s="113"/>
      <c r="P1400" s="113"/>
      <c r="Q1400" s="113"/>
      <c r="R1400" s="113"/>
      <c r="S1400" s="113"/>
      <c r="T1400" s="113"/>
      <c r="U1400" s="113"/>
      <c r="V1400" s="113"/>
      <c r="W1400" s="113"/>
      <c r="X1400" s="113"/>
      <c r="Y1400" s="113"/>
    </row>
    <row r="1401">
      <c r="A1401" s="115" t="s">
        <v>2608</v>
      </c>
      <c r="B1401" s="119"/>
      <c r="C1401" s="119"/>
      <c r="D1401" s="116">
        <v>45936.444444444445</v>
      </c>
      <c r="E1401" s="119"/>
      <c r="F1401" s="118" t="str">
        <f t="shared" si="1"/>
        <v>10/2025</v>
      </c>
      <c r="G1401" s="113"/>
      <c r="H1401" s="111"/>
      <c r="I1401" s="113"/>
      <c r="J1401" s="113"/>
      <c r="K1401" s="113"/>
      <c r="L1401" s="113"/>
      <c r="M1401" s="113"/>
      <c r="N1401" s="113"/>
      <c r="O1401" s="113"/>
      <c r="P1401" s="113"/>
      <c r="Q1401" s="113"/>
      <c r="R1401" s="113"/>
      <c r="S1401" s="113"/>
      <c r="T1401" s="113"/>
      <c r="U1401" s="113"/>
      <c r="V1401" s="113"/>
      <c r="W1401" s="113"/>
      <c r="X1401" s="113"/>
      <c r="Y1401" s="113"/>
    </row>
    <row r="1402">
      <c r="A1402" s="115" t="s">
        <v>1447</v>
      </c>
      <c r="B1402" s="115" t="s">
        <v>882</v>
      </c>
      <c r="C1402" s="119"/>
      <c r="D1402" s="116">
        <v>45936.54166666667</v>
      </c>
      <c r="E1402" s="115" t="s">
        <v>199</v>
      </c>
      <c r="F1402" s="118" t="str">
        <f t="shared" si="1"/>
        <v>10/2025</v>
      </c>
      <c r="G1402" s="113"/>
      <c r="H1402" s="111" t="s">
        <v>238</v>
      </c>
      <c r="I1402" s="113"/>
      <c r="J1402" s="113"/>
      <c r="K1402" s="113"/>
      <c r="L1402" s="113"/>
      <c r="M1402" s="113"/>
      <c r="N1402" s="113"/>
      <c r="O1402" s="113"/>
      <c r="P1402" s="113"/>
      <c r="Q1402" s="113"/>
      <c r="R1402" s="113"/>
      <c r="S1402" s="113"/>
      <c r="T1402" s="113"/>
      <c r="U1402" s="113"/>
      <c r="V1402" s="113"/>
      <c r="W1402" s="113"/>
      <c r="X1402" s="113"/>
      <c r="Y1402" s="113"/>
    </row>
    <row r="1403">
      <c r="A1403" s="115" t="s">
        <v>2609</v>
      </c>
      <c r="B1403" s="115" t="s">
        <v>2610</v>
      </c>
      <c r="C1403" s="115" t="s">
        <v>2611</v>
      </c>
      <c r="D1403" s="116">
        <v>45936.5625</v>
      </c>
      <c r="E1403" s="115" t="s">
        <v>2517</v>
      </c>
      <c r="F1403" s="118" t="str">
        <f t="shared" si="1"/>
        <v>10/2025</v>
      </c>
      <c r="G1403" s="113"/>
      <c r="H1403" s="111" t="s">
        <v>222</v>
      </c>
      <c r="I1403" s="113"/>
      <c r="J1403" s="113"/>
      <c r="K1403" s="113"/>
      <c r="L1403" s="113"/>
      <c r="M1403" s="113"/>
      <c r="N1403" s="113"/>
      <c r="O1403" s="113"/>
      <c r="P1403" s="113"/>
      <c r="Q1403" s="113"/>
      <c r="R1403" s="113"/>
      <c r="S1403" s="113"/>
      <c r="T1403" s="113"/>
      <c r="U1403" s="113"/>
      <c r="V1403" s="113"/>
      <c r="W1403" s="113"/>
      <c r="X1403" s="113"/>
      <c r="Y1403" s="113"/>
    </row>
    <row r="1404">
      <c r="A1404" s="115" t="s">
        <v>2612</v>
      </c>
      <c r="B1404" s="115" t="s">
        <v>2613</v>
      </c>
      <c r="C1404" s="115" t="s">
        <v>2614</v>
      </c>
      <c r="D1404" s="116">
        <v>45936.58333333333</v>
      </c>
      <c r="E1404" s="115" t="s">
        <v>204</v>
      </c>
      <c r="F1404" s="118" t="str">
        <f t="shared" si="1"/>
        <v>10/2025</v>
      </c>
      <c r="G1404" s="113"/>
      <c r="H1404" s="111" t="s">
        <v>227</v>
      </c>
      <c r="I1404" s="113"/>
      <c r="J1404" s="113"/>
      <c r="K1404" s="113"/>
      <c r="L1404" s="113"/>
      <c r="M1404" s="113"/>
      <c r="N1404" s="113"/>
      <c r="O1404" s="113"/>
      <c r="P1404" s="113"/>
      <c r="Q1404" s="113"/>
      <c r="R1404" s="113"/>
      <c r="S1404" s="113"/>
      <c r="T1404" s="113"/>
      <c r="U1404" s="113"/>
      <c r="V1404" s="113"/>
      <c r="W1404" s="113"/>
      <c r="X1404" s="113"/>
      <c r="Y1404" s="113"/>
    </row>
    <row r="1405">
      <c r="A1405" s="115" t="s">
        <v>2615</v>
      </c>
      <c r="B1405" s="115" t="s">
        <v>2616</v>
      </c>
      <c r="C1405" s="115" t="s">
        <v>146</v>
      </c>
      <c r="D1405" s="116">
        <v>45937.5625</v>
      </c>
      <c r="E1405" s="115" t="s">
        <v>2453</v>
      </c>
      <c r="F1405" s="118" t="str">
        <f t="shared" si="1"/>
        <v>10/2025</v>
      </c>
      <c r="G1405" s="113"/>
      <c r="H1405" s="111" t="s">
        <v>238</v>
      </c>
      <c r="I1405" s="113"/>
      <c r="J1405" s="113"/>
      <c r="K1405" s="113"/>
      <c r="L1405" s="113"/>
      <c r="M1405" s="113"/>
      <c r="N1405" s="113"/>
      <c r="O1405" s="113"/>
      <c r="P1405" s="113"/>
      <c r="Q1405" s="113"/>
      <c r="R1405" s="113"/>
      <c r="S1405" s="113"/>
      <c r="T1405" s="113"/>
      <c r="U1405" s="113"/>
      <c r="V1405" s="113"/>
      <c r="W1405" s="113"/>
      <c r="X1405" s="113"/>
      <c r="Y1405" s="113"/>
    </row>
    <row r="1406">
      <c r="A1406" s="115" t="s">
        <v>693</v>
      </c>
      <c r="B1406" s="119"/>
      <c r="C1406" s="119"/>
      <c r="D1406" s="116">
        <v>45937.625</v>
      </c>
      <c r="E1406" s="115" t="s">
        <v>2398</v>
      </c>
      <c r="F1406" s="118" t="str">
        <f t="shared" si="1"/>
        <v>10/2025</v>
      </c>
      <c r="G1406" s="113"/>
      <c r="H1406" s="111" t="s">
        <v>679</v>
      </c>
      <c r="I1406" s="113"/>
      <c r="J1406" s="113"/>
      <c r="K1406" s="113"/>
      <c r="L1406" s="113"/>
      <c r="M1406" s="113"/>
      <c r="N1406" s="113"/>
      <c r="O1406" s="113"/>
      <c r="P1406" s="113"/>
      <c r="Q1406" s="113"/>
      <c r="R1406" s="113"/>
      <c r="S1406" s="113"/>
      <c r="T1406" s="113"/>
      <c r="U1406" s="113"/>
      <c r="V1406" s="113"/>
      <c r="W1406" s="113"/>
      <c r="X1406" s="113"/>
      <c r="Y1406" s="113"/>
    </row>
    <row r="1407">
      <c r="A1407" s="115" t="s">
        <v>2617</v>
      </c>
      <c r="B1407" s="115" t="s">
        <v>2618</v>
      </c>
      <c r="C1407" s="115" t="s">
        <v>1759</v>
      </c>
      <c r="D1407" s="116">
        <v>45937.64583333333</v>
      </c>
      <c r="E1407" s="115" t="s">
        <v>163</v>
      </c>
      <c r="F1407" s="118" t="str">
        <f t="shared" si="1"/>
        <v>10/2025</v>
      </c>
      <c r="G1407" s="113"/>
      <c r="H1407" s="111"/>
      <c r="I1407" s="113"/>
      <c r="J1407" s="113"/>
      <c r="K1407" s="113"/>
      <c r="L1407" s="113"/>
      <c r="M1407" s="113"/>
      <c r="N1407" s="113"/>
      <c r="O1407" s="113"/>
      <c r="P1407" s="113"/>
      <c r="Q1407" s="113"/>
      <c r="R1407" s="113"/>
      <c r="S1407" s="113"/>
      <c r="T1407" s="113"/>
      <c r="U1407" s="113"/>
      <c r="V1407" s="113"/>
      <c r="W1407" s="113"/>
      <c r="X1407" s="113"/>
      <c r="Y1407" s="113"/>
    </row>
    <row r="1408">
      <c r="A1408" s="115" t="s">
        <v>2619</v>
      </c>
      <c r="B1408" s="119"/>
      <c r="C1408" s="115" t="s">
        <v>2620</v>
      </c>
      <c r="D1408" s="116">
        <v>45937.92013888889</v>
      </c>
      <c r="E1408" s="115" t="s">
        <v>147</v>
      </c>
      <c r="F1408" s="118" t="str">
        <f t="shared" si="1"/>
        <v>10/2025</v>
      </c>
      <c r="G1408" s="113"/>
      <c r="H1408" s="111" t="s">
        <v>148</v>
      </c>
      <c r="I1408" s="113"/>
      <c r="J1408" s="113"/>
      <c r="K1408" s="113"/>
      <c r="L1408" s="113"/>
      <c r="M1408" s="113"/>
      <c r="N1408" s="113"/>
      <c r="O1408" s="113"/>
      <c r="P1408" s="113"/>
      <c r="Q1408" s="113"/>
      <c r="R1408" s="113"/>
      <c r="S1408" s="113"/>
      <c r="T1408" s="113"/>
      <c r="U1408" s="113"/>
      <c r="V1408" s="113"/>
      <c r="W1408" s="113"/>
      <c r="X1408" s="113"/>
      <c r="Y1408" s="113"/>
    </row>
    <row r="1409">
      <c r="A1409" s="115" t="s">
        <v>2621</v>
      </c>
      <c r="B1409" s="119"/>
      <c r="C1409" s="115" t="s">
        <v>2622</v>
      </c>
      <c r="D1409" s="116">
        <v>45938.0</v>
      </c>
      <c r="E1409" s="115" t="s">
        <v>147</v>
      </c>
      <c r="F1409" s="118" t="str">
        <f t="shared" si="1"/>
        <v>10/2025</v>
      </c>
      <c r="G1409" s="113"/>
      <c r="H1409" s="111" t="s">
        <v>148</v>
      </c>
      <c r="I1409" s="113"/>
      <c r="J1409" s="113"/>
      <c r="K1409" s="113"/>
      <c r="L1409" s="113"/>
      <c r="M1409" s="113"/>
      <c r="N1409" s="113"/>
      <c r="O1409" s="113"/>
      <c r="P1409" s="113"/>
      <c r="Q1409" s="113"/>
      <c r="R1409" s="113"/>
      <c r="S1409" s="113"/>
      <c r="T1409" s="113"/>
      <c r="U1409" s="113"/>
      <c r="V1409" s="113"/>
      <c r="W1409" s="113"/>
      <c r="X1409" s="113"/>
      <c r="Y1409" s="113"/>
    </row>
    <row r="1410">
      <c r="A1410" s="115" t="s">
        <v>2623</v>
      </c>
      <c r="B1410" s="115" t="s">
        <v>2624</v>
      </c>
      <c r="C1410" s="119"/>
      <c r="D1410" s="116">
        <v>45938.0</v>
      </c>
      <c r="E1410" s="115" t="s">
        <v>147</v>
      </c>
      <c r="F1410" s="118" t="str">
        <f t="shared" si="1"/>
        <v>10/2025</v>
      </c>
      <c r="G1410" s="113"/>
      <c r="H1410" s="111"/>
      <c r="I1410" s="113"/>
      <c r="J1410" s="113"/>
      <c r="K1410" s="113"/>
      <c r="L1410" s="113"/>
      <c r="M1410" s="113"/>
      <c r="N1410" s="113"/>
      <c r="O1410" s="113"/>
      <c r="P1410" s="113"/>
      <c r="Q1410" s="113"/>
      <c r="R1410" s="113"/>
      <c r="S1410" s="113"/>
      <c r="T1410" s="113"/>
      <c r="U1410" s="113"/>
      <c r="V1410" s="113"/>
      <c r="W1410" s="113"/>
      <c r="X1410" s="113"/>
      <c r="Y1410" s="113"/>
    </row>
    <row r="1411">
      <c r="A1411" s="115" t="s">
        <v>693</v>
      </c>
      <c r="B1411" s="119"/>
      <c r="C1411" s="119"/>
      <c r="D1411" s="116">
        <v>45938.625</v>
      </c>
      <c r="E1411" s="115" t="s">
        <v>2398</v>
      </c>
      <c r="F1411" s="118" t="str">
        <f t="shared" si="1"/>
        <v>10/2025</v>
      </c>
      <c r="G1411" s="113"/>
      <c r="H1411" s="111" t="s">
        <v>679</v>
      </c>
      <c r="I1411" s="113"/>
      <c r="J1411" s="113"/>
      <c r="K1411" s="113"/>
      <c r="L1411" s="113"/>
      <c r="M1411" s="113"/>
      <c r="N1411" s="113"/>
      <c r="O1411" s="113"/>
      <c r="P1411" s="113"/>
      <c r="Q1411" s="113"/>
      <c r="R1411" s="113"/>
      <c r="S1411" s="113"/>
      <c r="T1411" s="113"/>
      <c r="U1411" s="113"/>
      <c r="V1411" s="113"/>
      <c r="W1411" s="113"/>
      <c r="X1411" s="113"/>
      <c r="Y1411" s="113"/>
    </row>
    <row r="1412">
      <c r="A1412" s="115" t="s">
        <v>693</v>
      </c>
      <c r="B1412" s="119"/>
      <c r="C1412" s="119"/>
      <c r="D1412" s="116">
        <v>45939.625</v>
      </c>
      <c r="E1412" s="115" t="s">
        <v>2398</v>
      </c>
      <c r="F1412" s="118" t="str">
        <f t="shared" si="1"/>
        <v>10/2025</v>
      </c>
      <c r="G1412" s="113"/>
      <c r="H1412" s="111" t="s">
        <v>679</v>
      </c>
      <c r="I1412" s="113"/>
      <c r="J1412" s="113"/>
      <c r="K1412" s="113"/>
      <c r="L1412" s="113"/>
      <c r="M1412" s="113"/>
      <c r="N1412" s="113"/>
      <c r="O1412" s="113"/>
      <c r="P1412" s="113"/>
      <c r="Q1412" s="113"/>
      <c r="R1412" s="113"/>
      <c r="S1412" s="113"/>
      <c r="T1412" s="113"/>
      <c r="U1412" s="113"/>
      <c r="V1412" s="113"/>
      <c r="W1412" s="113"/>
      <c r="X1412" s="113"/>
      <c r="Y1412" s="113"/>
    </row>
    <row r="1413">
      <c r="A1413" s="115" t="s">
        <v>2625</v>
      </c>
      <c r="B1413" s="115" t="s">
        <v>2626</v>
      </c>
      <c r="C1413" s="115" t="s">
        <v>2627</v>
      </c>
      <c r="D1413" s="116">
        <v>45939.75</v>
      </c>
      <c r="E1413" s="115" t="s">
        <v>147</v>
      </c>
      <c r="F1413" s="118" t="str">
        <f t="shared" si="1"/>
        <v>10/2025</v>
      </c>
      <c r="G1413" s="113"/>
      <c r="H1413" s="111" t="s">
        <v>148</v>
      </c>
      <c r="I1413" s="113"/>
      <c r="J1413" s="113"/>
      <c r="K1413" s="113"/>
      <c r="L1413" s="113"/>
      <c r="M1413" s="113"/>
      <c r="N1413" s="113"/>
      <c r="O1413" s="113"/>
      <c r="P1413" s="113"/>
      <c r="Q1413" s="113"/>
      <c r="R1413" s="113"/>
      <c r="S1413" s="113"/>
      <c r="T1413" s="113"/>
      <c r="U1413" s="113"/>
      <c r="V1413" s="113"/>
      <c r="W1413" s="113"/>
      <c r="X1413" s="113"/>
      <c r="Y1413" s="113"/>
    </row>
    <row r="1414">
      <c r="A1414" s="115" t="s">
        <v>2628</v>
      </c>
      <c r="B1414" s="115" t="s">
        <v>2629</v>
      </c>
      <c r="C1414" s="115" t="s">
        <v>2630</v>
      </c>
      <c r="D1414" s="116">
        <v>45940.45833333333</v>
      </c>
      <c r="E1414" s="115" t="s">
        <v>226</v>
      </c>
      <c r="F1414" s="118" t="str">
        <f t="shared" si="1"/>
        <v>10/2025</v>
      </c>
      <c r="G1414" s="113"/>
      <c r="H1414" s="111" t="s">
        <v>227</v>
      </c>
      <c r="I1414" s="113"/>
      <c r="J1414" s="113"/>
      <c r="K1414" s="113"/>
      <c r="L1414" s="113"/>
      <c r="M1414" s="113"/>
      <c r="N1414" s="113"/>
      <c r="O1414" s="113"/>
      <c r="P1414" s="113"/>
      <c r="Q1414" s="113"/>
      <c r="R1414" s="113"/>
      <c r="S1414" s="113"/>
      <c r="T1414" s="113"/>
      <c r="U1414" s="113"/>
      <c r="V1414" s="113"/>
      <c r="W1414" s="113"/>
      <c r="X1414" s="113"/>
      <c r="Y1414" s="113"/>
    </row>
    <row r="1415">
      <c r="A1415" s="115" t="s">
        <v>2631</v>
      </c>
      <c r="B1415" s="115" t="s">
        <v>2632</v>
      </c>
      <c r="C1415" s="115" t="s">
        <v>2633</v>
      </c>
      <c r="D1415" s="116">
        <v>45940.58333333333</v>
      </c>
      <c r="E1415" s="115" t="s">
        <v>147</v>
      </c>
      <c r="F1415" s="118" t="str">
        <f t="shared" si="1"/>
        <v>10/2025</v>
      </c>
      <c r="G1415" s="113"/>
      <c r="H1415" s="111"/>
      <c r="I1415" s="113"/>
      <c r="J1415" s="113"/>
      <c r="K1415" s="113"/>
      <c r="L1415" s="113"/>
      <c r="M1415" s="113"/>
      <c r="N1415" s="113"/>
      <c r="O1415" s="113"/>
      <c r="P1415" s="113"/>
      <c r="Q1415" s="113"/>
      <c r="R1415" s="113"/>
      <c r="S1415" s="113"/>
      <c r="T1415" s="113"/>
      <c r="U1415" s="113"/>
      <c r="V1415" s="113"/>
      <c r="W1415" s="113"/>
      <c r="X1415" s="113"/>
      <c r="Y1415" s="113"/>
    </row>
    <row r="1416">
      <c r="A1416" s="115" t="s">
        <v>2634</v>
      </c>
      <c r="B1416" s="115" t="s">
        <v>2635</v>
      </c>
      <c r="C1416" s="119"/>
      <c r="D1416" s="116">
        <v>45940.60416666667</v>
      </c>
      <c r="E1416" s="115" t="s">
        <v>163</v>
      </c>
      <c r="F1416" s="118" t="str">
        <f t="shared" si="1"/>
        <v>10/2025</v>
      </c>
      <c r="G1416" s="113"/>
      <c r="H1416" s="111" t="s">
        <v>148</v>
      </c>
      <c r="I1416" s="113"/>
      <c r="J1416" s="113"/>
      <c r="K1416" s="113"/>
      <c r="L1416" s="113"/>
      <c r="M1416" s="113"/>
      <c r="N1416" s="113"/>
      <c r="O1416" s="113"/>
      <c r="P1416" s="113"/>
      <c r="Q1416" s="113"/>
      <c r="R1416" s="113"/>
      <c r="S1416" s="113"/>
      <c r="T1416" s="113"/>
      <c r="U1416" s="113"/>
      <c r="V1416" s="113"/>
      <c r="W1416" s="113"/>
      <c r="X1416" s="113"/>
      <c r="Y1416" s="113"/>
    </row>
    <row r="1417">
      <c r="A1417" s="115" t="s">
        <v>2636</v>
      </c>
      <c r="B1417" s="119"/>
      <c r="C1417" s="115" t="s">
        <v>2637</v>
      </c>
      <c r="D1417" s="116">
        <v>45940.64583333333</v>
      </c>
      <c r="E1417" s="115" t="s">
        <v>1720</v>
      </c>
      <c r="F1417" s="118" t="str">
        <f t="shared" si="1"/>
        <v>10/2025</v>
      </c>
      <c r="G1417" s="113"/>
      <c r="H1417" s="111" t="s">
        <v>148</v>
      </c>
      <c r="I1417" s="113"/>
      <c r="J1417" s="113"/>
      <c r="K1417" s="113"/>
      <c r="L1417" s="113"/>
      <c r="M1417" s="113"/>
      <c r="N1417" s="113"/>
      <c r="O1417" s="113"/>
      <c r="P1417" s="113"/>
      <c r="Q1417" s="113"/>
      <c r="R1417" s="113"/>
      <c r="S1417" s="113"/>
      <c r="T1417" s="113"/>
      <c r="U1417" s="113"/>
      <c r="V1417" s="113"/>
      <c r="W1417" s="113"/>
      <c r="X1417" s="113"/>
      <c r="Y1417" s="113"/>
    </row>
    <row r="1418">
      <c r="A1418" s="115" t="s">
        <v>2638</v>
      </c>
      <c r="B1418" s="119"/>
      <c r="C1418" s="115" t="s">
        <v>2639</v>
      </c>
      <c r="D1418" s="116">
        <v>45941.35416666667</v>
      </c>
      <c r="E1418" s="115" t="s">
        <v>147</v>
      </c>
      <c r="F1418" s="118" t="str">
        <f t="shared" si="1"/>
        <v>10/2025</v>
      </c>
      <c r="G1418" s="113"/>
      <c r="H1418" s="111"/>
      <c r="I1418" s="113"/>
      <c r="J1418" s="113"/>
      <c r="K1418" s="113"/>
      <c r="L1418" s="113"/>
      <c r="M1418" s="113"/>
      <c r="N1418" s="113"/>
      <c r="O1418" s="113"/>
      <c r="P1418" s="113"/>
      <c r="Q1418" s="113"/>
      <c r="R1418" s="113"/>
      <c r="S1418" s="113"/>
      <c r="T1418" s="113"/>
      <c r="U1418" s="113"/>
      <c r="V1418" s="113"/>
      <c r="W1418" s="113"/>
      <c r="X1418" s="113"/>
      <c r="Y1418" s="113"/>
    </row>
    <row r="1419">
      <c r="A1419" s="115" t="s">
        <v>2640</v>
      </c>
      <c r="B1419" s="115" t="s">
        <v>2641</v>
      </c>
      <c r="C1419" s="115" t="s">
        <v>2442</v>
      </c>
      <c r="D1419" s="116">
        <v>45941.66666666667</v>
      </c>
      <c r="E1419" s="115" t="s">
        <v>610</v>
      </c>
      <c r="F1419" s="118" t="str">
        <f t="shared" si="1"/>
        <v>10/2025</v>
      </c>
      <c r="G1419" s="113"/>
      <c r="H1419" s="111" t="s">
        <v>148</v>
      </c>
      <c r="I1419" s="113"/>
      <c r="J1419" s="113"/>
      <c r="K1419" s="113"/>
      <c r="L1419" s="113"/>
      <c r="M1419" s="113"/>
      <c r="N1419" s="113"/>
      <c r="O1419" s="113"/>
      <c r="P1419" s="113"/>
      <c r="Q1419" s="113"/>
      <c r="R1419" s="113"/>
      <c r="S1419" s="113"/>
      <c r="T1419" s="113"/>
      <c r="U1419" s="113"/>
      <c r="V1419" s="113"/>
      <c r="W1419" s="113"/>
      <c r="X1419" s="113"/>
      <c r="Y1419" s="113"/>
    </row>
    <row r="1420">
      <c r="A1420" s="115" t="s">
        <v>2642</v>
      </c>
      <c r="B1420" s="115" t="s">
        <v>2643</v>
      </c>
      <c r="C1420" s="115" t="s">
        <v>2548</v>
      </c>
      <c r="D1420" s="116">
        <v>45941.8125</v>
      </c>
      <c r="E1420" s="115" t="s">
        <v>226</v>
      </c>
      <c r="F1420" s="118" t="str">
        <f t="shared" si="1"/>
        <v>10/2025</v>
      </c>
      <c r="G1420" s="113"/>
      <c r="H1420" s="111" t="s">
        <v>227</v>
      </c>
      <c r="I1420" s="113"/>
      <c r="J1420" s="113"/>
      <c r="K1420" s="113"/>
      <c r="L1420" s="113"/>
      <c r="M1420" s="113"/>
      <c r="N1420" s="113"/>
      <c r="O1420" s="113"/>
      <c r="P1420" s="113"/>
      <c r="Q1420" s="113"/>
      <c r="R1420" s="113"/>
      <c r="S1420" s="113"/>
      <c r="T1420" s="113"/>
      <c r="U1420" s="113"/>
      <c r="V1420" s="113"/>
      <c r="W1420" s="113"/>
      <c r="X1420" s="113"/>
      <c r="Y1420" s="113"/>
    </row>
    <row r="1421">
      <c r="A1421" s="115" t="s">
        <v>2644</v>
      </c>
      <c r="B1421" s="115" t="s">
        <v>2645</v>
      </c>
      <c r="C1421" s="115" t="s">
        <v>2548</v>
      </c>
      <c r="D1421" s="116">
        <v>45941.88541666667</v>
      </c>
      <c r="E1421" s="115" t="s">
        <v>147</v>
      </c>
      <c r="F1421" s="118" t="str">
        <f t="shared" si="1"/>
        <v>10/2025</v>
      </c>
      <c r="G1421" s="113"/>
      <c r="H1421" s="111" t="s">
        <v>227</v>
      </c>
      <c r="I1421" s="113"/>
      <c r="J1421" s="113"/>
      <c r="K1421" s="113"/>
      <c r="L1421" s="113"/>
      <c r="M1421" s="113"/>
      <c r="N1421" s="113"/>
      <c r="O1421" s="113"/>
      <c r="P1421" s="113"/>
      <c r="Q1421" s="113"/>
      <c r="R1421" s="113"/>
      <c r="S1421" s="113"/>
      <c r="T1421" s="113"/>
      <c r="U1421" s="113"/>
      <c r="V1421" s="113"/>
      <c r="W1421" s="113"/>
      <c r="X1421" s="113"/>
      <c r="Y1421" s="113"/>
    </row>
    <row r="1422">
      <c r="A1422" s="115" t="s">
        <v>2646</v>
      </c>
      <c r="B1422" s="115" t="s">
        <v>2647</v>
      </c>
      <c r="C1422" s="115" t="s">
        <v>2648</v>
      </c>
      <c r="D1422" s="116">
        <v>45942.29166666667</v>
      </c>
      <c r="E1422" s="115" t="s">
        <v>147</v>
      </c>
      <c r="F1422" s="118" t="str">
        <f t="shared" si="1"/>
        <v>10/2025</v>
      </c>
      <c r="G1422" s="113"/>
      <c r="H1422" s="111" t="s">
        <v>189</v>
      </c>
      <c r="I1422" s="113"/>
      <c r="J1422" s="113"/>
      <c r="K1422" s="113"/>
      <c r="L1422" s="113"/>
      <c r="M1422" s="113"/>
      <c r="N1422" s="113"/>
      <c r="O1422" s="113"/>
      <c r="P1422" s="113"/>
      <c r="Q1422" s="113"/>
      <c r="R1422" s="113"/>
      <c r="S1422" s="113"/>
      <c r="T1422" s="113"/>
      <c r="U1422" s="113"/>
      <c r="V1422" s="113"/>
      <c r="W1422" s="113"/>
      <c r="X1422" s="113"/>
      <c r="Y1422" s="113"/>
    </row>
    <row r="1423">
      <c r="A1423" s="115" t="s">
        <v>2649</v>
      </c>
      <c r="B1423" s="115" t="s">
        <v>2650</v>
      </c>
      <c r="C1423" s="115" t="s">
        <v>2651</v>
      </c>
      <c r="D1423" s="116">
        <v>45942.35416666667</v>
      </c>
      <c r="E1423" s="115" t="s">
        <v>226</v>
      </c>
      <c r="F1423" s="118" t="str">
        <f t="shared" si="1"/>
        <v>10/2025</v>
      </c>
      <c r="G1423" s="113"/>
      <c r="H1423" s="111" t="s">
        <v>227</v>
      </c>
      <c r="I1423" s="113"/>
      <c r="J1423" s="113"/>
      <c r="K1423" s="113"/>
      <c r="L1423" s="113"/>
      <c r="M1423" s="113"/>
      <c r="N1423" s="113"/>
      <c r="O1423" s="113"/>
      <c r="P1423" s="113"/>
      <c r="Q1423" s="113"/>
      <c r="R1423" s="113"/>
      <c r="S1423" s="113"/>
      <c r="T1423" s="113"/>
      <c r="U1423" s="113"/>
      <c r="V1423" s="113"/>
      <c r="W1423" s="113"/>
      <c r="X1423" s="113"/>
      <c r="Y1423" s="113"/>
    </row>
    <row r="1424">
      <c r="A1424" s="115" t="s">
        <v>2652</v>
      </c>
      <c r="B1424" s="115" t="s">
        <v>2653</v>
      </c>
      <c r="C1424" s="115" t="s">
        <v>2654</v>
      </c>
      <c r="D1424" s="116">
        <v>45942.41666666667</v>
      </c>
      <c r="E1424" s="115" t="s">
        <v>494</v>
      </c>
      <c r="F1424" s="118" t="str">
        <f t="shared" si="1"/>
        <v>10/2025</v>
      </c>
      <c r="G1424" s="113"/>
      <c r="H1424" s="111" t="s">
        <v>148</v>
      </c>
      <c r="I1424" s="113"/>
      <c r="J1424" s="113"/>
      <c r="K1424" s="113"/>
      <c r="L1424" s="113"/>
      <c r="M1424" s="113"/>
      <c r="N1424" s="113"/>
      <c r="O1424" s="113"/>
      <c r="P1424" s="113"/>
      <c r="Q1424" s="113"/>
      <c r="R1424" s="113"/>
      <c r="S1424" s="113"/>
      <c r="T1424" s="113"/>
      <c r="U1424" s="113"/>
      <c r="V1424" s="113"/>
      <c r="W1424" s="113"/>
      <c r="X1424" s="113"/>
      <c r="Y1424" s="113"/>
    </row>
    <row r="1425">
      <c r="A1425" s="115" t="s">
        <v>2655</v>
      </c>
      <c r="B1425" s="115" t="s">
        <v>2656</v>
      </c>
      <c r="C1425" s="119"/>
      <c r="D1425" s="116">
        <v>45942.8125</v>
      </c>
      <c r="E1425" s="115" t="s">
        <v>147</v>
      </c>
      <c r="F1425" s="118" t="str">
        <f t="shared" si="1"/>
        <v>10/2025</v>
      </c>
      <c r="G1425" s="113"/>
      <c r="H1425" s="111" t="s">
        <v>227</v>
      </c>
      <c r="I1425" s="113"/>
      <c r="J1425" s="113"/>
      <c r="K1425" s="113"/>
      <c r="L1425" s="113"/>
      <c r="M1425" s="113"/>
      <c r="N1425" s="113"/>
      <c r="O1425" s="113"/>
      <c r="P1425" s="113"/>
      <c r="Q1425" s="113"/>
      <c r="R1425" s="113"/>
      <c r="S1425" s="113"/>
      <c r="T1425" s="113"/>
      <c r="U1425" s="113"/>
      <c r="V1425" s="113"/>
      <c r="W1425" s="113"/>
      <c r="X1425" s="113"/>
      <c r="Y1425" s="113"/>
    </row>
    <row r="1426">
      <c r="A1426" s="115" t="s">
        <v>2657</v>
      </c>
      <c r="B1426" s="119"/>
      <c r="C1426" s="115" t="s">
        <v>1131</v>
      </c>
      <c r="D1426" s="116">
        <v>45943.375</v>
      </c>
      <c r="E1426" s="115" t="s">
        <v>610</v>
      </c>
      <c r="F1426" s="118" t="str">
        <f t="shared" si="1"/>
        <v>10/2025</v>
      </c>
      <c r="G1426" s="113"/>
      <c r="H1426" s="111" t="s">
        <v>160</v>
      </c>
      <c r="I1426" s="113"/>
      <c r="J1426" s="113"/>
      <c r="K1426" s="113"/>
      <c r="L1426" s="113"/>
      <c r="M1426" s="113"/>
      <c r="N1426" s="113"/>
      <c r="O1426" s="113"/>
      <c r="P1426" s="113"/>
      <c r="Q1426" s="113"/>
      <c r="R1426" s="113"/>
      <c r="S1426" s="113"/>
      <c r="T1426" s="113"/>
      <c r="U1426" s="113"/>
      <c r="V1426" s="113"/>
      <c r="W1426" s="113"/>
      <c r="X1426" s="113"/>
      <c r="Y1426" s="113"/>
    </row>
    <row r="1427">
      <c r="A1427" s="115" t="s">
        <v>2658</v>
      </c>
      <c r="B1427" s="115" t="s">
        <v>2659</v>
      </c>
      <c r="C1427" s="115" t="s">
        <v>2660</v>
      </c>
      <c r="D1427" s="116">
        <v>45943.41666666667</v>
      </c>
      <c r="E1427" s="115" t="s">
        <v>382</v>
      </c>
      <c r="F1427" s="118" t="str">
        <f t="shared" si="1"/>
        <v>10/2025</v>
      </c>
      <c r="G1427" s="113"/>
      <c r="H1427" s="111" t="s">
        <v>222</v>
      </c>
      <c r="I1427" s="113"/>
      <c r="J1427" s="113"/>
      <c r="K1427" s="113"/>
      <c r="L1427" s="113"/>
      <c r="M1427" s="113"/>
      <c r="N1427" s="113"/>
      <c r="O1427" s="113"/>
      <c r="P1427" s="113"/>
      <c r="Q1427" s="113"/>
      <c r="R1427" s="113"/>
      <c r="S1427" s="113"/>
      <c r="T1427" s="113"/>
      <c r="U1427" s="113"/>
      <c r="V1427" s="113"/>
      <c r="W1427" s="113"/>
      <c r="X1427" s="113"/>
      <c r="Y1427" s="113"/>
    </row>
    <row r="1428">
      <c r="A1428" s="115" t="s">
        <v>2661</v>
      </c>
      <c r="B1428" s="115" t="s">
        <v>2662</v>
      </c>
      <c r="C1428" s="115" t="s">
        <v>2663</v>
      </c>
      <c r="D1428" s="116">
        <v>45943.5</v>
      </c>
      <c r="E1428" s="115" t="s">
        <v>147</v>
      </c>
      <c r="F1428" s="118" t="str">
        <f t="shared" si="1"/>
        <v>10/2025</v>
      </c>
      <c r="G1428" s="113"/>
      <c r="H1428" s="111" t="s">
        <v>148</v>
      </c>
      <c r="I1428" s="113"/>
      <c r="J1428" s="113"/>
      <c r="K1428" s="113"/>
      <c r="L1428" s="113"/>
      <c r="M1428" s="113"/>
      <c r="N1428" s="113"/>
      <c r="O1428" s="113"/>
      <c r="P1428" s="113"/>
      <c r="Q1428" s="113"/>
      <c r="R1428" s="113"/>
      <c r="S1428" s="113"/>
      <c r="T1428" s="113"/>
      <c r="U1428" s="113"/>
      <c r="V1428" s="113"/>
      <c r="W1428" s="113"/>
      <c r="X1428" s="113"/>
      <c r="Y1428" s="113"/>
    </row>
    <row r="1429">
      <c r="A1429" s="115" t="s">
        <v>1447</v>
      </c>
      <c r="B1429" s="115" t="s">
        <v>882</v>
      </c>
      <c r="C1429" s="119"/>
      <c r="D1429" s="116">
        <v>45943.54166666667</v>
      </c>
      <c r="E1429" s="115" t="s">
        <v>199</v>
      </c>
      <c r="F1429" s="118" t="str">
        <f t="shared" si="1"/>
        <v>10/2025</v>
      </c>
      <c r="G1429" s="113"/>
      <c r="H1429" s="111" t="s">
        <v>238</v>
      </c>
      <c r="I1429" s="113"/>
      <c r="J1429" s="113"/>
      <c r="K1429" s="113"/>
      <c r="L1429" s="113"/>
      <c r="M1429" s="113"/>
      <c r="N1429" s="113"/>
      <c r="O1429" s="113"/>
      <c r="P1429" s="113"/>
      <c r="Q1429" s="113"/>
      <c r="R1429" s="113"/>
      <c r="S1429" s="113"/>
      <c r="T1429" s="113"/>
      <c r="U1429" s="113"/>
      <c r="V1429" s="113"/>
      <c r="W1429" s="113"/>
      <c r="X1429" s="113"/>
      <c r="Y1429" s="113"/>
    </row>
    <row r="1430">
      <c r="A1430" s="115" t="s">
        <v>2664</v>
      </c>
      <c r="B1430" s="115" t="s">
        <v>2665</v>
      </c>
      <c r="C1430" s="119"/>
      <c r="D1430" s="116">
        <v>45943.58333333333</v>
      </c>
      <c r="E1430" s="115" t="s">
        <v>147</v>
      </c>
      <c r="F1430" s="118" t="str">
        <f t="shared" si="1"/>
        <v>10/2025</v>
      </c>
      <c r="G1430" s="113"/>
      <c r="H1430" s="111" t="s">
        <v>238</v>
      </c>
      <c r="I1430" s="113"/>
      <c r="J1430" s="113"/>
      <c r="K1430" s="113"/>
      <c r="L1430" s="113"/>
      <c r="M1430" s="113"/>
      <c r="N1430" s="113"/>
      <c r="O1430" s="113"/>
      <c r="P1430" s="113"/>
      <c r="Q1430" s="113"/>
      <c r="R1430" s="113"/>
      <c r="S1430" s="113"/>
      <c r="T1430" s="113"/>
      <c r="U1430" s="113"/>
      <c r="V1430" s="113"/>
      <c r="W1430" s="113"/>
      <c r="X1430" s="113"/>
      <c r="Y1430" s="113"/>
    </row>
    <row r="1431">
      <c r="A1431" s="115" t="s">
        <v>2666</v>
      </c>
      <c r="B1431" s="115" t="s">
        <v>2667</v>
      </c>
      <c r="C1431" s="115" t="s">
        <v>146</v>
      </c>
      <c r="D1431" s="116">
        <v>45943.58333333333</v>
      </c>
      <c r="E1431" s="115" t="s">
        <v>199</v>
      </c>
      <c r="F1431" s="118" t="str">
        <f t="shared" si="1"/>
        <v>10/2025</v>
      </c>
      <c r="G1431" s="113"/>
      <c r="H1431" s="111" t="s">
        <v>238</v>
      </c>
      <c r="I1431" s="113"/>
      <c r="J1431" s="113"/>
      <c r="K1431" s="113"/>
      <c r="L1431" s="113"/>
      <c r="M1431" s="113"/>
      <c r="N1431" s="113"/>
      <c r="O1431" s="113"/>
      <c r="P1431" s="113"/>
      <c r="Q1431" s="113"/>
      <c r="R1431" s="113"/>
      <c r="S1431" s="113"/>
      <c r="T1431" s="113"/>
      <c r="U1431" s="113"/>
      <c r="V1431" s="113"/>
      <c r="W1431" s="113"/>
      <c r="X1431" s="113"/>
      <c r="Y1431" s="113"/>
    </row>
    <row r="1432">
      <c r="A1432" s="115" t="s">
        <v>2668</v>
      </c>
      <c r="B1432" s="115" t="s">
        <v>2669</v>
      </c>
      <c r="C1432" s="115" t="s">
        <v>829</v>
      </c>
      <c r="D1432" s="116">
        <v>45943.6875</v>
      </c>
      <c r="E1432" s="115" t="s">
        <v>226</v>
      </c>
      <c r="F1432" s="118" t="str">
        <f t="shared" si="1"/>
        <v>10/2025</v>
      </c>
      <c r="G1432" s="113"/>
      <c r="H1432" s="111" t="s">
        <v>227</v>
      </c>
      <c r="I1432" s="113"/>
      <c r="J1432" s="113"/>
      <c r="K1432" s="113"/>
      <c r="L1432" s="113"/>
      <c r="M1432" s="113"/>
      <c r="N1432" s="113"/>
      <c r="O1432" s="113"/>
      <c r="P1432" s="113"/>
      <c r="Q1432" s="113"/>
      <c r="R1432" s="113"/>
      <c r="S1432" s="113"/>
      <c r="T1432" s="113"/>
      <c r="U1432" s="113"/>
      <c r="V1432" s="113"/>
      <c r="W1432" s="113"/>
      <c r="X1432" s="113"/>
      <c r="Y1432" s="113"/>
    </row>
    <row r="1433">
      <c r="A1433" s="115" t="s">
        <v>2670</v>
      </c>
      <c r="B1433" s="115" t="s">
        <v>2671</v>
      </c>
      <c r="C1433" s="115" t="s">
        <v>2614</v>
      </c>
      <c r="D1433" s="116">
        <v>45943.75</v>
      </c>
      <c r="E1433" s="115" t="s">
        <v>147</v>
      </c>
      <c r="F1433" s="118" t="str">
        <f t="shared" si="1"/>
        <v>10/2025</v>
      </c>
      <c r="G1433" s="113"/>
      <c r="H1433" s="111" t="s">
        <v>148</v>
      </c>
      <c r="I1433" s="113"/>
      <c r="J1433" s="113"/>
      <c r="K1433" s="113"/>
      <c r="L1433" s="113"/>
      <c r="M1433" s="113"/>
      <c r="N1433" s="113"/>
      <c r="O1433" s="113"/>
      <c r="P1433" s="113"/>
      <c r="Q1433" s="113"/>
      <c r="R1433" s="113"/>
      <c r="S1433" s="113"/>
      <c r="T1433" s="113"/>
      <c r="U1433" s="113"/>
      <c r="V1433" s="113"/>
      <c r="W1433" s="113"/>
      <c r="X1433" s="113"/>
      <c r="Y1433" s="113"/>
    </row>
    <row r="1434">
      <c r="A1434" s="115" t="s">
        <v>2672</v>
      </c>
      <c r="B1434" s="115" t="s">
        <v>2673</v>
      </c>
      <c r="C1434" s="115" t="s">
        <v>2674</v>
      </c>
      <c r="D1434" s="116">
        <v>45943.77083333333</v>
      </c>
      <c r="E1434" s="115" t="s">
        <v>382</v>
      </c>
      <c r="F1434" s="118" t="str">
        <f t="shared" si="1"/>
        <v>10/2025</v>
      </c>
      <c r="G1434" s="113"/>
      <c r="H1434" s="111" t="s">
        <v>148</v>
      </c>
      <c r="I1434" s="113"/>
      <c r="J1434" s="113"/>
      <c r="K1434" s="113"/>
      <c r="L1434" s="113"/>
      <c r="M1434" s="113"/>
      <c r="N1434" s="113"/>
      <c r="O1434" s="113"/>
      <c r="P1434" s="113"/>
      <c r="Q1434" s="113"/>
      <c r="R1434" s="113"/>
      <c r="S1434" s="113"/>
      <c r="T1434" s="113"/>
      <c r="U1434" s="113"/>
      <c r="V1434" s="113"/>
      <c r="W1434" s="113"/>
      <c r="X1434" s="113"/>
      <c r="Y1434" s="113"/>
    </row>
    <row r="1435">
      <c r="A1435" s="115" t="s">
        <v>693</v>
      </c>
      <c r="B1435" s="119"/>
      <c r="C1435" s="119"/>
      <c r="D1435" s="116">
        <v>45944.625</v>
      </c>
      <c r="E1435" s="115" t="s">
        <v>2398</v>
      </c>
      <c r="F1435" s="118" t="str">
        <f t="shared" si="1"/>
        <v>10/2025</v>
      </c>
      <c r="G1435" s="113"/>
      <c r="H1435" s="111" t="s">
        <v>679</v>
      </c>
      <c r="I1435" s="113"/>
      <c r="J1435" s="113"/>
      <c r="K1435" s="113"/>
      <c r="L1435" s="113"/>
      <c r="M1435" s="113"/>
      <c r="N1435" s="113"/>
      <c r="O1435" s="113"/>
      <c r="P1435" s="113"/>
      <c r="Q1435" s="113"/>
      <c r="R1435" s="113"/>
      <c r="S1435" s="113"/>
      <c r="T1435" s="113"/>
      <c r="U1435" s="113"/>
      <c r="V1435" s="113"/>
      <c r="W1435" s="113"/>
      <c r="X1435" s="113"/>
      <c r="Y1435" s="113"/>
    </row>
    <row r="1436">
      <c r="A1436" s="115" t="s">
        <v>2675</v>
      </c>
      <c r="B1436" s="115" t="s">
        <v>2676</v>
      </c>
      <c r="C1436" s="119"/>
      <c r="D1436" s="116">
        <v>45944.625</v>
      </c>
      <c r="E1436" s="115" t="s">
        <v>382</v>
      </c>
      <c r="F1436" s="118" t="str">
        <f t="shared" si="1"/>
        <v>10/2025</v>
      </c>
      <c r="G1436" s="113"/>
      <c r="H1436" s="111" t="s">
        <v>148</v>
      </c>
      <c r="I1436" s="113"/>
      <c r="J1436" s="113"/>
      <c r="K1436" s="113"/>
      <c r="L1436" s="113"/>
      <c r="M1436" s="113"/>
      <c r="N1436" s="113"/>
      <c r="O1436" s="113"/>
      <c r="P1436" s="113"/>
      <c r="Q1436" s="113"/>
      <c r="R1436" s="113"/>
      <c r="S1436" s="113"/>
      <c r="T1436" s="113"/>
      <c r="U1436" s="113"/>
      <c r="V1436" s="113"/>
      <c r="W1436" s="113"/>
      <c r="X1436" s="113"/>
      <c r="Y1436" s="113"/>
    </row>
    <row r="1437">
      <c r="A1437" s="115" t="s">
        <v>2677</v>
      </c>
      <c r="B1437" s="119"/>
      <c r="C1437" s="119"/>
      <c r="D1437" s="116">
        <v>45944.72916666667</v>
      </c>
      <c r="E1437" s="119"/>
      <c r="F1437" s="118" t="str">
        <f t="shared" si="1"/>
        <v>10/2025</v>
      </c>
      <c r="G1437" s="113"/>
      <c r="H1437" s="111" t="s">
        <v>189</v>
      </c>
      <c r="I1437" s="113"/>
      <c r="J1437" s="113"/>
      <c r="K1437" s="113"/>
      <c r="L1437" s="113"/>
      <c r="M1437" s="113"/>
      <c r="N1437" s="113"/>
      <c r="O1437" s="113"/>
      <c r="P1437" s="113"/>
      <c r="Q1437" s="113"/>
      <c r="R1437" s="113"/>
      <c r="S1437" s="113"/>
      <c r="T1437" s="113"/>
      <c r="U1437" s="113"/>
      <c r="V1437" s="113"/>
      <c r="W1437" s="113"/>
      <c r="X1437" s="113"/>
      <c r="Y1437" s="113"/>
    </row>
    <row r="1438">
      <c r="A1438" s="115" t="s">
        <v>2678</v>
      </c>
      <c r="B1438" s="115" t="s">
        <v>2679</v>
      </c>
      <c r="C1438" s="115" t="s">
        <v>2260</v>
      </c>
      <c r="D1438" s="116">
        <v>45944.79166666667</v>
      </c>
      <c r="E1438" s="115" t="s">
        <v>147</v>
      </c>
      <c r="F1438" s="118" t="str">
        <f t="shared" si="1"/>
        <v>10/2025</v>
      </c>
      <c r="G1438" s="113"/>
      <c r="H1438" s="111" t="s">
        <v>148</v>
      </c>
      <c r="I1438" s="113"/>
      <c r="J1438" s="113"/>
      <c r="K1438" s="113"/>
      <c r="L1438" s="113"/>
      <c r="M1438" s="113"/>
      <c r="N1438" s="113"/>
      <c r="O1438" s="113"/>
      <c r="P1438" s="113"/>
      <c r="Q1438" s="113"/>
      <c r="R1438" s="113"/>
      <c r="S1438" s="113"/>
      <c r="T1438" s="113"/>
      <c r="U1438" s="113"/>
      <c r="V1438" s="113"/>
      <c r="W1438" s="113"/>
      <c r="X1438" s="113"/>
      <c r="Y1438" s="113"/>
    </row>
    <row r="1439">
      <c r="A1439" s="115" t="s">
        <v>2680</v>
      </c>
      <c r="B1439" s="115" t="s">
        <v>2681</v>
      </c>
      <c r="C1439" s="115" t="s">
        <v>2682</v>
      </c>
      <c r="D1439" s="116">
        <v>45944.83333333333</v>
      </c>
      <c r="E1439" s="115" t="s">
        <v>226</v>
      </c>
      <c r="F1439" s="118" t="str">
        <f t="shared" si="1"/>
        <v>10/2025</v>
      </c>
      <c r="G1439" s="113"/>
      <c r="H1439" s="111" t="s">
        <v>213</v>
      </c>
      <c r="I1439" s="113"/>
      <c r="J1439" s="113"/>
      <c r="K1439" s="113"/>
      <c r="L1439" s="113"/>
      <c r="M1439" s="113"/>
      <c r="N1439" s="113"/>
      <c r="O1439" s="113"/>
      <c r="P1439" s="113"/>
      <c r="Q1439" s="113"/>
      <c r="R1439" s="113"/>
      <c r="S1439" s="113"/>
      <c r="T1439" s="113"/>
      <c r="U1439" s="113"/>
      <c r="V1439" s="113"/>
      <c r="W1439" s="113"/>
      <c r="X1439" s="113"/>
      <c r="Y1439" s="113"/>
    </row>
    <row r="1440">
      <c r="A1440" s="115" t="s">
        <v>1954</v>
      </c>
      <c r="B1440" s="119"/>
      <c r="C1440" s="115" t="s">
        <v>2683</v>
      </c>
      <c r="D1440" s="116">
        <v>45945.45833333333</v>
      </c>
      <c r="E1440" s="115" t="s">
        <v>494</v>
      </c>
      <c r="F1440" s="118" t="str">
        <f t="shared" si="1"/>
        <v>10/2025</v>
      </c>
      <c r="G1440" s="113"/>
      <c r="H1440" s="111" t="s">
        <v>222</v>
      </c>
      <c r="I1440" s="113"/>
      <c r="J1440" s="113"/>
      <c r="K1440" s="113"/>
      <c r="L1440" s="113"/>
      <c r="M1440" s="113"/>
      <c r="N1440" s="113"/>
      <c r="O1440" s="113"/>
      <c r="P1440" s="113"/>
      <c r="Q1440" s="113"/>
      <c r="R1440" s="113"/>
      <c r="S1440" s="113"/>
      <c r="T1440" s="113"/>
      <c r="U1440" s="113"/>
      <c r="V1440" s="113"/>
      <c r="W1440" s="113"/>
      <c r="X1440" s="113"/>
      <c r="Y1440" s="113"/>
    </row>
    <row r="1441">
      <c r="A1441" s="115" t="s">
        <v>2684</v>
      </c>
      <c r="B1441" s="119"/>
      <c r="C1441" s="115" t="s">
        <v>2685</v>
      </c>
      <c r="D1441" s="116">
        <v>45945.5</v>
      </c>
      <c r="E1441" s="115" t="s">
        <v>1631</v>
      </c>
      <c r="F1441" s="118" t="str">
        <f t="shared" si="1"/>
        <v>10/2025</v>
      </c>
      <c r="G1441" s="113"/>
      <c r="H1441" s="111" t="s">
        <v>213</v>
      </c>
      <c r="I1441" s="113"/>
      <c r="J1441" s="113"/>
      <c r="K1441" s="113"/>
      <c r="L1441" s="113"/>
      <c r="M1441" s="113"/>
      <c r="N1441" s="113"/>
      <c r="O1441" s="113"/>
      <c r="P1441" s="113"/>
      <c r="Q1441" s="113"/>
      <c r="R1441" s="113"/>
      <c r="S1441" s="113"/>
      <c r="T1441" s="113"/>
      <c r="U1441" s="113"/>
      <c r="V1441" s="113"/>
      <c r="W1441" s="113"/>
      <c r="X1441" s="113"/>
      <c r="Y1441" s="113"/>
    </row>
    <row r="1442">
      <c r="A1442" s="115" t="s">
        <v>2686</v>
      </c>
      <c r="B1442" s="119"/>
      <c r="C1442" s="119"/>
      <c r="D1442" s="116">
        <v>45945.52083333333</v>
      </c>
      <c r="E1442" s="119"/>
      <c r="F1442" s="118" t="str">
        <f t="shared" si="1"/>
        <v>10/2025</v>
      </c>
      <c r="G1442" s="113"/>
      <c r="H1442" s="111" t="s">
        <v>193</v>
      </c>
      <c r="I1442" s="113"/>
      <c r="J1442" s="113"/>
      <c r="K1442" s="113"/>
      <c r="L1442" s="113"/>
      <c r="M1442" s="113"/>
      <c r="N1442" s="113"/>
      <c r="O1442" s="113"/>
      <c r="P1442" s="113"/>
      <c r="Q1442" s="113"/>
      <c r="R1442" s="113"/>
      <c r="S1442" s="113"/>
      <c r="T1442" s="113"/>
      <c r="U1442" s="113"/>
      <c r="V1442" s="113"/>
      <c r="W1442" s="113"/>
      <c r="X1442" s="113"/>
      <c r="Y1442" s="113"/>
    </row>
    <row r="1443">
      <c r="A1443" s="115" t="s">
        <v>2687</v>
      </c>
      <c r="B1443" s="115" t="s">
        <v>2688</v>
      </c>
      <c r="C1443" s="115" t="s">
        <v>2611</v>
      </c>
      <c r="D1443" s="116">
        <v>45945.5625</v>
      </c>
      <c r="E1443" s="115" t="s">
        <v>610</v>
      </c>
      <c r="F1443" s="118" t="str">
        <f t="shared" si="1"/>
        <v>10/2025</v>
      </c>
      <c r="G1443" s="113"/>
      <c r="H1443" s="111" t="s">
        <v>222</v>
      </c>
      <c r="I1443" s="113"/>
      <c r="J1443" s="113"/>
      <c r="K1443" s="113"/>
      <c r="L1443" s="113"/>
      <c r="M1443" s="113"/>
      <c r="N1443" s="113"/>
      <c r="O1443" s="113"/>
      <c r="P1443" s="113"/>
      <c r="Q1443" s="113"/>
      <c r="R1443" s="113"/>
      <c r="S1443" s="113"/>
      <c r="T1443" s="113"/>
      <c r="U1443" s="113"/>
      <c r="V1443" s="113"/>
      <c r="W1443" s="113"/>
      <c r="X1443" s="113"/>
      <c r="Y1443" s="113"/>
    </row>
    <row r="1444">
      <c r="A1444" s="115" t="s">
        <v>693</v>
      </c>
      <c r="B1444" s="119"/>
      <c r="C1444" s="119"/>
      <c r="D1444" s="116">
        <v>45945.625</v>
      </c>
      <c r="E1444" s="115" t="s">
        <v>2398</v>
      </c>
      <c r="F1444" s="118" t="str">
        <f t="shared" si="1"/>
        <v>10/2025</v>
      </c>
      <c r="G1444" s="113"/>
      <c r="H1444" s="111" t="s">
        <v>679</v>
      </c>
      <c r="I1444" s="113"/>
      <c r="J1444" s="113"/>
      <c r="K1444" s="113"/>
      <c r="L1444" s="113"/>
      <c r="M1444" s="113"/>
      <c r="N1444" s="113"/>
      <c r="O1444" s="113"/>
      <c r="P1444" s="113"/>
      <c r="Q1444" s="113"/>
      <c r="R1444" s="113"/>
      <c r="S1444" s="113"/>
      <c r="T1444" s="113"/>
      <c r="U1444" s="113"/>
      <c r="V1444" s="113"/>
      <c r="W1444" s="113"/>
      <c r="X1444" s="113"/>
      <c r="Y1444" s="113"/>
    </row>
    <row r="1445">
      <c r="A1445" s="115" t="s">
        <v>2689</v>
      </c>
      <c r="B1445" s="115" t="s">
        <v>2690</v>
      </c>
      <c r="C1445" s="115" t="s">
        <v>516</v>
      </c>
      <c r="D1445" s="116">
        <v>45945.77083333333</v>
      </c>
      <c r="E1445" s="115" t="s">
        <v>147</v>
      </c>
      <c r="F1445" s="118" t="str">
        <f t="shared" si="1"/>
        <v>10/2025</v>
      </c>
      <c r="G1445" s="113"/>
      <c r="H1445" s="111" t="s">
        <v>143</v>
      </c>
      <c r="I1445" s="113"/>
      <c r="J1445" s="113"/>
      <c r="K1445" s="113"/>
      <c r="L1445" s="113"/>
      <c r="M1445" s="113"/>
      <c r="N1445" s="113"/>
      <c r="O1445" s="113"/>
      <c r="P1445" s="113"/>
      <c r="Q1445" s="113"/>
      <c r="R1445" s="113"/>
      <c r="S1445" s="113"/>
      <c r="T1445" s="113"/>
      <c r="U1445" s="113"/>
      <c r="V1445" s="113"/>
      <c r="W1445" s="113"/>
      <c r="X1445" s="113"/>
      <c r="Y1445" s="113"/>
    </row>
    <row r="1446">
      <c r="A1446" s="115" t="s">
        <v>2691</v>
      </c>
      <c r="B1446" s="115" t="s">
        <v>2692</v>
      </c>
      <c r="C1446" s="119"/>
      <c r="D1446" s="116">
        <v>45945.79166666667</v>
      </c>
      <c r="E1446" s="115" t="s">
        <v>920</v>
      </c>
      <c r="F1446" s="118" t="str">
        <f t="shared" si="1"/>
        <v>10/2025</v>
      </c>
      <c r="G1446" s="113"/>
      <c r="H1446" s="111" t="s">
        <v>213</v>
      </c>
      <c r="I1446" s="113"/>
      <c r="J1446" s="113"/>
      <c r="K1446" s="113"/>
      <c r="L1446" s="113"/>
      <c r="M1446" s="113"/>
      <c r="N1446" s="113"/>
      <c r="O1446" s="113"/>
      <c r="P1446" s="113"/>
      <c r="Q1446" s="113"/>
      <c r="R1446" s="113"/>
      <c r="S1446" s="113"/>
      <c r="T1446" s="113"/>
      <c r="U1446" s="113"/>
      <c r="V1446" s="113"/>
      <c r="W1446" s="113"/>
      <c r="X1446" s="113"/>
      <c r="Y1446" s="113"/>
    </row>
    <row r="1447">
      <c r="A1447" s="115" t="s">
        <v>2693</v>
      </c>
      <c r="B1447" s="115" t="s">
        <v>2694</v>
      </c>
      <c r="C1447" s="115" t="s">
        <v>2685</v>
      </c>
      <c r="D1447" s="116">
        <v>45946.41666666667</v>
      </c>
      <c r="E1447" s="115" t="s">
        <v>2695</v>
      </c>
      <c r="F1447" s="118" t="str">
        <f t="shared" si="1"/>
        <v>10/2025</v>
      </c>
      <c r="G1447" s="113"/>
      <c r="H1447" s="111" t="s">
        <v>222</v>
      </c>
      <c r="I1447" s="113"/>
      <c r="J1447" s="113"/>
      <c r="K1447" s="113"/>
      <c r="L1447" s="113"/>
      <c r="M1447" s="113"/>
      <c r="N1447" s="113"/>
      <c r="O1447" s="113"/>
      <c r="P1447" s="113"/>
      <c r="Q1447" s="113"/>
      <c r="R1447" s="113"/>
      <c r="S1447" s="113"/>
      <c r="T1447" s="113"/>
      <c r="U1447" s="113"/>
      <c r="V1447" s="113"/>
      <c r="W1447" s="113"/>
      <c r="X1447" s="113"/>
      <c r="Y1447" s="113"/>
    </row>
    <row r="1448">
      <c r="A1448" s="115" t="s">
        <v>2696</v>
      </c>
      <c r="B1448" s="115" t="s">
        <v>2697</v>
      </c>
      <c r="C1448" s="115" t="s">
        <v>2698</v>
      </c>
      <c r="D1448" s="116">
        <v>45946.48958333333</v>
      </c>
      <c r="E1448" s="115" t="s">
        <v>147</v>
      </c>
      <c r="F1448" s="118" t="str">
        <f t="shared" si="1"/>
        <v>10/2025</v>
      </c>
      <c r="G1448" s="113"/>
      <c r="H1448" s="111" t="s">
        <v>143</v>
      </c>
      <c r="I1448" s="113"/>
      <c r="J1448" s="113"/>
      <c r="K1448" s="113"/>
      <c r="L1448" s="113"/>
      <c r="M1448" s="113"/>
      <c r="N1448" s="113"/>
      <c r="O1448" s="113"/>
      <c r="P1448" s="113"/>
      <c r="Q1448" s="113"/>
      <c r="R1448" s="113"/>
      <c r="S1448" s="113"/>
      <c r="T1448" s="113"/>
      <c r="U1448" s="113"/>
      <c r="V1448" s="113"/>
      <c r="W1448" s="113"/>
      <c r="X1448" s="113"/>
      <c r="Y1448" s="113"/>
    </row>
    <row r="1449">
      <c r="A1449" s="115" t="s">
        <v>693</v>
      </c>
      <c r="B1449" s="119"/>
      <c r="C1449" s="119"/>
      <c r="D1449" s="116">
        <v>45946.625</v>
      </c>
      <c r="E1449" s="115" t="s">
        <v>2398</v>
      </c>
      <c r="F1449" s="118" t="str">
        <f t="shared" si="1"/>
        <v>10/2025</v>
      </c>
      <c r="G1449" s="113"/>
      <c r="H1449" s="111" t="s">
        <v>679</v>
      </c>
      <c r="I1449" s="113"/>
      <c r="J1449" s="113"/>
      <c r="K1449" s="113"/>
      <c r="L1449" s="113"/>
      <c r="M1449" s="113"/>
      <c r="N1449" s="113"/>
      <c r="O1449" s="113"/>
      <c r="P1449" s="113"/>
      <c r="Q1449" s="113"/>
      <c r="R1449" s="113"/>
      <c r="S1449" s="113"/>
      <c r="T1449" s="113"/>
      <c r="U1449" s="113"/>
      <c r="V1449" s="113"/>
      <c r="W1449" s="113"/>
      <c r="X1449" s="113"/>
      <c r="Y1449" s="113"/>
    </row>
    <row r="1450">
      <c r="A1450" s="115" t="s">
        <v>2699</v>
      </c>
      <c r="B1450" s="119"/>
      <c r="C1450" s="119"/>
      <c r="D1450" s="116">
        <v>45946.75</v>
      </c>
      <c r="E1450" s="119"/>
      <c r="F1450" s="118" t="str">
        <f t="shared" si="1"/>
        <v>10/2025</v>
      </c>
      <c r="G1450" s="113"/>
      <c r="H1450" s="111" t="s">
        <v>148</v>
      </c>
      <c r="I1450" s="113"/>
      <c r="J1450" s="113"/>
      <c r="K1450" s="113"/>
      <c r="L1450" s="113"/>
      <c r="M1450" s="113"/>
      <c r="N1450" s="113"/>
      <c r="O1450" s="113"/>
      <c r="P1450" s="113"/>
      <c r="Q1450" s="113"/>
      <c r="R1450" s="113"/>
      <c r="S1450" s="113"/>
      <c r="T1450" s="113"/>
      <c r="U1450" s="113"/>
      <c r="V1450" s="113"/>
      <c r="W1450" s="113"/>
      <c r="X1450" s="113"/>
      <c r="Y1450" s="113"/>
    </row>
    <row r="1451">
      <c r="A1451" s="115" t="s">
        <v>2700</v>
      </c>
      <c r="B1451" s="115" t="s">
        <v>2701</v>
      </c>
      <c r="C1451" s="115" t="s">
        <v>516</v>
      </c>
      <c r="D1451" s="116">
        <v>45946.77083333333</v>
      </c>
      <c r="E1451" s="115" t="s">
        <v>147</v>
      </c>
      <c r="F1451" s="118" t="str">
        <f t="shared" si="1"/>
        <v>10/2025</v>
      </c>
      <c r="G1451" s="113"/>
      <c r="H1451" s="111" t="s">
        <v>143</v>
      </c>
      <c r="I1451" s="113"/>
      <c r="J1451" s="113"/>
      <c r="K1451" s="113"/>
      <c r="L1451" s="113"/>
      <c r="M1451" s="113"/>
      <c r="N1451" s="113"/>
      <c r="O1451" s="113"/>
      <c r="P1451" s="113"/>
      <c r="Q1451" s="113"/>
      <c r="R1451" s="113"/>
      <c r="S1451" s="113"/>
      <c r="T1451" s="113"/>
      <c r="U1451" s="113"/>
      <c r="V1451" s="113"/>
      <c r="W1451" s="113"/>
      <c r="X1451" s="113"/>
      <c r="Y1451" s="113"/>
    </row>
    <row r="1452">
      <c r="A1452" s="115" t="s">
        <v>2702</v>
      </c>
      <c r="B1452" s="115" t="s">
        <v>2703</v>
      </c>
      <c r="C1452" s="115" t="s">
        <v>799</v>
      </c>
      <c r="D1452" s="116">
        <v>45946.85416666667</v>
      </c>
      <c r="E1452" s="115" t="s">
        <v>1831</v>
      </c>
      <c r="F1452" s="118" t="str">
        <f t="shared" si="1"/>
        <v>10/2025</v>
      </c>
      <c r="G1452" s="113"/>
      <c r="H1452" s="111" t="s">
        <v>362</v>
      </c>
      <c r="I1452" s="113"/>
      <c r="J1452" s="113"/>
      <c r="K1452" s="113"/>
      <c r="L1452" s="113"/>
      <c r="M1452" s="113"/>
      <c r="N1452" s="113"/>
      <c r="O1452" s="113"/>
      <c r="P1452" s="113"/>
      <c r="Q1452" s="113"/>
      <c r="R1452" s="113"/>
      <c r="S1452" s="113"/>
      <c r="T1452" s="113"/>
      <c r="U1452" s="113"/>
      <c r="V1452" s="113"/>
      <c r="W1452" s="113"/>
      <c r="X1452" s="113"/>
      <c r="Y1452" s="113"/>
    </row>
    <row r="1453">
      <c r="A1453" s="115" t="s">
        <v>2704</v>
      </c>
      <c r="B1453" s="119"/>
      <c r="C1453" s="115" t="s">
        <v>2591</v>
      </c>
      <c r="D1453" s="116">
        <v>45947.39583333333</v>
      </c>
      <c r="E1453" s="115" t="s">
        <v>2705</v>
      </c>
      <c r="F1453" s="118" t="str">
        <f t="shared" si="1"/>
        <v>10/2025</v>
      </c>
      <c r="G1453" s="113"/>
      <c r="H1453" s="111" t="s">
        <v>151</v>
      </c>
      <c r="I1453" s="113"/>
      <c r="J1453" s="113"/>
      <c r="K1453" s="113"/>
      <c r="L1453" s="113"/>
      <c r="M1453" s="113"/>
      <c r="N1453" s="113"/>
      <c r="O1453" s="113"/>
      <c r="P1453" s="113"/>
      <c r="Q1453" s="113"/>
      <c r="R1453" s="113"/>
      <c r="S1453" s="113"/>
      <c r="T1453" s="113"/>
      <c r="U1453" s="113"/>
      <c r="V1453" s="113"/>
      <c r="W1453" s="113"/>
      <c r="X1453" s="113"/>
      <c r="Y1453" s="113"/>
    </row>
    <row r="1454">
      <c r="A1454" s="115" t="s">
        <v>2706</v>
      </c>
      <c r="B1454" s="115" t="s">
        <v>2707</v>
      </c>
      <c r="C1454" s="115" t="s">
        <v>1099</v>
      </c>
      <c r="D1454" s="116">
        <v>45947.5</v>
      </c>
      <c r="E1454" s="115" t="s">
        <v>494</v>
      </c>
      <c r="F1454" s="118" t="str">
        <f t="shared" si="1"/>
        <v>10/2025</v>
      </c>
      <c r="G1454" s="113"/>
      <c r="H1454" s="111" t="s">
        <v>222</v>
      </c>
      <c r="I1454" s="113"/>
      <c r="J1454" s="113"/>
      <c r="K1454" s="113"/>
      <c r="L1454" s="113"/>
      <c r="M1454" s="113"/>
      <c r="N1454" s="113"/>
      <c r="O1454" s="113"/>
      <c r="P1454" s="113"/>
      <c r="Q1454" s="113"/>
      <c r="R1454" s="113"/>
      <c r="S1454" s="113"/>
      <c r="T1454" s="113"/>
      <c r="U1454" s="113"/>
      <c r="V1454" s="113"/>
      <c r="W1454" s="113"/>
      <c r="X1454" s="113"/>
      <c r="Y1454" s="113"/>
    </row>
    <row r="1455">
      <c r="A1455" s="115" t="s">
        <v>2708</v>
      </c>
      <c r="B1455" s="119"/>
      <c r="C1455" s="115" t="s">
        <v>2709</v>
      </c>
      <c r="D1455" s="116">
        <v>45947.58333333333</v>
      </c>
      <c r="E1455" s="119"/>
      <c r="F1455" s="118" t="str">
        <f t="shared" si="1"/>
        <v>10/2025</v>
      </c>
      <c r="G1455" s="113"/>
      <c r="H1455" s="111" t="s">
        <v>189</v>
      </c>
      <c r="I1455" s="113"/>
      <c r="J1455" s="113"/>
      <c r="K1455" s="113"/>
      <c r="L1455" s="113"/>
      <c r="M1455" s="113"/>
      <c r="N1455" s="113"/>
      <c r="O1455" s="113"/>
      <c r="P1455" s="113"/>
      <c r="Q1455" s="113"/>
      <c r="R1455" s="113"/>
      <c r="S1455" s="113"/>
      <c r="T1455" s="113"/>
      <c r="U1455" s="113"/>
      <c r="V1455" s="113"/>
      <c r="W1455" s="113"/>
      <c r="X1455" s="113"/>
      <c r="Y1455" s="113"/>
    </row>
    <row r="1456">
      <c r="A1456" s="115" t="s">
        <v>2710</v>
      </c>
      <c r="B1456" s="119"/>
      <c r="C1456" s="119"/>
      <c r="D1456" s="116">
        <v>45947.625</v>
      </c>
      <c r="E1456" s="119"/>
      <c r="F1456" s="118" t="str">
        <f t="shared" si="1"/>
        <v>10/2025</v>
      </c>
      <c r="G1456" s="113"/>
      <c r="H1456" s="111" t="s">
        <v>189</v>
      </c>
      <c r="I1456" s="113"/>
      <c r="J1456" s="113"/>
      <c r="K1456" s="113"/>
      <c r="L1456" s="113"/>
      <c r="M1456" s="113"/>
      <c r="N1456" s="113"/>
      <c r="O1456" s="113"/>
      <c r="P1456" s="113"/>
      <c r="Q1456" s="113"/>
      <c r="R1456" s="113"/>
      <c r="S1456" s="113"/>
      <c r="T1456" s="113"/>
      <c r="U1456" s="113"/>
      <c r="V1456" s="113"/>
      <c r="W1456" s="113"/>
      <c r="X1456" s="113"/>
      <c r="Y1456" s="113"/>
    </row>
    <row r="1457">
      <c r="A1457" s="115" t="s">
        <v>2711</v>
      </c>
      <c r="B1457" s="115" t="s">
        <v>2712</v>
      </c>
      <c r="C1457" s="115" t="s">
        <v>2713</v>
      </c>
      <c r="D1457" s="116">
        <v>45947.75</v>
      </c>
      <c r="E1457" s="115" t="s">
        <v>147</v>
      </c>
      <c r="F1457" s="118" t="str">
        <f t="shared" si="1"/>
        <v>10/2025</v>
      </c>
      <c r="G1457" s="113"/>
      <c r="H1457" s="111" t="s">
        <v>148</v>
      </c>
      <c r="I1457" s="113"/>
      <c r="J1457" s="113"/>
      <c r="K1457" s="113"/>
      <c r="L1457" s="113"/>
      <c r="M1457" s="113"/>
      <c r="N1457" s="113"/>
      <c r="O1457" s="113"/>
      <c r="P1457" s="113"/>
      <c r="Q1457" s="113"/>
      <c r="R1457" s="113"/>
      <c r="S1457" s="113"/>
      <c r="T1457" s="113"/>
      <c r="U1457" s="113"/>
      <c r="V1457" s="113"/>
      <c r="W1457" s="113"/>
      <c r="X1457" s="113"/>
      <c r="Y1457" s="113"/>
    </row>
    <row r="1458">
      <c r="A1458" s="115" t="s">
        <v>2714</v>
      </c>
      <c r="B1458" s="115" t="s">
        <v>2715</v>
      </c>
      <c r="C1458" s="115" t="s">
        <v>768</v>
      </c>
      <c r="D1458" s="116">
        <v>45947.83333333333</v>
      </c>
      <c r="E1458" s="115" t="s">
        <v>147</v>
      </c>
      <c r="F1458" s="118" t="str">
        <f t="shared" si="1"/>
        <v>10/2025</v>
      </c>
      <c r="G1458" s="113"/>
      <c r="H1458" s="111" t="s">
        <v>148</v>
      </c>
      <c r="I1458" s="113"/>
      <c r="J1458" s="113"/>
      <c r="K1458" s="113"/>
      <c r="L1458" s="113"/>
      <c r="M1458" s="113"/>
      <c r="N1458" s="113"/>
      <c r="O1458" s="113"/>
      <c r="P1458" s="113"/>
      <c r="Q1458" s="113"/>
      <c r="R1458" s="113"/>
      <c r="S1458" s="113"/>
      <c r="T1458" s="113"/>
      <c r="U1458" s="113"/>
      <c r="V1458" s="113"/>
      <c r="W1458" s="113"/>
      <c r="X1458" s="113"/>
      <c r="Y1458" s="113"/>
    </row>
    <row r="1459">
      <c r="A1459" s="115" t="s">
        <v>2716</v>
      </c>
      <c r="B1459" s="119"/>
      <c r="C1459" s="115" t="s">
        <v>2555</v>
      </c>
      <c r="D1459" s="116">
        <v>45948.29166666667</v>
      </c>
      <c r="E1459" s="115" t="s">
        <v>2717</v>
      </c>
      <c r="F1459" s="118" t="str">
        <f t="shared" si="1"/>
        <v>10/2025</v>
      </c>
      <c r="G1459" s="113"/>
      <c r="H1459" s="111" t="s">
        <v>213</v>
      </c>
      <c r="I1459" s="113"/>
      <c r="J1459" s="113"/>
      <c r="K1459" s="113"/>
      <c r="L1459" s="113"/>
      <c r="M1459" s="113"/>
      <c r="N1459" s="113"/>
      <c r="O1459" s="113"/>
      <c r="P1459" s="113"/>
      <c r="Q1459" s="113"/>
      <c r="R1459" s="113"/>
      <c r="S1459" s="113"/>
      <c r="T1459" s="113"/>
      <c r="U1459" s="113"/>
      <c r="V1459" s="113"/>
      <c r="W1459" s="113"/>
      <c r="X1459" s="113"/>
      <c r="Y1459" s="113"/>
    </row>
    <row r="1460">
      <c r="A1460" s="115" t="s">
        <v>2718</v>
      </c>
      <c r="B1460" s="115" t="s">
        <v>2719</v>
      </c>
      <c r="C1460" s="115" t="s">
        <v>2720</v>
      </c>
      <c r="D1460" s="116">
        <v>45948.375</v>
      </c>
      <c r="E1460" s="115" t="s">
        <v>147</v>
      </c>
      <c r="F1460" s="118" t="str">
        <f t="shared" si="1"/>
        <v>10/2025</v>
      </c>
      <c r="G1460" s="113"/>
      <c r="H1460" s="111" t="s">
        <v>189</v>
      </c>
      <c r="I1460" s="113"/>
      <c r="J1460" s="113"/>
      <c r="K1460" s="113"/>
      <c r="L1460" s="113"/>
      <c r="M1460" s="113"/>
      <c r="N1460" s="113"/>
      <c r="O1460" s="113"/>
      <c r="P1460" s="113"/>
      <c r="Q1460" s="113"/>
      <c r="R1460" s="113"/>
      <c r="S1460" s="113"/>
      <c r="T1460" s="113"/>
      <c r="U1460" s="113"/>
      <c r="V1460" s="113"/>
      <c r="W1460" s="113"/>
      <c r="X1460" s="113"/>
      <c r="Y1460" s="113"/>
    </row>
    <row r="1461">
      <c r="A1461" s="115" t="s">
        <v>2721</v>
      </c>
      <c r="B1461" s="115" t="s">
        <v>2722</v>
      </c>
      <c r="C1461" s="115" t="s">
        <v>2723</v>
      </c>
      <c r="D1461" s="116">
        <v>45948.45833333333</v>
      </c>
      <c r="E1461" s="115" t="s">
        <v>147</v>
      </c>
      <c r="F1461" s="118" t="str">
        <f t="shared" si="1"/>
        <v>10/2025</v>
      </c>
      <c r="G1461" s="113"/>
      <c r="H1461" s="111" t="s">
        <v>148</v>
      </c>
      <c r="I1461" s="113"/>
      <c r="J1461" s="113"/>
      <c r="K1461" s="113"/>
      <c r="L1461" s="113"/>
      <c r="M1461" s="113"/>
      <c r="N1461" s="113"/>
      <c r="O1461" s="113"/>
      <c r="P1461" s="113"/>
      <c r="Q1461" s="113"/>
      <c r="R1461" s="113"/>
      <c r="S1461" s="113"/>
      <c r="T1461" s="113"/>
      <c r="U1461" s="113"/>
      <c r="V1461" s="113"/>
      <c r="W1461" s="113"/>
      <c r="X1461" s="113"/>
      <c r="Y1461" s="113"/>
    </row>
    <row r="1462">
      <c r="A1462" s="115" t="s">
        <v>2724</v>
      </c>
      <c r="B1462" s="119"/>
      <c r="C1462" s="119"/>
      <c r="D1462" s="116">
        <v>45948.79166666667</v>
      </c>
      <c r="E1462" s="119"/>
      <c r="F1462" s="118" t="str">
        <f t="shared" si="1"/>
        <v>10/2025</v>
      </c>
      <c r="G1462" s="113"/>
      <c r="H1462" s="111" t="s">
        <v>160</v>
      </c>
      <c r="I1462" s="113"/>
      <c r="J1462" s="113"/>
      <c r="K1462" s="113"/>
      <c r="L1462" s="113"/>
      <c r="M1462" s="113"/>
      <c r="N1462" s="113"/>
      <c r="O1462" s="113"/>
      <c r="P1462" s="113"/>
      <c r="Q1462" s="113"/>
      <c r="R1462" s="113"/>
      <c r="S1462" s="113"/>
      <c r="T1462" s="113"/>
      <c r="U1462" s="113"/>
      <c r="V1462" s="113"/>
      <c r="W1462" s="113"/>
      <c r="X1462" s="113"/>
      <c r="Y1462" s="113"/>
    </row>
    <row r="1463">
      <c r="A1463" s="115" t="s">
        <v>2725</v>
      </c>
      <c r="B1463" s="119"/>
      <c r="C1463" s="119"/>
      <c r="D1463" s="116">
        <v>45948.83333333333</v>
      </c>
      <c r="E1463" s="119"/>
      <c r="F1463" s="118" t="str">
        <f t="shared" si="1"/>
        <v>10/2025</v>
      </c>
      <c r="G1463" s="113"/>
      <c r="H1463" s="111" t="s">
        <v>227</v>
      </c>
      <c r="I1463" s="113"/>
      <c r="J1463" s="113"/>
      <c r="K1463" s="113"/>
      <c r="L1463" s="113"/>
      <c r="M1463" s="113"/>
      <c r="N1463" s="113"/>
      <c r="O1463" s="113"/>
      <c r="P1463" s="113"/>
      <c r="Q1463" s="113"/>
      <c r="R1463" s="113"/>
      <c r="S1463" s="113"/>
      <c r="T1463" s="113"/>
      <c r="U1463" s="113"/>
      <c r="V1463" s="113"/>
      <c r="W1463" s="113"/>
      <c r="X1463" s="113"/>
      <c r="Y1463" s="113"/>
    </row>
    <row r="1464">
      <c r="A1464" s="115" t="s">
        <v>2726</v>
      </c>
      <c r="B1464" s="115" t="s">
        <v>2727</v>
      </c>
      <c r="C1464" s="115" t="s">
        <v>2728</v>
      </c>
      <c r="D1464" s="116">
        <v>45948.875</v>
      </c>
      <c r="E1464" s="115" t="s">
        <v>920</v>
      </c>
      <c r="F1464" s="118" t="str">
        <f t="shared" si="1"/>
        <v>10/2025</v>
      </c>
      <c r="G1464" s="113"/>
      <c r="H1464" s="111" t="s">
        <v>148</v>
      </c>
      <c r="I1464" s="113"/>
      <c r="J1464" s="113"/>
      <c r="K1464" s="113"/>
      <c r="L1464" s="113"/>
      <c r="M1464" s="113"/>
      <c r="N1464" s="113"/>
      <c r="O1464" s="113"/>
      <c r="P1464" s="113"/>
      <c r="Q1464" s="113"/>
      <c r="R1464" s="113"/>
      <c r="S1464" s="113"/>
      <c r="T1464" s="113"/>
      <c r="U1464" s="113"/>
      <c r="V1464" s="113"/>
      <c r="W1464" s="113"/>
      <c r="X1464" s="113"/>
      <c r="Y1464" s="113"/>
    </row>
    <row r="1465">
      <c r="A1465" s="115" t="s">
        <v>2729</v>
      </c>
      <c r="B1465" s="119"/>
      <c r="C1465" s="119"/>
      <c r="D1465" s="116">
        <v>45949.29166666667</v>
      </c>
      <c r="E1465" s="119"/>
      <c r="F1465" s="118" t="str">
        <f t="shared" si="1"/>
        <v>10/2025</v>
      </c>
      <c r="G1465" s="113"/>
      <c r="H1465" s="111" t="s">
        <v>148</v>
      </c>
      <c r="I1465" s="113"/>
      <c r="J1465" s="113"/>
      <c r="K1465" s="113"/>
      <c r="L1465" s="113"/>
      <c r="M1465" s="113"/>
      <c r="N1465" s="113"/>
      <c r="O1465" s="113"/>
      <c r="P1465" s="113"/>
      <c r="Q1465" s="113"/>
      <c r="R1465" s="113"/>
      <c r="S1465" s="113"/>
      <c r="T1465" s="113"/>
      <c r="U1465" s="113"/>
      <c r="V1465" s="113"/>
      <c r="W1465" s="113"/>
      <c r="X1465" s="113"/>
      <c r="Y1465" s="113"/>
    </row>
    <row r="1466">
      <c r="A1466" s="115" t="s">
        <v>2714</v>
      </c>
      <c r="B1466" s="115" t="s">
        <v>2722</v>
      </c>
      <c r="C1466" s="115" t="s">
        <v>2723</v>
      </c>
      <c r="D1466" s="116">
        <v>45949.375</v>
      </c>
      <c r="E1466" s="115" t="s">
        <v>147</v>
      </c>
      <c r="F1466" s="118" t="str">
        <f t="shared" si="1"/>
        <v>10/2025</v>
      </c>
      <c r="G1466" s="113"/>
      <c r="H1466" s="111" t="s">
        <v>148</v>
      </c>
      <c r="I1466" s="113"/>
      <c r="J1466" s="113"/>
      <c r="K1466" s="113"/>
      <c r="L1466" s="113"/>
      <c r="M1466" s="113"/>
      <c r="N1466" s="113"/>
      <c r="O1466" s="113"/>
      <c r="P1466" s="113"/>
      <c r="Q1466" s="113"/>
      <c r="R1466" s="113"/>
      <c r="S1466" s="113"/>
      <c r="T1466" s="113"/>
      <c r="U1466" s="113"/>
      <c r="V1466" s="113"/>
      <c r="W1466" s="113"/>
      <c r="X1466" s="113"/>
      <c r="Y1466" s="113"/>
    </row>
    <row r="1467">
      <c r="A1467" s="115" t="s">
        <v>2730</v>
      </c>
      <c r="B1467" s="119"/>
      <c r="C1467" s="115" t="s">
        <v>146</v>
      </c>
      <c r="D1467" s="116">
        <v>45950.45833333333</v>
      </c>
      <c r="E1467" s="115" t="s">
        <v>2731</v>
      </c>
      <c r="F1467" s="118" t="str">
        <f t="shared" si="1"/>
        <v>10/2025</v>
      </c>
      <c r="G1467" s="113"/>
      <c r="H1467" s="111" t="s">
        <v>151</v>
      </c>
      <c r="I1467" s="113"/>
      <c r="J1467" s="113"/>
      <c r="K1467" s="113"/>
      <c r="L1467" s="113"/>
      <c r="M1467" s="113"/>
      <c r="N1467" s="113"/>
      <c r="O1467" s="113"/>
      <c r="P1467" s="113"/>
      <c r="Q1467" s="113"/>
      <c r="R1467" s="113"/>
      <c r="S1467" s="113"/>
      <c r="T1467" s="113"/>
      <c r="U1467" s="113"/>
      <c r="V1467" s="113"/>
      <c r="W1467" s="113"/>
      <c r="X1467" s="113"/>
      <c r="Y1467" s="113"/>
    </row>
    <row r="1468">
      <c r="A1468" s="115" t="s">
        <v>2732</v>
      </c>
      <c r="B1468" s="119"/>
      <c r="C1468" s="119"/>
      <c r="D1468" s="116">
        <v>45950.58333333333</v>
      </c>
      <c r="E1468" s="115" t="s">
        <v>2504</v>
      </c>
      <c r="F1468" s="118" t="str">
        <f t="shared" si="1"/>
        <v>10/2025</v>
      </c>
      <c r="G1468" s="113"/>
      <c r="H1468" s="111" t="s">
        <v>151</v>
      </c>
      <c r="I1468" s="113"/>
      <c r="J1468" s="113"/>
      <c r="K1468" s="113"/>
      <c r="L1468" s="113"/>
      <c r="M1468" s="113"/>
      <c r="N1468" s="113"/>
      <c r="O1468" s="113"/>
      <c r="P1468" s="113"/>
      <c r="Q1468" s="113"/>
      <c r="R1468" s="113"/>
      <c r="S1468" s="113"/>
      <c r="T1468" s="113"/>
      <c r="U1468" s="113"/>
      <c r="V1468" s="113"/>
      <c r="W1468" s="113"/>
      <c r="X1468" s="113"/>
      <c r="Y1468" s="113"/>
    </row>
    <row r="1469">
      <c r="A1469" s="115" t="s">
        <v>2733</v>
      </c>
      <c r="B1469" s="119"/>
      <c r="C1469" s="119"/>
      <c r="D1469" s="116">
        <v>45951.45833333333</v>
      </c>
      <c r="E1469" s="115" t="s">
        <v>2734</v>
      </c>
      <c r="F1469" s="118" t="str">
        <f t="shared" si="1"/>
        <v>10/2025</v>
      </c>
      <c r="G1469" s="113"/>
      <c r="H1469" s="111"/>
      <c r="I1469" s="113"/>
      <c r="J1469" s="113"/>
      <c r="K1469" s="113"/>
      <c r="L1469" s="113"/>
      <c r="M1469" s="113"/>
      <c r="N1469" s="113"/>
      <c r="O1469" s="113"/>
      <c r="P1469" s="113"/>
      <c r="Q1469" s="113"/>
      <c r="R1469" s="113"/>
      <c r="S1469" s="113"/>
      <c r="T1469" s="113"/>
      <c r="U1469" s="113"/>
      <c r="V1469" s="113"/>
      <c r="W1469" s="113"/>
      <c r="X1469" s="113"/>
      <c r="Y1469" s="113"/>
    </row>
    <row r="1470">
      <c r="A1470" s="115" t="s">
        <v>2735</v>
      </c>
      <c r="B1470" s="119"/>
      <c r="C1470" s="119"/>
      <c r="D1470" s="116">
        <v>45951.5</v>
      </c>
      <c r="E1470" s="115" t="s">
        <v>531</v>
      </c>
      <c r="F1470" s="118" t="str">
        <f t="shared" si="1"/>
        <v>10/2025</v>
      </c>
      <c r="G1470" s="113"/>
      <c r="H1470" s="111" t="s">
        <v>362</v>
      </c>
      <c r="I1470" s="113"/>
      <c r="J1470" s="113"/>
      <c r="K1470" s="113"/>
      <c r="L1470" s="113"/>
      <c r="M1470" s="113"/>
      <c r="N1470" s="113"/>
      <c r="O1470" s="113"/>
      <c r="P1470" s="113"/>
      <c r="Q1470" s="113"/>
      <c r="R1470" s="113"/>
      <c r="S1470" s="113"/>
      <c r="T1470" s="113"/>
      <c r="U1470" s="113"/>
      <c r="V1470" s="113"/>
      <c r="W1470" s="113"/>
      <c r="X1470" s="113"/>
      <c r="Y1470" s="113"/>
    </row>
    <row r="1471">
      <c r="A1471" s="115" t="s">
        <v>2736</v>
      </c>
      <c r="B1471" s="119"/>
      <c r="C1471" s="115" t="s">
        <v>2737</v>
      </c>
      <c r="D1471" s="116">
        <v>45951.52083333333</v>
      </c>
      <c r="E1471" s="115" t="s">
        <v>2738</v>
      </c>
      <c r="F1471" s="118" t="str">
        <f t="shared" si="1"/>
        <v>10/2025</v>
      </c>
      <c r="G1471" s="113"/>
      <c r="H1471" s="111" t="s">
        <v>362</v>
      </c>
      <c r="I1471" s="113"/>
      <c r="J1471" s="113"/>
      <c r="K1471" s="113"/>
      <c r="L1471" s="113"/>
      <c r="M1471" s="113"/>
      <c r="N1471" s="113"/>
      <c r="O1471" s="113"/>
      <c r="P1471" s="113"/>
      <c r="Q1471" s="113"/>
      <c r="R1471" s="113"/>
      <c r="S1471" s="113"/>
      <c r="T1471" s="113"/>
      <c r="U1471" s="113"/>
      <c r="V1471" s="113"/>
      <c r="W1471" s="113"/>
      <c r="X1471" s="113"/>
      <c r="Y1471" s="113"/>
    </row>
    <row r="1472">
      <c r="A1472" s="115" t="s">
        <v>881</v>
      </c>
      <c r="B1472" s="115" t="s">
        <v>2739</v>
      </c>
      <c r="C1472" s="119"/>
      <c r="D1472" s="116">
        <v>45951.54166666667</v>
      </c>
      <c r="E1472" s="115" t="s">
        <v>199</v>
      </c>
      <c r="F1472" s="118" t="str">
        <f t="shared" si="1"/>
        <v>10/2025</v>
      </c>
      <c r="G1472" s="113"/>
      <c r="H1472" s="111" t="s">
        <v>238</v>
      </c>
      <c r="I1472" s="113"/>
      <c r="J1472" s="113"/>
      <c r="K1472" s="113"/>
      <c r="L1472" s="113"/>
      <c r="M1472" s="113"/>
      <c r="N1472" s="113"/>
      <c r="O1472" s="113"/>
      <c r="P1472" s="113"/>
      <c r="Q1472" s="113"/>
      <c r="R1472" s="113"/>
      <c r="S1472" s="113"/>
      <c r="T1472" s="113"/>
      <c r="U1472" s="113"/>
      <c r="V1472" s="113"/>
      <c r="W1472" s="113"/>
      <c r="X1472" s="113"/>
      <c r="Y1472" s="113"/>
    </row>
    <row r="1473">
      <c r="A1473" s="115" t="s">
        <v>2740</v>
      </c>
      <c r="B1473" s="115" t="s">
        <v>2741</v>
      </c>
      <c r="C1473" s="115" t="s">
        <v>2742</v>
      </c>
      <c r="D1473" s="116">
        <v>45951.54166666667</v>
      </c>
      <c r="E1473" s="115" t="s">
        <v>531</v>
      </c>
      <c r="F1473" s="118" t="str">
        <f t="shared" si="1"/>
        <v>10/2025</v>
      </c>
      <c r="G1473" s="113"/>
      <c r="H1473" s="111" t="s">
        <v>148</v>
      </c>
      <c r="I1473" s="113"/>
      <c r="J1473" s="113"/>
      <c r="K1473" s="113"/>
      <c r="L1473" s="113"/>
      <c r="M1473" s="113"/>
      <c r="N1473" s="113"/>
      <c r="O1473" s="113"/>
      <c r="P1473" s="113"/>
      <c r="Q1473" s="113"/>
      <c r="R1473" s="113"/>
      <c r="S1473" s="113"/>
      <c r="T1473" s="113"/>
      <c r="U1473" s="113"/>
      <c r="V1473" s="113"/>
      <c r="W1473" s="113"/>
      <c r="X1473" s="113"/>
      <c r="Y1473" s="113"/>
    </row>
    <row r="1474">
      <c r="A1474" s="115" t="s">
        <v>2743</v>
      </c>
      <c r="B1474" s="115" t="s">
        <v>2744</v>
      </c>
      <c r="C1474" s="115" t="s">
        <v>2745</v>
      </c>
      <c r="D1474" s="116">
        <v>45951.60416666667</v>
      </c>
      <c r="E1474" s="115" t="s">
        <v>163</v>
      </c>
      <c r="F1474" s="118" t="str">
        <f t="shared" si="1"/>
        <v>10/2025</v>
      </c>
      <c r="G1474" s="113"/>
      <c r="H1474" s="111" t="s">
        <v>227</v>
      </c>
      <c r="I1474" s="113"/>
      <c r="J1474" s="113"/>
      <c r="K1474" s="113"/>
      <c r="L1474" s="113"/>
      <c r="M1474" s="113"/>
      <c r="N1474" s="113"/>
      <c r="O1474" s="113"/>
      <c r="P1474" s="113"/>
      <c r="Q1474" s="113"/>
      <c r="R1474" s="113"/>
      <c r="S1474" s="113"/>
      <c r="T1474" s="113"/>
      <c r="U1474" s="113"/>
      <c r="V1474" s="113"/>
      <c r="W1474" s="113"/>
      <c r="X1474" s="113"/>
      <c r="Y1474" s="113"/>
    </row>
    <row r="1475">
      <c r="A1475" s="115" t="s">
        <v>693</v>
      </c>
      <c r="B1475" s="119"/>
      <c r="C1475" s="119"/>
      <c r="D1475" s="116">
        <v>45951.625</v>
      </c>
      <c r="E1475" s="115" t="s">
        <v>2746</v>
      </c>
      <c r="F1475" s="118" t="str">
        <f t="shared" si="1"/>
        <v>10/2025</v>
      </c>
      <c r="G1475" s="113"/>
      <c r="H1475" s="111" t="s">
        <v>679</v>
      </c>
      <c r="I1475" s="113"/>
      <c r="J1475" s="113"/>
      <c r="K1475" s="113"/>
      <c r="L1475" s="113"/>
      <c r="M1475" s="113"/>
      <c r="N1475" s="113"/>
      <c r="O1475" s="113"/>
      <c r="P1475" s="113"/>
      <c r="Q1475" s="113"/>
      <c r="R1475" s="113"/>
      <c r="S1475" s="113"/>
      <c r="T1475" s="113"/>
      <c r="U1475" s="113"/>
      <c r="V1475" s="113"/>
      <c r="W1475" s="113"/>
      <c r="X1475" s="113"/>
      <c r="Y1475" s="113"/>
    </row>
    <row r="1476">
      <c r="A1476" s="115" t="s">
        <v>2747</v>
      </c>
      <c r="B1476" s="115" t="s">
        <v>2748</v>
      </c>
      <c r="C1476" s="115" t="s">
        <v>2749</v>
      </c>
      <c r="D1476" s="116">
        <v>45951.79166666667</v>
      </c>
      <c r="E1476" s="115" t="s">
        <v>147</v>
      </c>
      <c r="F1476" s="118" t="str">
        <f t="shared" si="1"/>
        <v>10/2025</v>
      </c>
      <c r="G1476" s="113"/>
      <c r="H1476" s="111" t="s">
        <v>148</v>
      </c>
      <c r="I1476" s="113"/>
      <c r="J1476" s="113"/>
      <c r="K1476" s="113"/>
      <c r="L1476" s="113"/>
      <c r="M1476" s="113"/>
      <c r="N1476" s="113"/>
      <c r="O1476" s="113"/>
      <c r="P1476" s="113"/>
      <c r="Q1476" s="113"/>
      <c r="R1476" s="113"/>
      <c r="S1476" s="113"/>
      <c r="T1476" s="113"/>
      <c r="U1476" s="113"/>
      <c r="V1476" s="113"/>
      <c r="W1476" s="113"/>
      <c r="X1476" s="113"/>
      <c r="Y1476" s="113"/>
    </row>
    <row r="1477">
      <c r="A1477" s="115" t="s">
        <v>2750</v>
      </c>
      <c r="B1477" s="115" t="s">
        <v>2751</v>
      </c>
      <c r="C1477" s="115" t="s">
        <v>319</v>
      </c>
      <c r="D1477" s="116">
        <v>45952.375</v>
      </c>
      <c r="E1477" s="115" t="s">
        <v>147</v>
      </c>
      <c r="F1477" s="118" t="str">
        <f t="shared" si="1"/>
        <v>10/2025</v>
      </c>
      <c r="G1477" s="113"/>
      <c r="H1477" s="111" t="s">
        <v>193</v>
      </c>
      <c r="I1477" s="113"/>
      <c r="J1477" s="113"/>
      <c r="K1477" s="113"/>
      <c r="L1477" s="113"/>
      <c r="M1477" s="113"/>
      <c r="N1477" s="113"/>
      <c r="O1477" s="113"/>
      <c r="P1477" s="113"/>
      <c r="Q1477" s="113"/>
      <c r="R1477" s="113"/>
      <c r="S1477" s="113"/>
      <c r="T1477" s="113"/>
      <c r="U1477" s="113"/>
      <c r="V1477" s="113"/>
      <c r="W1477" s="113"/>
      <c r="X1477" s="113"/>
      <c r="Y1477" s="113"/>
    </row>
    <row r="1478">
      <c r="A1478" s="115" t="s">
        <v>2752</v>
      </c>
      <c r="B1478" s="115" t="s">
        <v>2753</v>
      </c>
      <c r="C1478" s="115" t="s">
        <v>676</v>
      </c>
      <c r="D1478" s="116">
        <v>45952.41666666667</v>
      </c>
      <c r="E1478" s="115" t="s">
        <v>2738</v>
      </c>
      <c r="F1478" s="118" t="str">
        <f t="shared" si="1"/>
        <v>10/2025</v>
      </c>
      <c r="G1478" s="113"/>
      <c r="H1478" s="111" t="s">
        <v>160</v>
      </c>
      <c r="I1478" s="113"/>
      <c r="J1478" s="113"/>
      <c r="K1478" s="113"/>
      <c r="L1478" s="113"/>
      <c r="M1478" s="113"/>
      <c r="N1478" s="113"/>
      <c r="O1478" s="113"/>
      <c r="P1478" s="113"/>
      <c r="Q1478" s="113"/>
      <c r="R1478" s="113"/>
      <c r="S1478" s="113"/>
      <c r="T1478" s="113"/>
      <c r="U1478" s="113"/>
      <c r="V1478" s="113"/>
      <c r="W1478" s="113"/>
      <c r="X1478" s="113"/>
      <c r="Y1478" s="113"/>
    </row>
    <row r="1479">
      <c r="A1479" s="115" t="s">
        <v>2754</v>
      </c>
      <c r="B1479" s="115" t="s">
        <v>2755</v>
      </c>
      <c r="C1479" s="115" t="s">
        <v>146</v>
      </c>
      <c r="D1479" s="116">
        <v>45952.41666666667</v>
      </c>
      <c r="E1479" s="115" t="s">
        <v>2756</v>
      </c>
      <c r="F1479" s="118" t="str">
        <f t="shared" si="1"/>
        <v>10/2025</v>
      </c>
      <c r="G1479" s="113"/>
      <c r="H1479" s="111" t="s">
        <v>238</v>
      </c>
      <c r="I1479" s="113"/>
      <c r="J1479" s="113"/>
      <c r="K1479" s="113"/>
      <c r="L1479" s="113"/>
      <c r="M1479" s="113"/>
      <c r="N1479" s="113"/>
      <c r="O1479" s="113"/>
      <c r="P1479" s="113"/>
      <c r="Q1479" s="113"/>
      <c r="R1479" s="113"/>
      <c r="S1479" s="113"/>
      <c r="T1479" s="113"/>
      <c r="U1479" s="113"/>
      <c r="V1479" s="113"/>
      <c r="W1479" s="113"/>
      <c r="X1479" s="113"/>
      <c r="Y1479" s="113"/>
    </row>
    <row r="1480">
      <c r="A1480" s="115" t="s">
        <v>2757</v>
      </c>
      <c r="B1480" s="119"/>
      <c r="C1480" s="119"/>
      <c r="D1480" s="116">
        <v>45952.5</v>
      </c>
      <c r="E1480" s="115" t="s">
        <v>333</v>
      </c>
      <c r="F1480" s="118" t="str">
        <f t="shared" si="1"/>
        <v>10/2025</v>
      </c>
      <c r="G1480" s="113"/>
      <c r="H1480" s="111" t="s">
        <v>362</v>
      </c>
      <c r="I1480" s="113"/>
      <c r="J1480" s="113"/>
      <c r="K1480" s="113"/>
      <c r="L1480" s="113"/>
      <c r="M1480" s="113"/>
      <c r="N1480" s="113"/>
      <c r="O1480" s="113"/>
      <c r="P1480" s="113"/>
      <c r="Q1480" s="113"/>
      <c r="R1480" s="113"/>
      <c r="S1480" s="113"/>
      <c r="T1480" s="113"/>
      <c r="U1480" s="113"/>
      <c r="V1480" s="113"/>
      <c r="W1480" s="113"/>
      <c r="X1480" s="113"/>
      <c r="Y1480" s="113"/>
    </row>
    <row r="1481">
      <c r="A1481" s="115" t="s">
        <v>2758</v>
      </c>
      <c r="B1481" s="119"/>
      <c r="C1481" s="115" t="s">
        <v>255</v>
      </c>
      <c r="D1481" s="116">
        <v>45952.58333333333</v>
      </c>
      <c r="E1481" s="115" t="s">
        <v>272</v>
      </c>
      <c r="F1481" s="118" t="str">
        <f t="shared" si="1"/>
        <v>10/2025</v>
      </c>
      <c r="G1481" s="113"/>
      <c r="H1481" s="111" t="s">
        <v>160</v>
      </c>
      <c r="I1481" s="113"/>
      <c r="J1481" s="113"/>
      <c r="K1481" s="113"/>
      <c r="L1481" s="113"/>
      <c r="M1481" s="113"/>
      <c r="N1481" s="113"/>
      <c r="O1481" s="113"/>
      <c r="P1481" s="113"/>
      <c r="Q1481" s="113"/>
      <c r="R1481" s="113"/>
      <c r="S1481" s="113"/>
      <c r="T1481" s="113"/>
      <c r="U1481" s="113"/>
      <c r="V1481" s="113"/>
      <c r="W1481" s="113"/>
      <c r="X1481" s="113"/>
      <c r="Y1481" s="113"/>
    </row>
    <row r="1482">
      <c r="A1482" s="115" t="s">
        <v>693</v>
      </c>
      <c r="B1482" s="119"/>
      <c r="C1482" s="119"/>
      <c r="D1482" s="116">
        <v>45952.625</v>
      </c>
      <c r="E1482" s="115" t="s">
        <v>2746</v>
      </c>
      <c r="F1482" s="118" t="str">
        <f t="shared" si="1"/>
        <v>10/2025</v>
      </c>
      <c r="G1482" s="113"/>
      <c r="H1482" s="111" t="s">
        <v>679</v>
      </c>
      <c r="I1482" s="113"/>
      <c r="J1482" s="113"/>
      <c r="K1482" s="113"/>
      <c r="L1482" s="113"/>
      <c r="M1482" s="113"/>
      <c r="N1482" s="113"/>
      <c r="O1482" s="113"/>
      <c r="P1482" s="113"/>
      <c r="Q1482" s="113"/>
      <c r="R1482" s="113"/>
      <c r="S1482" s="113"/>
      <c r="T1482" s="113"/>
      <c r="U1482" s="113"/>
      <c r="V1482" s="113"/>
      <c r="W1482" s="113"/>
      <c r="X1482" s="113"/>
      <c r="Y1482" s="113"/>
    </row>
    <row r="1483">
      <c r="A1483" s="115" t="s">
        <v>2759</v>
      </c>
      <c r="B1483" s="115" t="s">
        <v>2760</v>
      </c>
      <c r="C1483" s="115" t="s">
        <v>196</v>
      </c>
      <c r="D1483" s="116">
        <v>45952.72916666667</v>
      </c>
      <c r="E1483" s="115" t="s">
        <v>147</v>
      </c>
      <c r="F1483" s="118" t="str">
        <f t="shared" si="1"/>
        <v>10/2025</v>
      </c>
      <c r="G1483" s="113"/>
      <c r="H1483" s="111" t="s">
        <v>148</v>
      </c>
      <c r="I1483" s="113"/>
      <c r="J1483" s="113"/>
      <c r="K1483" s="113"/>
      <c r="L1483" s="113"/>
      <c r="M1483" s="113"/>
      <c r="N1483" s="113"/>
      <c r="O1483" s="113"/>
      <c r="P1483" s="113"/>
      <c r="Q1483" s="113"/>
      <c r="R1483" s="113"/>
      <c r="S1483" s="113"/>
      <c r="T1483" s="113"/>
      <c r="U1483" s="113"/>
      <c r="V1483" s="113"/>
      <c r="W1483" s="113"/>
      <c r="X1483" s="113"/>
      <c r="Y1483" s="113"/>
    </row>
    <row r="1484">
      <c r="A1484" s="115" t="s">
        <v>2689</v>
      </c>
      <c r="B1484" s="115" t="s">
        <v>2690</v>
      </c>
      <c r="C1484" s="115" t="s">
        <v>516</v>
      </c>
      <c r="D1484" s="116">
        <v>45952.77083333333</v>
      </c>
      <c r="E1484" s="115" t="s">
        <v>147</v>
      </c>
      <c r="F1484" s="118" t="str">
        <f t="shared" si="1"/>
        <v>10/2025</v>
      </c>
      <c r="G1484" s="113"/>
      <c r="H1484" s="111" t="s">
        <v>143</v>
      </c>
      <c r="I1484" s="113"/>
      <c r="J1484" s="113"/>
      <c r="K1484" s="113"/>
      <c r="L1484" s="113"/>
      <c r="M1484" s="113"/>
      <c r="N1484" s="113"/>
      <c r="O1484" s="113"/>
      <c r="P1484" s="113"/>
      <c r="Q1484" s="113"/>
      <c r="R1484" s="113"/>
      <c r="S1484" s="113"/>
      <c r="T1484" s="113"/>
      <c r="U1484" s="113"/>
      <c r="V1484" s="113"/>
      <c r="W1484" s="113"/>
      <c r="X1484" s="113"/>
      <c r="Y1484" s="113"/>
    </row>
    <row r="1485">
      <c r="A1485" s="115" t="s">
        <v>2761</v>
      </c>
      <c r="B1485" s="115" t="s">
        <v>2762</v>
      </c>
      <c r="C1485" s="115" t="s">
        <v>2147</v>
      </c>
      <c r="D1485" s="116">
        <v>45953.375</v>
      </c>
      <c r="E1485" s="115" t="s">
        <v>382</v>
      </c>
      <c r="F1485" s="118" t="str">
        <f t="shared" si="1"/>
        <v>10/2025</v>
      </c>
      <c r="G1485" s="113"/>
      <c r="H1485" s="111" t="s">
        <v>148</v>
      </c>
      <c r="I1485" s="113"/>
      <c r="J1485" s="113"/>
      <c r="K1485" s="113"/>
      <c r="L1485" s="113"/>
      <c r="M1485" s="113"/>
      <c r="N1485" s="113"/>
      <c r="O1485" s="113"/>
      <c r="P1485" s="113"/>
      <c r="Q1485" s="113"/>
      <c r="R1485" s="113"/>
      <c r="S1485" s="113"/>
      <c r="T1485" s="113"/>
      <c r="U1485" s="113"/>
      <c r="V1485" s="113"/>
      <c r="W1485" s="113"/>
      <c r="X1485" s="113"/>
      <c r="Y1485" s="113"/>
    </row>
    <row r="1486">
      <c r="A1486" s="115" t="s">
        <v>2763</v>
      </c>
      <c r="B1486" s="115" t="s">
        <v>2764</v>
      </c>
      <c r="C1486" s="119"/>
      <c r="D1486" s="116">
        <v>45953.375</v>
      </c>
      <c r="E1486" s="115" t="s">
        <v>147</v>
      </c>
      <c r="F1486" s="118" t="str">
        <f t="shared" si="1"/>
        <v>10/2025</v>
      </c>
      <c r="G1486" s="113"/>
      <c r="H1486" s="111" t="s">
        <v>193</v>
      </c>
      <c r="I1486" s="113"/>
      <c r="J1486" s="113"/>
      <c r="K1486" s="113"/>
      <c r="L1486" s="113"/>
      <c r="M1486" s="113"/>
      <c r="N1486" s="113"/>
      <c r="O1486" s="113"/>
      <c r="P1486" s="113"/>
      <c r="Q1486" s="113"/>
      <c r="R1486" s="113"/>
      <c r="S1486" s="113"/>
      <c r="T1486" s="113"/>
      <c r="U1486" s="113"/>
      <c r="V1486" s="113"/>
      <c r="W1486" s="113"/>
      <c r="X1486" s="113"/>
      <c r="Y1486" s="113"/>
    </row>
    <row r="1487">
      <c r="A1487" s="115" t="s">
        <v>2765</v>
      </c>
      <c r="B1487" s="115" t="s">
        <v>2766</v>
      </c>
      <c r="C1487" s="115" t="s">
        <v>616</v>
      </c>
      <c r="D1487" s="116">
        <v>45953.41666666667</v>
      </c>
      <c r="E1487" s="115" t="s">
        <v>163</v>
      </c>
      <c r="F1487" s="118" t="str">
        <f t="shared" si="1"/>
        <v>10/2025</v>
      </c>
      <c r="G1487" s="113"/>
      <c r="H1487" s="111" t="s">
        <v>148</v>
      </c>
      <c r="I1487" s="113"/>
      <c r="J1487" s="113"/>
      <c r="K1487" s="113"/>
      <c r="L1487" s="113"/>
      <c r="M1487" s="113"/>
      <c r="N1487" s="113"/>
      <c r="O1487" s="113"/>
      <c r="P1487" s="113"/>
      <c r="Q1487" s="113"/>
      <c r="R1487" s="113"/>
      <c r="S1487" s="113"/>
      <c r="T1487" s="113"/>
      <c r="U1487" s="113"/>
      <c r="V1487" s="113"/>
      <c r="W1487" s="113"/>
      <c r="X1487" s="113"/>
      <c r="Y1487" s="113"/>
    </row>
    <row r="1488">
      <c r="A1488" s="115" t="s">
        <v>693</v>
      </c>
      <c r="B1488" s="119"/>
      <c r="C1488" s="119"/>
      <c r="D1488" s="116">
        <v>45953.47916666667</v>
      </c>
      <c r="E1488" s="115" t="s">
        <v>2746</v>
      </c>
      <c r="F1488" s="118" t="str">
        <f t="shared" si="1"/>
        <v>10/2025</v>
      </c>
      <c r="G1488" s="113"/>
      <c r="H1488" s="111" t="s">
        <v>679</v>
      </c>
      <c r="I1488" s="113"/>
      <c r="J1488" s="113"/>
      <c r="K1488" s="113"/>
      <c r="L1488" s="113"/>
      <c r="M1488" s="113"/>
      <c r="N1488" s="113"/>
      <c r="O1488" s="113"/>
      <c r="P1488" s="113"/>
      <c r="Q1488" s="113"/>
      <c r="R1488" s="113"/>
      <c r="S1488" s="113"/>
      <c r="T1488" s="113"/>
      <c r="U1488" s="113"/>
      <c r="V1488" s="113"/>
      <c r="W1488" s="113"/>
      <c r="X1488" s="113"/>
      <c r="Y1488" s="113"/>
    </row>
    <row r="1489">
      <c r="A1489" s="115" t="s">
        <v>2767</v>
      </c>
      <c r="B1489" s="115" t="s">
        <v>2768</v>
      </c>
      <c r="C1489" s="115" t="s">
        <v>255</v>
      </c>
      <c r="D1489" s="116">
        <v>45953.5625</v>
      </c>
      <c r="E1489" s="115" t="s">
        <v>147</v>
      </c>
      <c r="F1489" s="118" t="str">
        <f t="shared" si="1"/>
        <v>10/2025</v>
      </c>
      <c r="G1489" s="113"/>
      <c r="H1489" s="111" t="s">
        <v>160</v>
      </c>
      <c r="I1489" s="113"/>
      <c r="J1489" s="113"/>
      <c r="K1489" s="113"/>
      <c r="L1489" s="113"/>
      <c r="M1489" s="113"/>
      <c r="N1489" s="113"/>
      <c r="O1489" s="113"/>
      <c r="P1489" s="113"/>
      <c r="Q1489" s="113"/>
      <c r="R1489" s="113"/>
      <c r="S1489" s="113"/>
      <c r="T1489" s="113"/>
      <c r="U1489" s="113"/>
      <c r="V1489" s="113"/>
      <c r="W1489" s="113"/>
      <c r="X1489" s="113"/>
      <c r="Y1489" s="113"/>
    </row>
    <row r="1490">
      <c r="A1490" s="115" t="s">
        <v>2769</v>
      </c>
      <c r="B1490" s="119"/>
      <c r="C1490" s="115" t="s">
        <v>2770</v>
      </c>
      <c r="D1490" s="116">
        <v>45953.70833333333</v>
      </c>
      <c r="E1490" s="119"/>
      <c r="F1490" s="118" t="str">
        <f t="shared" si="1"/>
        <v>10/2025</v>
      </c>
      <c r="G1490" s="113"/>
      <c r="H1490" s="111" t="s">
        <v>193</v>
      </c>
      <c r="I1490" s="113"/>
      <c r="J1490" s="113"/>
      <c r="K1490" s="113"/>
      <c r="L1490" s="113"/>
      <c r="M1490" s="113"/>
      <c r="N1490" s="113"/>
      <c r="O1490" s="113"/>
      <c r="P1490" s="113"/>
      <c r="Q1490" s="113"/>
      <c r="R1490" s="113"/>
      <c r="S1490" s="113"/>
      <c r="T1490" s="113"/>
      <c r="U1490" s="113"/>
      <c r="V1490" s="113"/>
      <c r="W1490" s="113"/>
      <c r="X1490" s="113"/>
      <c r="Y1490" s="113"/>
    </row>
    <row r="1491">
      <c r="A1491" s="115" t="s">
        <v>2700</v>
      </c>
      <c r="B1491" s="115" t="s">
        <v>2701</v>
      </c>
      <c r="C1491" s="115" t="s">
        <v>516</v>
      </c>
      <c r="D1491" s="116">
        <v>45953.77083333333</v>
      </c>
      <c r="E1491" s="115" t="s">
        <v>147</v>
      </c>
      <c r="F1491" s="118" t="str">
        <f t="shared" si="1"/>
        <v>10/2025</v>
      </c>
      <c r="G1491" s="113"/>
      <c r="H1491" s="111" t="s">
        <v>143</v>
      </c>
      <c r="I1491" s="113"/>
      <c r="J1491" s="113"/>
      <c r="K1491" s="113"/>
      <c r="L1491" s="113"/>
      <c r="M1491" s="113"/>
      <c r="N1491" s="113"/>
      <c r="O1491" s="113"/>
      <c r="P1491" s="113"/>
      <c r="Q1491" s="113"/>
      <c r="R1491" s="113"/>
      <c r="S1491" s="113"/>
      <c r="T1491" s="113"/>
      <c r="U1491" s="113"/>
      <c r="V1491" s="113"/>
      <c r="W1491" s="113"/>
      <c r="X1491" s="113"/>
      <c r="Y1491" s="113"/>
    </row>
    <row r="1492">
      <c r="A1492" s="115" t="s">
        <v>2771</v>
      </c>
      <c r="B1492" s="115" t="s">
        <v>2772</v>
      </c>
      <c r="C1492" s="115" t="s">
        <v>2773</v>
      </c>
      <c r="D1492" s="116">
        <v>45953.8125</v>
      </c>
      <c r="E1492" s="115" t="s">
        <v>147</v>
      </c>
      <c r="F1492" s="118" t="str">
        <f t="shared" si="1"/>
        <v>10/2025</v>
      </c>
      <c r="G1492" s="113"/>
      <c r="H1492" s="111" t="s">
        <v>148</v>
      </c>
      <c r="I1492" s="113"/>
      <c r="J1492" s="113"/>
      <c r="K1492" s="113"/>
      <c r="L1492" s="113"/>
      <c r="M1492" s="113"/>
      <c r="N1492" s="113"/>
      <c r="O1492" s="113"/>
      <c r="P1492" s="113"/>
      <c r="Q1492" s="113"/>
      <c r="R1492" s="113"/>
      <c r="S1492" s="113"/>
      <c r="T1492" s="113"/>
      <c r="U1492" s="113"/>
      <c r="V1492" s="113"/>
      <c r="W1492" s="113"/>
      <c r="X1492" s="113"/>
      <c r="Y1492" s="113"/>
    </row>
    <row r="1493">
      <c r="A1493" s="115" t="s">
        <v>2774</v>
      </c>
      <c r="B1493" s="119"/>
      <c r="C1493" s="115" t="s">
        <v>2775</v>
      </c>
      <c r="D1493" s="116">
        <v>45954.39583333333</v>
      </c>
      <c r="E1493" s="115" t="s">
        <v>2776</v>
      </c>
      <c r="F1493" s="118" t="str">
        <f t="shared" si="1"/>
        <v>10/2025</v>
      </c>
      <c r="G1493" s="113"/>
      <c r="H1493" s="111" t="s">
        <v>222</v>
      </c>
      <c r="I1493" s="113"/>
      <c r="J1493" s="113"/>
      <c r="K1493" s="113"/>
      <c r="L1493" s="113"/>
      <c r="M1493" s="113"/>
      <c r="N1493" s="113"/>
      <c r="O1493" s="113"/>
      <c r="P1493" s="113"/>
      <c r="Q1493" s="113"/>
      <c r="R1493" s="113"/>
      <c r="S1493" s="113"/>
      <c r="T1493" s="113"/>
      <c r="U1493" s="113"/>
      <c r="V1493" s="113"/>
      <c r="W1493" s="113"/>
      <c r="X1493" s="113"/>
      <c r="Y1493" s="113"/>
    </row>
    <row r="1494">
      <c r="A1494" s="115" t="s">
        <v>2777</v>
      </c>
      <c r="B1494" s="115" t="s">
        <v>2778</v>
      </c>
      <c r="C1494" s="115" t="s">
        <v>2779</v>
      </c>
      <c r="D1494" s="116">
        <v>45954.5</v>
      </c>
      <c r="E1494" s="115" t="s">
        <v>639</v>
      </c>
      <c r="F1494" s="118" t="str">
        <f t="shared" si="1"/>
        <v>10/2025</v>
      </c>
      <c r="G1494" s="113"/>
      <c r="H1494" s="111" t="s">
        <v>222</v>
      </c>
      <c r="I1494" s="113"/>
      <c r="J1494" s="113"/>
      <c r="K1494" s="113"/>
      <c r="L1494" s="113"/>
      <c r="M1494" s="113"/>
      <c r="N1494" s="113"/>
      <c r="O1494" s="113"/>
      <c r="P1494" s="113"/>
      <c r="Q1494" s="113"/>
      <c r="R1494" s="113"/>
      <c r="S1494" s="113"/>
      <c r="T1494" s="113"/>
      <c r="U1494" s="113"/>
      <c r="V1494" s="113"/>
      <c r="W1494" s="113"/>
      <c r="X1494" s="113"/>
      <c r="Y1494" s="113"/>
    </row>
    <row r="1495">
      <c r="A1495" s="115" t="s">
        <v>2780</v>
      </c>
      <c r="B1495" s="119"/>
      <c r="C1495" s="119"/>
      <c r="D1495" s="116">
        <v>45954.54166666667</v>
      </c>
      <c r="E1495" s="119"/>
      <c r="F1495" s="118" t="str">
        <f t="shared" si="1"/>
        <v>10/2025</v>
      </c>
      <c r="G1495" s="113"/>
      <c r="H1495" s="111" t="s">
        <v>222</v>
      </c>
      <c r="I1495" s="113"/>
      <c r="J1495" s="113"/>
      <c r="K1495" s="113"/>
      <c r="L1495" s="113"/>
      <c r="M1495" s="113"/>
      <c r="N1495" s="113"/>
      <c r="O1495" s="113"/>
      <c r="P1495" s="113"/>
      <c r="Q1495" s="113"/>
      <c r="R1495" s="113"/>
      <c r="S1495" s="113"/>
      <c r="T1495" s="113"/>
      <c r="U1495" s="113"/>
      <c r="V1495" s="113"/>
      <c r="W1495" s="113"/>
      <c r="X1495" s="113"/>
      <c r="Y1495" s="113"/>
    </row>
    <row r="1496">
      <c r="A1496" s="115" t="s">
        <v>2781</v>
      </c>
      <c r="B1496" s="115" t="s">
        <v>2782</v>
      </c>
      <c r="C1496" s="119"/>
      <c r="D1496" s="116">
        <v>45954.77083333333</v>
      </c>
      <c r="E1496" s="115" t="s">
        <v>1170</v>
      </c>
      <c r="F1496" s="118" t="str">
        <f t="shared" si="1"/>
        <v>10/2025</v>
      </c>
      <c r="G1496" s="113"/>
      <c r="H1496" s="111" t="s">
        <v>148</v>
      </c>
      <c r="I1496" s="113"/>
      <c r="J1496" s="113"/>
      <c r="K1496" s="113"/>
      <c r="L1496" s="113"/>
      <c r="M1496" s="113"/>
      <c r="N1496" s="113"/>
      <c r="O1496" s="113"/>
      <c r="P1496" s="113"/>
      <c r="Q1496" s="113"/>
      <c r="R1496" s="113"/>
      <c r="S1496" s="113"/>
      <c r="T1496" s="113"/>
      <c r="U1496" s="113"/>
      <c r="V1496" s="113"/>
      <c r="W1496" s="113"/>
      <c r="X1496" s="113"/>
      <c r="Y1496" s="113"/>
    </row>
    <row r="1497">
      <c r="A1497" s="115" t="s">
        <v>2783</v>
      </c>
      <c r="B1497" s="119"/>
      <c r="C1497" s="115" t="s">
        <v>2784</v>
      </c>
      <c r="D1497" s="116">
        <v>45955.25</v>
      </c>
      <c r="E1497" s="115" t="s">
        <v>523</v>
      </c>
      <c r="F1497" s="118" t="str">
        <f t="shared" si="1"/>
        <v>10/2025</v>
      </c>
      <c r="G1497" s="113"/>
      <c r="H1497" s="111" t="s">
        <v>148</v>
      </c>
      <c r="I1497" s="113"/>
      <c r="J1497" s="113"/>
      <c r="K1497" s="113"/>
      <c r="L1497" s="113"/>
      <c r="M1497" s="113"/>
      <c r="N1497" s="113"/>
      <c r="O1497" s="113"/>
      <c r="P1497" s="113"/>
      <c r="Q1497" s="113"/>
      <c r="R1497" s="113"/>
      <c r="S1497" s="113"/>
      <c r="T1497" s="113"/>
      <c r="U1497" s="113"/>
      <c r="V1497" s="113"/>
      <c r="W1497" s="113"/>
      <c r="X1497" s="113"/>
      <c r="Y1497" s="113"/>
    </row>
    <row r="1498">
      <c r="A1498" s="115" t="s">
        <v>2785</v>
      </c>
      <c r="B1498" s="115" t="s">
        <v>2786</v>
      </c>
      <c r="C1498" s="115" t="s">
        <v>2787</v>
      </c>
      <c r="D1498" s="116">
        <v>45956.625</v>
      </c>
      <c r="E1498" s="115" t="s">
        <v>147</v>
      </c>
      <c r="F1498" s="118" t="str">
        <f t="shared" si="1"/>
        <v>10/2025</v>
      </c>
      <c r="G1498" s="113"/>
      <c r="H1498" s="111" t="s">
        <v>148</v>
      </c>
      <c r="I1498" s="113"/>
      <c r="J1498" s="113"/>
      <c r="K1498" s="113"/>
      <c r="L1498" s="113"/>
      <c r="M1498" s="113"/>
      <c r="N1498" s="113"/>
      <c r="O1498" s="113"/>
      <c r="P1498" s="113"/>
      <c r="Q1498" s="113"/>
      <c r="R1498" s="113"/>
      <c r="S1498" s="113"/>
      <c r="T1498" s="113"/>
      <c r="U1498" s="113"/>
      <c r="V1498" s="113"/>
      <c r="W1498" s="113"/>
      <c r="X1498" s="113"/>
      <c r="Y1498" s="113"/>
    </row>
    <row r="1499">
      <c r="A1499" s="115" t="s">
        <v>2788</v>
      </c>
      <c r="B1499" s="115" t="s">
        <v>2789</v>
      </c>
      <c r="C1499" s="115" t="s">
        <v>432</v>
      </c>
      <c r="D1499" s="116">
        <v>45956.65625</v>
      </c>
      <c r="E1499" s="115" t="s">
        <v>226</v>
      </c>
      <c r="F1499" s="118" t="str">
        <f t="shared" si="1"/>
        <v>10/2025</v>
      </c>
      <c r="G1499" s="113"/>
      <c r="H1499" s="111" t="s">
        <v>213</v>
      </c>
      <c r="I1499" s="113"/>
      <c r="J1499" s="113"/>
      <c r="K1499" s="113"/>
      <c r="L1499" s="113"/>
      <c r="M1499" s="113"/>
      <c r="N1499" s="113"/>
      <c r="O1499" s="113"/>
      <c r="P1499" s="113"/>
      <c r="Q1499" s="113"/>
      <c r="R1499" s="113"/>
      <c r="S1499" s="113"/>
      <c r="T1499" s="113"/>
      <c r="U1499" s="113"/>
      <c r="V1499" s="113"/>
      <c r="W1499" s="113"/>
      <c r="X1499" s="113"/>
      <c r="Y1499" s="113"/>
    </row>
    <row r="1500">
      <c r="A1500" s="115" t="s">
        <v>2790</v>
      </c>
      <c r="B1500" s="115" t="s">
        <v>2791</v>
      </c>
      <c r="C1500" s="115" t="s">
        <v>2792</v>
      </c>
      <c r="D1500" s="116">
        <v>45957.375</v>
      </c>
      <c r="E1500" s="115" t="s">
        <v>208</v>
      </c>
      <c r="F1500" s="118" t="str">
        <f t="shared" si="1"/>
        <v>10/2025</v>
      </c>
      <c r="G1500" s="113"/>
      <c r="H1500" s="111" t="s">
        <v>148</v>
      </c>
      <c r="I1500" s="113"/>
      <c r="J1500" s="113"/>
      <c r="K1500" s="113"/>
      <c r="L1500" s="113"/>
      <c r="M1500" s="113"/>
      <c r="N1500" s="113"/>
      <c r="O1500" s="113"/>
      <c r="P1500" s="113"/>
      <c r="Q1500" s="113"/>
      <c r="R1500" s="113"/>
      <c r="S1500" s="113"/>
      <c r="T1500" s="113"/>
      <c r="U1500" s="113"/>
      <c r="V1500" s="113"/>
      <c r="W1500" s="113"/>
      <c r="X1500" s="113"/>
      <c r="Y1500" s="113"/>
    </row>
    <row r="1501">
      <c r="A1501" s="115" t="s">
        <v>2793</v>
      </c>
      <c r="B1501" s="115" t="s">
        <v>2794</v>
      </c>
      <c r="C1501" s="115" t="s">
        <v>2795</v>
      </c>
      <c r="D1501" s="116">
        <v>45957.375</v>
      </c>
      <c r="E1501" s="115" t="s">
        <v>147</v>
      </c>
      <c r="F1501" s="118" t="str">
        <f t="shared" si="1"/>
        <v>10/2025</v>
      </c>
      <c r="G1501" s="113"/>
      <c r="H1501" s="111" t="s">
        <v>222</v>
      </c>
      <c r="I1501" s="113"/>
      <c r="J1501" s="113"/>
      <c r="K1501" s="113"/>
      <c r="L1501" s="113"/>
      <c r="M1501" s="113"/>
      <c r="N1501" s="113"/>
      <c r="O1501" s="113"/>
      <c r="P1501" s="113"/>
      <c r="Q1501" s="113"/>
      <c r="R1501" s="113"/>
      <c r="S1501" s="113"/>
      <c r="T1501" s="113"/>
      <c r="U1501" s="113"/>
      <c r="V1501" s="113"/>
      <c r="W1501" s="113"/>
      <c r="X1501" s="113"/>
      <c r="Y1501" s="113"/>
    </row>
    <row r="1502">
      <c r="A1502" s="115" t="s">
        <v>2730</v>
      </c>
      <c r="B1502" s="119"/>
      <c r="C1502" s="115" t="s">
        <v>146</v>
      </c>
      <c r="D1502" s="116">
        <v>45957.54166666667</v>
      </c>
      <c r="E1502" s="115" t="s">
        <v>2731</v>
      </c>
      <c r="F1502" s="118" t="str">
        <f t="shared" si="1"/>
        <v>10/2025</v>
      </c>
      <c r="G1502" s="113"/>
      <c r="H1502" s="111" t="s">
        <v>151</v>
      </c>
      <c r="I1502" s="113"/>
      <c r="J1502" s="113"/>
      <c r="K1502" s="113"/>
      <c r="L1502" s="113"/>
      <c r="M1502" s="113"/>
      <c r="N1502" s="113"/>
      <c r="O1502" s="113"/>
      <c r="P1502" s="113"/>
      <c r="Q1502" s="113"/>
      <c r="R1502" s="113"/>
      <c r="S1502" s="113"/>
      <c r="T1502" s="113"/>
      <c r="U1502" s="113"/>
      <c r="V1502" s="113"/>
      <c r="W1502" s="113"/>
      <c r="X1502" s="113"/>
      <c r="Y1502" s="113"/>
    </row>
    <row r="1503">
      <c r="A1503" s="115" t="s">
        <v>2796</v>
      </c>
      <c r="B1503" s="115" t="s">
        <v>2797</v>
      </c>
      <c r="C1503" s="115" t="s">
        <v>1938</v>
      </c>
      <c r="D1503" s="116">
        <v>45957.625</v>
      </c>
      <c r="E1503" s="115" t="s">
        <v>147</v>
      </c>
      <c r="F1503" s="118" t="str">
        <f t="shared" si="1"/>
        <v>10/2025</v>
      </c>
      <c r="G1503" s="113"/>
      <c r="H1503" s="111" t="s">
        <v>160</v>
      </c>
      <c r="I1503" s="113"/>
      <c r="J1503" s="113"/>
      <c r="K1503" s="113"/>
      <c r="L1503" s="113"/>
      <c r="M1503" s="113"/>
      <c r="N1503" s="113"/>
      <c r="O1503" s="113"/>
      <c r="P1503" s="113"/>
      <c r="Q1503" s="113"/>
      <c r="R1503" s="113"/>
      <c r="S1503" s="113"/>
      <c r="T1503" s="113"/>
      <c r="U1503" s="113"/>
      <c r="V1503" s="113"/>
      <c r="W1503" s="113"/>
      <c r="X1503" s="113"/>
      <c r="Y1503" s="113"/>
    </row>
    <row r="1504">
      <c r="A1504" s="115" t="s">
        <v>2798</v>
      </c>
      <c r="B1504" s="115" t="s">
        <v>2799</v>
      </c>
      <c r="C1504" s="115" t="s">
        <v>281</v>
      </c>
      <c r="D1504" s="116">
        <v>45957.83333333333</v>
      </c>
      <c r="E1504" s="115" t="s">
        <v>226</v>
      </c>
      <c r="F1504" s="118" t="str">
        <f t="shared" si="1"/>
        <v>10/2025</v>
      </c>
      <c r="G1504" s="113"/>
      <c r="H1504" s="111" t="s">
        <v>227</v>
      </c>
      <c r="I1504" s="113"/>
      <c r="J1504" s="113"/>
      <c r="K1504" s="113"/>
      <c r="L1504" s="113"/>
      <c r="M1504" s="113"/>
      <c r="N1504" s="113"/>
      <c r="O1504" s="113"/>
      <c r="P1504" s="113"/>
      <c r="Q1504" s="113"/>
      <c r="R1504" s="113"/>
      <c r="S1504" s="113"/>
      <c r="T1504" s="113"/>
      <c r="U1504" s="113"/>
      <c r="V1504" s="113"/>
      <c r="W1504" s="113"/>
      <c r="X1504" s="113"/>
      <c r="Y1504" s="113"/>
    </row>
    <row r="1505">
      <c r="A1505" s="115" t="s">
        <v>2800</v>
      </c>
      <c r="B1505" s="119"/>
      <c r="C1505" s="115" t="s">
        <v>609</v>
      </c>
      <c r="D1505" s="116">
        <v>45958.33333333333</v>
      </c>
      <c r="E1505" s="115" t="s">
        <v>2801</v>
      </c>
      <c r="F1505" s="118" t="str">
        <f t="shared" si="1"/>
        <v>10/2025</v>
      </c>
      <c r="G1505" s="113"/>
      <c r="H1505" s="111" t="s">
        <v>222</v>
      </c>
      <c r="I1505" s="113"/>
      <c r="J1505" s="113"/>
      <c r="K1505" s="113"/>
      <c r="L1505" s="113"/>
      <c r="M1505" s="113"/>
      <c r="N1505" s="113"/>
      <c r="O1505" s="113"/>
      <c r="P1505" s="113"/>
      <c r="Q1505" s="113"/>
      <c r="R1505" s="113"/>
      <c r="S1505" s="113"/>
      <c r="T1505" s="113"/>
      <c r="U1505" s="113"/>
      <c r="V1505" s="113"/>
      <c r="W1505" s="113"/>
      <c r="X1505" s="113"/>
      <c r="Y1505" s="113"/>
    </row>
    <row r="1506">
      <c r="A1506" s="115" t="s">
        <v>2802</v>
      </c>
      <c r="B1506" s="115" t="s">
        <v>2803</v>
      </c>
      <c r="C1506" s="115" t="s">
        <v>255</v>
      </c>
      <c r="D1506" s="116">
        <v>45958.375</v>
      </c>
      <c r="E1506" s="115" t="s">
        <v>147</v>
      </c>
      <c r="F1506" s="118" t="str">
        <f t="shared" si="1"/>
        <v>10/2025</v>
      </c>
      <c r="G1506" s="113"/>
      <c r="H1506" s="111" t="s">
        <v>160</v>
      </c>
      <c r="I1506" s="113"/>
      <c r="J1506" s="113"/>
      <c r="K1506" s="113"/>
      <c r="L1506" s="113"/>
      <c r="M1506" s="113"/>
      <c r="N1506" s="113"/>
      <c r="O1506" s="113"/>
      <c r="P1506" s="113"/>
      <c r="Q1506" s="113"/>
      <c r="R1506" s="113"/>
      <c r="S1506" s="113"/>
      <c r="T1506" s="113"/>
      <c r="U1506" s="113"/>
      <c r="V1506" s="113"/>
      <c r="W1506" s="113"/>
      <c r="X1506" s="113"/>
      <c r="Y1506" s="113"/>
    </row>
    <row r="1507">
      <c r="A1507" s="115" t="s">
        <v>2804</v>
      </c>
      <c r="B1507" s="115" t="s">
        <v>2805</v>
      </c>
      <c r="C1507" s="115" t="s">
        <v>146</v>
      </c>
      <c r="D1507" s="116">
        <v>45958.41666666667</v>
      </c>
      <c r="E1507" s="115" t="s">
        <v>2756</v>
      </c>
      <c r="F1507" s="118" t="str">
        <f t="shared" si="1"/>
        <v>10/2025</v>
      </c>
      <c r="G1507" s="113"/>
      <c r="H1507" s="111" t="s">
        <v>238</v>
      </c>
      <c r="I1507" s="113"/>
      <c r="J1507" s="113"/>
      <c r="K1507" s="113"/>
      <c r="L1507" s="113"/>
      <c r="M1507" s="113"/>
      <c r="N1507" s="113"/>
      <c r="O1507" s="113"/>
      <c r="P1507" s="113"/>
      <c r="Q1507" s="113"/>
      <c r="R1507" s="113"/>
      <c r="S1507" s="113"/>
      <c r="T1507" s="113"/>
      <c r="U1507" s="113"/>
      <c r="V1507" s="113"/>
      <c r="W1507" s="113"/>
      <c r="X1507" s="113"/>
      <c r="Y1507" s="113"/>
    </row>
    <row r="1508">
      <c r="A1508" s="115" t="s">
        <v>2806</v>
      </c>
      <c r="B1508" s="119"/>
      <c r="C1508" s="119"/>
      <c r="D1508" s="116">
        <v>45958.58333333333</v>
      </c>
      <c r="E1508" s="119"/>
      <c r="F1508" s="118" t="str">
        <f t="shared" si="1"/>
        <v>10/2025</v>
      </c>
      <c r="G1508" s="113"/>
      <c r="H1508" s="111" t="s">
        <v>238</v>
      </c>
      <c r="I1508" s="113"/>
      <c r="J1508" s="113"/>
      <c r="K1508" s="113"/>
      <c r="L1508" s="113"/>
      <c r="M1508" s="113"/>
      <c r="N1508" s="113"/>
      <c r="O1508" s="113"/>
      <c r="P1508" s="113"/>
      <c r="Q1508" s="113"/>
      <c r="R1508" s="113"/>
      <c r="S1508" s="113"/>
      <c r="T1508" s="113"/>
      <c r="U1508" s="113"/>
      <c r="V1508" s="113"/>
      <c r="W1508" s="113"/>
      <c r="X1508" s="113"/>
      <c r="Y1508" s="113"/>
    </row>
    <row r="1509">
      <c r="A1509" s="115" t="s">
        <v>693</v>
      </c>
      <c r="B1509" s="119"/>
      <c r="C1509" s="119"/>
      <c r="D1509" s="116">
        <v>45958.625</v>
      </c>
      <c r="E1509" s="115" t="s">
        <v>2746</v>
      </c>
      <c r="F1509" s="118" t="str">
        <f t="shared" si="1"/>
        <v>10/2025</v>
      </c>
      <c r="G1509" s="113"/>
      <c r="H1509" s="111" t="s">
        <v>679</v>
      </c>
      <c r="I1509" s="113"/>
      <c r="J1509" s="113"/>
      <c r="K1509" s="113"/>
      <c r="L1509" s="113"/>
      <c r="M1509" s="113"/>
      <c r="N1509" s="113"/>
      <c r="O1509" s="113"/>
      <c r="P1509" s="113"/>
      <c r="Q1509" s="113"/>
      <c r="R1509" s="113"/>
      <c r="S1509" s="113"/>
      <c r="T1509" s="113"/>
      <c r="U1509" s="113"/>
      <c r="V1509" s="113"/>
      <c r="W1509" s="113"/>
      <c r="X1509" s="113"/>
      <c r="Y1509" s="113"/>
    </row>
    <row r="1510">
      <c r="A1510" s="115" t="s">
        <v>772</v>
      </c>
      <c r="B1510" s="119"/>
      <c r="C1510" s="115" t="s">
        <v>773</v>
      </c>
      <c r="D1510" s="116">
        <v>45958.75</v>
      </c>
      <c r="E1510" s="115" t="s">
        <v>774</v>
      </c>
      <c r="F1510" s="118" t="str">
        <f t="shared" si="1"/>
        <v>10/2025</v>
      </c>
      <c r="G1510" s="113"/>
      <c r="H1510" s="111"/>
      <c r="I1510" s="113"/>
      <c r="J1510" s="113"/>
      <c r="K1510" s="113"/>
      <c r="L1510" s="113"/>
      <c r="M1510" s="113"/>
      <c r="N1510" s="113"/>
      <c r="O1510" s="113"/>
      <c r="P1510" s="113"/>
      <c r="Q1510" s="113"/>
      <c r="R1510" s="113"/>
      <c r="S1510" s="113"/>
      <c r="T1510" s="113"/>
      <c r="U1510" s="113"/>
      <c r="V1510" s="113"/>
      <c r="W1510" s="113"/>
      <c r="X1510" s="113"/>
      <c r="Y1510" s="113"/>
    </row>
    <row r="1511">
      <c r="A1511" s="115" t="s">
        <v>2807</v>
      </c>
      <c r="B1511" s="115" t="s">
        <v>2808</v>
      </c>
      <c r="C1511" s="115" t="s">
        <v>2809</v>
      </c>
      <c r="D1511" s="116">
        <v>45959.41666666667</v>
      </c>
      <c r="E1511" s="115" t="s">
        <v>147</v>
      </c>
      <c r="F1511" s="118" t="str">
        <f t="shared" si="1"/>
        <v>10/2025</v>
      </c>
      <c r="G1511" s="113"/>
      <c r="H1511" s="111" t="s">
        <v>222</v>
      </c>
      <c r="I1511" s="113"/>
      <c r="J1511" s="113"/>
      <c r="K1511" s="113"/>
      <c r="L1511" s="113"/>
      <c r="M1511" s="113"/>
      <c r="N1511" s="113"/>
      <c r="O1511" s="113"/>
      <c r="P1511" s="113"/>
      <c r="Q1511" s="113"/>
      <c r="R1511" s="113"/>
      <c r="S1511" s="113"/>
      <c r="T1511" s="113"/>
      <c r="U1511" s="113"/>
      <c r="V1511" s="113"/>
      <c r="W1511" s="113"/>
      <c r="X1511" s="113"/>
      <c r="Y1511" s="113"/>
    </row>
    <row r="1512">
      <c r="A1512" s="115" t="s">
        <v>2810</v>
      </c>
      <c r="B1512" s="115" t="s">
        <v>2811</v>
      </c>
      <c r="C1512" s="115" t="s">
        <v>146</v>
      </c>
      <c r="D1512" s="116">
        <v>45959.41666666667</v>
      </c>
      <c r="E1512" s="115" t="s">
        <v>2756</v>
      </c>
      <c r="F1512" s="118" t="str">
        <f t="shared" si="1"/>
        <v>10/2025</v>
      </c>
      <c r="G1512" s="113"/>
      <c r="H1512" s="111" t="s">
        <v>238</v>
      </c>
      <c r="I1512" s="113"/>
      <c r="J1512" s="113"/>
      <c r="K1512" s="113"/>
      <c r="L1512" s="113"/>
      <c r="M1512" s="113"/>
      <c r="N1512" s="113"/>
      <c r="O1512" s="113"/>
      <c r="P1512" s="113"/>
      <c r="Q1512" s="113"/>
      <c r="R1512" s="113"/>
      <c r="S1512" s="113"/>
      <c r="T1512" s="113"/>
      <c r="U1512" s="113"/>
      <c r="V1512" s="113"/>
      <c r="W1512" s="113"/>
      <c r="X1512" s="113"/>
      <c r="Y1512" s="113"/>
    </row>
    <row r="1513">
      <c r="A1513" s="115" t="s">
        <v>2812</v>
      </c>
      <c r="B1513" s="119"/>
      <c r="C1513" s="115" t="s">
        <v>2813</v>
      </c>
      <c r="D1513" s="116">
        <v>45959.5</v>
      </c>
      <c r="E1513" s="119"/>
      <c r="F1513" s="118" t="str">
        <f t="shared" si="1"/>
        <v>10/2025</v>
      </c>
      <c r="G1513" s="113"/>
      <c r="H1513" s="111" t="s">
        <v>227</v>
      </c>
      <c r="I1513" s="113"/>
      <c r="J1513" s="113"/>
      <c r="K1513" s="113"/>
      <c r="L1513" s="113"/>
      <c r="M1513" s="113"/>
      <c r="N1513" s="113"/>
      <c r="O1513" s="113"/>
      <c r="P1513" s="113"/>
      <c r="Q1513" s="113"/>
      <c r="R1513" s="113"/>
      <c r="S1513" s="113"/>
      <c r="T1513" s="113"/>
      <c r="U1513" s="113"/>
      <c r="V1513" s="113"/>
      <c r="W1513" s="113"/>
      <c r="X1513" s="113"/>
      <c r="Y1513" s="113"/>
    </row>
    <row r="1514">
      <c r="A1514" s="115" t="s">
        <v>2814</v>
      </c>
      <c r="B1514" s="115" t="s">
        <v>2815</v>
      </c>
      <c r="C1514" s="115" t="s">
        <v>255</v>
      </c>
      <c r="D1514" s="116">
        <v>45959.58333333333</v>
      </c>
      <c r="E1514" s="115" t="s">
        <v>147</v>
      </c>
      <c r="F1514" s="118" t="str">
        <f t="shared" si="1"/>
        <v>10/2025</v>
      </c>
      <c r="G1514" s="113"/>
      <c r="H1514" s="111" t="s">
        <v>160</v>
      </c>
      <c r="I1514" s="113"/>
      <c r="J1514" s="113"/>
      <c r="K1514" s="113"/>
      <c r="L1514" s="113"/>
      <c r="M1514" s="113"/>
      <c r="N1514" s="113"/>
      <c r="O1514" s="113"/>
      <c r="P1514" s="113"/>
      <c r="Q1514" s="113"/>
      <c r="R1514" s="113"/>
      <c r="S1514" s="113"/>
      <c r="T1514" s="113"/>
      <c r="U1514" s="113"/>
      <c r="V1514" s="113"/>
      <c r="W1514" s="113"/>
      <c r="X1514" s="113"/>
      <c r="Y1514" s="113"/>
    </row>
    <row r="1515">
      <c r="A1515" s="115" t="s">
        <v>693</v>
      </c>
      <c r="B1515" s="119"/>
      <c r="C1515" s="119"/>
      <c r="D1515" s="116">
        <v>45959.625</v>
      </c>
      <c r="E1515" s="115" t="s">
        <v>2746</v>
      </c>
      <c r="F1515" s="118" t="str">
        <f t="shared" si="1"/>
        <v>10/2025</v>
      </c>
      <c r="G1515" s="113"/>
      <c r="H1515" s="111" t="s">
        <v>679</v>
      </c>
      <c r="I1515" s="113"/>
      <c r="J1515" s="113"/>
      <c r="K1515" s="113"/>
      <c r="L1515" s="113"/>
      <c r="M1515" s="113"/>
      <c r="N1515" s="113"/>
      <c r="O1515" s="113"/>
      <c r="P1515" s="113"/>
      <c r="Q1515" s="113"/>
      <c r="R1515" s="113"/>
      <c r="S1515" s="113"/>
      <c r="T1515" s="113"/>
      <c r="U1515" s="113"/>
      <c r="V1515" s="113"/>
      <c r="W1515" s="113"/>
      <c r="X1515" s="113"/>
      <c r="Y1515" s="113"/>
    </row>
    <row r="1516">
      <c r="A1516" s="115" t="s">
        <v>2689</v>
      </c>
      <c r="B1516" s="115" t="s">
        <v>2690</v>
      </c>
      <c r="C1516" s="115" t="s">
        <v>516</v>
      </c>
      <c r="D1516" s="116">
        <v>45959.77083333333</v>
      </c>
      <c r="E1516" s="115" t="s">
        <v>147</v>
      </c>
      <c r="F1516" s="118" t="str">
        <f t="shared" si="1"/>
        <v>10/2025</v>
      </c>
      <c r="G1516" s="113"/>
      <c r="H1516" s="111" t="s">
        <v>143</v>
      </c>
      <c r="I1516" s="113"/>
      <c r="J1516" s="113"/>
      <c r="K1516" s="113"/>
      <c r="L1516" s="113"/>
      <c r="M1516" s="113"/>
      <c r="N1516" s="113"/>
      <c r="O1516" s="113"/>
      <c r="P1516" s="113"/>
      <c r="Q1516" s="113"/>
      <c r="R1516" s="113"/>
      <c r="S1516" s="113"/>
      <c r="T1516" s="113"/>
      <c r="U1516" s="113"/>
      <c r="V1516" s="113"/>
      <c r="W1516" s="113"/>
      <c r="X1516" s="113"/>
      <c r="Y1516" s="113"/>
    </row>
    <row r="1517">
      <c r="A1517" s="115" t="s">
        <v>2816</v>
      </c>
      <c r="B1517" s="115" t="s">
        <v>2817</v>
      </c>
      <c r="C1517" s="115" t="s">
        <v>799</v>
      </c>
      <c r="D1517" s="116">
        <v>45960.375</v>
      </c>
      <c r="E1517" s="115" t="s">
        <v>147</v>
      </c>
      <c r="F1517" s="118" t="str">
        <f t="shared" si="1"/>
        <v>10/2025</v>
      </c>
      <c r="G1517" s="113"/>
      <c r="H1517" s="111" t="s">
        <v>222</v>
      </c>
      <c r="I1517" s="113"/>
      <c r="J1517" s="113"/>
      <c r="K1517" s="113"/>
      <c r="L1517" s="113"/>
      <c r="M1517" s="113"/>
      <c r="N1517" s="113"/>
      <c r="O1517" s="113"/>
      <c r="P1517" s="113"/>
      <c r="Q1517" s="113"/>
      <c r="R1517" s="113"/>
      <c r="S1517" s="113"/>
      <c r="T1517" s="113"/>
      <c r="U1517" s="113"/>
      <c r="V1517" s="113"/>
      <c r="W1517" s="113"/>
      <c r="X1517" s="113"/>
      <c r="Y1517" s="113"/>
    </row>
    <row r="1518">
      <c r="A1518" s="115" t="s">
        <v>693</v>
      </c>
      <c r="B1518" s="119"/>
      <c r="C1518" s="119"/>
      <c r="D1518" s="116">
        <v>45960.45833333333</v>
      </c>
      <c r="E1518" s="115" t="s">
        <v>2746</v>
      </c>
      <c r="F1518" s="118" t="str">
        <f t="shared" si="1"/>
        <v>10/2025</v>
      </c>
      <c r="G1518" s="113"/>
      <c r="H1518" s="111" t="s">
        <v>679</v>
      </c>
      <c r="I1518" s="113"/>
      <c r="J1518" s="113"/>
      <c r="K1518" s="113"/>
      <c r="L1518" s="113"/>
      <c r="M1518" s="113"/>
      <c r="N1518" s="113"/>
      <c r="O1518" s="113"/>
      <c r="P1518" s="113"/>
      <c r="Q1518" s="113"/>
      <c r="R1518" s="113"/>
      <c r="S1518" s="113"/>
      <c r="T1518" s="113"/>
      <c r="U1518" s="113"/>
      <c r="V1518" s="113"/>
      <c r="W1518" s="113"/>
      <c r="X1518" s="113"/>
      <c r="Y1518" s="113"/>
    </row>
    <row r="1519">
      <c r="A1519" s="115" t="s">
        <v>2818</v>
      </c>
      <c r="B1519" s="115" t="s">
        <v>2819</v>
      </c>
      <c r="C1519" s="115" t="s">
        <v>146</v>
      </c>
      <c r="D1519" s="116">
        <v>45960.45833333333</v>
      </c>
      <c r="E1519" s="115" t="s">
        <v>920</v>
      </c>
      <c r="F1519" s="118" t="str">
        <f t="shared" si="1"/>
        <v>10/2025</v>
      </c>
      <c r="G1519" s="113"/>
      <c r="H1519" s="111" t="s">
        <v>193</v>
      </c>
      <c r="I1519" s="113"/>
      <c r="J1519" s="113"/>
      <c r="K1519" s="113"/>
      <c r="L1519" s="113"/>
      <c r="M1519" s="113"/>
      <c r="N1519" s="113"/>
      <c r="O1519" s="113"/>
      <c r="P1519" s="113"/>
      <c r="Q1519" s="113"/>
      <c r="R1519" s="113"/>
      <c r="S1519" s="113"/>
      <c r="T1519" s="113"/>
      <c r="U1519" s="113"/>
      <c r="V1519" s="113"/>
      <c r="W1519" s="113"/>
      <c r="X1519" s="113"/>
      <c r="Y1519" s="113"/>
    </row>
    <row r="1520">
      <c r="A1520" s="115" t="s">
        <v>2820</v>
      </c>
      <c r="B1520" s="119"/>
      <c r="C1520" s="115" t="s">
        <v>2821</v>
      </c>
      <c r="D1520" s="116">
        <v>45960.58333333333</v>
      </c>
      <c r="E1520" s="115" t="s">
        <v>2822</v>
      </c>
      <c r="F1520" s="118" t="str">
        <f t="shared" si="1"/>
        <v>10/2025</v>
      </c>
      <c r="G1520" s="113"/>
      <c r="H1520" s="111" t="s">
        <v>148</v>
      </c>
      <c r="I1520" s="113"/>
      <c r="J1520" s="113"/>
      <c r="K1520" s="113"/>
      <c r="L1520" s="113"/>
      <c r="M1520" s="113"/>
      <c r="N1520" s="113"/>
      <c r="O1520" s="113"/>
      <c r="P1520" s="113"/>
      <c r="Q1520" s="113"/>
      <c r="R1520" s="113"/>
      <c r="S1520" s="113"/>
      <c r="T1520" s="113"/>
      <c r="U1520" s="113"/>
      <c r="V1520" s="113"/>
      <c r="W1520" s="113"/>
      <c r="X1520" s="113"/>
      <c r="Y1520" s="113"/>
    </row>
    <row r="1521">
      <c r="A1521" s="115" t="s">
        <v>2823</v>
      </c>
      <c r="B1521" s="115" t="s">
        <v>2824</v>
      </c>
      <c r="C1521" s="115" t="s">
        <v>146</v>
      </c>
      <c r="D1521" s="116">
        <v>45960.60416666667</v>
      </c>
      <c r="E1521" s="115" t="s">
        <v>2756</v>
      </c>
      <c r="F1521" s="118" t="str">
        <f t="shared" si="1"/>
        <v>10/2025</v>
      </c>
      <c r="G1521" s="113"/>
      <c r="H1521" s="111" t="s">
        <v>679</v>
      </c>
      <c r="I1521" s="113"/>
      <c r="J1521" s="113"/>
      <c r="K1521" s="113"/>
      <c r="L1521" s="113"/>
      <c r="M1521" s="113"/>
      <c r="N1521" s="113"/>
      <c r="O1521" s="113"/>
      <c r="P1521" s="113"/>
      <c r="Q1521" s="113"/>
      <c r="R1521" s="113"/>
      <c r="S1521" s="113"/>
      <c r="T1521" s="113"/>
      <c r="U1521" s="113"/>
      <c r="V1521" s="113"/>
      <c r="W1521" s="113"/>
      <c r="X1521" s="113"/>
      <c r="Y1521" s="113"/>
    </row>
    <row r="1522">
      <c r="A1522" s="115" t="s">
        <v>2700</v>
      </c>
      <c r="B1522" s="115" t="s">
        <v>2701</v>
      </c>
      <c r="C1522" s="115" t="s">
        <v>516</v>
      </c>
      <c r="D1522" s="116">
        <v>45960.77083333333</v>
      </c>
      <c r="E1522" s="115" t="s">
        <v>147</v>
      </c>
      <c r="F1522" s="118" t="str">
        <f t="shared" si="1"/>
        <v>10/2025</v>
      </c>
      <c r="G1522" s="113"/>
      <c r="H1522" s="111" t="s">
        <v>143</v>
      </c>
      <c r="I1522" s="113"/>
      <c r="J1522" s="113"/>
      <c r="K1522" s="113"/>
      <c r="L1522" s="113"/>
      <c r="M1522" s="113"/>
      <c r="N1522" s="113"/>
      <c r="O1522" s="113"/>
      <c r="P1522" s="113"/>
      <c r="Q1522" s="113"/>
      <c r="R1522" s="113"/>
      <c r="S1522" s="113"/>
      <c r="T1522" s="113"/>
      <c r="U1522" s="113"/>
      <c r="V1522" s="113"/>
      <c r="W1522" s="113"/>
      <c r="X1522" s="113"/>
      <c r="Y1522" s="113"/>
    </row>
    <row r="1523">
      <c r="A1523" s="115" t="s">
        <v>2825</v>
      </c>
      <c r="B1523" s="119"/>
      <c r="C1523" s="115" t="s">
        <v>2826</v>
      </c>
      <c r="D1523" s="116">
        <v>45960.83333333333</v>
      </c>
      <c r="E1523" s="119"/>
      <c r="F1523" s="118" t="str">
        <f t="shared" si="1"/>
        <v>10/2025</v>
      </c>
      <c r="G1523" s="113"/>
      <c r="H1523" s="111" t="s">
        <v>148</v>
      </c>
      <c r="I1523" s="113"/>
      <c r="J1523" s="113"/>
      <c r="K1523" s="113"/>
      <c r="L1523" s="113"/>
      <c r="M1523" s="113"/>
      <c r="N1523" s="113"/>
      <c r="O1523" s="113"/>
      <c r="P1523" s="113"/>
      <c r="Q1523" s="113"/>
      <c r="R1523" s="113"/>
      <c r="S1523" s="113"/>
      <c r="T1523" s="113"/>
      <c r="U1523" s="113"/>
      <c r="V1523" s="113"/>
      <c r="W1523" s="113"/>
      <c r="X1523" s="113"/>
      <c r="Y1523" s="113"/>
    </row>
    <row r="1524">
      <c r="A1524" s="115" t="s">
        <v>2827</v>
      </c>
      <c r="B1524" s="115" t="s">
        <v>2828</v>
      </c>
      <c r="C1524" s="115" t="s">
        <v>1729</v>
      </c>
      <c r="D1524" s="116">
        <v>45960.83333333333</v>
      </c>
      <c r="E1524" s="115" t="s">
        <v>147</v>
      </c>
      <c r="F1524" s="118" t="str">
        <f t="shared" si="1"/>
        <v>10/2025</v>
      </c>
      <c r="G1524" s="113"/>
      <c r="H1524" s="111" t="s">
        <v>148</v>
      </c>
      <c r="I1524" s="113"/>
      <c r="J1524" s="113"/>
      <c r="K1524" s="113"/>
      <c r="L1524" s="113"/>
      <c r="M1524" s="113"/>
      <c r="N1524" s="113"/>
      <c r="O1524" s="113"/>
      <c r="P1524" s="113"/>
      <c r="Q1524" s="113"/>
      <c r="R1524" s="113"/>
      <c r="S1524" s="113"/>
      <c r="T1524" s="113"/>
      <c r="U1524" s="113"/>
      <c r="V1524" s="113"/>
      <c r="W1524" s="113"/>
      <c r="X1524" s="113"/>
      <c r="Y1524" s="113"/>
    </row>
    <row r="1525">
      <c r="A1525" s="115" t="s">
        <v>2829</v>
      </c>
      <c r="B1525" s="119"/>
      <c r="C1525" s="119"/>
      <c r="D1525" s="116">
        <v>45961.0</v>
      </c>
      <c r="E1525" s="119"/>
      <c r="F1525" s="118" t="str">
        <f t="shared" si="1"/>
        <v>10/2025</v>
      </c>
      <c r="G1525" s="113"/>
      <c r="H1525" s="111"/>
      <c r="I1525" s="113"/>
      <c r="J1525" s="113"/>
      <c r="K1525" s="113"/>
      <c r="L1525" s="113"/>
      <c r="M1525" s="113"/>
      <c r="N1525" s="113"/>
      <c r="O1525" s="113"/>
      <c r="P1525" s="113"/>
      <c r="Q1525" s="113"/>
      <c r="R1525" s="113"/>
      <c r="S1525" s="113"/>
      <c r="T1525" s="113"/>
      <c r="U1525" s="113"/>
      <c r="V1525" s="113"/>
      <c r="W1525" s="113"/>
      <c r="X1525" s="113"/>
      <c r="Y1525" s="113"/>
    </row>
    <row r="1526">
      <c r="A1526" s="115" t="s">
        <v>2830</v>
      </c>
      <c r="B1526" s="119"/>
      <c r="C1526" s="119"/>
      <c r="D1526" s="116">
        <v>45961.41666666667</v>
      </c>
      <c r="E1526" s="115" t="s">
        <v>1935</v>
      </c>
      <c r="F1526" s="118" t="str">
        <f t="shared" si="1"/>
        <v>10/2025</v>
      </c>
      <c r="G1526" s="113"/>
      <c r="H1526" s="111" t="s">
        <v>189</v>
      </c>
      <c r="I1526" s="113"/>
      <c r="J1526" s="113"/>
      <c r="K1526" s="113"/>
      <c r="L1526" s="113"/>
      <c r="M1526" s="113"/>
      <c r="N1526" s="113"/>
      <c r="O1526" s="113"/>
      <c r="P1526" s="113"/>
      <c r="Q1526" s="113"/>
      <c r="R1526" s="113"/>
      <c r="S1526" s="113"/>
      <c r="T1526" s="113"/>
      <c r="U1526" s="113"/>
      <c r="V1526" s="113"/>
      <c r="W1526" s="113"/>
      <c r="X1526" s="113"/>
      <c r="Y1526" s="113"/>
    </row>
    <row r="1527">
      <c r="A1527" s="115" t="s">
        <v>2831</v>
      </c>
      <c r="B1527" s="119"/>
      <c r="C1527" s="119"/>
      <c r="D1527" s="116">
        <v>45961.625</v>
      </c>
      <c r="E1527" s="115" t="s">
        <v>1935</v>
      </c>
      <c r="F1527" s="118" t="str">
        <f t="shared" si="1"/>
        <v>10/2025</v>
      </c>
      <c r="G1527" s="113"/>
      <c r="H1527" s="111" t="s">
        <v>189</v>
      </c>
      <c r="I1527" s="113"/>
      <c r="J1527" s="113"/>
      <c r="K1527" s="113"/>
      <c r="L1527" s="113"/>
      <c r="M1527" s="113"/>
      <c r="N1527" s="113"/>
      <c r="O1527" s="113"/>
      <c r="P1527" s="113"/>
      <c r="Q1527" s="113"/>
      <c r="R1527" s="113"/>
      <c r="S1527" s="113"/>
      <c r="T1527" s="113"/>
      <c r="U1527" s="113"/>
      <c r="V1527" s="113"/>
      <c r="W1527" s="113"/>
      <c r="X1527" s="113"/>
      <c r="Y1527" s="113"/>
    </row>
    <row r="1528">
      <c r="A1528" s="115" t="s">
        <v>2832</v>
      </c>
      <c r="B1528" s="115" t="s">
        <v>2833</v>
      </c>
      <c r="C1528" s="115" t="s">
        <v>2834</v>
      </c>
      <c r="D1528" s="116">
        <v>45962.39583333333</v>
      </c>
      <c r="E1528" s="115" t="s">
        <v>2835</v>
      </c>
      <c r="F1528" s="118" t="str">
        <f t="shared" si="1"/>
        <v>11/2025</v>
      </c>
      <c r="G1528" s="113"/>
      <c r="H1528" s="111" t="s">
        <v>222</v>
      </c>
      <c r="I1528" s="113"/>
      <c r="J1528" s="113"/>
      <c r="K1528" s="113"/>
      <c r="L1528" s="113"/>
      <c r="M1528" s="113"/>
      <c r="N1528" s="113"/>
      <c r="O1528" s="113"/>
      <c r="P1528" s="113"/>
      <c r="Q1528" s="113"/>
      <c r="R1528" s="113"/>
      <c r="S1528" s="113"/>
      <c r="T1528" s="113"/>
      <c r="U1528" s="113"/>
      <c r="V1528" s="113"/>
      <c r="W1528" s="113"/>
      <c r="X1528" s="113"/>
      <c r="Y1528" s="113"/>
    </row>
    <row r="1529">
      <c r="A1529" s="115" t="s">
        <v>2836</v>
      </c>
      <c r="B1529" s="115" t="s">
        <v>2837</v>
      </c>
      <c r="C1529" s="115" t="s">
        <v>2838</v>
      </c>
      <c r="D1529" s="116">
        <v>45962.5625</v>
      </c>
      <c r="E1529" s="115" t="s">
        <v>147</v>
      </c>
      <c r="F1529" s="118" t="str">
        <f t="shared" si="1"/>
        <v>11/2025</v>
      </c>
      <c r="G1529" s="113"/>
      <c r="H1529" s="111" t="s">
        <v>189</v>
      </c>
      <c r="I1529" s="113"/>
      <c r="J1529" s="113"/>
      <c r="K1529" s="113"/>
      <c r="L1529" s="113"/>
      <c r="M1529" s="113"/>
      <c r="N1529" s="113"/>
      <c r="O1529" s="113"/>
      <c r="P1529" s="113"/>
      <c r="Q1529" s="113"/>
      <c r="R1529" s="113"/>
      <c r="S1529" s="113"/>
      <c r="T1529" s="113"/>
      <c r="U1529" s="113"/>
      <c r="V1529" s="113"/>
      <c r="W1529" s="113"/>
      <c r="X1529" s="113"/>
      <c r="Y1529" s="113"/>
    </row>
    <row r="1530">
      <c r="A1530" s="115" t="s">
        <v>2839</v>
      </c>
      <c r="B1530" s="119"/>
      <c r="C1530" s="119"/>
      <c r="D1530" s="116">
        <v>45964.375</v>
      </c>
      <c r="E1530" s="119"/>
      <c r="F1530" s="118" t="str">
        <f t="shared" si="1"/>
        <v>11/2025</v>
      </c>
      <c r="G1530" s="113"/>
      <c r="H1530" s="111" t="s">
        <v>189</v>
      </c>
      <c r="I1530" s="113"/>
      <c r="J1530" s="113"/>
      <c r="K1530" s="113"/>
      <c r="L1530" s="113"/>
      <c r="M1530" s="113"/>
      <c r="N1530" s="113"/>
      <c r="O1530" s="113"/>
      <c r="P1530" s="113"/>
      <c r="Q1530" s="113"/>
      <c r="R1530" s="113"/>
      <c r="S1530" s="113"/>
      <c r="T1530" s="113"/>
      <c r="U1530" s="113"/>
      <c r="V1530" s="113"/>
      <c r="W1530" s="113"/>
      <c r="X1530" s="113"/>
      <c r="Y1530" s="113"/>
    </row>
    <row r="1531">
      <c r="A1531" s="115" t="s">
        <v>2840</v>
      </c>
      <c r="B1531" s="115" t="s">
        <v>2841</v>
      </c>
      <c r="C1531" s="115" t="s">
        <v>2842</v>
      </c>
      <c r="D1531" s="116">
        <v>45964.40625</v>
      </c>
      <c r="E1531" s="115" t="s">
        <v>147</v>
      </c>
      <c r="F1531" s="118" t="str">
        <f t="shared" si="1"/>
        <v>11/2025</v>
      </c>
      <c r="G1531" s="113"/>
      <c r="H1531" s="111" t="s">
        <v>148</v>
      </c>
      <c r="I1531" s="113"/>
      <c r="J1531" s="113"/>
      <c r="K1531" s="113"/>
      <c r="L1531" s="113"/>
      <c r="M1531" s="113"/>
      <c r="N1531" s="113"/>
      <c r="O1531" s="113"/>
      <c r="P1531" s="113"/>
      <c r="Q1531" s="113"/>
      <c r="R1531" s="113"/>
      <c r="S1531" s="113"/>
      <c r="T1531" s="113"/>
      <c r="U1531" s="113"/>
      <c r="V1531" s="113"/>
      <c r="W1531" s="113"/>
      <c r="X1531" s="113"/>
      <c r="Y1531" s="113"/>
    </row>
    <row r="1532">
      <c r="A1532" s="115" t="s">
        <v>2730</v>
      </c>
      <c r="B1532" s="119"/>
      <c r="C1532" s="115" t="s">
        <v>146</v>
      </c>
      <c r="D1532" s="116">
        <v>45964.41666666667</v>
      </c>
      <c r="E1532" s="115" t="s">
        <v>2843</v>
      </c>
      <c r="F1532" s="118" t="str">
        <f t="shared" si="1"/>
        <v>11/2025</v>
      </c>
      <c r="G1532" s="113"/>
      <c r="H1532" s="111" t="s">
        <v>151</v>
      </c>
      <c r="I1532" s="113"/>
      <c r="J1532" s="113"/>
      <c r="K1532" s="113"/>
      <c r="L1532" s="113"/>
      <c r="M1532" s="113"/>
      <c r="N1532" s="113"/>
      <c r="O1532" s="113"/>
      <c r="P1532" s="113"/>
      <c r="Q1532" s="113"/>
      <c r="R1532" s="113"/>
      <c r="S1532" s="113"/>
      <c r="T1532" s="113"/>
      <c r="U1532" s="113"/>
      <c r="V1532" s="113"/>
      <c r="W1532" s="113"/>
      <c r="X1532" s="113"/>
      <c r="Y1532" s="113"/>
    </row>
    <row r="1533">
      <c r="A1533" s="115" t="s">
        <v>2844</v>
      </c>
      <c r="B1533" s="119"/>
      <c r="C1533" s="115" t="s">
        <v>146</v>
      </c>
      <c r="D1533" s="116">
        <v>45964.45833333333</v>
      </c>
      <c r="E1533" s="115" t="s">
        <v>2845</v>
      </c>
      <c r="F1533" s="118" t="str">
        <f t="shared" si="1"/>
        <v>11/2025</v>
      </c>
      <c r="G1533" s="113"/>
      <c r="H1533" s="111" t="s">
        <v>151</v>
      </c>
      <c r="I1533" s="113"/>
      <c r="J1533" s="113"/>
      <c r="K1533" s="113"/>
      <c r="L1533" s="113"/>
      <c r="M1533" s="113"/>
      <c r="N1533" s="113"/>
      <c r="O1533" s="113"/>
      <c r="P1533" s="113"/>
      <c r="Q1533" s="113"/>
      <c r="R1533" s="113"/>
      <c r="S1533" s="113"/>
      <c r="T1533" s="113"/>
      <c r="U1533" s="113"/>
      <c r="V1533" s="113"/>
      <c r="W1533" s="113"/>
      <c r="X1533" s="113"/>
      <c r="Y1533" s="113"/>
    </row>
    <row r="1534">
      <c r="A1534" s="115" t="s">
        <v>2846</v>
      </c>
      <c r="B1534" s="119"/>
      <c r="C1534" s="115" t="s">
        <v>676</v>
      </c>
      <c r="D1534" s="116">
        <v>45964.54166666667</v>
      </c>
      <c r="E1534" s="119"/>
      <c r="F1534" s="118" t="str">
        <f t="shared" si="1"/>
        <v>11/2025</v>
      </c>
      <c r="G1534" s="113"/>
      <c r="H1534" s="111" t="s">
        <v>151</v>
      </c>
      <c r="I1534" s="113"/>
      <c r="J1534" s="113"/>
      <c r="K1534" s="113"/>
      <c r="L1534" s="113"/>
      <c r="M1534" s="113"/>
      <c r="N1534" s="113"/>
      <c r="O1534" s="113"/>
      <c r="P1534" s="113"/>
      <c r="Q1534" s="113"/>
      <c r="R1534" s="113"/>
      <c r="S1534" s="113"/>
      <c r="T1534" s="113"/>
      <c r="U1534" s="113"/>
      <c r="V1534" s="113"/>
      <c r="W1534" s="113"/>
      <c r="X1534" s="113"/>
      <c r="Y1534" s="113"/>
    </row>
    <row r="1535">
      <c r="A1535" s="115" t="s">
        <v>2847</v>
      </c>
      <c r="B1535" s="115" t="s">
        <v>2848</v>
      </c>
      <c r="C1535" s="115" t="s">
        <v>2842</v>
      </c>
      <c r="D1535" s="116">
        <v>45964.57291666667</v>
      </c>
      <c r="E1535" s="115" t="s">
        <v>147</v>
      </c>
      <c r="F1535" s="118" t="str">
        <f t="shared" si="1"/>
        <v>11/2025</v>
      </c>
      <c r="G1535" s="113"/>
      <c r="H1535" s="111" t="s">
        <v>148</v>
      </c>
      <c r="I1535" s="113"/>
      <c r="J1535" s="113"/>
      <c r="K1535" s="113"/>
      <c r="L1535" s="113"/>
      <c r="M1535" s="113"/>
      <c r="N1535" s="113"/>
      <c r="O1535" s="113"/>
      <c r="P1535" s="113"/>
      <c r="Q1535" s="113"/>
      <c r="R1535" s="113"/>
      <c r="S1535" s="113"/>
      <c r="T1535" s="113"/>
      <c r="U1535" s="113"/>
      <c r="V1535" s="113"/>
      <c r="W1535" s="113"/>
      <c r="X1535" s="113"/>
      <c r="Y1535" s="113"/>
    </row>
    <row r="1536">
      <c r="A1536" s="115" t="s">
        <v>2730</v>
      </c>
      <c r="B1536" s="119"/>
      <c r="C1536" s="115" t="s">
        <v>146</v>
      </c>
      <c r="D1536" s="116">
        <v>45964.625</v>
      </c>
      <c r="E1536" s="115" t="s">
        <v>2849</v>
      </c>
      <c r="F1536" s="118" t="str">
        <f t="shared" si="1"/>
        <v>11/2025</v>
      </c>
      <c r="G1536" s="113"/>
      <c r="H1536" s="111" t="s">
        <v>151</v>
      </c>
      <c r="I1536" s="113"/>
      <c r="J1536" s="113"/>
      <c r="K1536" s="113"/>
      <c r="L1536" s="113"/>
      <c r="M1536" s="113"/>
      <c r="N1536" s="113"/>
      <c r="O1536" s="113"/>
      <c r="P1536" s="113"/>
      <c r="Q1536" s="113"/>
      <c r="R1536" s="113"/>
      <c r="S1536" s="113"/>
      <c r="T1536" s="113"/>
      <c r="U1536" s="113"/>
      <c r="V1536" s="113"/>
      <c r="W1536" s="113"/>
      <c r="X1536" s="113"/>
      <c r="Y1536" s="113"/>
    </row>
    <row r="1537">
      <c r="A1537" s="115" t="s">
        <v>2850</v>
      </c>
      <c r="B1537" s="115" t="s">
        <v>2851</v>
      </c>
      <c r="C1537" s="115" t="s">
        <v>2842</v>
      </c>
      <c r="D1537" s="116">
        <v>45964.63541666667</v>
      </c>
      <c r="E1537" s="115" t="s">
        <v>147</v>
      </c>
      <c r="F1537" s="118" t="str">
        <f t="shared" si="1"/>
        <v>11/2025</v>
      </c>
      <c r="G1537" s="113"/>
      <c r="H1537" s="111" t="s">
        <v>148</v>
      </c>
      <c r="I1537" s="113"/>
      <c r="J1537" s="113"/>
      <c r="K1537" s="113"/>
      <c r="L1537" s="113"/>
      <c r="M1537" s="113"/>
      <c r="N1537" s="113"/>
      <c r="O1537" s="113"/>
      <c r="P1537" s="113"/>
      <c r="Q1537" s="113"/>
      <c r="R1537" s="113"/>
      <c r="S1537" s="113"/>
      <c r="T1537" s="113"/>
      <c r="U1537" s="113"/>
      <c r="V1537" s="113"/>
      <c r="W1537" s="113"/>
      <c r="X1537" s="113"/>
      <c r="Y1537" s="113"/>
    </row>
    <row r="1538">
      <c r="A1538" s="115" t="s">
        <v>2852</v>
      </c>
      <c r="B1538" s="119"/>
      <c r="C1538" s="115" t="s">
        <v>2853</v>
      </c>
      <c r="D1538" s="116">
        <v>45964.6875</v>
      </c>
      <c r="E1538" s="115" t="s">
        <v>333</v>
      </c>
      <c r="F1538" s="118" t="str">
        <f t="shared" si="1"/>
        <v>11/2025</v>
      </c>
      <c r="G1538" s="113"/>
      <c r="H1538" s="111" t="s">
        <v>193</v>
      </c>
      <c r="I1538" s="113"/>
      <c r="J1538" s="113"/>
      <c r="K1538" s="113"/>
      <c r="L1538" s="113"/>
      <c r="M1538" s="113"/>
      <c r="N1538" s="113"/>
      <c r="O1538" s="113"/>
      <c r="P1538" s="113"/>
      <c r="Q1538" s="113"/>
      <c r="R1538" s="113"/>
      <c r="S1538" s="113"/>
      <c r="T1538" s="113"/>
      <c r="U1538" s="113"/>
      <c r="V1538" s="113"/>
      <c r="W1538" s="113"/>
      <c r="X1538" s="113"/>
      <c r="Y1538" s="113"/>
    </row>
    <row r="1539">
      <c r="A1539" s="115" t="s">
        <v>2854</v>
      </c>
      <c r="B1539" s="115" t="s">
        <v>2855</v>
      </c>
      <c r="C1539" s="115" t="s">
        <v>2842</v>
      </c>
      <c r="D1539" s="116">
        <v>45964.77083333333</v>
      </c>
      <c r="E1539" s="115" t="s">
        <v>147</v>
      </c>
      <c r="F1539" s="118" t="str">
        <f t="shared" si="1"/>
        <v>11/2025</v>
      </c>
      <c r="G1539" s="113"/>
      <c r="H1539" s="111" t="s">
        <v>148</v>
      </c>
      <c r="I1539" s="113"/>
      <c r="J1539" s="113"/>
      <c r="K1539" s="113"/>
      <c r="L1539" s="113"/>
      <c r="M1539" s="113"/>
      <c r="N1539" s="113"/>
      <c r="O1539" s="113"/>
      <c r="P1539" s="113"/>
      <c r="Q1539" s="113"/>
      <c r="R1539" s="113"/>
      <c r="S1539" s="113"/>
      <c r="T1539" s="113"/>
      <c r="U1539" s="113"/>
      <c r="V1539" s="113"/>
      <c r="W1539" s="113"/>
      <c r="X1539" s="113"/>
      <c r="Y1539" s="113"/>
    </row>
    <row r="1540">
      <c r="A1540" s="115" t="s">
        <v>2856</v>
      </c>
      <c r="B1540" s="115" t="s">
        <v>2857</v>
      </c>
      <c r="C1540" s="115" t="s">
        <v>146</v>
      </c>
      <c r="D1540" s="116">
        <v>45964.77083333333</v>
      </c>
      <c r="E1540" s="115" t="s">
        <v>147</v>
      </c>
      <c r="F1540" s="118" t="str">
        <f t="shared" si="1"/>
        <v>11/2025</v>
      </c>
      <c r="G1540" s="113"/>
      <c r="H1540" s="111" t="s">
        <v>679</v>
      </c>
      <c r="I1540" s="113"/>
      <c r="J1540" s="113"/>
      <c r="K1540" s="113"/>
      <c r="L1540" s="113"/>
      <c r="M1540" s="113"/>
      <c r="N1540" s="113"/>
      <c r="O1540" s="113"/>
      <c r="P1540" s="113"/>
      <c r="Q1540" s="113"/>
      <c r="R1540" s="113"/>
      <c r="S1540" s="113"/>
      <c r="T1540" s="113"/>
      <c r="U1540" s="113"/>
      <c r="V1540" s="113"/>
      <c r="W1540" s="113"/>
      <c r="X1540" s="113"/>
      <c r="Y1540" s="113"/>
    </row>
    <row r="1541">
      <c r="A1541" s="115" t="s">
        <v>2858</v>
      </c>
      <c r="B1541" s="115" t="s">
        <v>2859</v>
      </c>
      <c r="C1541" s="115" t="s">
        <v>2860</v>
      </c>
      <c r="D1541" s="116">
        <v>45965.40625</v>
      </c>
      <c r="E1541" s="115" t="s">
        <v>147</v>
      </c>
      <c r="F1541" s="118" t="str">
        <f t="shared" si="1"/>
        <v>11/2025</v>
      </c>
      <c r="G1541" s="113"/>
      <c r="H1541" s="111" t="s">
        <v>148</v>
      </c>
      <c r="I1541" s="113"/>
      <c r="J1541" s="113"/>
      <c r="K1541" s="113"/>
      <c r="L1541" s="113"/>
      <c r="M1541" s="113"/>
      <c r="N1541" s="113"/>
      <c r="O1541" s="113"/>
      <c r="P1541" s="113"/>
      <c r="Q1541" s="113"/>
      <c r="R1541" s="113"/>
      <c r="S1541" s="113"/>
      <c r="T1541" s="113"/>
      <c r="U1541" s="113"/>
      <c r="V1541" s="113"/>
      <c r="W1541" s="113"/>
      <c r="X1541" s="113"/>
      <c r="Y1541" s="113"/>
    </row>
    <row r="1542">
      <c r="A1542" s="115" t="s">
        <v>2861</v>
      </c>
      <c r="B1542" s="115" t="s">
        <v>2862</v>
      </c>
      <c r="C1542" s="119"/>
      <c r="D1542" s="116">
        <v>45965.40625</v>
      </c>
      <c r="E1542" s="115" t="s">
        <v>147</v>
      </c>
      <c r="F1542" s="118" t="str">
        <f t="shared" si="1"/>
        <v>11/2025</v>
      </c>
      <c r="G1542" s="113"/>
      <c r="H1542" s="111" t="s">
        <v>148</v>
      </c>
      <c r="I1542" s="113"/>
      <c r="J1542" s="113"/>
      <c r="K1542" s="113"/>
      <c r="L1542" s="113"/>
      <c r="M1542" s="113"/>
      <c r="N1542" s="113"/>
      <c r="O1542" s="113"/>
      <c r="P1542" s="113"/>
      <c r="Q1542" s="113"/>
      <c r="R1542" s="113"/>
      <c r="S1542" s="113"/>
      <c r="T1542" s="113"/>
      <c r="U1542" s="113"/>
      <c r="V1542" s="113"/>
      <c r="W1542" s="113"/>
      <c r="X1542" s="113"/>
      <c r="Y1542" s="113"/>
    </row>
    <row r="1543">
      <c r="A1543" s="115" t="s">
        <v>2863</v>
      </c>
      <c r="B1543" s="115" t="s">
        <v>2864</v>
      </c>
      <c r="C1543" s="119"/>
      <c r="D1543" s="116">
        <v>45965.46875</v>
      </c>
      <c r="E1543" s="115" t="s">
        <v>147</v>
      </c>
      <c r="F1543" s="118" t="str">
        <f t="shared" si="1"/>
        <v>11/2025</v>
      </c>
      <c r="G1543" s="113"/>
      <c r="H1543" s="111" t="s">
        <v>148</v>
      </c>
      <c r="I1543" s="113"/>
      <c r="J1543" s="113"/>
      <c r="K1543" s="113"/>
      <c r="L1543" s="113"/>
      <c r="M1543" s="113"/>
      <c r="N1543" s="113"/>
      <c r="O1543" s="113"/>
      <c r="P1543" s="113"/>
      <c r="Q1543" s="113"/>
      <c r="R1543" s="113"/>
      <c r="S1543" s="113"/>
      <c r="T1543" s="113"/>
      <c r="U1543" s="113"/>
      <c r="V1543" s="113"/>
      <c r="W1543" s="113"/>
      <c r="X1543" s="113"/>
      <c r="Y1543" s="113"/>
    </row>
    <row r="1544">
      <c r="A1544" s="115" t="s">
        <v>2865</v>
      </c>
      <c r="B1544" s="115" t="s">
        <v>2866</v>
      </c>
      <c r="C1544" s="115" t="s">
        <v>146</v>
      </c>
      <c r="D1544" s="116">
        <v>45965.47916666667</v>
      </c>
      <c r="E1544" s="115" t="s">
        <v>2756</v>
      </c>
      <c r="F1544" s="118" t="str">
        <f t="shared" si="1"/>
        <v>11/2025</v>
      </c>
      <c r="G1544" s="113"/>
      <c r="H1544" s="111" t="s">
        <v>679</v>
      </c>
      <c r="I1544" s="113"/>
      <c r="J1544" s="113"/>
      <c r="K1544" s="113"/>
      <c r="L1544" s="113"/>
      <c r="M1544" s="113"/>
      <c r="N1544" s="113"/>
      <c r="O1544" s="113"/>
      <c r="P1544" s="113"/>
      <c r="Q1544" s="113"/>
      <c r="R1544" s="113"/>
      <c r="S1544" s="113"/>
      <c r="T1544" s="113"/>
      <c r="U1544" s="113"/>
      <c r="V1544" s="113"/>
      <c r="W1544" s="113"/>
      <c r="X1544" s="113"/>
      <c r="Y1544" s="113"/>
    </row>
    <row r="1545">
      <c r="A1545" s="115" t="s">
        <v>2867</v>
      </c>
      <c r="B1545" s="119"/>
      <c r="C1545" s="119"/>
      <c r="D1545" s="116">
        <v>45965.52083333333</v>
      </c>
      <c r="E1545" s="119"/>
      <c r="F1545" s="118" t="str">
        <f t="shared" si="1"/>
        <v>11/2025</v>
      </c>
      <c r="G1545" s="113"/>
      <c r="H1545" s="111" t="s">
        <v>238</v>
      </c>
      <c r="I1545" s="113"/>
      <c r="J1545" s="113"/>
      <c r="K1545" s="113"/>
      <c r="L1545" s="113"/>
      <c r="M1545" s="113"/>
      <c r="N1545" s="113"/>
      <c r="O1545" s="113"/>
      <c r="P1545" s="113"/>
      <c r="Q1545" s="113"/>
      <c r="R1545" s="113"/>
      <c r="S1545" s="113"/>
      <c r="T1545" s="113"/>
      <c r="U1545" s="113"/>
      <c r="V1545" s="113"/>
      <c r="W1545" s="113"/>
      <c r="X1545" s="113"/>
      <c r="Y1545" s="113"/>
    </row>
    <row r="1546">
      <c r="A1546" s="115" t="s">
        <v>2868</v>
      </c>
      <c r="B1546" s="119"/>
      <c r="C1546" s="115" t="s">
        <v>146</v>
      </c>
      <c r="D1546" s="116">
        <v>45965.5625</v>
      </c>
      <c r="E1546" s="119"/>
      <c r="F1546" s="118" t="str">
        <f t="shared" si="1"/>
        <v>11/2025</v>
      </c>
      <c r="G1546" s="113"/>
      <c r="H1546" s="111" t="s">
        <v>160</v>
      </c>
      <c r="I1546" s="113"/>
      <c r="J1546" s="113"/>
      <c r="K1546" s="113"/>
      <c r="L1546" s="113"/>
      <c r="M1546" s="113"/>
      <c r="N1546" s="113"/>
      <c r="O1546" s="113"/>
      <c r="P1546" s="113"/>
      <c r="Q1546" s="113"/>
      <c r="R1546" s="113"/>
      <c r="S1546" s="113"/>
      <c r="T1546" s="113"/>
      <c r="U1546" s="113"/>
      <c r="V1546" s="113"/>
      <c r="W1546" s="113"/>
      <c r="X1546" s="113"/>
      <c r="Y1546" s="113"/>
    </row>
    <row r="1547">
      <c r="A1547" s="115" t="s">
        <v>2869</v>
      </c>
      <c r="B1547" s="115" t="s">
        <v>2870</v>
      </c>
      <c r="C1547" s="119"/>
      <c r="D1547" s="116">
        <v>45965.60416666667</v>
      </c>
      <c r="E1547" s="115" t="s">
        <v>199</v>
      </c>
      <c r="F1547" s="118" t="str">
        <f t="shared" si="1"/>
        <v>11/2025</v>
      </c>
      <c r="G1547" s="113"/>
      <c r="H1547" s="111" t="s">
        <v>238</v>
      </c>
      <c r="I1547" s="113"/>
      <c r="J1547" s="113"/>
      <c r="K1547" s="113"/>
      <c r="L1547" s="113"/>
      <c r="M1547" s="113"/>
      <c r="N1547" s="113"/>
      <c r="O1547" s="113"/>
      <c r="P1547" s="113"/>
      <c r="Q1547" s="113"/>
      <c r="R1547" s="113"/>
      <c r="S1547" s="113"/>
      <c r="T1547" s="113"/>
      <c r="U1547" s="113"/>
      <c r="V1547" s="113"/>
      <c r="W1547" s="113"/>
      <c r="X1547" s="113"/>
      <c r="Y1547" s="113"/>
    </row>
    <row r="1548">
      <c r="A1548" s="115" t="s">
        <v>2871</v>
      </c>
      <c r="B1548" s="119"/>
      <c r="C1548" s="119"/>
      <c r="D1548" s="116">
        <v>45965.625</v>
      </c>
      <c r="E1548" s="115" t="s">
        <v>2453</v>
      </c>
      <c r="F1548" s="118" t="str">
        <f t="shared" si="1"/>
        <v>11/2025</v>
      </c>
      <c r="G1548" s="113"/>
      <c r="H1548" s="111" t="s">
        <v>679</v>
      </c>
      <c r="I1548" s="113"/>
      <c r="J1548" s="113"/>
      <c r="K1548" s="113"/>
      <c r="L1548" s="113"/>
      <c r="M1548" s="113"/>
      <c r="N1548" s="113"/>
      <c r="O1548" s="113"/>
      <c r="P1548" s="113"/>
      <c r="Q1548" s="113"/>
      <c r="R1548" s="113"/>
      <c r="S1548" s="113"/>
      <c r="T1548" s="113"/>
      <c r="U1548" s="113"/>
      <c r="V1548" s="113"/>
      <c r="W1548" s="113"/>
      <c r="X1548" s="113"/>
      <c r="Y1548" s="113"/>
    </row>
    <row r="1549">
      <c r="A1549" s="115" t="s">
        <v>2872</v>
      </c>
      <c r="B1549" s="115" t="s">
        <v>2873</v>
      </c>
      <c r="C1549" s="115" t="s">
        <v>2842</v>
      </c>
      <c r="D1549" s="116">
        <v>45965.75</v>
      </c>
      <c r="E1549" s="115" t="s">
        <v>147</v>
      </c>
      <c r="F1549" s="118" t="str">
        <f t="shared" si="1"/>
        <v>11/2025</v>
      </c>
      <c r="G1549" s="113"/>
      <c r="H1549" s="111" t="s">
        <v>148</v>
      </c>
      <c r="I1549" s="113"/>
      <c r="J1549" s="113"/>
      <c r="K1549" s="113"/>
      <c r="L1549" s="113"/>
      <c r="M1549" s="113"/>
      <c r="N1549" s="113"/>
      <c r="O1549" s="113"/>
      <c r="P1549" s="113"/>
      <c r="Q1549" s="113"/>
      <c r="R1549" s="113"/>
      <c r="S1549" s="113"/>
      <c r="T1549" s="113"/>
      <c r="U1549" s="113"/>
      <c r="V1549" s="113"/>
      <c r="W1549" s="113"/>
      <c r="X1549" s="113"/>
      <c r="Y1549" s="113"/>
    </row>
    <row r="1550">
      <c r="A1550" s="115" t="s">
        <v>2874</v>
      </c>
      <c r="B1550" s="115" t="s">
        <v>2875</v>
      </c>
      <c r="C1550" s="115" t="s">
        <v>146</v>
      </c>
      <c r="D1550" s="116">
        <v>45966.41666666667</v>
      </c>
      <c r="E1550" s="115" t="s">
        <v>2756</v>
      </c>
      <c r="F1550" s="118" t="str">
        <f t="shared" si="1"/>
        <v>11/2025</v>
      </c>
      <c r="G1550" s="113"/>
      <c r="H1550" s="111" t="s">
        <v>679</v>
      </c>
      <c r="I1550" s="113"/>
      <c r="J1550" s="113"/>
      <c r="K1550" s="113"/>
      <c r="L1550" s="113"/>
      <c r="M1550" s="113"/>
      <c r="N1550" s="113"/>
      <c r="O1550" s="113"/>
      <c r="P1550" s="113"/>
      <c r="Q1550" s="113"/>
      <c r="R1550" s="113"/>
      <c r="S1550" s="113"/>
      <c r="T1550" s="113"/>
      <c r="U1550" s="113"/>
      <c r="V1550" s="113"/>
      <c r="W1550" s="113"/>
      <c r="X1550" s="113"/>
      <c r="Y1550" s="113"/>
    </row>
    <row r="1551">
      <c r="A1551" s="115" t="s">
        <v>2876</v>
      </c>
      <c r="B1551" s="115" t="s">
        <v>2877</v>
      </c>
      <c r="C1551" s="119"/>
      <c r="D1551" s="116">
        <v>45966.41666666667</v>
      </c>
      <c r="E1551" s="115" t="s">
        <v>163</v>
      </c>
      <c r="F1551" s="118" t="str">
        <f t="shared" si="1"/>
        <v>11/2025</v>
      </c>
      <c r="G1551" s="113"/>
      <c r="H1551" s="111" t="s">
        <v>148</v>
      </c>
      <c r="I1551" s="113"/>
      <c r="J1551" s="113"/>
      <c r="K1551" s="113"/>
      <c r="L1551" s="113"/>
      <c r="M1551" s="113"/>
      <c r="N1551" s="113"/>
      <c r="O1551" s="113"/>
      <c r="P1551" s="113"/>
      <c r="Q1551" s="113"/>
      <c r="R1551" s="113"/>
      <c r="S1551" s="113"/>
      <c r="T1551" s="113"/>
      <c r="U1551" s="113"/>
      <c r="V1551" s="113"/>
      <c r="W1551" s="113"/>
      <c r="X1551" s="113"/>
      <c r="Y1551" s="113"/>
    </row>
    <row r="1552">
      <c r="A1552" s="115" t="s">
        <v>2878</v>
      </c>
      <c r="B1552" s="119"/>
      <c r="C1552" s="115" t="s">
        <v>837</v>
      </c>
      <c r="D1552" s="116">
        <v>45966.5</v>
      </c>
      <c r="E1552" s="115" t="s">
        <v>2879</v>
      </c>
      <c r="F1552" s="118" t="str">
        <f t="shared" si="1"/>
        <v>11/2025</v>
      </c>
      <c r="G1552" s="113"/>
      <c r="H1552" s="111" t="s">
        <v>151</v>
      </c>
      <c r="I1552" s="113"/>
      <c r="J1552" s="113"/>
      <c r="K1552" s="113"/>
      <c r="L1552" s="113"/>
      <c r="M1552" s="113"/>
      <c r="N1552" s="113"/>
      <c r="O1552" s="113"/>
      <c r="P1552" s="113"/>
      <c r="Q1552" s="113"/>
      <c r="R1552" s="113"/>
      <c r="S1552" s="113"/>
      <c r="T1552" s="113"/>
      <c r="U1552" s="113"/>
      <c r="V1552" s="113"/>
      <c r="W1552" s="113"/>
      <c r="X1552" s="113"/>
      <c r="Y1552" s="113"/>
    </row>
    <row r="1553">
      <c r="A1553" s="115" t="s">
        <v>2880</v>
      </c>
      <c r="B1553" s="119"/>
      <c r="C1553" s="119"/>
      <c r="D1553" s="116">
        <v>45966.52083333333</v>
      </c>
      <c r="E1553" s="119"/>
      <c r="F1553" s="118" t="str">
        <f t="shared" si="1"/>
        <v>11/2025</v>
      </c>
      <c r="G1553" s="113"/>
      <c r="H1553" s="111" t="s">
        <v>193</v>
      </c>
      <c r="I1553" s="113"/>
      <c r="J1553" s="113"/>
      <c r="K1553" s="113"/>
      <c r="L1553" s="113"/>
      <c r="M1553" s="113"/>
      <c r="N1553" s="113"/>
      <c r="O1553" s="113"/>
      <c r="P1553" s="113"/>
      <c r="Q1553" s="113"/>
      <c r="R1553" s="113"/>
      <c r="S1553" s="113"/>
      <c r="T1553" s="113"/>
      <c r="U1553" s="113"/>
      <c r="V1553" s="113"/>
      <c r="W1553" s="113"/>
      <c r="X1553" s="113"/>
      <c r="Y1553" s="113"/>
    </row>
    <row r="1554">
      <c r="A1554" s="115" t="s">
        <v>2881</v>
      </c>
      <c r="B1554" s="119"/>
      <c r="C1554" s="115" t="s">
        <v>2882</v>
      </c>
      <c r="D1554" s="116">
        <v>45966.58333333333</v>
      </c>
      <c r="E1554" s="119"/>
      <c r="F1554" s="118" t="str">
        <f t="shared" si="1"/>
        <v>11/2025</v>
      </c>
      <c r="G1554" s="113"/>
      <c r="H1554" s="111" t="s">
        <v>160</v>
      </c>
      <c r="I1554" s="113"/>
      <c r="J1554" s="113"/>
      <c r="K1554" s="113"/>
      <c r="L1554" s="113"/>
      <c r="M1554" s="113"/>
      <c r="N1554" s="113"/>
      <c r="O1554" s="113"/>
      <c r="P1554" s="113"/>
      <c r="Q1554" s="113"/>
      <c r="R1554" s="113"/>
      <c r="S1554" s="113"/>
      <c r="T1554" s="113"/>
      <c r="U1554" s="113"/>
      <c r="V1554" s="113"/>
      <c r="W1554" s="113"/>
      <c r="X1554" s="113"/>
      <c r="Y1554" s="113"/>
    </row>
    <row r="1555">
      <c r="A1555" s="115" t="s">
        <v>2871</v>
      </c>
      <c r="B1555" s="119"/>
      <c r="C1555" s="119"/>
      <c r="D1555" s="116">
        <v>45966.625</v>
      </c>
      <c r="E1555" s="115" t="s">
        <v>2453</v>
      </c>
      <c r="F1555" s="118" t="str">
        <f t="shared" si="1"/>
        <v>11/2025</v>
      </c>
      <c r="G1555" s="113"/>
      <c r="H1555" s="111" t="s">
        <v>679</v>
      </c>
      <c r="I1555" s="113"/>
      <c r="J1555" s="113"/>
      <c r="K1555" s="113"/>
      <c r="L1555" s="113"/>
      <c r="M1555" s="113"/>
      <c r="N1555" s="113"/>
      <c r="O1555" s="113"/>
      <c r="P1555" s="113"/>
      <c r="Q1555" s="113"/>
      <c r="R1555" s="113"/>
      <c r="S1555" s="113"/>
      <c r="T1555" s="113"/>
      <c r="U1555" s="113"/>
      <c r="V1555" s="113"/>
      <c r="W1555" s="113"/>
      <c r="X1555" s="113"/>
      <c r="Y1555" s="113"/>
    </row>
    <row r="1556">
      <c r="A1556" s="115" t="s">
        <v>2689</v>
      </c>
      <c r="B1556" s="115" t="s">
        <v>2690</v>
      </c>
      <c r="C1556" s="115" t="s">
        <v>516</v>
      </c>
      <c r="D1556" s="116">
        <v>45966.77083333333</v>
      </c>
      <c r="E1556" s="115" t="s">
        <v>147</v>
      </c>
      <c r="F1556" s="118" t="str">
        <f t="shared" si="1"/>
        <v>11/2025</v>
      </c>
      <c r="G1556" s="113"/>
      <c r="H1556" s="111" t="s">
        <v>143</v>
      </c>
      <c r="I1556" s="113"/>
      <c r="J1556" s="113"/>
      <c r="K1556" s="113"/>
      <c r="L1556" s="113"/>
      <c r="M1556" s="113"/>
      <c r="N1556" s="113"/>
      <c r="O1556" s="113"/>
      <c r="P1556" s="113"/>
      <c r="Q1556" s="113"/>
      <c r="R1556" s="113"/>
      <c r="S1556" s="113"/>
      <c r="T1556" s="113"/>
      <c r="U1556" s="113"/>
      <c r="V1556" s="113"/>
      <c r="W1556" s="113"/>
      <c r="X1556" s="113"/>
      <c r="Y1556" s="113"/>
    </row>
    <row r="1557">
      <c r="A1557" s="115" t="s">
        <v>2883</v>
      </c>
      <c r="B1557" s="115" t="s">
        <v>2884</v>
      </c>
      <c r="C1557" s="115" t="s">
        <v>146</v>
      </c>
      <c r="D1557" s="116">
        <v>45967.375</v>
      </c>
      <c r="E1557" s="115" t="s">
        <v>2520</v>
      </c>
      <c r="F1557" s="118" t="str">
        <f t="shared" si="1"/>
        <v>11/2025</v>
      </c>
      <c r="G1557" s="113"/>
      <c r="H1557" s="111" t="s">
        <v>193</v>
      </c>
      <c r="I1557" s="113"/>
      <c r="J1557" s="113"/>
      <c r="K1557" s="113"/>
      <c r="L1557" s="113"/>
      <c r="M1557" s="113"/>
      <c r="N1557" s="113"/>
      <c r="O1557" s="113"/>
      <c r="P1557" s="113"/>
      <c r="Q1557" s="113"/>
      <c r="R1557" s="113"/>
      <c r="S1557" s="113"/>
      <c r="T1557" s="113"/>
      <c r="U1557" s="113"/>
      <c r="V1557" s="113"/>
      <c r="W1557" s="113"/>
      <c r="X1557" s="113"/>
      <c r="Y1557" s="113"/>
    </row>
    <row r="1558">
      <c r="A1558" s="115" t="s">
        <v>2885</v>
      </c>
      <c r="B1558" s="115" t="s">
        <v>2886</v>
      </c>
      <c r="C1558" s="115" t="s">
        <v>146</v>
      </c>
      <c r="D1558" s="116">
        <v>45967.41666666667</v>
      </c>
      <c r="E1558" s="115" t="s">
        <v>2756</v>
      </c>
      <c r="F1558" s="118" t="str">
        <f t="shared" si="1"/>
        <v>11/2025</v>
      </c>
      <c r="G1558" s="113"/>
      <c r="H1558" s="111" t="s">
        <v>679</v>
      </c>
      <c r="I1558" s="113"/>
      <c r="J1558" s="113"/>
      <c r="K1558" s="113"/>
      <c r="L1558" s="113"/>
      <c r="M1558" s="113"/>
      <c r="N1558" s="113"/>
      <c r="O1558" s="113"/>
      <c r="P1558" s="113"/>
      <c r="Q1558" s="113"/>
      <c r="R1558" s="113"/>
      <c r="S1558" s="113"/>
      <c r="T1558" s="113"/>
      <c r="U1558" s="113"/>
      <c r="V1558" s="113"/>
      <c r="W1558" s="113"/>
      <c r="X1558" s="113"/>
      <c r="Y1558" s="113"/>
    </row>
    <row r="1559">
      <c r="A1559" s="115" t="s">
        <v>2887</v>
      </c>
      <c r="B1559" s="119"/>
      <c r="C1559" s="119"/>
      <c r="D1559" s="116">
        <v>45967.625</v>
      </c>
      <c r="E1559" s="115" t="s">
        <v>2453</v>
      </c>
      <c r="F1559" s="118" t="str">
        <f t="shared" si="1"/>
        <v>11/2025</v>
      </c>
      <c r="G1559" s="113"/>
      <c r="H1559" s="111" t="s">
        <v>679</v>
      </c>
      <c r="I1559" s="113"/>
      <c r="J1559" s="113"/>
      <c r="K1559" s="113"/>
      <c r="L1559" s="113"/>
      <c r="M1559" s="113"/>
      <c r="N1559" s="113"/>
      <c r="O1559" s="113"/>
      <c r="P1559" s="113"/>
      <c r="Q1559" s="113"/>
      <c r="R1559" s="113"/>
      <c r="S1559" s="113"/>
      <c r="T1559" s="113"/>
      <c r="U1559" s="113"/>
      <c r="V1559" s="113"/>
      <c r="W1559" s="113"/>
      <c r="X1559" s="113"/>
      <c r="Y1559" s="113"/>
    </row>
    <row r="1560">
      <c r="A1560" s="115" t="s">
        <v>2888</v>
      </c>
      <c r="B1560" s="119"/>
      <c r="C1560" s="115" t="s">
        <v>2889</v>
      </c>
      <c r="D1560" s="116">
        <v>45967.70833333333</v>
      </c>
      <c r="E1560" s="115" t="s">
        <v>2890</v>
      </c>
      <c r="F1560" s="118" t="str">
        <f t="shared" si="1"/>
        <v>11/2025</v>
      </c>
      <c r="G1560" s="113"/>
      <c r="H1560" s="111" t="s">
        <v>193</v>
      </c>
      <c r="I1560" s="113"/>
      <c r="J1560" s="113"/>
      <c r="K1560" s="113"/>
      <c r="L1560" s="113"/>
      <c r="M1560" s="113"/>
      <c r="N1560" s="113"/>
      <c r="O1560" s="113"/>
      <c r="P1560" s="113"/>
      <c r="Q1560" s="113"/>
      <c r="R1560" s="113"/>
      <c r="S1560" s="113"/>
      <c r="T1560" s="113"/>
      <c r="U1560" s="113"/>
      <c r="V1560" s="113"/>
      <c r="W1560" s="113"/>
      <c r="X1560" s="113"/>
      <c r="Y1560" s="113"/>
    </row>
    <row r="1561">
      <c r="A1561" s="115" t="s">
        <v>2700</v>
      </c>
      <c r="B1561" s="115" t="s">
        <v>2701</v>
      </c>
      <c r="C1561" s="115" t="s">
        <v>516</v>
      </c>
      <c r="D1561" s="116">
        <v>45967.77083333333</v>
      </c>
      <c r="E1561" s="115" t="s">
        <v>147</v>
      </c>
      <c r="F1561" s="118" t="str">
        <f t="shared" si="1"/>
        <v>11/2025</v>
      </c>
      <c r="G1561" s="113"/>
      <c r="H1561" s="111" t="s">
        <v>143</v>
      </c>
      <c r="I1561" s="113"/>
      <c r="J1561" s="113"/>
      <c r="K1561" s="113"/>
      <c r="L1561" s="113"/>
      <c r="M1561" s="113"/>
      <c r="N1561" s="113"/>
      <c r="O1561" s="113"/>
      <c r="P1561" s="113"/>
      <c r="Q1561" s="113"/>
      <c r="R1561" s="113"/>
      <c r="S1561" s="113"/>
      <c r="T1561" s="113"/>
      <c r="U1561" s="113"/>
      <c r="V1561" s="113"/>
      <c r="W1561" s="113"/>
      <c r="X1561" s="113"/>
      <c r="Y1561" s="113"/>
    </row>
    <row r="1562">
      <c r="A1562" s="115" t="s">
        <v>2891</v>
      </c>
      <c r="B1562" s="115" t="s">
        <v>2892</v>
      </c>
      <c r="C1562" s="115" t="s">
        <v>2893</v>
      </c>
      <c r="D1562" s="116">
        <v>45967.79166666667</v>
      </c>
      <c r="E1562" s="115" t="s">
        <v>610</v>
      </c>
      <c r="F1562" s="118" t="str">
        <f t="shared" si="1"/>
        <v>11/2025</v>
      </c>
      <c r="G1562" s="113"/>
      <c r="H1562" s="111" t="s">
        <v>222</v>
      </c>
      <c r="I1562" s="113"/>
      <c r="J1562" s="113"/>
      <c r="K1562" s="113"/>
      <c r="L1562" s="113"/>
      <c r="M1562" s="113"/>
      <c r="N1562" s="113"/>
      <c r="O1562" s="113"/>
      <c r="P1562" s="113"/>
      <c r="Q1562" s="113"/>
      <c r="R1562" s="113"/>
      <c r="S1562" s="113"/>
      <c r="T1562" s="113"/>
      <c r="U1562" s="113"/>
      <c r="V1562" s="113"/>
      <c r="W1562" s="113"/>
      <c r="X1562" s="113"/>
      <c r="Y1562" s="113"/>
    </row>
    <row r="1563">
      <c r="A1563" s="115" t="s">
        <v>2894</v>
      </c>
      <c r="B1563" s="115" t="s">
        <v>2895</v>
      </c>
      <c r="C1563" s="115" t="s">
        <v>2896</v>
      </c>
      <c r="D1563" s="116">
        <v>45968.41666666667</v>
      </c>
      <c r="E1563" s="115" t="s">
        <v>382</v>
      </c>
      <c r="F1563" s="118" t="str">
        <f t="shared" si="1"/>
        <v>11/2025</v>
      </c>
      <c r="G1563" s="113"/>
      <c r="H1563" s="111" t="s">
        <v>222</v>
      </c>
      <c r="I1563" s="113"/>
      <c r="J1563" s="113"/>
      <c r="K1563" s="113"/>
      <c r="L1563" s="113"/>
      <c r="M1563" s="113"/>
      <c r="N1563" s="113"/>
      <c r="O1563" s="113"/>
      <c r="P1563" s="113"/>
      <c r="Q1563" s="113"/>
      <c r="R1563" s="113"/>
      <c r="S1563" s="113"/>
      <c r="T1563" s="113"/>
      <c r="U1563" s="113"/>
      <c r="V1563" s="113"/>
      <c r="W1563" s="113"/>
      <c r="X1563" s="113"/>
      <c r="Y1563" s="113"/>
    </row>
    <row r="1564">
      <c r="A1564" s="115" t="s">
        <v>2897</v>
      </c>
      <c r="B1564" s="115" t="s">
        <v>2898</v>
      </c>
      <c r="C1564" s="115" t="s">
        <v>2899</v>
      </c>
      <c r="D1564" s="116">
        <v>45968.45833333333</v>
      </c>
      <c r="E1564" s="115" t="s">
        <v>382</v>
      </c>
      <c r="F1564" s="118" t="str">
        <f t="shared" si="1"/>
        <v>11/2025</v>
      </c>
      <c r="G1564" s="113"/>
      <c r="H1564" s="111" t="s">
        <v>222</v>
      </c>
      <c r="I1564" s="113"/>
      <c r="J1564" s="113"/>
      <c r="K1564" s="113"/>
      <c r="L1564" s="113"/>
      <c r="M1564" s="113"/>
      <c r="N1564" s="113"/>
      <c r="O1564" s="113"/>
      <c r="P1564" s="113"/>
      <c r="Q1564" s="113"/>
      <c r="R1564" s="113"/>
      <c r="S1564" s="113"/>
      <c r="T1564" s="113"/>
      <c r="U1564" s="113"/>
      <c r="V1564" s="113"/>
      <c r="W1564" s="113"/>
      <c r="X1564" s="113"/>
      <c r="Y1564" s="113"/>
    </row>
    <row r="1565">
      <c r="A1565" s="115" t="s">
        <v>2900</v>
      </c>
      <c r="B1565" s="115" t="s">
        <v>2901</v>
      </c>
      <c r="C1565" s="115" t="s">
        <v>2902</v>
      </c>
      <c r="D1565" s="116">
        <v>45968.52083333333</v>
      </c>
      <c r="E1565" s="119"/>
      <c r="F1565" s="118" t="str">
        <f t="shared" si="1"/>
        <v>11/2025</v>
      </c>
      <c r="G1565" s="113"/>
      <c r="H1565" s="111" t="s">
        <v>213</v>
      </c>
      <c r="I1565" s="113"/>
      <c r="J1565" s="113"/>
      <c r="K1565" s="113"/>
      <c r="L1565" s="113"/>
      <c r="M1565" s="113"/>
      <c r="N1565" s="113"/>
      <c r="O1565" s="113"/>
      <c r="P1565" s="113"/>
      <c r="Q1565" s="113"/>
      <c r="R1565" s="113"/>
      <c r="S1565" s="113"/>
      <c r="T1565" s="113"/>
      <c r="U1565" s="113"/>
      <c r="V1565" s="113"/>
      <c r="W1565" s="113"/>
      <c r="X1565" s="113"/>
      <c r="Y1565" s="113"/>
    </row>
    <row r="1566">
      <c r="A1566" s="115" t="s">
        <v>2903</v>
      </c>
      <c r="B1566" s="119"/>
      <c r="C1566" s="119"/>
      <c r="D1566" s="116">
        <v>45968.625</v>
      </c>
      <c r="E1566" s="115" t="s">
        <v>2904</v>
      </c>
      <c r="F1566" s="118" t="str">
        <f t="shared" si="1"/>
        <v>11/2025</v>
      </c>
      <c r="G1566" s="113"/>
      <c r="H1566" s="111" t="s">
        <v>189</v>
      </c>
      <c r="I1566" s="113"/>
      <c r="J1566" s="113"/>
      <c r="K1566" s="113"/>
      <c r="L1566" s="113"/>
      <c r="M1566" s="113"/>
      <c r="N1566" s="113"/>
      <c r="O1566" s="113"/>
      <c r="P1566" s="113"/>
      <c r="Q1566" s="113"/>
      <c r="R1566" s="113"/>
      <c r="S1566" s="113"/>
      <c r="T1566" s="113"/>
      <c r="U1566" s="113"/>
      <c r="V1566" s="113"/>
      <c r="W1566" s="113"/>
      <c r="X1566" s="113"/>
      <c r="Y1566" s="113"/>
    </row>
    <row r="1567">
      <c r="A1567" s="115" t="s">
        <v>2905</v>
      </c>
      <c r="B1567" s="115" t="s">
        <v>2906</v>
      </c>
      <c r="C1567" s="115" t="s">
        <v>416</v>
      </c>
      <c r="D1567" s="116">
        <v>45968.6875</v>
      </c>
      <c r="E1567" s="115" t="s">
        <v>147</v>
      </c>
      <c r="F1567" s="118" t="str">
        <f t="shared" si="1"/>
        <v>11/2025</v>
      </c>
      <c r="G1567" s="113"/>
      <c r="H1567" s="111" t="s">
        <v>148</v>
      </c>
      <c r="I1567" s="113"/>
      <c r="J1567" s="113"/>
      <c r="K1567" s="113"/>
      <c r="L1567" s="113"/>
      <c r="M1567" s="113"/>
      <c r="N1567" s="113"/>
      <c r="O1567" s="113"/>
      <c r="P1567" s="113"/>
      <c r="Q1567" s="113"/>
      <c r="R1567" s="113"/>
      <c r="S1567" s="113"/>
      <c r="T1567" s="113"/>
      <c r="U1567" s="113"/>
      <c r="V1567" s="113"/>
      <c r="W1567" s="113"/>
      <c r="X1567" s="113"/>
      <c r="Y1567" s="113"/>
    </row>
    <row r="1568">
      <c r="A1568" s="115" t="s">
        <v>869</v>
      </c>
      <c r="B1568" s="119"/>
      <c r="C1568" s="115" t="s">
        <v>281</v>
      </c>
      <c r="D1568" s="116">
        <v>45968.8125</v>
      </c>
      <c r="E1568" s="119"/>
      <c r="F1568" s="118" t="str">
        <f t="shared" si="1"/>
        <v>11/2025</v>
      </c>
      <c r="G1568" s="113"/>
      <c r="H1568" s="111" t="s">
        <v>227</v>
      </c>
      <c r="I1568" s="113"/>
      <c r="J1568" s="113"/>
      <c r="K1568" s="113"/>
      <c r="L1568" s="113"/>
      <c r="M1568" s="113"/>
      <c r="N1568" s="113"/>
      <c r="O1568" s="113"/>
      <c r="P1568" s="113"/>
      <c r="Q1568" s="113"/>
      <c r="R1568" s="113"/>
      <c r="S1568" s="113"/>
      <c r="T1568" s="113"/>
      <c r="U1568" s="113"/>
      <c r="V1568" s="113"/>
      <c r="W1568" s="113"/>
      <c r="X1568" s="113"/>
      <c r="Y1568" s="113"/>
    </row>
    <row r="1569">
      <c r="A1569" s="115" t="s">
        <v>2907</v>
      </c>
      <c r="B1569" s="115" t="s">
        <v>2908</v>
      </c>
      <c r="C1569" s="115" t="s">
        <v>2909</v>
      </c>
      <c r="D1569" s="116">
        <v>45968.83333333333</v>
      </c>
      <c r="E1569" s="115" t="s">
        <v>2910</v>
      </c>
      <c r="F1569" s="118" t="str">
        <f t="shared" si="1"/>
        <v>11/2025</v>
      </c>
      <c r="G1569" s="113"/>
      <c r="H1569" s="111" t="s">
        <v>362</v>
      </c>
      <c r="I1569" s="113"/>
      <c r="J1569" s="113"/>
      <c r="K1569" s="113"/>
      <c r="L1569" s="113"/>
      <c r="M1569" s="113"/>
      <c r="N1569" s="113"/>
      <c r="O1569" s="113"/>
      <c r="P1569" s="113"/>
      <c r="Q1569" s="113"/>
      <c r="R1569" s="113"/>
      <c r="S1569" s="113"/>
      <c r="T1569" s="113"/>
      <c r="U1569" s="113"/>
      <c r="V1569" s="113"/>
      <c r="W1569" s="113"/>
      <c r="X1569" s="113"/>
      <c r="Y1569" s="113"/>
    </row>
    <row r="1570">
      <c r="A1570" s="115" t="s">
        <v>2911</v>
      </c>
      <c r="B1570" s="115" t="s">
        <v>2912</v>
      </c>
      <c r="C1570" s="115" t="s">
        <v>2913</v>
      </c>
      <c r="D1570" s="116">
        <v>45969.45833333333</v>
      </c>
      <c r="E1570" s="115" t="s">
        <v>272</v>
      </c>
      <c r="F1570" s="118" t="str">
        <f t="shared" si="1"/>
        <v>11/2025</v>
      </c>
      <c r="G1570" s="113"/>
      <c r="H1570" s="111" t="s">
        <v>222</v>
      </c>
      <c r="I1570" s="113"/>
      <c r="J1570" s="113"/>
      <c r="K1570" s="113"/>
      <c r="L1570" s="113"/>
      <c r="M1570" s="113"/>
      <c r="N1570" s="113"/>
      <c r="O1570" s="113"/>
      <c r="P1570" s="113"/>
      <c r="Q1570" s="113"/>
      <c r="R1570" s="113"/>
      <c r="S1570" s="113"/>
      <c r="T1570" s="113"/>
      <c r="U1570" s="113"/>
      <c r="V1570" s="113"/>
      <c r="W1570" s="113"/>
      <c r="X1570" s="113"/>
      <c r="Y1570" s="113"/>
    </row>
    <row r="1571">
      <c r="A1571" s="115" t="s">
        <v>2914</v>
      </c>
      <c r="B1571" s="115" t="s">
        <v>2915</v>
      </c>
      <c r="C1571" s="115" t="s">
        <v>803</v>
      </c>
      <c r="D1571" s="116">
        <v>45969.61458333333</v>
      </c>
      <c r="E1571" s="115" t="s">
        <v>147</v>
      </c>
      <c r="F1571" s="118" t="str">
        <f t="shared" si="1"/>
        <v>11/2025</v>
      </c>
      <c r="G1571" s="113"/>
      <c r="H1571" s="111" t="s">
        <v>227</v>
      </c>
      <c r="I1571" s="113"/>
      <c r="J1571" s="113"/>
      <c r="K1571" s="113"/>
      <c r="L1571" s="113"/>
      <c r="M1571" s="113"/>
      <c r="N1571" s="113"/>
      <c r="O1571" s="113"/>
      <c r="P1571" s="113"/>
      <c r="Q1571" s="113"/>
      <c r="R1571" s="113"/>
      <c r="S1571" s="113"/>
      <c r="T1571" s="113"/>
      <c r="U1571" s="113"/>
      <c r="V1571" s="113"/>
      <c r="W1571" s="113"/>
      <c r="X1571" s="113"/>
      <c r="Y1571" s="113"/>
    </row>
    <row r="1572">
      <c r="A1572" s="115" t="s">
        <v>2916</v>
      </c>
      <c r="B1572" s="115" t="s">
        <v>2917</v>
      </c>
      <c r="C1572" s="115" t="s">
        <v>2918</v>
      </c>
      <c r="D1572" s="116">
        <v>45969.70833333333</v>
      </c>
      <c r="E1572" s="115" t="s">
        <v>147</v>
      </c>
      <c r="F1572" s="118" t="str">
        <f t="shared" si="1"/>
        <v>11/2025</v>
      </c>
      <c r="G1572" s="113"/>
      <c r="H1572" s="111" t="s">
        <v>148</v>
      </c>
      <c r="I1572" s="113"/>
      <c r="J1572" s="113"/>
      <c r="K1572" s="113"/>
      <c r="L1572" s="113"/>
      <c r="M1572" s="113"/>
      <c r="N1572" s="113"/>
      <c r="O1572" s="113"/>
      <c r="P1572" s="113"/>
      <c r="Q1572" s="113"/>
      <c r="R1572" s="113"/>
      <c r="S1572" s="113"/>
      <c r="T1572" s="113"/>
      <c r="U1572" s="113"/>
      <c r="V1572" s="113"/>
      <c r="W1572" s="113"/>
      <c r="X1572" s="113"/>
      <c r="Y1572" s="113"/>
    </row>
    <row r="1573">
      <c r="A1573" s="115" t="s">
        <v>2919</v>
      </c>
      <c r="B1573" s="119"/>
      <c r="C1573" s="115" t="s">
        <v>2920</v>
      </c>
      <c r="D1573" s="116">
        <v>45969.75</v>
      </c>
      <c r="E1573" s="115" t="s">
        <v>204</v>
      </c>
      <c r="F1573" s="118" t="str">
        <f t="shared" si="1"/>
        <v>11/2025</v>
      </c>
      <c r="G1573" s="113"/>
      <c r="H1573" s="111" t="s">
        <v>227</v>
      </c>
      <c r="I1573" s="113"/>
      <c r="J1573" s="113"/>
      <c r="K1573" s="113"/>
      <c r="L1573" s="113"/>
      <c r="M1573" s="113"/>
      <c r="N1573" s="113"/>
      <c r="O1573" s="113"/>
      <c r="P1573" s="113"/>
      <c r="Q1573" s="113"/>
      <c r="R1573" s="113"/>
      <c r="S1573" s="113"/>
      <c r="T1573" s="113"/>
      <c r="U1573" s="113"/>
      <c r="V1573" s="113"/>
      <c r="W1573" s="113"/>
      <c r="X1573" s="113"/>
      <c r="Y1573" s="113"/>
    </row>
    <row r="1574">
      <c r="A1574" s="115" t="s">
        <v>2921</v>
      </c>
      <c r="B1574" s="119"/>
      <c r="C1574" s="119"/>
      <c r="D1574" s="116">
        <v>45970.375</v>
      </c>
      <c r="E1574" s="115" t="s">
        <v>2922</v>
      </c>
      <c r="F1574" s="118" t="str">
        <f t="shared" si="1"/>
        <v>11/2025</v>
      </c>
      <c r="G1574" s="113"/>
      <c r="H1574" s="111" t="s">
        <v>222</v>
      </c>
      <c r="I1574" s="113"/>
      <c r="J1574" s="113"/>
      <c r="K1574" s="113"/>
      <c r="L1574" s="113"/>
      <c r="M1574" s="113"/>
      <c r="N1574" s="113"/>
      <c r="O1574" s="113"/>
      <c r="P1574" s="113"/>
      <c r="Q1574" s="113"/>
      <c r="R1574" s="113"/>
      <c r="S1574" s="113"/>
      <c r="T1574" s="113"/>
      <c r="U1574" s="113"/>
      <c r="V1574" s="113"/>
      <c r="W1574" s="113"/>
      <c r="X1574" s="113"/>
      <c r="Y1574" s="113"/>
    </row>
    <row r="1575">
      <c r="A1575" s="115" t="s">
        <v>2923</v>
      </c>
      <c r="B1575" s="119"/>
      <c r="C1575" s="119"/>
      <c r="D1575" s="116">
        <v>45970.58333333333</v>
      </c>
      <c r="E1575" s="115" t="s">
        <v>531</v>
      </c>
      <c r="F1575" s="118" t="str">
        <f t="shared" si="1"/>
        <v>11/2025</v>
      </c>
      <c r="G1575" s="113"/>
      <c r="H1575" s="111" t="s">
        <v>227</v>
      </c>
      <c r="I1575" s="113"/>
      <c r="J1575" s="113"/>
      <c r="K1575" s="113"/>
      <c r="L1575" s="113"/>
      <c r="M1575" s="113"/>
      <c r="N1575" s="113"/>
      <c r="O1575" s="113"/>
      <c r="P1575" s="113"/>
      <c r="Q1575" s="113"/>
      <c r="R1575" s="113"/>
      <c r="S1575" s="113"/>
      <c r="T1575" s="113"/>
      <c r="U1575" s="113"/>
      <c r="V1575" s="113"/>
      <c r="W1575" s="113"/>
      <c r="X1575" s="113"/>
      <c r="Y1575" s="113"/>
    </row>
    <row r="1576">
      <c r="A1576" s="115" t="s">
        <v>2924</v>
      </c>
      <c r="B1576" s="115" t="s">
        <v>2925</v>
      </c>
      <c r="C1576" s="115" t="s">
        <v>1074</v>
      </c>
      <c r="D1576" s="116">
        <v>45970.60416666667</v>
      </c>
      <c r="E1576" s="115" t="s">
        <v>147</v>
      </c>
      <c r="F1576" s="118" t="str">
        <f t="shared" si="1"/>
        <v>11/2025</v>
      </c>
      <c r="G1576" s="113"/>
      <c r="H1576" s="111"/>
      <c r="I1576" s="113"/>
      <c r="J1576" s="113"/>
      <c r="K1576" s="113"/>
      <c r="L1576" s="113"/>
      <c r="M1576" s="113"/>
      <c r="N1576" s="113"/>
      <c r="O1576" s="113"/>
      <c r="P1576" s="113"/>
      <c r="Q1576" s="113"/>
      <c r="R1576" s="113"/>
      <c r="S1576" s="113"/>
      <c r="T1576" s="113"/>
      <c r="U1576" s="113"/>
      <c r="V1576" s="113"/>
      <c r="W1576" s="113"/>
      <c r="X1576" s="113"/>
      <c r="Y1576" s="113"/>
    </row>
    <row r="1577">
      <c r="A1577" s="115" t="s">
        <v>2926</v>
      </c>
      <c r="B1577" s="115" t="s">
        <v>2927</v>
      </c>
      <c r="C1577" s="115" t="s">
        <v>146</v>
      </c>
      <c r="D1577" s="116">
        <v>45971.41666666667</v>
      </c>
      <c r="E1577" s="115" t="s">
        <v>2756</v>
      </c>
      <c r="F1577" s="118" t="str">
        <f t="shared" si="1"/>
        <v>11/2025</v>
      </c>
      <c r="G1577" s="113"/>
      <c r="H1577" s="111"/>
      <c r="I1577" s="113"/>
      <c r="J1577" s="113"/>
      <c r="K1577" s="113"/>
      <c r="L1577" s="113"/>
      <c r="M1577" s="113"/>
      <c r="N1577" s="113"/>
      <c r="O1577" s="113"/>
      <c r="P1577" s="113"/>
      <c r="Q1577" s="113"/>
      <c r="R1577" s="113"/>
      <c r="S1577" s="113"/>
      <c r="T1577" s="113"/>
      <c r="U1577" s="113"/>
      <c r="V1577" s="113"/>
      <c r="W1577" s="113"/>
      <c r="X1577" s="113"/>
      <c r="Y1577" s="113"/>
    </row>
    <row r="1578">
      <c r="A1578" s="115" t="s">
        <v>2928</v>
      </c>
      <c r="B1578" s="119"/>
      <c r="C1578" s="119"/>
      <c r="D1578" s="116">
        <v>45971.54166666667</v>
      </c>
      <c r="E1578" s="119"/>
      <c r="F1578" s="118" t="str">
        <f t="shared" si="1"/>
        <v>11/2025</v>
      </c>
      <c r="G1578" s="113"/>
      <c r="H1578" s="111"/>
      <c r="I1578" s="113"/>
      <c r="J1578" s="113"/>
      <c r="K1578" s="113"/>
      <c r="L1578" s="113"/>
      <c r="M1578" s="113"/>
      <c r="N1578" s="113"/>
      <c r="O1578" s="113"/>
      <c r="P1578" s="113"/>
      <c r="Q1578" s="113"/>
      <c r="R1578" s="113"/>
      <c r="S1578" s="113"/>
      <c r="T1578" s="113"/>
      <c r="U1578" s="113"/>
      <c r="V1578" s="113"/>
      <c r="W1578" s="113"/>
      <c r="X1578" s="113"/>
      <c r="Y1578" s="113"/>
    </row>
    <row r="1579">
      <c r="A1579" s="115" t="s">
        <v>2929</v>
      </c>
      <c r="B1579" s="119"/>
      <c r="C1579" s="115" t="s">
        <v>146</v>
      </c>
      <c r="D1579" s="116">
        <v>45971.5625</v>
      </c>
      <c r="E1579" s="115" t="s">
        <v>147</v>
      </c>
      <c r="F1579" s="118" t="str">
        <f t="shared" si="1"/>
        <v>11/2025</v>
      </c>
      <c r="G1579" s="113"/>
      <c r="H1579" s="111"/>
      <c r="I1579" s="113"/>
      <c r="J1579" s="113"/>
      <c r="K1579" s="113"/>
      <c r="L1579" s="113"/>
      <c r="M1579" s="113"/>
      <c r="N1579" s="113"/>
      <c r="O1579" s="113"/>
      <c r="P1579" s="113"/>
      <c r="Q1579" s="113"/>
      <c r="R1579" s="113"/>
      <c r="S1579" s="113"/>
      <c r="T1579" s="113"/>
      <c r="U1579" s="113"/>
      <c r="V1579" s="113"/>
      <c r="W1579" s="113"/>
      <c r="X1579" s="113"/>
      <c r="Y1579" s="113"/>
    </row>
    <row r="1580">
      <c r="A1580" s="115" t="s">
        <v>2930</v>
      </c>
      <c r="B1580" s="119"/>
      <c r="C1580" s="119"/>
      <c r="D1580" s="116">
        <v>45971.625</v>
      </c>
      <c r="E1580" s="115" t="s">
        <v>2931</v>
      </c>
      <c r="F1580" s="118" t="str">
        <f t="shared" si="1"/>
        <v>11/2025</v>
      </c>
      <c r="G1580" s="113"/>
      <c r="H1580" s="111"/>
      <c r="I1580" s="113"/>
      <c r="J1580" s="113"/>
      <c r="K1580" s="113"/>
      <c r="L1580" s="113"/>
      <c r="M1580" s="113"/>
      <c r="N1580" s="113"/>
      <c r="O1580" s="113"/>
      <c r="P1580" s="113"/>
      <c r="Q1580" s="113"/>
      <c r="R1580" s="113"/>
      <c r="S1580" s="113"/>
      <c r="T1580" s="113"/>
      <c r="U1580" s="113"/>
      <c r="V1580" s="113"/>
      <c r="W1580" s="113"/>
      <c r="X1580" s="113"/>
      <c r="Y1580" s="113"/>
    </row>
    <row r="1581">
      <c r="A1581" s="115" t="s">
        <v>2932</v>
      </c>
      <c r="B1581" s="119"/>
      <c r="C1581" s="115" t="s">
        <v>146</v>
      </c>
      <c r="D1581" s="116">
        <v>45971.6875</v>
      </c>
      <c r="E1581" s="115" t="s">
        <v>1509</v>
      </c>
      <c r="F1581" s="118" t="str">
        <f t="shared" si="1"/>
        <v>11/2025</v>
      </c>
      <c r="G1581" s="113"/>
      <c r="H1581" s="111"/>
      <c r="I1581" s="113"/>
      <c r="J1581" s="113"/>
      <c r="K1581" s="113"/>
      <c r="L1581" s="113"/>
      <c r="M1581" s="113"/>
      <c r="N1581" s="113"/>
      <c r="O1581" s="113"/>
      <c r="P1581" s="113"/>
      <c r="Q1581" s="113"/>
      <c r="R1581" s="113"/>
      <c r="S1581" s="113"/>
      <c r="T1581" s="113"/>
      <c r="U1581" s="113"/>
      <c r="V1581" s="113"/>
      <c r="W1581" s="113"/>
      <c r="X1581" s="113"/>
      <c r="Y1581" s="113"/>
    </row>
    <row r="1582">
      <c r="A1582" s="115" t="s">
        <v>2933</v>
      </c>
      <c r="B1582" s="115" t="s">
        <v>2934</v>
      </c>
      <c r="C1582" s="115" t="s">
        <v>2935</v>
      </c>
      <c r="D1582" s="116">
        <v>45971.70833333333</v>
      </c>
      <c r="E1582" s="115" t="s">
        <v>163</v>
      </c>
      <c r="F1582" s="118" t="str">
        <f t="shared" si="1"/>
        <v>11/2025</v>
      </c>
      <c r="G1582" s="113"/>
      <c r="H1582" s="111"/>
      <c r="I1582" s="113"/>
      <c r="J1582" s="113"/>
      <c r="K1582" s="113"/>
      <c r="L1582" s="113"/>
      <c r="M1582" s="113"/>
      <c r="N1582" s="113"/>
      <c r="O1582" s="113"/>
      <c r="P1582" s="113"/>
      <c r="Q1582" s="113"/>
      <c r="R1582" s="113"/>
      <c r="S1582" s="113"/>
      <c r="T1582" s="113"/>
      <c r="U1582" s="113"/>
      <c r="V1582" s="113"/>
      <c r="W1582" s="113"/>
      <c r="X1582" s="113"/>
      <c r="Y1582" s="113"/>
    </row>
    <row r="1583">
      <c r="A1583" s="115" t="s">
        <v>2936</v>
      </c>
      <c r="B1583" s="115" t="s">
        <v>2937</v>
      </c>
      <c r="C1583" s="115" t="s">
        <v>146</v>
      </c>
      <c r="D1583" s="116">
        <v>45971.77083333333</v>
      </c>
      <c r="E1583" s="115" t="s">
        <v>147</v>
      </c>
      <c r="F1583" s="118" t="str">
        <f t="shared" si="1"/>
        <v>11/2025</v>
      </c>
      <c r="G1583" s="113"/>
      <c r="H1583" s="111"/>
      <c r="I1583" s="113"/>
      <c r="J1583" s="113"/>
      <c r="K1583" s="113"/>
      <c r="L1583" s="113"/>
      <c r="M1583" s="113"/>
      <c r="N1583" s="113"/>
      <c r="O1583" s="113"/>
      <c r="P1583" s="113"/>
      <c r="Q1583" s="113"/>
      <c r="R1583" s="113"/>
      <c r="S1583" s="113"/>
      <c r="T1583" s="113"/>
      <c r="U1583" s="113"/>
      <c r="V1583" s="113"/>
      <c r="W1583" s="113"/>
      <c r="X1583" s="113"/>
      <c r="Y1583" s="113"/>
    </row>
    <row r="1584">
      <c r="A1584" s="115" t="s">
        <v>2938</v>
      </c>
      <c r="B1584" s="119"/>
      <c r="C1584" s="119"/>
      <c r="D1584" s="116">
        <v>45971.8125</v>
      </c>
      <c r="E1584" s="119"/>
      <c r="F1584" s="118" t="str">
        <f t="shared" si="1"/>
        <v>11/2025</v>
      </c>
      <c r="G1584" s="113"/>
      <c r="H1584" s="111"/>
      <c r="I1584" s="113"/>
      <c r="J1584" s="113"/>
      <c r="K1584" s="113"/>
      <c r="L1584" s="113"/>
      <c r="M1584" s="113"/>
      <c r="N1584" s="113"/>
      <c r="O1584" s="113"/>
      <c r="P1584" s="113"/>
      <c r="Q1584" s="113"/>
      <c r="R1584" s="113"/>
      <c r="S1584" s="113"/>
      <c r="T1584" s="113"/>
      <c r="U1584" s="113"/>
      <c r="V1584" s="113"/>
      <c r="W1584" s="113"/>
      <c r="X1584" s="113"/>
      <c r="Y1584" s="113"/>
    </row>
    <row r="1585">
      <c r="A1585" s="115" t="s">
        <v>2939</v>
      </c>
      <c r="B1585" s="115" t="s">
        <v>2940</v>
      </c>
      <c r="C1585" s="115" t="s">
        <v>2941</v>
      </c>
      <c r="D1585" s="116">
        <v>45972.375</v>
      </c>
      <c r="E1585" s="115" t="s">
        <v>147</v>
      </c>
      <c r="F1585" s="118" t="str">
        <f t="shared" si="1"/>
        <v>11/2025</v>
      </c>
      <c r="G1585" s="113"/>
      <c r="H1585" s="111"/>
      <c r="I1585" s="113"/>
      <c r="J1585" s="113"/>
      <c r="K1585" s="113"/>
      <c r="L1585" s="113"/>
      <c r="M1585" s="113"/>
      <c r="N1585" s="113"/>
      <c r="O1585" s="113"/>
      <c r="P1585" s="113"/>
      <c r="Q1585" s="113"/>
      <c r="R1585" s="113"/>
      <c r="S1585" s="113"/>
      <c r="T1585" s="113"/>
      <c r="U1585" s="113"/>
      <c r="V1585" s="113"/>
      <c r="W1585" s="113"/>
      <c r="X1585" s="113"/>
      <c r="Y1585" s="113"/>
    </row>
    <row r="1586">
      <c r="A1586" s="115" t="s">
        <v>2942</v>
      </c>
      <c r="B1586" s="115" t="s">
        <v>2943</v>
      </c>
      <c r="C1586" s="115" t="s">
        <v>2944</v>
      </c>
      <c r="D1586" s="116">
        <v>45972.41666666667</v>
      </c>
      <c r="E1586" s="115" t="s">
        <v>147</v>
      </c>
      <c r="F1586" s="118" t="str">
        <f t="shared" si="1"/>
        <v>11/2025</v>
      </c>
      <c r="G1586" s="113"/>
      <c r="H1586" s="111"/>
      <c r="I1586" s="113"/>
      <c r="J1586" s="113"/>
      <c r="K1586" s="113"/>
      <c r="L1586" s="113"/>
      <c r="M1586" s="113"/>
      <c r="N1586" s="113"/>
      <c r="O1586" s="113"/>
      <c r="P1586" s="113"/>
      <c r="Q1586" s="113"/>
      <c r="R1586" s="113"/>
      <c r="S1586" s="113"/>
      <c r="T1586" s="113"/>
      <c r="U1586" s="113"/>
      <c r="V1586" s="113"/>
      <c r="W1586" s="113"/>
      <c r="X1586" s="113"/>
      <c r="Y1586" s="113"/>
    </row>
    <row r="1587">
      <c r="A1587" s="115" t="s">
        <v>2945</v>
      </c>
      <c r="B1587" s="119"/>
      <c r="C1587" s="115" t="s">
        <v>2946</v>
      </c>
      <c r="D1587" s="116">
        <v>45972.54166666667</v>
      </c>
      <c r="E1587" s="115" t="s">
        <v>2947</v>
      </c>
      <c r="F1587" s="118" t="str">
        <f t="shared" si="1"/>
        <v>11/2025</v>
      </c>
      <c r="G1587" s="113"/>
      <c r="H1587" s="111"/>
      <c r="I1587" s="113"/>
      <c r="J1587" s="113"/>
      <c r="K1587" s="113"/>
      <c r="L1587" s="113"/>
      <c r="M1587" s="113"/>
      <c r="N1587" s="113"/>
      <c r="O1587" s="113"/>
      <c r="P1587" s="113"/>
      <c r="Q1587" s="113"/>
      <c r="R1587" s="113"/>
      <c r="S1587" s="113"/>
      <c r="T1587" s="113"/>
      <c r="U1587" s="113"/>
      <c r="V1587" s="113"/>
      <c r="W1587" s="113"/>
      <c r="X1587" s="113"/>
      <c r="Y1587" s="113"/>
    </row>
    <row r="1588">
      <c r="A1588" s="115" t="s">
        <v>2948</v>
      </c>
      <c r="B1588" s="115" t="s">
        <v>2949</v>
      </c>
      <c r="C1588" s="115" t="s">
        <v>146</v>
      </c>
      <c r="D1588" s="116">
        <v>45972.5625</v>
      </c>
      <c r="E1588" s="115" t="s">
        <v>147</v>
      </c>
      <c r="F1588" s="118" t="str">
        <f t="shared" si="1"/>
        <v>11/2025</v>
      </c>
      <c r="G1588" s="113"/>
      <c r="H1588" s="111"/>
      <c r="I1588" s="113"/>
      <c r="J1588" s="113"/>
      <c r="K1588" s="113"/>
      <c r="L1588" s="113"/>
      <c r="M1588" s="113"/>
      <c r="N1588" s="113"/>
      <c r="O1588" s="113"/>
      <c r="P1588" s="113"/>
      <c r="Q1588" s="113"/>
      <c r="R1588" s="113"/>
      <c r="S1588" s="113"/>
      <c r="T1588" s="113"/>
      <c r="U1588" s="113"/>
      <c r="V1588" s="113"/>
      <c r="W1588" s="113"/>
      <c r="X1588" s="113"/>
      <c r="Y1588" s="113"/>
    </row>
    <row r="1589">
      <c r="A1589" s="115" t="s">
        <v>2869</v>
      </c>
      <c r="B1589" s="115" t="s">
        <v>2870</v>
      </c>
      <c r="C1589" s="119"/>
      <c r="D1589" s="116">
        <v>45972.60416666667</v>
      </c>
      <c r="E1589" s="115" t="s">
        <v>199</v>
      </c>
      <c r="F1589" s="118" t="str">
        <f t="shared" si="1"/>
        <v>11/2025</v>
      </c>
      <c r="G1589" s="113"/>
      <c r="H1589" s="111"/>
      <c r="I1589" s="113"/>
      <c r="J1589" s="113"/>
      <c r="K1589" s="113"/>
      <c r="L1589" s="113"/>
      <c r="M1589" s="113"/>
      <c r="N1589" s="113"/>
      <c r="O1589" s="113"/>
      <c r="P1589" s="113"/>
      <c r="Q1589" s="113"/>
      <c r="R1589" s="113"/>
      <c r="S1589" s="113"/>
      <c r="T1589" s="113"/>
      <c r="U1589" s="113"/>
      <c r="V1589" s="113"/>
      <c r="W1589" s="113"/>
      <c r="X1589" s="113"/>
      <c r="Y1589" s="113"/>
    </row>
    <row r="1590">
      <c r="A1590" s="115" t="s">
        <v>2871</v>
      </c>
      <c r="B1590" s="119"/>
      <c r="C1590" s="119"/>
      <c r="D1590" s="116">
        <v>45972.625</v>
      </c>
      <c r="E1590" s="115" t="s">
        <v>2453</v>
      </c>
      <c r="F1590" s="118" t="str">
        <f t="shared" si="1"/>
        <v>11/2025</v>
      </c>
      <c r="G1590" s="113"/>
      <c r="H1590" s="111"/>
      <c r="I1590" s="113"/>
      <c r="J1590" s="113"/>
      <c r="K1590" s="113"/>
      <c r="L1590" s="113"/>
      <c r="M1590" s="113"/>
      <c r="N1590" s="113"/>
      <c r="O1590" s="113"/>
      <c r="P1590" s="113"/>
      <c r="Q1590" s="113"/>
      <c r="R1590" s="113"/>
      <c r="S1590" s="113"/>
      <c r="T1590" s="113"/>
      <c r="U1590" s="113"/>
      <c r="V1590" s="113"/>
      <c r="W1590" s="113"/>
      <c r="X1590" s="113"/>
      <c r="Y1590" s="113"/>
    </row>
    <row r="1591">
      <c r="A1591" s="115" t="s">
        <v>2950</v>
      </c>
      <c r="B1591" s="115" t="s">
        <v>2951</v>
      </c>
      <c r="C1591" s="115" t="s">
        <v>2952</v>
      </c>
      <c r="D1591" s="116">
        <v>45972.83333333333</v>
      </c>
      <c r="E1591" s="115" t="s">
        <v>204</v>
      </c>
      <c r="F1591" s="118" t="str">
        <f t="shared" si="1"/>
        <v>11/2025</v>
      </c>
      <c r="G1591" s="113"/>
      <c r="H1591" s="111"/>
      <c r="I1591" s="113"/>
      <c r="J1591" s="113"/>
      <c r="K1591" s="113"/>
      <c r="L1591" s="113"/>
      <c r="M1591" s="113"/>
      <c r="N1591" s="113"/>
      <c r="O1591" s="113"/>
      <c r="P1591" s="113"/>
      <c r="Q1591" s="113"/>
      <c r="R1591" s="113"/>
      <c r="S1591" s="113"/>
      <c r="T1591" s="113"/>
      <c r="U1591" s="113"/>
      <c r="V1591" s="113"/>
      <c r="W1591" s="113"/>
      <c r="X1591" s="113"/>
      <c r="Y1591" s="113"/>
    </row>
    <row r="1592">
      <c r="A1592" s="115" t="s">
        <v>2953</v>
      </c>
      <c r="B1592" s="115" t="s">
        <v>2954</v>
      </c>
      <c r="C1592" s="119"/>
      <c r="D1592" s="116">
        <v>45973.0</v>
      </c>
      <c r="E1592" s="115" t="s">
        <v>147</v>
      </c>
      <c r="F1592" s="118" t="str">
        <f t="shared" si="1"/>
        <v>11/2025</v>
      </c>
      <c r="G1592" s="113"/>
      <c r="H1592" s="111"/>
      <c r="I1592" s="113"/>
      <c r="J1592" s="113"/>
      <c r="K1592" s="113"/>
      <c r="L1592" s="113"/>
      <c r="M1592" s="113"/>
      <c r="N1592" s="113"/>
      <c r="O1592" s="113"/>
      <c r="P1592" s="113"/>
      <c r="Q1592" s="113"/>
      <c r="R1592" s="113"/>
      <c r="S1592" s="113"/>
      <c r="T1592" s="113"/>
      <c r="U1592" s="113"/>
      <c r="V1592" s="113"/>
      <c r="W1592" s="113"/>
      <c r="X1592" s="113"/>
      <c r="Y1592" s="113"/>
    </row>
    <row r="1593">
      <c r="A1593" s="115" t="s">
        <v>2955</v>
      </c>
      <c r="B1593" s="115" t="s">
        <v>2956</v>
      </c>
      <c r="C1593" s="115" t="s">
        <v>2957</v>
      </c>
      <c r="D1593" s="116">
        <v>45973.375</v>
      </c>
      <c r="E1593" s="115" t="s">
        <v>147</v>
      </c>
      <c r="F1593" s="118" t="str">
        <f t="shared" si="1"/>
        <v>11/2025</v>
      </c>
      <c r="G1593" s="113"/>
      <c r="H1593" s="111"/>
      <c r="I1593" s="113"/>
      <c r="J1593" s="113"/>
      <c r="K1593" s="113"/>
      <c r="L1593" s="113"/>
      <c r="M1593" s="113"/>
      <c r="N1593" s="113"/>
      <c r="O1593" s="113"/>
      <c r="P1593" s="113"/>
      <c r="Q1593" s="113"/>
      <c r="R1593" s="113"/>
      <c r="S1593" s="113"/>
      <c r="T1593" s="113"/>
      <c r="U1593" s="113"/>
      <c r="V1593" s="113"/>
      <c r="W1593" s="113"/>
      <c r="X1593" s="113"/>
      <c r="Y1593" s="113"/>
    </row>
    <row r="1594">
      <c r="A1594" s="115" t="s">
        <v>2887</v>
      </c>
      <c r="B1594" s="119"/>
      <c r="C1594" s="119"/>
      <c r="D1594" s="116">
        <v>45973.60416666667</v>
      </c>
      <c r="E1594" s="115" t="s">
        <v>2746</v>
      </c>
      <c r="F1594" s="118" t="str">
        <f t="shared" si="1"/>
        <v>11/2025</v>
      </c>
      <c r="G1594" s="113"/>
      <c r="H1594" s="111"/>
      <c r="I1594" s="113"/>
      <c r="J1594" s="113"/>
      <c r="K1594" s="113"/>
      <c r="L1594" s="113"/>
      <c r="M1594" s="113"/>
      <c r="N1594" s="113"/>
      <c r="O1594" s="113"/>
      <c r="P1594" s="113"/>
      <c r="Q1594" s="113"/>
      <c r="R1594" s="113"/>
      <c r="S1594" s="113"/>
      <c r="T1594" s="113"/>
      <c r="U1594" s="113"/>
      <c r="V1594" s="113"/>
      <c r="W1594" s="113"/>
      <c r="X1594" s="113"/>
      <c r="Y1594" s="113"/>
    </row>
    <row r="1595">
      <c r="A1595" s="115" t="s">
        <v>2958</v>
      </c>
      <c r="B1595" s="119"/>
      <c r="C1595" s="115" t="s">
        <v>2959</v>
      </c>
      <c r="D1595" s="116">
        <v>45973.625</v>
      </c>
      <c r="E1595" s="115" t="s">
        <v>2960</v>
      </c>
      <c r="F1595" s="118" t="str">
        <f t="shared" si="1"/>
        <v>11/2025</v>
      </c>
      <c r="G1595" s="113"/>
      <c r="H1595" s="111"/>
      <c r="I1595" s="113"/>
      <c r="J1595" s="113"/>
      <c r="K1595" s="113"/>
      <c r="L1595" s="113"/>
      <c r="M1595" s="113"/>
      <c r="N1595" s="113"/>
      <c r="O1595" s="113"/>
      <c r="P1595" s="113"/>
      <c r="Q1595" s="113"/>
      <c r="R1595" s="113"/>
      <c r="S1595" s="113"/>
      <c r="T1595" s="113"/>
      <c r="U1595" s="113"/>
      <c r="V1595" s="113"/>
      <c r="W1595" s="113"/>
      <c r="X1595" s="113"/>
      <c r="Y1595" s="113"/>
    </row>
    <row r="1596">
      <c r="A1596" s="115" t="s">
        <v>2961</v>
      </c>
      <c r="B1596" s="119"/>
      <c r="C1596" s="119"/>
      <c r="D1596" s="116">
        <v>45973.66666666667</v>
      </c>
      <c r="E1596" s="119"/>
      <c r="F1596" s="118" t="str">
        <f t="shared" si="1"/>
        <v>11/2025</v>
      </c>
      <c r="G1596" s="113"/>
      <c r="H1596" s="111"/>
      <c r="I1596" s="113"/>
      <c r="J1596" s="113"/>
      <c r="K1596" s="113"/>
      <c r="L1596" s="113"/>
      <c r="M1596" s="113"/>
      <c r="N1596" s="113"/>
      <c r="O1596" s="113"/>
      <c r="P1596" s="113"/>
      <c r="Q1596" s="113"/>
      <c r="R1596" s="113"/>
      <c r="S1596" s="113"/>
      <c r="T1596" s="113"/>
      <c r="U1596" s="113"/>
      <c r="V1596" s="113"/>
      <c r="W1596" s="113"/>
      <c r="X1596" s="113"/>
      <c r="Y1596" s="113"/>
    </row>
    <row r="1597">
      <c r="A1597" s="115" t="s">
        <v>2689</v>
      </c>
      <c r="B1597" s="115" t="s">
        <v>2690</v>
      </c>
      <c r="C1597" s="115" t="s">
        <v>516</v>
      </c>
      <c r="D1597" s="116">
        <v>45973.77083333333</v>
      </c>
      <c r="E1597" s="115" t="s">
        <v>147</v>
      </c>
      <c r="F1597" s="118" t="str">
        <f t="shared" si="1"/>
        <v>11/2025</v>
      </c>
      <c r="G1597" s="113"/>
      <c r="H1597" s="111"/>
      <c r="I1597" s="113"/>
      <c r="J1597" s="113"/>
      <c r="K1597" s="113"/>
      <c r="L1597" s="113"/>
      <c r="M1597" s="113"/>
      <c r="N1597" s="113"/>
      <c r="O1597" s="113"/>
      <c r="P1597" s="113"/>
      <c r="Q1597" s="113"/>
      <c r="R1597" s="113"/>
      <c r="S1597" s="113"/>
      <c r="T1597" s="113"/>
      <c r="U1597" s="113"/>
      <c r="V1597" s="113"/>
      <c r="W1597" s="113"/>
      <c r="X1597" s="113"/>
      <c r="Y1597" s="113"/>
    </row>
    <row r="1598">
      <c r="A1598" s="115" t="s">
        <v>2962</v>
      </c>
      <c r="B1598" s="115" t="s">
        <v>2963</v>
      </c>
      <c r="C1598" s="115" t="s">
        <v>2964</v>
      </c>
      <c r="D1598" s="116">
        <v>45974.0</v>
      </c>
      <c r="E1598" s="115" t="s">
        <v>147</v>
      </c>
      <c r="F1598" s="118" t="str">
        <f t="shared" si="1"/>
        <v>11/2025</v>
      </c>
      <c r="G1598" s="113"/>
      <c r="H1598" s="111"/>
      <c r="I1598" s="113"/>
      <c r="J1598" s="113"/>
      <c r="K1598" s="113"/>
      <c r="L1598" s="113"/>
      <c r="M1598" s="113"/>
      <c r="N1598" s="113"/>
      <c r="O1598" s="113"/>
      <c r="P1598" s="113"/>
      <c r="Q1598" s="113"/>
      <c r="R1598" s="113"/>
      <c r="S1598" s="113"/>
      <c r="T1598" s="113"/>
      <c r="U1598" s="113"/>
      <c r="V1598" s="113"/>
      <c r="W1598" s="113"/>
      <c r="X1598" s="113"/>
      <c r="Y1598" s="113"/>
    </row>
    <row r="1599">
      <c r="A1599" s="115" t="s">
        <v>2965</v>
      </c>
      <c r="B1599" s="119"/>
      <c r="C1599" s="115" t="s">
        <v>2966</v>
      </c>
      <c r="D1599" s="116">
        <v>45974.33333333333</v>
      </c>
      <c r="E1599" s="115" t="s">
        <v>382</v>
      </c>
      <c r="F1599" s="118" t="str">
        <f t="shared" si="1"/>
        <v>11/2025</v>
      </c>
      <c r="G1599" s="113"/>
      <c r="H1599" s="111"/>
      <c r="I1599" s="113"/>
      <c r="J1599" s="113"/>
      <c r="K1599" s="113"/>
      <c r="L1599" s="113"/>
      <c r="M1599" s="113"/>
      <c r="N1599" s="113"/>
      <c r="O1599" s="113"/>
      <c r="P1599" s="113"/>
      <c r="Q1599" s="113"/>
      <c r="R1599" s="113"/>
      <c r="S1599" s="113"/>
      <c r="T1599" s="113"/>
      <c r="U1599" s="113"/>
      <c r="V1599" s="113"/>
      <c r="W1599" s="113"/>
      <c r="X1599" s="113"/>
      <c r="Y1599" s="113"/>
    </row>
    <row r="1600">
      <c r="A1600" s="115" t="s">
        <v>2967</v>
      </c>
      <c r="B1600" s="115" t="s">
        <v>2968</v>
      </c>
      <c r="C1600" s="115" t="s">
        <v>146</v>
      </c>
      <c r="D1600" s="116">
        <v>45974.41666666667</v>
      </c>
      <c r="E1600" s="115" t="s">
        <v>2756</v>
      </c>
      <c r="F1600" s="118" t="str">
        <f t="shared" si="1"/>
        <v>11/2025</v>
      </c>
      <c r="G1600" s="113"/>
      <c r="H1600" s="111"/>
      <c r="I1600" s="113"/>
      <c r="J1600" s="113"/>
      <c r="K1600" s="113"/>
      <c r="L1600" s="113"/>
      <c r="M1600" s="113"/>
      <c r="N1600" s="113"/>
      <c r="O1600" s="113"/>
      <c r="P1600" s="113"/>
      <c r="Q1600" s="113"/>
      <c r="R1600" s="113"/>
      <c r="S1600" s="113"/>
      <c r="T1600" s="113"/>
      <c r="U1600" s="113"/>
      <c r="V1600" s="113"/>
      <c r="W1600" s="113"/>
      <c r="X1600" s="113"/>
      <c r="Y1600" s="113"/>
    </row>
    <row r="1601">
      <c r="A1601" s="115" t="s">
        <v>2969</v>
      </c>
      <c r="B1601" s="115" t="s">
        <v>2970</v>
      </c>
      <c r="C1601" s="115" t="s">
        <v>803</v>
      </c>
      <c r="D1601" s="116">
        <v>45974.42708333333</v>
      </c>
      <c r="E1601" s="115" t="s">
        <v>147</v>
      </c>
      <c r="F1601" s="118" t="str">
        <f t="shared" si="1"/>
        <v>11/2025</v>
      </c>
      <c r="G1601" s="113"/>
      <c r="H1601" s="111"/>
      <c r="I1601" s="113"/>
      <c r="J1601" s="113"/>
      <c r="K1601" s="113"/>
      <c r="L1601" s="113"/>
      <c r="M1601" s="113"/>
      <c r="N1601" s="113"/>
      <c r="O1601" s="113"/>
      <c r="P1601" s="113"/>
      <c r="Q1601" s="113"/>
      <c r="R1601" s="113"/>
      <c r="S1601" s="113"/>
      <c r="T1601" s="113"/>
      <c r="U1601" s="113"/>
      <c r="V1601" s="113"/>
      <c r="W1601" s="113"/>
      <c r="X1601" s="113"/>
      <c r="Y1601" s="113"/>
    </row>
    <row r="1602">
      <c r="A1602" s="115" t="s">
        <v>2871</v>
      </c>
      <c r="B1602" s="119"/>
      <c r="C1602" s="119"/>
      <c r="D1602" s="116">
        <v>45974.45833333333</v>
      </c>
      <c r="E1602" s="115" t="s">
        <v>2453</v>
      </c>
      <c r="F1602" s="118" t="str">
        <f t="shared" si="1"/>
        <v>11/2025</v>
      </c>
      <c r="G1602" s="113"/>
      <c r="H1602" s="111"/>
      <c r="I1602" s="113"/>
      <c r="J1602" s="113"/>
      <c r="K1602" s="113"/>
      <c r="L1602" s="113"/>
      <c r="M1602" s="113"/>
      <c r="N1602" s="113"/>
      <c r="O1602" s="113"/>
      <c r="P1602" s="113"/>
      <c r="Q1602" s="113"/>
      <c r="R1602" s="113"/>
      <c r="S1602" s="113"/>
      <c r="T1602" s="113"/>
      <c r="U1602" s="113"/>
      <c r="V1602" s="113"/>
      <c r="W1602" s="113"/>
      <c r="X1602" s="113"/>
      <c r="Y1602" s="113"/>
    </row>
    <row r="1603">
      <c r="A1603" s="115" t="s">
        <v>2700</v>
      </c>
      <c r="B1603" s="115" t="s">
        <v>2701</v>
      </c>
      <c r="C1603" s="115" t="s">
        <v>516</v>
      </c>
      <c r="D1603" s="116">
        <v>45974.77083333333</v>
      </c>
      <c r="E1603" s="115" t="s">
        <v>147</v>
      </c>
      <c r="F1603" s="118" t="str">
        <f t="shared" si="1"/>
        <v>11/2025</v>
      </c>
      <c r="G1603" s="113"/>
      <c r="H1603" s="111"/>
      <c r="I1603" s="113"/>
      <c r="J1603" s="113"/>
      <c r="K1603" s="113"/>
      <c r="L1603" s="113"/>
      <c r="M1603" s="113"/>
      <c r="N1603" s="113"/>
      <c r="O1603" s="113"/>
      <c r="P1603" s="113"/>
      <c r="Q1603" s="113"/>
      <c r="R1603" s="113"/>
      <c r="S1603" s="113"/>
      <c r="T1603" s="113"/>
      <c r="U1603" s="113"/>
      <c r="V1603" s="113"/>
      <c r="W1603" s="113"/>
      <c r="X1603" s="113"/>
      <c r="Y1603" s="113"/>
    </row>
    <row r="1604">
      <c r="A1604" s="115" t="s">
        <v>2971</v>
      </c>
      <c r="B1604" s="115" t="s">
        <v>2972</v>
      </c>
      <c r="C1604" s="115" t="s">
        <v>2973</v>
      </c>
      <c r="D1604" s="116">
        <v>45976.25</v>
      </c>
      <c r="E1604" s="119"/>
      <c r="F1604" s="118" t="str">
        <f t="shared" si="1"/>
        <v>11/2025</v>
      </c>
      <c r="G1604" s="113"/>
      <c r="H1604" s="111"/>
      <c r="I1604" s="113"/>
      <c r="J1604" s="113"/>
      <c r="K1604" s="113"/>
      <c r="L1604" s="113"/>
      <c r="M1604" s="113"/>
      <c r="N1604" s="113"/>
      <c r="O1604" s="113"/>
      <c r="P1604" s="113"/>
      <c r="Q1604" s="113"/>
      <c r="R1604" s="113"/>
      <c r="S1604" s="113"/>
      <c r="T1604" s="113"/>
      <c r="U1604" s="113"/>
      <c r="V1604" s="113"/>
      <c r="W1604" s="113"/>
      <c r="X1604" s="113"/>
      <c r="Y1604" s="113"/>
    </row>
    <row r="1605">
      <c r="A1605" s="115" t="s">
        <v>2974</v>
      </c>
      <c r="B1605" s="115" t="s">
        <v>2975</v>
      </c>
      <c r="C1605" s="115" t="s">
        <v>1105</v>
      </c>
      <c r="D1605" s="116">
        <v>45976.33333333333</v>
      </c>
      <c r="E1605" s="115" t="s">
        <v>147</v>
      </c>
      <c r="F1605" s="118" t="str">
        <f t="shared" si="1"/>
        <v>11/2025</v>
      </c>
      <c r="G1605" s="113"/>
      <c r="H1605" s="111"/>
      <c r="I1605" s="113"/>
      <c r="J1605" s="113"/>
      <c r="K1605" s="113"/>
      <c r="L1605" s="113"/>
      <c r="M1605" s="113"/>
      <c r="N1605" s="113"/>
      <c r="O1605" s="113"/>
      <c r="P1605" s="113"/>
      <c r="Q1605" s="113"/>
      <c r="R1605" s="113"/>
      <c r="S1605" s="113"/>
      <c r="T1605" s="113"/>
      <c r="U1605" s="113"/>
      <c r="V1605" s="113"/>
      <c r="W1605" s="113"/>
      <c r="X1605" s="113"/>
      <c r="Y1605" s="113"/>
    </row>
    <row r="1606">
      <c r="A1606" s="115" t="s">
        <v>2976</v>
      </c>
      <c r="B1606" s="119"/>
      <c r="C1606" s="119"/>
      <c r="D1606" s="116">
        <v>45976.375</v>
      </c>
      <c r="E1606" s="115" t="s">
        <v>2977</v>
      </c>
      <c r="F1606" s="118" t="str">
        <f t="shared" si="1"/>
        <v>11/2025</v>
      </c>
      <c r="G1606" s="113"/>
      <c r="H1606" s="111"/>
      <c r="I1606" s="113"/>
      <c r="J1606" s="113"/>
      <c r="K1606" s="113"/>
      <c r="L1606" s="113"/>
      <c r="M1606" s="113"/>
      <c r="N1606" s="113"/>
      <c r="O1606" s="113"/>
      <c r="P1606" s="113"/>
      <c r="Q1606" s="113"/>
      <c r="R1606" s="113"/>
      <c r="S1606" s="113"/>
      <c r="T1606" s="113"/>
      <c r="U1606" s="113"/>
      <c r="V1606" s="113"/>
      <c r="W1606" s="113"/>
      <c r="X1606" s="113"/>
      <c r="Y1606" s="113"/>
    </row>
    <row r="1607">
      <c r="A1607" s="115" t="s">
        <v>2978</v>
      </c>
      <c r="B1607" s="115" t="s">
        <v>2979</v>
      </c>
      <c r="C1607" s="115" t="s">
        <v>2980</v>
      </c>
      <c r="D1607" s="116">
        <v>45976.40625</v>
      </c>
      <c r="E1607" s="115" t="s">
        <v>639</v>
      </c>
      <c r="F1607" s="118" t="str">
        <f t="shared" si="1"/>
        <v>11/2025</v>
      </c>
      <c r="G1607" s="113"/>
      <c r="H1607" s="111"/>
      <c r="I1607" s="113"/>
      <c r="J1607" s="113"/>
      <c r="K1607" s="113"/>
      <c r="L1607" s="113"/>
      <c r="M1607" s="113"/>
      <c r="N1607" s="113"/>
      <c r="O1607" s="113"/>
      <c r="P1607" s="113"/>
      <c r="Q1607" s="113"/>
      <c r="R1607" s="113"/>
      <c r="S1607" s="113"/>
      <c r="T1607" s="113"/>
      <c r="U1607" s="113"/>
      <c r="V1607" s="113"/>
      <c r="W1607" s="113"/>
      <c r="X1607" s="113"/>
      <c r="Y1607" s="113"/>
    </row>
    <row r="1608">
      <c r="A1608" s="115" t="s">
        <v>2981</v>
      </c>
      <c r="B1608" s="115" t="s">
        <v>2982</v>
      </c>
      <c r="C1608" s="115" t="s">
        <v>2983</v>
      </c>
      <c r="D1608" s="116">
        <v>45976.54166666667</v>
      </c>
      <c r="E1608" s="115" t="s">
        <v>539</v>
      </c>
      <c r="F1608" s="118" t="str">
        <f t="shared" si="1"/>
        <v>11/2025</v>
      </c>
      <c r="G1608" s="113"/>
      <c r="H1608" s="111"/>
      <c r="I1608" s="113"/>
      <c r="J1608" s="113"/>
      <c r="K1608" s="113"/>
      <c r="L1608" s="113"/>
      <c r="M1608" s="113"/>
      <c r="N1608" s="113"/>
      <c r="O1608" s="113"/>
      <c r="P1608" s="113"/>
      <c r="Q1608" s="113"/>
      <c r="R1608" s="113"/>
      <c r="S1608" s="113"/>
      <c r="T1608" s="113"/>
      <c r="U1608" s="113"/>
      <c r="V1608" s="113"/>
      <c r="W1608" s="113"/>
      <c r="X1608" s="113"/>
      <c r="Y1608" s="113"/>
    </row>
    <row r="1609">
      <c r="A1609" s="115" t="s">
        <v>2984</v>
      </c>
      <c r="B1609" s="115" t="s">
        <v>2985</v>
      </c>
      <c r="C1609" s="115" t="s">
        <v>2252</v>
      </c>
      <c r="D1609" s="116">
        <v>45976.60416666667</v>
      </c>
      <c r="E1609" s="115" t="s">
        <v>147</v>
      </c>
      <c r="F1609" s="118" t="str">
        <f t="shared" si="1"/>
        <v>11/2025</v>
      </c>
      <c r="G1609" s="113"/>
      <c r="H1609" s="111"/>
      <c r="I1609" s="113"/>
      <c r="J1609" s="113"/>
      <c r="K1609" s="113"/>
      <c r="L1609" s="113"/>
      <c r="M1609" s="113"/>
      <c r="N1609" s="113"/>
      <c r="O1609" s="113"/>
      <c r="P1609" s="113"/>
      <c r="Q1609" s="113"/>
      <c r="R1609" s="113"/>
      <c r="S1609" s="113"/>
      <c r="T1609" s="113"/>
      <c r="U1609" s="113"/>
      <c r="V1609" s="113"/>
      <c r="W1609" s="113"/>
      <c r="X1609" s="113"/>
      <c r="Y1609" s="113"/>
    </row>
    <row r="1610">
      <c r="A1610" s="115" t="s">
        <v>2986</v>
      </c>
      <c r="B1610" s="115" t="s">
        <v>2987</v>
      </c>
      <c r="C1610" s="119"/>
      <c r="D1610" s="116">
        <v>45977.0</v>
      </c>
      <c r="E1610" s="115" t="s">
        <v>531</v>
      </c>
      <c r="F1610" s="118" t="str">
        <f t="shared" si="1"/>
        <v>11/2025</v>
      </c>
      <c r="G1610" s="113"/>
      <c r="H1610" s="111"/>
      <c r="I1610" s="113"/>
      <c r="J1610" s="113"/>
      <c r="K1610" s="113"/>
      <c r="L1610" s="113"/>
      <c r="M1610" s="113"/>
      <c r="N1610" s="113"/>
      <c r="O1610" s="113"/>
      <c r="P1610" s="113"/>
      <c r="Q1610" s="113"/>
      <c r="R1610" s="113"/>
      <c r="S1610" s="113"/>
      <c r="T1610" s="113"/>
      <c r="U1610" s="113"/>
      <c r="V1610" s="113"/>
      <c r="W1610" s="113"/>
      <c r="X1610" s="113"/>
      <c r="Y1610" s="113"/>
    </row>
    <row r="1611">
      <c r="A1611" s="115" t="s">
        <v>2988</v>
      </c>
      <c r="B1611" s="119"/>
      <c r="C1611" s="115" t="s">
        <v>1258</v>
      </c>
      <c r="D1611" s="116">
        <v>45977.25</v>
      </c>
      <c r="E1611" s="119"/>
      <c r="F1611" s="118" t="str">
        <f t="shared" si="1"/>
        <v>11/2025</v>
      </c>
      <c r="G1611" s="113"/>
      <c r="H1611" s="111"/>
      <c r="I1611" s="113"/>
      <c r="J1611" s="113"/>
      <c r="K1611" s="113"/>
      <c r="L1611" s="113"/>
      <c r="M1611" s="113"/>
      <c r="N1611" s="113"/>
      <c r="O1611" s="113"/>
      <c r="P1611" s="113"/>
      <c r="Q1611" s="113"/>
      <c r="R1611" s="113"/>
      <c r="S1611" s="113"/>
      <c r="T1611" s="113"/>
      <c r="U1611" s="113"/>
      <c r="V1611" s="113"/>
      <c r="W1611" s="113"/>
      <c r="X1611" s="113"/>
      <c r="Y1611" s="113"/>
    </row>
    <row r="1612">
      <c r="A1612" s="115" t="s">
        <v>2989</v>
      </c>
      <c r="B1612" s="115" t="s">
        <v>2990</v>
      </c>
      <c r="C1612" s="115" t="s">
        <v>2991</v>
      </c>
      <c r="D1612" s="116">
        <v>45977.33333333333</v>
      </c>
      <c r="E1612" s="115" t="s">
        <v>147</v>
      </c>
      <c r="F1612" s="118" t="str">
        <f t="shared" si="1"/>
        <v>11/2025</v>
      </c>
      <c r="G1612" s="113"/>
      <c r="H1612" s="111"/>
      <c r="I1612" s="113"/>
      <c r="J1612" s="113"/>
      <c r="K1612" s="113"/>
      <c r="L1612" s="113"/>
      <c r="M1612" s="113"/>
      <c r="N1612" s="113"/>
      <c r="O1612" s="113"/>
      <c r="P1612" s="113"/>
      <c r="Q1612" s="113"/>
      <c r="R1612" s="113"/>
      <c r="S1612" s="113"/>
      <c r="T1612" s="113"/>
      <c r="U1612" s="113"/>
      <c r="V1612" s="113"/>
      <c r="W1612" s="113"/>
      <c r="X1612" s="113"/>
      <c r="Y1612" s="113"/>
    </row>
    <row r="1613">
      <c r="A1613" s="115" t="s">
        <v>2992</v>
      </c>
      <c r="B1613" s="115" t="s">
        <v>2993</v>
      </c>
      <c r="C1613" s="115" t="s">
        <v>2994</v>
      </c>
      <c r="D1613" s="116">
        <v>45977.375</v>
      </c>
      <c r="E1613" s="115" t="s">
        <v>147</v>
      </c>
      <c r="F1613" s="118" t="str">
        <f t="shared" si="1"/>
        <v>11/2025</v>
      </c>
      <c r="G1613" s="113"/>
      <c r="H1613" s="111"/>
      <c r="I1613" s="113"/>
      <c r="J1613" s="113"/>
      <c r="K1613" s="113"/>
      <c r="L1613" s="113"/>
      <c r="M1613" s="113"/>
      <c r="N1613" s="113"/>
      <c r="O1613" s="113"/>
      <c r="P1613" s="113"/>
      <c r="Q1613" s="113"/>
      <c r="R1613" s="113"/>
      <c r="S1613" s="113"/>
      <c r="T1613" s="113"/>
      <c r="U1613" s="113"/>
      <c r="V1613" s="113"/>
      <c r="W1613" s="113"/>
      <c r="X1613" s="113"/>
      <c r="Y1613" s="113"/>
    </row>
    <row r="1614">
      <c r="A1614" s="115" t="s">
        <v>2995</v>
      </c>
      <c r="B1614" s="115" t="s">
        <v>2995</v>
      </c>
      <c r="C1614" s="121" t="s">
        <v>2996</v>
      </c>
      <c r="D1614" s="116">
        <v>45977.5</v>
      </c>
      <c r="E1614" s="119"/>
      <c r="F1614" s="118" t="str">
        <f t="shared" si="1"/>
        <v>11/2025</v>
      </c>
      <c r="G1614" s="113"/>
      <c r="H1614" s="111"/>
      <c r="I1614" s="113"/>
      <c r="J1614" s="113"/>
      <c r="K1614" s="113"/>
      <c r="L1614" s="113"/>
      <c r="M1614" s="113"/>
      <c r="N1614" s="113"/>
      <c r="O1614" s="113"/>
      <c r="P1614" s="113"/>
      <c r="Q1614" s="113"/>
      <c r="R1614" s="113"/>
      <c r="S1614" s="113"/>
      <c r="T1614" s="113"/>
      <c r="U1614" s="113"/>
      <c r="V1614" s="113"/>
      <c r="W1614" s="113"/>
      <c r="X1614" s="113"/>
      <c r="Y1614" s="113"/>
    </row>
    <row r="1615">
      <c r="A1615" s="115" t="s">
        <v>2997</v>
      </c>
      <c r="B1615" s="119"/>
      <c r="C1615" s="115" t="s">
        <v>2998</v>
      </c>
      <c r="D1615" s="116">
        <v>45978.64583333333</v>
      </c>
      <c r="E1615" s="115" t="s">
        <v>163</v>
      </c>
      <c r="F1615" s="118" t="str">
        <f t="shared" si="1"/>
        <v>11/2025</v>
      </c>
      <c r="G1615" s="113"/>
      <c r="H1615" s="111"/>
      <c r="I1615" s="113"/>
      <c r="J1615" s="113"/>
      <c r="K1615" s="113"/>
      <c r="L1615" s="113"/>
      <c r="M1615" s="113"/>
      <c r="N1615" s="113"/>
      <c r="O1615" s="113"/>
      <c r="P1615" s="113"/>
      <c r="Q1615" s="113"/>
      <c r="R1615" s="113"/>
      <c r="S1615" s="113"/>
      <c r="T1615" s="113"/>
      <c r="U1615" s="113"/>
      <c r="V1615" s="113"/>
      <c r="W1615" s="113"/>
      <c r="X1615" s="113"/>
      <c r="Y1615" s="113"/>
    </row>
    <row r="1616">
      <c r="A1616" s="115" t="s">
        <v>2999</v>
      </c>
      <c r="B1616" s="119"/>
      <c r="C1616" s="115" t="s">
        <v>3000</v>
      </c>
      <c r="D1616" s="116">
        <v>45978.70833333333</v>
      </c>
      <c r="E1616" s="119"/>
      <c r="F1616" s="118" t="str">
        <f t="shared" si="1"/>
        <v>11/2025</v>
      </c>
      <c r="G1616" s="113"/>
      <c r="H1616" s="111"/>
      <c r="I1616" s="113"/>
      <c r="J1616" s="113"/>
      <c r="K1616" s="113"/>
      <c r="L1616" s="113"/>
      <c r="M1616" s="113"/>
      <c r="N1616" s="113"/>
      <c r="O1616" s="113"/>
      <c r="P1616" s="113"/>
      <c r="Q1616" s="113"/>
      <c r="R1616" s="113"/>
      <c r="S1616" s="113"/>
      <c r="T1616" s="113"/>
      <c r="U1616" s="113"/>
      <c r="V1616" s="113"/>
      <c r="W1616" s="113"/>
      <c r="X1616" s="113"/>
      <c r="Y1616" s="113"/>
    </row>
    <row r="1617">
      <c r="A1617" s="115" t="s">
        <v>2700</v>
      </c>
      <c r="B1617" s="115" t="s">
        <v>3001</v>
      </c>
      <c r="C1617" s="115" t="s">
        <v>516</v>
      </c>
      <c r="D1617" s="116">
        <v>45978.77083333333</v>
      </c>
      <c r="E1617" s="115" t="s">
        <v>147</v>
      </c>
      <c r="F1617" s="118" t="str">
        <f t="shared" si="1"/>
        <v>11/2025</v>
      </c>
      <c r="G1617" s="113"/>
      <c r="H1617" s="111"/>
      <c r="I1617" s="113"/>
      <c r="J1617" s="113"/>
      <c r="K1617" s="113"/>
      <c r="L1617" s="113"/>
      <c r="M1617" s="113"/>
      <c r="N1617" s="113"/>
      <c r="O1617" s="113"/>
      <c r="P1617" s="113"/>
      <c r="Q1617" s="113"/>
      <c r="R1617" s="113"/>
      <c r="S1617" s="113"/>
      <c r="T1617" s="113"/>
      <c r="U1617" s="113"/>
      <c r="V1617" s="113"/>
      <c r="W1617" s="113"/>
      <c r="X1617" s="113"/>
      <c r="Y1617" s="113"/>
    </row>
    <row r="1618">
      <c r="A1618" s="115" t="s">
        <v>3002</v>
      </c>
      <c r="B1618" s="115" t="s">
        <v>3003</v>
      </c>
      <c r="C1618" s="115" t="s">
        <v>3004</v>
      </c>
      <c r="D1618" s="116">
        <v>45978.79166666667</v>
      </c>
      <c r="E1618" s="115" t="s">
        <v>3005</v>
      </c>
      <c r="F1618" s="118" t="str">
        <f t="shared" si="1"/>
        <v>11/2025</v>
      </c>
      <c r="G1618" s="113"/>
      <c r="H1618" s="111"/>
      <c r="I1618" s="113"/>
      <c r="J1618" s="113"/>
      <c r="K1618" s="113"/>
      <c r="L1618" s="113"/>
      <c r="M1618" s="113"/>
      <c r="N1618" s="113"/>
      <c r="O1618" s="113"/>
      <c r="P1618" s="113"/>
      <c r="Q1618" s="113"/>
      <c r="R1618" s="113"/>
      <c r="S1618" s="113"/>
      <c r="T1618" s="113"/>
      <c r="U1618" s="113"/>
      <c r="V1618" s="113"/>
      <c r="W1618" s="113"/>
      <c r="X1618" s="113"/>
      <c r="Y1618" s="113"/>
    </row>
    <row r="1619">
      <c r="A1619" s="115" t="s">
        <v>3006</v>
      </c>
      <c r="B1619" s="115" t="s">
        <v>3007</v>
      </c>
      <c r="C1619" s="115" t="s">
        <v>3008</v>
      </c>
      <c r="D1619" s="116">
        <v>45978.79166666667</v>
      </c>
      <c r="E1619" s="115" t="s">
        <v>147</v>
      </c>
      <c r="F1619" s="118" t="str">
        <f t="shared" si="1"/>
        <v>11/2025</v>
      </c>
      <c r="G1619" s="113"/>
      <c r="H1619" s="111"/>
      <c r="I1619" s="113"/>
      <c r="J1619" s="113"/>
      <c r="K1619" s="113"/>
      <c r="L1619" s="113"/>
      <c r="M1619" s="113"/>
      <c r="N1619" s="113"/>
      <c r="O1619" s="113"/>
      <c r="P1619" s="113"/>
      <c r="Q1619" s="113"/>
      <c r="R1619" s="113"/>
      <c r="S1619" s="113"/>
      <c r="T1619" s="113"/>
      <c r="U1619" s="113"/>
      <c r="V1619" s="113"/>
      <c r="W1619" s="113"/>
      <c r="X1619" s="113"/>
      <c r="Y1619" s="113"/>
    </row>
    <row r="1620">
      <c r="A1620" s="115" t="s">
        <v>3009</v>
      </c>
      <c r="B1620" s="115" t="s">
        <v>3010</v>
      </c>
      <c r="C1620" s="115" t="s">
        <v>3011</v>
      </c>
      <c r="D1620" s="116">
        <v>45979.41666666667</v>
      </c>
      <c r="E1620" s="115" t="s">
        <v>382</v>
      </c>
      <c r="F1620" s="118" t="str">
        <f t="shared" si="1"/>
        <v>11/2025</v>
      </c>
      <c r="G1620" s="113"/>
      <c r="H1620" s="111"/>
      <c r="I1620" s="113"/>
      <c r="J1620" s="113"/>
      <c r="K1620" s="113"/>
      <c r="L1620" s="113"/>
      <c r="M1620" s="113"/>
      <c r="N1620" s="113"/>
      <c r="O1620" s="113"/>
      <c r="P1620" s="113"/>
      <c r="Q1620" s="113"/>
      <c r="R1620" s="113"/>
      <c r="S1620" s="113"/>
      <c r="T1620" s="113"/>
      <c r="U1620" s="113"/>
      <c r="V1620" s="113"/>
      <c r="W1620" s="113"/>
      <c r="X1620" s="113"/>
      <c r="Y1620" s="113"/>
    </row>
    <row r="1621">
      <c r="A1621" s="115" t="s">
        <v>3012</v>
      </c>
      <c r="B1621" s="115" t="s">
        <v>3013</v>
      </c>
      <c r="C1621" s="115" t="s">
        <v>146</v>
      </c>
      <c r="D1621" s="116">
        <v>45979.41666666667</v>
      </c>
      <c r="E1621" s="115" t="s">
        <v>2756</v>
      </c>
      <c r="F1621" s="118" t="str">
        <f t="shared" si="1"/>
        <v>11/2025</v>
      </c>
      <c r="G1621" s="113"/>
      <c r="H1621" s="111"/>
      <c r="I1621" s="113"/>
      <c r="J1621" s="113"/>
      <c r="K1621" s="113"/>
      <c r="L1621" s="113"/>
      <c r="M1621" s="113"/>
      <c r="N1621" s="113"/>
      <c r="O1621" s="113"/>
      <c r="P1621" s="113"/>
      <c r="Q1621" s="113"/>
      <c r="R1621" s="113"/>
      <c r="S1621" s="113"/>
      <c r="T1621" s="113"/>
      <c r="U1621" s="113"/>
      <c r="V1621" s="113"/>
      <c r="W1621" s="113"/>
      <c r="X1621" s="113"/>
      <c r="Y1621" s="113"/>
    </row>
    <row r="1622">
      <c r="A1622" s="115" t="s">
        <v>3014</v>
      </c>
      <c r="B1622" s="115" t="s">
        <v>3015</v>
      </c>
      <c r="C1622" s="115" t="s">
        <v>2395</v>
      </c>
      <c r="D1622" s="116">
        <v>45979.41666666667</v>
      </c>
      <c r="E1622" s="115" t="s">
        <v>147</v>
      </c>
      <c r="F1622" s="118" t="str">
        <f t="shared" si="1"/>
        <v>11/2025</v>
      </c>
      <c r="G1622" s="113"/>
      <c r="H1622" s="111"/>
      <c r="I1622" s="113"/>
      <c r="J1622" s="113"/>
      <c r="K1622" s="113"/>
      <c r="L1622" s="113"/>
      <c r="M1622" s="113"/>
      <c r="N1622" s="113"/>
      <c r="O1622" s="113"/>
      <c r="P1622" s="113"/>
      <c r="Q1622" s="113"/>
      <c r="R1622" s="113"/>
      <c r="S1622" s="113"/>
      <c r="T1622" s="113"/>
      <c r="U1622" s="113"/>
      <c r="V1622" s="113"/>
      <c r="W1622" s="113"/>
      <c r="X1622" s="113"/>
      <c r="Y1622" s="113"/>
    </row>
    <row r="1623">
      <c r="A1623" s="115" t="s">
        <v>3016</v>
      </c>
      <c r="B1623" s="115" t="s">
        <v>3017</v>
      </c>
      <c r="C1623" s="115" t="s">
        <v>146</v>
      </c>
      <c r="D1623" s="116">
        <v>45979.42708333333</v>
      </c>
      <c r="E1623" s="115" t="s">
        <v>295</v>
      </c>
      <c r="F1623" s="118" t="str">
        <f t="shared" si="1"/>
        <v>11/2025</v>
      </c>
      <c r="G1623" s="113"/>
      <c r="H1623" s="111"/>
      <c r="I1623" s="113"/>
      <c r="J1623" s="113"/>
      <c r="K1623" s="113"/>
      <c r="L1623" s="113"/>
      <c r="M1623" s="113"/>
      <c r="N1623" s="113"/>
      <c r="O1623" s="113"/>
      <c r="P1623" s="113"/>
      <c r="Q1623" s="113"/>
      <c r="R1623" s="113"/>
      <c r="S1623" s="113"/>
      <c r="T1623" s="113"/>
      <c r="U1623" s="113"/>
      <c r="V1623" s="113"/>
      <c r="W1623" s="113"/>
      <c r="X1623" s="113"/>
      <c r="Y1623" s="113"/>
    </row>
    <row r="1624">
      <c r="A1624" s="115" t="s">
        <v>3018</v>
      </c>
      <c r="B1624" s="115" t="s">
        <v>3019</v>
      </c>
      <c r="C1624" s="115" t="s">
        <v>255</v>
      </c>
      <c r="D1624" s="116">
        <v>45979.47916666667</v>
      </c>
      <c r="E1624" s="115" t="s">
        <v>920</v>
      </c>
      <c r="F1624" s="118" t="str">
        <f t="shared" si="1"/>
        <v>11/2025</v>
      </c>
      <c r="G1624" s="113"/>
      <c r="H1624" s="111"/>
      <c r="I1624" s="113"/>
      <c r="J1624" s="113"/>
      <c r="K1624" s="113"/>
      <c r="L1624" s="113"/>
      <c r="M1624" s="113"/>
      <c r="N1624" s="113"/>
      <c r="O1624" s="113"/>
      <c r="P1624" s="113"/>
      <c r="Q1624" s="113"/>
      <c r="R1624" s="113"/>
      <c r="S1624" s="113"/>
      <c r="T1624" s="113"/>
      <c r="U1624" s="113"/>
      <c r="V1624" s="113"/>
      <c r="W1624" s="113"/>
      <c r="X1624" s="113"/>
      <c r="Y1624" s="113"/>
    </row>
    <row r="1625">
      <c r="A1625" s="115" t="s">
        <v>3020</v>
      </c>
      <c r="B1625" s="119"/>
      <c r="C1625" s="119"/>
      <c r="D1625" s="116">
        <v>45979.5625</v>
      </c>
      <c r="E1625" s="115" t="s">
        <v>147</v>
      </c>
      <c r="F1625" s="118" t="str">
        <f t="shared" si="1"/>
        <v>11/2025</v>
      </c>
      <c r="G1625" s="113"/>
      <c r="H1625" s="111"/>
      <c r="I1625" s="113"/>
      <c r="J1625" s="113"/>
      <c r="K1625" s="113"/>
      <c r="L1625" s="113"/>
      <c r="M1625" s="113"/>
      <c r="N1625" s="113"/>
      <c r="O1625" s="113"/>
      <c r="P1625" s="113"/>
      <c r="Q1625" s="113"/>
      <c r="R1625" s="113"/>
      <c r="S1625" s="113"/>
      <c r="T1625" s="113"/>
      <c r="U1625" s="113"/>
      <c r="V1625" s="113"/>
      <c r="W1625" s="113"/>
      <c r="X1625" s="113"/>
      <c r="Y1625" s="113"/>
    </row>
    <row r="1626">
      <c r="A1626" s="115" t="s">
        <v>3021</v>
      </c>
      <c r="B1626" s="115" t="s">
        <v>3022</v>
      </c>
      <c r="C1626" s="115" t="s">
        <v>146</v>
      </c>
      <c r="D1626" s="116">
        <v>45979.58333333333</v>
      </c>
      <c r="E1626" s="115" t="s">
        <v>147</v>
      </c>
      <c r="F1626" s="118" t="str">
        <f t="shared" si="1"/>
        <v>11/2025</v>
      </c>
      <c r="G1626" s="113"/>
      <c r="H1626" s="111"/>
      <c r="I1626" s="113"/>
      <c r="J1626" s="113"/>
      <c r="K1626" s="113"/>
      <c r="L1626" s="113"/>
      <c r="M1626" s="113"/>
      <c r="N1626" s="113"/>
      <c r="O1626" s="113"/>
      <c r="P1626" s="113"/>
      <c r="Q1626" s="113"/>
      <c r="R1626" s="113"/>
      <c r="S1626" s="113"/>
      <c r="T1626" s="113"/>
      <c r="U1626" s="113"/>
      <c r="V1626" s="113"/>
      <c r="W1626" s="113"/>
      <c r="X1626" s="113"/>
      <c r="Y1626" s="113"/>
    </row>
    <row r="1627">
      <c r="A1627" s="115" t="s">
        <v>2869</v>
      </c>
      <c r="B1627" s="115" t="s">
        <v>2870</v>
      </c>
      <c r="C1627" s="119"/>
      <c r="D1627" s="116">
        <v>45979.60416666667</v>
      </c>
      <c r="E1627" s="115" t="s">
        <v>199</v>
      </c>
      <c r="F1627" s="118" t="str">
        <f t="shared" si="1"/>
        <v>11/2025</v>
      </c>
      <c r="G1627" s="113"/>
      <c r="H1627" s="111"/>
      <c r="I1627" s="113"/>
      <c r="J1627" s="113"/>
      <c r="K1627" s="113"/>
      <c r="L1627" s="113"/>
      <c r="M1627" s="113"/>
      <c r="N1627" s="113"/>
      <c r="O1627" s="113"/>
      <c r="P1627" s="113"/>
      <c r="Q1627" s="113"/>
      <c r="R1627" s="113"/>
      <c r="S1627" s="113"/>
      <c r="T1627" s="113"/>
      <c r="U1627" s="113"/>
      <c r="V1627" s="113"/>
      <c r="W1627" s="113"/>
      <c r="X1627" s="113"/>
      <c r="Y1627" s="113"/>
    </row>
    <row r="1628">
      <c r="A1628" s="115" t="s">
        <v>2871</v>
      </c>
      <c r="B1628" s="119"/>
      <c r="C1628" s="119"/>
      <c r="D1628" s="116">
        <v>45979.625</v>
      </c>
      <c r="E1628" s="115" t="s">
        <v>2453</v>
      </c>
      <c r="F1628" s="118" t="str">
        <f t="shared" si="1"/>
        <v>11/2025</v>
      </c>
      <c r="G1628" s="113"/>
      <c r="H1628" s="111"/>
      <c r="I1628" s="113"/>
      <c r="J1628" s="113"/>
      <c r="K1628" s="113"/>
      <c r="L1628" s="113"/>
      <c r="M1628" s="113"/>
      <c r="N1628" s="113"/>
      <c r="O1628" s="113"/>
      <c r="P1628" s="113"/>
      <c r="Q1628" s="113"/>
      <c r="R1628" s="113"/>
      <c r="S1628" s="113"/>
      <c r="T1628" s="113"/>
      <c r="U1628" s="113"/>
      <c r="V1628" s="113"/>
      <c r="W1628" s="113"/>
      <c r="X1628" s="113"/>
      <c r="Y1628" s="113"/>
    </row>
    <row r="1629">
      <c r="A1629" s="115" t="s">
        <v>3023</v>
      </c>
      <c r="B1629" s="115" t="s">
        <v>3024</v>
      </c>
      <c r="C1629" s="115" t="s">
        <v>322</v>
      </c>
      <c r="D1629" s="116">
        <v>45979.75</v>
      </c>
      <c r="E1629" s="115" t="s">
        <v>147</v>
      </c>
      <c r="F1629" s="118" t="str">
        <f t="shared" si="1"/>
        <v>11/2025</v>
      </c>
      <c r="G1629" s="113"/>
      <c r="H1629" s="111"/>
      <c r="I1629" s="113"/>
      <c r="J1629" s="113"/>
      <c r="K1629" s="113"/>
      <c r="L1629" s="113"/>
      <c r="M1629" s="113"/>
      <c r="N1629" s="113"/>
      <c r="O1629" s="113"/>
      <c r="P1629" s="113"/>
      <c r="Q1629" s="113"/>
      <c r="R1629" s="113"/>
      <c r="S1629" s="113"/>
      <c r="T1629" s="113"/>
      <c r="U1629" s="113"/>
      <c r="V1629" s="113"/>
      <c r="W1629" s="113"/>
      <c r="X1629" s="113"/>
      <c r="Y1629" s="113"/>
    </row>
    <row r="1630">
      <c r="A1630" s="115" t="s">
        <v>3025</v>
      </c>
      <c r="B1630" s="119"/>
      <c r="C1630" s="115" t="s">
        <v>1237</v>
      </c>
      <c r="D1630" s="116">
        <v>45979.77083333333</v>
      </c>
      <c r="E1630" s="119"/>
      <c r="F1630" s="118" t="str">
        <f t="shared" si="1"/>
        <v>11/2025</v>
      </c>
      <c r="G1630" s="113"/>
      <c r="H1630" s="111"/>
      <c r="I1630" s="113"/>
      <c r="J1630" s="113"/>
      <c r="K1630" s="113"/>
      <c r="L1630" s="113"/>
      <c r="M1630" s="113"/>
      <c r="N1630" s="113"/>
      <c r="O1630" s="113"/>
      <c r="P1630" s="113"/>
      <c r="Q1630" s="113"/>
      <c r="R1630" s="113"/>
      <c r="S1630" s="113"/>
      <c r="T1630" s="113"/>
      <c r="U1630" s="113"/>
      <c r="V1630" s="113"/>
      <c r="W1630" s="113"/>
      <c r="X1630" s="113"/>
      <c r="Y1630" s="113"/>
    </row>
    <row r="1631">
      <c r="A1631" s="115" t="s">
        <v>3026</v>
      </c>
      <c r="B1631" s="115" t="s">
        <v>3027</v>
      </c>
      <c r="C1631" s="115" t="s">
        <v>1909</v>
      </c>
      <c r="D1631" s="116">
        <v>45979.79166666667</v>
      </c>
      <c r="E1631" s="115" t="s">
        <v>494</v>
      </c>
      <c r="F1631" s="118" t="str">
        <f t="shared" si="1"/>
        <v>11/2025</v>
      </c>
      <c r="G1631" s="113"/>
      <c r="H1631" s="111"/>
      <c r="I1631" s="113"/>
      <c r="J1631" s="113"/>
      <c r="K1631" s="113"/>
      <c r="L1631" s="113"/>
      <c r="M1631" s="113"/>
      <c r="N1631" s="113"/>
      <c r="O1631" s="113"/>
      <c r="P1631" s="113"/>
      <c r="Q1631" s="113"/>
      <c r="R1631" s="113"/>
      <c r="S1631" s="113"/>
      <c r="T1631" s="113"/>
      <c r="U1631" s="113"/>
      <c r="V1631" s="113"/>
      <c r="W1631" s="113"/>
      <c r="X1631" s="113"/>
      <c r="Y1631" s="113"/>
    </row>
    <row r="1632">
      <c r="A1632" s="115" t="s">
        <v>3028</v>
      </c>
      <c r="B1632" s="115" t="s">
        <v>3029</v>
      </c>
      <c r="C1632" s="115" t="s">
        <v>432</v>
      </c>
      <c r="D1632" s="116">
        <v>45979.83333333333</v>
      </c>
      <c r="E1632" s="115" t="s">
        <v>204</v>
      </c>
      <c r="F1632" s="118" t="str">
        <f t="shared" si="1"/>
        <v>11/2025</v>
      </c>
      <c r="G1632" s="113"/>
      <c r="H1632" s="111"/>
      <c r="I1632" s="113"/>
      <c r="J1632" s="113"/>
      <c r="K1632" s="113"/>
      <c r="L1632" s="113"/>
      <c r="M1632" s="113"/>
      <c r="N1632" s="113"/>
      <c r="O1632" s="113"/>
      <c r="P1632" s="113"/>
      <c r="Q1632" s="113"/>
      <c r="R1632" s="113"/>
      <c r="S1632" s="113"/>
      <c r="T1632" s="113"/>
      <c r="U1632" s="113"/>
      <c r="V1632" s="113"/>
      <c r="W1632" s="113"/>
      <c r="X1632" s="113"/>
      <c r="Y1632" s="113"/>
    </row>
    <row r="1633">
      <c r="A1633" s="115" t="s">
        <v>3030</v>
      </c>
      <c r="B1633" s="119"/>
      <c r="C1633" s="119"/>
      <c r="D1633" s="116">
        <v>45980.0</v>
      </c>
      <c r="E1633" s="119"/>
      <c r="F1633" s="118" t="str">
        <f t="shared" si="1"/>
        <v>11/2025</v>
      </c>
      <c r="G1633" s="113"/>
      <c r="H1633" s="111"/>
      <c r="I1633" s="113"/>
      <c r="J1633" s="113"/>
      <c r="K1633" s="113"/>
      <c r="L1633" s="113"/>
      <c r="M1633" s="113"/>
      <c r="N1633" s="113"/>
      <c r="O1633" s="113"/>
      <c r="P1633" s="113"/>
      <c r="Q1633" s="113"/>
      <c r="R1633" s="113"/>
      <c r="S1633" s="113"/>
      <c r="T1633" s="113"/>
      <c r="U1633" s="113"/>
      <c r="V1633" s="113"/>
      <c r="W1633" s="113"/>
      <c r="X1633" s="113"/>
      <c r="Y1633" s="113"/>
    </row>
    <row r="1634">
      <c r="A1634" s="115" t="s">
        <v>3031</v>
      </c>
      <c r="B1634" s="115" t="s">
        <v>3032</v>
      </c>
      <c r="C1634" s="115" t="s">
        <v>3033</v>
      </c>
      <c r="D1634" s="116">
        <v>45980.0</v>
      </c>
      <c r="E1634" s="115" t="s">
        <v>204</v>
      </c>
      <c r="F1634" s="118" t="str">
        <f t="shared" si="1"/>
        <v>11/2025</v>
      </c>
      <c r="G1634" s="113"/>
      <c r="H1634" s="111"/>
      <c r="I1634" s="113"/>
      <c r="J1634" s="113"/>
      <c r="K1634" s="113"/>
      <c r="L1634" s="113"/>
      <c r="M1634" s="113"/>
      <c r="N1634" s="113"/>
      <c r="O1634" s="113"/>
      <c r="P1634" s="113"/>
      <c r="Q1634" s="113"/>
      <c r="R1634" s="113"/>
      <c r="S1634" s="113"/>
      <c r="T1634" s="113"/>
      <c r="U1634" s="113"/>
      <c r="V1634" s="113"/>
      <c r="W1634" s="113"/>
      <c r="X1634" s="113"/>
      <c r="Y1634" s="113"/>
    </row>
    <row r="1635">
      <c r="A1635" s="115" t="s">
        <v>3034</v>
      </c>
      <c r="B1635" s="115" t="s">
        <v>3010</v>
      </c>
      <c r="C1635" s="115" t="s">
        <v>3035</v>
      </c>
      <c r="D1635" s="116">
        <v>45980.35416666667</v>
      </c>
      <c r="E1635" s="115" t="s">
        <v>382</v>
      </c>
      <c r="F1635" s="118" t="str">
        <f t="shared" si="1"/>
        <v>11/2025</v>
      </c>
      <c r="G1635" s="113"/>
      <c r="H1635" s="111"/>
      <c r="I1635" s="113"/>
      <c r="J1635" s="113"/>
      <c r="K1635" s="113"/>
      <c r="L1635" s="113"/>
      <c r="M1635" s="113"/>
      <c r="N1635" s="113"/>
      <c r="O1635" s="113"/>
      <c r="P1635" s="113"/>
      <c r="Q1635" s="113"/>
      <c r="R1635" s="113"/>
      <c r="S1635" s="113"/>
      <c r="T1635" s="113"/>
      <c r="U1635" s="113"/>
      <c r="V1635" s="113"/>
      <c r="W1635" s="113"/>
      <c r="X1635" s="113"/>
      <c r="Y1635" s="113"/>
    </row>
    <row r="1636">
      <c r="A1636" s="115" t="s">
        <v>3036</v>
      </c>
      <c r="B1636" s="115" t="s">
        <v>3010</v>
      </c>
      <c r="C1636" s="115" t="s">
        <v>3037</v>
      </c>
      <c r="D1636" s="116">
        <v>45980.39583333333</v>
      </c>
      <c r="E1636" s="115" t="s">
        <v>382</v>
      </c>
      <c r="F1636" s="118" t="str">
        <f t="shared" si="1"/>
        <v>11/2025</v>
      </c>
      <c r="G1636" s="113"/>
      <c r="H1636" s="111"/>
      <c r="I1636" s="113"/>
      <c r="J1636" s="113"/>
      <c r="K1636" s="113"/>
      <c r="L1636" s="113"/>
      <c r="M1636" s="113"/>
      <c r="N1636" s="113"/>
      <c r="O1636" s="113"/>
      <c r="P1636" s="113"/>
      <c r="Q1636" s="113"/>
      <c r="R1636" s="113"/>
      <c r="S1636" s="113"/>
      <c r="T1636" s="113"/>
      <c r="U1636" s="113"/>
      <c r="V1636" s="113"/>
      <c r="W1636" s="113"/>
      <c r="X1636" s="113"/>
      <c r="Y1636" s="113"/>
    </row>
    <row r="1637">
      <c r="A1637" s="115" t="s">
        <v>3038</v>
      </c>
      <c r="B1637" s="119"/>
      <c r="C1637" s="115" t="s">
        <v>1979</v>
      </c>
      <c r="D1637" s="116">
        <v>45980.41666666667</v>
      </c>
      <c r="E1637" s="115" t="s">
        <v>1836</v>
      </c>
      <c r="F1637" s="118" t="str">
        <f t="shared" si="1"/>
        <v>11/2025</v>
      </c>
      <c r="G1637" s="113"/>
      <c r="H1637" s="111"/>
      <c r="I1637" s="113"/>
      <c r="J1637" s="113"/>
      <c r="K1637" s="113"/>
      <c r="L1637" s="113"/>
      <c r="M1637" s="113"/>
      <c r="N1637" s="113"/>
      <c r="O1637" s="113"/>
      <c r="P1637" s="113"/>
      <c r="Q1637" s="113"/>
      <c r="R1637" s="113"/>
      <c r="S1637" s="113"/>
      <c r="T1637" s="113"/>
      <c r="U1637" s="113"/>
      <c r="V1637" s="113"/>
      <c r="W1637" s="113"/>
      <c r="X1637" s="113"/>
      <c r="Y1637" s="113"/>
    </row>
    <row r="1638">
      <c r="A1638" s="115" t="s">
        <v>3039</v>
      </c>
      <c r="B1638" s="119"/>
      <c r="C1638" s="115" t="s">
        <v>3040</v>
      </c>
      <c r="D1638" s="116">
        <v>45980.4375</v>
      </c>
      <c r="E1638" s="115" t="s">
        <v>3041</v>
      </c>
      <c r="F1638" s="118" t="str">
        <f t="shared" si="1"/>
        <v>11/2025</v>
      </c>
      <c r="G1638" s="113"/>
      <c r="H1638" s="111"/>
      <c r="I1638" s="113"/>
      <c r="J1638" s="113"/>
      <c r="K1638" s="113"/>
      <c r="L1638" s="113"/>
      <c r="M1638" s="113"/>
      <c r="N1638" s="113"/>
      <c r="O1638" s="113"/>
      <c r="P1638" s="113"/>
      <c r="Q1638" s="113"/>
      <c r="R1638" s="113"/>
      <c r="S1638" s="113"/>
      <c r="T1638" s="113"/>
      <c r="U1638" s="113"/>
      <c r="V1638" s="113"/>
      <c r="W1638" s="113"/>
      <c r="X1638" s="113"/>
      <c r="Y1638" s="113"/>
    </row>
    <row r="1639">
      <c r="A1639" s="115" t="s">
        <v>3042</v>
      </c>
      <c r="B1639" s="119"/>
      <c r="C1639" s="115" t="s">
        <v>3043</v>
      </c>
      <c r="D1639" s="116">
        <v>45980.45833333333</v>
      </c>
      <c r="E1639" s="115" t="s">
        <v>3044</v>
      </c>
      <c r="F1639" s="118" t="str">
        <f t="shared" si="1"/>
        <v>11/2025</v>
      </c>
      <c r="G1639" s="113"/>
      <c r="H1639" s="111"/>
      <c r="I1639" s="113"/>
      <c r="J1639" s="113"/>
      <c r="K1639" s="113"/>
      <c r="L1639" s="113"/>
      <c r="M1639" s="113"/>
      <c r="N1639" s="113"/>
      <c r="O1639" s="113"/>
      <c r="P1639" s="113"/>
      <c r="Q1639" s="113"/>
      <c r="R1639" s="113"/>
      <c r="S1639" s="113"/>
      <c r="T1639" s="113"/>
      <c r="U1639" s="113"/>
      <c r="V1639" s="113"/>
      <c r="W1639" s="113"/>
      <c r="X1639" s="113"/>
      <c r="Y1639" s="113"/>
    </row>
    <row r="1640">
      <c r="A1640" s="115" t="s">
        <v>3045</v>
      </c>
      <c r="B1640" s="115" t="s">
        <v>3046</v>
      </c>
      <c r="C1640" s="115" t="s">
        <v>1961</v>
      </c>
      <c r="D1640" s="116">
        <v>45980.45833333333</v>
      </c>
      <c r="E1640" s="115" t="s">
        <v>147</v>
      </c>
      <c r="F1640" s="118" t="str">
        <f t="shared" si="1"/>
        <v>11/2025</v>
      </c>
      <c r="G1640" s="113"/>
      <c r="H1640" s="111"/>
      <c r="I1640" s="113"/>
      <c r="J1640" s="113"/>
      <c r="K1640" s="113"/>
      <c r="L1640" s="113"/>
      <c r="M1640" s="113"/>
      <c r="N1640" s="113"/>
      <c r="O1640" s="113"/>
      <c r="P1640" s="113"/>
      <c r="Q1640" s="113"/>
      <c r="R1640" s="113"/>
      <c r="S1640" s="113"/>
      <c r="T1640" s="113"/>
      <c r="U1640" s="113"/>
      <c r="V1640" s="113"/>
      <c r="W1640" s="113"/>
      <c r="X1640" s="113"/>
      <c r="Y1640" s="113"/>
    </row>
    <row r="1641">
      <c r="A1641" s="115" t="s">
        <v>3047</v>
      </c>
      <c r="B1641" s="119"/>
      <c r="C1641" s="119"/>
      <c r="D1641" s="116">
        <v>45980.52083333333</v>
      </c>
      <c r="E1641" s="115" t="s">
        <v>147</v>
      </c>
      <c r="F1641" s="118" t="str">
        <f t="shared" si="1"/>
        <v>11/2025</v>
      </c>
      <c r="G1641" s="113"/>
      <c r="H1641" s="111"/>
      <c r="I1641" s="113"/>
      <c r="J1641" s="113"/>
      <c r="K1641" s="113"/>
      <c r="L1641" s="113"/>
      <c r="M1641" s="113"/>
      <c r="N1641" s="113"/>
      <c r="O1641" s="113"/>
      <c r="P1641" s="113"/>
      <c r="Q1641" s="113"/>
      <c r="R1641" s="113"/>
      <c r="S1641" s="113"/>
      <c r="T1641" s="113"/>
      <c r="U1641" s="113"/>
      <c r="V1641" s="113"/>
      <c r="W1641" s="113"/>
      <c r="X1641" s="113"/>
      <c r="Y1641" s="113"/>
    </row>
    <row r="1642">
      <c r="A1642" s="115" t="s">
        <v>2887</v>
      </c>
      <c r="B1642" s="119"/>
      <c r="C1642" s="119"/>
      <c r="D1642" s="116">
        <v>45980.625</v>
      </c>
      <c r="E1642" s="115" t="s">
        <v>2746</v>
      </c>
      <c r="F1642" s="118" t="str">
        <f t="shared" si="1"/>
        <v>11/2025</v>
      </c>
      <c r="G1642" s="113"/>
      <c r="H1642" s="111"/>
      <c r="I1642" s="113"/>
      <c r="J1642" s="113"/>
      <c r="K1642" s="113"/>
      <c r="L1642" s="113"/>
      <c r="M1642" s="113"/>
      <c r="N1642" s="113"/>
      <c r="O1642" s="113"/>
      <c r="P1642" s="113"/>
      <c r="Q1642" s="113"/>
      <c r="R1642" s="113"/>
      <c r="S1642" s="113"/>
      <c r="T1642" s="113"/>
      <c r="U1642" s="113"/>
      <c r="V1642" s="113"/>
      <c r="W1642" s="113"/>
      <c r="X1642" s="113"/>
      <c r="Y1642" s="113"/>
    </row>
    <row r="1643">
      <c r="A1643" s="115" t="s">
        <v>3048</v>
      </c>
      <c r="B1643" s="115" t="s">
        <v>3049</v>
      </c>
      <c r="C1643" s="115" t="s">
        <v>3050</v>
      </c>
      <c r="D1643" s="116">
        <v>45981.375</v>
      </c>
      <c r="E1643" s="115" t="s">
        <v>147</v>
      </c>
      <c r="F1643" s="118" t="str">
        <f t="shared" si="1"/>
        <v>11/2025</v>
      </c>
      <c r="G1643" s="113"/>
      <c r="H1643" s="111"/>
      <c r="I1643" s="113"/>
      <c r="J1643" s="113"/>
      <c r="K1643" s="113"/>
      <c r="L1643" s="113"/>
      <c r="M1643" s="113"/>
      <c r="N1643" s="113"/>
      <c r="O1643" s="113"/>
      <c r="P1643" s="113"/>
      <c r="Q1643" s="113"/>
      <c r="R1643" s="113"/>
      <c r="S1643" s="113"/>
      <c r="T1643" s="113"/>
      <c r="U1643" s="113"/>
      <c r="V1643" s="113"/>
      <c r="W1643" s="113"/>
      <c r="X1643" s="113"/>
      <c r="Y1643" s="113"/>
    </row>
    <row r="1644">
      <c r="A1644" s="115" t="s">
        <v>3051</v>
      </c>
      <c r="B1644" s="119"/>
      <c r="C1644" s="115" t="s">
        <v>3052</v>
      </c>
      <c r="D1644" s="116">
        <v>45981.41666666667</v>
      </c>
      <c r="E1644" s="115" t="s">
        <v>382</v>
      </c>
      <c r="F1644" s="118" t="str">
        <f t="shared" si="1"/>
        <v>11/2025</v>
      </c>
      <c r="G1644" s="113"/>
      <c r="H1644" s="111"/>
      <c r="I1644" s="113"/>
      <c r="J1644" s="113"/>
      <c r="K1644" s="113"/>
      <c r="L1644" s="113"/>
      <c r="M1644" s="113"/>
      <c r="N1644" s="113"/>
      <c r="O1644" s="113"/>
      <c r="P1644" s="113"/>
      <c r="Q1644" s="113"/>
      <c r="R1644" s="113"/>
      <c r="S1644" s="113"/>
      <c r="T1644" s="113"/>
      <c r="U1644" s="113"/>
      <c r="V1644" s="113"/>
      <c r="W1644" s="113"/>
      <c r="X1644" s="113"/>
      <c r="Y1644" s="113"/>
    </row>
    <row r="1645">
      <c r="A1645" s="115" t="s">
        <v>3053</v>
      </c>
      <c r="B1645" s="115" t="s">
        <v>3054</v>
      </c>
      <c r="C1645" s="115" t="s">
        <v>3055</v>
      </c>
      <c r="D1645" s="116">
        <v>45984.41666666667</v>
      </c>
      <c r="E1645" s="115" t="s">
        <v>3056</v>
      </c>
      <c r="F1645" s="118" t="str">
        <f t="shared" si="1"/>
        <v>11/2025</v>
      </c>
      <c r="G1645" s="113"/>
      <c r="H1645" s="111"/>
      <c r="I1645" s="113"/>
      <c r="J1645" s="113"/>
      <c r="K1645" s="113"/>
      <c r="L1645" s="113"/>
      <c r="M1645" s="113"/>
      <c r="N1645" s="113"/>
      <c r="O1645" s="113"/>
      <c r="P1645" s="113"/>
      <c r="Q1645" s="113"/>
      <c r="R1645" s="113"/>
      <c r="S1645" s="113"/>
      <c r="T1645" s="113"/>
      <c r="U1645" s="113"/>
      <c r="V1645" s="113"/>
      <c r="W1645" s="113"/>
      <c r="X1645" s="113"/>
      <c r="Y1645" s="113"/>
    </row>
    <row r="1646">
      <c r="A1646" s="115" t="s">
        <v>3057</v>
      </c>
      <c r="B1646" s="115" t="s">
        <v>3058</v>
      </c>
      <c r="C1646" s="115" t="s">
        <v>3059</v>
      </c>
      <c r="D1646" s="116">
        <v>45984.45833333333</v>
      </c>
      <c r="E1646" s="115" t="s">
        <v>3060</v>
      </c>
      <c r="F1646" s="118" t="str">
        <f t="shared" si="1"/>
        <v>11/2025</v>
      </c>
      <c r="G1646" s="113"/>
      <c r="H1646" s="111"/>
      <c r="I1646" s="113"/>
      <c r="J1646" s="113"/>
      <c r="K1646" s="113"/>
      <c r="L1646" s="113"/>
      <c r="M1646" s="113"/>
      <c r="N1646" s="113"/>
      <c r="O1646" s="113"/>
      <c r="P1646" s="113"/>
      <c r="Q1646" s="113"/>
      <c r="R1646" s="113"/>
      <c r="S1646" s="113"/>
      <c r="T1646" s="113"/>
      <c r="U1646" s="113"/>
      <c r="V1646" s="113"/>
      <c r="W1646" s="113"/>
      <c r="X1646" s="113"/>
      <c r="Y1646" s="113"/>
    </row>
    <row r="1647">
      <c r="A1647" s="115" t="s">
        <v>3061</v>
      </c>
      <c r="B1647" s="115" t="s">
        <v>1003</v>
      </c>
      <c r="C1647" s="115" t="s">
        <v>3062</v>
      </c>
      <c r="D1647" s="116">
        <v>45985.39583333333</v>
      </c>
      <c r="E1647" s="115" t="s">
        <v>3063</v>
      </c>
      <c r="F1647" s="118" t="str">
        <f t="shared" si="1"/>
        <v>11/2025</v>
      </c>
      <c r="G1647" s="113"/>
      <c r="H1647" s="111"/>
      <c r="I1647" s="113"/>
      <c r="J1647" s="113"/>
      <c r="K1647" s="113"/>
      <c r="L1647" s="113"/>
      <c r="M1647" s="113"/>
      <c r="N1647" s="113"/>
      <c r="O1647" s="113"/>
      <c r="P1647" s="113"/>
      <c r="Q1647" s="113"/>
      <c r="R1647" s="113"/>
      <c r="S1647" s="113"/>
      <c r="T1647" s="113"/>
      <c r="U1647" s="113"/>
      <c r="V1647" s="113"/>
      <c r="W1647" s="113"/>
      <c r="X1647" s="113"/>
      <c r="Y1647" s="113"/>
    </row>
    <row r="1648">
      <c r="A1648" s="115" t="s">
        <v>3064</v>
      </c>
      <c r="B1648" s="115" t="s">
        <v>3065</v>
      </c>
      <c r="C1648" s="115" t="s">
        <v>3066</v>
      </c>
      <c r="D1648" s="116">
        <v>45985.41666666667</v>
      </c>
      <c r="E1648" s="115" t="s">
        <v>147</v>
      </c>
      <c r="F1648" s="118" t="str">
        <f t="shared" si="1"/>
        <v>11/2025</v>
      </c>
      <c r="G1648" s="113"/>
      <c r="H1648" s="111"/>
      <c r="I1648" s="113"/>
      <c r="J1648" s="113"/>
      <c r="K1648" s="113"/>
      <c r="L1648" s="113"/>
      <c r="M1648" s="113"/>
      <c r="N1648" s="113"/>
      <c r="O1648" s="113"/>
      <c r="P1648" s="113"/>
      <c r="Q1648" s="113"/>
      <c r="R1648" s="113"/>
      <c r="S1648" s="113"/>
      <c r="T1648" s="113"/>
      <c r="U1648" s="113"/>
      <c r="V1648" s="113"/>
      <c r="W1648" s="113"/>
      <c r="X1648" s="113"/>
      <c r="Y1648" s="113"/>
    </row>
    <row r="1649">
      <c r="A1649" s="115" t="s">
        <v>3067</v>
      </c>
      <c r="B1649" s="119"/>
      <c r="C1649" s="119"/>
      <c r="D1649" s="116">
        <v>45985.47916666667</v>
      </c>
      <c r="E1649" s="119"/>
      <c r="F1649" s="118" t="str">
        <f t="shared" si="1"/>
        <v>11/2025</v>
      </c>
      <c r="G1649" s="113"/>
      <c r="H1649" s="111"/>
      <c r="I1649" s="113"/>
      <c r="J1649" s="113"/>
      <c r="K1649" s="113"/>
      <c r="L1649" s="113"/>
      <c r="M1649" s="113"/>
      <c r="N1649" s="113"/>
      <c r="O1649" s="113"/>
      <c r="P1649" s="113"/>
      <c r="Q1649" s="113"/>
      <c r="R1649" s="113"/>
      <c r="S1649" s="113"/>
      <c r="T1649" s="113"/>
      <c r="U1649" s="113"/>
      <c r="V1649" s="113"/>
      <c r="W1649" s="113"/>
      <c r="X1649" s="113"/>
      <c r="Y1649" s="113"/>
    </row>
    <row r="1650">
      <c r="A1650" s="115" t="s">
        <v>3068</v>
      </c>
      <c r="B1650" s="119"/>
      <c r="C1650" s="115" t="s">
        <v>146</v>
      </c>
      <c r="D1650" s="116">
        <v>45985.5</v>
      </c>
      <c r="E1650" s="115" t="s">
        <v>3069</v>
      </c>
      <c r="F1650" s="118" t="str">
        <f t="shared" si="1"/>
        <v>11/2025</v>
      </c>
      <c r="G1650" s="113"/>
      <c r="H1650" s="111"/>
      <c r="I1650" s="113"/>
      <c r="J1650" s="113"/>
      <c r="K1650" s="113"/>
      <c r="L1650" s="113"/>
      <c r="M1650" s="113"/>
      <c r="N1650" s="113"/>
      <c r="O1650" s="113"/>
      <c r="P1650" s="113"/>
      <c r="Q1650" s="113"/>
      <c r="R1650" s="113"/>
      <c r="S1650" s="113"/>
      <c r="T1650" s="113"/>
      <c r="U1650" s="113"/>
      <c r="V1650" s="113"/>
      <c r="W1650" s="113"/>
      <c r="X1650" s="113"/>
      <c r="Y1650" s="113"/>
    </row>
    <row r="1651">
      <c r="A1651" s="115" t="s">
        <v>3070</v>
      </c>
      <c r="B1651" s="115" t="s">
        <v>3071</v>
      </c>
      <c r="C1651" s="115" t="s">
        <v>146</v>
      </c>
      <c r="D1651" s="116">
        <v>45985.5625</v>
      </c>
      <c r="E1651" s="115" t="s">
        <v>147</v>
      </c>
      <c r="F1651" s="118" t="str">
        <f t="shared" si="1"/>
        <v>11/2025</v>
      </c>
      <c r="G1651" s="113"/>
      <c r="H1651" s="111"/>
      <c r="I1651" s="113"/>
      <c r="J1651" s="113"/>
      <c r="K1651" s="113"/>
      <c r="L1651" s="113"/>
      <c r="M1651" s="113"/>
      <c r="N1651" s="113"/>
      <c r="O1651" s="113"/>
      <c r="P1651" s="113"/>
      <c r="Q1651" s="113"/>
      <c r="R1651" s="113"/>
      <c r="S1651" s="113"/>
      <c r="T1651" s="113"/>
      <c r="U1651" s="113"/>
      <c r="V1651" s="113"/>
      <c r="W1651" s="113"/>
      <c r="X1651" s="113"/>
      <c r="Y1651" s="113"/>
    </row>
    <row r="1652">
      <c r="A1652" s="115" t="s">
        <v>3072</v>
      </c>
      <c r="B1652" s="119"/>
      <c r="C1652" s="119"/>
      <c r="D1652" s="116">
        <v>45985.66666666667</v>
      </c>
      <c r="E1652" s="119"/>
      <c r="F1652" s="118" t="str">
        <f t="shared" si="1"/>
        <v>11/2025</v>
      </c>
      <c r="G1652" s="113"/>
      <c r="H1652" s="111"/>
      <c r="I1652" s="113"/>
      <c r="J1652" s="113"/>
      <c r="K1652" s="113"/>
      <c r="L1652" s="113"/>
      <c r="M1652" s="113"/>
      <c r="N1652" s="113"/>
      <c r="O1652" s="113"/>
      <c r="P1652" s="113"/>
      <c r="Q1652" s="113"/>
      <c r="R1652" s="113"/>
      <c r="S1652" s="113"/>
      <c r="T1652" s="113"/>
      <c r="U1652" s="113"/>
      <c r="V1652" s="113"/>
      <c r="W1652" s="113"/>
      <c r="X1652" s="113"/>
      <c r="Y1652" s="113"/>
    </row>
    <row r="1653">
      <c r="A1653" s="115" t="s">
        <v>3073</v>
      </c>
      <c r="B1653" s="115" t="s">
        <v>3074</v>
      </c>
      <c r="C1653" s="115" t="s">
        <v>3075</v>
      </c>
      <c r="D1653" s="116">
        <v>45985.72916666667</v>
      </c>
      <c r="E1653" s="115" t="s">
        <v>272</v>
      </c>
      <c r="F1653" s="118" t="str">
        <f t="shared" si="1"/>
        <v>11/2025</v>
      </c>
      <c r="G1653" s="113"/>
      <c r="H1653" s="111"/>
      <c r="I1653" s="113"/>
      <c r="J1653" s="113"/>
      <c r="K1653" s="113"/>
      <c r="L1653" s="113"/>
      <c r="M1653" s="113"/>
      <c r="N1653" s="113"/>
      <c r="O1653" s="113"/>
      <c r="P1653" s="113"/>
      <c r="Q1653" s="113"/>
      <c r="R1653" s="113"/>
      <c r="S1653" s="113"/>
      <c r="T1653" s="113"/>
      <c r="U1653" s="113"/>
      <c r="V1653" s="113"/>
      <c r="W1653" s="113"/>
      <c r="X1653" s="113"/>
      <c r="Y1653" s="113"/>
    </row>
    <row r="1654">
      <c r="A1654" s="115" t="s">
        <v>3076</v>
      </c>
      <c r="B1654" s="115" t="s">
        <v>3077</v>
      </c>
      <c r="C1654" s="115" t="s">
        <v>887</v>
      </c>
      <c r="D1654" s="116">
        <v>45985.77083333333</v>
      </c>
      <c r="E1654" s="115" t="s">
        <v>3078</v>
      </c>
      <c r="F1654" s="118" t="str">
        <f t="shared" si="1"/>
        <v>11/2025</v>
      </c>
      <c r="G1654" s="113"/>
      <c r="H1654" s="111"/>
      <c r="I1654" s="113"/>
      <c r="J1654" s="113"/>
      <c r="K1654" s="113"/>
      <c r="L1654" s="113"/>
      <c r="M1654" s="113"/>
      <c r="N1654" s="113"/>
      <c r="O1654" s="113"/>
      <c r="P1654" s="113"/>
      <c r="Q1654" s="113"/>
      <c r="R1654" s="113"/>
      <c r="S1654" s="113"/>
      <c r="T1654" s="113"/>
      <c r="U1654" s="113"/>
      <c r="V1654" s="113"/>
      <c r="W1654" s="113"/>
      <c r="X1654" s="113"/>
      <c r="Y1654" s="113"/>
    </row>
    <row r="1655">
      <c r="A1655" s="115" t="s">
        <v>3079</v>
      </c>
      <c r="B1655" s="115" t="s">
        <v>3080</v>
      </c>
      <c r="C1655" s="115" t="s">
        <v>2092</v>
      </c>
      <c r="D1655" s="116">
        <v>45985.8125</v>
      </c>
      <c r="E1655" s="115" t="s">
        <v>509</v>
      </c>
      <c r="F1655" s="118" t="str">
        <f t="shared" si="1"/>
        <v>11/2025</v>
      </c>
      <c r="G1655" s="113"/>
      <c r="H1655" s="111"/>
      <c r="I1655" s="113"/>
      <c r="J1655" s="113"/>
      <c r="K1655" s="113"/>
      <c r="L1655" s="113"/>
      <c r="M1655" s="113"/>
      <c r="N1655" s="113"/>
      <c r="O1655" s="113"/>
      <c r="P1655" s="113"/>
      <c r="Q1655" s="113"/>
      <c r="R1655" s="113"/>
      <c r="S1655" s="113"/>
      <c r="T1655" s="113"/>
      <c r="U1655" s="113"/>
      <c r="V1655" s="113"/>
      <c r="W1655" s="113"/>
      <c r="X1655" s="113"/>
      <c r="Y1655" s="113"/>
    </row>
    <row r="1656">
      <c r="A1656" s="115" t="s">
        <v>3081</v>
      </c>
      <c r="B1656" s="119"/>
      <c r="C1656" s="115" t="s">
        <v>3082</v>
      </c>
      <c r="D1656" s="116">
        <v>45986.375</v>
      </c>
      <c r="E1656" s="119"/>
      <c r="F1656" s="118" t="str">
        <f t="shared" si="1"/>
        <v>11/2025</v>
      </c>
      <c r="G1656" s="113"/>
      <c r="H1656" s="111"/>
      <c r="I1656" s="113"/>
      <c r="J1656" s="113"/>
      <c r="K1656" s="113"/>
      <c r="L1656" s="113"/>
      <c r="M1656" s="113"/>
      <c r="N1656" s="113"/>
      <c r="O1656" s="113"/>
      <c r="P1656" s="113"/>
      <c r="Q1656" s="113"/>
      <c r="R1656" s="113"/>
      <c r="S1656" s="113"/>
      <c r="T1656" s="113"/>
      <c r="U1656" s="113"/>
      <c r="V1656" s="113"/>
      <c r="W1656" s="113"/>
      <c r="X1656" s="113"/>
      <c r="Y1656" s="113"/>
    </row>
    <row r="1657">
      <c r="A1657" s="115" t="s">
        <v>2387</v>
      </c>
      <c r="B1657" s="115" t="s">
        <v>3083</v>
      </c>
      <c r="C1657" s="115" t="s">
        <v>387</v>
      </c>
      <c r="D1657" s="116">
        <v>45986.41666666667</v>
      </c>
      <c r="E1657" s="115" t="s">
        <v>147</v>
      </c>
      <c r="F1657" s="118" t="str">
        <f t="shared" si="1"/>
        <v>11/2025</v>
      </c>
      <c r="G1657" s="113"/>
      <c r="H1657" s="111"/>
      <c r="I1657" s="113"/>
      <c r="J1657" s="113"/>
      <c r="K1657" s="113"/>
      <c r="L1657" s="113"/>
      <c r="M1657" s="113"/>
      <c r="N1657" s="113"/>
      <c r="O1657" s="113"/>
      <c r="P1657" s="113"/>
      <c r="Q1657" s="113"/>
      <c r="R1657" s="113"/>
      <c r="S1657" s="113"/>
      <c r="T1657" s="113"/>
      <c r="U1657" s="113"/>
      <c r="V1657" s="113"/>
      <c r="W1657" s="113"/>
      <c r="X1657" s="113"/>
      <c r="Y1657" s="113"/>
    </row>
    <row r="1658">
      <c r="A1658" s="115" t="s">
        <v>3084</v>
      </c>
      <c r="B1658" s="119"/>
      <c r="C1658" s="119"/>
      <c r="D1658" s="116">
        <v>45986.45833333333</v>
      </c>
      <c r="E1658" s="119"/>
      <c r="F1658" s="118" t="str">
        <f t="shared" si="1"/>
        <v>11/2025</v>
      </c>
      <c r="G1658" s="113"/>
      <c r="H1658" s="111"/>
      <c r="I1658" s="113"/>
      <c r="J1658" s="113"/>
      <c r="K1658" s="113"/>
      <c r="L1658" s="113"/>
      <c r="M1658" s="113"/>
      <c r="N1658" s="113"/>
      <c r="O1658" s="113"/>
      <c r="P1658" s="113"/>
      <c r="Q1658" s="113"/>
      <c r="R1658" s="113"/>
      <c r="S1658" s="113"/>
      <c r="T1658" s="113"/>
      <c r="U1658" s="113"/>
      <c r="V1658" s="113"/>
      <c r="W1658" s="113"/>
      <c r="X1658" s="113"/>
      <c r="Y1658" s="113"/>
    </row>
    <row r="1659">
      <c r="A1659" s="115" t="s">
        <v>3085</v>
      </c>
      <c r="B1659" s="115" t="s">
        <v>3086</v>
      </c>
      <c r="C1659" s="115" t="s">
        <v>3087</v>
      </c>
      <c r="D1659" s="116">
        <v>45986.46875</v>
      </c>
      <c r="E1659" s="115" t="s">
        <v>147</v>
      </c>
      <c r="F1659" s="118" t="str">
        <f t="shared" si="1"/>
        <v>11/2025</v>
      </c>
      <c r="G1659" s="113"/>
      <c r="H1659" s="111"/>
      <c r="I1659" s="113"/>
      <c r="J1659" s="113"/>
      <c r="K1659" s="113"/>
      <c r="L1659" s="113"/>
      <c r="M1659" s="113"/>
      <c r="N1659" s="113"/>
      <c r="O1659" s="113"/>
      <c r="P1659" s="113"/>
      <c r="Q1659" s="113"/>
      <c r="R1659" s="113"/>
      <c r="S1659" s="113"/>
      <c r="T1659" s="113"/>
      <c r="U1659" s="113"/>
      <c r="V1659" s="113"/>
      <c r="W1659" s="113"/>
      <c r="X1659" s="113"/>
      <c r="Y1659" s="113"/>
    </row>
    <row r="1660">
      <c r="A1660" s="115" t="s">
        <v>3088</v>
      </c>
      <c r="B1660" s="119"/>
      <c r="C1660" s="115" t="s">
        <v>146</v>
      </c>
      <c r="D1660" s="116">
        <v>45986.58333333333</v>
      </c>
      <c r="E1660" s="115" t="s">
        <v>1631</v>
      </c>
      <c r="F1660" s="118" t="str">
        <f t="shared" si="1"/>
        <v>11/2025</v>
      </c>
      <c r="G1660" s="113"/>
      <c r="H1660" s="111"/>
      <c r="I1660" s="113"/>
      <c r="J1660" s="113"/>
      <c r="K1660" s="113"/>
      <c r="L1660" s="113"/>
      <c r="M1660" s="113"/>
      <c r="N1660" s="113"/>
      <c r="O1660" s="113"/>
      <c r="P1660" s="113"/>
      <c r="Q1660" s="113"/>
      <c r="R1660" s="113"/>
      <c r="S1660" s="113"/>
      <c r="T1660" s="113"/>
      <c r="U1660" s="113"/>
      <c r="V1660" s="113"/>
      <c r="W1660" s="113"/>
      <c r="X1660" s="113"/>
      <c r="Y1660" s="113"/>
    </row>
    <row r="1661">
      <c r="A1661" s="115" t="s">
        <v>2869</v>
      </c>
      <c r="B1661" s="115" t="s">
        <v>2870</v>
      </c>
      <c r="C1661" s="119"/>
      <c r="D1661" s="116">
        <v>45986.60416666667</v>
      </c>
      <c r="E1661" s="115" t="s">
        <v>199</v>
      </c>
      <c r="F1661" s="118" t="str">
        <f t="shared" si="1"/>
        <v>11/2025</v>
      </c>
      <c r="G1661" s="113"/>
      <c r="H1661" s="111"/>
      <c r="I1661" s="113"/>
      <c r="J1661" s="113"/>
      <c r="K1661" s="113"/>
      <c r="L1661" s="113"/>
      <c r="M1661" s="113"/>
      <c r="N1661" s="113"/>
      <c r="O1661" s="113"/>
      <c r="P1661" s="113"/>
      <c r="Q1661" s="113"/>
      <c r="R1661" s="113"/>
      <c r="S1661" s="113"/>
      <c r="T1661" s="113"/>
      <c r="U1661" s="113"/>
      <c r="V1661" s="113"/>
      <c r="W1661" s="113"/>
      <c r="X1661" s="113"/>
      <c r="Y1661" s="113"/>
    </row>
    <row r="1662">
      <c r="A1662" s="115" t="s">
        <v>2871</v>
      </c>
      <c r="B1662" s="119"/>
      <c r="C1662" s="119"/>
      <c r="D1662" s="116">
        <v>45986.625</v>
      </c>
      <c r="E1662" s="115" t="s">
        <v>2453</v>
      </c>
      <c r="F1662" s="118" t="str">
        <f t="shared" si="1"/>
        <v>11/2025</v>
      </c>
      <c r="G1662" s="113"/>
      <c r="H1662" s="111"/>
      <c r="I1662" s="113"/>
      <c r="J1662" s="113"/>
      <c r="K1662" s="113"/>
      <c r="L1662" s="113"/>
      <c r="M1662" s="113"/>
      <c r="N1662" s="113"/>
      <c r="O1662" s="113"/>
      <c r="P1662" s="113"/>
      <c r="Q1662" s="113"/>
      <c r="R1662" s="113"/>
      <c r="S1662" s="113"/>
      <c r="T1662" s="113"/>
      <c r="U1662" s="113"/>
      <c r="V1662" s="113"/>
      <c r="W1662" s="113"/>
      <c r="X1662" s="113"/>
      <c r="Y1662" s="113"/>
    </row>
    <row r="1663">
      <c r="A1663" s="115" t="s">
        <v>3089</v>
      </c>
      <c r="B1663" s="115" t="s">
        <v>3090</v>
      </c>
      <c r="C1663" s="115" t="s">
        <v>3091</v>
      </c>
      <c r="D1663" s="116">
        <v>45986.625</v>
      </c>
      <c r="E1663" s="115" t="s">
        <v>751</v>
      </c>
      <c r="F1663" s="118" t="str">
        <f t="shared" si="1"/>
        <v>11/2025</v>
      </c>
      <c r="G1663" s="113"/>
      <c r="H1663" s="111"/>
      <c r="I1663" s="113"/>
      <c r="J1663" s="113"/>
      <c r="K1663" s="113"/>
      <c r="L1663" s="113"/>
      <c r="M1663" s="113"/>
      <c r="N1663" s="113"/>
      <c r="O1663" s="113"/>
      <c r="P1663" s="113"/>
      <c r="Q1663" s="113"/>
      <c r="R1663" s="113"/>
      <c r="S1663" s="113"/>
      <c r="T1663" s="113"/>
      <c r="U1663" s="113"/>
      <c r="V1663" s="113"/>
      <c r="W1663" s="113"/>
      <c r="X1663" s="113"/>
      <c r="Y1663" s="113"/>
    </row>
    <row r="1664">
      <c r="A1664" s="115" t="s">
        <v>772</v>
      </c>
      <c r="B1664" s="119"/>
      <c r="C1664" s="115" t="s">
        <v>773</v>
      </c>
      <c r="D1664" s="116">
        <v>45986.75</v>
      </c>
      <c r="E1664" s="115" t="s">
        <v>774</v>
      </c>
      <c r="F1664" s="118" t="str">
        <f t="shared" si="1"/>
        <v>11/2025</v>
      </c>
      <c r="G1664" s="113"/>
      <c r="H1664" s="111"/>
      <c r="I1664" s="113"/>
      <c r="J1664" s="113"/>
      <c r="K1664" s="113"/>
      <c r="L1664" s="113"/>
      <c r="M1664" s="113"/>
      <c r="N1664" s="113"/>
      <c r="O1664" s="113"/>
      <c r="P1664" s="113"/>
      <c r="Q1664" s="113"/>
      <c r="R1664" s="113"/>
      <c r="S1664" s="113"/>
      <c r="T1664" s="113"/>
      <c r="U1664" s="113"/>
      <c r="V1664" s="113"/>
      <c r="W1664" s="113"/>
      <c r="X1664" s="113"/>
      <c r="Y1664" s="113"/>
    </row>
    <row r="1665">
      <c r="A1665" s="115" t="s">
        <v>3092</v>
      </c>
      <c r="B1665" s="115" t="s">
        <v>3093</v>
      </c>
      <c r="C1665" s="115" t="s">
        <v>3094</v>
      </c>
      <c r="D1665" s="116">
        <v>45986.75</v>
      </c>
      <c r="E1665" s="115" t="s">
        <v>147</v>
      </c>
      <c r="F1665" s="118" t="str">
        <f t="shared" si="1"/>
        <v>11/2025</v>
      </c>
      <c r="G1665" s="113"/>
      <c r="H1665" s="111"/>
      <c r="I1665" s="113"/>
      <c r="J1665" s="113"/>
      <c r="K1665" s="113"/>
      <c r="L1665" s="113"/>
      <c r="M1665" s="113"/>
      <c r="N1665" s="113"/>
      <c r="O1665" s="113"/>
      <c r="P1665" s="113"/>
      <c r="Q1665" s="113"/>
      <c r="R1665" s="113"/>
      <c r="S1665" s="113"/>
      <c r="T1665" s="113"/>
      <c r="U1665" s="113"/>
      <c r="V1665" s="113"/>
      <c r="W1665" s="113"/>
      <c r="X1665" s="113"/>
      <c r="Y1665" s="113"/>
    </row>
    <row r="1666">
      <c r="A1666" s="115" t="s">
        <v>3095</v>
      </c>
      <c r="B1666" s="115" t="s">
        <v>3096</v>
      </c>
      <c r="C1666" s="115" t="s">
        <v>3097</v>
      </c>
      <c r="D1666" s="116">
        <v>45986.77083333333</v>
      </c>
      <c r="E1666" s="115" t="s">
        <v>920</v>
      </c>
      <c r="F1666" s="118" t="str">
        <f t="shared" si="1"/>
        <v>11/2025</v>
      </c>
      <c r="G1666" s="113"/>
      <c r="H1666" s="111"/>
      <c r="I1666" s="113"/>
      <c r="J1666" s="113"/>
      <c r="K1666" s="113"/>
      <c r="L1666" s="113"/>
      <c r="M1666" s="113"/>
      <c r="N1666" s="113"/>
      <c r="O1666" s="113"/>
      <c r="P1666" s="113"/>
      <c r="Q1666" s="113"/>
      <c r="R1666" s="113"/>
      <c r="S1666" s="113"/>
      <c r="T1666" s="113"/>
      <c r="U1666" s="113"/>
      <c r="V1666" s="113"/>
      <c r="W1666" s="113"/>
      <c r="X1666" s="113"/>
      <c r="Y1666" s="113"/>
    </row>
    <row r="1667">
      <c r="A1667" s="115" t="s">
        <v>3098</v>
      </c>
      <c r="B1667" s="115" t="s">
        <v>3099</v>
      </c>
      <c r="C1667" s="119"/>
      <c r="D1667" s="116">
        <v>45987.39583333333</v>
      </c>
      <c r="E1667" s="115" t="s">
        <v>147</v>
      </c>
      <c r="F1667" s="118" t="str">
        <f t="shared" si="1"/>
        <v>11/2025</v>
      </c>
      <c r="G1667" s="113"/>
      <c r="H1667" s="111"/>
      <c r="I1667" s="113"/>
      <c r="J1667" s="113"/>
      <c r="K1667" s="113"/>
      <c r="L1667" s="113"/>
      <c r="M1667" s="113"/>
      <c r="N1667" s="113"/>
      <c r="O1667" s="113"/>
      <c r="P1667" s="113"/>
      <c r="Q1667" s="113"/>
      <c r="R1667" s="113"/>
      <c r="S1667" s="113"/>
      <c r="T1667" s="113"/>
      <c r="U1667" s="113"/>
      <c r="V1667" s="113"/>
      <c r="W1667" s="113"/>
      <c r="X1667" s="113"/>
      <c r="Y1667" s="113"/>
    </row>
    <row r="1668">
      <c r="A1668" s="115" t="s">
        <v>3100</v>
      </c>
      <c r="B1668" s="119"/>
      <c r="C1668" s="115" t="s">
        <v>3101</v>
      </c>
      <c r="D1668" s="116">
        <v>45987.47916666667</v>
      </c>
      <c r="E1668" s="115" t="s">
        <v>531</v>
      </c>
      <c r="F1668" s="118" t="str">
        <f t="shared" si="1"/>
        <v>11/2025</v>
      </c>
      <c r="G1668" s="113"/>
      <c r="H1668" s="111"/>
      <c r="I1668" s="113"/>
      <c r="J1668" s="113"/>
      <c r="K1668" s="113"/>
      <c r="L1668" s="113"/>
      <c r="M1668" s="113"/>
      <c r="N1668" s="113"/>
      <c r="O1668" s="113"/>
      <c r="P1668" s="113"/>
      <c r="Q1668" s="113"/>
      <c r="R1668" s="113"/>
      <c r="S1668" s="113"/>
      <c r="T1668" s="113"/>
      <c r="U1668" s="113"/>
      <c r="V1668" s="113"/>
      <c r="W1668" s="113"/>
      <c r="X1668" s="113"/>
      <c r="Y1668" s="113"/>
    </row>
    <row r="1669">
      <c r="A1669" s="115" t="s">
        <v>3102</v>
      </c>
      <c r="B1669" s="119"/>
      <c r="C1669" s="115" t="s">
        <v>3103</v>
      </c>
      <c r="D1669" s="116">
        <v>45987.54166666667</v>
      </c>
      <c r="E1669" s="119"/>
      <c r="F1669" s="118" t="str">
        <f t="shared" si="1"/>
        <v>11/2025</v>
      </c>
      <c r="G1669" s="113"/>
      <c r="H1669" s="111"/>
      <c r="I1669" s="113"/>
      <c r="J1669" s="113"/>
      <c r="K1669" s="113"/>
      <c r="L1669" s="113"/>
      <c r="M1669" s="113"/>
      <c r="N1669" s="113"/>
      <c r="O1669" s="113"/>
      <c r="P1669" s="113"/>
      <c r="Q1669" s="113"/>
      <c r="R1669" s="113"/>
      <c r="S1669" s="113"/>
      <c r="T1669" s="113"/>
      <c r="U1669" s="113"/>
      <c r="V1669" s="113"/>
      <c r="W1669" s="113"/>
      <c r="X1669" s="113"/>
      <c r="Y1669" s="113"/>
    </row>
    <row r="1670">
      <c r="A1670" s="115" t="s">
        <v>3104</v>
      </c>
      <c r="B1670" s="115" t="s">
        <v>3105</v>
      </c>
      <c r="C1670" s="115" t="s">
        <v>387</v>
      </c>
      <c r="D1670" s="116">
        <v>45987.58333333333</v>
      </c>
      <c r="E1670" s="115" t="s">
        <v>494</v>
      </c>
      <c r="F1670" s="118" t="str">
        <f t="shared" si="1"/>
        <v>11/2025</v>
      </c>
      <c r="G1670" s="113"/>
      <c r="H1670" s="111"/>
      <c r="I1670" s="113"/>
      <c r="J1670" s="113"/>
      <c r="K1670" s="113"/>
      <c r="L1670" s="113"/>
      <c r="M1670" s="113"/>
      <c r="N1670" s="113"/>
      <c r="O1670" s="113"/>
      <c r="P1670" s="113"/>
      <c r="Q1670" s="113"/>
      <c r="R1670" s="113"/>
      <c r="S1670" s="113"/>
      <c r="T1670" s="113"/>
      <c r="U1670" s="113"/>
      <c r="V1670" s="113"/>
      <c r="W1670" s="113"/>
      <c r="X1670" s="113"/>
      <c r="Y1670" s="113"/>
    </row>
    <row r="1671">
      <c r="A1671" s="115" t="s">
        <v>2887</v>
      </c>
      <c r="B1671" s="119"/>
      <c r="C1671" s="119"/>
      <c r="D1671" s="116">
        <v>45987.625</v>
      </c>
      <c r="E1671" s="115" t="s">
        <v>2746</v>
      </c>
      <c r="F1671" s="118" t="str">
        <f t="shared" si="1"/>
        <v>11/2025</v>
      </c>
      <c r="G1671" s="113"/>
      <c r="H1671" s="111"/>
      <c r="I1671" s="113"/>
      <c r="J1671" s="113"/>
      <c r="K1671" s="113"/>
      <c r="L1671" s="113"/>
      <c r="M1671" s="113"/>
      <c r="N1671" s="113"/>
      <c r="O1671" s="113"/>
      <c r="P1671" s="113"/>
      <c r="Q1671" s="113"/>
      <c r="R1671" s="113"/>
      <c r="S1671" s="113"/>
      <c r="T1671" s="113"/>
      <c r="U1671" s="113"/>
      <c r="V1671" s="113"/>
      <c r="W1671" s="113"/>
      <c r="X1671" s="113"/>
      <c r="Y1671" s="113"/>
    </row>
    <row r="1672">
      <c r="A1672" s="115" t="s">
        <v>3106</v>
      </c>
      <c r="B1672" s="115" t="s">
        <v>3107</v>
      </c>
      <c r="C1672" s="115" t="s">
        <v>3108</v>
      </c>
      <c r="D1672" s="116">
        <v>45987.66666666667</v>
      </c>
      <c r="E1672" s="115" t="s">
        <v>147</v>
      </c>
      <c r="F1672" s="118" t="str">
        <f t="shared" si="1"/>
        <v>11/2025</v>
      </c>
      <c r="G1672" s="113"/>
      <c r="H1672" s="111"/>
      <c r="I1672" s="113"/>
      <c r="J1672" s="113"/>
      <c r="K1672" s="113"/>
      <c r="L1672" s="113"/>
      <c r="M1672" s="113"/>
      <c r="N1672" s="113"/>
      <c r="O1672" s="113"/>
      <c r="P1672" s="113"/>
      <c r="Q1672" s="113"/>
      <c r="R1672" s="113"/>
      <c r="S1672" s="113"/>
      <c r="T1672" s="113"/>
      <c r="U1672" s="113"/>
      <c r="V1672" s="113"/>
      <c r="W1672" s="113"/>
      <c r="X1672" s="113"/>
      <c r="Y1672" s="113"/>
    </row>
    <row r="1673">
      <c r="A1673" s="115" t="s">
        <v>2689</v>
      </c>
      <c r="B1673" s="115" t="s">
        <v>2690</v>
      </c>
      <c r="C1673" s="115" t="s">
        <v>516</v>
      </c>
      <c r="D1673" s="116">
        <v>45987.77083333333</v>
      </c>
      <c r="E1673" s="115" t="s">
        <v>147</v>
      </c>
      <c r="F1673" s="118" t="str">
        <f t="shared" si="1"/>
        <v>11/2025</v>
      </c>
      <c r="G1673" s="113"/>
      <c r="H1673" s="111"/>
      <c r="I1673" s="113"/>
      <c r="J1673" s="113"/>
      <c r="K1673" s="113"/>
      <c r="L1673" s="113"/>
      <c r="M1673" s="113"/>
      <c r="N1673" s="113"/>
      <c r="O1673" s="113"/>
      <c r="P1673" s="113"/>
      <c r="Q1673" s="113"/>
      <c r="R1673" s="113"/>
      <c r="S1673" s="113"/>
      <c r="T1673" s="113"/>
      <c r="U1673" s="113"/>
      <c r="V1673" s="113"/>
      <c r="W1673" s="113"/>
      <c r="X1673" s="113"/>
      <c r="Y1673" s="113"/>
    </row>
    <row r="1674">
      <c r="A1674" s="115" t="s">
        <v>3109</v>
      </c>
      <c r="B1674" s="115" t="s">
        <v>3110</v>
      </c>
      <c r="C1674" s="115" t="s">
        <v>820</v>
      </c>
      <c r="D1674" s="116">
        <v>45987.79166666667</v>
      </c>
      <c r="E1674" s="115" t="s">
        <v>147</v>
      </c>
      <c r="F1674" s="118" t="str">
        <f t="shared" si="1"/>
        <v>11/2025</v>
      </c>
      <c r="G1674" s="113"/>
      <c r="H1674" s="111"/>
      <c r="I1674" s="113"/>
      <c r="J1674" s="113"/>
      <c r="K1674" s="113"/>
      <c r="L1674" s="113"/>
      <c r="M1674" s="113"/>
      <c r="N1674" s="113"/>
      <c r="O1674" s="113"/>
      <c r="P1674" s="113"/>
      <c r="Q1674" s="113"/>
      <c r="R1674" s="113"/>
      <c r="S1674" s="113"/>
      <c r="T1674" s="113"/>
      <c r="U1674" s="113"/>
      <c r="V1674" s="113"/>
      <c r="W1674" s="113"/>
      <c r="X1674" s="113"/>
      <c r="Y1674" s="113"/>
    </row>
    <row r="1675">
      <c r="A1675" s="115" t="s">
        <v>2871</v>
      </c>
      <c r="B1675" s="119"/>
      <c r="C1675" s="119"/>
      <c r="D1675" s="116">
        <v>45988.45833333333</v>
      </c>
      <c r="E1675" s="115" t="s">
        <v>2453</v>
      </c>
      <c r="F1675" s="118" t="str">
        <f t="shared" si="1"/>
        <v>11/2025</v>
      </c>
      <c r="G1675" s="113"/>
      <c r="H1675" s="111"/>
      <c r="I1675" s="113"/>
      <c r="J1675" s="113"/>
      <c r="K1675" s="113"/>
      <c r="L1675" s="113"/>
      <c r="M1675" s="113"/>
      <c r="N1675" s="113"/>
      <c r="O1675" s="113"/>
      <c r="P1675" s="113"/>
      <c r="Q1675" s="113"/>
      <c r="R1675" s="113"/>
      <c r="S1675" s="113"/>
      <c r="T1675" s="113"/>
      <c r="U1675" s="113"/>
      <c r="V1675" s="113"/>
      <c r="W1675" s="113"/>
      <c r="X1675" s="113"/>
      <c r="Y1675" s="113"/>
    </row>
    <row r="1676">
      <c r="A1676" s="115" t="s">
        <v>3111</v>
      </c>
      <c r="B1676" s="119"/>
      <c r="C1676" s="119"/>
      <c r="D1676" s="116">
        <v>45988.54166666667</v>
      </c>
      <c r="E1676" s="119"/>
      <c r="F1676" s="118" t="str">
        <f t="shared" si="1"/>
        <v>11/2025</v>
      </c>
      <c r="G1676" s="113"/>
      <c r="H1676" s="111"/>
      <c r="I1676" s="113"/>
      <c r="J1676" s="113"/>
      <c r="K1676" s="113"/>
      <c r="L1676" s="113"/>
      <c r="M1676" s="113"/>
      <c r="N1676" s="113"/>
      <c r="O1676" s="113"/>
      <c r="P1676" s="113"/>
      <c r="Q1676" s="113"/>
      <c r="R1676" s="113"/>
      <c r="S1676" s="113"/>
      <c r="T1676" s="113"/>
      <c r="U1676" s="113"/>
      <c r="V1676" s="113"/>
      <c r="W1676" s="113"/>
      <c r="X1676" s="113"/>
      <c r="Y1676" s="113"/>
    </row>
    <row r="1677">
      <c r="A1677" s="115" t="s">
        <v>3112</v>
      </c>
      <c r="B1677" s="115" t="s">
        <v>3113</v>
      </c>
      <c r="C1677" s="115" t="s">
        <v>1647</v>
      </c>
      <c r="D1677" s="116">
        <v>45988.70833333333</v>
      </c>
      <c r="E1677" s="115" t="s">
        <v>147</v>
      </c>
      <c r="F1677" s="118" t="str">
        <f t="shared" si="1"/>
        <v>11/2025</v>
      </c>
      <c r="G1677" s="113"/>
      <c r="H1677" s="111"/>
      <c r="I1677" s="113"/>
      <c r="J1677" s="113"/>
      <c r="K1677" s="113"/>
      <c r="L1677" s="113"/>
      <c r="M1677" s="113"/>
      <c r="N1677" s="113"/>
      <c r="O1677" s="113"/>
      <c r="P1677" s="113"/>
      <c r="Q1677" s="113"/>
      <c r="R1677" s="113"/>
      <c r="S1677" s="113"/>
      <c r="T1677" s="113"/>
      <c r="U1677" s="113"/>
      <c r="V1677" s="113"/>
      <c r="W1677" s="113"/>
      <c r="X1677" s="113"/>
      <c r="Y1677" s="113"/>
    </row>
    <row r="1678">
      <c r="A1678" s="115" t="s">
        <v>3114</v>
      </c>
      <c r="B1678" s="119"/>
      <c r="C1678" s="119"/>
      <c r="D1678" s="116">
        <v>45988.79166666667</v>
      </c>
      <c r="E1678" s="119"/>
      <c r="F1678" s="118" t="str">
        <f t="shared" si="1"/>
        <v>11/2025</v>
      </c>
      <c r="G1678" s="113"/>
      <c r="H1678" s="111"/>
      <c r="I1678" s="113"/>
      <c r="J1678" s="113"/>
      <c r="K1678" s="113"/>
      <c r="L1678" s="113"/>
      <c r="M1678" s="113"/>
      <c r="N1678" s="113"/>
      <c r="O1678" s="113"/>
      <c r="P1678" s="113"/>
      <c r="Q1678" s="113"/>
      <c r="R1678" s="113"/>
      <c r="S1678" s="113"/>
      <c r="T1678" s="113"/>
      <c r="U1678" s="113"/>
      <c r="V1678" s="113"/>
      <c r="W1678" s="113"/>
      <c r="X1678" s="113"/>
      <c r="Y1678" s="113"/>
    </row>
    <row r="1679">
      <c r="A1679" s="115" t="s">
        <v>3115</v>
      </c>
      <c r="B1679" s="119"/>
      <c r="C1679" s="115" t="s">
        <v>3116</v>
      </c>
      <c r="D1679" s="116">
        <v>45989.33333333333</v>
      </c>
      <c r="E1679" s="115" t="s">
        <v>3117</v>
      </c>
      <c r="F1679" s="118" t="str">
        <f t="shared" si="1"/>
        <v>11/2025</v>
      </c>
      <c r="G1679" s="113"/>
      <c r="H1679" s="111"/>
      <c r="I1679" s="113"/>
      <c r="J1679" s="113"/>
      <c r="K1679" s="113"/>
      <c r="L1679" s="113"/>
      <c r="M1679" s="113"/>
      <c r="N1679" s="113"/>
      <c r="O1679" s="113"/>
      <c r="P1679" s="113"/>
      <c r="Q1679" s="113"/>
      <c r="R1679" s="113"/>
      <c r="S1679" s="113"/>
      <c r="T1679" s="113"/>
      <c r="U1679" s="113"/>
      <c r="V1679" s="113"/>
      <c r="W1679" s="113"/>
      <c r="X1679" s="113"/>
      <c r="Y1679" s="113"/>
    </row>
    <row r="1680">
      <c r="A1680" s="115" t="s">
        <v>3118</v>
      </c>
      <c r="B1680" s="115" t="s">
        <v>3119</v>
      </c>
      <c r="C1680" s="115" t="s">
        <v>1647</v>
      </c>
      <c r="D1680" s="116">
        <v>45989.33333333333</v>
      </c>
      <c r="E1680" s="115" t="s">
        <v>147</v>
      </c>
      <c r="F1680" s="118" t="str">
        <f t="shared" si="1"/>
        <v>11/2025</v>
      </c>
      <c r="G1680" s="113"/>
      <c r="H1680" s="111"/>
      <c r="I1680" s="113"/>
      <c r="J1680" s="113"/>
      <c r="K1680" s="113"/>
      <c r="L1680" s="113"/>
      <c r="M1680" s="113"/>
      <c r="N1680" s="113"/>
      <c r="O1680" s="113"/>
      <c r="P1680" s="113"/>
      <c r="Q1680" s="113"/>
      <c r="R1680" s="113"/>
      <c r="S1680" s="113"/>
      <c r="T1680" s="113"/>
      <c r="U1680" s="113"/>
      <c r="V1680" s="113"/>
      <c r="W1680" s="113"/>
      <c r="X1680" s="113"/>
      <c r="Y1680" s="113"/>
    </row>
    <row r="1681">
      <c r="A1681" s="115" t="s">
        <v>3120</v>
      </c>
      <c r="B1681" s="115" t="s">
        <v>3121</v>
      </c>
      <c r="C1681" s="115" t="s">
        <v>3122</v>
      </c>
      <c r="D1681" s="116">
        <v>45989.35416666667</v>
      </c>
      <c r="E1681" s="115" t="s">
        <v>382</v>
      </c>
      <c r="F1681" s="118" t="str">
        <f t="shared" si="1"/>
        <v>11/2025</v>
      </c>
      <c r="G1681" s="113"/>
      <c r="H1681" s="111"/>
      <c r="I1681" s="113"/>
      <c r="J1681" s="113"/>
      <c r="K1681" s="113"/>
      <c r="L1681" s="113"/>
      <c r="M1681" s="113"/>
      <c r="N1681" s="113"/>
      <c r="O1681" s="113"/>
      <c r="P1681" s="113"/>
      <c r="Q1681" s="113"/>
      <c r="R1681" s="113"/>
      <c r="S1681" s="113"/>
      <c r="T1681" s="113"/>
      <c r="U1681" s="113"/>
      <c r="V1681" s="113"/>
      <c r="W1681" s="113"/>
      <c r="X1681" s="113"/>
      <c r="Y1681" s="113"/>
    </row>
    <row r="1682">
      <c r="A1682" s="115" t="s">
        <v>1412</v>
      </c>
      <c r="B1682" s="119"/>
      <c r="C1682" s="115" t="s">
        <v>3091</v>
      </c>
      <c r="D1682" s="116">
        <v>45989.375</v>
      </c>
      <c r="E1682" s="115" t="s">
        <v>3123</v>
      </c>
      <c r="F1682" s="118" t="str">
        <f t="shared" si="1"/>
        <v>11/2025</v>
      </c>
      <c r="G1682" s="113"/>
      <c r="H1682" s="111"/>
      <c r="I1682" s="113"/>
      <c r="J1682" s="113"/>
      <c r="K1682" s="113"/>
      <c r="L1682" s="113"/>
      <c r="M1682" s="113"/>
      <c r="N1682" s="113"/>
      <c r="O1682" s="113"/>
      <c r="P1682" s="113"/>
      <c r="Q1682" s="113"/>
      <c r="R1682" s="113"/>
      <c r="S1682" s="113"/>
      <c r="T1682" s="113"/>
      <c r="U1682" s="113"/>
      <c r="V1682" s="113"/>
      <c r="W1682" s="113"/>
      <c r="X1682" s="113"/>
      <c r="Y1682" s="113"/>
    </row>
    <row r="1683">
      <c r="A1683" s="115" t="s">
        <v>2700</v>
      </c>
      <c r="B1683" s="115" t="s">
        <v>3001</v>
      </c>
      <c r="C1683" s="115" t="s">
        <v>516</v>
      </c>
      <c r="D1683" s="116">
        <v>45989.77083333333</v>
      </c>
      <c r="E1683" s="115" t="s">
        <v>147</v>
      </c>
      <c r="F1683" s="118" t="str">
        <f t="shared" si="1"/>
        <v>11/2025</v>
      </c>
      <c r="G1683" s="113"/>
      <c r="H1683" s="111"/>
      <c r="I1683" s="113"/>
      <c r="J1683" s="113"/>
      <c r="K1683" s="113"/>
      <c r="L1683" s="113"/>
      <c r="M1683" s="113"/>
      <c r="N1683" s="113"/>
      <c r="O1683" s="113"/>
      <c r="P1683" s="113"/>
      <c r="Q1683" s="113"/>
      <c r="R1683" s="113"/>
      <c r="S1683" s="113"/>
      <c r="T1683" s="113"/>
      <c r="U1683" s="113"/>
      <c r="V1683" s="113"/>
      <c r="W1683" s="113"/>
      <c r="X1683" s="113"/>
      <c r="Y1683" s="113"/>
    </row>
    <row r="1684">
      <c r="A1684" s="115" t="s">
        <v>3124</v>
      </c>
      <c r="B1684" s="119"/>
      <c r="C1684" s="115" t="s">
        <v>432</v>
      </c>
      <c r="D1684" s="116">
        <v>45989.79166666667</v>
      </c>
      <c r="E1684" s="119"/>
      <c r="F1684" s="118" t="str">
        <f t="shared" si="1"/>
        <v>11/2025</v>
      </c>
      <c r="G1684" s="113"/>
      <c r="H1684" s="111"/>
      <c r="I1684" s="113"/>
      <c r="J1684" s="113"/>
      <c r="K1684" s="113"/>
      <c r="L1684" s="113"/>
      <c r="M1684" s="113"/>
      <c r="N1684" s="113"/>
      <c r="O1684" s="113"/>
      <c r="P1684" s="113"/>
      <c r="Q1684" s="113"/>
      <c r="R1684" s="113"/>
      <c r="S1684" s="113"/>
      <c r="T1684" s="113"/>
      <c r="U1684" s="113"/>
      <c r="V1684" s="113"/>
      <c r="W1684" s="113"/>
      <c r="X1684" s="113"/>
      <c r="Y1684" s="113"/>
    </row>
    <row r="1685">
      <c r="A1685" s="115" t="s">
        <v>3125</v>
      </c>
      <c r="B1685" s="115" t="s">
        <v>3126</v>
      </c>
      <c r="C1685" s="119"/>
      <c r="D1685" s="116">
        <v>45989.79166666667</v>
      </c>
      <c r="E1685" s="119"/>
      <c r="F1685" s="118" t="str">
        <f t="shared" si="1"/>
        <v>11/2025</v>
      </c>
      <c r="G1685" s="113"/>
      <c r="H1685" s="111"/>
      <c r="I1685" s="113"/>
      <c r="J1685" s="113"/>
      <c r="K1685" s="113"/>
      <c r="L1685" s="113"/>
      <c r="M1685" s="113"/>
      <c r="N1685" s="113"/>
      <c r="O1685" s="113"/>
      <c r="P1685" s="113"/>
      <c r="Q1685" s="113"/>
      <c r="R1685" s="113"/>
      <c r="S1685" s="113"/>
      <c r="T1685" s="113"/>
      <c r="U1685" s="113"/>
      <c r="V1685" s="113"/>
      <c r="W1685" s="113"/>
      <c r="X1685" s="113"/>
      <c r="Y1685" s="113"/>
    </row>
    <row r="1686">
      <c r="A1686" s="115" t="s">
        <v>3127</v>
      </c>
      <c r="B1686" s="115" t="s">
        <v>3128</v>
      </c>
      <c r="C1686" s="115" t="s">
        <v>3129</v>
      </c>
      <c r="D1686" s="116">
        <v>45990.41666666667</v>
      </c>
      <c r="E1686" s="115" t="s">
        <v>147</v>
      </c>
      <c r="F1686" s="118" t="str">
        <f t="shared" si="1"/>
        <v>11/2025</v>
      </c>
      <c r="G1686" s="113"/>
      <c r="H1686" s="111"/>
      <c r="I1686" s="113"/>
      <c r="J1686" s="113"/>
      <c r="K1686" s="113"/>
      <c r="L1686" s="113"/>
      <c r="M1686" s="113"/>
      <c r="N1686" s="113"/>
      <c r="O1686" s="113"/>
      <c r="P1686" s="113"/>
      <c r="Q1686" s="113"/>
      <c r="R1686" s="113"/>
      <c r="S1686" s="113"/>
      <c r="T1686" s="113"/>
      <c r="U1686" s="113"/>
      <c r="V1686" s="113"/>
      <c r="W1686" s="113"/>
      <c r="X1686" s="113"/>
      <c r="Y1686" s="113"/>
    </row>
    <row r="1687">
      <c r="A1687" s="115" t="s">
        <v>3130</v>
      </c>
      <c r="B1687" s="115" t="s">
        <v>3131</v>
      </c>
      <c r="C1687" s="115" t="s">
        <v>3132</v>
      </c>
      <c r="D1687" s="116">
        <v>45990.45833333333</v>
      </c>
      <c r="E1687" s="115" t="s">
        <v>147</v>
      </c>
      <c r="F1687" s="118" t="str">
        <f t="shared" si="1"/>
        <v>11/2025</v>
      </c>
      <c r="G1687" s="113"/>
      <c r="H1687" s="111"/>
      <c r="I1687" s="113"/>
      <c r="J1687" s="113"/>
      <c r="K1687" s="113"/>
      <c r="L1687" s="113"/>
      <c r="M1687" s="113"/>
      <c r="N1687" s="113"/>
      <c r="O1687" s="113"/>
      <c r="P1687" s="113"/>
      <c r="Q1687" s="113"/>
      <c r="R1687" s="113"/>
      <c r="S1687" s="113"/>
      <c r="T1687" s="113"/>
      <c r="U1687" s="113"/>
      <c r="V1687" s="113"/>
      <c r="W1687" s="113"/>
      <c r="X1687" s="113"/>
      <c r="Y1687" s="113"/>
    </row>
    <row r="1688">
      <c r="A1688" s="115" t="s">
        <v>3133</v>
      </c>
      <c r="B1688" s="115" t="s">
        <v>3134</v>
      </c>
      <c r="C1688" s="115" t="s">
        <v>3135</v>
      </c>
      <c r="D1688" s="116">
        <v>45990.47916666667</v>
      </c>
      <c r="E1688" s="115" t="s">
        <v>147</v>
      </c>
      <c r="F1688" s="118" t="str">
        <f t="shared" si="1"/>
        <v>11/2025</v>
      </c>
      <c r="G1688" s="113"/>
      <c r="H1688" s="111"/>
      <c r="I1688" s="113"/>
      <c r="J1688" s="113"/>
      <c r="K1688" s="113"/>
      <c r="L1688" s="113"/>
      <c r="M1688" s="113"/>
      <c r="N1688" s="113"/>
      <c r="O1688" s="113"/>
      <c r="P1688" s="113"/>
      <c r="Q1688" s="113"/>
      <c r="R1688" s="113"/>
      <c r="S1688" s="113"/>
      <c r="T1688" s="113"/>
      <c r="U1688" s="113"/>
      <c r="V1688" s="113"/>
      <c r="W1688" s="113"/>
      <c r="X1688" s="113"/>
      <c r="Y1688" s="113"/>
    </row>
    <row r="1689">
      <c r="A1689" s="115" t="s">
        <v>3136</v>
      </c>
      <c r="B1689" s="115" t="s">
        <v>3137</v>
      </c>
      <c r="C1689" s="115" t="s">
        <v>3138</v>
      </c>
      <c r="D1689" s="116">
        <v>45990.625</v>
      </c>
      <c r="E1689" s="115" t="s">
        <v>147</v>
      </c>
      <c r="F1689" s="118" t="str">
        <f t="shared" si="1"/>
        <v>11/2025</v>
      </c>
      <c r="G1689" s="113"/>
      <c r="H1689" s="111"/>
      <c r="I1689" s="113"/>
      <c r="J1689" s="113"/>
      <c r="K1689" s="113"/>
      <c r="L1689" s="113"/>
      <c r="M1689" s="113"/>
      <c r="N1689" s="113"/>
      <c r="O1689" s="113"/>
      <c r="P1689" s="113"/>
      <c r="Q1689" s="113"/>
      <c r="R1689" s="113"/>
      <c r="S1689" s="113"/>
      <c r="T1689" s="113"/>
      <c r="U1689" s="113"/>
      <c r="V1689" s="113"/>
      <c r="W1689" s="113"/>
      <c r="X1689" s="113"/>
      <c r="Y1689" s="113"/>
    </row>
    <row r="1690">
      <c r="A1690" s="115" t="s">
        <v>3139</v>
      </c>
      <c r="B1690" s="119"/>
      <c r="C1690" s="119"/>
      <c r="D1690" s="116">
        <v>45990.625</v>
      </c>
      <c r="E1690" s="119"/>
      <c r="F1690" s="118" t="str">
        <f t="shared" si="1"/>
        <v>11/2025</v>
      </c>
      <c r="G1690" s="113"/>
      <c r="H1690" s="111"/>
      <c r="I1690" s="113"/>
      <c r="J1690" s="113"/>
      <c r="K1690" s="113"/>
      <c r="L1690" s="113"/>
      <c r="M1690" s="113"/>
      <c r="N1690" s="113"/>
      <c r="O1690" s="113"/>
      <c r="P1690" s="113"/>
      <c r="Q1690" s="113"/>
      <c r="R1690" s="113"/>
      <c r="S1690" s="113"/>
      <c r="T1690" s="113"/>
      <c r="U1690" s="113"/>
      <c r="V1690" s="113"/>
      <c r="W1690" s="113"/>
      <c r="X1690" s="113"/>
      <c r="Y1690" s="113"/>
    </row>
    <row r="1691">
      <c r="A1691" s="115" t="s">
        <v>3140</v>
      </c>
      <c r="B1691" s="119"/>
      <c r="C1691" s="119"/>
      <c r="D1691" s="116">
        <v>45991.0</v>
      </c>
      <c r="E1691" s="119"/>
      <c r="F1691" s="118" t="str">
        <f t="shared" si="1"/>
        <v>11/2025</v>
      </c>
      <c r="G1691" s="113"/>
      <c r="H1691" s="111"/>
      <c r="I1691" s="113"/>
      <c r="J1691" s="113"/>
      <c r="K1691" s="113"/>
      <c r="L1691" s="113"/>
      <c r="M1691" s="113"/>
      <c r="N1691" s="113"/>
      <c r="O1691" s="113"/>
      <c r="P1691" s="113"/>
      <c r="Q1691" s="113"/>
      <c r="R1691" s="113"/>
      <c r="S1691" s="113"/>
      <c r="T1691" s="113"/>
      <c r="U1691" s="113"/>
      <c r="V1691" s="113"/>
      <c r="W1691" s="113"/>
      <c r="X1691" s="113"/>
      <c r="Y1691" s="113"/>
    </row>
    <row r="1692">
      <c r="A1692" s="115" t="s">
        <v>3141</v>
      </c>
      <c r="B1692" s="119"/>
      <c r="C1692" s="119"/>
      <c r="D1692" s="116">
        <v>45991.29166666667</v>
      </c>
      <c r="E1692" s="119"/>
      <c r="F1692" s="118" t="str">
        <f t="shared" si="1"/>
        <v>11/2025</v>
      </c>
      <c r="G1692" s="113"/>
      <c r="H1692" s="111"/>
      <c r="I1692" s="113"/>
      <c r="J1692" s="113"/>
      <c r="K1692" s="113"/>
      <c r="L1692" s="113"/>
      <c r="M1692" s="113"/>
      <c r="N1692" s="113"/>
      <c r="O1692" s="113"/>
      <c r="P1692" s="113"/>
      <c r="Q1692" s="113"/>
      <c r="R1692" s="113"/>
      <c r="S1692" s="113"/>
      <c r="T1692" s="113"/>
      <c r="U1692" s="113"/>
      <c r="V1692" s="113"/>
      <c r="W1692" s="113"/>
      <c r="X1692" s="113"/>
      <c r="Y1692" s="113"/>
    </row>
    <row r="1693">
      <c r="A1693" s="115" t="s">
        <v>3142</v>
      </c>
      <c r="B1693" s="115" t="s">
        <v>3143</v>
      </c>
      <c r="C1693" s="115" t="s">
        <v>3144</v>
      </c>
      <c r="D1693" s="116">
        <v>45991.70833333333</v>
      </c>
      <c r="E1693" s="115" t="s">
        <v>147</v>
      </c>
      <c r="F1693" s="118" t="str">
        <f t="shared" si="1"/>
        <v>11/2025</v>
      </c>
      <c r="G1693" s="113"/>
      <c r="H1693" s="111"/>
      <c r="I1693" s="113"/>
      <c r="J1693" s="113"/>
      <c r="K1693" s="113"/>
      <c r="L1693" s="113"/>
      <c r="M1693" s="113"/>
      <c r="N1693" s="113"/>
      <c r="O1693" s="113"/>
      <c r="P1693" s="113"/>
      <c r="Q1693" s="113"/>
      <c r="R1693" s="113"/>
      <c r="S1693" s="113"/>
      <c r="T1693" s="113"/>
      <c r="U1693" s="113"/>
      <c r="V1693" s="113"/>
      <c r="W1693" s="113"/>
      <c r="X1693" s="113"/>
      <c r="Y1693" s="113"/>
    </row>
    <row r="1694">
      <c r="A1694" s="115" t="s">
        <v>3145</v>
      </c>
      <c r="B1694" s="119"/>
      <c r="C1694" s="119"/>
      <c r="D1694" s="116">
        <v>45992.41666666667</v>
      </c>
      <c r="E1694" s="115" t="s">
        <v>147</v>
      </c>
      <c r="F1694" s="118" t="str">
        <f t="shared" si="1"/>
        <v>12/2025</v>
      </c>
      <c r="G1694" s="113"/>
      <c r="H1694" s="111"/>
      <c r="I1694" s="113"/>
      <c r="J1694" s="113"/>
      <c r="K1694" s="113"/>
      <c r="L1694" s="113"/>
      <c r="M1694" s="113"/>
      <c r="N1694" s="113"/>
      <c r="O1694" s="113"/>
      <c r="P1694" s="113"/>
      <c r="Q1694" s="113"/>
      <c r="R1694" s="113"/>
      <c r="S1694" s="113"/>
      <c r="T1694" s="113"/>
      <c r="U1694" s="113"/>
      <c r="V1694" s="113"/>
      <c r="W1694" s="113"/>
      <c r="X1694" s="113"/>
      <c r="Y1694" s="113"/>
    </row>
    <row r="1695">
      <c r="A1695" s="115" t="s">
        <v>3146</v>
      </c>
      <c r="B1695" s="119"/>
      <c r="C1695" s="115" t="s">
        <v>146</v>
      </c>
      <c r="D1695" s="116">
        <v>45992.41666666667</v>
      </c>
      <c r="E1695" s="115" t="s">
        <v>147</v>
      </c>
      <c r="F1695" s="118" t="str">
        <f t="shared" si="1"/>
        <v>12/2025</v>
      </c>
      <c r="G1695" s="113"/>
      <c r="H1695" s="111"/>
      <c r="I1695" s="113"/>
      <c r="J1695" s="113"/>
      <c r="K1695" s="113"/>
      <c r="L1695" s="113"/>
      <c r="M1695" s="113"/>
      <c r="N1695" s="113"/>
      <c r="O1695" s="113"/>
      <c r="P1695" s="113"/>
      <c r="Q1695" s="113"/>
      <c r="R1695" s="113"/>
      <c r="S1695" s="113"/>
      <c r="T1695" s="113"/>
      <c r="U1695" s="113"/>
      <c r="V1695" s="113"/>
      <c r="W1695" s="113"/>
      <c r="X1695" s="113"/>
      <c r="Y1695" s="113"/>
    </row>
    <row r="1696">
      <c r="A1696" s="115" t="s">
        <v>3147</v>
      </c>
      <c r="B1696" s="119"/>
      <c r="C1696" s="115" t="s">
        <v>3148</v>
      </c>
      <c r="D1696" s="116">
        <v>45992.8125</v>
      </c>
      <c r="E1696" s="119"/>
      <c r="F1696" s="118" t="str">
        <f t="shared" si="1"/>
        <v>12/2025</v>
      </c>
      <c r="G1696" s="113"/>
      <c r="H1696" s="111"/>
      <c r="I1696" s="113"/>
      <c r="J1696" s="113"/>
      <c r="K1696" s="113"/>
      <c r="L1696" s="113"/>
      <c r="M1696" s="113"/>
      <c r="N1696" s="113"/>
      <c r="O1696" s="113"/>
      <c r="P1696" s="113"/>
      <c r="Q1696" s="113"/>
      <c r="R1696" s="113"/>
      <c r="S1696" s="113"/>
      <c r="T1696" s="113"/>
      <c r="U1696" s="113"/>
      <c r="V1696" s="113"/>
      <c r="W1696" s="113"/>
      <c r="X1696" s="113"/>
      <c r="Y1696" s="113"/>
    </row>
    <row r="1697">
      <c r="A1697" s="115" t="s">
        <v>3149</v>
      </c>
      <c r="B1697" s="119"/>
      <c r="C1697" s="119"/>
      <c r="D1697" s="116">
        <v>45992.85416666667</v>
      </c>
      <c r="E1697" s="119"/>
      <c r="F1697" s="118" t="str">
        <f t="shared" si="1"/>
        <v>12/2025</v>
      </c>
      <c r="G1697" s="113"/>
      <c r="H1697" s="111"/>
      <c r="I1697" s="113"/>
      <c r="J1697" s="113"/>
      <c r="K1697" s="113"/>
      <c r="L1697" s="113"/>
      <c r="M1697" s="113"/>
      <c r="N1697" s="113"/>
      <c r="O1697" s="113"/>
      <c r="P1697" s="113"/>
      <c r="Q1697" s="113"/>
      <c r="R1697" s="113"/>
      <c r="S1697" s="113"/>
      <c r="T1697" s="113"/>
      <c r="U1697" s="113"/>
      <c r="V1697" s="113"/>
      <c r="W1697" s="113"/>
      <c r="X1697" s="113"/>
      <c r="Y1697" s="113"/>
    </row>
    <row r="1698">
      <c r="A1698" s="115" t="s">
        <v>3150</v>
      </c>
      <c r="B1698" s="115" t="s">
        <v>3151</v>
      </c>
      <c r="C1698" s="115" t="s">
        <v>146</v>
      </c>
      <c r="D1698" s="116">
        <v>45993.41666666667</v>
      </c>
      <c r="E1698" s="115" t="s">
        <v>199</v>
      </c>
      <c r="F1698" s="118" t="str">
        <f t="shared" si="1"/>
        <v>12/2025</v>
      </c>
      <c r="G1698" s="113"/>
      <c r="H1698" s="111"/>
      <c r="I1698" s="113"/>
      <c r="J1698" s="113"/>
      <c r="K1698" s="113"/>
      <c r="L1698" s="113"/>
      <c r="M1698" s="113"/>
      <c r="N1698" s="113"/>
      <c r="O1698" s="113"/>
      <c r="P1698" s="113"/>
      <c r="Q1698" s="113"/>
      <c r="R1698" s="113"/>
      <c r="S1698" s="113"/>
      <c r="T1698" s="113"/>
      <c r="U1698" s="113"/>
      <c r="V1698" s="113"/>
      <c r="W1698" s="113"/>
      <c r="X1698" s="113"/>
      <c r="Y1698" s="113"/>
    </row>
    <row r="1699">
      <c r="A1699" s="115" t="s">
        <v>3152</v>
      </c>
      <c r="B1699" s="119"/>
      <c r="C1699" s="115" t="s">
        <v>146</v>
      </c>
      <c r="D1699" s="116">
        <v>45993.54166666667</v>
      </c>
      <c r="E1699" s="115" t="s">
        <v>3153</v>
      </c>
      <c r="F1699" s="118" t="str">
        <f t="shared" si="1"/>
        <v>12/2025</v>
      </c>
      <c r="G1699" s="113"/>
      <c r="H1699" s="111"/>
      <c r="I1699" s="113"/>
      <c r="J1699" s="113"/>
      <c r="K1699" s="113"/>
      <c r="L1699" s="113"/>
      <c r="M1699" s="113"/>
      <c r="N1699" s="113"/>
      <c r="O1699" s="113"/>
      <c r="P1699" s="113"/>
      <c r="Q1699" s="113"/>
      <c r="R1699" s="113"/>
      <c r="S1699" s="113"/>
      <c r="T1699" s="113"/>
      <c r="U1699" s="113"/>
      <c r="V1699" s="113"/>
      <c r="W1699" s="113"/>
      <c r="X1699" s="113"/>
      <c r="Y1699" s="113"/>
    </row>
    <row r="1700">
      <c r="A1700" s="115" t="s">
        <v>2871</v>
      </c>
      <c r="B1700" s="119"/>
      <c r="C1700" s="119"/>
      <c r="D1700" s="116">
        <v>45993.625</v>
      </c>
      <c r="E1700" s="115" t="s">
        <v>2453</v>
      </c>
      <c r="F1700" s="118" t="str">
        <f t="shared" si="1"/>
        <v>12/2025</v>
      </c>
      <c r="G1700" s="113"/>
      <c r="H1700" s="111"/>
      <c r="I1700" s="113"/>
      <c r="J1700" s="113"/>
      <c r="K1700" s="113"/>
      <c r="L1700" s="113"/>
      <c r="M1700" s="113"/>
      <c r="N1700" s="113"/>
      <c r="O1700" s="113"/>
      <c r="P1700" s="113"/>
      <c r="Q1700" s="113"/>
      <c r="R1700" s="113"/>
      <c r="S1700" s="113"/>
      <c r="T1700" s="113"/>
      <c r="U1700" s="113"/>
      <c r="V1700" s="113"/>
      <c r="W1700" s="113"/>
      <c r="X1700" s="113"/>
      <c r="Y1700" s="113"/>
    </row>
    <row r="1701">
      <c r="A1701" s="115" t="s">
        <v>3154</v>
      </c>
      <c r="B1701" s="115" t="s">
        <v>3155</v>
      </c>
      <c r="C1701" s="115" t="s">
        <v>3156</v>
      </c>
      <c r="D1701" s="116">
        <v>45994.0</v>
      </c>
      <c r="E1701" s="115" t="s">
        <v>1170</v>
      </c>
      <c r="F1701" s="118" t="str">
        <f t="shared" si="1"/>
        <v>12/2025</v>
      </c>
      <c r="G1701" s="113"/>
      <c r="H1701" s="111"/>
      <c r="I1701" s="113"/>
      <c r="J1701" s="113"/>
      <c r="K1701" s="113"/>
      <c r="L1701" s="113"/>
      <c r="M1701" s="113"/>
      <c r="N1701" s="113"/>
      <c r="O1701" s="113"/>
      <c r="P1701" s="113"/>
      <c r="Q1701" s="113"/>
      <c r="R1701" s="113"/>
      <c r="S1701" s="113"/>
      <c r="T1701" s="113"/>
      <c r="U1701" s="113"/>
      <c r="V1701" s="113"/>
      <c r="W1701" s="113"/>
      <c r="X1701" s="113"/>
      <c r="Y1701" s="113"/>
    </row>
    <row r="1702">
      <c r="A1702" s="115" t="s">
        <v>3157</v>
      </c>
      <c r="B1702" s="115" t="s">
        <v>3158</v>
      </c>
      <c r="C1702" s="115" t="s">
        <v>3159</v>
      </c>
      <c r="D1702" s="116">
        <v>45994.35416666667</v>
      </c>
      <c r="E1702" s="115" t="s">
        <v>2835</v>
      </c>
      <c r="F1702" s="118" t="str">
        <f t="shared" si="1"/>
        <v>12/2025</v>
      </c>
      <c r="G1702" s="113"/>
      <c r="H1702" s="111"/>
      <c r="I1702" s="113"/>
      <c r="J1702" s="113"/>
      <c r="K1702" s="113"/>
      <c r="L1702" s="113"/>
      <c r="M1702" s="113"/>
      <c r="N1702" s="113"/>
      <c r="O1702" s="113"/>
      <c r="P1702" s="113"/>
      <c r="Q1702" s="113"/>
      <c r="R1702" s="113"/>
      <c r="S1702" s="113"/>
      <c r="T1702" s="113"/>
      <c r="U1702" s="113"/>
      <c r="V1702" s="113"/>
      <c r="W1702" s="113"/>
      <c r="X1702" s="113"/>
      <c r="Y1702" s="113"/>
    </row>
    <row r="1703">
      <c r="A1703" s="115" t="s">
        <v>3160</v>
      </c>
      <c r="B1703" s="115" t="s">
        <v>3161</v>
      </c>
      <c r="C1703" s="115" t="s">
        <v>146</v>
      </c>
      <c r="D1703" s="116">
        <v>45994.45833333333</v>
      </c>
      <c r="E1703" s="115" t="s">
        <v>295</v>
      </c>
      <c r="F1703" s="118" t="str">
        <f t="shared" si="1"/>
        <v>12/2025</v>
      </c>
      <c r="G1703" s="113"/>
      <c r="H1703" s="111"/>
      <c r="I1703" s="113"/>
      <c r="J1703" s="113"/>
      <c r="K1703" s="113"/>
      <c r="L1703" s="113"/>
      <c r="M1703" s="113"/>
      <c r="N1703" s="113"/>
      <c r="O1703" s="113"/>
      <c r="P1703" s="113"/>
      <c r="Q1703" s="113"/>
      <c r="R1703" s="113"/>
      <c r="S1703" s="113"/>
      <c r="T1703" s="113"/>
      <c r="U1703" s="113"/>
      <c r="V1703" s="113"/>
      <c r="W1703" s="113"/>
      <c r="X1703" s="113"/>
      <c r="Y1703" s="113"/>
    </row>
    <row r="1704">
      <c r="A1704" s="115" t="s">
        <v>2887</v>
      </c>
      <c r="B1704" s="119"/>
      <c r="C1704" s="119"/>
      <c r="D1704" s="116">
        <v>45994.625</v>
      </c>
      <c r="E1704" s="115" t="s">
        <v>2453</v>
      </c>
      <c r="F1704" s="118" t="str">
        <f t="shared" si="1"/>
        <v>12/2025</v>
      </c>
      <c r="G1704" s="113"/>
      <c r="H1704" s="111"/>
      <c r="I1704" s="113"/>
      <c r="J1704" s="113"/>
      <c r="K1704" s="113"/>
      <c r="L1704" s="113"/>
      <c r="M1704" s="113"/>
      <c r="N1704" s="113"/>
      <c r="O1704" s="113"/>
      <c r="P1704" s="113"/>
      <c r="Q1704" s="113"/>
      <c r="R1704" s="113"/>
      <c r="S1704" s="113"/>
      <c r="T1704" s="113"/>
      <c r="U1704" s="113"/>
      <c r="V1704" s="113"/>
      <c r="W1704" s="113"/>
      <c r="X1704" s="113"/>
      <c r="Y1704" s="113"/>
    </row>
    <row r="1705">
      <c r="A1705" s="115" t="s">
        <v>2689</v>
      </c>
      <c r="B1705" s="115" t="s">
        <v>2690</v>
      </c>
      <c r="C1705" s="115" t="s">
        <v>516</v>
      </c>
      <c r="D1705" s="116">
        <v>45994.77083333333</v>
      </c>
      <c r="E1705" s="115" t="s">
        <v>147</v>
      </c>
      <c r="F1705" s="118" t="str">
        <f t="shared" si="1"/>
        <v>12/2025</v>
      </c>
      <c r="G1705" s="113"/>
      <c r="H1705" s="111"/>
      <c r="I1705" s="113"/>
      <c r="J1705" s="113"/>
      <c r="K1705" s="113"/>
      <c r="L1705" s="113"/>
      <c r="M1705" s="113"/>
      <c r="N1705" s="113"/>
      <c r="O1705" s="113"/>
      <c r="P1705" s="113"/>
      <c r="Q1705" s="113"/>
      <c r="R1705" s="113"/>
      <c r="S1705" s="113"/>
      <c r="T1705" s="113"/>
      <c r="U1705" s="113"/>
      <c r="V1705" s="113"/>
      <c r="W1705" s="113"/>
      <c r="X1705" s="113"/>
      <c r="Y1705" s="113"/>
    </row>
    <row r="1706">
      <c r="A1706" s="115" t="s">
        <v>3162</v>
      </c>
      <c r="B1706" s="119"/>
      <c r="C1706" s="119"/>
      <c r="D1706" s="116">
        <v>45995.27083333333</v>
      </c>
      <c r="E1706" s="119"/>
      <c r="F1706" s="118" t="str">
        <f t="shared" si="1"/>
        <v>12/2025</v>
      </c>
      <c r="G1706" s="113"/>
      <c r="H1706" s="111"/>
      <c r="I1706" s="113"/>
      <c r="J1706" s="113"/>
      <c r="K1706" s="113"/>
      <c r="L1706" s="113"/>
      <c r="M1706" s="113"/>
      <c r="N1706" s="113"/>
      <c r="O1706" s="113"/>
      <c r="P1706" s="113"/>
      <c r="Q1706" s="113"/>
      <c r="R1706" s="113"/>
      <c r="S1706" s="113"/>
      <c r="T1706" s="113"/>
      <c r="U1706" s="113"/>
      <c r="V1706" s="113"/>
      <c r="W1706" s="113"/>
      <c r="X1706" s="113"/>
      <c r="Y1706" s="113"/>
    </row>
    <row r="1707">
      <c r="A1707" s="115" t="s">
        <v>3163</v>
      </c>
      <c r="B1707" s="115" t="s">
        <v>3164</v>
      </c>
      <c r="C1707" s="115" t="s">
        <v>3165</v>
      </c>
      <c r="D1707" s="116">
        <v>45995.33333333333</v>
      </c>
      <c r="E1707" s="115" t="s">
        <v>382</v>
      </c>
      <c r="F1707" s="118" t="str">
        <f t="shared" si="1"/>
        <v>12/2025</v>
      </c>
      <c r="G1707" s="113"/>
      <c r="H1707" s="111"/>
      <c r="I1707" s="113"/>
      <c r="J1707" s="113"/>
      <c r="K1707" s="113"/>
      <c r="L1707" s="113"/>
      <c r="M1707" s="113"/>
      <c r="N1707" s="113"/>
      <c r="O1707" s="113"/>
      <c r="P1707" s="113"/>
      <c r="Q1707" s="113"/>
      <c r="R1707" s="113"/>
      <c r="S1707" s="113"/>
      <c r="T1707" s="113"/>
      <c r="U1707" s="113"/>
      <c r="V1707" s="113"/>
      <c r="W1707" s="113"/>
      <c r="X1707" s="113"/>
      <c r="Y1707" s="113"/>
    </row>
    <row r="1708">
      <c r="A1708" s="115" t="s">
        <v>3166</v>
      </c>
      <c r="B1708" s="115" t="s">
        <v>3167</v>
      </c>
      <c r="C1708" s="115" t="s">
        <v>3062</v>
      </c>
      <c r="D1708" s="116">
        <v>45995.41666666667</v>
      </c>
      <c r="E1708" s="115" t="s">
        <v>147</v>
      </c>
      <c r="F1708" s="118" t="str">
        <f t="shared" si="1"/>
        <v>12/2025</v>
      </c>
      <c r="G1708" s="113"/>
      <c r="H1708" s="111"/>
      <c r="I1708" s="113"/>
      <c r="J1708" s="113"/>
      <c r="K1708" s="113"/>
      <c r="L1708" s="113"/>
      <c r="M1708" s="113"/>
      <c r="N1708" s="113"/>
      <c r="O1708" s="113"/>
      <c r="P1708" s="113"/>
      <c r="Q1708" s="113"/>
      <c r="R1708" s="113"/>
      <c r="S1708" s="113"/>
      <c r="T1708" s="113"/>
      <c r="U1708" s="113"/>
      <c r="V1708" s="113"/>
      <c r="W1708" s="113"/>
      <c r="X1708" s="113"/>
      <c r="Y1708" s="113"/>
    </row>
    <row r="1709">
      <c r="A1709" s="115" t="s">
        <v>3168</v>
      </c>
      <c r="B1709" s="115" t="s">
        <v>3169</v>
      </c>
      <c r="C1709" s="115" t="s">
        <v>146</v>
      </c>
      <c r="D1709" s="116">
        <v>45995.45833333333</v>
      </c>
      <c r="E1709" s="115" t="s">
        <v>2453</v>
      </c>
      <c r="F1709" s="118" t="str">
        <f t="shared" si="1"/>
        <v>12/2025</v>
      </c>
      <c r="G1709" s="113"/>
      <c r="H1709" s="111"/>
      <c r="I1709" s="113"/>
      <c r="J1709" s="113"/>
      <c r="K1709" s="113"/>
      <c r="L1709" s="113"/>
      <c r="M1709" s="113"/>
      <c r="N1709" s="113"/>
      <c r="O1709" s="113"/>
      <c r="P1709" s="113"/>
      <c r="Q1709" s="113"/>
      <c r="R1709" s="113"/>
      <c r="S1709" s="113"/>
      <c r="T1709" s="113"/>
      <c r="U1709" s="113"/>
      <c r="V1709" s="113"/>
      <c r="W1709" s="113"/>
      <c r="X1709" s="113"/>
      <c r="Y1709" s="113"/>
    </row>
    <row r="1710">
      <c r="A1710" s="115" t="s">
        <v>2871</v>
      </c>
      <c r="B1710" s="119"/>
      <c r="C1710" s="119"/>
      <c r="D1710" s="116">
        <v>45995.625</v>
      </c>
      <c r="E1710" s="115" t="s">
        <v>2453</v>
      </c>
      <c r="F1710" s="118" t="str">
        <f t="shared" si="1"/>
        <v>12/2025</v>
      </c>
      <c r="G1710" s="113"/>
      <c r="H1710" s="111"/>
      <c r="I1710" s="113"/>
      <c r="J1710" s="113"/>
      <c r="K1710" s="113"/>
      <c r="L1710" s="113"/>
      <c r="M1710" s="113"/>
      <c r="N1710" s="113"/>
      <c r="O1710" s="113"/>
      <c r="P1710" s="113"/>
      <c r="Q1710" s="113"/>
      <c r="R1710" s="113"/>
      <c r="S1710" s="113"/>
      <c r="T1710" s="113"/>
      <c r="U1710" s="113"/>
      <c r="V1710" s="113"/>
      <c r="W1710" s="113"/>
      <c r="X1710" s="113"/>
      <c r="Y1710" s="113"/>
    </row>
    <row r="1711">
      <c r="A1711" s="115" t="s">
        <v>3170</v>
      </c>
      <c r="B1711" s="119"/>
      <c r="C1711" s="119"/>
      <c r="D1711" s="116">
        <v>45995.66666666667</v>
      </c>
      <c r="E1711" s="119"/>
      <c r="F1711" s="118" t="str">
        <f t="shared" si="1"/>
        <v>12/2025</v>
      </c>
      <c r="G1711" s="113"/>
      <c r="H1711" s="111"/>
      <c r="I1711" s="113"/>
      <c r="J1711" s="113"/>
      <c r="K1711" s="113"/>
      <c r="L1711" s="113"/>
      <c r="M1711" s="113"/>
      <c r="N1711" s="113"/>
      <c r="O1711" s="113"/>
      <c r="P1711" s="113"/>
      <c r="Q1711" s="113"/>
      <c r="R1711" s="113"/>
      <c r="S1711" s="113"/>
      <c r="T1711" s="113"/>
      <c r="U1711" s="113"/>
      <c r="V1711" s="113"/>
      <c r="W1711" s="113"/>
      <c r="X1711" s="113"/>
      <c r="Y1711" s="113"/>
    </row>
    <row r="1712">
      <c r="A1712" s="115" t="s">
        <v>3171</v>
      </c>
      <c r="B1712" s="119"/>
      <c r="C1712" s="115" t="s">
        <v>3172</v>
      </c>
      <c r="D1712" s="116">
        <v>45995.72916666667</v>
      </c>
      <c r="E1712" s="115" t="s">
        <v>920</v>
      </c>
      <c r="F1712" s="118" t="str">
        <f t="shared" si="1"/>
        <v>12/2025</v>
      </c>
      <c r="G1712" s="113"/>
      <c r="H1712" s="111"/>
      <c r="I1712" s="113"/>
      <c r="J1712" s="113"/>
      <c r="K1712" s="113"/>
      <c r="L1712" s="113"/>
      <c r="M1712" s="113"/>
      <c r="N1712" s="113"/>
      <c r="O1712" s="113"/>
      <c r="P1712" s="113"/>
      <c r="Q1712" s="113"/>
      <c r="R1712" s="113"/>
      <c r="S1712" s="113"/>
      <c r="T1712" s="113"/>
      <c r="U1712" s="113"/>
      <c r="V1712" s="113"/>
      <c r="W1712" s="113"/>
      <c r="X1712" s="113"/>
      <c r="Y1712" s="113"/>
    </row>
    <row r="1713">
      <c r="A1713" s="115" t="s">
        <v>2700</v>
      </c>
      <c r="B1713" s="115" t="s">
        <v>2701</v>
      </c>
      <c r="C1713" s="115" t="s">
        <v>516</v>
      </c>
      <c r="D1713" s="116">
        <v>45995.77083333333</v>
      </c>
      <c r="E1713" s="115" t="s">
        <v>147</v>
      </c>
      <c r="F1713" s="118" t="str">
        <f t="shared" si="1"/>
        <v>12/2025</v>
      </c>
      <c r="G1713" s="113"/>
      <c r="H1713" s="111"/>
      <c r="I1713" s="113"/>
      <c r="J1713" s="113"/>
      <c r="K1713" s="113"/>
      <c r="L1713" s="113"/>
      <c r="M1713" s="113"/>
      <c r="N1713" s="113"/>
      <c r="O1713" s="113"/>
      <c r="P1713" s="113"/>
      <c r="Q1713" s="113"/>
      <c r="R1713" s="113"/>
      <c r="S1713" s="113"/>
      <c r="T1713" s="113"/>
      <c r="U1713" s="113"/>
      <c r="V1713" s="113"/>
      <c r="W1713" s="113"/>
      <c r="X1713" s="113"/>
      <c r="Y1713" s="113"/>
    </row>
    <row r="1714">
      <c r="A1714" s="115" t="s">
        <v>3173</v>
      </c>
      <c r="B1714" s="115" t="s">
        <v>3174</v>
      </c>
      <c r="C1714" s="115" t="s">
        <v>3175</v>
      </c>
      <c r="D1714" s="116">
        <v>45995.79166666667</v>
      </c>
      <c r="E1714" s="115" t="s">
        <v>147</v>
      </c>
      <c r="F1714" s="118" t="str">
        <f t="shared" si="1"/>
        <v>12/2025</v>
      </c>
      <c r="G1714" s="113"/>
      <c r="H1714" s="111"/>
      <c r="I1714" s="113"/>
      <c r="J1714" s="113"/>
      <c r="K1714" s="113"/>
      <c r="L1714" s="113"/>
      <c r="M1714" s="113"/>
      <c r="N1714" s="113"/>
      <c r="O1714" s="113"/>
      <c r="P1714" s="113"/>
      <c r="Q1714" s="113"/>
      <c r="R1714" s="113"/>
      <c r="S1714" s="113"/>
      <c r="T1714" s="113"/>
      <c r="U1714" s="113"/>
      <c r="V1714" s="113"/>
      <c r="W1714" s="113"/>
      <c r="X1714" s="113"/>
      <c r="Y1714" s="113"/>
    </row>
    <row r="1715">
      <c r="A1715" s="115" t="s">
        <v>3176</v>
      </c>
      <c r="B1715" s="119"/>
      <c r="C1715" s="115" t="s">
        <v>281</v>
      </c>
      <c r="D1715" s="116">
        <v>45995.79166666667</v>
      </c>
      <c r="E1715" s="119"/>
      <c r="F1715" s="118" t="str">
        <f t="shared" si="1"/>
        <v>12/2025</v>
      </c>
      <c r="G1715" s="113"/>
      <c r="H1715" s="111"/>
      <c r="I1715" s="113"/>
      <c r="J1715" s="113"/>
      <c r="K1715" s="113"/>
      <c r="L1715" s="113"/>
      <c r="M1715" s="113"/>
      <c r="N1715" s="113"/>
      <c r="O1715" s="113"/>
      <c r="P1715" s="113"/>
      <c r="Q1715" s="113"/>
      <c r="R1715" s="113"/>
      <c r="S1715" s="113"/>
      <c r="T1715" s="113"/>
      <c r="U1715" s="113"/>
      <c r="V1715" s="113"/>
      <c r="W1715" s="113"/>
      <c r="X1715" s="113"/>
      <c r="Y1715" s="113"/>
    </row>
    <row r="1716">
      <c r="A1716" s="115" t="s">
        <v>3177</v>
      </c>
      <c r="B1716" s="119"/>
      <c r="C1716" s="119"/>
      <c r="D1716" s="116">
        <v>45996.375</v>
      </c>
      <c r="E1716" s="119"/>
      <c r="F1716" s="118" t="str">
        <f t="shared" si="1"/>
        <v>12/2025</v>
      </c>
      <c r="G1716" s="113"/>
      <c r="H1716" s="111"/>
      <c r="I1716" s="113"/>
      <c r="J1716" s="113"/>
      <c r="K1716" s="113"/>
      <c r="L1716" s="113"/>
      <c r="M1716" s="113"/>
      <c r="N1716" s="113"/>
      <c r="O1716" s="113"/>
      <c r="P1716" s="113"/>
      <c r="Q1716" s="113"/>
      <c r="R1716" s="113"/>
      <c r="S1716" s="113"/>
      <c r="T1716" s="113"/>
      <c r="U1716" s="113"/>
      <c r="V1716" s="113"/>
      <c r="W1716" s="113"/>
      <c r="X1716" s="113"/>
      <c r="Y1716" s="113"/>
    </row>
    <row r="1717">
      <c r="A1717" s="115" t="s">
        <v>3178</v>
      </c>
      <c r="B1717" s="119"/>
      <c r="C1717" s="115" t="s">
        <v>1258</v>
      </c>
      <c r="D1717" s="116">
        <v>45996.4375</v>
      </c>
      <c r="E1717" s="115" t="s">
        <v>147</v>
      </c>
      <c r="F1717" s="118" t="str">
        <f t="shared" si="1"/>
        <v>12/2025</v>
      </c>
      <c r="G1717" s="113"/>
      <c r="H1717" s="111"/>
      <c r="I1717" s="113"/>
      <c r="J1717" s="113"/>
      <c r="K1717" s="113"/>
      <c r="L1717" s="113"/>
      <c r="M1717" s="113"/>
      <c r="N1717" s="113"/>
      <c r="O1717" s="113"/>
      <c r="P1717" s="113"/>
      <c r="Q1717" s="113"/>
      <c r="R1717" s="113"/>
      <c r="S1717" s="113"/>
      <c r="T1717" s="113"/>
      <c r="U1717" s="113"/>
      <c r="V1717" s="113"/>
      <c r="W1717" s="113"/>
      <c r="X1717" s="113"/>
      <c r="Y1717" s="113"/>
    </row>
    <row r="1718">
      <c r="A1718" s="115" t="s">
        <v>3179</v>
      </c>
      <c r="B1718" s="122" t="s">
        <v>3180</v>
      </c>
      <c r="C1718" s="115" t="s">
        <v>3181</v>
      </c>
      <c r="D1718" s="116">
        <v>45996.45833333333</v>
      </c>
      <c r="E1718" s="115" t="s">
        <v>3182</v>
      </c>
      <c r="F1718" s="118" t="str">
        <f t="shared" si="1"/>
        <v>12/2025</v>
      </c>
      <c r="G1718" s="113"/>
      <c r="H1718" s="111"/>
      <c r="I1718" s="113"/>
      <c r="J1718" s="113"/>
      <c r="K1718" s="113"/>
      <c r="L1718" s="113"/>
      <c r="M1718" s="113"/>
      <c r="N1718" s="113"/>
      <c r="O1718" s="113"/>
      <c r="P1718" s="113"/>
      <c r="Q1718" s="113"/>
      <c r="R1718" s="113"/>
      <c r="S1718" s="113"/>
      <c r="T1718" s="113"/>
      <c r="U1718" s="113"/>
      <c r="V1718" s="113"/>
      <c r="W1718" s="113"/>
      <c r="X1718" s="113"/>
      <c r="Y1718" s="113"/>
    </row>
    <row r="1719">
      <c r="A1719" s="115" t="s">
        <v>3183</v>
      </c>
      <c r="B1719" s="115" t="s">
        <v>3184</v>
      </c>
      <c r="C1719" s="115" t="s">
        <v>3185</v>
      </c>
      <c r="D1719" s="116">
        <v>45996.47916666667</v>
      </c>
      <c r="E1719" s="115" t="s">
        <v>382</v>
      </c>
      <c r="F1719" s="118" t="str">
        <f t="shared" si="1"/>
        <v>12/2025</v>
      </c>
      <c r="G1719" s="113"/>
      <c r="H1719" s="111"/>
      <c r="I1719" s="113"/>
      <c r="J1719" s="113"/>
      <c r="K1719" s="113"/>
      <c r="L1719" s="113"/>
      <c r="M1719" s="113"/>
      <c r="N1719" s="113"/>
      <c r="O1719" s="113"/>
      <c r="P1719" s="113"/>
      <c r="Q1719" s="113"/>
      <c r="R1719" s="113"/>
      <c r="S1719" s="113"/>
      <c r="T1719" s="113"/>
      <c r="U1719" s="113"/>
      <c r="V1719" s="113"/>
      <c r="W1719" s="113"/>
      <c r="X1719" s="113"/>
      <c r="Y1719" s="113"/>
    </row>
    <row r="1720">
      <c r="A1720" s="115" t="s">
        <v>3186</v>
      </c>
      <c r="B1720" s="122" t="s">
        <v>3180</v>
      </c>
      <c r="C1720" s="115" t="s">
        <v>3181</v>
      </c>
      <c r="D1720" s="116">
        <v>45996.47916666667</v>
      </c>
      <c r="E1720" s="115" t="s">
        <v>3187</v>
      </c>
      <c r="F1720" s="118" t="str">
        <f t="shared" si="1"/>
        <v>12/2025</v>
      </c>
      <c r="G1720" s="113"/>
      <c r="H1720" s="111"/>
      <c r="I1720" s="113"/>
      <c r="J1720" s="113"/>
      <c r="K1720" s="113"/>
      <c r="L1720" s="113"/>
      <c r="M1720" s="113"/>
      <c r="N1720" s="113"/>
      <c r="O1720" s="113"/>
      <c r="P1720" s="113"/>
      <c r="Q1720" s="113"/>
      <c r="R1720" s="113"/>
      <c r="S1720" s="113"/>
      <c r="T1720" s="113"/>
      <c r="U1720" s="113"/>
      <c r="V1720" s="113"/>
      <c r="W1720" s="113"/>
      <c r="X1720" s="113"/>
      <c r="Y1720" s="113"/>
    </row>
    <row r="1721">
      <c r="A1721" s="115" t="s">
        <v>3188</v>
      </c>
      <c r="B1721" s="115" t="s">
        <v>3189</v>
      </c>
      <c r="C1721" s="115" t="s">
        <v>1361</v>
      </c>
      <c r="D1721" s="116">
        <v>45996.64583333333</v>
      </c>
      <c r="E1721" s="115" t="s">
        <v>147</v>
      </c>
      <c r="F1721" s="118" t="str">
        <f t="shared" si="1"/>
        <v>12/2025</v>
      </c>
      <c r="G1721" s="113"/>
      <c r="H1721" s="111"/>
      <c r="I1721" s="113"/>
      <c r="J1721" s="113"/>
      <c r="K1721" s="113"/>
      <c r="L1721" s="113"/>
      <c r="M1721" s="113"/>
      <c r="N1721" s="113"/>
      <c r="O1721" s="113"/>
      <c r="P1721" s="113"/>
      <c r="Q1721" s="113"/>
      <c r="R1721" s="113"/>
      <c r="S1721" s="113"/>
      <c r="T1721" s="113"/>
      <c r="U1721" s="113"/>
      <c r="V1721" s="113"/>
      <c r="W1721" s="113"/>
      <c r="X1721" s="113"/>
      <c r="Y1721" s="113"/>
    </row>
    <row r="1722">
      <c r="A1722" s="115" t="s">
        <v>3190</v>
      </c>
      <c r="B1722" s="115" t="s">
        <v>3191</v>
      </c>
      <c r="C1722" s="115" t="s">
        <v>3192</v>
      </c>
      <c r="D1722" s="116">
        <v>45996.79166666667</v>
      </c>
      <c r="E1722" s="115" t="s">
        <v>204</v>
      </c>
      <c r="F1722" s="118" t="str">
        <f t="shared" si="1"/>
        <v>12/2025</v>
      </c>
      <c r="G1722" s="113"/>
      <c r="H1722" s="111"/>
      <c r="I1722" s="113"/>
      <c r="J1722" s="113"/>
      <c r="K1722" s="113"/>
      <c r="L1722" s="113"/>
      <c r="M1722" s="113"/>
      <c r="N1722" s="113"/>
      <c r="O1722" s="113"/>
      <c r="P1722" s="113"/>
      <c r="Q1722" s="113"/>
      <c r="R1722" s="113"/>
      <c r="S1722" s="113"/>
      <c r="T1722" s="113"/>
      <c r="U1722" s="113"/>
      <c r="V1722" s="113"/>
      <c r="W1722" s="113"/>
      <c r="X1722" s="113"/>
      <c r="Y1722" s="113"/>
    </row>
    <row r="1723">
      <c r="A1723" s="115" t="s">
        <v>3193</v>
      </c>
      <c r="B1723" s="115" t="s">
        <v>3194</v>
      </c>
      <c r="C1723" s="115" t="s">
        <v>3195</v>
      </c>
      <c r="D1723" s="116">
        <v>45997.33333333333</v>
      </c>
      <c r="E1723" s="115" t="s">
        <v>382</v>
      </c>
      <c r="F1723" s="118" t="str">
        <f t="shared" si="1"/>
        <v>12/2025</v>
      </c>
      <c r="G1723" s="113"/>
      <c r="H1723" s="111"/>
      <c r="I1723" s="113"/>
      <c r="J1723" s="113"/>
      <c r="K1723" s="113"/>
      <c r="L1723" s="113"/>
      <c r="M1723" s="113"/>
      <c r="N1723" s="113"/>
      <c r="O1723" s="113"/>
      <c r="P1723" s="113"/>
      <c r="Q1723" s="113"/>
      <c r="R1723" s="113"/>
      <c r="S1723" s="113"/>
      <c r="T1723" s="113"/>
      <c r="U1723" s="113"/>
      <c r="V1723" s="113"/>
      <c r="W1723" s="113"/>
      <c r="X1723" s="113"/>
      <c r="Y1723" s="113"/>
    </row>
    <row r="1724">
      <c r="A1724" s="115" t="s">
        <v>3196</v>
      </c>
      <c r="B1724" s="115" t="s">
        <v>3197</v>
      </c>
      <c r="C1724" s="115" t="s">
        <v>3198</v>
      </c>
      <c r="D1724" s="116">
        <v>45997.375</v>
      </c>
      <c r="E1724" s="115" t="s">
        <v>147</v>
      </c>
      <c r="F1724" s="118" t="str">
        <f t="shared" si="1"/>
        <v>12/2025</v>
      </c>
      <c r="G1724" s="113"/>
      <c r="H1724" s="111"/>
      <c r="I1724" s="113"/>
      <c r="J1724" s="113"/>
      <c r="K1724" s="113"/>
      <c r="L1724" s="113"/>
      <c r="M1724" s="113"/>
      <c r="N1724" s="113"/>
      <c r="O1724" s="113"/>
      <c r="P1724" s="113"/>
      <c r="Q1724" s="113"/>
      <c r="R1724" s="113"/>
      <c r="S1724" s="113"/>
      <c r="T1724" s="113"/>
      <c r="U1724" s="113"/>
      <c r="V1724" s="113"/>
      <c r="W1724" s="113"/>
      <c r="X1724" s="113"/>
      <c r="Y1724" s="113"/>
    </row>
    <row r="1725">
      <c r="A1725" s="115" t="s">
        <v>3199</v>
      </c>
      <c r="B1725" s="119"/>
      <c r="C1725" s="115" t="s">
        <v>3200</v>
      </c>
      <c r="D1725" s="116">
        <v>45997.41666666667</v>
      </c>
      <c r="E1725" s="115" t="s">
        <v>147</v>
      </c>
      <c r="F1725" s="118" t="str">
        <f t="shared" si="1"/>
        <v>12/2025</v>
      </c>
      <c r="G1725" s="113"/>
      <c r="H1725" s="111"/>
      <c r="I1725" s="113"/>
      <c r="J1725" s="113"/>
      <c r="K1725" s="113"/>
      <c r="L1725" s="113"/>
      <c r="M1725" s="113"/>
      <c r="N1725" s="113"/>
      <c r="O1725" s="113"/>
      <c r="P1725" s="113"/>
      <c r="Q1725" s="113"/>
      <c r="R1725" s="113"/>
      <c r="S1725" s="113"/>
      <c r="T1725" s="113"/>
      <c r="U1725" s="113"/>
      <c r="V1725" s="113"/>
      <c r="W1725" s="113"/>
      <c r="X1725" s="113"/>
      <c r="Y1725" s="113"/>
    </row>
    <row r="1726">
      <c r="A1726" s="115" t="s">
        <v>3201</v>
      </c>
      <c r="B1726" s="115" t="s">
        <v>3202</v>
      </c>
      <c r="C1726" s="115" t="s">
        <v>3203</v>
      </c>
      <c r="D1726" s="116">
        <v>45997.47916666667</v>
      </c>
      <c r="E1726" s="115" t="s">
        <v>610</v>
      </c>
      <c r="F1726" s="118" t="str">
        <f t="shared" si="1"/>
        <v>12/2025</v>
      </c>
      <c r="G1726" s="113"/>
      <c r="H1726" s="111"/>
      <c r="I1726" s="113"/>
      <c r="J1726" s="113"/>
      <c r="K1726" s="113"/>
      <c r="L1726" s="113"/>
      <c r="M1726" s="113"/>
      <c r="N1726" s="113"/>
      <c r="O1726" s="113"/>
      <c r="P1726" s="113"/>
      <c r="Q1726" s="113"/>
      <c r="R1726" s="113"/>
      <c r="S1726" s="113"/>
      <c r="T1726" s="113"/>
      <c r="U1726" s="113"/>
      <c r="V1726" s="113"/>
      <c r="W1726" s="113"/>
      <c r="X1726" s="113"/>
      <c r="Y1726" s="113"/>
    </row>
    <row r="1727">
      <c r="A1727" s="115" t="s">
        <v>3204</v>
      </c>
      <c r="B1727" s="115" t="s">
        <v>3205</v>
      </c>
      <c r="C1727" s="115" t="s">
        <v>3206</v>
      </c>
      <c r="D1727" s="116">
        <v>45997.47916666667</v>
      </c>
      <c r="E1727" s="115" t="s">
        <v>147</v>
      </c>
      <c r="F1727" s="118" t="str">
        <f t="shared" si="1"/>
        <v>12/2025</v>
      </c>
      <c r="G1727" s="113"/>
      <c r="H1727" s="111"/>
      <c r="I1727" s="113"/>
      <c r="J1727" s="113"/>
      <c r="K1727" s="113"/>
      <c r="L1727" s="113"/>
      <c r="M1727" s="113"/>
      <c r="N1727" s="113"/>
      <c r="O1727" s="113"/>
      <c r="P1727" s="113"/>
      <c r="Q1727" s="113"/>
      <c r="R1727" s="113"/>
      <c r="S1727" s="113"/>
      <c r="T1727" s="113"/>
      <c r="U1727" s="113"/>
      <c r="V1727" s="113"/>
      <c r="W1727" s="113"/>
      <c r="X1727" s="113"/>
      <c r="Y1727" s="113"/>
    </row>
    <row r="1728">
      <c r="A1728" s="115" t="s">
        <v>3207</v>
      </c>
      <c r="B1728" s="119"/>
      <c r="C1728" s="119"/>
      <c r="D1728" s="116">
        <v>45998.0</v>
      </c>
      <c r="E1728" s="119"/>
      <c r="F1728" s="118" t="str">
        <f t="shared" si="1"/>
        <v>12/2025</v>
      </c>
      <c r="G1728" s="113"/>
      <c r="H1728" s="111"/>
      <c r="I1728" s="113"/>
      <c r="J1728" s="113"/>
      <c r="K1728" s="113"/>
      <c r="L1728" s="113"/>
      <c r="M1728" s="113"/>
      <c r="N1728" s="113"/>
      <c r="O1728" s="113"/>
      <c r="P1728" s="113"/>
      <c r="Q1728" s="113"/>
      <c r="R1728" s="113"/>
      <c r="S1728" s="113"/>
      <c r="T1728" s="113"/>
      <c r="U1728" s="113"/>
      <c r="V1728" s="113"/>
      <c r="W1728" s="113"/>
      <c r="X1728" s="113"/>
      <c r="Y1728" s="113"/>
    </row>
    <row r="1729">
      <c r="A1729" s="115" t="s">
        <v>3208</v>
      </c>
      <c r="B1729" s="115" t="s">
        <v>3209</v>
      </c>
      <c r="C1729" s="115" t="s">
        <v>3210</v>
      </c>
      <c r="D1729" s="116">
        <v>45998.41666666667</v>
      </c>
      <c r="E1729" s="115" t="s">
        <v>147</v>
      </c>
      <c r="F1729" s="118" t="str">
        <f t="shared" si="1"/>
        <v>12/2025</v>
      </c>
      <c r="G1729" s="113"/>
      <c r="H1729" s="111"/>
      <c r="I1729" s="113"/>
      <c r="J1729" s="113"/>
      <c r="K1729" s="113"/>
      <c r="L1729" s="113"/>
      <c r="M1729" s="113"/>
      <c r="N1729" s="113"/>
      <c r="O1729" s="113"/>
      <c r="P1729" s="113"/>
      <c r="Q1729" s="113"/>
      <c r="R1729" s="113"/>
      <c r="S1729" s="113"/>
      <c r="T1729" s="113"/>
      <c r="U1729" s="113"/>
      <c r="V1729" s="113"/>
      <c r="W1729" s="113"/>
      <c r="X1729" s="113"/>
      <c r="Y1729" s="113"/>
    </row>
    <row r="1730">
      <c r="A1730" s="115" t="s">
        <v>3211</v>
      </c>
      <c r="B1730" s="115" t="s">
        <v>3212</v>
      </c>
      <c r="C1730" s="115" t="s">
        <v>3213</v>
      </c>
      <c r="D1730" s="116">
        <v>45998.41666666667</v>
      </c>
      <c r="E1730" s="115" t="s">
        <v>147</v>
      </c>
      <c r="F1730" s="118" t="str">
        <f t="shared" si="1"/>
        <v>12/2025</v>
      </c>
      <c r="G1730" s="113"/>
      <c r="H1730" s="111"/>
      <c r="I1730" s="113"/>
      <c r="J1730" s="113"/>
      <c r="K1730" s="113"/>
      <c r="L1730" s="113"/>
      <c r="M1730" s="113"/>
      <c r="N1730" s="113"/>
      <c r="O1730" s="113"/>
      <c r="P1730" s="113"/>
      <c r="Q1730" s="113"/>
      <c r="R1730" s="113"/>
      <c r="S1730" s="113"/>
      <c r="T1730" s="113"/>
      <c r="U1730" s="113"/>
      <c r="V1730" s="113"/>
      <c r="W1730" s="113"/>
      <c r="X1730" s="113"/>
      <c r="Y1730" s="113"/>
    </row>
    <row r="1731">
      <c r="A1731" s="115" t="s">
        <v>3214</v>
      </c>
      <c r="B1731" s="119"/>
      <c r="C1731" s="119"/>
      <c r="D1731" s="116">
        <v>45998.83333333333</v>
      </c>
      <c r="E1731" s="115" t="s">
        <v>147</v>
      </c>
      <c r="F1731" s="118" t="str">
        <f t="shared" si="1"/>
        <v>12/2025</v>
      </c>
      <c r="G1731" s="113"/>
      <c r="H1731" s="111"/>
      <c r="I1731" s="113"/>
      <c r="J1731" s="113"/>
      <c r="K1731" s="113"/>
      <c r="L1731" s="113"/>
      <c r="M1731" s="113"/>
      <c r="N1731" s="113"/>
      <c r="O1731" s="113"/>
      <c r="P1731" s="113"/>
      <c r="Q1731" s="113"/>
      <c r="R1731" s="113"/>
      <c r="S1731" s="113"/>
      <c r="T1731" s="113"/>
      <c r="U1731" s="113"/>
      <c r="V1731" s="113"/>
      <c r="W1731" s="113"/>
      <c r="X1731" s="113"/>
      <c r="Y1731" s="113"/>
    </row>
    <row r="1732">
      <c r="A1732" s="115" t="s">
        <v>3215</v>
      </c>
      <c r="B1732" s="115" t="s">
        <v>3010</v>
      </c>
      <c r="C1732" s="115" t="s">
        <v>3011</v>
      </c>
      <c r="D1732" s="116">
        <v>45999.33333333333</v>
      </c>
      <c r="E1732" s="115" t="s">
        <v>382</v>
      </c>
      <c r="F1732" s="118" t="str">
        <f t="shared" si="1"/>
        <v>12/2025</v>
      </c>
      <c r="G1732" s="113"/>
      <c r="H1732" s="111"/>
      <c r="I1732" s="113"/>
      <c r="J1732" s="113"/>
      <c r="K1732" s="113"/>
      <c r="L1732" s="113"/>
      <c r="M1732" s="113"/>
      <c r="N1732" s="113"/>
      <c r="O1732" s="113"/>
      <c r="P1732" s="113"/>
      <c r="Q1732" s="113"/>
      <c r="R1732" s="113"/>
      <c r="S1732" s="113"/>
      <c r="T1732" s="113"/>
      <c r="U1732" s="113"/>
      <c r="V1732" s="113"/>
      <c r="W1732" s="113"/>
      <c r="X1732" s="113"/>
      <c r="Y1732" s="113"/>
    </row>
    <row r="1733">
      <c r="A1733" s="115" t="s">
        <v>3216</v>
      </c>
      <c r="B1733" s="119"/>
      <c r="C1733" s="119"/>
      <c r="D1733" s="116">
        <v>45999.41666666667</v>
      </c>
      <c r="E1733" s="115" t="s">
        <v>539</v>
      </c>
      <c r="F1733" s="118" t="str">
        <f t="shared" si="1"/>
        <v>12/2025</v>
      </c>
      <c r="G1733" s="113"/>
      <c r="H1733" s="111"/>
      <c r="I1733" s="113"/>
      <c r="J1733" s="113"/>
      <c r="K1733" s="113"/>
      <c r="L1733" s="113"/>
      <c r="M1733" s="113"/>
      <c r="N1733" s="113"/>
      <c r="O1733" s="113"/>
      <c r="P1733" s="113"/>
      <c r="Q1733" s="113"/>
      <c r="R1733" s="113"/>
      <c r="S1733" s="113"/>
      <c r="T1733" s="113"/>
      <c r="U1733" s="113"/>
      <c r="V1733" s="113"/>
      <c r="W1733" s="113"/>
      <c r="X1733" s="113"/>
      <c r="Y1733" s="113"/>
    </row>
    <row r="1734">
      <c r="A1734" s="115" t="s">
        <v>3217</v>
      </c>
      <c r="B1734" s="119"/>
      <c r="C1734" s="119"/>
      <c r="D1734" s="116">
        <v>45999.52083333333</v>
      </c>
      <c r="E1734" s="119"/>
      <c r="F1734" s="118" t="str">
        <f t="shared" si="1"/>
        <v>12/2025</v>
      </c>
      <c r="G1734" s="113"/>
      <c r="H1734" s="111"/>
      <c r="I1734" s="113"/>
      <c r="J1734" s="113"/>
      <c r="K1734" s="113"/>
      <c r="L1734" s="113"/>
      <c r="M1734" s="113"/>
      <c r="N1734" s="113"/>
      <c r="O1734" s="113"/>
      <c r="P1734" s="113"/>
      <c r="Q1734" s="113"/>
      <c r="R1734" s="113"/>
      <c r="S1734" s="113"/>
      <c r="T1734" s="113"/>
      <c r="U1734" s="113"/>
      <c r="V1734" s="113"/>
      <c r="W1734" s="113"/>
      <c r="X1734" s="113"/>
      <c r="Y1734" s="113"/>
    </row>
    <row r="1735">
      <c r="A1735" s="115" t="s">
        <v>3208</v>
      </c>
      <c r="B1735" s="115" t="s">
        <v>3218</v>
      </c>
      <c r="C1735" s="115" t="s">
        <v>3219</v>
      </c>
      <c r="D1735" s="116">
        <v>45999.83333333333</v>
      </c>
      <c r="E1735" s="115" t="s">
        <v>147</v>
      </c>
      <c r="F1735" s="118" t="str">
        <f t="shared" si="1"/>
        <v>12/2025</v>
      </c>
      <c r="G1735" s="113"/>
      <c r="H1735" s="111"/>
      <c r="I1735" s="113"/>
      <c r="J1735" s="113"/>
      <c r="K1735" s="113"/>
      <c r="L1735" s="113"/>
      <c r="M1735" s="113"/>
      <c r="N1735" s="113"/>
      <c r="O1735" s="113"/>
      <c r="P1735" s="113"/>
      <c r="Q1735" s="113"/>
      <c r="R1735" s="113"/>
      <c r="S1735" s="113"/>
      <c r="T1735" s="113"/>
      <c r="U1735" s="113"/>
      <c r="V1735" s="113"/>
      <c r="W1735" s="113"/>
      <c r="X1735" s="113"/>
      <c r="Y1735" s="113"/>
    </row>
    <row r="1736">
      <c r="A1736" s="115" t="s">
        <v>3220</v>
      </c>
      <c r="B1736" s="119"/>
      <c r="C1736" s="119"/>
      <c r="D1736" s="116">
        <v>45999.83333333333</v>
      </c>
      <c r="E1736" s="119"/>
      <c r="F1736" s="118" t="str">
        <f t="shared" si="1"/>
        <v>12/2025</v>
      </c>
      <c r="G1736" s="113"/>
      <c r="H1736" s="111"/>
      <c r="I1736" s="113"/>
      <c r="J1736" s="113"/>
      <c r="K1736" s="113"/>
      <c r="L1736" s="113"/>
      <c r="M1736" s="113"/>
      <c r="N1736" s="113"/>
      <c r="O1736" s="113"/>
      <c r="P1736" s="113"/>
      <c r="Q1736" s="113"/>
      <c r="R1736" s="113"/>
      <c r="S1736" s="113"/>
      <c r="T1736" s="113"/>
      <c r="U1736" s="113"/>
      <c r="V1736" s="113"/>
      <c r="W1736" s="113"/>
      <c r="X1736" s="113"/>
      <c r="Y1736" s="113"/>
    </row>
    <row r="1737">
      <c r="A1737" s="115" t="s">
        <v>3221</v>
      </c>
      <c r="B1737" s="115" t="s">
        <v>3222</v>
      </c>
      <c r="C1737" s="115" t="s">
        <v>3223</v>
      </c>
      <c r="D1737" s="116">
        <v>46000.33333333333</v>
      </c>
      <c r="E1737" s="115" t="s">
        <v>147</v>
      </c>
      <c r="F1737" s="118" t="str">
        <f t="shared" si="1"/>
        <v>12/2025</v>
      </c>
      <c r="G1737" s="113"/>
      <c r="H1737" s="111"/>
      <c r="I1737" s="113"/>
      <c r="J1737" s="113"/>
      <c r="K1737" s="113"/>
      <c r="L1737" s="113"/>
      <c r="M1737" s="113"/>
      <c r="N1737" s="113"/>
      <c r="O1737" s="113"/>
      <c r="P1737" s="113"/>
      <c r="Q1737" s="113"/>
      <c r="R1737" s="113"/>
      <c r="S1737" s="113"/>
      <c r="T1737" s="113"/>
      <c r="U1737" s="113"/>
      <c r="V1737" s="113"/>
      <c r="W1737" s="113"/>
      <c r="X1737" s="113"/>
      <c r="Y1737" s="113"/>
    </row>
    <row r="1738">
      <c r="A1738" s="115" t="s">
        <v>3224</v>
      </c>
      <c r="B1738" s="115" t="s">
        <v>3225</v>
      </c>
      <c r="C1738" s="115" t="s">
        <v>3226</v>
      </c>
      <c r="D1738" s="116">
        <v>46000.375</v>
      </c>
      <c r="E1738" s="115" t="s">
        <v>226</v>
      </c>
      <c r="F1738" s="118" t="str">
        <f t="shared" si="1"/>
        <v>12/2025</v>
      </c>
      <c r="G1738" s="113"/>
      <c r="H1738" s="111"/>
      <c r="I1738" s="113"/>
      <c r="J1738" s="113"/>
      <c r="K1738" s="113"/>
      <c r="L1738" s="113"/>
      <c r="M1738" s="113"/>
      <c r="N1738" s="113"/>
      <c r="O1738" s="113"/>
      <c r="P1738" s="113"/>
      <c r="Q1738" s="113"/>
      <c r="R1738" s="113"/>
      <c r="S1738" s="113"/>
      <c r="T1738" s="113"/>
      <c r="U1738" s="113"/>
      <c r="V1738" s="113"/>
      <c r="W1738" s="113"/>
      <c r="X1738" s="113"/>
      <c r="Y1738" s="113"/>
    </row>
    <row r="1739">
      <c r="A1739" s="115" t="s">
        <v>2387</v>
      </c>
      <c r="B1739" s="115" t="s">
        <v>3227</v>
      </c>
      <c r="C1739" s="115" t="s">
        <v>387</v>
      </c>
      <c r="D1739" s="116">
        <v>46000.41666666667</v>
      </c>
      <c r="E1739" s="115" t="s">
        <v>147</v>
      </c>
      <c r="F1739" s="118" t="str">
        <f t="shared" si="1"/>
        <v>12/2025</v>
      </c>
      <c r="G1739" s="113"/>
      <c r="H1739" s="111"/>
      <c r="I1739" s="113"/>
      <c r="J1739" s="113"/>
      <c r="K1739" s="113"/>
      <c r="L1739" s="113"/>
      <c r="M1739" s="113"/>
      <c r="N1739" s="113"/>
      <c r="O1739" s="113"/>
      <c r="P1739" s="113"/>
      <c r="Q1739" s="113"/>
      <c r="R1739" s="113"/>
      <c r="S1739" s="113"/>
      <c r="T1739" s="113"/>
      <c r="U1739" s="113"/>
      <c r="V1739" s="113"/>
      <c r="W1739" s="113"/>
      <c r="X1739" s="113"/>
      <c r="Y1739" s="113"/>
    </row>
    <row r="1740">
      <c r="A1740" s="115" t="s">
        <v>3228</v>
      </c>
      <c r="B1740" s="119"/>
      <c r="C1740" s="119"/>
      <c r="D1740" s="116">
        <v>46000.5</v>
      </c>
      <c r="E1740" s="115" t="s">
        <v>2453</v>
      </c>
      <c r="F1740" s="118" t="str">
        <f t="shared" si="1"/>
        <v>12/2025</v>
      </c>
      <c r="G1740" s="113"/>
      <c r="H1740" s="111"/>
      <c r="I1740" s="113"/>
      <c r="J1740" s="113"/>
      <c r="K1740" s="113"/>
      <c r="L1740" s="113"/>
      <c r="M1740" s="113"/>
      <c r="N1740" s="113"/>
      <c r="O1740" s="113"/>
      <c r="P1740" s="113"/>
      <c r="Q1740" s="113"/>
      <c r="R1740" s="113"/>
      <c r="S1740" s="113"/>
      <c r="T1740" s="113"/>
      <c r="U1740" s="113"/>
      <c r="V1740" s="113"/>
      <c r="W1740" s="113"/>
      <c r="X1740" s="113"/>
      <c r="Y1740" s="113"/>
    </row>
    <row r="1741">
      <c r="A1741" s="115" t="s">
        <v>2869</v>
      </c>
      <c r="B1741" s="115" t="s">
        <v>2870</v>
      </c>
      <c r="C1741" s="119"/>
      <c r="D1741" s="116">
        <v>46000.60416666667</v>
      </c>
      <c r="E1741" s="115" t="s">
        <v>199</v>
      </c>
      <c r="F1741" s="118" t="str">
        <f t="shared" si="1"/>
        <v>12/2025</v>
      </c>
      <c r="G1741" s="113"/>
      <c r="H1741" s="111"/>
      <c r="I1741" s="113"/>
      <c r="J1741" s="113"/>
      <c r="K1741" s="113"/>
      <c r="L1741" s="113"/>
      <c r="M1741" s="113"/>
      <c r="N1741" s="113"/>
      <c r="O1741" s="113"/>
      <c r="P1741" s="113"/>
      <c r="Q1741" s="113"/>
      <c r="R1741" s="113"/>
      <c r="S1741" s="113"/>
      <c r="T1741" s="113"/>
      <c r="U1741" s="113"/>
      <c r="V1741" s="113"/>
      <c r="W1741" s="113"/>
      <c r="X1741" s="113"/>
      <c r="Y1741" s="113"/>
    </row>
    <row r="1742">
      <c r="A1742" s="115" t="s">
        <v>2871</v>
      </c>
      <c r="B1742" s="119"/>
      <c r="C1742" s="119"/>
      <c r="D1742" s="116">
        <v>46000.625</v>
      </c>
      <c r="E1742" s="115" t="s">
        <v>2453</v>
      </c>
      <c r="F1742" s="118" t="str">
        <f t="shared" si="1"/>
        <v>12/2025</v>
      </c>
      <c r="G1742" s="113"/>
      <c r="H1742" s="111"/>
      <c r="I1742" s="113"/>
      <c r="J1742" s="113"/>
      <c r="K1742" s="113"/>
      <c r="L1742" s="113"/>
      <c r="M1742" s="113"/>
      <c r="N1742" s="113"/>
      <c r="O1742" s="113"/>
      <c r="P1742" s="113"/>
      <c r="Q1742" s="113"/>
      <c r="R1742" s="113"/>
      <c r="S1742" s="113"/>
      <c r="T1742" s="113"/>
      <c r="U1742" s="113"/>
      <c r="V1742" s="113"/>
      <c r="W1742" s="113"/>
      <c r="X1742" s="113"/>
      <c r="Y1742" s="113"/>
    </row>
    <row r="1743">
      <c r="A1743" s="115" t="s">
        <v>3229</v>
      </c>
      <c r="B1743" s="115" t="s">
        <v>3230</v>
      </c>
      <c r="C1743" s="115" t="s">
        <v>146</v>
      </c>
      <c r="D1743" s="116">
        <v>46000.77083333333</v>
      </c>
      <c r="E1743" s="115" t="s">
        <v>147</v>
      </c>
      <c r="F1743" s="118" t="str">
        <f t="shared" si="1"/>
        <v>12/2025</v>
      </c>
      <c r="G1743" s="113"/>
      <c r="H1743" s="111"/>
      <c r="I1743" s="113"/>
      <c r="J1743" s="113"/>
      <c r="K1743" s="113"/>
      <c r="L1743" s="113"/>
      <c r="M1743" s="113"/>
      <c r="N1743" s="113"/>
      <c r="O1743" s="113"/>
      <c r="P1743" s="113"/>
      <c r="Q1743" s="113"/>
      <c r="R1743" s="113"/>
      <c r="S1743" s="113"/>
      <c r="T1743" s="113"/>
      <c r="U1743" s="113"/>
      <c r="V1743" s="113"/>
      <c r="W1743" s="113"/>
      <c r="X1743" s="113"/>
      <c r="Y1743" s="113"/>
    </row>
    <row r="1744">
      <c r="A1744" s="115" t="s">
        <v>3231</v>
      </c>
      <c r="B1744" s="115" t="s">
        <v>3232</v>
      </c>
      <c r="C1744" s="115" t="s">
        <v>3233</v>
      </c>
      <c r="D1744" s="116">
        <v>46000.79166666667</v>
      </c>
      <c r="E1744" s="115" t="s">
        <v>382</v>
      </c>
      <c r="F1744" s="118" t="str">
        <f t="shared" si="1"/>
        <v>12/2025</v>
      </c>
      <c r="G1744" s="113"/>
      <c r="H1744" s="111"/>
      <c r="I1744" s="113"/>
      <c r="J1744" s="113"/>
      <c r="K1744" s="113"/>
      <c r="L1744" s="113"/>
      <c r="M1744" s="113"/>
      <c r="N1744" s="113"/>
      <c r="O1744" s="113"/>
      <c r="P1744" s="113"/>
      <c r="Q1744" s="113"/>
      <c r="R1744" s="113"/>
      <c r="S1744" s="113"/>
      <c r="T1744" s="113"/>
      <c r="U1744" s="113"/>
      <c r="V1744" s="113"/>
      <c r="W1744" s="113"/>
      <c r="X1744" s="113"/>
      <c r="Y1744" s="113"/>
    </row>
    <row r="1745">
      <c r="A1745" s="115" t="s">
        <v>3234</v>
      </c>
      <c r="B1745" s="115" t="s">
        <v>3235</v>
      </c>
      <c r="C1745" s="119"/>
      <c r="D1745" s="116">
        <v>46001.0</v>
      </c>
      <c r="E1745" s="115" t="s">
        <v>147</v>
      </c>
      <c r="F1745" s="118" t="str">
        <f t="shared" si="1"/>
        <v>12/2025</v>
      </c>
      <c r="G1745" s="113"/>
      <c r="H1745" s="111"/>
      <c r="I1745" s="113"/>
      <c r="J1745" s="113"/>
      <c r="K1745" s="113"/>
      <c r="L1745" s="113"/>
      <c r="M1745" s="113"/>
      <c r="N1745" s="113"/>
      <c r="O1745" s="113"/>
      <c r="P1745" s="113"/>
      <c r="Q1745" s="113"/>
      <c r="R1745" s="113"/>
      <c r="S1745" s="113"/>
      <c r="T1745" s="113"/>
      <c r="U1745" s="113"/>
      <c r="V1745" s="113"/>
      <c r="W1745" s="113"/>
      <c r="X1745" s="113"/>
      <c r="Y1745" s="113"/>
    </row>
    <row r="1746">
      <c r="A1746" s="115" t="s">
        <v>3236</v>
      </c>
      <c r="B1746" s="119"/>
      <c r="C1746" s="119"/>
      <c r="D1746" s="116">
        <v>46001.42708333333</v>
      </c>
      <c r="E1746" s="119"/>
      <c r="F1746" s="118" t="str">
        <f t="shared" si="1"/>
        <v>12/2025</v>
      </c>
      <c r="G1746" s="113"/>
      <c r="H1746" s="111"/>
      <c r="I1746" s="113"/>
      <c r="J1746" s="113"/>
      <c r="K1746" s="113"/>
      <c r="L1746" s="113"/>
      <c r="M1746" s="113"/>
      <c r="N1746" s="113"/>
      <c r="O1746" s="113"/>
      <c r="P1746" s="113"/>
      <c r="Q1746" s="113"/>
      <c r="R1746" s="113"/>
      <c r="S1746" s="113"/>
      <c r="T1746" s="113"/>
      <c r="U1746" s="113"/>
      <c r="V1746" s="113"/>
      <c r="W1746" s="113"/>
      <c r="X1746" s="113"/>
      <c r="Y1746" s="113"/>
    </row>
    <row r="1747">
      <c r="A1747" s="115" t="s">
        <v>3237</v>
      </c>
      <c r="B1747" s="115" t="s">
        <v>3238</v>
      </c>
      <c r="C1747" s="115" t="s">
        <v>3239</v>
      </c>
      <c r="D1747" s="116">
        <v>46001.47916666667</v>
      </c>
      <c r="E1747" s="115" t="s">
        <v>2504</v>
      </c>
      <c r="F1747" s="118" t="str">
        <f t="shared" si="1"/>
        <v>12/2025</v>
      </c>
      <c r="G1747" s="113"/>
      <c r="H1747" s="111"/>
      <c r="I1747" s="113"/>
      <c r="J1747" s="113"/>
      <c r="K1747" s="113"/>
      <c r="L1747" s="113"/>
      <c r="M1747" s="113"/>
      <c r="N1747" s="113"/>
      <c r="O1747" s="113"/>
      <c r="P1747" s="113"/>
      <c r="Q1747" s="113"/>
      <c r="R1747" s="113"/>
      <c r="S1747" s="113"/>
      <c r="T1747" s="113"/>
      <c r="U1747" s="113"/>
      <c r="V1747" s="113"/>
      <c r="W1747" s="113"/>
      <c r="X1747" s="113"/>
      <c r="Y1747" s="113"/>
    </row>
    <row r="1748">
      <c r="A1748" s="115" t="s">
        <v>2887</v>
      </c>
      <c r="B1748" s="119"/>
      <c r="C1748" s="119"/>
      <c r="D1748" s="116">
        <v>46001.625</v>
      </c>
      <c r="E1748" s="115" t="s">
        <v>2453</v>
      </c>
      <c r="F1748" s="118" t="str">
        <f t="shared" si="1"/>
        <v>12/2025</v>
      </c>
      <c r="G1748" s="113"/>
      <c r="H1748" s="111"/>
      <c r="I1748" s="113"/>
      <c r="J1748" s="113"/>
      <c r="K1748" s="113"/>
      <c r="L1748" s="113"/>
      <c r="M1748" s="113"/>
      <c r="N1748" s="113"/>
      <c r="O1748" s="113"/>
      <c r="P1748" s="113"/>
      <c r="Q1748" s="113"/>
      <c r="R1748" s="113"/>
      <c r="S1748" s="113"/>
      <c r="T1748" s="113"/>
      <c r="U1748" s="113"/>
      <c r="V1748" s="113"/>
      <c r="W1748" s="113"/>
      <c r="X1748" s="113"/>
      <c r="Y1748" s="113"/>
    </row>
    <row r="1749">
      <c r="A1749" s="115" t="s">
        <v>2689</v>
      </c>
      <c r="B1749" s="115" t="s">
        <v>2690</v>
      </c>
      <c r="C1749" s="115" t="s">
        <v>516</v>
      </c>
      <c r="D1749" s="116">
        <v>46001.77083333333</v>
      </c>
      <c r="E1749" s="115" t="s">
        <v>147</v>
      </c>
      <c r="F1749" s="118" t="str">
        <f t="shared" si="1"/>
        <v>12/2025</v>
      </c>
      <c r="G1749" s="113"/>
      <c r="H1749" s="111"/>
      <c r="I1749" s="113"/>
      <c r="J1749" s="113"/>
      <c r="K1749" s="113"/>
      <c r="L1749" s="113"/>
      <c r="M1749" s="113"/>
      <c r="N1749" s="113"/>
      <c r="O1749" s="113"/>
      <c r="P1749" s="113"/>
      <c r="Q1749" s="113"/>
      <c r="R1749" s="113"/>
      <c r="S1749" s="113"/>
      <c r="T1749" s="113"/>
      <c r="U1749" s="113"/>
      <c r="V1749" s="113"/>
      <c r="W1749" s="113"/>
      <c r="X1749" s="113"/>
      <c r="Y1749" s="113"/>
    </row>
    <row r="1750">
      <c r="A1750" s="115" t="s">
        <v>3240</v>
      </c>
      <c r="B1750" s="115" t="s">
        <v>3241</v>
      </c>
      <c r="C1750" s="115" t="s">
        <v>3242</v>
      </c>
      <c r="D1750" s="116">
        <v>46001.8125</v>
      </c>
      <c r="E1750" s="115" t="s">
        <v>204</v>
      </c>
      <c r="F1750" s="118" t="str">
        <f t="shared" si="1"/>
        <v>12/2025</v>
      </c>
      <c r="G1750" s="113"/>
      <c r="H1750" s="111"/>
      <c r="I1750" s="113"/>
      <c r="J1750" s="113"/>
      <c r="K1750" s="113"/>
      <c r="L1750" s="113"/>
      <c r="M1750" s="113"/>
      <c r="N1750" s="113"/>
      <c r="O1750" s="113"/>
      <c r="P1750" s="113"/>
      <c r="Q1750" s="113"/>
      <c r="R1750" s="113"/>
      <c r="S1750" s="113"/>
      <c r="T1750" s="113"/>
      <c r="U1750" s="113"/>
      <c r="V1750" s="113"/>
      <c r="W1750" s="113"/>
      <c r="X1750" s="113"/>
      <c r="Y1750" s="113"/>
    </row>
    <row r="1751">
      <c r="A1751" s="115" t="s">
        <v>3243</v>
      </c>
      <c r="B1751" s="119"/>
      <c r="C1751" s="119"/>
      <c r="D1751" s="116">
        <v>46001.868055555555</v>
      </c>
      <c r="E1751" s="119"/>
      <c r="F1751" s="118" t="str">
        <f t="shared" si="1"/>
        <v>12/2025</v>
      </c>
      <c r="G1751" s="113"/>
      <c r="H1751" s="111"/>
      <c r="I1751" s="113"/>
      <c r="J1751" s="113"/>
      <c r="K1751" s="113"/>
      <c r="L1751" s="113"/>
      <c r="M1751" s="113"/>
      <c r="N1751" s="113"/>
      <c r="O1751" s="113"/>
      <c r="P1751" s="113"/>
      <c r="Q1751" s="113"/>
      <c r="R1751" s="113"/>
      <c r="S1751" s="113"/>
      <c r="T1751" s="113"/>
      <c r="U1751" s="113"/>
      <c r="V1751" s="113"/>
      <c r="W1751" s="113"/>
      <c r="X1751" s="113"/>
      <c r="Y1751" s="113"/>
    </row>
    <row r="1752">
      <c r="A1752" s="115" t="s">
        <v>3244</v>
      </c>
      <c r="B1752" s="119"/>
      <c r="C1752" s="115" t="s">
        <v>3245</v>
      </c>
      <c r="D1752" s="116">
        <v>46002.5</v>
      </c>
      <c r="E1752" s="119"/>
      <c r="F1752" s="118" t="str">
        <f t="shared" si="1"/>
        <v>12/2025</v>
      </c>
      <c r="G1752" s="113"/>
      <c r="H1752" s="111"/>
      <c r="I1752" s="113"/>
      <c r="J1752" s="113"/>
      <c r="K1752" s="113"/>
      <c r="L1752" s="113"/>
      <c r="M1752" s="113"/>
      <c r="N1752" s="113"/>
      <c r="O1752" s="113"/>
      <c r="P1752" s="113"/>
      <c r="Q1752" s="113"/>
      <c r="R1752" s="113"/>
      <c r="S1752" s="113"/>
      <c r="T1752" s="113"/>
      <c r="U1752" s="113"/>
      <c r="V1752" s="113"/>
      <c r="W1752" s="113"/>
      <c r="X1752" s="113"/>
      <c r="Y1752" s="113"/>
    </row>
    <row r="1753">
      <c r="A1753" s="115" t="s">
        <v>3246</v>
      </c>
      <c r="B1753" s="119"/>
      <c r="C1753" s="119"/>
      <c r="D1753" s="116">
        <v>46002.54166666667</v>
      </c>
      <c r="E1753" s="119"/>
      <c r="F1753" s="118" t="str">
        <f t="shared" si="1"/>
        <v>12/2025</v>
      </c>
      <c r="G1753" s="113"/>
      <c r="H1753" s="111"/>
      <c r="I1753" s="113"/>
      <c r="J1753" s="113"/>
      <c r="K1753" s="113"/>
      <c r="L1753" s="113"/>
      <c r="M1753" s="113"/>
      <c r="N1753" s="113"/>
      <c r="O1753" s="113"/>
      <c r="P1753" s="113"/>
      <c r="Q1753" s="113"/>
      <c r="R1753" s="113"/>
      <c r="S1753" s="113"/>
      <c r="T1753" s="113"/>
      <c r="U1753" s="113"/>
      <c r="V1753" s="113"/>
      <c r="W1753" s="113"/>
      <c r="X1753" s="113"/>
      <c r="Y1753" s="113"/>
    </row>
    <row r="1754">
      <c r="A1754" s="115" t="s">
        <v>3247</v>
      </c>
      <c r="B1754" s="119"/>
      <c r="C1754" s="115" t="s">
        <v>313</v>
      </c>
      <c r="D1754" s="116">
        <v>46002.58333333333</v>
      </c>
      <c r="E1754" s="119"/>
      <c r="F1754" s="118" t="str">
        <f t="shared" si="1"/>
        <v>12/2025</v>
      </c>
      <c r="G1754" s="113"/>
      <c r="H1754" s="111"/>
      <c r="I1754" s="113"/>
      <c r="J1754" s="113"/>
      <c r="K1754" s="113"/>
      <c r="L1754" s="113"/>
      <c r="M1754" s="113"/>
      <c r="N1754" s="113"/>
      <c r="O1754" s="113"/>
      <c r="P1754" s="113"/>
      <c r="Q1754" s="113"/>
      <c r="R1754" s="113"/>
      <c r="S1754" s="113"/>
      <c r="T1754" s="113"/>
      <c r="U1754" s="113"/>
      <c r="V1754" s="113"/>
      <c r="W1754" s="113"/>
      <c r="X1754" s="113"/>
      <c r="Y1754" s="113"/>
    </row>
    <row r="1755">
      <c r="A1755" s="115" t="s">
        <v>2871</v>
      </c>
      <c r="B1755" s="119"/>
      <c r="C1755" s="119"/>
      <c r="D1755" s="116">
        <v>46002.625</v>
      </c>
      <c r="E1755" s="115" t="s">
        <v>2453</v>
      </c>
      <c r="F1755" s="118" t="str">
        <f t="shared" si="1"/>
        <v>12/2025</v>
      </c>
      <c r="G1755" s="113"/>
      <c r="H1755" s="111"/>
      <c r="I1755" s="113"/>
      <c r="J1755" s="113"/>
      <c r="K1755" s="113"/>
      <c r="L1755" s="113"/>
      <c r="M1755" s="113"/>
      <c r="N1755" s="113"/>
      <c r="O1755" s="113"/>
      <c r="P1755" s="113"/>
      <c r="Q1755" s="113"/>
      <c r="R1755" s="113"/>
      <c r="S1755" s="113"/>
      <c r="T1755" s="113"/>
      <c r="U1755" s="113"/>
      <c r="V1755" s="113"/>
      <c r="W1755" s="113"/>
      <c r="X1755" s="113"/>
      <c r="Y1755" s="113"/>
    </row>
    <row r="1756">
      <c r="A1756" s="115" t="s">
        <v>2700</v>
      </c>
      <c r="B1756" s="115" t="s">
        <v>2701</v>
      </c>
      <c r="C1756" s="115" t="s">
        <v>516</v>
      </c>
      <c r="D1756" s="116">
        <v>46002.77083333333</v>
      </c>
      <c r="E1756" s="115" t="s">
        <v>147</v>
      </c>
      <c r="F1756" s="118" t="str">
        <f t="shared" si="1"/>
        <v>12/2025</v>
      </c>
      <c r="G1756" s="113"/>
      <c r="H1756" s="111"/>
      <c r="I1756" s="113"/>
      <c r="J1756" s="113"/>
      <c r="K1756" s="113"/>
      <c r="L1756" s="113"/>
      <c r="M1756" s="113"/>
      <c r="N1756" s="113"/>
      <c r="O1756" s="113"/>
      <c r="P1756" s="113"/>
      <c r="Q1756" s="113"/>
      <c r="R1756" s="113"/>
      <c r="S1756" s="113"/>
      <c r="T1756" s="113"/>
      <c r="U1756" s="113"/>
      <c r="V1756" s="113"/>
      <c r="W1756" s="113"/>
      <c r="X1756" s="113"/>
      <c r="Y1756" s="113"/>
    </row>
    <row r="1757">
      <c r="A1757" s="115" t="s">
        <v>3248</v>
      </c>
      <c r="B1757" s="115" t="s">
        <v>3249</v>
      </c>
      <c r="C1757" s="115" t="s">
        <v>211</v>
      </c>
      <c r="D1757" s="116">
        <v>46002.79166666667</v>
      </c>
      <c r="E1757" s="115" t="s">
        <v>531</v>
      </c>
      <c r="F1757" s="118" t="str">
        <f t="shared" si="1"/>
        <v>12/2025</v>
      </c>
      <c r="G1757" s="113"/>
      <c r="H1757" s="111"/>
      <c r="I1757" s="113"/>
      <c r="J1757" s="113"/>
      <c r="K1757" s="113"/>
      <c r="L1757" s="113"/>
      <c r="M1757" s="113"/>
      <c r="N1757" s="113"/>
      <c r="O1757" s="113"/>
      <c r="P1757" s="113"/>
      <c r="Q1757" s="113"/>
      <c r="R1757" s="113"/>
      <c r="S1757" s="113"/>
      <c r="T1757" s="113"/>
      <c r="U1757" s="113"/>
      <c r="V1757" s="113"/>
      <c r="W1757" s="113"/>
      <c r="X1757" s="113"/>
      <c r="Y1757" s="113"/>
    </row>
    <row r="1758">
      <c r="A1758" s="115" t="s">
        <v>3250</v>
      </c>
      <c r="B1758" s="115" t="s">
        <v>3251</v>
      </c>
      <c r="C1758" s="115" t="s">
        <v>2531</v>
      </c>
      <c r="D1758" s="116">
        <v>46003.3125</v>
      </c>
      <c r="E1758" s="115" t="s">
        <v>295</v>
      </c>
      <c r="F1758" s="118" t="str">
        <f t="shared" si="1"/>
        <v>12/2025</v>
      </c>
      <c r="G1758" s="113"/>
      <c r="H1758" s="111"/>
      <c r="I1758" s="113"/>
      <c r="J1758" s="113"/>
      <c r="K1758" s="113"/>
      <c r="L1758" s="113"/>
      <c r="M1758" s="113"/>
      <c r="N1758" s="113"/>
      <c r="O1758" s="113"/>
      <c r="P1758" s="113"/>
      <c r="Q1758" s="113"/>
      <c r="R1758" s="113"/>
      <c r="S1758" s="113"/>
      <c r="T1758" s="113"/>
      <c r="U1758" s="113"/>
      <c r="V1758" s="113"/>
      <c r="W1758" s="113"/>
      <c r="X1758" s="113"/>
      <c r="Y1758" s="113"/>
    </row>
    <row r="1759">
      <c r="A1759" s="115" t="s">
        <v>3252</v>
      </c>
      <c r="B1759" s="115" t="s">
        <v>3253</v>
      </c>
      <c r="C1759" s="115" t="s">
        <v>1361</v>
      </c>
      <c r="D1759" s="116">
        <v>46003.41666666667</v>
      </c>
      <c r="E1759" s="115" t="s">
        <v>751</v>
      </c>
      <c r="F1759" s="118" t="str">
        <f t="shared" si="1"/>
        <v>12/2025</v>
      </c>
      <c r="G1759" s="113"/>
      <c r="H1759" s="111"/>
      <c r="I1759" s="113"/>
      <c r="J1759" s="113"/>
      <c r="K1759" s="113"/>
      <c r="L1759" s="113"/>
      <c r="M1759" s="113"/>
      <c r="N1759" s="113"/>
      <c r="O1759" s="113"/>
      <c r="P1759" s="113"/>
      <c r="Q1759" s="113"/>
      <c r="R1759" s="113"/>
      <c r="S1759" s="113"/>
      <c r="T1759" s="113"/>
      <c r="U1759" s="113"/>
      <c r="V1759" s="113"/>
      <c r="W1759" s="113"/>
      <c r="X1759" s="113"/>
      <c r="Y1759" s="113"/>
    </row>
    <row r="1760">
      <c r="A1760" s="115" t="s">
        <v>3254</v>
      </c>
      <c r="B1760" s="115" t="s">
        <v>3255</v>
      </c>
      <c r="C1760" s="115" t="s">
        <v>146</v>
      </c>
      <c r="D1760" s="116">
        <v>46003.41666666667</v>
      </c>
      <c r="E1760" s="115" t="s">
        <v>147</v>
      </c>
      <c r="F1760" s="118" t="str">
        <f t="shared" si="1"/>
        <v>12/2025</v>
      </c>
      <c r="G1760" s="113"/>
      <c r="H1760" s="111"/>
      <c r="I1760" s="113"/>
      <c r="J1760" s="113"/>
      <c r="K1760" s="113"/>
      <c r="L1760" s="113"/>
      <c r="M1760" s="113"/>
      <c r="N1760" s="113"/>
      <c r="O1760" s="113"/>
      <c r="P1760" s="113"/>
      <c r="Q1760" s="113"/>
      <c r="R1760" s="113"/>
      <c r="S1760" s="113"/>
      <c r="T1760" s="113"/>
      <c r="U1760" s="113"/>
      <c r="V1760" s="113"/>
      <c r="W1760" s="113"/>
      <c r="X1760" s="113"/>
      <c r="Y1760" s="113"/>
    </row>
    <row r="1761">
      <c r="A1761" s="115" t="s">
        <v>3256</v>
      </c>
      <c r="B1761" s="115" t="s">
        <v>3257</v>
      </c>
      <c r="C1761" s="115" t="s">
        <v>3258</v>
      </c>
      <c r="D1761" s="116">
        <v>46004.41666666667</v>
      </c>
      <c r="E1761" s="115" t="s">
        <v>147</v>
      </c>
      <c r="F1761" s="118" t="str">
        <f t="shared" si="1"/>
        <v>12/2025</v>
      </c>
      <c r="G1761" s="113"/>
      <c r="H1761" s="111"/>
      <c r="I1761" s="113"/>
      <c r="J1761" s="113"/>
      <c r="K1761" s="113"/>
      <c r="L1761" s="113"/>
      <c r="M1761" s="113"/>
      <c r="N1761" s="113"/>
      <c r="O1761" s="113"/>
      <c r="P1761" s="113"/>
      <c r="Q1761" s="113"/>
      <c r="R1761" s="113"/>
      <c r="S1761" s="113"/>
      <c r="T1761" s="113"/>
      <c r="U1761" s="113"/>
      <c r="V1761" s="113"/>
      <c r="W1761" s="113"/>
      <c r="X1761" s="113"/>
      <c r="Y1761" s="113"/>
    </row>
    <row r="1762">
      <c r="A1762" s="115" t="s">
        <v>3259</v>
      </c>
      <c r="B1762" s="119"/>
      <c r="C1762" s="119"/>
      <c r="D1762" s="116">
        <v>46004.83333333333</v>
      </c>
      <c r="E1762" s="119"/>
      <c r="F1762" s="118" t="str">
        <f t="shared" si="1"/>
        <v>12/2025</v>
      </c>
      <c r="G1762" s="113"/>
      <c r="H1762" s="111"/>
      <c r="I1762" s="113"/>
      <c r="J1762" s="113"/>
      <c r="K1762" s="113"/>
      <c r="L1762" s="113"/>
      <c r="M1762" s="113"/>
      <c r="N1762" s="113"/>
      <c r="O1762" s="113"/>
      <c r="P1762" s="113"/>
      <c r="Q1762" s="113"/>
      <c r="R1762" s="113"/>
      <c r="S1762" s="113"/>
      <c r="T1762" s="113"/>
      <c r="U1762" s="113"/>
      <c r="V1762" s="113"/>
      <c r="W1762" s="113"/>
      <c r="X1762" s="113"/>
      <c r="Y1762" s="113"/>
    </row>
    <row r="1763">
      <c r="A1763" s="115" t="s">
        <v>3260</v>
      </c>
      <c r="B1763" s="119"/>
      <c r="C1763" s="119"/>
      <c r="D1763" s="116">
        <v>46005.29166666667</v>
      </c>
      <c r="E1763" s="119"/>
      <c r="F1763" s="118" t="str">
        <f t="shared" si="1"/>
        <v>12/2025</v>
      </c>
      <c r="G1763" s="113"/>
      <c r="H1763" s="111"/>
      <c r="I1763" s="113"/>
      <c r="J1763" s="113"/>
      <c r="K1763" s="113"/>
      <c r="L1763" s="113"/>
      <c r="M1763" s="113"/>
      <c r="N1763" s="113"/>
      <c r="O1763" s="113"/>
      <c r="P1763" s="113"/>
      <c r="Q1763" s="113"/>
      <c r="R1763" s="113"/>
      <c r="S1763" s="113"/>
      <c r="T1763" s="113"/>
      <c r="U1763" s="113"/>
      <c r="V1763" s="113"/>
      <c r="W1763" s="113"/>
      <c r="X1763" s="113"/>
      <c r="Y1763" s="113"/>
    </row>
    <row r="1764">
      <c r="A1764" s="115" t="s">
        <v>3261</v>
      </c>
      <c r="B1764" s="119"/>
      <c r="C1764" s="119"/>
      <c r="D1764" s="116">
        <v>46005.29166666667</v>
      </c>
      <c r="E1764" s="119"/>
      <c r="F1764" s="118" t="str">
        <f t="shared" si="1"/>
        <v>12/2025</v>
      </c>
      <c r="G1764" s="113"/>
      <c r="H1764" s="111"/>
      <c r="I1764" s="113"/>
      <c r="J1764" s="113"/>
      <c r="K1764" s="113"/>
      <c r="L1764" s="113"/>
      <c r="M1764" s="113"/>
      <c r="N1764" s="113"/>
      <c r="O1764" s="113"/>
      <c r="P1764" s="113"/>
      <c r="Q1764" s="113"/>
      <c r="R1764" s="113"/>
      <c r="S1764" s="113"/>
      <c r="T1764" s="113"/>
      <c r="U1764" s="113"/>
      <c r="V1764" s="113"/>
      <c r="W1764" s="113"/>
      <c r="X1764" s="113"/>
      <c r="Y1764" s="113"/>
    </row>
    <row r="1765">
      <c r="A1765" s="115" t="s">
        <v>3262</v>
      </c>
      <c r="B1765" s="115" t="s">
        <v>3263</v>
      </c>
      <c r="C1765" s="115" t="s">
        <v>2367</v>
      </c>
      <c r="D1765" s="116">
        <v>46005.375</v>
      </c>
      <c r="E1765" s="115" t="s">
        <v>610</v>
      </c>
      <c r="F1765" s="118" t="str">
        <f t="shared" si="1"/>
        <v>12/2025</v>
      </c>
      <c r="G1765" s="113"/>
      <c r="H1765" s="111"/>
      <c r="I1765" s="113"/>
      <c r="J1765" s="113"/>
      <c r="K1765" s="113"/>
      <c r="L1765" s="113"/>
      <c r="M1765" s="113"/>
      <c r="N1765" s="113"/>
      <c r="O1765" s="113"/>
      <c r="P1765" s="113"/>
      <c r="Q1765" s="113"/>
      <c r="R1765" s="113"/>
      <c r="S1765" s="113"/>
      <c r="T1765" s="113"/>
      <c r="U1765" s="113"/>
      <c r="V1765" s="113"/>
      <c r="W1765" s="113"/>
      <c r="X1765" s="113"/>
      <c r="Y1765" s="113"/>
    </row>
    <row r="1766">
      <c r="A1766" s="115" t="s">
        <v>3264</v>
      </c>
      <c r="B1766" s="119"/>
      <c r="C1766" s="115" t="s">
        <v>3135</v>
      </c>
      <c r="D1766" s="116">
        <v>46005.75</v>
      </c>
      <c r="E1766" s="115" t="s">
        <v>204</v>
      </c>
      <c r="F1766" s="118" t="str">
        <f t="shared" si="1"/>
        <v>12/2025</v>
      </c>
      <c r="G1766" s="113"/>
      <c r="H1766" s="111"/>
      <c r="I1766" s="113"/>
      <c r="J1766" s="113"/>
      <c r="K1766" s="113"/>
      <c r="L1766" s="113"/>
      <c r="M1766" s="113"/>
      <c r="N1766" s="113"/>
      <c r="O1766" s="113"/>
      <c r="P1766" s="113"/>
      <c r="Q1766" s="113"/>
      <c r="R1766" s="113"/>
      <c r="S1766" s="113"/>
      <c r="T1766" s="113"/>
      <c r="U1766" s="113"/>
      <c r="V1766" s="113"/>
      <c r="W1766" s="113"/>
      <c r="X1766" s="113"/>
      <c r="Y1766" s="113"/>
    </row>
    <row r="1767">
      <c r="A1767" s="115" t="s">
        <v>3265</v>
      </c>
      <c r="B1767" s="115" t="s">
        <v>3266</v>
      </c>
      <c r="C1767" s="115" t="s">
        <v>3267</v>
      </c>
      <c r="D1767" s="116">
        <v>46006.29166666667</v>
      </c>
      <c r="E1767" s="115" t="s">
        <v>147</v>
      </c>
      <c r="F1767" s="118" t="str">
        <f t="shared" si="1"/>
        <v>12/2025</v>
      </c>
      <c r="G1767" s="113"/>
      <c r="H1767" s="111"/>
      <c r="I1767" s="113"/>
      <c r="J1767" s="113"/>
      <c r="K1767" s="113"/>
      <c r="L1767" s="113"/>
      <c r="M1767" s="113"/>
      <c r="N1767" s="113"/>
      <c r="O1767" s="113"/>
      <c r="P1767" s="113"/>
      <c r="Q1767" s="113"/>
      <c r="R1767" s="113"/>
      <c r="S1767" s="113"/>
      <c r="T1767" s="113"/>
      <c r="U1767" s="113"/>
      <c r="V1767" s="113"/>
      <c r="W1767" s="113"/>
      <c r="X1767" s="113"/>
      <c r="Y1767" s="113"/>
    </row>
    <row r="1768">
      <c r="A1768" s="115" t="s">
        <v>3268</v>
      </c>
      <c r="B1768" s="115" t="s">
        <v>3269</v>
      </c>
      <c r="C1768" s="115" t="s">
        <v>2027</v>
      </c>
      <c r="D1768" s="116">
        <v>46006.41666666667</v>
      </c>
      <c r="E1768" s="115" t="s">
        <v>751</v>
      </c>
      <c r="F1768" s="118" t="str">
        <f t="shared" si="1"/>
        <v>12/2025</v>
      </c>
      <c r="G1768" s="113"/>
      <c r="H1768" s="111"/>
      <c r="I1768" s="113"/>
      <c r="J1768" s="113"/>
      <c r="K1768" s="113"/>
      <c r="L1768" s="113"/>
      <c r="M1768" s="113"/>
      <c r="N1768" s="113"/>
      <c r="O1768" s="113"/>
      <c r="P1768" s="113"/>
      <c r="Q1768" s="113"/>
      <c r="R1768" s="113"/>
      <c r="S1768" s="113"/>
      <c r="T1768" s="113"/>
      <c r="U1768" s="113"/>
      <c r="V1768" s="113"/>
      <c r="W1768" s="113"/>
      <c r="X1768" s="113"/>
      <c r="Y1768" s="113"/>
    </row>
    <row r="1769">
      <c r="A1769" s="115" t="s">
        <v>3270</v>
      </c>
      <c r="B1769" s="119"/>
      <c r="C1769" s="119"/>
      <c r="D1769" s="116">
        <v>46006.75</v>
      </c>
      <c r="E1769" s="115" t="s">
        <v>2504</v>
      </c>
      <c r="F1769" s="118" t="str">
        <f t="shared" si="1"/>
        <v>12/2025</v>
      </c>
      <c r="G1769" s="113"/>
      <c r="H1769" s="111"/>
      <c r="I1769" s="113"/>
      <c r="J1769" s="113"/>
      <c r="K1769" s="113"/>
      <c r="L1769" s="113"/>
      <c r="M1769" s="113"/>
      <c r="N1769" s="113"/>
      <c r="O1769" s="113"/>
      <c r="P1769" s="113"/>
      <c r="Q1769" s="113"/>
      <c r="R1769" s="113"/>
      <c r="S1769" s="113"/>
      <c r="T1769" s="113"/>
      <c r="U1769" s="113"/>
      <c r="V1769" s="113"/>
      <c r="W1769" s="113"/>
      <c r="X1769" s="113"/>
      <c r="Y1769" s="113"/>
    </row>
    <row r="1770">
      <c r="A1770" s="115" t="s">
        <v>3271</v>
      </c>
      <c r="B1770" s="115" t="s">
        <v>3272</v>
      </c>
      <c r="C1770" s="115" t="s">
        <v>3273</v>
      </c>
      <c r="D1770" s="116">
        <v>46007.41666666667</v>
      </c>
      <c r="E1770" s="115" t="s">
        <v>163</v>
      </c>
      <c r="F1770" s="118" t="str">
        <f t="shared" si="1"/>
        <v>12/2025</v>
      </c>
      <c r="G1770" s="113"/>
      <c r="H1770" s="111"/>
      <c r="I1770" s="113"/>
      <c r="J1770" s="113"/>
      <c r="K1770" s="113"/>
      <c r="L1770" s="113"/>
      <c r="M1770" s="113"/>
      <c r="N1770" s="113"/>
      <c r="O1770" s="113"/>
      <c r="P1770" s="113"/>
      <c r="Q1770" s="113"/>
      <c r="R1770" s="113"/>
      <c r="S1770" s="113"/>
      <c r="T1770" s="113"/>
      <c r="U1770" s="113"/>
      <c r="V1770" s="113"/>
      <c r="W1770" s="113"/>
      <c r="X1770" s="113"/>
      <c r="Y1770" s="113"/>
    </row>
    <row r="1771">
      <c r="A1771" s="115" t="s">
        <v>2869</v>
      </c>
      <c r="B1771" s="115" t="s">
        <v>2870</v>
      </c>
      <c r="C1771" s="119"/>
      <c r="D1771" s="116">
        <v>46007.60416666667</v>
      </c>
      <c r="E1771" s="115" t="s">
        <v>199</v>
      </c>
      <c r="F1771" s="118" t="str">
        <f t="shared" si="1"/>
        <v>12/2025</v>
      </c>
      <c r="G1771" s="113"/>
      <c r="H1771" s="111"/>
      <c r="I1771" s="113"/>
      <c r="J1771" s="113"/>
      <c r="K1771" s="113"/>
      <c r="L1771" s="113"/>
      <c r="M1771" s="113"/>
      <c r="N1771" s="113"/>
      <c r="O1771" s="113"/>
      <c r="P1771" s="113"/>
      <c r="Q1771" s="113"/>
      <c r="R1771" s="113"/>
      <c r="S1771" s="113"/>
      <c r="T1771" s="113"/>
      <c r="U1771" s="113"/>
      <c r="V1771" s="113"/>
      <c r="W1771" s="113"/>
      <c r="X1771" s="113"/>
      <c r="Y1771" s="113"/>
    </row>
    <row r="1772">
      <c r="A1772" s="115" t="s">
        <v>3274</v>
      </c>
      <c r="B1772" s="119"/>
      <c r="C1772" s="115" t="s">
        <v>3275</v>
      </c>
      <c r="D1772" s="116">
        <v>46007.625</v>
      </c>
      <c r="E1772" s="115" t="s">
        <v>3276</v>
      </c>
      <c r="F1772" s="118" t="str">
        <f t="shared" si="1"/>
        <v>12/2025</v>
      </c>
      <c r="G1772" s="113"/>
      <c r="H1772" s="111"/>
      <c r="I1772" s="113"/>
      <c r="J1772" s="113"/>
      <c r="K1772" s="113"/>
      <c r="L1772" s="113"/>
      <c r="M1772" s="113"/>
      <c r="N1772" s="113"/>
      <c r="O1772" s="113"/>
      <c r="P1772" s="113"/>
      <c r="Q1772" s="113"/>
      <c r="R1772" s="113"/>
      <c r="S1772" s="113"/>
      <c r="T1772" s="113"/>
      <c r="U1772" s="113"/>
      <c r="V1772" s="113"/>
      <c r="W1772" s="113"/>
      <c r="X1772" s="113"/>
      <c r="Y1772" s="113"/>
    </row>
    <row r="1773">
      <c r="A1773" s="115" t="s">
        <v>3277</v>
      </c>
      <c r="B1773" s="115" t="s">
        <v>3278</v>
      </c>
      <c r="C1773" s="115" t="s">
        <v>3279</v>
      </c>
      <c r="D1773" s="116">
        <v>46007.75</v>
      </c>
      <c r="E1773" s="115" t="s">
        <v>147</v>
      </c>
      <c r="F1773" s="118" t="str">
        <f t="shared" si="1"/>
        <v>12/2025</v>
      </c>
      <c r="G1773" s="113"/>
      <c r="H1773" s="111"/>
      <c r="I1773" s="113"/>
      <c r="J1773" s="113"/>
      <c r="K1773" s="113"/>
      <c r="L1773" s="113"/>
      <c r="M1773" s="113"/>
      <c r="N1773" s="113"/>
      <c r="O1773" s="113"/>
      <c r="P1773" s="113"/>
      <c r="Q1773" s="113"/>
      <c r="R1773" s="113"/>
      <c r="S1773" s="113"/>
      <c r="T1773" s="113"/>
      <c r="U1773" s="113"/>
      <c r="V1773" s="113"/>
      <c r="W1773" s="113"/>
      <c r="X1773" s="113"/>
      <c r="Y1773" s="113"/>
    </row>
    <row r="1774">
      <c r="A1774" s="115" t="s">
        <v>3280</v>
      </c>
      <c r="B1774" s="115" t="s">
        <v>3281</v>
      </c>
      <c r="C1774" s="115" t="s">
        <v>3282</v>
      </c>
      <c r="D1774" s="116">
        <v>46007.75</v>
      </c>
      <c r="E1774" s="115" t="s">
        <v>147</v>
      </c>
      <c r="F1774" s="118" t="str">
        <f t="shared" si="1"/>
        <v>12/2025</v>
      </c>
      <c r="G1774" s="113"/>
      <c r="H1774" s="111"/>
      <c r="I1774" s="113"/>
      <c r="J1774" s="113"/>
      <c r="K1774" s="113"/>
      <c r="L1774" s="113"/>
      <c r="M1774" s="113"/>
      <c r="N1774" s="113"/>
      <c r="O1774" s="113"/>
      <c r="P1774" s="113"/>
      <c r="Q1774" s="113"/>
      <c r="R1774" s="113"/>
      <c r="S1774" s="113"/>
      <c r="T1774" s="113"/>
      <c r="U1774" s="113"/>
      <c r="V1774" s="113"/>
      <c r="W1774" s="113"/>
      <c r="X1774" s="113"/>
      <c r="Y1774" s="113"/>
    </row>
    <row r="1775">
      <c r="A1775" s="115" t="s">
        <v>2689</v>
      </c>
      <c r="B1775" s="115" t="s">
        <v>2690</v>
      </c>
      <c r="C1775" s="115" t="s">
        <v>516</v>
      </c>
      <c r="D1775" s="116">
        <v>46008.77083333333</v>
      </c>
      <c r="E1775" s="115" t="s">
        <v>147</v>
      </c>
      <c r="F1775" s="118" t="str">
        <f t="shared" si="1"/>
        <v>12/2025</v>
      </c>
      <c r="G1775" s="113"/>
      <c r="H1775" s="111"/>
      <c r="I1775" s="113"/>
      <c r="J1775" s="113"/>
      <c r="K1775" s="113"/>
      <c r="L1775" s="113"/>
      <c r="M1775" s="113"/>
      <c r="N1775" s="113"/>
      <c r="O1775" s="113"/>
      <c r="P1775" s="113"/>
      <c r="Q1775" s="113"/>
      <c r="R1775" s="113"/>
      <c r="S1775" s="113"/>
      <c r="T1775" s="113"/>
      <c r="U1775" s="113"/>
      <c r="V1775" s="113"/>
      <c r="W1775" s="113"/>
      <c r="X1775" s="113"/>
      <c r="Y1775" s="113"/>
    </row>
    <row r="1776">
      <c r="A1776" s="115" t="s">
        <v>2700</v>
      </c>
      <c r="B1776" s="115" t="s">
        <v>2701</v>
      </c>
      <c r="C1776" s="115" t="s">
        <v>516</v>
      </c>
      <c r="D1776" s="116">
        <v>46009.77083333333</v>
      </c>
      <c r="E1776" s="115" t="s">
        <v>147</v>
      </c>
      <c r="F1776" s="118" t="str">
        <f t="shared" si="1"/>
        <v>12/2025</v>
      </c>
      <c r="G1776" s="113"/>
      <c r="H1776" s="111"/>
      <c r="I1776" s="113"/>
      <c r="J1776" s="113"/>
      <c r="K1776" s="113"/>
      <c r="L1776" s="113"/>
      <c r="M1776" s="113"/>
      <c r="N1776" s="113"/>
      <c r="O1776" s="113"/>
      <c r="P1776" s="113"/>
      <c r="Q1776" s="113"/>
      <c r="R1776" s="113"/>
      <c r="S1776" s="113"/>
      <c r="T1776" s="113"/>
      <c r="U1776" s="113"/>
      <c r="V1776" s="113"/>
      <c r="W1776" s="113"/>
      <c r="X1776" s="113"/>
      <c r="Y1776" s="113"/>
    </row>
    <row r="1777">
      <c r="A1777" s="115" t="s">
        <v>3283</v>
      </c>
      <c r="B1777" s="115" t="s">
        <v>3284</v>
      </c>
      <c r="C1777" s="115" t="s">
        <v>820</v>
      </c>
      <c r="D1777" s="116">
        <v>46010.75</v>
      </c>
      <c r="E1777" s="115" t="s">
        <v>147</v>
      </c>
      <c r="F1777" s="118" t="str">
        <f t="shared" si="1"/>
        <v>12/2025</v>
      </c>
      <c r="G1777" s="113"/>
      <c r="H1777" s="111"/>
      <c r="I1777" s="113"/>
      <c r="J1777" s="113"/>
      <c r="K1777" s="113"/>
      <c r="L1777" s="113"/>
      <c r="M1777" s="113"/>
      <c r="N1777" s="113"/>
      <c r="O1777" s="113"/>
      <c r="P1777" s="113"/>
      <c r="Q1777" s="113"/>
      <c r="R1777" s="113"/>
      <c r="S1777" s="113"/>
      <c r="T1777" s="113"/>
      <c r="U1777" s="113"/>
      <c r="V1777" s="113"/>
      <c r="W1777" s="113"/>
      <c r="X1777" s="113"/>
      <c r="Y1777" s="113"/>
    </row>
    <row r="1778">
      <c r="A1778" s="115" t="s">
        <v>3285</v>
      </c>
      <c r="B1778" s="115" t="s">
        <v>3286</v>
      </c>
      <c r="C1778" s="115" t="s">
        <v>3287</v>
      </c>
      <c r="D1778" s="116">
        <v>46010.79166666667</v>
      </c>
      <c r="E1778" s="115" t="s">
        <v>147</v>
      </c>
      <c r="F1778" s="118" t="str">
        <f t="shared" si="1"/>
        <v>12/2025</v>
      </c>
      <c r="G1778" s="113"/>
      <c r="H1778" s="111"/>
      <c r="I1778" s="113"/>
      <c r="J1778" s="113"/>
      <c r="K1778" s="113"/>
      <c r="L1778" s="113"/>
      <c r="M1778" s="113"/>
      <c r="N1778" s="113"/>
      <c r="O1778" s="113"/>
      <c r="P1778" s="113"/>
      <c r="Q1778" s="113"/>
      <c r="R1778" s="113"/>
      <c r="S1778" s="113"/>
      <c r="T1778" s="113"/>
      <c r="U1778" s="113"/>
      <c r="V1778" s="113"/>
      <c r="W1778" s="113"/>
      <c r="X1778" s="113"/>
      <c r="Y1778" s="113"/>
    </row>
    <row r="1779">
      <c r="A1779" s="115" t="s">
        <v>3288</v>
      </c>
      <c r="B1779" s="119"/>
      <c r="C1779" s="115" t="s">
        <v>1105</v>
      </c>
      <c r="D1779" s="116">
        <v>46011.29166666667</v>
      </c>
      <c r="E1779" s="119"/>
      <c r="F1779" s="118" t="str">
        <f t="shared" si="1"/>
        <v>12/2025</v>
      </c>
      <c r="G1779" s="113"/>
      <c r="H1779" s="111"/>
      <c r="I1779" s="113"/>
      <c r="J1779" s="113"/>
      <c r="K1779" s="113"/>
      <c r="L1779" s="113"/>
      <c r="M1779" s="113"/>
      <c r="N1779" s="113"/>
      <c r="O1779" s="113"/>
      <c r="P1779" s="113"/>
      <c r="Q1779" s="113"/>
      <c r="R1779" s="113"/>
      <c r="S1779" s="113"/>
      <c r="T1779" s="113"/>
      <c r="U1779" s="113"/>
      <c r="V1779" s="113"/>
      <c r="W1779" s="113"/>
      <c r="X1779" s="113"/>
      <c r="Y1779" s="113"/>
    </row>
    <row r="1780">
      <c r="A1780" s="115" t="s">
        <v>3289</v>
      </c>
      <c r="B1780" s="119"/>
      <c r="C1780" s="115" t="s">
        <v>3290</v>
      </c>
      <c r="D1780" s="116">
        <v>46011.375</v>
      </c>
      <c r="E1780" s="119"/>
      <c r="F1780" s="118" t="str">
        <f t="shared" si="1"/>
        <v>12/2025</v>
      </c>
      <c r="G1780" s="113"/>
      <c r="H1780" s="111"/>
      <c r="I1780" s="113"/>
      <c r="J1780" s="113"/>
      <c r="K1780" s="113"/>
      <c r="L1780" s="113"/>
      <c r="M1780" s="113"/>
      <c r="N1780" s="113"/>
      <c r="O1780" s="113"/>
      <c r="P1780" s="113"/>
      <c r="Q1780" s="113"/>
      <c r="R1780" s="113"/>
      <c r="S1780" s="113"/>
      <c r="T1780" s="113"/>
      <c r="U1780" s="113"/>
      <c r="V1780" s="113"/>
      <c r="W1780" s="113"/>
      <c r="X1780" s="113"/>
      <c r="Y1780" s="113"/>
    </row>
    <row r="1781">
      <c r="A1781" s="115" t="s">
        <v>3291</v>
      </c>
      <c r="B1781" s="115" t="s">
        <v>3292</v>
      </c>
      <c r="C1781" s="115" t="s">
        <v>1179</v>
      </c>
      <c r="D1781" s="116">
        <v>46011.54166666667</v>
      </c>
      <c r="E1781" s="115" t="s">
        <v>1935</v>
      </c>
      <c r="F1781" s="118" t="str">
        <f t="shared" si="1"/>
        <v>12/2025</v>
      </c>
      <c r="G1781" s="113"/>
      <c r="H1781" s="111"/>
      <c r="I1781" s="113"/>
      <c r="J1781" s="113"/>
      <c r="K1781" s="113"/>
      <c r="L1781" s="113"/>
      <c r="M1781" s="113"/>
      <c r="N1781" s="113"/>
      <c r="O1781" s="113"/>
      <c r="P1781" s="113"/>
      <c r="Q1781" s="113"/>
      <c r="R1781" s="113"/>
      <c r="S1781" s="113"/>
      <c r="T1781" s="113"/>
      <c r="U1781" s="113"/>
      <c r="V1781" s="113"/>
      <c r="W1781" s="113"/>
      <c r="X1781" s="113"/>
      <c r="Y1781" s="113"/>
    </row>
    <row r="1782">
      <c r="A1782" s="115" t="s">
        <v>3293</v>
      </c>
      <c r="B1782" s="115" t="s">
        <v>3294</v>
      </c>
      <c r="C1782" s="115" t="s">
        <v>3295</v>
      </c>
      <c r="D1782" s="116">
        <v>46011.625</v>
      </c>
      <c r="E1782" s="115" t="s">
        <v>3296</v>
      </c>
      <c r="F1782" s="118" t="str">
        <f t="shared" si="1"/>
        <v>12/2025</v>
      </c>
      <c r="G1782" s="113"/>
      <c r="H1782" s="111"/>
      <c r="I1782" s="113"/>
      <c r="J1782" s="113"/>
      <c r="K1782" s="113"/>
      <c r="L1782" s="113"/>
      <c r="M1782" s="113"/>
      <c r="N1782" s="113"/>
      <c r="O1782" s="113"/>
      <c r="P1782" s="113"/>
      <c r="Q1782" s="113"/>
      <c r="R1782" s="113"/>
      <c r="S1782" s="113"/>
      <c r="T1782" s="113"/>
      <c r="U1782" s="113"/>
      <c r="V1782" s="113"/>
      <c r="W1782" s="113"/>
      <c r="X1782" s="113"/>
      <c r="Y1782" s="113"/>
    </row>
    <row r="1783">
      <c r="A1783" s="115" t="s">
        <v>3297</v>
      </c>
      <c r="B1783" s="119"/>
      <c r="C1783" s="119"/>
      <c r="D1783" s="116">
        <v>46012.29166666667</v>
      </c>
      <c r="E1783" s="119"/>
      <c r="F1783" s="118" t="str">
        <f t="shared" si="1"/>
        <v>12/2025</v>
      </c>
      <c r="G1783" s="113"/>
      <c r="H1783" s="111"/>
      <c r="I1783" s="113"/>
      <c r="J1783" s="113"/>
      <c r="K1783" s="113"/>
      <c r="L1783" s="113"/>
      <c r="M1783" s="113"/>
      <c r="N1783" s="113"/>
      <c r="O1783" s="113"/>
      <c r="P1783" s="113"/>
      <c r="Q1783" s="113"/>
      <c r="R1783" s="113"/>
      <c r="S1783" s="113"/>
      <c r="T1783" s="113"/>
      <c r="U1783" s="113"/>
      <c r="V1783" s="113"/>
      <c r="W1783" s="113"/>
      <c r="X1783" s="113"/>
      <c r="Y1783" s="113"/>
    </row>
    <row r="1784">
      <c r="A1784" s="115" t="s">
        <v>2869</v>
      </c>
      <c r="B1784" s="115" t="s">
        <v>2870</v>
      </c>
      <c r="C1784" s="119"/>
      <c r="D1784" s="116">
        <v>46014.60416666667</v>
      </c>
      <c r="E1784" s="115" t="s">
        <v>199</v>
      </c>
      <c r="F1784" s="118" t="str">
        <f t="shared" si="1"/>
        <v>12/2025</v>
      </c>
      <c r="G1784" s="113"/>
      <c r="H1784" s="111"/>
      <c r="I1784" s="113"/>
      <c r="J1784" s="113"/>
      <c r="K1784" s="113"/>
      <c r="L1784" s="113"/>
      <c r="M1784" s="113"/>
      <c r="N1784" s="113"/>
      <c r="O1784" s="113"/>
      <c r="P1784" s="113"/>
      <c r="Q1784" s="113"/>
      <c r="R1784" s="113"/>
      <c r="S1784" s="113"/>
      <c r="T1784" s="113"/>
      <c r="U1784" s="113"/>
      <c r="V1784" s="113"/>
      <c r="W1784" s="113"/>
      <c r="X1784" s="113"/>
      <c r="Y1784" s="113"/>
    </row>
    <row r="1785">
      <c r="A1785" s="115" t="s">
        <v>3298</v>
      </c>
      <c r="B1785" s="119"/>
      <c r="C1785" s="115" t="s">
        <v>3299</v>
      </c>
      <c r="D1785" s="116">
        <v>46015.29166666667</v>
      </c>
      <c r="E1785" s="115" t="s">
        <v>3300</v>
      </c>
      <c r="F1785" s="118" t="str">
        <f t="shared" si="1"/>
        <v>12/2025</v>
      </c>
      <c r="G1785" s="113"/>
      <c r="H1785" s="111"/>
      <c r="I1785" s="113"/>
      <c r="J1785" s="113"/>
      <c r="K1785" s="113"/>
      <c r="L1785" s="113"/>
      <c r="M1785" s="113"/>
      <c r="N1785" s="113"/>
      <c r="O1785" s="113"/>
      <c r="P1785" s="113"/>
      <c r="Q1785" s="113"/>
      <c r="R1785" s="113"/>
      <c r="S1785" s="113"/>
      <c r="T1785" s="113"/>
      <c r="U1785" s="113"/>
      <c r="V1785" s="113"/>
      <c r="W1785" s="113"/>
      <c r="X1785" s="113"/>
      <c r="Y1785" s="113"/>
    </row>
    <row r="1786">
      <c r="A1786" s="115" t="s">
        <v>772</v>
      </c>
      <c r="B1786" s="119"/>
      <c r="C1786" s="115" t="s">
        <v>773</v>
      </c>
      <c r="D1786" s="116">
        <v>46021.75</v>
      </c>
      <c r="E1786" s="115" t="s">
        <v>774</v>
      </c>
      <c r="F1786" s="118" t="str">
        <f t="shared" si="1"/>
        <v>12/2025</v>
      </c>
      <c r="G1786" s="113"/>
      <c r="H1786" s="111"/>
      <c r="I1786" s="113"/>
      <c r="J1786" s="113"/>
      <c r="K1786" s="113"/>
      <c r="L1786" s="113"/>
      <c r="M1786" s="113"/>
      <c r="N1786" s="113"/>
      <c r="O1786" s="113"/>
      <c r="P1786" s="113"/>
      <c r="Q1786" s="113"/>
      <c r="R1786" s="113"/>
      <c r="S1786" s="113"/>
      <c r="T1786" s="113"/>
      <c r="U1786" s="113"/>
      <c r="V1786" s="113"/>
      <c r="W1786" s="113"/>
      <c r="X1786" s="113"/>
      <c r="Y1786" s="113"/>
    </row>
    <row r="1787">
      <c r="A1787" s="115" t="s">
        <v>2869</v>
      </c>
      <c r="B1787" s="115" t="s">
        <v>2870</v>
      </c>
      <c r="C1787" s="119"/>
      <c r="D1787" s="116">
        <v>46028.60416666667</v>
      </c>
      <c r="E1787" s="115" t="s">
        <v>199</v>
      </c>
      <c r="F1787" s="118" t="str">
        <f t="shared" si="1"/>
        <v>01/2026</v>
      </c>
      <c r="G1787" s="113"/>
      <c r="H1787" s="111"/>
      <c r="I1787" s="113"/>
      <c r="J1787" s="113"/>
      <c r="K1787" s="113"/>
      <c r="L1787" s="113"/>
      <c r="M1787" s="113"/>
      <c r="N1787" s="113"/>
      <c r="O1787" s="113"/>
      <c r="P1787" s="113"/>
      <c r="Q1787" s="113"/>
      <c r="R1787" s="113"/>
      <c r="S1787" s="113"/>
      <c r="T1787" s="113"/>
      <c r="U1787" s="113"/>
      <c r="V1787" s="113"/>
      <c r="W1787" s="113"/>
      <c r="X1787" s="113"/>
      <c r="Y1787" s="113"/>
    </row>
    <row r="1788">
      <c r="A1788" s="115" t="s">
        <v>3301</v>
      </c>
      <c r="B1788" s="115" t="s">
        <v>3302</v>
      </c>
      <c r="C1788" s="115" t="s">
        <v>416</v>
      </c>
      <c r="D1788" s="116">
        <v>46036.47916666667</v>
      </c>
      <c r="E1788" s="115" t="s">
        <v>1206</v>
      </c>
      <c r="F1788" s="118" t="str">
        <f t="shared" si="1"/>
        <v>01/2026</v>
      </c>
      <c r="G1788" s="113"/>
      <c r="H1788" s="111"/>
      <c r="I1788" s="113"/>
      <c r="J1788" s="113"/>
      <c r="K1788" s="113"/>
      <c r="L1788" s="113"/>
      <c r="M1788" s="113"/>
      <c r="N1788" s="113"/>
      <c r="O1788" s="113"/>
      <c r="P1788" s="113"/>
      <c r="Q1788" s="113"/>
      <c r="R1788" s="113"/>
      <c r="S1788" s="113"/>
      <c r="T1788" s="113"/>
      <c r="U1788" s="113"/>
      <c r="V1788" s="113"/>
      <c r="W1788" s="113"/>
      <c r="X1788" s="113"/>
      <c r="Y1788" s="113"/>
    </row>
    <row r="1789">
      <c r="A1789" s="115" t="s">
        <v>2869</v>
      </c>
      <c r="B1789" s="115" t="s">
        <v>2870</v>
      </c>
      <c r="C1789" s="119"/>
      <c r="D1789" s="116">
        <v>46042.60416666667</v>
      </c>
      <c r="E1789" s="115" t="s">
        <v>199</v>
      </c>
      <c r="F1789" s="118" t="str">
        <f t="shared" si="1"/>
        <v>01/2026</v>
      </c>
      <c r="G1789" s="113"/>
      <c r="H1789" s="111"/>
      <c r="I1789" s="113"/>
      <c r="J1789" s="113"/>
      <c r="K1789" s="113"/>
      <c r="L1789" s="113"/>
      <c r="M1789" s="113"/>
      <c r="N1789" s="113"/>
      <c r="O1789" s="113"/>
      <c r="P1789" s="113"/>
      <c r="Q1789" s="113"/>
      <c r="R1789" s="113"/>
      <c r="S1789" s="113"/>
      <c r="T1789" s="113"/>
      <c r="U1789" s="113"/>
      <c r="V1789" s="113"/>
      <c r="W1789" s="113"/>
      <c r="X1789" s="113"/>
      <c r="Y1789" s="113"/>
    </row>
    <row r="1790">
      <c r="A1790" s="115" t="s">
        <v>3303</v>
      </c>
      <c r="B1790" s="115" t="s">
        <v>3304</v>
      </c>
      <c r="C1790" s="115" t="s">
        <v>1361</v>
      </c>
      <c r="D1790" s="116">
        <v>46043.375</v>
      </c>
      <c r="E1790" s="115" t="s">
        <v>3305</v>
      </c>
      <c r="F1790" s="118" t="str">
        <f t="shared" si="1"/>
        <v>01/2026</v>
      </c>
      <c r="G1790" s="113"/>
      <c r="H1790" s="111"/>
      <c r="I1790" s="113"/>
      <c r="J1790" s="113"/>
      <c r="K1790" s="113"/>
      <c r="L1790" s="113"/>
      <c r="M1790" s="113"/>
      <c r="N1790" s="113"/>
      <c r="O1790" s="113"/>
      <c r="P1790" s="113"/>
      <c r="Q1790" s="113"/>
      <c r="R1790" s="113"/>
      <c r="S1790" s="113"/>
      <c r="T1790" s="113"/>
      <c r="U1790" s="113"/>
      <c r="V1790" s="113"/>
      <c r="W1790" s="113"/>
      <c r="X1790" s="113"/>
      <c r="Y1790" s="113"/>
    </row>
    <row r="1791">
      <c r="A1791" s="115" t="s">
        <v>3306</v>
      </c>
      <c r="B1791" s="119"/>
      <c r="C1791" s="119"/>
      <c r="D1791" s="116">
        <v>46049.0</v>
      </c>
      <c r="E1791" s="115" t="s">
        <v>204</v>
      </c>
      <c r="F1791" s="118" t="str">
        <f t="shared" si="1"/>
        <v>01/2026</v>
      </c>
      <c r="G1791" s="113"/>
      <c r="H1791" s="111"/>
      <c r="I1791" s="113"/>
      <c r="J1791" s="113"/>
      <c r="K1791" s="113"/>
      <c r="L1791" s="113"/>
      <c r="M1791" s="113"/>
      <c r="N1791" s="113"/>
      <c r="O1791" s="113"/>
      <c r="P1791" s="113"/>
      <c r="Q1791" s="113"/>
      <c r="R1791" s="113"/>
      <c r="S1791" s="113"/>
      <c r="T1791" s="113"/>
      <c r="U1791" s="113"/>
      <c r="V1791" s="113"/>
      <c r="W1791" s="113"/>
      <c r="X1791" s="113"/>
      <c r="Y1791" s="113"/>
    </row>
    <row r="1792">
      <c r="A1792" s="115" t="s">
        <v>2869</v>
      </c>
      <c r="B1792" s="115" t="s">
        <v>2870</v>
      </c>
      <c r="C1792" s="119"/>
      <c r="D1792" s="116">
        <v>46049.60416666667</v>
      </c>
      <c r="E1792" s="115" t="s">
        <v>199</v>
      </c>
      <c r="F1792" s="118" t="str">
        <f t="shared" si="1"/>
        <v>01/2026</v>
      </c>
      <c r="G1792" s="113"/>
      <c r="H1792" s="111"/>
      <c r="I1792" s="113"/>
      <c r="J1792" s="113"/>
      <c r="K1792" s="113"/>
      <c r="L1792" s="113"/>
      <c r="M1792" s="113"/>
      <c r="N1792" s="113"/>
      <c r="O1792" s="113"/>
      <c r="P1792" s="113"/>
      <c r="Q1792" s="113"/>
      <c r="R1792" s="113"/>
      <c r="S1792" s="113"/>
      <c r="T1792" s="113"/>
      <c r="U1792" s="113"/>
      <c r="V1792" s="113"/>
      <c r="W1792" s="113"/>
      <c r="X1792" s="113"/>
      <c r="Y1792" s="113"/>
    </row>
    <row r="1793">
      <c r="A1793" s="115" t="s">
        <v>772</v>
      </c>
      <c r="B1793" s="119"/>
      <c r="C1793" s="115" t="s">
        <v>773</v>
      </c>
      <c r="D1793" s="116">
        <v>46049.75</v>
      </c>
      <c r="E1793" s="115" t="s">
        <v>774</v>
      </c>
      <c r="F1793" s="118" t="str">
        <f t="shared" si="1"/>
        <v>01/2026</v>
      </c>
      <c r="G1793" s="113"/>
      <c r="H1793" s="111"/>
      <c r="I1793" s="113"/>
      <c r="J1793" s="113"/>
      <c r="K1793" s="113"/>
      <c r="L1793" s="113"/>
      <c r="M1793" s="113"/>
      <c r="N1793" s="113"/>
      <c r="O1793" s="113"/>
      <c r="P1793" s="113"/>
      <c r="Q1793" s="113"/>
      <c r="R1793" s="113"/>
      <c r="S1793" s="113"/>
      <c r="T1793" s="113"/>
      <c r="U1793" s="113"/>
      <c r="V1793" s="113"/>
      <c r="W1793" s="113"/>
      <c r="X1793" s="113"/>
      <c r="Y1793" s="113"/>
    </row>
    <row r="1794">
      <c r="A1794" s="115" t="s">
        <v>3307</v>
      </c>
      <c r="B1794" s="115" t="s">
        <v>3308</v>
      </c>
      <c r="C1794" s="115" t="s">
        <v>3309</v>
      </c>
      <c r="D1794" s="116">
        <v>46053.41666666667</v>
      </c>
      <c r="E1794" s="115" t="s">
        <v>147</v>
      </c>
      <c r="F1794" s="118" t="str">
        <f t="shared" si="1"/>
        <v>01/2026</v>
      </c>
      <c r="G1794" s="113"/>
      <c r="H1794" s="111"/>
      <c r="I1794" s="113"/>
      <c r="J1794" s="113"/>
      <c r="K1794" s="113"/>
      <c r="L1794" s="113"/>
      <c r="M1794" s="113"/>
      <c r="N1794" s="113"/>
      <c r="O1794" s="113"/>
      <c r="P1794" s="113"/>
      <c r="Q1794" s="113"/>
      <c r="R1794" s="113"/>
      <c r="S1794" s="113"/>
      <c r="T1794" s="113"/>
      <c r="U1794" s="113"/>
      <c r="V1794" s="113"/>
      <c r="W1794" s="113"/>
      <c r="X1794" s="113"/>
      <c r="Y1794" s="113"/>
    </row>
    <row r="1795">
      <c r="A1795" s="115" t="s">
        <v>3310</v>
      </c>
      <c r="B1795" s="119"/>
      <c r="C1795" s="119"/>
      <c r="D1795" s="116">
        <v>46055.41666666667</v>
      </c>
      <c r="E1795" s="119"/>
      <c r="F1795" s="118" t="str">
        <f t="shared" si="1"/>
        <v>02/2026</v>
      </c>
      <c r="G1795" s="113"/>
      <c r="H1795" s="111"/>
      <c r="I1795" s="113"/>
      <c r="J1795" s="113"/>
      <c r="K1795" s="113"/>
      <c r="L1795" s="113"/>
      <c r="M1795" s="113"/>
      <c r="N1795" s="113"/>
      <c r="O1795" s="113"/>
      <c r="P1795" s="113"/>
      <c r="Q1795" s="113"/>
      <c r="R1795" s="113"/>
      <c r="S1795" s="113"/>
      <c r="T1795" s="113"/>
      <c r="U1795" s="113"/>
      <c r="V1795" s="113"/>
      <c r="W1795" s="113"/>
      <c r="X1795" s="113"/>
      <c r="Y1795" s="113"/>
    </row>
    <row r="1796">
      <c r="A1796" s="115" t="s">
        <v>3311</v>
      </c>
      <c r="B1796" s="119"/>
      <c r="C1796" s="119"/>
      <c r="D1796" s="116">
        <v>46055.5625</v>
      </c>
      <c r="E1796" s="119"/>
      <c r="F1796" s="118" t="str">
        <f t="shared" si="1"/>
        <v>02/2026</v>
      </c>
      <c r="G1796" s="113"/>
      <c r="H1796" s="111"/>
      <c r="I1796" s="113"/>
      <c r="J1796" s="113"/>
      <c r="K1796" s="113"/>
      <c r="L1796" s="113"/>
      <c r="M1796" s="113"/>
      <c r="N1796" s="113"/>
      <c r="O1796" s="113"/>
      <c r="P1796" s="113"/>
      <c r="Q1796" s="113"/>
      <c r="R1796" s="113"/>
      <c r="S1796" s="113"/>
      <c r="T1796" s="113"/>
      <c r="U1796" s="113"/>
      <c r="V1796" s="113"/>
      <c r="W1796" s="113"/>
      <c r="X1796" s="113"/>
      <c r="Y1796" s="113"/>
    </row>
    <row r="1797">
      <c r="A1797" s="115" t="s">
        <v>3312</v>
      </c>
      <c r="B1797" s="115" t="s">
        <v>3313</v>
      </c>
      <c r="C1797" s="115" t="s">
        <v>3314</v>
      </c>
      <c r="D1797" s="116">
        <v>46055.64583333333</v>
      </c>
      <c r="E1797" s="115" t="s">
        <v>163</v>
      </c>
      <c r="F1797" s="118" t="str">
        <f t="shared" si="1"/>
        <v>02/2026</v>
      </c>
      <c r="G1797" s="113"/>
      <c r="H1797" s="111"/>
      <c r="I1797" s="113"/>
      <c r="J1797" s="113"/>
      <c r="K1797" s="113"/>
      <c r="L1797" s="113"/>
      <c r="M1797" s="113"/>
      <c r="N1797" s="113"/>
      <c r="O1797" s="113"/>
      <c r="P1797" s="113"/>
      <c r="Q1797" s="113"/>
      <c r="R1797" s="113"/>
      <c r="S1797" s="113"/>
      <c r="T1797" s="113"/>
      <c r="U1797" s="113"/>
      <c r="V1797" s="113"/>
      <c r="W1797" s="113"/>
      <c r="X1797" s="113"/>
      <c r="Y1797" s="113"/>
    </row>
    <row r="1798">
      <c r="A1798" s="115" t="s">
        <v>3315</v>
      </c>
      <c r="B1798" s="119"/>
      <c r="C1798" s="119"/>
      <c r="D1798" s="116">
        <v>46055.70833333333</v>
      </c>
      <c r="E1798" s="119"/>
      <c r="F1798" s="118" t="str">
        <f t="shared" si="1"/>
        <v>02/2026</v>
      </c>
      <c r="G1798" s="113"/>
      <c r="H1798" s="111"/>
      <c r="I1798" s="113"/>
      <c r="J1798" s="113"/>
      <c r="K1798" s="113"/>
      <c r="L1798" s="113"/>
      <c r="M1798" s="113"/>
      <c r="N1798" s="113"/>
      <c r="O1798" s="113"/>
      <c r="P1798" s="113"/>
      <c r="Q1798" s="113"/>
      <c r="R1798" s="113"/>
      <c r="S1798" s="113"/>
      <c r="T1798" s="113"/>
      <c r="U1798" s="113"/>
      <c r="V1798" s="113"/>
      <c r="W1798" s="113"/>
      <c r="X1798" s="113"/>
      <c r="Y1798" s="113"/>
    </row>
    <row r="1799">
      <c r="A1799" s="115" t="s">
        <v>3316</v>
      </c>
      <c r="B1799" s="119"/>
      <c r="C1799" s="115" t="s">
        <v>211</v>
      </c>
      <c r="D1799" s="116">
        <v>46055.75</v>
      </c>
      <c r="E1799" s="115" t="s">
        <v>3317</v>
      </c>
      <c r="F1799" s="118" t="str">
        <f t="shared" si="1"/>
        <v>02/2026</v>
      </c>
      <c r="G1799" s="113"/>
      <c r="H1799" s="111"/>
      <c r="I1799" s="113"/>
      <c r="J1799" s="113"/>
      <c r="K1799" s="113"/>
      <c r="L1799" s="113"/>
      <c r="M1799" s="113"/>
      <c r="N1799" s="113"/>
      <c r="O1799" s="113"/>
      <c r="P1799" s="113"/>
      <c r="Q1799" s="113"/>
      <c r="R1799" s="113"/>
      <c r="S1799" s="113"/>
      <c r="T1799" s="113"/>
      <c r="U1799" s="113"/>
      <c r="V1799" s="113"/>
      <c r="W1799" s="113"/>
      <c r="X1799" s="113"/>
      <c r="Y1799" s="113"/>
    </row>
    <row r="1800">
      <c r="A1800" s="115" t="s">
        <v>3318</v>
      </c>
      <c r="B1800" s="119"/>
      <c r="C1800" s="115" t="s">
        <v>3319</v>
      </c>
      <c r="D1800" s="116">
        <v>46056.25</v>
      </c>
      <c r="E1800" s="119"/>
      <c r="F1800" s="118" t="str">
        <f t="shared" si="1"/>
        <v>02/2026</v>
      </c>
      <c r="G1800" s="113"/>
      <c r="H1800" s="111"/>
      <c r="I1800" s="113"/>
      <c r="J1800" s="113"/>
      <c r="K1800" s="113"/>
      <c r="L1800" s="113"/>
      <c r="M1800" s="113"/>
      <c r="N1800" s="113"/>
      <c r="O1800" s="113"/>
      <c r="P1800" s="113"/>
      <c r="Q1800" s="113"/>
      <c r="R1800" s="113"/>
      <c r="S1800" s="113"/>
      <c r="T1800" s="113"/>
      <c r="U1800" s="113"/>
      <c r="V1800" s="113"/>
      <c r="W1800" s="113"/>
      <c r="X1800" s="113"/>
      <c r="Y1800" s="113"/>
    </row>
    <row r="1801">
      <c r="A1801" s="115" t="s">
        <v>3320</v>
      </c>
      <c r="B1801" s="119"/>
      <c r="C1801" s="115" t="s">
        <v>3321</v>
      </c>
      <c r="D1801" s="116">
        <v>46056.375</v>
      </c>
      <c r="E1801" s="119"/>
      <c r="F1801" s="118" t="str">
        <f t="shared" si="1"/>
        <v>02/2026</v>
      </c>
      <c r="G1801" s="113"/>
      <c r="H1801" s="111"/>
      <c r="I1801" s="113"/>
      <c r="J1801" s="113"/>
      <c r="K1801" s="113"/>
      <c r="L1801" s="113"/>
      <c r="M1801" s="113"/>
      <c r="N1801" s="113"/>
      <c r="O1801" s="113"/>
      <c r="P1801" s="113"/>
      <c r="Q1801" s="113"/>
      <c r="R1801" s="113"/>
      <c r="S1801" s="113"/>
      <c r="T1801" s="113"/>
      <c r="U1801" s="113"/>
      <c r="V1801" s="113"/>
      <c r="W1801" s="113"/>
      <c r="X1801" s="113"/>
      <c r="Y1801" s="113"/>
    </row>
    <row r="1802">
      <c r="A1802" s="115" t="s">
        <v>3322</v>
      </c>
      <c r="B1802" s="119"/>
      <c r="C1802" s="119"/>
      <c r="D1802" s="116">
        <v>46056.58333333333</v>
      </c>
      <c r="E1802" s="115" t="s">
        <v>147</v>
      </c>
      <c r="F1802" s="118" t="str">
        <f t="shared" si="1"/>
        <v>02/2026</v>
      </c>
      <c r="G1802" s="113"/>
      <c r="H1802" s="111"/>
      <c r="I1802" s="113"/>
      <c r="J1802" s="113"/>
      <c r="K1802" s="113"/>
      <c r="L1802" s="113"/>
      <c r="M1802" s="113"/>
      <c r="N1802" s="113"/>
      <c r="O1802" s="113"/>
      <c r="P1802" s="113"/>
      <c r="Q1802" s="113"/>
      <c r="R1802" s="113"/>
      <c r="S1802" s="113"/>
      <c r="T1802" s="113"/>
      <c r="U1802" s="113"/>
      <c r="V1802" s="113"/>
      <c r="W1802" s="113"/>
      <c r="X1802" s="113"/>
      <c r="Y1802" s="113"/>
    </row>
    <row r="1803">
      <c r="A1803" s="115" t="s">
        <v>3323</v>
      </c>
      <c r="B1803" s="119"/>
      <c r="C1803" s="115" t="s">
        <v>516</v>
      </c>
      <c r="D1803" s="116">
        <v>46056.77083333333</v>
      </c>
      <c r="E1803" s="115" t="s">
        <v>147</v>
      </c>
      <c r="F1803" s="118" t="str">
        <f t="shared" si="1"/>
        <v>02/2026</v>
      </c>
      <c r="G1803" s="113"/>
      <c r="H1803" s="111"/>
      <c r="I1803" s="113"/>
      <c r="J1803" s="113"/>
      <c r="K1803" s="113"/>
      <c r="L1803" s="113"/>
      <c r="M1803" s="113"/>
      <c r="N1803" s="113"/>
      <c r="O1803" s="113"/>
      <c r="P1803" s="113"/>
      <c r="Q1803" s="113"/>
      <c r="R1803" s="113"/>
      <c r="S1803" s="113"/>
      <c r="T1803" s="113"/>
      <c r="U1803" s="113"/>
      <c r="V1803" s="113"/>
      <c r="W1803" s="113"/>
      <c r="X1803" s="113"/>
      <c r="Y1803" s="113"/>
    </row>
    <row r="1804">
      <c r="A1804" s="115" t="s">
        <v>3324</v>
      </c>
      <c r="B1804" s="115" t="s">
        <v>3325</v>
      </c>
      <c r="C1804" s="115" t="s">
        <v>3326</v>
      </c>
      <c r="D1804" s="116">
        <v>46057.3125</v>
      </c>
      <c r="E1804" s="115" t="s">
        <v>382</v>
      </c>
      <c r="F1804" s="118" t="str">
        <f t="shared" si="1"/>
        <v>02/2026</v>
      </c>
      <c r="G1804" s="113"/>
      <c r="H1804" s="111"/>
      <c r="I1804" s="113"/>
      <c r="J1804" s="113"/>
      <c r="K1804" s="113"/>
      <c r="L1804" s="113"/>
      <c r="M1804" s="113"/>
      <c r="N1804" s="113"/>
      <c r="O1804" s="113"/>
      <c r="P1804" s="113"/>
      <c r="Q1804" s="113"/>
      <c r="R1804" s="113"/>
      <c r="S1804" s="113"/>
      <c r="T1804" s="113"/>
      <c r="U1804" s="113"/>
      <c r="V1804" s="113"/>
      <c r="W1804" s="113"/>
      <c r="X1804" s="113"/>
      <c r="Y1804" s="113"/>
    </row>
    <row r="1805">
      <c r="A1805" s="115" t="s">
        <v>3327</v>
      </c>
      <c r="B1805" s="115" t="s">
        <v>3328</v>
      </c>
      <c r="C1805" s="115" t="s">
        <v>3122</v>
      </c>
      <c r="D1805" s="116">
        <v>46057.45833333333</v>
      </c>
      <c r="E1805" s="115" t="s">
        <v>382</v>
      </c>
      <c r="F1805" s="118" t="str">
        <f t="shared" si="1"/>
        <v>02/2026</v>
      </c>
      <c r="G1805" s="113"/>
      <c r="H1805" s="111"/>
      <c r="I1805" s="113"/>
      <c r="J1805" s="113"/>
      <c r="K1805" s="113"/>
      <c r="L1805" s="113"/>
      <c r="M1805" s="113"/>
      <c r="N1805" s="113"/>
      <c r="O1805" s="113"/>
      <c r="P1805" s="113"/>
      <c r="Q1805" s="113"/>
      <c r="R1805" s="113"/>
      <c r="S1805" s="113"/>
      <c r="T1805" s="113"/>
      <c r="U1805" s="113"/>
      <c r="V1805" s="113"/>
      <c r="W1805" s="113"/>
      <c r="X1805" s="113"/>
      <c r="Y1805" s="113"/>
    </row>
    <row r="1806">
      <c r="A1806" s="115" t="s">
        <v>3329</v>
      </c>
      <c r="B1806" s="115" t="s">
        <v>3328</v>
      </c>
      <c r="C1806" s="115" t="s">
        <v>456</v>
      </c>
      <c r="D1806" s="116">
        <v>46057.47916666667</v>
      </c>
      <c r="E1806" s="115" t="s">
        <v>382</v>
      </c>
      <c r="F1806" s="118" t="str">
        <f t="shared" si="1"/>
        <v>02/2026</v>
      </c>
      <c r="G1806" s="113"/>
      <c r="H1806" s="111"/>
      <c r="I1806" s="113"/>
      <c r="J1806" s="113"/>
      <c r="K1806" s="113"/>
      <c r="L1806" s="113"/>
      <c r="M1806" s="113"/>
      <c r="N1806" s="113"/>
      <c r="O1806" s="113"/>
      <c r="P1806" s="113"/>
      <c r="Q1806" s="113"/>
      <c r="R1806" s="113"/>
      <c r="S1806" s="113"/>
      <c r="T1806" s="113"/>
      <c r="U1806" s="113"/>
      <c r="V1806" s="113"/>
      <c r="W1806" s="113"/>
      <c r="X1806" s="113"/>
      <c r="Y1806" s="113"/>
    </row>
    <row r="1807">
      <c r="A1807" s="115" t="s">
        <v>3330</v>
      </c>
      <c r="B1807" s="115" t="s">
        <v>3331</v>
      </c>
      <c r="C1807" s="115" t="s">
        <v>220</v>
      </c>
      <c r="D1807" s="116">
        <v>46057.5</v>
      </c>
      <c r="E1807" s="115" t="s">
        <v>3332</v>
      </c>
      <c r="F1807" s="118" t="str">
        <f t="shared" si="1"/>
        <v>02/2026</v>
      </c>
      <c r="G1807" s="113"/>
      <c r="H1807" s="111"/>
      <c r="I1807" s="113"/>
      <c r="J1807" s="113"/>
      <c r="K1807" s="113"/>
      <c r="L1807" s="113"/>
      <c r="M1807" s="113"/>
      <c r="N1807" s="113"/>
      <c r="O1807" s="113"/>
      <c r="P1807" s="113"/>
      <c r="Q1807" s="113"/>
      <c r="R1807" s="113"/>
      <c r="S1807" s="113"/>
      <c r="T1807" s="113"/>
      <c r="U1807" s="113"/>
      <c r="V1807" s="113"/>
      <c r="W1807" s="113"/>
      <c r="X1807" s="113"/>
      <c r="Y1807" s="113"/>
    </row>
    <row r="1808">
      <c r="A1808" s="115" t="s">
        <v>3333</v>
      </c>
      <c r="B1808" s="119"/>
      <c r="C1808" s="115" t="s">
        <v>2436</v>
      </c>
      <c r="D1808" s="116">
        <v>46057.54166666667</v>
      </c>
      <c r="E1808" s="115" t="s">
        <v>3332</v>
      </c>
      <c r="F1808" s="118" t="str">
        <f t="shared" si="1"/>
        <v>02/2026</v>
      </c>
      <c r="G1808" s="113"/>
      <c r="H1808" s="111"/>
      <c r="I1808" s="113"/>
      <c r="J1808" s="113"/>
      <c r="K1808" s="113"/>
      <c r="L1808" s="113"/>
      <c r="M1808" s="113"/>
      <c r="N1808" s="113"/>
      <c r="O1808" s="113"/>
      <c r="P1808" s="113"/>
      <c r="Q1808" s="113"/>
      <c r="R1808" s="113"/>
      <c r="S1808" s="113"/>
      <c r="T1808" s="113"/>
      <c r="U1808" s="113"/>
      <c r="V1808" s="113"/>
      <c r="W1808" s="113"/>
      <c r="X1808" s="113"/>
      <c r="Y1808" s="113"/>
    </row>
    <row r="1809">
      <c r="A1809" s="115" t="s">
        <v>3334</v>
      </c>
      <c r="B1809" s="115" t="s">
        <v>3335</v>
      </c>
      <c r="C1809" s="115" t="s">
        <v>516</v>
      </c>
      <c r="D1809" s="116">
        <v>46057.70833333333</v>
      </c>
      <c r="E1809" s="115" t="s">
        <v>147</v>
      </c>
      <c r="F1809" s="118" t="str">
        <f t="shared" si="1"/>
        <v>02/2026</v>
      </c>
      <c r="G1809" s="113"/>
      <c r="H1809" s="111"/>
      <c r="I1809" s="113"/>
      <c r="J1809" s="113"/>
      <c r="K1809" s="113"/>
      <c r="L1809" s="113"/>
      <c r="M1809" s="113"/>
      <c r="N1809" s="113"/>
      <c r="O1809" s="113"/>
      <c r="P1809" s="113"/>
      <c r="Q1809" s="113"/>
      <c r="R1809" s="113"/>
      <c r="S1809" s="113"/>
      <c r="T1809" s="113"/>
      <c r="U1809" s="113"/>
      <c r="V1809" s="113"/>
      <c r="W1809" s="113"/>
      <c r="X1809" s="113"/>
      <c r="Y1809" s="113"/>
    </row>
    <row r="1810">
      <c r="A1810" s="115" t="s">
        <v>3336</v>
      </c>
      <c r="B1810" s="119"/>
      <c r="C1810" s="115" t="s">
        <v>3337</v>
      </c>
      <c r="D1810" s="116">
        <v>46058.0</v>
      </c>
      <c r="E1810" s="115" t="s">
        <v>649</v>
      </c>
      <c r="F1810" s="118" t="str">
        <f t="shared" si="1"/>
        <v>02/2026</v>
      </c>
      <c r="G1810" s="113"/>
      <c r="H1810" s="111"/>
      <c r="I1810" s="113"/>
      <c r="J1810" s="113"/>
      <c r="K1810" s="113"/>
      <c r="L1810" s="113"/>
      <c r="M1810" s="113"/>
      <c r="N1810" s="113"/>
      <c r="O1810" s="113"/>
      <c r="P1810" s="113"/>
      <c r="Q1810" s="113"/>
      <c r="R1810" s="113"/>
      <c r="S1810" s="113"/>
      <c r="T1810" s="113"/>
      <c r="U1810" s="113"/>
      <c r="V1810" s="113"/>
      <c r="W1810" s="113"/>
      <c r="X1810" s="113"/>
      <c r="Y1810" s="113"/>
    </row>
    <row r="1811">
      <c r="A1811" s="115" t="s">
        <v>3338</v>
      </c>
      <c r="B1811" s="115" t="s">
        <v>3339</v>
      </c>
      <c r="C1811" s="115" t="s">
        <v>3340</v>
      </c>
      <c r="D1811" s="116">
        <v>46058.79166666667</v>
      </c>
      <c r="E1811" s="115" t="s">
        <v>147</v>
      </c>
      <c r="F1811" s="118" t="str">
        <f t="shared" si="1"/>
        <v>02/2026</v>
      </c>
      <c r="G1811" s="113"/>
      <c r="H1811" s="111"/>
      <c r="I1811" s="113"/>
      <c r="J1811" s="113"/>
      <c r="K1811" s="113"/>
      <c r="L1811" s="113"/>
      <c r="M1811" s="113"/>
      <c r="N1811" s="113"/>
      <c r="O1811" s="113"/>
      <c r="P1811" s="113"/>
      <c r="Q1811" s="113"/>
      <c r="R1811" s="113"/>
      <c r="S1811" s="113"/>
      <c r="T1811" s="113"/>
      <c r="U1811" s="113"/>
      <c r="V1811" s="113"/>
      <c r="W1811" s="113"/>
      <c r="X1811" s="113"/>
      <c r="Y1811" s="113"/>
    </row>
    <row r="1812">
      <c r="A1812" s="115" t="s">
        <v>3341</v>
      </c>
      <c r="B1812" s="115" t="s">
        <v>3342</v>
      </c>
      <c r="C1812" s="115" t="s">
        <v>1976</v>
      </c>
      <c r="D1812" s="116">
        <v>46059.33333333333</v>
      </c>
      <c r="E1812" s="115" t="s">
        <v>3332</v>
      </c>
      <c r="F1812" s="118" t="str">
        <f t="shared" si="1"/>
        <v>02/2026</v>
      </c>
      <c r="G1812" s="113"/>
      <c r="H1812" s="111"/>
      <c r="I1812" s="113"/>
      <c r="J1812" s="113"/>
      <c r="K1812" s="113"/>
      <c r="L1812" s="113"/>
      <c r="M1812" s="113"/>
      <c r="N1812" s="113"/>
      <c r="O1812" s="113"/>
      <c r="P1812" s="113"/>
      <c r="Q1812" s="113"/>
      <c r="R1812" s="113"/>
      <c r="S1812" s="113"/>
      <c r="T1812" s="113"/>
      <c r="U1812" s="113"/>
      <c r="V1812" s="113"/>
      <c r="W1812" s="113"/>
      <c r="X1812" s="113"/>
      <c r="Y1812" s="113"/>
    </row>
    <row r="1813">
      <c r="A1813" s="115" t="s">
        <v>3343</v>
      </c>
      <c r="B1813" s="115" t="s">
        <v>3344</v>
      </c>
      <c r="C1813" s="115" t="s">
        <v>676</v>
      </c>
      <c r="D1813" s="116">
        <v>46059.375</v>
      </c>
      <c r="E1813" s="115" t="s">
        <v>3345</v>
      </c>
      <c r="F1813" s="118" t="str">
        <f t="shared" si="1"/>
        <v>02/2026</v>
      </c>
      <c r="G1813" s="113"/>
      <c r="H1813" s="111"/>
      <c r="I1813" s="113"/>
      <c r="J1813" s="113"/>
      <c r="K1813" s="113"/>
      <c r="L1813" s="113"/>
      <c r="M1813" s="113"/>
      <c r="N1813" s="113"/>
      <c r="O1813" s="113"/>
      <c r="P1813" s="113"/>
      <c r="Q1813" s="113"/>
      <c r="R1813" s="113"/>
      <c r="S1813" s="113"/>
      <c r="T1813" s="113"/>
      <c r="U1813" s="113"/>
      <c r="V1813" s="113"/>
      <c r="W1813" s="113"/>
      <c r="X1813" s="113"/>
      <c r="Y1813" s="113"/>
    </row>
    <row r="1814">
      <c r="A1814" s="115" t="s">
        <v>3346</v>
      </c>
      <c r="B1814" s="115" t="s">
        <v>3347</v>
      </c>
      <c r="C1814" s="115" t="s">
        <v>3348</v>
      </c>
      <c r="D1814" s="116">
        <v>46059.375</v>
      </c>
      <c r="E1814" s="115" t="s">
        <v>147</v>
      </c>
      <c r="F1814" s="118" t="str">
        <f t="shared" si="1"/>
        <v>02/2026</v>
      </c>
      <c r="G1814" s="113"/>
      <c r="H1814" s="111"/>
      <c r="I1814" s="113"/>
      <c r="J1814" s="113"/>
      <c r="K1814" s="113"/>
      <c r="L1814" s="113"/>
      <c r="M1814" s="113"/>
      <c r="N1814" s="113"/>
      <c r="O1814" s="113"/>
      <c r="P1814" s="113"/>
      <c r="Q1814" s="113"/>
      <c r="R1814" s="113"/>
      <c r="S1814" s="113"/>
      <c r="T1814" s="113"/>
      <c r="U1814" s="113"/>
      <c r="V1814" s="113"/>
      <c r="W1814" s="113"/>
      <c r="X1814" s="113"/>
      <c r="Y1814" s="113"/>
    </row>
    <row r="1815">
      <c r="A1815" s="115" t="s">
        <v>3349</v>
      </c>
      <c r="B1815" s="115" t="s">
        <v>3350</v>
      </c>
      <c r="C1815" s="115" t="s">
        <v>676</v>
      </c>
      <c r="D1815" s="116">
        <v>46059.41666666667</v>
      </c>
      <c r="E1815" s="115" t="s">
        <v>3345</v>
      </c>
      <c r="F1815" s="118" t="str">
        <f t="shared" si="1"/>
        <v>02/2026</v>
      </c>
      <c r="G1815" s="113"/>
      <c r="H1815" s="111"/>
      <c r="I1815" s="113"/>
      <c r="J1815" s="113"/>
      <c r="K1815" s="113"/>
      <c r="L1815" s="113"/>
      <c r="M1815" s="113"/>
      <c r="N1815" s="113"/>
      <c r="O1815" s="113"/>
      <c r="P1815" s="113"/>
      <c r="Q1815" s="113"/>
      <c r="R1815" s="113"/>
      <c r="S1815" s="113"/>
      <c r="T1815" s="113"/>
      <c r="U1815" s="113"/>
      <c r="V1815" s="113"/>
      <c r="W1815" s="113"/>
      <c r="X1815" s="113"/>
      <c r="Y1815" s="113"/>
    </row>
    <row r="1816">
      <c r="A1816" s="115" t="s">
        <v>3351</v>
      </c>
      <c r="B1816" s="119"/>
      <c r="C1816" s="115" t="s">
        <v>3352</v>
      </c>
      <c r="D1816" s="116">
        <v>46059.64583333333</v>
      </c>
      <c r="E1816" s="119"/>
      <c r="F1816" s="118" t="str">
        <f t="shared" si="1"/>
        <v>02/2026</v>
      </c>
      <c r="G1816" s="113"/>
      <c r="H1816" s="111"/>
      <c r="I1816" s="113"/>
      <c r="J1816" s="113"/>
      <c r="K1816" s="113"/>
      <c r="L1816" s="113"/>
      <c r="M1816" s="113"/>
      <c r="N1816" s="113"/>
      <c r="O1816" s="113"/>
      <c r="P1816" s="113"/>
      <c r="Q1816" s="113"/>
      <c r="R1816" s="113"/>
      <c r="S1816" s="113"/>
      <c r="T1816" s="113"/>
      <c r="U1816" s="113"/>
      <c r="V1816" s="113"/>
      <c r="W1816" s="113"/>
      <c r="X1816" s="113"/>
      <c r="Y1816" s="113"/>
    </row>
    <row r="1817">
      <c r="A1817" s="115" t="s">
        <v>3353</v>
      </c>
      <c r="B1817" s="115" t="s">
        <v>3354</v>
      </c>
      <c r="C1817" s="115" t="s">
        <v>3355</v>
      </c>
      <c r="D1817" s="116">
        <v>46059.70833333333</v>
      </c>
      <c r="E1817" s="115" t="s">
        <v>3332</v>
      </c>
      <c r="F1817" s="118" t="str">
        <f t="shared" si="1"/>
        <v>02/2026</v>
      </c>
      <c r="G1817" s="113"/>
      <c r="H1817" s="111"/>
      <c r="I1817" s="113"/>
      <c r="J1817" s="113"/>
      <c r="K1817" s="113"/>
      <c r="L1817" s="113"/>
      <c r="M1817" s="113"/>
      <c r="N1817" s="113"/>
      <c r="O1817" s="113"/>
      <c r="P1817" s="113"/>
      <c r="Q1817" s="113"/>
      <c r="R1817" s="113"/>
      <c r="S1817" s="113"/>
      <c r="T1817" s="113"/>
      <c r="U1817" s="113"/>
      <c r="V1817" s="113"/>
      <c r="W1817" s="113"/>
      <c r="X1817" s="113"/>
      <c r="Y1817" s="113"/>
    </row>
    <row r="1818">
      <c r="A1818" s="115" t="s">
        <v>3356</v>
      </c>
      <c r="B1818" s="119"/>
      <c r="C1818" s="115" t="s">
        <v>3357</v>
      </c>
      <c r="D1818" s="116">
        <v>46060.22916666667</v>
      </c>
      <c r="E1818" s="115" t="s">
        <v>147</v>
      </c>
      <c r="F1818" s="118" t="str">
        <f t="shared" si="1"/>
        <v>02/2026</v>
      </c>
      <c r="G1818" s="113"/>
      <c r="H1818" s="111"/>
      <c r="I1818" s="113"/>
      <c r="J1818" s="113"/>
      <c r="K1818" s="113"/>
      <c r="L1818" s="113"/>
      <c r="M1818" s="113"/>
      <c r="N1818" s="113"/>
      <c r="O1818" s="113"/>
      <c r="P1818" s="113"/>
      <c r="Q1818" s="113"/>
      <c r="R1818" s="113"/>
      <c r="S1818" s="113"/>
      <c r="T1818" s="113"/>
      <c r="U1818" s="113"/>
      <c r="V1818" s="113"/>
      <c r="W1818" s="113"/>
      <c r="X1818" s="113"/>
      <c r="Y1818" s="113"/>
    </row>
    <row r="1819">
      <c r="A1819" s="115" t="s">
        <v>3358</v>
      </c>
      <c r="B1819" s="115" t="s">
        <v>3359</v>
      </c>
      <c r="C1819" s="115" t="s">
        <v>3360</v>
      </c>
      <c r="D1819" s="116">
        <v>46060.375</v>
      </c>
      <c r="E1819" s="115" t="s">
        <v>3332</v>
      </c>
      <c r="F1819" s="118" t="str">
        <f t="shared" si="1"/>
        <v>02/2026</v>
      </c>
      <c r="G1819" s="113"/>
      <c r="H1819" s="111"/>
      <c r="I1819" s="113"/>
      <c r="J1819" s="113"/>
      <c r="K1819" s="113"/>
      <c r="L1819" s="113"/>
      <c r="M1819" s="113"/>
      <c r="N1819" s="113"/>
      <c r="O1819" s="113"/>
      <c r="P1819" s="113"/>
      <c r="Q1819" s="113"/>
      <c r="R1819" s="113"/>
      <c r="S1819" s="113"/>
      <c r="T1819" s="113"/>
      <c r="U1819" s="113"/>
      <c r="V1819" s="113"/>
      <c r="W1819" s="113"/>
      <c r="X1819" s="113"/>
      <c r="Y1819" s="113"/>
    </row>
    <row r="1820">
      <c r="A1820" s="115" t="s">
        <v>3361</v>
      </c>
      <c r="B1820" s="115" t="s">
        <v>3362</v>
      </c>
      <c r="C1820" s="115" t="s">
        <v>3122</v>
      </c>
      <c r="D1820" s="116">
        <v>46060.4375</v>
      </c>
      <c r="E1820" s="115" t="s">
        <v>3332</v>
      </c>
      <c r="F1820" s="118" t="str">
        <f t="shared" si="1"/>
        <v>02/2026</v>
      </c>
      <c r="G1820" s="113"/>
      <c r="H1820" s="111"/>
      <c r="I1820" s="113"/>
      <c r="J1820" s="113"/>
      <c r="K1820" s="113"/>
      <c r="L1820" s="113"/>
      <c r="M1820" s="113"/>
      <c r="N1820" s="113"/>
      <c r="O1820" s="113"/>
      <c r="P1820" s="113"/>
      <c r="Q1820" s="113"/>
      <c r="R1820" s="113"/>
      <c r="S1820" s="113"/>
      <c r="T1820" s="113"/>
      <c r="U1820" s="113"/>
      <c r="V1820" s="113"/>
      <c r="W1820" s="113"/>
      <c r="X1820" s="113"/>
      <c r="Y1820" s="113"/>
    </row>
    <row r="1821">
      <c r="A1821" s="115" t="s">
        <v>3363</v>
      </c>
      <c r="B1821" s="119"/>
      <c r="C1821" s="115" t="s">
        <v>3364</v>
      </c>
      <c r="D1821" s="116">
        <v>46060.5</v>
      </c>
      <c r="E1821" s="119"/>
      <c r="F1821" s="118" t="str">
        <f t="shared" si="1"/>
        <v>02/2026</v>
      </c>
      <c r="G1821" s="113"/>
      <c r="H1821" s="111"/>
      <c r="I1821" s="113"/>
      <c r="J1821" s="113"/>
      <c r="K1821" s="113"/>
      <c r="L1821" s="113"/>
      <c r="M1821" s="113"/>
      <c r="N1821" s="113"/>
      <c r="O1821" s="113"/>
      <c r="P1821" s="113"/>
      <c r="Q1821" s="113"/>
      <c r="R1821" s="113"/>
      <c r="S1821" s="113"/>
      <c r="T1821" s="113"/>
      <c r="U1821" s="113"/>
      <c r="V1821" s="113"/>
      <c r="W1821" s="113"/>
      <c r="X1821" s="113"/>
      <c r="Y1821" s="113"/>
    </row>
    <row r="1822">
      <c r="A1822" s="115" t="s">
        <v>3365</v>
      </c>
      <c r="B1822" s="115" t="s">
        <v>3366</v>
      </c>
      <c r="C1822" s="115" t="s">
        <v>3367</v>
      </c>
      <c r="D1822" s="116">
        <v>46061.39583333333</v>
      </c>
      <c r="E1822" s="115" t="s">
        <v>204</v>
      </c>
      <c r="F1822" s="118" t="str">
        <f t="shared" si="1"/>
        <v>02/2026</v>
      </c>
      <c r="G1822" s="113"/>
      <c r="H1822" s="111"/>
      <c r="I1822" s="113"/>
      <c r="J1822" s="113"/>
      <c r="K1822" s="113"/>
      <c r="L1822" s="113"/>
      <c r="M1822" s="113"/>
      <c r="N1822" s="113"/>
      <c r="O1822" s="113"/>
      <c r="P1822" s="113"/>
      <c r="Q1822" s="113"/>
      <c r="R1822" s="113"/>
      <c r="S1822" s="113"/>
      <c r="T1822" s="113"/>
      <c r="U1822" s="113"/>
      <c r="V1822" s="113"/>
      <c r="W1822" s="113"/>
      <c r="X1822" s="113"/>
      <c r="Y1822" s="113"/>
    </row>
    <row r="1823">
      <c r="A1823" s="115" t="s">
        <v>3368</v>
      </c>
      <c r="B1823" s="115" t="s">
        <v>3369</v>
      </c>
      <c r="C1823" s="115" t="s">
        <v>676</v>
      </c>
      <c r="D1823" s="116">
        <v>46063.60416666667</v>
      </c>
      <c r="E1823" s="115" t="s">
        <v>147</v>
      </c>
      <c r="F1823" s="118" t="str">
        <f t="shared" si="1"/>
        <v>02/2026</v>
      </c>
      <c r="G1823" s="113"/>
      <c r="H1823" s="111"/>
      <c r="I1823" s="113"/>
      <c r="J1823" s="113"/>
      <c r="K1823" s="113"/>
      <c r="L1823" s="113"/>
      <c r="M1823" s="113"/>
      <c r="N1823" s="113"/>
      <c r="O1823" s="113"/>
      <c r="P1823" s="113"/>
      <c r="Q1823" s="113"/>
      <c r="R1823" s="113"/>
      <c r="S1823" s="113"/>
      <c r="T1823" s="113"/>
      <c r="U1823" s="113"/>
      <c r="V1823" s="113"/>
      <c r="W1823" s="113"/>
      <c r="X1823" s="113"/>
      <c r="Y1823" s="113"/>
    </row>
    <row r="1824">
      <c r="A1824" s="115" t="s">
        <v>3370</v>
      </c>
      <c r="B1824" s="119"/>
      <c r="C1824" s="115" t="s">
        <v>3371</v>
      </c>
      <c r="D1824" s="116">
        <v>46064.375</v>
      </c>
      <c r="E1824" s="115" t="s">
        <v>3372</v>
      </c>
      <c r="F1824" s="118"/>
      <c r="G1824" s="113"/>
      <c r="H1824" s="111"/>
      <c r="I1824" s="113"/>
      <c r="J1824" s="113"/>
      <c r="K1824" s="113"/>
      <c r="L1824" s="113"/>
      <c r="M1824" s="113"/>
      <c r="N1824" s="113"/>
      <c r="O1824" s="113"/>
      <c r="P1824" s="113"/>
      <c r="Q1824" s="113"/>
      <c r="R1824" s="113"/>
      <c r="S1824" s="113"/>
      <c r="T1824" s="113"/>
      <c r="U1824" s="113"/>
      <c r="V1824" s="113"/>
      <c r="W1824" s="113"/>
      <c r="X1824" s="113"/>
      <c r="Y1824" s="113"/>
    </row>
    <row r="1825">
      <c r="A1825" s="115" t="s">
        <v>3373</v>
      </c>
      <c r="B1825" s="119"/>
      <c r="C1825" s="115" t="s">
        <v>3374</v>
      </c>
      <c r="D1825" s="116">
        <v>46064.41666666667</v>
      </c>
      <c r="E1825" s="115" t="s">
        <v>3375</v>
      </c>
      <c r="F1825" s="118"/>
      <c r="G1825" s="113"/>
      <c r="H1825" s="111"/>
      <c r="I1825" s="113"/>
      <c r="J1825" s="113"/>
      <c r="K1825" s="113"/>
      <c r="L1825" s="113"/>
      <c r="M1825" s="113"/>
      <c r="N1825" s="113"/>
      <c r="O1825" s="113"/>
      <c r="P1825" s="113"/>
      <c r="Q1825" s="113"/>
      <c r="R1825" s="113"/>
      <c r="S1825" s="113"/>
      <c r="T1825" s="113"/>
      <c r="U1825" s="113"/>
      <c r="V1825" s="113"/>
      <c r="W1825" s="113"/>
      <c r="X1825" s="113"/>
      <c r="Y1825" s="113"/>
    </row>
    <row r="1826">
      <c r="A1826" s="115" t="s">
        <v>3376</v>
      </c>
      <c r="B1826" s="119"/>
      <c r="C1826" s="115" t="s">
        <v>3377</v>
      </c>
      <c r="D1826" s="116">
        <v>46064.45833333333</v>
      </c>
      <c r="E1826" s="115" t="s">
        <v>3375</v>
      </c>
      <c r="F1826" s="118"/>
      <c r="G1826" s="113"/>
      <c r="H1826" s="111"/>
      <c r="I1826" s="113"/>
      <c r="J1826" s="113"/>
      <c r="K1826" s="113"/>
      <c r="L1826" s="113"/>
      <c r="M1826" s="113"/>
      <c r="N1826" s="113"/>
      <c r="O1826" s="113"/>
      <c r="P1826" s="113"/>
      <c r="Q1826" s="113"/>
      <c r="R1826" s="113"/>
      <c r="S1826" s="113"/>
      <c r="T1826" s="113"/>
      <c r="U1826" s="113"/>
      <c r="V1826" s="113"/>
      <c r="W1826" s="113"/>
      <c r="X1826" s="113"/>
      <c r="Y1826" s="113"/>
    </row>
    <row r="1827">
      <c r="A1827" s="115" t="s">
        <v>3378</v>
      </c>
      <c r="B1827" s="119"/>
      <c r="C1827" s="119"/>
      <c r="D1827" s="116">
        <v>46064.54166666667</v>
      </c>
      <c r="E1827" s="119"/>
      <c r="F1827" s="118"/>
      <c r="G1827" s="113"/>
      <c r="H1827" s="111"/>
      <c r="I1827" s="113"/>
      <c r="J1827" s="113"/>
      <c r="K1827" s="113"/>
      <c r="L1827" s="113"/>
      <c r="M1827" s="113"/>
      <c r="N1827" s="113"/>
      <c r="O1827" s="113"/>
      <c r="P1827" s="113"/>
      <c r="Q1827" s="113"/>
      <c r="R1827" s="113"/>
      <c r="S1827" s="113"/>
      <c r="T1827" s="113"/>
      <c r="U1827" s="113"/>
      <c r="V1827" s="113"/>
      <c r="W1827" s="113"/>
      <c r="X1827" s="113"/>
      <c r="Y1827" s="113"/>
    </row>
    <row r="1828">
      <c r="A1828" s="115" t="s">
        <v>2730</v>
      </c>
      <c r="B1828" s="119"/>
      <c r="C1828" s="115" t="s">
        <v>146</v>
      </c>
      <c r="D1828" s="116">
        <v>46064.5625</v>
      </c>
      <c r="E1828" s="115" t="s">
        <v>3379</v>
      </c>
      <c r="F1828" s="118"/>
      <c r="G1828" s="113"/>
      <c r="H1828" s="111"/>
      <c r="I1828" s="113"/>
      <c r="J1828" s="113"/>
      <c r="K1828" s="113"/>
      <c r="L1828" s="113"/>
      <c r="M1828" s="113"/>
      <c r="N1828" s="113"/>
      <c r="O1828" s="113"/>
      <c r="P1828" s="113"/>
      <c r="Q1828" s="113"/>
      <c r="R1828" s="113"/>
      <c r="S1828" s="113"/>
      <c r="T1828" s="113"/>
      <c r="U1828" s="113"/>
      <c r="V1828" s="113"/>
      <c r="W1828" s="113"/>
      <c r="X1828" s="113"/>
      <c r="Y1828" s="113"/>
    </row>
    <row r="1829">
      <c r="A1829" s="115" t="s">
        <v>3380</v>
      </c>
      <c r="B1829" s="115" t="s">
        <v>3381</v>
      </c>
      <c r="C1829" s="115" t="s">
        <v>3382</v>
      </c>
      <c r="D1829" s="116">
        <v>46064.75</v>
      </c>
      <c r="E1829" s="115" t="s">
        <v>147</v>
      </c>
      <c r="F1829" s="118"/>
      <c r="G1829" s="113"/>
      <c r="H1829" s="111"/>
      <c r="I1829" s="113"/>
      <c r="J1829" s="113"/>
      <c r="K1829" s="113"/>
      <c r="L1829" s="113"/>
      <c r="M1829" s="113"/>
      <c r="N1829" s="113"/>
      <c r="O1829" s="113"/>
      <c r="P1829" s="113"/>
      <c r="Q1829" s="113"/>
      <c r="R1829" s="113"/>
      <c r="S1829" s="113"/>
      <c r="T1829" s="113"/>
      <c r="U1829" s="113"/>
      <c r="V1829" s="113"/>
      <c r="W1829" s="113"/>
      <c r="X1829" s="113"/>
      <c r="Y1829" s="113"/>
    </row>
    <row r="1830">
      <c r="A1830" s="115" t="s">
        <v>3383</v>
      </c>
      <c r="B1830" s="115" t="s">
        <v>3384</v>
      </c>
      <c r="C1830" s="115" t="s">
        <v>3385</v>
      </c>
      <c r="D1830" s="116">
        <v>46065.75</v>
      </c>
      <c r="E1830" s="115" t="s">
        <v>3386</v>
      </c>
      <c r="F1830" s="118"/>
      <c r="G1830" s="113"/>
      <c r="H1830" s="111"/>
      <c r="I1830" s="113"/>
      <c r="J1830" s="113"/>
      <c r="K1830" s="113"/>
      <c r="L1830" s="113"/>
      <c r="M1830" s="113"/>
      <c r="N1830" s="113"/>
      <c r="O1830" s="113"/>
      <c r="P1830" s="113"/>
      <c r="Q1830" s="113"/>
      <c r="R1830" s="113"/>
      <c r="S1830" s="113"/>
      <c r="T1830" s="113"/>
      <c r="U1830" s="113"/>
      <c r="V1830" s="113"/>
      <c r="W1830" s="113"/>
      <c r="X1830" s="113"/>
      <c r="Y1830" s="113"/>
    </row>
    <row r="1831">
      <c r="A1831" s="115" t="s">
        <v>3387</v>
      </c>
      <c r="B1831" s="119"/>
      <c r="C1831" s="115" t="s">
        <v>516</v>
      </c>
      <c r="D1831" s="116">
        <v>46065.77083333333</v>
      </c>
      <c r="E1831" s="115" t="s">
        <v>147</v>
      </c>
      <c r="F1831" s="118"/>
      <c r="G1831" s="113"/>
      <c r="H1831" s="111"/>
      <c r="I1831" s="113"/>
      <c r="J1831" s="113"/>
      <c r="K1831" s="113"/>
      <c r="L1831" s="113"/>
      <c r="M1831" s="113"/>
      <c r="N1831" s="113"/>
      <c r="O1831" s="113"/>
      <c r="P1831" s="113"/>
      <c r="Q1831" s="113"/>
      <c r="R1831" s="113"/>
      <c r="S1831" s="113"/>
      <c r="T1831" s="113"/>
      <c r="U1831" s="113"/>
      <c r="V1831" s="113"/>
      <c r="W1831" s="113"/>
      <c r="X1831" s="113"/>
      <c r="Y1831" s="113"/>
    </row>
    <row r="1832">
      <c r="A1832" s="115" t="s">
        <v>3388</v>
      </c>
      <c r="B1832" s="115" t="s">
        <v>3389</v>
      </c>
      <c r="C1832" s="115" t="s">
        <v>3390</v>
      </c>
      <c r="D1832" s="116">
        <v>46065.85416666667</v>
      </c>
      <c r="E1832" s="115" t="s">
        <v>147</v>
      </c>
      <c r="F1832" s="118"/>
      <c r="G1832" s="113"/>
      <c r="H1832" s="111"/>
      <c r="I1832" s="113"/>
      <c r="J1832" s="113"/>
      <c r="K1832" s="113"/>
      <c r="L1832" s="113"/>
      <c r="M1832" s="113"/>
      <c r="N1832" s="113"/>
      <c r="O1832" s="113"/>
      <c r="P1832" s="113"/>
      <c r="Q1832" s="113"/>
      <c r="R1832" s="113"/>
      <c r="S1832" s="113"/>
      <c r="T1832" s="113"/>
      <c r="U1832" s="113"/>
      <c r="V1832" s="113"/>
      <c r="W1832" s="113"/>
      <c r="X1832" s="113"/>
      <c r="Y1832" s="113"/>
    </row>
    <row r="1833">
      <c r="A1833" s="115" t="s">
        <v>3391</v>
      </c>
      <c r="B1833" s="115" t="s">
        <v>3392</v>
      </c>
      <c r="C1833" s="115" t="s">
        <v>3393</v>
      </c>
      <c r="D1833" s="116">
        <v>46068.75</v>
      </c>
      <c r="E1833" s="115" t="s">
        <v>382</v>
      </c>
      <c r="F1833" s="118"/>
      <c r="G1833" s="113"/>
      <c r="H1833" s="111"/>
      <c r="I1833" s="113"/>
      <c r="J1833" s="113"/>
      <c r="K1833" s="113"/>
      <c r="L1833" s="113"/>
      <c r="M1833" s="113"/>
      <c r="N1833" s="113"/>
      <c r="O1833" s="113"/>
      <c r="P1833" s="113"/>
      <c r="Q1833" s="113"/>
      <c r="R1833" s="113"/>
      <c r="S1833" s="113"/>
      <c r="T1833" s="113"/>
      <c r="U1833" s="113"/>
      <c r="V1833" s="113"/>
      <c r="W1833" s="113"/>
      <c r="X1833" s="113"/>
      <c r="Y1833" s="113"/>
    </row>
    <row r="1834">
      <c r="A1834" s="115" t="s">
        <v>3394</v>
      </c>
      <c r="B1834" s="119"/>
      <c r="C1834" s="119"/>
      <c r="D1834" s="116">
        <v>46068.83333333333</v>
      </c>
      <c r="E1834" s="119"/>
      <c r="F1834" s="118"/>
      <c r="G1834" s="113"/>
      <c r="H1834" s="111"/>
      <c r="I1834" s="113"/>
      <c r="J1834" s="113"/>
      <c r="K1834" s="113"/>
      <c r="L1834" s="113"/>
      <c r="M1834" s="113"/>
      <c r="N1834" s="113"/>
      <c r="O1834" s="113"/>
      <c r="P1834" s="113"/>
      <c r="Q1834" s="113"/>
      <c r="R1834" s="113"/>
      <c r="S1834" s="113"/>
      <c r="T1834" s="113"/>
      <c r="U1834" s="113"/>
      <c r="V1834" s="113"/>
      <c r="W1834" s="113"/>
      <c r="X1834" s="113"/>
      <c r="Y1834" s="113"/>
    </row>
    <row r="1835">
      <c r="A1835" s="115" t="s">
        <v>3395</v>
      </c>
      <c r="B1835" s="115" t="s">
        <v>3392</v>
      </c>
      <c r="C1835" s="115" t="s">
        <v>3393</v>
      </c>
      <c r="D1835" s="116">
        <v>46069.75</v>
      </c>
      <c r="E1835" s="115" t="s">
        <v>382</v>
      </c>
      <c r="F1835" s="118"/>
      <c r="G1835" s="113"/>
      <c r="H1835" s="111"/>
      <c r="I1835" s="113"/>
      <c r="J1835" s="113"/>
      <c r="K1835" s="113"/>
      <c r="L1835" s="113"/>
      <c r="M1835" s="113"/>
      <c r="N1835" s="113"/>
      <c r="O1835" s="113"/>
      <c r="P1835" s="113"/>
      <c r="Q1835" s="113"/>
      <c r="R1835" s="113"/>
      <c r="S1835" s="113"/>
      <c r="T1835" s="113"/>
      <c r="U1835" s="113"/>
      <c r="V1835" s="113"/>
      <c r="W1835" s="113"/>
      <c r="X1835" s="113"/>
      <c r="Y1835" s="113"/>
    </row>
    <row r="1836">
      <c r="A1836" s="115" t="s">
        <v>3395</v>
      </c>
      <c r="B1836" s="115" t="s">
        <v>3392</v>
      </c>
      <c r="C1836" s="115" t="s">
        <v>3393</v>
      </c>
      <c r="D1836" s="116">
        <v>46070.75</v>
      </c>
      <c r="E1836" s="115" t="s">
        <v>382</v>
      </c>
      <c r="F1836" s="118"/>
      <c r="G1836" s="113"/>
      <c r="H1836" s="111"/>
      <c r="I1836" s="113"/>
      <c r="J1836" s="113"/>
      <c r="K1836" s="113"/>
      <c r="L1836" s="113"/>
      <c r="M1836" s="113"/>
      <c r="N1836" s="113"/>
      <c r="O1836" s="113"/>
      <c r="P1836" s="113"/>
      <c r="Q1836" s="113"/>
      <c r="R1836" s="113"/>
      <c r="S1836" s="113"/>
      <c r="T1836" s="113"/>
      <c r="U1836" s="113"/>
      <c r="V1836" s="113"/>
      <c r="W1836" s="113"/>
      <c r="X1836" s="113"/>
      <c r="Y1836" s="113"/>
    </row>
    <row r="1837">
      <c r="A1837" s="115" t="s">
        <v>3396</v>
      </c>
      <c r="B1837" s="119"/>
      <c r="C1837" s="119"/>
      <c r="D1837" s="116">
        <v>46072.45833333333</v>
      </c>
      <c r="E1837" s="119"/>
      <c r="F1837" s="118"/>
      <c r="G1837" s="113"/>
      <c r="H1837" s="111"/>
      <c r="I1837" s="113"/>
      <c r="J1837" s="113"/>
      <c r="K1837" s="113"/>
      <c r="L1837" s="113"/>
      <c r="M1837" s="113"/>
      <c r="N1837" s="113"/>
      <c r="O1837" s="113"/>
      <c r="P1837" s="113"/>
      <c r="Q1837" s="113"/>
      <c r="R1837" s="113"/>
      <c r="S1837" s="113"/>
      <c r="T1837" s="113"/>
      <c r="U1837" s="113"/>
      <c r="V1837" s="113"/>
      <c r="W1837" s="113"/>
      <c r="X1837" s="113"/>
      <c r="Y1837" s="113"/>
    </row>
    <row r="1838">
      <c r="A1838" s="115" t="s">
        <v>3397</v>
      </c>
      <c r="B1838" s="119"/>
      <c r="C1838" s="119"/>
      <c r="D1838" s="116">
        <v>46072.52083333333</v>
      </c>
      <c r="E1838" s="119"/>
      <c r="F1838" s="118"/>
      <c r="G1838" s="113"/>
      <c r="H1838" s="111"/>
      <c r="I1838" s="113"/>
      <c r="J1838" s="113"/>
      <c r="K1838" s="113"/>
      <c r="L1838" s="113"/>
      <c r="M1838" s="113"/>
      <c r="N1838" s="113"/>
      <c r="O1838" s="113"/>
      <c r="P1838" s="113"/>
      <c r="Q1838" s="113"/>
      <c r="R1838" s="113"/>
      <c r="S1838" s="113"/>
      <c r="T1838" s="113"/>
      <c r="U1838" s="113"/>
      <c r="V1838" s="113"/>
      <c r="W1838" s="113"/>
      <c r="X1838" s="113"/>
      <c r="Y1838" s="113"/>
    </row>
    <row r="1839">
      <c r="A1839" s="115" t="s">
        <v>3398</v>
      </c>
      <c r="B1839" s="119"/>
      <c r="C1839" s="115" t="s">
        <v>146</v>
      </c>
      <c r="D1839" s="116">
        <v>46072.625</v>
      </c>
      <c r="E1839" s="115" t="s">
        <v>199</v>
      </c>
      <c r="F1839" s="118"/>
      <c r="G1839" s="113"/>
      <c r="H1839" s="111"/>
      <c r="I1839" s="113"/>
      <c r="J1839" s="113"/>
      <c r="K1839" s="113"/>
      <c r="L1839" s="113"/>
      <c r="M1839" s="113"/>
      <c r="N1839" s="113"/>
      <c r="O1839" s="113"/>
      <c r="P1839" s="113"/>
      <c r="Q1839" s="113"/>
      <c r="R1839" s="113"/>
      <c r="S1839" s="113"/>
      <c r="T1839" s="113"/>
      <c r="U1839" s="113"/>
      <c r="V1839" s="113"/>
      <c r="W1839" s="113"/>
      <c r="X1839" s="113"/>
      <c r="Y1839" s="113"/>
    </row>
    <row r="1840">
      <c r="A1840" s="115" t="s">
        <v>3399</v>
      </c>
      <c r="B1840" s="119"/>
      <c r="C1840" s="119"/>
      <c r="D1840" s="116">
        <v>46072.70833333333</v>
      </c>
      <c r="E1840" s="119"/>
      <c r="F1840" s="118"/>
      <c r="G1840" s="113"/>
      <c r="H1840" s="111"/>
      <c r="I1840" s="113"/>
      <c r="J1840" s="113"/>
      <c r="K1840" s="113"/>
      <c r="L1840" s="113"/>
      <c r="M1840" s="113"/>
      <c r="N1840" s="113"/>
      <c r="O1840" s="113"/>
      <c r="P1840" s="113"/>
      <c r="Q1840" s="113"/>
      <c r="R1840" s="113"/>
      <c r="S1840" s="113"/>
      <c r="T1840" s="113"/>
      <c r="U1840" s="113"/>
      <c r="V1840" s="113"/>
      <c r="W1840" s="113"/>
      <c r="X1840" s="113"/>
      <c r="Y1840" s="113"/>
    </row>
    <row r="1841">
      <c r="A1841" s="115" t="s">
        <v>3400</v>
      </c>
      <c r="B1841" s="115" t="s">
        <v>3401</v>
      </c>
      <c r="C1841" s="115" t="s">
        <v>3402</v>
      </c>
      <c r="D1841" s="116">
        <v>46073.41666666667</v>
      </c>
      <c r="E1841" s="115" t="s">
        <v>147</v>
      </c>
      <c r="F1841" s="118"/>
      <c r="G1841" s="113"/>
      <c r="H1841" s="111"/>
      <c r="I1841" s="113"/>
      <c r="J1841" s="113"/>
      <c r="K1841" s="113"/>
      <c r="L1841" s="113"/>
      <c r="M1841" s="113"/>
      <c r="N1841" s="113"/>
      <c r="O1841" s="113"/>
      <c r="P1841" s="113"/>
      <c r="Q1841" s="113"/>
      <c r="R1841" s="113"/>
      <c r="S1841" s="113"/>
      <c r="T1841" s="113"/>
      <c r="U1841" s="113"/>
      <c r="V1841" s="113"/>
      <c r="W1841" s="113"/>
      <c r="X1841" s="113"/>
      <c r="Y1841" s="113"/>
    </row>
    <row r="1842">
      <c r="A1842" s="115" t="s">
        <v>3403</v>
      </c>
      <c r="B1842" s="119"/>
      <c r="C1842" s="115" t="s">
        <v>3404</v>
      </c>
      <c r="D1842" s="116">
        <v>46076.39583333333</v>
      </c>
      <c r="E1842" s="115" t="s">
        <v>3405</v>
      </c>
      <c r="F1842" s="118"/>
      <c r="G1842" s="113"/>
      <c r="H1842" s="111"/>
      <c r="I1842" s="113"/>
      <c r="J1842" s="113"/>
      <c r="K1842" s="113"/>
      <c r="L1842" s="113"/>
      <c r="M1842" s="113"/>
      <c r="N1842" s="113"/>
      <c r="O1842" s="113"/>
      <c r="P1842" s="113"/>
      <c r="Q1842" s="113"/>
      <c r="R1842" s="113"/>
      <c r="S1842" s="113"/>
      <c r="T1842" s="113"/>
      <c r="U1842" s="113"/>
      <c r="V1842" s="113"/>
      <c r="W1842" s="113"/>
      <c r="X1842" s="113"/>
      <c r="Y1842" s="113"/>
    </row>
    <row r="1843">
      <c r="A1843" s="115" t="s">
        <v>3406</v>
      </c>
      <c r="B1843" s="119"/>
      <c r="C1843" s="115" t="s">
        <v>3404</v>
      </c>
      <c r="D1843" s="116">
        <v>46076.44791666667</v>
      </c>
      <c r="E1843" s="115" t="s">
        <v>1509</v>
      </c>
      <c r="F1843" s="118"/>
      <c r="G1843" s="113"/>
      <c r="H1843" s="111"/>
      <c r="I1843" s="113"/>
      <c r="J1843" s="113"/>
      <c r="K1843" s="113"/>
      <c r="L1843" s="113"/>
      <c r="M1843" s="113"/>
      <c r="N1843" s="113"/>
      <c r="O1843" s="113"/>
      <c r="P1843" s="113"/>
      <c r="Q1843" s="113"/>
      <c r="R1843" s="113"/>
      <c r="S1843" s="113"/>
      <c r="T1843" s="113"/>
      <c r="U1843" s="113"/>
      <c r="V1843" s="113"/>
      <c r="W1843" s="113"/>
      <c r="X1843" s="113"/>
      <c r="Y1843" s="113"/>
    </row>
    <row r="1844">
      <c r="A1844" s="115" t="s">
        <v>3407</v>
      </c>
      <c r="B1844" s="119"/>
      <c r="C1844" s="115" t="s">
        <v>3404</v>
      </c>
      <c r="D1844" s="116">
        <v>46076.47916666667</v>
      </c>
      <c r="E1844" s="115" t="s">
        <v>2325</v>
      </c>
      <c r="F1844" s="118"/>
      <c r="G1844" s="113"/>
      <c r="H1844" s="111"/>
      <c r="I1844" s="113"/>
      <c r="J1844" s="113"/>
      <c r="K1844" s="113"/>
      <c r="L1844" s="113"/>
      <c r="M1844" s="113"/>
      <c r="N1844" s="113"/>
      <c r="O1844" s="113"/>
      <c r="P1844" s="113"/>
      <c r="Q1844" s="113"/>
      <c r="R1844" s="113"/>
      <c r="S1844" s="113"/>
      <c r="T1844" s="113"/>
      <c r="U1844" s="113"/>
      <c r="V1844" s="113"/>
      <c r="W1844" s="113"/>
      <c r="X1844" s="113"/>
      <c r="Y1844" s="113"/>
    </row>
    <row r="1845">
      <c r="A1845" s="115" t="s">
        <v>3408</v>
      </c>
      <c r="B1845" s="119"/>
      <c r="C1845" s="115" t="s">
        <v>3409</v>
      </c>
      <c r="D1845" s="116">
        <v>46076.52083333333</v>
      </c>
      <c r="E1845" s="115" t="s">
        <v>3332</v>
      </c>
      <c r="F1845" s="118"/>
      <c r="G1845" s="113"/>
      <c r="H1845" s="111"/>
      <c r="I1845" s="113"/>
      <c r="J1845" s="113"/>
      <c r="K1845" s="113"/>
      <c r="L1845" s="113"/>
      <c r="M1845" s="113"/>
      <c r="N1845" s="113"/>
      <c r="O1845" s="113"/>
      <c r="P1845" s="113"/>
      <c r="Q1845" s="113"/>
      <c r="R1845" s="113"/>
      <c r="S1845" s="113"/>
      <c r="T1845" s="113"/>
      <c r="U1845" s="113"/>
      <c r="V1845" s="113"/>
      <c r="W1845" s="113"/>
      <c r="X1845" s="113"/>
      <c r="Y1845" s="113"/>
    </row>
    <row r="1846">
      <c r="A1846" s="115" t="s">
        <v>3410</v>
      </c>
      <c r="B1846" s="119"/>
      <c r="C1846" s="115" t="s">
        <v>3101</v>
      </c>
      <c r="D1846" s="116">
        <v>46076.58333333333</v>
      </c>
      <c r="E1846" s="119"/>
      <c r="F1846" s="118"/>
      <c r="G1846" s="113"/>
      <c r="H1846" s="111"/>
      <c r="I1846" s="113"/>
      <c r="J1846" s="113"/>
      <c r="K1846" s="113"/>
      <c r="L1846" s="113"/>
      <c r="M1846" s="113"/>
      <c r="N1846" s="113"/>
      <c r="O1846" s="113"/>
      <c r="P1846" s="113"/>
      <c r="Q1846" s="113"/>
      <c r="R1846" s="113"/>
      <c r="S1846" s="113"/>
      <c r="T1846" s="113"/>
      <c r="U1846" s="113"/>
      <c r="V1846" s="113"/>
      <c r="W1846" s="113"/>
      <c r="X1846" s="113"/>
      <c r="Y1846" s="113"/>
    </row>
    <row r="1847">
      <c r="A1847" s="115" t="s">
        <v>3411</v>
      </c>
      <c r="B1847" s="119"/>
      <c r="C1847" s="119"/>
      <c r="D1847" s="116">
        <v>46076.625</v>
      </c>
      <c r="E1847" s="119"/>
      <c r="F1847" s="118"/>
      <c r="G1847" s="113"/>
      <c r="H1847" s="111"/>
      <c r="I1847" s="113"/>
      <c r="J1847" s="113"/>
      <c r="K1847" s="113"/>
      <c r="L1847" s="113"/>
      <c r="M1847" s="113"/>
      <c r="N1847" s="113"/>
      <c r="O1847" s="113"/>
      <c r="P1847" s="113"/>
      <c r="Q1847" s="113"/>
      <c r="R1847" s="113"/>
      <c r="S1847" s="113"/>
      <c r="T1847" s="113"/>
      <c r="U1847" s="113"/>
      <c r="V1847" s="113"/>
      <c r="W1847" s="113"/>
      <c r="X1847" s="113"/>
      <c r="Y1847" s="113"/>
    </row>
    <row r="1848">
      <c r="A1848" s="115" t="s">
        <v>3412</v>
      </c>
      <c r="B1848" s="115" t="s">
        <v>3413</v>
      </c>
      <c r="C1848" s="115" t="s">
        <v>211</v>
      </c>
      <c r="D1848" s="116">
        <v>46076.75</v>
      </c>
      <c r="E1848" s="115" t="s">
        <v>3414</v>
      </c>
      <c r="F1848" s="118"/>
      <c r="G1848" s="113"/>
      <c r="H1848" s="111"/>
      <c r="I1848" s="113"/>
      <c r="J1848" s="113"/>
      <c r="K1848" s="113"/>
      <c r="L1848" s="113"/>
      <c r="M1848" s="113"/>
      <c r="N1848" s="113"/>
      <c r="O1848" s="113"/>
      <c r="P1848" s="113"/>
      <c r="Q1848" s="113"/>
      <c r="R1848" s="113"/>
      <c r="S1848" s="113"/>
      <c r="T1848" s="113"/>
      <c r="U1848" s="113"/>
      <c r="V1848" s="113"/>
      <c r="W1848" s="113"/>
      <c r="X1848" s="113"/>
      <c r="Y1848" s="113"/>
    </row>
    <row r="1849">
      <c r="A1849" s="115" t="s">
        <v>3415</v>
      </c>
      <c r="B1849" s="119"/>
      <c r="C1849" s="119"/>
      <c r="D1849" s="116">
        <v>46076.83333333333</v>
      </c>
      <c r="E1849" s="115" t="s">
        <v>3416</v>
      </c>
      <c r="F1849" s="118"/>
      <c r="G1849" s="113"/>
      <c r="H1849" s="111"/>
      <c r="I1849" s="113"/>
      <c r="J1849" s="113"/>
      <c r="K1849" s="113"/>
      <c r="L1849" s="113"/>
      <c r="M1849" s="113"/>
      <c r="N1849" s="113"/>
      <c r="O1849" s="113"/>
      <c r="P1849" s="113"/>
      <c r="Q1849" s="113"/>
      <c r="R1849" s="113"/>
      <c r="S1849" s="113"/>
      <c r="T1849" s="113"/>
      <c r="U1849" s="113"/>
      <c r="V1849" s="113"/>
      <c r="W1849" s="113"/>
      <c r="X1849" s="113"/>
      <c r="Y1849" s="113"/>
    </row>
    <row r="1850">
      <c r="A1850" s="115" t="s">
        <v>3417</v>
      </c>
      <c r="B1850" s="115" t="s">
        <v>3418</v>
      </c>
      <c r="C1850" s="119"/>
      <c r="D1850" s="116">
        <v>46077.41666666667</v>
      </c>
      <c r="E1850" s="115" t="s">
        <v>147</v>
      </c>
      <c r="F1850" s="118"/>
      <c r="G1850" s="113"/>
      <c r="H1850" s="111"/>
      <c r="I1850" s="113"/>
      <c r="J1850" s="113"/>
      <c r="K1850" s="113"/>
      <c r="L1850" s="113"/>
      <c r="M1850" s="113"/>
      <c r="N1850" s="113"/>
      <c r="O1850" s="113"/>
      <c r="P1850" s="113"/>
      <c r="Q1850" s="113"/>
      <c r="R1850" s="113"/>
      <c r="S1850" s="113"/>
      <c r="T1850" s="113"/>
      <c r="U1850" s="113"/>
      <c r="V1850" s="113"/>
      <c r="W1850" s="113"/>
      <c r="X1850" s="113"/>
      <c r="Y1850" s="113"/>
    </row>
    <row r="1851">
      <c r="A1851" s="115" t="s">
        <v>3419</v>
      </c>
      <c r="B1851" s="119"/>
      <c r="C1851" s="119"/>
      <c r="D1851" s="116">
        <v>46077.52083333333</v>
      </c>
      <c r="E1851" s="119"/>
      <c r="F1851" s="118"/>
      <c r="G1851" s="113"/>
      <c r="H1851" s="111"/>
      <c r="I1851" s="113"/>
      <c r="J1851" s="113"/>
      <c r="K1851" s="113"/>
      <c r="L1851" s="113"/>
      <c r="M1851" s="113"/>
      <c r="N1851" s="113"/>
      <c r="O1851" s="113"/>
      <c r="P1851" s="113"/>
      <c r="Q1851" s="113"/>
      <c r="R1851" s="113"/>
      <c r="S1851" s="113"/>
      <c r="T1851" s="113"/>
      <c r="U1851" s="113"/>
      <c r="V1851" s="113"/>
      <c r="W1851" s="113"/>
      <c r="X1851" s="113"/>
      <c r="Y1851" s="113"/>
    </row>
    <row r="1852">
      <c r="A1852" s="115" t="s">
        <v>3420</v>
      </c>
      <c r="B1852" s="115" t="s">
        <v>2870</v>
      </c>
      <c r="C1852" s="119"/>
      <c r="D1852" s="116">
        <v>46077.58333333333</v>
      </c>
      <c r="E1852" s="115" t="s">
        <v>199</v>
      </c>
      <c r="F1852" s="118"/>
      <c r="G1852" s="113"/>
      <c r="H1852" s="111"/>
      <c r="I1852" s="113"/>
      <c r="J1852" s="113"/>
      <c r="K1852" s="113"/>
      <c r="L1852" s="113"/>
      <c r="M1852" s="113"/>
      <c r="N1852" s="113"/>
      <c r="O1852" s="113"/>
      <c r="P1852" s="113"/>
      <c r="Q1852" s="113"/>
      <c r="R1852" s="113"/>
      <c r="S1852" s="113"/>
      <c r="T1852" s="113"/>
      <c r="U1852" s="113"/>
      <c r="V1852" s="113"/>
      <c r="W1852" s="113"/>
      <c r="X1852" s="113"/>
      <c r="Y1852" s="113"/>
    </row>
    <row r="1853">
      <c r="A1853" s="115" t="s">
        <v>3421</v>
      </c>
      <c r="B1853" s="119"/>
      <c r="C1853" s="119"/>
      <c r="D1853" s="116">
        <v>46077.58333333333</v>
      </c>
      <c r="E1853" s="119"/>
      <c r="F1853" s="118"/>
      <c r="G1853" s="113"/>
      <c r="H1853" s="111"/>
      <c r="I1853" s="113"/>
      <c r="J1853" s="113"/>
      <c r="K1853" s="113"/>
      <c r="L1853" s="113"/>
      <c r="M1853" s="113"/>
      <c r="N1853" s="113"/>
      <c r="O1853" s="113"/>
      <c r="P1853" s="113"/>
      <c r="Q1853" s="113"/>
      <c r="R1853" s="113"/>
      <c r="S1853" s="113"/>
      <c r="T1853" s="113"/>
      <c r="U1853" s="113"/>
      <c r="V1853" s="113"/>
      <c r="W1853" s="113"/>
      <c r="X1853" s="113"/>
      <c r="Y1853" s="113"/>
    </row>
    <row r="1854">
      <c r="A1854" s="115" t="s">
        <v>3398</v>
      </c>
      <c r="B1854" s="119"/>
      <c r="C1854" s="115" t="s">
        <v>146</v>
      </c>
      <c r="D1854" s="116">
        <v>46077.625</v>
      </c>
      <c r="E1854" s="115" t="s">
        <v>199</v>
      </c>
      <c r="F1854" s="118"/>
      <c r="G1854" s="113"/>
      <c r="H1854" s="111"/>
      <c r="I1854" s="113"/>
      <c r="J1854" s="113"/>
      <c r="K1854" s="113"/>
      <c r="L1854" s="113"/>
      <c r="M1854" s="113"/>
      <c r="N1854" s="113"/>
      <c r="O1854" s="113"/>
      <c r="P1854" s="113"/>
      <c r="Q1854" s="113"/>
      <c r="R1854" s="113"/>
      <c r="S1854" s="113"/>
      <c r="T1854" s="113"/>
      <c r="U1854" s="113"/>
      <c r="V1854" s="113"/>
      <c r="W1854" s="113"/>
      <c r="X1854" s="113"/>
      <c r="Y1854" s="113"/>
    </row>
    <row r="1855">
      <c r="A1855" s="115" t="s">
        <v>772</v>
      </c>
      <c r="B1855" s="119"/>
      <c r="C1855" s="115" t="s">
        <v>773</v>
      </c>
      <c r="D1855" s="116">
        <v>46077.75</v>
      </c>
      <c r="E1855" s="115" t="s">
        <v>774</v>
      </c>
      <c r="F1855" s="118"/>
      <c r="G1855" s="113"/>
      <c r="H1855" s="111"/>
      <c r="I1855" s="113"/>
      <c r="J1855" s="113"/>
      <c r="K1855" s="113"/>
      <c r="L1855" s="113"/>
      <c r="M1855" s="113"/>
      <c r="N1855" s="113"/>
      <c r="O1855" s="113"/>
      <c r="P1855" s="113"/>
      <c r="Q1855" s="113"/>
      <c r="R1855" s="113"/>
      <c r="S1855" s="113"/>
      <c r="T1855" s="113"/>
      <c r="U1855" s="113"/>
      <c r="V1855" s="113"/>
      <c r="W1855" s="113"/>
      <c r="X1855" s="113"/>
      <c r="Y1855" s="113"/>
    </row>
    <row r="1856">
      <c r="A1856" s="115" t="s">
        <v>3422</v>
      </c>
      <c r="B1856" s="119"/>
      <c r="C1856" s="115" t="s">
        <v>516</v>
      </c>
      <c r="D1856" s="116">
        <v>46077.77083333333</v>
      </c>
      <c r="E1856" s="115" t="s">
        <v>147</v>
      </c>
      <c r="F1856" s="118"/>
      <c r="G1856" s="113"/>
      <c r="H1856" s="111"/>
      <c r="I1856" s="113"/>
      <c r="J1856" s="113"/>
      <c r="K1856" s="113"/>
      <c r="L1856" s="113"/>
      <c r="M1856" s="113"/>
      <c r="N1856" s="113"/>
      <c r="O1856" s="113"/>
      <c r="P1856" s="113"/>
      <c r="Q1856" s="113"/>
      <c r="R1856" s="113"/>
      <c r="S1856" s="113"/>
      <c r="T1856" s="113"/>
      <c r="U1856" s="113"/>
      <c r="V1856" s="113"/>
      <c r="W1856" s="113"/>
      <c r="X1856" s="113"/>
      <c r="Y1856" s="113"/>
    </row>
    <row r="1857">
      <c r="A1857" s="115" t="s">
        <v>3423</v>
      </c>
      <c r="B1857" s="119"/>
      <c r="C1857" s="115" t="s">
        <v>3424</v>
      </c>
      <c r="D1857" s="116">
        <v>46078.375</v>
      </c>
      <c r="E1857" s="115" t="s">
        <v>3425</v>
      </c>
      <c r="F1857" s="118"/>
      <c r="G1857" s="113"/>
      <c r="H1857" s="111"/>
      <c r="I1857" s="113"/>
      <c r="J1857" s="113"/>
      <c r="K1857" s="113"/>
      <c r="L1857" s="113"/>
      <c r="M1857" s="113"/>
      <c r="N1857" s="113"/>
      <c r="O1857" s="113"/>
      <c r="P1857" s="113"/>
      <c r="Q1857" s="113"/>
      <c r="R1857" s="113"/>
      <c r="S1857" s="113"/>
      <c r="T1857" s="113"/>
      <c r="U1857" s="113"/>
      <c r="V1857" s="113"/>
      <c r="W1857" s="113"/>
      <c r="X1857" s="113"/>
      <c r="Y1857" s="113"/>
    </row>
    <row r="1858">
      <c r="A1858" s="115" t="s">
        <v>3426</v>
      </c>
      <c r="B1858" s="115" t="s">
        <v>3427</v>
      </c>
      <c r="C1858" s="115" t="s">
        <v>1192</v>
      </c>
      <c r="D1858" s="116">
        <v>46078.41666666667</v>
      </c>
      <c r="E1858" s="115" t="s">
        <v>3332</v>
      </c>
      <c r="F1858" s="118"/>
      <c r="G1858" s="113"/>
      <c r="H1858" s="111"/>
      <c r="I1858" s="113"/>
      <c r="J1858" s="113"/>
      <c r="K1858" s="113"/>
      <c r="L1858" s="113"/>
      <c r="M1858" s="113"/>
      <c r="N1858" s="113"/>
      <c r="O1858" s="113"/>
      <c r="P1858" s="113"/>
      <c r="Q1858" s="113"/>
      <c r="R1858" s="113"/>
      <c r="S1858" s="113"/>
      <c r="T1858" s="113"/>
      <c r="U1858" s="113"/>
      <c r="V1858" s="113"/>
      <c r="W1858" s="113"/>
      <c r="X1858" s="113"/>
      <c r="Y1858" s="113"/>
    </row>
    <row r="1859">
      <c r="A1859" s="115" t="s">
        <v>3428</v>
      </c>
      <c r="B1859" s="119"/>
      <c r="C1859" s="115" t="s">
        <v>146</v>
      </c>
      <c r="D1859" s="116">
        <v>46078.625</v>
      </c>
      <c r="E1859" s="115" t="s">
        <v>199</v>
      </c>
      <c r="F1859" s="118"/>
      <c r="G1859" s="113"/>
      <c r="H1859" s="111"/>
      <c r="I1859" s="113"/>
      <c r="J1859" s="113"/>
      <c r="K1859" s="113"/>
      <c r="L1859" s="113"/>
      <c r="M1859" s="113"/>
      <c r="N1859" s="113"/>
      <c r="O1859" s="113"/>
      <c r="P1859" s="113"/>
      <c r="Q1859" s="113"/>
      <c r="R1859" s="113"/>
      <c r="S1859" s="113"/>
      <c r="T1859" s="113"/>
      <c r="U1859" s="113"/>
      <c r="V1859" s="113"/>
      <c r="W1859" s="113"/>
      <c r="X1859" s="113"/>
      <c r="Y1859" s="113"/>
    </row>
    <row r="1860">
      <c r="A1860" s="115" t="s">
        <v>1866</v>
      </c>
      <c r="B1860" s="119"/>
      <c r="C1860" s="119"/>
      <c r="D1860" s="116">
        <v>46078.70833333333</v>
      </c>
      <c r="E1860" s="115" t="s">
        <v>3332</v>
      </c>
      <c r="F1860" s="118"/>
      <c r="G1860" s="113"/>
      <c r="H1860" s="111"/>
      <c r="I1860" s="113"/>
      <c r="J1860" s="113"/>
      <c r="K1860" s="113"/>
      <c r="L1860" s="113"/>
      <c r="M1860" s="113"/>
      <c r="N1860" s="113"/>
      <c r="O1860" s="113"/>
      <c r="P1860" s="113"/>
      <c r="Q1860" s="113"/>
      <c r="R1860" s="113"/>
      <c r="S1860" s="113"/>
      <c r="T1860" s="113"/>
      <c r="U1860" s="113"/>
      <c r="V1860" s="113"/>
      <c r="W1860" s="113"/>
      <c r="X1860" s="113"/>
      <c r="Y1860" s="113"/>
    </row>
    <row r="1861">
      <c r="A1861" s="115" t="s">
        <v>3429</v>
      </c>
      <c r="B1861" s="119"/>
      <c r="C1861" s="119"/>
      <c r="D1861" s="116">
        <v>46078.72916666667</v>
      </c>
      <c r="E1861" s="115" t="s">
        <v>3332</v>
      </c>
      <c r="F1861" s="118"/>
      <c r="G1861" s="113"/>
      <c r="H1861" s="111"/>
      <c r="I1861" s="113"/>
      <c r="J1861" s="113"/>
      <c r="K1861" s="113"/>
      <c r="L1861" s="113"/>
      <c r="M1861" s="113"/>
      <c r="N1861" s="113"/>
      <c r="O1861" s="113"/>
      <c r="P1861" s="113"/>
      <c r="Q1861" s="113"/>
      <c r="R1861" s="113"/>
      <c r="S1861" s="113"/>
      <c r="T1861" s="113"/>
      <c r="U1861" s="113"/>
      <c r="V1861" s="113"/>
      <c r="W1861" s="113"/>
      <c r="X1861" s="113"/>
      <c r="Y1861" s="113"/>
    </row>
    <row r="1862">
      <c r="A1862" s="115" t="s">
        <v>3430</v>
      </c>
      <c r="B1862" s="115" t="s">
        <v>3431</v>
      </c>
      <c r="C1862" s="115" t="s">
        <v>676</v>
      </c>
      <c r="D1862" s="116">
        <v>46078.75</v>
      </c>
      <c r="E1862" s="115" t="s">
        <v>3432</v>
      </c>
      <c r="F1862" s="118"/>
      <c r="G1862" s="113"/>
      <c r="H1862" s="111"/>
      <c r="I1862" s="113"/>
      <c r="J1862" s="113"/>
      <c r="K1862" s="113"/>
      <c r="L1862" s="113"/>
      <c r="M1862" s="113"/>
      <c r="N1862" s="113"/>
      <c r="O1862" s="113"/>
      <c r="P1862" s="113"/>
      <c r="Q1862" s="113"/>
      <c r="R1862" s="113"/>
      <c r="S1862" s="113"/>
      <c r="T1862" s="113"/>
      <c r="U1862" s="113"/>
      <c r="V1862" s="113"/>
      <c r="W1862" s="113"/>
      <c r="X1862" s="113"/>
      <c r="Y1862" s="113"/>
    </row>
    <row r="1863">
      <c r="A1863" s="115" t="s">
        <v>3433</v>
      </c>
      <c r="B1863" s="115" t="s">
        <v>3434</v>
      </c>
      <c r="C1863" s="115" t="s">
        <v>676</v>
      </c>
      <c r="D1863" s="116">
        <v>46078.77083333333</v>
      </c>
      <c r="E1863" s="115" t="s">
        <v>3432</v>
      </c>
      <c r="F1863" s="118"/>
      <c r="G1863" s="113"/>
      <c r="H1863" s="111"/>
      <c r="I1863" s="113"/>
      <c r="J1863" s="113"/>
      <c r="K1863" s="113"/>
      <c r="L1863" s="113"/>
      <c r="M1863" s="113"/>
      <c r="N1863" s="113"/>
      <c r="O1863" s="113"/>
      <c r="P1863" s="113"/>
      <c r="Q1863" s="113"/>
      <c r="R1863" s="113"/>
      <c r="S1863" s="113"/>
      <c r="T1863" s="113"/>
      <c r="U1863" s="113"/>
      <c r="V1863" s="113"/>
      <c r="W1863" s="113"/>
      <c r="X1863" s="113"/>
      <c r="Y1863" s="113"/>
    </row>
    <row r="1864">
      <c r="A1864" s="115" t="s">
        <v>3435</v>
      </c>
      <c r="B1864" s="119"/>
      <c r="C1864" s="115" t="s">
        <v>3436</v>
      </c>
      <c r="D1864" s="116">
        <v>46078.8125</v>
      </c>
      <c r="E1864" s="115" t="s">
        <v>3437</v>
      </c>
      <c r="F1864" s="118"/>
      <c r="G1864" s="113"/>
      <c r="H1864" s="111"/>
      <c r="I1864" s="113"/>
      <c r="J1864" s="113"/>
      <c r="K1864" s="113"/>
      <c r="L1864" s="113"/>
      <c r="M1864" s="113"/>
      <c r="N1864" s="113"/>
      <c r="O1864" s="113"/>
      <c r="P1864" s="113"/>
      <c r="Q1864" s="113"/>
      <c r="R1864" s="113"/>
      <c r="S1864" s="113"/>
      <c r="T1864" s="113"/>
      <c r="U1864" s="113"/>
      <c r="V1864" s="113"/>
      <c r="W1864" s="113"/>
      <c r="X1864" s="113"/>
      <c r="Y1864" s="113"/>
    </row>
    <row r="1865">
      <c r="A1865" s="115" t="s">
        <v>3438</v>
      </c>
      <c r="B1865" s="119"/>
      <c r="C1865" s="115" t="s">
        <v>146</v>
      </c>
      <c r="D1865" s="116">
        <v>46079.39583333333</v>
      </c>
      <c r="E1865" s="115" t="s">
        <v>199</v>
      </c>
      <c r="F1865" s="118"/>
      <c r="G1865" s="113"/>
      <c r="H1865" s="111"/>
      <c r="I1865" s="113"/>
      <c r="J1865" s="113"/>
      <c r="K1865" s="113"/>
      <c r="L1865" s="113"/>
      <c r="M1865" s="113"/>
      <c r="N1865" s="113"/>
      <c r="O1865" s="113"/>
      <c r="P1865" s="113"/>
      <c r="Q1865" s="113"/>
      <c r="R1865" s="113"/>
      <c r="S1865" s="113"/>
      <c r="T1865" s="113"/>
      <c r="U1865" s="113"/>
      <c r="V1865" s="113"/>
      <c r="W1865" s="113"/>
      <c r="X1865" s="113"/>
      <c r="Y1865" s="113"/>
    </row>
    <row r="1866">
      <c r="A1866" s="115" t="s">
        <v>3398</v>
      </c>
      <c r="B1866" s="119"/>
      <c r="C1866" s="115" t="s">
        <v>146</v>
      </c>
      <c r="D1866" s="116">
        <v>46079.41666666667</v>
      </c>
      <c r="E1866" s="115" t="s">
        <v>199</v>
      </c>
      <c r="F1866" s="118"/>
      <c r="G1866" s="113"/>
      <c r="H1866" s="111"/>
      <c r="I1866" s="113"/>
      <c r="J1866" s="113"/>
      <c r="K1866" s="113"/>
      <c r="L1866" s="113"/>
      <c r="M1866" s="113"/>
      <c r="N1866" s="113"/>
      <c r="O1866" s="113"/>
      <c r="P1866" s="113"/>
      <c r="Q1866" s="113"/>
      <c r="R1866" s="113"/>
      <c r="S1866" s="113"/>
      <c r="T1866" s="113"/>
      <c r="U1866" s="113"/>
      <c r="V1866" s="113"/>
      <c r="W1866" s="113"/>
      <c r="X1866" s="113"/>
      <c r="Y1866" s="113"/>
    </row>
    <row r="1867">
      <c r="A1867" s="115" t="s">
        <v>3439</v>
      </c>
      <c r="B1867" s="115" t="s">
        <v>3440</v>
      </c>
      <c r="C1867" s="115" t="s">
        <v>3441</v>
      </c>
      <c r="D1867" s="116">
        <v>46079.41666666667</v>
      </c>
      <c r="E1867" s="115" t="s">
        <v>3442</v>
      </c>
      <c r="F1867" s="118"/>
      <c r="G1867" s="113"/>
      <c r="H1867" s="111"/>
      <c r="I1867" s="113"/>
      <c r="J1867" s="113"/>
      <c r="K1867" s="113"/>
      <c r="L1867" s="113"/>
      <c r="M1867" s="113"/>
      <c r="N1867" s="113"/>
      <c r="O1867" s="113"/>
      <c r="P1867" s="113"/>
      <c r="Q1867" s="113"/>
      <c r="R1867" s="113"/>
      <c r="S1867" s="113"/>
      <c r="T1867" s="113"/>
      <c r="U1867" s="113"/>
      <c r="V1867" s="113"/>
      <c r="W1867" s="113"/>
      <c r="X1867" s="113"/>
      <c r="Y1867" s="113"/>
    </row>
    <row r="1868">
      <c r="A1868" s="115" t="s">
        <v>3443</v>
      </c>
      <c r="B1868" s="115" t="s">
        <v>3444</v>
      </c>
      <c r="C1868" s="115" t="s">
        <v>146</v>
      </c>
      <c r="D1868" s="116">
        <v>46079.5625</v>
      </c>
      <c r="E1868" s="115" t="s">
        <v>199</v>
      </c>
      <c r="F1868" s="118"/>
      <c r="G1868" s="113"/>
      <c r="H1868" s="111"/>
      <c r="I1868" s="113"/>
      <c r="J1868" s="113"/>
      <c r="K1868" s="113"/>
      <c r="L1868" s="113"/>
      <c r="M1868" s="113"/>
      <c r="N1868" s="113"/>
      <c r="O1868" s="113"/>
      <c r="P1868" s="113"/>
      <c r="Q1868" s="113"/>
      <c r="R1868" s="113"/>
      <c r="S1868" s="113"/>
      <c r="T1868" s="113"/>
      <c r="U1868" s="113"/>
      <c r="V1868" s="113"/>
      <c r="W1868" s="113"/>
      <c r="X1868" s="113"/>
      <c r="Y1868" s="113"/>
    </row>
    <row r="1869">
      <c r="A1869" s="115" t="s">
        <v>3445</v>
      </c>
      <c r="B1869" s="119"/>
      <c r="C1869" s="115" t="s">
        <v>146</v>
      </c>
      <c r="D1869" s="116">
        <v>46079.58333333333</v>
      </c>
      <c r="E1869" s="115" t="s">
        <v>212</v>
      </c>
      <c r="F1869" s="118"/>
      <c r="G1869" s="113"/>
      <c r="H1869" s="111"/>
      <c r="I1869" s="113"/>
      <c r="J1869" s="113"/>
      <c r="K1869" s="113"/>
      <c r="L1869" s="113"/>
      <c r="M1869" s="113"/>
      <c r="N1869" s="113"/>
      <c r="O1869" s="113"/>
      <c r="P1869" s="113"/>
      <c r="Q1869" s="113"/>
      <c r="R1869" s="113"/>
      <c r="S1869" s="113"/>
      <c r="T1869" s="113"/>
      <c r="U1869" s="113"/>
      <c r="V1869" s="113"/>
      <c r="W1869" s="113"/>
      <c r="X1869" s="113"/>
      <c r="Y1869" s="113"/>
    </row>
    <row r="1870">
      <c r="A1870" s="115" t="s">
        <v>3446</v>
      </c>
      <c r="B1870" s="115" t="s">
        <v>3447</v>
      </c>
      <c r="C1870" s="115" t="s">
        <v>146</v>
      </c>
      <c r="D1870" s="116">
        <v>46079.625</v>
      </c>
      <c r="E1870" s="115" t="s">
        <v>147</v>
      </c>
      <c r="F1870" s="118"/>
      <c r="G1870" s="113"/>
      <c r="H1870" s="111"/>
      <c r="I1870" s="113"/>
      <c r="J1870" s="113"/>
      <c r="K1870" s="113"/>
      <c r="L1870" s="113"/>
      <c r="M1870" s="113"/>
      <c r="N1870" s="113"/>
      <c r="O1870" s="113"/>
      <c r="P1870" s="113"/>
      <c r="Q1870" s="113"/>
      <c r="R1870" s="113"/>
      <c r="S1870" s="113"/>
      <c r="T1870" s="113"/>
      <c r="U1870" s="113"/>
      <c r="V1870" s="113"/>
      <c r="W1870" s="113"/>
      <c r="X1870" s="113"/>
      <c r="Y1870" s="113"/>
    </row>
    <row r="1871">
      <c r="A1871" s="115" t="s">
        <v>3448</v>
      </c>
      <c r="B1871" s="115" t="s">
        <v>3449</v>
      </c>
      <c r="C1871" s="115" t="s">
        <v>659</v>
      </c>
      <c r="D1871" s="116">
        <v>46079.72916666667</v>
      </c>
      <c r="E1871" s="115" t="s">
        <v>1935</v>
      </c>
      <c r="F1871" s="118"/>
      <c r="G1871" s="113"/>
      <c r="H1871" s="111"/>
      <c r="I1871" s="113"/>
      <c r="J1871" s="113"/>
      <c r="K1871" s="113"/>
      <c r="L1871" s="113"/>
      <c r="M1871" s="113"/>
      <c r="N1871" s="113"/>
      <c r="O1871" s="113"/>
      <c r="P1871" s="113"/>
      <c r="Q1871" s="113"/>
      <c r="R1871" s="113"/>
      <c r="S1871" s="113"/>
      <c r="T1871" s="113"/>
      <c r="U1871" s="113"/>
      <c r="V1871" s="113"/>
      <c r="W1871" s="113"/>
      <c r="X1871" s="113"/>
      <c r="Y1871" s="113"/>
    </row>
    <row r="1872">
      <c r="A1872" s="115" t="s">
        <v>3387</v>
      </c>
      <c r="B1872" s="119"/>
      <c r="C1872" s="115" t="s">
        <v>516</v>
      </c>
      <c r="D1872" s="116">
        <v>46079.77083333333</v>
      </c>
      <c r="E1872" s="115" t="s">
        <v>147</v>
      </c>
      <c r="F1872" s="118"/>
      <c r="G1872" s="113"/>
      <c r="H1872" s="111"/>
      <c r="I1872" s="113"/>
      <c r="J1872" s="113"/>
      <c r="K1872" s="113"/>
      <c r="L1872" s="113"/>
      <c r="M1872" s="113"/>
      <c r="N1872" s="113"/>
      <c r="O1872" s="113"/>
      <c r="P1872" s="113"/>
      <c r="Q1872" s="113"/>
      <c r="R1872" s="113"/>
      <c r="S1872" s="113"/>
      <c r="T1872" s="113"/>
      <c r="U1872" s="113"/>
      <c r="V1872" s="113"/>
      <c r="W1872" s="113"/>
      <c r="X1872" s="113"/>
      <c r="Y1872" s="113"/>
    </row>
    <row r="1873">
      <c r="A1873" s="115" t="s">
        <v>3450</v>
      </c>
      <c r="B1873" s="115" t="s">
        <v>3451</v>
      </c>
      <c r="C1873" s="115" t="s">
        <v>2474</v>
      </c>
      <c r="D1873" s="116">
        <v>46080.35416666667</v>
      </c>
      <c r="E1873" s="115" t="s">
        <v>147</v>
      </c>
      <c r="F1873" s="118"/>
      <c r="G1873" s="113"/>
      <c r="H1873" s="111"/>
      <c r="I1873" s="113"/>
      <c r="J1873" s="113"/>
      <c r="K1873" s="113"/>
      <c r="L1873" s="113"/>
      <c r="M1873" s="113"/>
      <c r="N1873" s="113"/>
      <c r="O1873" s="113"/>
      <c r="P1873" s="113"/>
      <c r="Q1873" s="113"/>
      <c r="R1873" s="113"/>
      <c r="S1873" s="113"/>
      <c r="T1873" s="113"/>
      <c r="U1873" s="113"/>
      <c r="V1873" s="113"/>
      <c r="W1873" s="113"/>
      <c r="X1873" s="113"/>
      <c r="Y1873" s="113"/>
    </row>
    <row r="1874">
      <c r="A1874" s="115" t="s">
        <v>3452</v>
      </c>
      <c r="B1874" s="115" t="s">
        <v>3453</v>
      </c>
      <c r="C1874" s="115" t="s">
        <v>2474</v>
      </c>
      <c r="D1874" s="116">
        <v>46080.41666666667</v>
      </c>
      <c r="E1874" s="115" t="s">
        <v>147</v>
      </c>
      <c r="F1874" s="118"/>
      <c r="G1874" s="113"/>
      <c r="H1874" s="111"/>
      <c r="I1874" s="113"/>
      <c r="J1874" s="113"/>
      <c r="K1874" s="113"/>
      <c r="L1874" s="113"/>
      <c r="M1874" s="113"/>
      <c r="N1874" s="113"/>
      <c r="O1874" s="113"/>
      <c r="P1874" s="113"/>
      <c r="Q1874" s="113"/>
      <c r="R1874" s="113"/>
      <c r="S1874" s="113"/>
      <c r="T1874" s="113"/>
      <c r="U1874" s="113"/>
      <c r="V1874" s="113"/>
      <c r="W1874" s="113"/>
      <c r="X1874" s="113"/>
      <c r="Y1874" s="113"/>
    </row>
    <row r="1875">
      <c r="A1875" s="115" t="s">
        <v>3454</v>
      </c>
      <c r="B1875" s="115" t="s">
        <v>3455</v>
      </c>
      <c r="C1875" s="115" t="s">
        <v>3456</v>
      </c>
      <c r="D1875" s="116">
        <v>46080.52083333333</v>
      </c>
      <c r="E1875" s="115" t="s">
        <v>1446</v>
      </c>
      <c r="F1875" s="118"/>
      <c r="G1875" s="113"/>
      <c r="H1875" s="111"/>
      <c r="I1875" s="113"/>
      <c r="J1875" s="113"/>
      <c r="K1875" s="113"/>
      <c r="L1875" s="113"/>
      <c r="M1875" s="113"/>
      <c r="N1875" s="113"/>
      <c r="O1875" s="113"/>
      <c r="P1875" s="113"/>
      <c r="Q1875" s="113"/>
      <c r="R1875" s="113"/>
      <c r="S1875" s="113"/>
      <c r="T1875" s="113"/>
      <c r="U1875" s="113"/>
      <c r="V1875" s="113"/>
      <c r="W1875" s="113"/>
      <c r="X1875" s="113"/>
      <c r="Y1875" s="113"/>
    </row>
    <row r="1876">
      <c r="A1876" s="115" t="s">
        <v>3457</v>
      </c>
      <c r="B1876" s="115" t="s">
        <v>3458</v>
      </c>
      <c r="C1876" s="115" t="s">
        <v>1808</v>
      </c>
      <c r="D1876" s="116">
        <v>46080.625</v>
      </c>
      <c r="E1876" s="115" t="s">
        <v>531</v>
      </c>
      <c r="F1876" s="118"/>
      <c r="G1876" s="113"/>
      <c r="H1876" s="111"/>
      <c r="I1876" s="113"/>
      <c r="J1876" s="113"/>
      <c r="K1876" s="113"/>
      <c r="L1876" s="113"/>
      <c r="M1876" s="113"/>
      <c r="N1876" s="113"/>
      <c r="O1876" s="113"/>
      <c r="P1876" s="113"/>
      <c r="Q1876" s="113"/>
      <c r="R1876" s="113"/>
      <c r="S1876" s="113"/>
      <c r="T1876" s="113"/>
      <c r="U1876" s="113"/>
      <c r="V1876" s="113"/>
      <c r="W1876" s="113"/>
      <c r="X1876" s="113"/>
      <c r="Y1876" s="113"/>
    </row>
    <row r="1877">
      <c r="A1877" s="115" t="s">
        <v>3387</v>
      </c>
      <c r="B1877" s="119"/>
      <c r="C1877" s="115" t="s">
        <v>516</v>
      </c>
      <c r="D1877" s="116">
        <v>46080.77083333333</v>
      </c>
      <c r="E1877" s="115" t="s">
        <v>147</v>
      </c>
      <c r="F1877" s="118"/>
      <c r="G1877" s="113"/>
      <c r="H1877" s="111"/>
      <c r="I1877" s="113"/>
      <c r="J1877" s="113"/>
      <c r="K1877" s="113"/>
      <c r="L1877" s="113"/>
      <c r="M1877" s="113"/>
      <c r="N1877" s="113"/>
      <c r="O1877" s="113"/>
      <c r="P1877" s="113"/>
      <c r="Q1877" s="113"/>
      <c r="R1877" s="113"/>
      <c r="S1877" s="113"/>
      <c r="T1877" s="113"/>
      <c r="U1877" s="113"/>
      <c r="V1877" s="113"/>
      <c r="W1877" s="113"/>
      <c r="X1877" s="113"/>
      <c r="Y1877" s="113"/>
    </row>
    <row r="1878">
      <c r="A1878" s="115" t="s">
        <v>3459</v>
      </c>
      <c r="B1878" s="115" t="s">
        <v>3460</v>
      </c>
      <c r="C1878" s="115" t="s">
        <v>730</v>
      </c>
      <c r="D1878" s="116">
        <v>46080.78125</v>
      </c>
      <c r="E1878" s="115" t="s">
        <v>147</v>
      </c>
      <c r="F1878" s="118"/>
      <c r="G1878" s="113"/>
      <c r="H1878" s="111"/>
      <c r="I1878" s="113"/>
      <c r="J1878" s="113"/>
      <c r="K1878" s="113"/>
      <c r="L1878" s="113"/>
      <c r="M1878" s="113"/>
      <c r="N1878" s="113"/>
      <c r="O1878" s="113"/>
      <c r="P1878" s="113"/>
      <c r="Q1878" s="113"/>
      <c r="R1878" s="113"/>
      <c r="S1878" s="113"/>
      <c r="T1878" s="113"/>
      <c r="U1878" s="113"/>
      <c r="V1878" s="113"/>
      <c r="W1878" s="113"/>
      <c r="X1878" s="113"/>
      <c r="Y1878" s="113"/>
    </row>
    <row r="1879">
      <c r="A1879" s="115" t="s">
        <v>3461</v>
      </c>
      <c r="B1879" s="115" t="s">
        <v>3462</v>
      </c>
      <c r="C1879" s="115" t="s">
        <v>3463</v>
      </c>
      <c r="D1879" s="116">
        <v>46081.54166666667</v>
      </c>
      <c r="E1879" s="115" t="s">
        <v>147</v>
      </c>
      <c r="F1879" s="118"/>
      <c r="G1879" s="113"/>
      <c r="H1879" s="111"/>
      <c r="I1879" s="113"/>
      <c r="J1879" s="113"/>
      <c r="K1879" s="113"/>
      <c r="L1879" s="113"/>
      <c r="M1879" s="113"/>
      <c r="N1879" s="113"/>
      <c r="O1879" s="113"/>
      <c r="P1879" s="113"/>
      <c r="Q1879" s="113"/>
      <c r="R1879" s="113"/>
      <c r="S1879" s="113"/>
      <c r="T1879" s="113"/>
      <c r="U1879" s="113"/>
      <c r="V1879" s="113"/>
      <c r="W1879" s="113"/>
      <c r="X1879" s="113"/>
      <c r="Y1879" s="113"/>
    </row>
    <row r="1880">
      <c r="A1880" s="115" t="s">
        <v>3464</v>
      </c>
      <c r="B1880" s="115" t="s">
        <v>3465</v>
      </c>
      <c r="C1880" s="115" t="s">
        <v>823</v>
      </c>
      <c r="D1880" s="116">
        <v>46082.33333333333</v>
      </c>
      <c r="E1880" s="115" t="s">
        <v>147</v>
      </c>
      <c r="F1880" s="118"/>
      <c r="G1880" s="113"/>
      <c r="H1880" s="111"/>
      <c r="I1880" s="113"/>
      <c r="J1880" s="113"/>
      <c r="K1880" s="113"/>
      <c r="L1880" s="113"/>
      <c r="M1880" s="113"/>
      <c r="N1880" s="113"/>
      <c r="O1880" s="113"/>
      <c r="P1880" s="113"/>
      <c r="Q1880" s="113"/>
      <c r="R1880" s="113"/>
      <c r="S1880" s="113"/>
      <c r="T1880" s="113"/>
      <c r="U1880" s="113"/>
      <c r="V1880" s="113"/>
      <c r="W1880" s="113"/>
      <c r="X1880" s="113"/>
      <c r="Y1880" s="113"/>
    </row>
    <row r="1881">
      <c r="A1881" s="115" t="s">
        <v>3466</v>
      </c>
      <c r="B1881" s="119"/>
      <c r="C1881" s="119"/>
      <c r="D1881" s="116">
        <v>46082.375</v>
      </c>
      <c r="E1881" s="119"/>
      <c r="F1881" s="118"/>
      <c r="G1881" s="113"/>
      <c r="H1881" s="111"/>
      <c r="I1881" s="113"/>
      <c r="J1881" s="113"/>
      <c r="K1881" s="113"/>
      <c r="L1881" s="113"/>
      <c r="M1881" s="113"/>
      <c r="N1881" s="113"/>
      <c r="O1881" s="113"/>
      <c r="P1881" s="113"/>
      <c r="Q1881" s="113"/>
      <c r="R1881" s="113"/>
      <c r="S1881" s="113"/>
      <c r="T1881" s="113"/>
      <c r="U1881" s="113"/>
      <c r="V1881" s="113"/>
      <c r="W1881" s="113"/>
      <c r="X1881" s="113"/>
      <c r="Y1881" s="113"/>
    </row>
    <row r="1882">
      <c r="A1882" s="115" t="s">
        <v>3467</v>
      </c>
      <c r="B1882" s="115" t="s">
        <v>3468</v>
      </c>
      <c r="C1882" s="115" t="s">
        <v>1300</v>
      </c>
      <c r="D1882" s="116">
        <v>46082.625</v>
      </c>
      <c r="E1882" s="115" t="s">
        <v>204</v>
      </c>
      <c r="F1882" s="118"/>
      <c r="G1882" s="113"/>
      <c r="H1882" s="111"/>
      <c r="I1882" s="113"/>
      <c r="J1882" s="113"/>
      <c r="K1882" s="113"/>
      <c r="L1882" s="113"/>
      <c r="M1882" s="113"/>
      <c r="N1882" s="113"/>
      <c r="O1882" s="113"/>
      <c r="P1882" s="113"/>
      <c r="Q1882" s="113"/>
      <c r="R1882" s="113"/>
      <c r="S1882" s="113"/>
      <c r="T1882" s="113"/>
      <c r="U1882" s="113"/>
      <c r="V1882" s="113"/>
      <c r="W1882" s="113"/>
      <c r="X1882" s="113"/>
      <c r="Y1882" s="113"/>
    </row>
    <row r="1883">
      <c r="A1883" s="115" t="s">
        <v>3469</v>
      </c>
      <c r="B1883" s="115" t="s">
        <v>3470</v>
      </c>
      <c r="C1883" s="119"/>
      <c r="D1883" s="116">
        <v>46083.0</v>
      </c>
      <c r="E1883" s="115" t="s">
        <v>204</v>
      </c>
      <c r="F1883" s="118"/>
      <c r="G1883" s="113"/>
      <c r="H1883" s="111"/>
      <c r="I1883" s="113"/>
      <c r="J1883" s="113"/>
      <c r="K1883" s="113"/>
      <c r="L1883" s="113"/>
      <c r="M1883" s="113"/>
      <c r="N1883" s="113"/>
      <c r="O1883" s="113"/>
      <c r="P1883" s="113"/>
      <c r="Q1883" s="113"/>
      <c r="R1883" s="113"/>
      <c r="S1883" s="113"/>
      <c r="T1883" s="113"/>
      <c r="U1883" s="113"/>
      <c r="V1883" s="113"/>
      <c r="W1883" s="113"/>
      <c r="X1883" s="113"/>
      <c r="Y1883" s="113"/>
    </row>
    <row r="1884">
      <c r="A1884" s="119"/>
      <c r="B1884" s="119"/>
      <c r="C1884" s="119"/>
      <c r="D1884" s="123"/>
      <c r="E1884" s="119"/>
      <c r="F1884" s="118"/>
      <c r="G1884" s="113"/>
      <c r="H1884" s="111"/>
      <c r="I1884" s="113"/>
      <c r="J1884" s="113"/>
      <c r="K1884" s="113"/>
      <c r="L1884" s="113"/>
      <c r="M1884" s="113"/>
      <c r="N1884" s="113"/>
      <c r="O1884" s="113"/>
      <c r="P1884" s="113"/>
      <c r="Q1884" s="113"/>
      <c r="R1884" s="113"/>
      <c r="S1884" s="113"/>
      <c r="T1884" s="113"/>
      <c r="U1884" s="113"/>
      <c r="V1884" s="113"/>
      <c r="W1884" s="113"/>
      <c r="X1884" s="113"/>
      <c r="Y1884" s="113"/>
    </row>
    <row r="1885">
      <c r="A1885" s="119"/>
      <c r="B1885" s="119"/>
      <c r="C1885" s="119"/>
      <c r="D1885" s="123"/>
      <c r="E1885" s="119"/>
      <c r="F1885" s="118"/>
      <c r="G1885" s="113"/>
      <c r="H1885" s="111"/>
      <c r="I1885" s="113"/>
      <c r="J1885" s="113"/>
      <c r="K1885" s="113"/>
      <c r="L1885" s="113"/>
      <c r="M1885" s="113"/>
      <c r="N1885" s="113"/>
      <c r="O1885" s="113"/>
      <c r="P1885" s="113"/>
      <c r="Q1885" s="113"/>
      <c r="R1885" s="113"/>
      <c r="S1885" s="113"/>
      <c r="T1885" s="113"/>
      <c r="U1885" s="113"/>
      <c r="V1885" s="113"/>
      <c r="W1885" s="113"/>
      <c r="X1885" s="113"/>
      <c r="Y1885" s="113"/>
    </row>
    <row r="1886">
      <c r="A1886" s="119"/>
      <c r="B1886" s="119"/>
      <c r="C1886" s="119"/>
      <c r="D1886" s="123"/>
      <c r="E1886" s="119"/>
      <c r="F1886" s="118"/>
      <c r="G1886" s="113"/>
      <c r="H1886" s="111"/>
      <c r="I1886" s="113"/>
      <c r="J1886" s="113"/>
      <c r="K1886" s="113"/>
      <c r="L1886" s="113"/>
      <c r="M1886" s="113"/>
      <c r="N1886" s="113"/>
      <c r="O1886" s="113"/>
      <c r="P1886" s="113"/>
      <c r="Q1886" s="113"/>
      <c r="R1886" s="113"/>
      <c r="S1886" s="113"/>
      <c r="T1886" s="113"/>
      <c r="U1886" s="113"/>
      <c r="V1886" s="113"/>
      <c r="W1886" s="113"/>
      <c r="X1886" s="113"/>
      <c r="Y1886" s="113"/>
    </row>
    <row r="1887">
      <c r="A1887" s="119"/>
      <c r="B1887" s="119"/>
      <c r="C1887" s="119"/>
      <c r="D1887" s="123"/>
      <c r="E1887" s="119"/>
      <c r="F1887" s="118"/>
      <c r="G1887" s="113"/>
      <c r="H1887" s="111"/>
      <c r="I1887" s="113"/>
      <c r="J1887" s="113"/>
      <c r="K1887" s="113"/>
      <c r="L1887" s="113"/>
      <c r="M1887" s="113"/>
      <c r="N1887" s="113"/>
      <c r="O1887" s="113"/>
      <c r="P1887" s="113"/>
      <c r="Q1887" s="113"/>
      <c r="R1887" s="113"/>
      <c r="S1887" s="113"/>
      <c r="T1887" s="113"/>
      <c r="U1887" s="113"/>
      <c r="V1887" s="113"/>
      <c r="W1887" s="113"/>
      <c r="X1887" s="113"/>
      <c r="Y1887" s="113"/>
    </row>
    <row r="1888">
      <c r="A1888" s="119"/>
      <c r="B1888" s="119"/>
      <c r="C1888" s="119"/>
      <c r="D1888" s="123"/>
      <c r="E1888" s="119"/>
      <c r="F1888" s="118"/>
      <c r="G1888" s="113"/>
      <c r="H1888" s="111"/>
      <c r="I1888" s="113"/>
      <c r="J1888" s="113"/>
      <c r="K1888" s="113"/>
      <c r="L1888" s="113"/>
      <c r="M1888" s="113"/>
      <c r="N1888" s="113"/>
      <c r="O1888" s="113"/>
      <c r="P1888" s="113"/>
      <c r="Q1888" s="113"/>
      <c r="R1888" s="113"/>
      <c r="S1888" s="113"/>
      <c r="T1888" s="113"/>
      <c r="U1888" s="113"/>
      <c r="V1888" s="113"/>
      <c r="W1888" s="113"/>
      <c r="X1888" s="113"/>
      <c r="Y1888" s="113"/>
    </row>
    <row r="1889">
      <c r="A1889" s="119"/>
      <c r="B1889" s="119"/>
      <c r="C1889" s="119"/>
      <c r="D1889" s="123"/>
      <c r="E1889" s="119"/>
      <c r="F1889" s="118"/>
      <c r="G1889" s="113"/>
      <c r="H1889" s="111"/>
      <c r="I1889" s="113"/>
      <c r="J1889" s="113"/>
      <c r="K1889" s="113"/>
      <c r="L1889" s="113"/>
      <c r="M1889" s="113"/>
      <c r="N1889" s="113"/>
      <c r="O1889" s="113"/>
      <c r="P1889" s="113"/>
      <c r="Q1889" s="113"/>
      <c r="R1889" s="113"/>
      <c r="S1889" s="113"/>
      <c r="T1889" s="113"/>
      <c r="U1889" s="113"/>
      <c r="V1889" s="113"/>
      <c r="W1889" s="113"/>
      <c r="X1889" s="113"/>
      <c r="Y1889" s="113"/>
    </row>
    <row r="1890">
      <c r="A1890" s="119"/>
      <c r="B1890" s="119"/>
      <c r="C1890" s="119"/>
      <c r="D1890" s="123"/>
      <c r="E1890" s="119"/>
      <c r="F1890" s="118"/>
      <c r="G1890" s="113"/>
      <c r="H1890" s="111"/>
      <c r="I1890" s="113"/>
      <c r="J1890" s="113"/>
      <c r="K1890" s="113"/>
      <c r="L1890" s="113"/>
      <c r="M1890" s="113"/>
      <c r="N1890" s="113"/>
      <c r="O1890" s="113"/>
      <c r="P1890" s="113"/>
      <c r="Q1890" s="113"/>
      <c r="R1890" s="113"/>
      <c r="S1890" s="113"/>
      <c r="T1890" s="113"/>
      <c r="U1890" s="113"/>
      <c r="V1890" s="113"/>
      <c r="W1890" s="113"/>
      <c r="X1890" s="113"/>
      <c r="Y1890" s="113"/>
    </row>
    <row r="1891">
      <c r="A1891" s="119"/>
      <c r="B1891" s="119"/>
      <c r="C1891" s="119"/>
      <c r="D1891" s="123"/>
      <c r="E1891" s="119"/>
      <c r="F1891" s="118"/>
      <c r="G1891" s="113"/>
      <c r="H1891" s="111"/>
      <c r="I1891" s="113"/>
      <c r="J1891" s="113"/>
      <c r="K1891" s="113"/>
      <c r="L1891" s="113"/>
      <c r="M1891" s="113"/>
      <c r="N1891" s="113"/>
      <c r="O1891" s="113"/>
      <c r="P1891" s="113"/>
      <c r="Q1891" s="113"/>
      <c r="R1891" s="113"/>
      <c r="S1891" s="113"/>
      <c r="T1891" s="113"/>
      <c r="U1891" s="113"/>
      <c r="V1891" s="113"/>
      <c r="W1891" s="113"/>
      <c r="X1891" s="113"/>
      <c r="Y1891" s="113"/>
    </row>
    <row r="1892">
      <c r="A1892" s="119"/>
      <c r="B1892" s="119"/>
      <c r="C1892" s="119"/>
      <c r="D1892" s="123"/>
      <c r="E1892" s="119"/>
      <c r="F1892" s="118"/>
      <c r="G1892" s="113"/>
      <c r="H1892" s="111"/>
      <c r="I1892" s="113"/>
      <c r="J1892" s="113"/>
      <c r="K1892" s="113"/>
      <c r="L1892" s="113"/>
      <c r="M1892" s="113"/>
      <c r="N1892" s="113"/>
      <c r="O1892" s="113"/>
      <c r="P1892" s="113"/>
      <c r="Q1892" s="113"/>
      <c r="R1892" s="113"/>
      <c r="S1892" s="113"/>
      <c r="T1892" s="113"/>
      <c r="U1892" s="113"/>
      <c r="V1892" s="113"/>
      <c r="W1892" s="113"/>
      <c r="X1892" s="113"/>
      <c r="Y1892" s="113"/>
    </row>
    <row r="1893">
      <c r="A1893" s="119"/>
      <c r="B1893" s="119"/>
      <c r="C1893" s="119"/>
      <c r="D1893" s="123"/>
      <c r="E1893" s="119"/>
      <c r="F1893" s="118"/>
      <c r="G1893" s="113"/>
      <c r="H1893" s="111"/>
      <c r="I1893" s="113"/>
      <c r="J1893" s="113"/>
      <c r="K1893" s="113"/>
      <c r="L1893" s="113"/>
      <c r="M1893" s="113"/>
      <c r="N1893" s="113"/>
      <c r="O1893" s="113"/>
      <c r="P1893" s="113"/>
      <c r="Q1893" s="113"/>
      <c r="R1893" s="113"/>
      <c r="S1893" s="113"/>
      <c r="T1893" s="113"/>
      <c r="U1893" s="113"/>
      <c r="V1893" s="113"/>
      <c r="W1893" s="113"/>
      <c r="X1893" s="113"/>
      <c r="Y1893" s="113"/>
    </row>
    <row r="1894">
      <c r="A1894" s="119"/>
      <c r="B1894" s="119"/>
      <c r="C1894" s="119"/>
      <c r="D1894" s="123"/>
      <c r="E1894" s="119"/>
      <c r="F1894" s="118"/>
      <c r="G1894" s="113"/>
      <c r="H1894" s="111"/>
      <c r="I1894" s="113"/>
      <c r="J1894" s="113"/>
      <c r="K1894" s="113"/>
      <c r="L1894" s="113"/>
      <c r="M1894" s="113"/>
      <c r="N1894" s="113"/>
      <c r="O1894" s="113"/>
      <c r="P1894" s="113"/>
      <c r="Q1894" s="113"/>
      <c r="R1894" s="113"/>
      <c r="S1894" s="113"/>
      <c r="T1894" s="113"/>
      <c r="U1894" s="113"/>
      <c r="V1894" s="113"/>
      <c r="W1894" s="113"/>
      <c r="X1894" s="113"/>
      <c r="Y1894" s="113"/>
    </row>
    <row r="1895">
      <c r="A1895" s="119"/>
      <c r="B1895" s="119"/>
      <c r="C1895" s="119"/>
      <c r="D1895" s="123"/>
      <c r="E1895" s="119"/>
      <c r="F1895" s="118"/>
      <c r="G1895" s="113"/>
      <c r="H1895" s="111"/>
      <c r="I1895" s="113"/>
      <c r="J1895" s="113"/>
      <c r="K1895" s="113"/>
      <c r="L1895" s="113"/>
      <c r="M1895" s="113"/>
      <c r="N1895" s="113"/>
      <c r="O1895" s="113"/>
      <c r="P1895" s="113"/>
      <c r="Q1895" s="113"/>
      <c r="R1895" s="113"/>
      <c r="S1895" s="113"/>
      <c r="T1895" s="113"/>
      <c r="U1895" s="113"/>
      <c r="V1895" s="113"/>
      <c r="W1895" s="113"/>
      <c r="X1895" s="113"/>
      <c r="Y1895" s="113"/>
    </row>
    <row r="1896">
      <c r="A1896" s="119"/>
      <c r="B1896" s="119"/>
      <c r="C1896" s="119"/>
      <c r="D1896" s="123"/>
      <c r="E1896" s="119"/>
      <c r="F1896" s="118"/>
      <c r="G1896" s="113"/>
      <c r="H1896" s="111"/>
      <c r="I1896" s="113"/>
      <c r="J1896" s="113"/>
      <c r="K1896" s="113"/>
      <c r="L1896" s="113"/>
      <c r="M1896" s="113"/>
      <c r="N1896" s="113"/>
      <c r="O1896" s="113"/>
      <c r="P1896" s="113"/>
      <c r="Q1896" s="113"/>
      <c r="R1896" s="113"/>
      <c r="S1896" s="113"/>
      <c r="T1896" s="113"/>
      <c r="U1896" s="113"/>
      <c r="V1896" s="113"/>
      <c r="W1896" s="113"/>
      <c r="X1896" s="113"/>
      <c r="Y1896" s="113"/>
    </row>
    <row r="1897">
      <c r="A1897" s="119"/>
      <c r="B1897" s="119"/>
      <c r="C1897" s="119"/>
      <c r="D1897" s="123"/>
      <c r="E1897" s="119"/>
      <c r="F1897" s="118"/>
      <c r="G1897" s="113"/>
      <c r="H1897" s="111"/>
      <c r="I1897" s="113"/>
      <c r="J1897" s="113"/>
      <c r="K1897" s="113"/>
      <c r="L1897" s="113"/>
      <c r="M1897" s="113"/>
      <c r="N1897" s="113"/>
      <c r="O1897" s="113"/>
      <c r="P1897" s="113"/>
      <c r="Q1897" s="113"/>
      <c r="R1897" s="113"/>
      <c r="S1897" s="113"/>
      <c r="T1897" s="113"/>
      <c r="U1897" s="113"/>
      <c r="V1897" s="113"/>
      <c r="W1897" s="113"/>
      <c r="X1897" s="113"/>
      <c r="Y1897" s="113"/>
    </row>
    <row r="1898">
      <c r="A1898" s="119"/>
      <c r="B1898" s="119"/>
      <c r="C1898" s="119"/>
      <c r="D1898" s="123"/>
      <c r="E1898" s="119"/>
      <c r="F1898" s="118"/>
      <c r="G1898" s="113"/>
      <c r="H1898" s="111"/>
      <c r="I1898" s="113"/>
      <c r="J1898" s="113"/>
      <c r="K1898" s="113"/>
      <c r="L1898" s="113"/>
      <c r="M1898" s="113"/>
      <c r="N1898" s="113"/>
      <c r="O1898" s="113"/>
      <c r="P1898" s="113"/>
      <c r="Q1898" s="113"/>
      <c r="R1898" s="113"/>
      <c r="S1898" s="113"/>
      <c r="T1898" s="113"/>
      <c r="U1898" s="113"/>
      <c r="V1898" s="113"/>
      <c r="W1898" s="113"/>
      <c r="X1898" s="113"/>
      <c r="Y1898" s="113"/>
    </row>
    <row r="1899">
      <c r="A1899" s="119"/>
      <c r="B1899" s="119"/>
      <c r="C1899" s="119"/>
      <c r="D1899" s="123"/>
      <c r="E1899" s="119"/>
      <c r="F1899" s="118"/>
      <c r="G1899" s="113"/>
      <c r="H1899" s="111"/>
      <c r="I1899" s="113"/>
      <c r="J1899" s="113"/>
      <c r="K1899" s="113"/>
      <c r="L1899" s="113"/>
      <c r="M1899" s="113"/>
      <c r="N1899" s="113"/>
      <c r="O1899" s="113"/>
      <c r="P1899" s="113"/>
      <c r="Q1899" s="113"/>
      <c r="R1899" s="113"/>
      <c r="S1899" s="113"/>
      <c r="T1899" s="113"/>
      <c r="U1899" s="113"/>
      <c r="V1899" s="113"/>
      <c r="W1899" s="113"/>
      <c r="X1899" s="113"/>
      <c r="Y1899" s="113"/>
    </row>
    <row r="1900">
      <c r="A1900" s="119"/>
      <c r="B1900" s="119"/>
      <c r="C1900" s="119"/>
      <c r="D1900" s="123"/>
      <c r="E1900" s="119"/>
      <c r="F1900" s="118"/>
      <c r="G1900" s="113"/>
      <c r="H1900" s="111"/>
      <c r="I1900" s="113"/>
      <c r="J1900" s="113"/>
      <c r="K1900" s="113"/>
      <c r="L1900" s="113"/>
      <c r="M1900" s="113"/>
      <c r="N1900" s="113"/>
      <c r="O1900" s="113"/>
      <c r="P1900" s="113"/>
      <c r="Q1900" s="113"/>
      <c r="R1900" s="113"/>
      <c r="S1900" s="113"/>
      <c r="T1900" s="113"/>
      <c r="U1900" s="113"/>
      <c r="V1900" s="113"/>
      <c r="W1900" s="113"/>
      <c r="X1900" s="113"/>
      <c r="Y1900" s="113"/>
    </row>
    <row r="1901">
      <c r="A1901" s="119"/>
      <c r="B1901" s="119"/>
      <c r="C1901" s="119"/>
      <c r="D1901" s="123"/>
      <c r="E1901" s="119"/>
      <c r="F1901" s="118"/>
      <c r="G1901" s="113"/>
      <c r="H1901" s="111"/>
      <c r="I1901" s="113"/>
      <c r="J1901" s="113"/>
      <c r="K1901" s="113"/>
      <c r="L1901" s="113"/>
      <c r="M1901" s="113"/>
      <c r="N1901" s="113"/>
      <c r="O1901" s="113"/>
      <c r="P1901" s="113"/>
      <c r="Q1901" s="113"/>
      <c r="R1901" s="113"/>
      <c r="S1901" s="113"/>
      <c r="T1901" s="113"/>
      <c r="U1901" s="113"/>
      <c r="V1901" s="113"/>
      <c r="W1901" s="113"/>
      <c r="X1901" s="113"/>
      <c r="Y1901" s="113"/>
    </row>
    <row r="1902">
      <c r="A1902" s="119"/>
      <c r="B1902" s="119"/>
      <c r="C1902" s="119"/>
      <c r="D1902" s="123"/>
      <c r="E1902" s="119"/>
      <c r="F1902" s="118"/>
      <c r="G1902" s="113"/>
      <c r="H1902" s="111"/>
      <c r="I1902" s="113"/>
      <c r="J1902" s="113"/>
      <c r="K1902" s="113"/>
      <c r="L1902" s="113"/>
      <c r="M1902" s="113"/>
      <c r="N1902" s="113"/>
      <c r="O1902" s="113"/>
      <c r="P1902" s="113"/>
      <c r="Q1902" s="113"/>
      <c r="R1902" s="113"/>
      <c r="S1902" s="113"/>
      <c r="T1902" s="113"/>
      <c r="U1902" s="113"/>
      <c r="V1902" s="113"/>
      <c r="W1902" s="113"/>
      <c r="X1902" s="113"/>
      <c r="Y1902" s="113"/>
    </row>
    <row r="1903">
      <c r="A1903" s="119"/>
      <c r="B1903" s="119"/>
      <c r="C1903" s="119"/>
      <c r="D1903" s="123"/>
      <c r="E1903" s="119"/>
      <c r="F1903" s="118"/>
      <c r="G1903" s="113"/>
      <c r="H1903" s="111"/>
      <c r="I1903" s="113"/>
      <c r="J1903" s="113"/>
      <c r="K1903" s="113"/>
      <c r="L1903" s="113"/>
      <c r="M1903" s="113"/>
      <c r="N1903" s="113"/>
      <c r="O1903" s="113"/>
      <c r="P1903" s="113"/>
      <c r="Q1903" s="113"/>
      <c r="R1903" s="113"/>
      <c r="S1903" s="113"/>
      <c r="T1903" s="113"/>
      <c r="U1903" s="113"/>
      <c r="V1903" s="113"/>
      <c r="W1903" s="113"/>
      <c r="X1903" s="113"/>
      <c r="Y1903" s="113"/>
    </row>
    <row r="1904">
      <c r="A1904" s="119"/>
      <c r="B1904" s="119"/>
      <c r="C1904" s="119"/>
      <c r="D1904" s="123"/>
      <c r="E1904" s="119"/>
      <c r="F1904" s="118"/>
      <c r="G1904" s="113"/>
      <c r="H1904" s="111"/>
      <c r="I1904" s="113"/>
      <c r="J1904" s="113"/>
      <c r="K1904" s="113"/>
      <c r="L1904" s="113"/>
      <c r="M1904" s="113"/>
      <c r="N1904" s="113"/>
      <c r="O1904" s="113"/>
      <c r="P1904" s="113"/>
      <c r="Q1904" s="113"/>
      <c r="R1904" s="113"/>
      <c r="S1904" s="113"/>
      <c r="T1904" s="113"/>
      <c r="U1904" s="113"/>
      <c r="V1904" s="113"/>
      <c r="W1904" s="113"/>
      <c r="X1904" s="113"/>
      <c r="Y1904" s="113"/>
    </row>
    <row r="1905">
      <c r="A1905" s="119"/>
      <c r="B1905" s="119"/>
      <c r="C1905" s="119"/>
      <c r="D1905" s="123"/>
      <c r="E1905" s="119"/>
      <c r="F1905" s="118"/>
      <c r="G1905" s="113"/>
      <c r="H1905" s="111"/>
      <c r="I1905" s="113"/>
      <c r="J1905" s="113"/>
      <c r="K1905" s="113"/>
      <c r="L1905" s="113"/>
      <c r="M1905" s="113"/>
      <c r="N1905" s="113"/>
      <c r="O1905" s="113"/>
      <c r="P1905" s="113"/>
      <c r="Q1905" s="113"/>
      <c r="R1905" s="113"/>
      <c r="S1905" s="113"/>
      <c r="T1905" s="113"/>
      <c r="U1905" s="113"/>
      <c r="V1905" s="113"/>
      <c r="W1905" s="113"/>
      <c r="X1905" s="113"/>
      <c r="Y1905" s="113"/>
    </row>
    <row r="1906">
      <c r="A1906" s="119"/>
      <c r="B1906" s="119"/>
      <c r="C1906" s="119"/>
      <c r="D1906" s="123"/>
      <c r="E1906" s="119"/>
      <c r="F1906" s="118"/>
      <c r="G1906" s="113"/>
      <c r="H1906" s="111"/>
      <c r="I1906" s="113"/>
      <c r="J1906" s="113"/>
      <c r="K1906" s="113"/>
      <c r="L1906" s="113"/>
      <c r="M1906" s="113"/>
      <c r="N1906" s="113"/>
      <c r="O1906" s="113"/>
      <c r="P1906" s="113"/>
      <c r="Q1906" s="113"/>
      <c r="R1906" s="113"/>
      <c r="S1906" s="113"/>
      <c r="T1906" s="113"/>
      <c r="U1906" s="113"/>
      <c r="V1906" s="113"/>
      <c r="W1906" s="113"/>
      <c r="X1906" s="113"/>
      <c r="Y1906" s="113"/>
    </row>
    <row r="1907">
      <c r="A1907" s="119"/>
      <c r="B1907" s="119"/>
      <c r="C1907" s="119"/>
      <c r="D1907" s="123"/>
      <c r="E1907" s="119"/>
      <c r="F1907" s="118"/>
      <c r="G1907" s="113"/>
      <c r="H1907" s="111"/>
      <c r="I1907" s="113"/>
      <c r="J1907" s="113"/>
      <c r="K1907" s="113"/>
      <c r="L1907" s="113"/>
      <c r="M1907" s="113"/>
      <c r="N1907" s="113"/>
      <c r="O1907" s="113"/>
      <c r="P1907" s="113"/>
      <c r="Q1907" s="113"/>
      <c r="R1907" s="113"/>
      <c r="S1907" s="113"/>
      <c r="T1907" s="113"/>
      <c r="U1907" s="113"/>
      <c r="V1907" s="113"/>
      <c r="W1907" s="113"/>
      <c r="X1907" s="113"/>
      <c r="Y1907" s="113"/>
    </row>
    <row r="1908">
      <c r="A1908" s="119"/>
      <c r="B1908" s="119"/>
      <c r="C1908" s="119"/>
      <c r="D1908" s="123"/>
      <c r="E1908" s="119"/>
      <c r="F1908" s="118"/>
      <c r="G1908" s="113"/>
      <c r="H1908" s="111"/>
      <c r="I1908" s="113"/>
      <c r="J1908" s="113"/>
      <c r="K1908" s="113"/>
      <c r="L1908" s="113"/>
      <c r="M1908" s="113"/>
      <c r="N1908" s="113"/>
      <c r="O1908" s="113"/>
      <c r="P1908" s="113"/>
      <c r="Q1908" s="113"/>
      <c r="R1908" s="113"/>
      <c r="S1908" s="113"/>
      <c r="T1908" s="113"/>
      <c r="U1908" s="113"/>
      <c r="V1908" s="113"/>
      <c r="W1908" s="113"/>
      <c r="X1908" s="113"/>
      <c r="Y1908" s="113"/>
    </row>
    <row r="1909">
      <c r="A1909" s="119"/>
      <c r="B1909" s="119"/>
      <c r="C1909" s="119"/>
      <c r="D1909" s="123"/>
      <c r="E1909" s="119"/>
      <c r="F1909" s="118"/>
      <c r="G1909" s="113"/>
      <c r="H1909" s="111"/>
      <c r="I1909" s="113"/>
      <c r="J1909" s="113"/>
      <c r="K1909" s="113"/>
      <c r="L1909" s="113"/>
      <c r="M1909" s="113"/>
      <c r="N1909" s="113"/>
      <c r="O1909" s="113"/>
      <c r="P1909" s="113"/>
      <c r="Q1909" s="113"/>
      <c r="R1909" s="113"/>
      <c r="S1909" s="113"/>
      <c r="T1909" s="113"/>
      <c r="U1909" s="113"/>
      <c r="V1909" s="113"/>
      <c r="W1909" s="113"/>
      <c r="X1909" s="113"/>
      <c r="Y1909" s="113"/>
    </row>
    <row r="1910">
      <c r="A1910" s="119"/>
      <c r="B1910" s="119"/>
      <c r="C1910" s="119"/>
      <c r="D1910" s="123"/>
      <c r="E1910" s="119"/>
      <c r="F1910" s="118"/>
      <c r="G1910" s="113"/>
      <c r="H1910" s="111"/>
      <c r="I1910" s="113"/>
      <c r="J1910" s="113"/>
      <c r="K1910" s="113"/>
      <c r="L1910" s="113"/>
      <c r="M1910" s="113"/>
      <c r="N1910" s="113"/>
      <c r="O1910" s="113"/>
      <c r="P1910" s="113"/>
      <c r="Q1910" s="113"/>
      <c r="R1910" s="113"/>
      <c r="S1910" s="113"/>
      <c r="T1910" s="113"/>
      <c r="U1910" s="113"/>
      <c r="V1910" s="113"/>
      <c r="W1910" s="113"/>
      <c r="X1910" s="113"/>
      <c r="Y1910" s="113"/>
    </row>
    <row r="1911">
      <c r="A1911" s="119"/>
      <c r="B1911" s="119"/>
      <c r="C1911" s="119"/>
      <c r="D1911" s="123"/>
      <c r="E1911" s="119"/>
      <c r="F1911" s="118"/>
      <c r="G1911" s="113"/>
      <c r="H1911" s="111"/>
      <c r="I1911" s="113"/>
      <c r="J1911" s="113"/>
      <c r="K1911" s="113"/>
      <c r="L1911" s="113"/>
      <c r="M1911" s="113"/>
      <c r="N1911" s="113"/>
      <c r="O1911" s="113"/>
      <c r="P1911" s="113"/>
      <c r="Q1911" s="113"/>
      <c r="R1911" s="113"/>
      <c r="S1911" s="113"/>
      <c r="T1911" s="113"/>
      <c r="U1911" s="113"/>
      <c r="V1911" s="113"/>
      <c r="W1911" s="113"/>
      <c r="X1911" s="113"/>
      <c r="Y1911" s="113"/>
    </row>
    <row r="1912">
      <c r="A1912" s="119"/>
      <c r="B1912" s="119"/>
      <c r="C1912" s="119"/>
      <c r="D1912" s="123"/>
      <c r="E1912" s="119"/>
      <c r="F1912" s="118"/>
      <c r="G1912" s="113"/>
      <c r="H1912" s="111"/>
      <c r="I1912" s="113"/>
      <c r="J1912" s="113"/>
      <c r="K1912" s="113"/>
      <c r="L1912" s="113"/>
      <c r="M1912" s="113"/>
      <c r="N1912" s="113"/>
      <c r="O1912" s="113"/>
      <c r="P1912" s="113"/>
      <c r="Q1912" s="113"/>
      <c r="R1912" s="113"/>
      <c r="S1912" s="113"/>
      <c r="T1912" s="113"/>
      <c r="U1912" s="113"/>
      <c r="V1912" s="113"/>
      <c r="W1912" s="113"/>
      <c r="X1912" s="113"/>
      <c r="Y1912" s="113"/>
    </row>
    <row r="1913">
      <c r="A1913" s="119"/>
      <c r="B1913" s="119"/>
      <c r="C1913" s="119"/>
      <c r="D1913" s="123"/>
      <c r="E1913" s="119"/>
      <c r="F1913" s="118"/>
      <c r="G1913" s="113"/>
      <c r="H1913" s="111"/>
      <c r="I1913" s="113"/>
      <c r="J1913" s="113"/>
      <c r="K1913" s="113"/>
      <c r="L1913" s="113"/>
      <c r="M1913" s="113"/>
      <c r="N1913" s="113"/>
      <c r="O1913" s="113"/>
      <c r="P1913" s="113"/>
      <c r="Q1913" s="113"/>
      <c r="R1913" s="113"/>
      <c r="S1913" s="113"/>
      <c r="T1913" s="113"/>
      <c r="U1913" s="113"/>
      <c r="V1913" s="113"/>
      <c r="W1913" s="113"/>
      <c r="X1913" s="113"/>
      <c r="Y1913" s="113"/>
    </row>
    <row r="1914">
      <c r="A1914" s="119"/>
      <c r="B1914" s="119"/>
      <c r="C1914" s="119"/>
      <c r="D1914" s="123"/>
      <c r="E1914" s="119"/>
      <c r="F1914" s="118"/>
      <c r="G1914" s="113"/>
      <c r="H1914" s="111"/>
      <c r="I1914" s="113"/>
      <c r="J1914" s="113"/>
      <c r="K1914" s="113"/>
      <c r="L1914" s="113"/>
      <c r="M1914" s="113"/>
      <c r="N1914" s="113"/>
      <c r="O1914" s="113"/>
      <c r="P1914" s="113"/>
      <c r="Q1914" s="113"/>
      <c r="R1914" s="113"/>
      <c r="S1914" s="113"/>
      <c r="T1914" s="113"/>
      <c r="U1914" s="113"/>
      <c r="V1914" s="113"/>
      <c r="W1914" s="113"/>
      <c r="X1914" s="113"/>
      <c r="Y1914" s="113"/>
    </row>
    <row r="1915">
      <c r="A1915" s="119"/>
      <c r="B1915" s="119"/>
      <c r="C1915" s="119"/>
      <c r="D1915" s="123"/>
      <c r="E1915" s="119"/>
      <c r="F1915" s="118"/>
      <c r="G1915" s="113"/>
      <c r="H1915" s="111"/>
      <c r="I1915" s="113"/>
      <c r="J1915" s="113"/>
      <c r="K1915" s="113"/>
      <c r="L1915" s="113"/>
      <c r="M1915" s="113"/>
      <c r="N1915" s="113"/>
      <c r="O1915" s="113"/>
      <c r="P1915" s="113"/>
      <c r="Q1915" s="113"/>
      <c r="R1915" s="113"/>
      <c r="S1915" s="113"/>
      <c r="T1915" s="113"/>
      <c r="U1915" s="113"/>
      <c r="V1915" s="113"/>
      <c r="W1915" s="113"/>
      <c r="X1915" s="113"/>
      <c r="Y1915" s="113"/>
    </row>
    <row r="1916">
      <c r="A1916" s="119"/>
      <c r="B1916" s="119"/>
      <c r="C1916" s="119"/>
      <c r="D1916" s="123"/>
      <c r="E1916" s="119"/>
      <c r="F1916" s="118"/>
      <c r="G1916" s="113"/>
      <c r="H1916" s="111"/>
      <c r="I1916" s="113"/>
      <c r="J1916" s="113"/>
      <c r="K1916" s="113"/>
      <c r="L1916" s="113"/>
      <c r="M1916" s="113"/>
      <c r="N1916" s="113"/>
      <c r="O1916" s="113"/>
      <c r="P1916" s="113"/>
      <c r="Q1916" s="113"/>
      <c r="R1916" s="113"/>
      <c r="S1916" s="113"/>
      <c r="T1916" s="113"/>
      <c r="U1916" s="113"/>
      <c r="V1916" s="113"/>
      <c r="W1916" s="113"/>
      <c r="X1916" s="113"/>
      <c r="Y1916" s="113"/>
    </row>
    <row r="1917">
      <c r="A1917" s="119"/>
      <c r="B1917" s="119"/>
      <c r="C1917" s="119"/>
      <c r="D1917" s="123"/>
      <c r="E1917" s="119"/>
      <c r="F1917" s="118"/>
      <c r="G1917" s="113"/>
      <c r="H1917" s="111"/>
      <c r="I1917" s="113"/>
      <c r="J1917" s="113"/>
      <c r="K1917" s="113"/>
      <c r="L1917" s="113"/>
      <c r="M1917" s="113"/>
      <c r="N1917" s="113"/>
      <c r="O1917" s="113"/>
      <c r="P1917" s="113"/>
      <c r="Q1917" s="113"/>
      <c r="R1917" s="113"/>
      <c r="S1917" s="113"/>
      <c r="T1917" s="113"/>
      <c r="U1917" s="113"/>
      <c r="V1917" s="113"/>
      <c r="W1917" s="113"/>
      <c r="X1917" s="113"/>
      <c r="Y1917" s="113"/>
    </row>
    <row r="1918">
      <c r="A1918" s="119"/>
      <c r="B1918" s="119"/>
      <c r="C1918" s="119"/>
      <c r="D1918" s="123"/>
      <c r="E1918" s="119"/>
      <c r="F1918" s="118"/>
      <c r="G1918" s="113"/>
      <c r="H1918" s="111"/>
      <c r="I1918" s="113"/>
      <c r="J1918" s="113"/>
      <c r="K1918" s="113"/>
      <c r="L1918" s="113"/>
      <c r="M1918" s="113"/>
      <c r="N1918" s="113"/>
      <c r="O1918" s="113"/>
      <c r="P1918" s="113"/>
      <c r="Q1918" s="113"/>
      <c r="R1918" s="113"/>
      <c r="S1918" s="113"/>
      <c r="T1918" s="113"/>
      <c r="U1918" s="113"/>
      <c r="V1918" s="113"/>
      <c r="W1918" s="113"/>
      <c r="X1918" s="113"/>
      <c r="Y1918" s="113"/>
    </row>
    <row r="1919">
      <c r="A1919" s="119"/>
      <c r="B1919" s="119"/>
      <c r="C1919" s="119"/>
      <c r="D1919" s="123"/>
      <c r="E1919" s="119"/>
      <c r="F1919" s="118"/>
      <c r="G1919" s="113"/>
      <c r="H1919" s="111"/>
      <c r="I1919" s="113"/>
      <c r="J1919" s="113"/>
      <c r="K1919" s="113"/>
      <c r="L1919" s="113"/>
      <c r="M1919" s="113"/>
      <c r="N1919" s="113"/>
      <c r="O1919" s="113"/>
      <c r="P1919" s="113"/>
      <c r="Q1919" s="113"/>
      <c r="R1919" s="113"/>
      <c r="S1919" s="113"/>
      <c r="T1919" s="113"/>
      <c r="U1919" s="113"/>
      <c r="V1919" s="113"/>
      <c r="W1919" s="113"/>
      <c r="X1919" s="113"/>
      <c r="Y1919" s="113"/>
    </row>
    <row r="1920">
      <c r="A1920" s="119"/>
      <c r="B1920" s="119"/>
      <c r="C1920" s="119"/>
      <c r="D1920" s="123"/>
      <c r="E1920" s="119"/>
      <c r="F1920" s="118"/>
      <c r="G1920" s="113"/>
      <c r="H1920" s="111"/>
      <c r="I1920" s="113"/>
      <c r="J1920" s="113"/>
      <c r="K1920" s="113"/>
      <c r="L1920" s="113"/>
      <c r="M1920" s="113"/>
      <c r="N1920" s="113"/>
      <c r="O1920" s="113"/>
      <c r="P1920" s="113"/>
      <c r="Q1920" s="113"/>
      <c r="R1920" s="113"/>
      <c r="S1920" s="113"/>
      <c r="T1920" s="113"/>
      <c r="U1920" s="113"/>
      <c r="V1920" s="113"/>
      <c r="W1920" s="113"/>
      <c r="X1920" s="113"/>
      <c r="Y1920" s="113"/>
    </row>
    <row r="1921">
      <c r="A1921" s="119"/>
      <c r="B1921" s="119"/>
      <c r="C1921" s="119"/>
      <c r="D1921" s="123"/>
      <c r="E1921" s="119"/>
      <c r="F1921" s="118"/>
      <c r="G1921" s="113"/>
      <c r="H1921" s="111"/>
      <c r="I1921" s="113"/>
      <c r="J1921" s="113"/>
      <c r="K1921" s="113"/>
      <c r="L1921" s="113"/>
      <c r="M1921" s="113"/>
      <c r="N1921" s="113"/>
      <c r="O1921" s="113"/>
      <c r="P1921" s="113"/>
      <c r="Q1921" s="113"/>
      <c r="R1921" s="113"/>
      <c r="S1921" s="113"/>
      <c r="T1921" s="113"/>
      <c r="U1921" s="113"/>
      <c r="V1921" s="113"/>
      <c r="W1921" s="113"/>
      <c r="X1921" s="113"/>
      <c r="Y1921" s="113"/>
    </row>
    <row r="1922">
      <c r="A1922" s="119"/>
      <c r="B1922" s="119"/>
      <c r="C1922" s="119"/>
      <c r="D1922" s="123"/>
      <c r="E1922" s="119"/>
      <c r="F1922" s="118"/>
      <c r="G1922" s="113"/>
      <c r="H1922" s="111"/>
      <c r="I1922" s="113"/>
      <c r="J1922" s="113"/>
      <c r="K1922" s="113"/>
      <c r="L1922" s="113"/>
      <c r="M1922" s="113"/>
      <c r="N1922" s="113"/>
      <c r="O1922" s="113"/>
      <c r="P1922" s="113"/>
      <c r="Q1922" s="113"/>
      <c r="R1922" s="113"/>
      <c r="S1922" s="113"/>
      <c r="T1922" s="113"/>
      <c r="U1922" s="113"/>
      <c r="V1922" s="113"/>
      <c r="W1922" s="113"/>
      <c r="X1922" s="113"/>
      <c r="Y1922" s="113"/>
    </row>
    <row r="1923">
      <c r="A1923" s="119"/>
      <c r="B1923" s="119"/>
      <c r="C1923" s="119"/>
      <c r="D1923" s="123"/>
      <c r="E1923" s="119"/>
      <c r="F1923" s="118"/>
      <c r="G1923" s="113"/>
      <c r="H1923" s="111"/>
      <c r="I1923" s="113"/>
      <c r="J1923" s="113"/>
      <c r="K1923" s="113"/>
      <c r="L1923" s="113"/>
      <c r="M1923" s="113"/>
      <c r="N1923" s="113"/>
      <c r="O1923" s="113"/>
      <c r="P1923" s="113"/>
      <c r="Q1923" s="113"/>
      <c r="R1923" s="113"/>
      <c r="S1923" s="113"/>
      <c r="T1923" s="113"/>
      <c r="U1923" s="113"/>
      <c r="V1923" s="113"/>
      <c r="W1923" s="113"/>
      <c r="X1923" s="113"/>
      <c r="Y1923" s="113"/>
    </row>
    <row r="1924">
      <c r="A1924" s="119"/>
      <c r="B1924" s="119"/>
      <c r="C1924" s="119"/>
      <c r="D1924" s="123"/>
      <c r="E1924" s="119"/>
      <c r="F1924" s="118"/>
      <c r="G1924" s="113"/>
      <c r="H1924" s="111"/>
      <c r="I1924" s="113"/>
      <c r="J1924" s="113"/>
      <c r="K1924" s="113"/>
      <c r="L1924" s="113"/>
      <c r="M1924" s="113"/>
      <c r="N1924" s="113"/>
      <c r="O1924" s="113"/>
      <c r="P1924" s="113"/>
      <c r="Q1924" s="113"/>
      <c r="R1924" s="113"/>
      <c r="S1924" s="113"/>
      <c r="T1924" s="113"/>
      <c r="U1924" s="113"/>
      <c r="V1924" s="113"/>
      <c r="W1924" s="113"/>
      <c r="X1924" s="113"/>
      <c r="Y1924" s="113"/>
    </row>
    <row r="1925">
      <c r="A1925" s="119"/>
      <c r="B1925" s="119"/>
      <c r="C1925" s="119"/>
      <c r="D1925" s="123"/>
      <c r="E1925" s="119"/>
      <c r="F1925" s="118"/>
      <c r="G1925" s="113"/>
      <c r="H1925" s="111"/>
      <c r="I1925" s="113"/>
      <c r="J1925" s="113"/>
      <c r="K1925" s="113"/>
      <c r="L1925" s="113"/>
      <c r="M1925" s="113"/>
      <c r="N1925" s="113"/>
      <c r="O1925" s="113"/>
      <c r="P1925" s="113"/>
      <c r="Q1925" s="113"/>
      <c r="R1925" s="113"/>
      <c r="S1925" s="113"/>
      <c r="T1925" s="113"/>
      <c r="U1925" s="113"/>
      <c r="V1925" s="113"/>
      <c r="W1925" s="113"/>
      <c r="X1925" s="113"/>
      <c r="Y1925" s="113"/>
    </row>
    <row r="1926">
      <c r="A1926" s="119"/>
      <c r="B1926" s="119"/>
      <c r="C1926" s="119"/>
      <c r="D1926" s="123"/>
      <c r="E1926" s="119"/>
      <c r="F1926" s="118"/>
      <c r="G1926" s="113"/>
      <c r="H1926" s="111"/>
      <c r="I1926" s="113"/>
      <c r="J1926" s="113"/>
      <c r="K1926" s="113"/>
      <c r="L1926" s="113"/>
      <c r="M1926" s="113"/>
      <c r="N1926" s="113"/>
      <c r="O1926" s="113"/>
      <c r="P1926" s="113"/>
      <c r="Q1926" s="113"/>
      <c r="R1926" s="113"/>
      <c r="S1926" s="113"/>
      <c r="T1926" s="113"/>
      <c r="U1926" s="113"/>
      <c r="V1926" s="113"/>
      <c r="W1926" s="113"/>
      <c r="X1926" s="113"/>
      <c r="Y1926" s="113"/>
    </row>
    <row r="1927">
      <c r="A1927" s="119"/>
      <c r="B1927" s="119"/>
      <c r="C1927" s="119"/>
      <c r="D1927" s="123"/>
      <c r="E1927" s="119"/>
      <c r="F1927" s="118"/>
      <c r="G1927" s="113"/>
      <c r="H1927" s="111"/>
      <c r="I1927" s="113"/>
      <c r="J1927" s="113"/>
      <c r="K1927" s="113"/>
      <c r="L1927" s="113"/>
      <c r="M1927" s="113"/>
      <c r="N1927" s="113"/>
      <c r="O1927" s="113"/>
      <c r="P1927" s="113"/>
      <c r="Q1927" s="113"/>
      <c r="R1927" s="113"/>
      <c r="S1927" s="113"/>
      <c r="T1927" s="113"/>
      <c r="U1927" s="113"/>
      <c r="V1927" s="113"/>
      <c r="W1927" s="113"/>
      <c r="X1927" s="113"/>
      <c r="Y1927" s="113"/>
    </row>
    <row r="1928">
      <c r="A1928" s="119"/>
      <c r="B1928" s="119"/>
      <c r="C1928" s="119"/>
      <c r="D1928" s="123"/>
      <c r="E1928" s="119"/>
      <c r="F1928" s="118"/>
      <c r="G1928" s="113"/>
      <c r="H1928" s="111"/>
      <c r="I1928" s="113"/>
      <c r="J1928" s="113"/>
      <c r="K1928" s="113"/>
      <c r="L1928" s="113"/>
      <c r="M1928" s="113"/>
      <c r="N1928" s="113"/>
      <c r="O1928" s="113"/>
      <c r="P1928" s="113"/>
      <c r="Q1928" s="113"/>
      <c r="R1928" s="113"/>
      <c r="S1928" s="113"/>
      <c r="T1928" s="113"/>
      <c r="U1928" s="113"/>
      <c r="V1928" s="113"/>
      <c r="W1928" s="113"/>
      <c r="X1928" s="113"/>
      <c r="Y1928" s="113"/>
    </row>
    <row r="1929">
      <c r="A1929" s="119"/>
      <c r="B1929" s="119"/>
      <c r="C1929" s="119"/>
      <c r="D1929" s="123"/>
      <c r="E1929" s="119"/>
      <c r="F1929" s="118"/>
      <c r="G1929" s="113"/>
      <c r="H1929" s="111"/>
      <c r="I1929" s="113"/>
      <c r="J1929" s="113"/>
      <c r="K1929" s="113"/>
      <c r="L1929" s="113"/>
      <c r="M1929" s="113"/>
      <c r="N1929" s="113"/>
      <c r="O1929" s="113"/>
      <c r="P1929" s="113"/>
      <c r="Q1929" s="113"/>
      <c r="R1929" s="113"/>
      <c r="S1929" s="113"/>
      <c r="T1929" s="113"/>
      <c r="U1929" s="113"/>
      <c r="V1929" s="113"/>
      <c r="W1929" s="113"/>
      <c r="X1929" s="113"/>
      <c r="Y1929" s="113"/>
    </row>
    <row r="1930">
      <c r="A1930" s="119"/>
      <c r="B1930" s="119"/>
      <c r="C1930" s="119"/>
      <c r="D1930" s="123"/>
      <c r="E1930" s="119"/>
      <c r="F1930" s="118"/>
      <c r="G1930" s="113"/>
      <c r="H1930" s="111"/>
      <c r="I1930" s="113"/>
      <c r="J1930" s="113"/>
      <c r="K1930" s="113"/>
      <c r="L1930" s="113"/>
      <c r="M1930" s="113"/>
      <c r="N1930" s="113"/>
      <c r="O1930" s="113"/>
      <c r="P1930" s="113"/>
      <c r="Q1930" s="113"/>
      <c r="R1930" s="113"/>
      <c r="S1930" s="113"/>
      <c r="T1930" s="113"/>
      <c r="U1930" s="113"/>
      <c r="V1930" s="113"/>
      <c r="W1930" s="113"/>
      <c r="X1930" s="113"/>
      <c r="Y1930" s="113"/>
    </row>
    <row r="1931">
      <c r="A1931" s="119"/>
      <c r="B1931" s="119"/>
      <c r="C1931" s="119"/>
      <c r="D1931" s="123"/>
      <c r="E1931" s="119"/>
      <c r="F1931" s="118"/>
      <c r="G1931" s="113"/>
      <c r="H1931" s="111"/>
      <c r="I1931" s="113"/>
      <c r="J1931" s="113"/>
      <c r="K1931" s="113"/>
      <c r="L1931" s="113"/>
      <c r="M1931" s="113"/>
      <c r="N1931" s="113"/>
      <c r="O1931" s="113"/>
      <c r="P1931" s="113"/>
      <c r="Q1931" s="113"/>
      <c r="R1931" s="113"/>
      <c r="S1931" s="113"/>
      <c r="T1931" s="113"/>
      <c r="U1931" s="113"/>
      <c r="V1931" s="113"/>
      <c r="W1931" s="113"/>
      <c r="X1931" s="113"/>
      <c r="Y1931" s="113"/>
    </row>
    <row r="1932">
      <c r="A1932" s="119"/>
      <c r="B1932" s="119"/>
      <c r="C1932" s="119"/>
      <c r="D1932" s="123"/>
      <c r="E1932" s="119"/>
      <c r="F1932" s="118"/>
      <c r="G1932" s="113"/>
      <c r="H1932" s="111"/>
      <c r="I1932" s="113"/>
      <c r="J1932" s="113"/>
      <c r="K1932" s="113"/>
      <c r="L1932" s="113"/>
      <c r="M1932" s="113"/>
      <c r="N1932" s="113"/>
      <c r="O1932" s="113"/>
      <c r="P1932" s="113"/>
      <c r="Q1932" s="113"/>
      <c r="R1932" s="113"/>
      <c r="S1932" s="113"/>
      <c r="T1932" s="113"/>
      <c r="U1932" s="113"/>
      <c r="V1932" s="113"/>
      <c r="W1932" s="113"/>
      <c r="X1932" s="113"/>
      <c r="Y1932" s="113"/>
    </row>
    <row r="1933">
      <c r="A1933" s="119"/>
      <c r="B1933" s="119"/>
      <c r="C1933" s="119"/>
      <c r="D1933" s="123"/>
      <c r="E1933" s="119"/>
      <c r="F1933" s="118"/>
      <c r="G1933" s="113"/>
      <c r="H1933" s="111"/>
      <c r="I1933" s="113"/>
      <c r="J1933" s="113"/>
      <c r="K1933" s="113"/>
      <c r="L1933" s="113"/>
      <c r="M1933" s="113"/>
      <c r="N1933" s="113"/>
      <c r="O1933" s="113"/>
      <c r="P1933" s="113"/>
      <c r="Q1933" s="113"/>
      <c r="R1933" s="113"/>
      <c r="S1933" s="113"/>
      <c r="T1933" s="113"/>
      <c r="U1933" s="113"/>
      <c r="V1933" s="113"/>
      <c r="W1933" s="113"/>
      <c r="X1933" s="113"/>
      <c r="Y1933" s="113"/>
    </row>
    <row r="1934">
      <c r="A1934" s="119"/>
      <c r="B1934" s="119"/>
      <c r="C1934" s="119"/>
      <c r="D1934" s="123"/>
      <c r="E1934" s="119"/>
      <c r="F1934" s="118"/>
      <c r="G1934" s="113"/>
      <c r="H1934" s="111"/>
      <c r="I1934" s="113"/>
      <c r="J1934" s="113"/>
      <c r="K1934" s="113"/>
      <c r="L1934" s="113"/>
      <c r="M1934" s="113"/>
      <c r="N1934" s="113"/>
      <c r="O1934" s="113"/>
      <c r="P1934" s="113"/>
      <c r="Q1934" s="113"/>
      <c r="R1934" s="113"/>
      <c r="S1934" s="113"/>
      <c r="T1934" s="113"/>
      <c r="U1934" s="113"/>
      <c r="V1934" s="113"/>
      <c r="W1934" s="113"/>
      <c r="X1934" s="113"/>
      <c r="Y1934" s="113"/>
    </row>
    <row r="1935">
      <c r="A1935" s="119"/>
      <c r="B1935" s="119"/>
      <c r="C1935" s="119"/>
      <c r="D1935" s="123"/>
      <c r="E1935" s="119"/>
      <c r="F1935" s="118"/>
      <c r="G1935" s="113"/>
      <c r="H1935" s="111"/>
      <c r="I1935" s="113"/>
      <c r="J1935" s="113"/>
      <c r="K1935" s="113"/>
      <c r="L1935" s="113"/>
      <c r="M1935" s="113"/>
      <c r="N1935" s="113"/>
      <c r="O1935" s="113"/>
      <c r="P1935" s="113"/>
      <c r="Q1935" s="113"/>
      <c r="R1935" s="113"/>
      <c r="S1935" s="113"/>
      <c r="T1935" s="113"/>
      <c r="U1935" s="113"/>
      <c r="V1935" s="113"/>
      <c r="W1935" s="113"/>
      <c r="X1935" s="113"/>
      <c r="Y1935" s="113"/>
    </row>
    <row r="1936">
      <c r="A1936" s="119"/>
      <c r="B1936" s="119"/>
      <c r="C1936" s="119"/>
      <c r="D1936" s="123"/>
      <c r="E1936" s="119"/>
      <c r="F1936" s="118"/>
      <c r="G1936" s="113"/>
      <c r="H1936" s="111"/>
      <c r="I1936" s="113"/>
      <c r="J1936" s="113"/>
      <c r="K1936" s="113"/>
      <c r="L1936" s="113"/>
      <c r="M1936" s="113"/>
      <c r="N1936" s="113"/>
      <c r="O1936" s="113"/>
      <c r="P1936" s="113"/>
      <c r="Q1936" s="113"/>
      <c r="R1936" s="113"/>
      <c r="S1936" s="113"/>
      <c r="T1936" s="113"/>
      <c r="U1936" s="113"/>
      <c r="V1936" s="113"/>
      <c r="W1936" s="113"/>
      <c r="X1936" s="113"/>
      <c r="Y1936" s="113"/>
    </row>
    <row r="1937">
      <c r="A1937" s="119"/>
      <c r="B1937" s="119"/>
      <c r="C1937" s="119"/>
      <c r="D1937" s="123"/>
      <c r="E1937" s="119"/>
      <c r="F1937" s="118"/>
      <c r="G1937" s="113"/>
      <c r="H1937" s="111"/>
      <c r="I1937" s="113"/>
      <c r="J1937" s="113"/>
      <c r="K1937" s="113"/>
      <c r="L1937" s="113"/>
      <c r="M1937" s="113"/>
      <c r="N1937" s="113"/>
      <c r="O1937" s="113"/>
      <c r="P1937" s="113"/>
      <c r="Q1937" s="113"/>
      <c r="R1937" s="113"/>
      <c r="S1937" s="113"/>
      <c r="T1937" s="113"/>
      <c r="U1937" s="113"/>
      <c r="V1937" s="113"/>
      <c r="W1937" s="113"/>
      <c r="X1937" s="113"/>
      <c r="Y1937" s="113"/>
    </row>
    <row r="1938">
      <c r="A1938" s="119"/>
      <c r="B1938" s="119"/>
      <c r="C1938" s="119"/>
      <c r="D1938" s="123"/>
      <c r="E1938" s="119"/>
      <c r="F1938" s="118"/>
      <c r="G1938" s="113"/>
      <c r="H1938" s="111"/>
      <c r="I1938" s="113"/>
      <c r="J1938" s="113"/>
      <c r="K1938" s="113"/>
      <c r="L1938" s="113"/>
      <c r="M1938" s="113"/>
      <c r="N1938" s="113"/>
      <c r="O1938" s="113"/>
      <c r="P1938" s="113"/>
      <c r="Q1938" s="113"/>
      <c r="R1938" s="113"/>
      <c r="S1938" s="113"/>
      <c r="T1938" s="113"/>
      <c r="U1938" s="113"/>
      <c r="V1938" s="113"/>
      <c r="W1938" s="113"/>
      <c r="X1938" s="113"/>
      <c r="Y1938" s="113"/>
    </row>
    <row r="1939">
      <c r="A1939" s="119"/>
      <c r="B1939" s="119"/>
      <c r="C1939" s="119"/>
      <c r="D1939" s="123"/>
      <c r="E1939" s="119"/>
      <c r="F1939" s="118"/>
      <c r="G1939" s="113"/>
      <c r="H1939" s="111"/>
      <c r="I1939" s="113"/>
      <c r="J1939" s="113"/>
      <c r="K1939" s="113"/>
      <c r="L1939" s="113"/>
      <c r="M1939" s="113"/>
      <c r="N1939" s="113"/>
      <c r="O1939" s="113"/>
      <c r="P1939" s="113"/>
      <c r="Q1939" s="113"/>
      <c r="R1939" s="113"/>
      <c r="S1939" s="113"/>
      <c r="T1939" s="113"/>
      <c r="U1939" s="113"/>
      <c r="V1939" s="113"/>
      <c r="W1939" s="113"/>
      <c r="X1939" s="113"/>
      <c r="Y1939" s="113"/>
    </row>
    <row r="1940">
      <c r="A1940" s="119"/>
      <c r="B1940" s="119"/>
      <c r="C1940" s="119"/>
      <c r="D1940" s="123"/>
      <c r="E1940" s="119"/>
      <c r="F1940" s="118"/>
      <c r="G1940" s="113"/>
      <c r="H1940" s="111"/>
      <c r="I1940" s="113"/>
      <c r="J1940" s="113"/>
      <c r="K1940" s="113"/>
      <c r="L1940" s="113"/>
      <c r="M1940" s="113"/>
      <c r="N1940" s="113"/>
      <c r="O1940" s="113"/>
      <c r="P1940" s="113"/>
      <c r="Q1940" s="113"/>
      <c r="R1940" s="113"/>
      <c r="S1940" s="113"/>
      <c r="T1940" s="113"/>
      <c r="U1940" s="113"/>
      <c r="V1940" s="113"/>
      <c r="W1940" s="113"/>
      <c r="X1940" s="113"/>
      <c r="Y1940" s="113"/>
    </row>
    <row r="1941">
      <c r="A1941" s="119"/>
      <c r="B1941" s="119"/>
      <c r="C1941" s="119"/>
      <c r="D1941" s="123"/>
      <c r="E1941" s="119"/>
      <c r="F1941" s="118"/>
      <c r="G1941" s="113"/>
      <c r="H1941" s="111"/>
      <c r="I1941" s="113"/>
      <c r="J1941" s="113"/>
      <c r="K1941" s="113"/>
      <c r="L1941" s="113"/>
      <c r="M1941" s="113"/>
      <c r="N1941" s="113"/>
      <c r="O1941" s="113"/>
      <c r="P1941" s="113"/>
      <c r="Q1941" s="113"/>
      <c r="R1941" s="113"/>
      <c r="S1941" s="113"/>
      <c r="T1941" s="113"/>
      <c r="U1941" s="113"/>
      <c r="V1941" s="113"/>
      <c r="W1941" s="113"/>
      <c r="X1941" s="113"/>
      <c r="Y1941" s="113"/>
    </row>
    <row r="1942">
      <c r="A1942" s="119"/>
      <c r="B1942" s="119"/>
      <c r="C1942" s="119"/>
      <c r="D1942" s="123"/>
      <c r="E1942" s="119"/>
      <c r="F1942" s="118"/>
      <c r="G1942" s="113"/>
      <c r="H1942" s="111"/>
      <c r="I1942" s="113"/>
      <c r="J1942" s="113"/>
      <c r="K1942" s="113"/>
      <c r="L1942" s="113"/>
      <c r="M1942" s="113"/>
      <c r="N1942" s="113"/>
      <c r="O1942" s="113"/>
      <c r="P1942" s="113"/>
      <c r="Q1942" s="113"/>
      <c r="R1942" s="113"/>
      <c r="S1942" s="113"/>
      <c r="T1942" s="113"/>
      <c r="U1942" s="113"/>
      <c r="V1942" s="113"/>
      <c r="W1942" s="113"/>
      <c r="X1942" s="113"/>
      <c r="Y1942" s="113"/>
    </row>
    <row r="1943">
      <c r="A1943" s="119"/>
      <c r="B1943" s="119"/>
      <c r="C1943" s="119"/>
      <c r="D1943" s="123"/>
      <c r="E1943" s="119"/>
      <c r="F1943" s="118"/>
      <c r="G1943" s="113"/>
      <c r="H1943" s="111"/>
      <c r="I1943" s="113"/>
      <c r="J1943" s="113"/>
      <c r="K1943" s="113"/>
      <c r="L1943" s="113"/>
      <c r="M1943" s="113"/>
      <c r="N1943" s="113"/>
      <c r="O1943" s="113"/>
      <c r="P1943" s="113"/>
      <c r="Q1943" s="113"/>
      <c r="R1943" s="113"/>
      <c r="S1943" s="113"/>
      <c r="T1943" s="113"/>
      <c r="U1943" s="113"/>
      <c r="V1943" s="113"/>
      <c r="W1943" s="113"/>
      <c r="X1943" s="113"/>
      <c r="Y1943" s="113"/>
    </row>
    <row r="1944">
      <c r="A1944" s="119"/>
      <c r="B1944" s="119"/>
      <c r="C1944" s="119"/>
      <c r="D1944" s="123"/>
      <c r="E1944" s="119"/>
      <c r="F1944" s="118"/>
      <c r="G1944" s="113"/>
      <c r="H1944" s="111"/>
      <c r="I1944" s="113"/>
      <c r="J1944" s="113"/>
      <c r="K1944" s="113"/>
      <c r="L1944" s="113"/>
      <c r="M1944" s="113"/>
      <c r="N1944" s="113"/>
      <c r="O1944" s="113"/>
      <c r="P1944" s="113"/>
      <c r="Q1944" s="113"/>
      <c r="R1944" s="113"/>
      <c r="S1944" s="113"/>
      <c r="T1944" s="113"/>
      <c r="U1944" s="113"/>
      <c r="V1944" s="113"/>
      <c r="W1944" s="113"/>
      <c r="X1944" s="113"/>
      <c r="Y1944" s="113"/>
    </row>
    <row r="1945">
      <c r="A1945" s="119"/>
      <c r="B1945" s="119"/>
      <c r="C1945" s="119"/>
      <c r="D1945" s="123"/>
      <c r="E1945" s="119"/>
      <c r="F1945" s="118"/>
      <c r="G1945" s="113"/>
      <c r="H1945" s="111"/>
      <c r="I1945" s="113"/>
      <c r="J1945" s="113"/>
      <c r="K1945" s="113"/>
      <c r="L1945" s="113"/>
      <c r="M1945" s="113"/>
      <c r="N1945" s="113"/>
      <c r="O1945" s="113"/>
      <c r="P1945" s="113"/>
      <c r="Q1945" s="113"/>
      <c r="R1945" s="113"/>
      <c r="S1945" s="113"/>
      <c r="T1945" s="113"/>
      <c r="U1945" s="113"/>
      <c r="V1945" s="113"/>
      <c r="W1945" s="113"/>
      <c r="X1945" s="113"/>
      <c r="Y1945" s="113"/>
    </row>
    <row r="1946">
      <c r="A1946" s="119"/>
      <c r="B1946" s="119"/>
      <c r="C1946" s="119"/>
      <c r="D1946" s="123"/>
      <c r="E1946" s="119"/>
      <c r="F1946" s="118"/>
      <c r="G1946" s="113"/>
      <c r="H1946" s="111"/>
      <c r="I1946" s="113"/>
      <c r="J1946" s="113"/>
      <c r="K1946" s="113"/>
      <c r="L1946" s="113"/>
      <c r="M1946" s="113"/>
      <c r="N1946" s="113"/>
      <c r="O1946" s="113"/>
      <c r="P1946" s="113"/>
      <c r="Q1946" s="113"/>
      <c r="R1946" s="113"/>
      <c r="S1946" s="113"/>
      <c r="T1946" s="113"/>
      <c r="U1946" s="113"/>
      <c r="V1946" s="113"/>
      <c r="W1946" s="113"/>
      <c r="X1946" s="113"/>
      <c r="Y1946" s="113"/>
    </row>
    <row r="1947">
      <c r="A1947" s="119"/>
      <c r="B1947" s="119"/>
      <c r="C1947" s="119"/>
      <c r="D1947" s="123"/>
      <c r="E1947" s="119"/>
      <c r="F1947" s="118"/>
      <c r="G1947" s="113"/>
      <c r="H1947" s="111"/>
      <c r="I1947" s="113"/>
      <c r="J1947" s="113"/>
      <c r="K1947" s="113"/>
      <c r="L1947" s="113"/>
      <c r="M1947" s="113"/>
      <c r="N1947" s="113"/>
      <c r="O1947" s="113"/>
      <c r="P1947" s="113"/>
      <c r="Q1947" s="113"/>
      <c r="R1947" s="113"/>
      <c r="S1947" s="113"/>
      <c r="T1947" s="113"/>
      <c r="U1947" s="113"/>
      <c r="V1947" s="113"/>
      <c r="W1947" s="113"/>
      <c r="X1947" s="113"/>
      <c r="Y1947" s="113"/>
    </row>
    <row r="1948">
      <c r="A1948" s="119"/>
      <c r="B1948" s="119"/>
      <c r="C1948" s="119"/>
      <c r="D1948" s="123"/>
      <c r="E1948" s="119"/>
      <c r="F1948" s="118"/>
      <c r="G1948" s="113"/>
      <c r="H1948" s="111"/>
      <c r="I1948" s="113"/>
      <c r="J1948" s="113"/>
      <c r="K1948" s="113"/>
      <c r="L1948" s="113"/>
      <c r="M1948" s="113"/>
      <c r="N1948" s="113"/>
      <c r="O1948" s="113"/>
      <c r="P1948" s="113"/>
      <c r="Q1948" s="113"/>
      <c r="R1948" s="113"/>
      <c r="S1948" s="113"/>
      <c r="T1948" s="113"/>
      <c r="U1948" s="113"/>
      <c r="V1948" s="113"/>
      <c r="W1948" s="113"/>
      <c r="X1948" s="113"/>
      <c r="Y1948" s="113"/>
    </row>
    <row r="1949">
      <c r="A1949" s="119"/>
      <c r="B1949" s="119"/>
      <c r="C1949" s="119"/>
      <c r="D1949" s="123"/>
      <c r="E1949" s="119"/>
      <c r="F1949" s="118"/>
      <c r="G1949" s="113"/>
      <c r="H1949" s="111"/>
      <c r="I1949" s="113"/>
      <c r="J1949" s="113"/>
      <c r="K1949" s="113"/>
      <c r="L1949" s="113"/>
      <c r="M1949" s="113"/>
      <c r="N1949" s="113"/>
      <c r="O1949" s="113"/>
      <c r="P1949" s="113"/>
      <c r="Q1949" s="113"/>
      <c r="R1949" s="113"/>
      <c r="S1949" s="113"/>
      <c r="T1949" s="113"/>
      <c r="U1949" s="113"/>
      <c r="V1949" s="113"/>
      <c r="W1949" s="113"/>
      <c r="X1949" s="113"/>
      <c r="Y1949" s="113"/>
    </row>
    <row r="1950">
      <c r="A1950" s="119"/>
      <c r="B1950" s="119"/>
      <c r="C1950" s="119"/>
      <c r="D1950" s="123"/>
      <c r="E1950" s="119"/>
      <c r="F1950" s="118"/>
      <c r="G1950" s="113"/>
      <c r="H1950" s="111"/>
      <c r="I1950" s="113"/>
      <c r="J1950" s="113"/>
      <c r="K1950" s="113"/>
      <c r="L1950" s="113"/>
      <c r="M1950" s="113"/>
      <c r="N1950" s="113"/>
      <c r="O1950" s="113"/>
      <c r="P1950" s="113"/>
      <c r="Q1950" s="113"/>
      <c r="R1950" s="113"/>
      <c r="S1950" s="113"/>
      <c r="T1950" s="113"/>
      <c r="U1950" s="113"/>
      <c r="V1950" s="113"/>
      <c r="W1950" s="113"/>
      <c r="X1950" s="113"/>
      <c r="Y1950" s="113"/>
    </row>
    <row r="1951">
      <c r="A1951" s="119"/>
      <c r="B1951" s="119"/>
      <c r="C1951" s="119"/>
      <c r="D1951" s="123"/>
      <c r="E1951" s="119"/>
      <c r="F1951" s="118"/>
      <c r="G1951" s="113"/>
      <c r="H1951" s="111"/>
      <c r="I1951" s="113"/>
      <c r="J1951" s="113"/>
      <c r="K1951" s="113"/>
      <c r="L1951" s="113"/>
      <c r="M1951" s="113"/>
      <c r="N1951" s="113"/>
      <c r="O1951" s="113"/>
      <c r="P1951" s="113"/>
      <c r="Q1951" s="113"/>
      <c r="R1951" s="113"/>
      <c r="S1951" s="113"/>
      <c r="T1951" s="113"/>
      <c r="U1951" s="113"/>
      <c r="V1951" s="113"/>
      <c r="W1951" s="113"/>
      <c r="X1951" s="113"/>
      <c r="Y1951" s="113"/>
    </row>
    <row r="1952">
      <c r="A1952" s="119"/>
      <c r="B1952" s="119"/>
      <c r="C1952" s="119"/>
      <c r="D1952" s="123"/>
      <c r="E1952" s="119"/>
      <c r="F1952" s="118"/>
      <c r="G1952" s="113"/>
      <c r="H1952" s="111"/>
      <c r="I1952" s="113"/>
      <c r="J1952" s="113"/>
      <c r="K1952" s="113"/>
      <c r="L1952" s="113"/>
      <c r="M1952" s="113"/>
      <c r="N1952" s="113"/>
      <c r="O1952" s="113"/>
      <c r="P1952" s="113"/>
      <c r="Q1952" s="113"/>
      <c r="R1952" s="113"/>
      <c r="S1952" s="113"/>
      <c r="T1952" s="113"/>
      <c r="U1952" s="113"/>
      <c r="V1952" s="113"/>
      <c r="W1952" s="113"/>
      <c r="X1952" s="113"/>
      <c r="Y1952" s="113"/>
    </row>
    <row r="1953">
      <c r="A1953" s="119"/>
      <c r="B1953" s="119"/>
      <c r="C1953" s="119"/>
      <c r="D1953" s="123"/>
      <c r="E1953" s="119"/>
      <c r="F1953" s="118"/>
      <c r="G1953" s="113"/>
      <c r="H1953" s="111"/>
      <c r="I1953" s="113"/>
      <c r="J1953" s="113"/>
      <c r="K1953" s="113"/>
      <c r="L1953" s="113"/>
      <c r="M1953" s="113"/>
      <c r="N1953" s="113"/>
      <c r="O1953" s="113"/>
      <c r="P1953" s="113"/>
      <c r="Q1953" s="113"/>
      <c r="R1953" s="113"/>
      <c r="S1953" s="113"/>
      <c r="T1953" s="113"/>
      <c r="U1953" s="113"/>
      <c r="V1953" s="113"/>
      <c r="W1953" s="113"/>
      <c r="X1953" s="113"/>
      <c r="Y1953" s="113"/>
    </row>
    <row r="1954">
      <c r="A1954" s="119"/>
      <c r="B1954" s="119"/>
      <c r="C1954" s="119"/>
      <c r="D1954" s="123"/>
      <c r="E1954" s="119"/>
      <c r="F1954" s="118"/>
      <c r="G1954" s="113"/>
      <c r="H1954" s="111"/>
      <c r="I1954" s="113"/>
      <c r="J1954" s="113"/>
      <c r="K1954" s="113"/>
      <c r="L1954" s="113"/>
      <c r="M1954" s="113"/>
      <c r="N1954" s="113"/>
      <c r="O1954" s="113"/>
      <c r="P1954" s="113"/>
      <c r="Q1954" s="113"/>
      <c r="R1954" s="113"/>
      <c r="S1954" s="113"/>
      <c r="T1954" s="113"/>
      <c r="U1954" s="113"/>
      <c r="V1954" s="113"/>
      <c r="W1954" s="113"/>
      <c r="X1954" s="113"/>
      <c r="Y1954" s="113"/>
    </row>
    <row r="1955">
      <c r="A1955" s="119"/>
      <c r="B1955" s="119"/>
      <c r="C1955" s="119"/>
      <c r="D1955" s="123"/>
      <c r="E1955" s="119"/>
      <c r="F1955" s="118"/>
      <c r="G1955" s="113"/>
      <c r="H1955" s="111"/>
      <c r="I1955" s="113"/>
      <c r="J1955" s="113"/>
      <c r="K1955" s="113"/>
      <c r="L1955" s="113"/>
      <c r="M1955" s="113"/>
      <c r="N1955" s="113"/>
      <c r="O1955" s="113"/>
      <c r="P1955" s="113"/>
      <c r="Q1955" s="113"/>
      <c r="R1955" s="113"/>
      <c r="S1955" s="113"/>
      <c r="T1955" s="113"/>
      <c r="U1955" s="113"/>
      <c r="V1955" s="113"/>
      <c r="W1955" s="113"/>
      <c r="X1955" s="113"/>
      <c r="Y1955" s="113"/>
    </row>
    <row r="1956">
      <c r="A1956" s="119"/>
      <c r="B1956" s="119"/>
      <c r="C1956" s="119"/>
      <c r="D1956" s="123"/>
      <c r="E1956" s="119"/>
      <c r="F1956" s="118"/>
      <c r="G1956" s="113"/>
      <c r="H1956" s="111"/>
      <c r="I1956" s="113"/>
      <c r="J1956" s="113"/>
      <c r="K1956" s="113"/>
      <c r="L1956" s="113"/>
      <c r="M1956" s="113"/>
      <c r="N1956" s="113"/>
      <c r="O1956" s="113"/>
      <c r="P1956" s="113"/>
      <c r="Q1956" s="113"/>
      <c r="R1956" s="113"/>
      <c r="S1956" s="113"/>
      <c r="T1956" s="113"/>
      <c r="U1956" s="113"/>
      <c r="V1956" s="113"/>
      <c r="W1956" s="113"/>
      <c r="X1956" s="113"/>
      <c r="Y1956" s="113"/>
    </row>
    <row r="1957">
      <c r="A1957" s="119"/>
      <c r="B1957" s="119"/>
      <c r="C1957" s="119"/>
      <c r="D1957" s="123"/>
      <c r="E1957" s="119"/>
      <c r="F1957" s="118"/>
      <c r="G1957" s="113"/>
      <c r="H1957" s="111"/>
      <c r="I1957" s="113"/>
      <c r="J1957" s="113"/>
      <c r="K1957" s="113"/>
      <c r="L1957" s="113"/>
      <c r="M1957" s="113"/>
      <c r="N1957" s="113"/>
      <c r="O1957" s="113"/>
      <c r="P1957" s="113"/>
      <c r="Q1957" s="113"/>
      <c r="R1957" s="113"/>
      <c r="S1957" s="113"/>
      <c r="T1957" s="113"/>
      <c r="U1957" s="113"/>
      <c r="V1957" s="113"/>
      <c r="W1957" s="113"/>
      <c r="X1957" s="113"/>
      <c r="Y1957" s="113"/>
    </row>
    <row r="1958">
      <c r="A1958" s="119"/>
      <c r="B1958" s="119"/>
      <c r="C1958" s="119"/>
      <c r="D1958" s="123"/>
      <c r="E1958" s="119"/>
      <c r="F1958" s="118"/>
      <c r="G1958" s="113"/>
      <c r="H1958" s="111"/>
      <c r="I1958" s="113"/>
      <c r="J1958" s="113"/>
      <c r="K1958" s="113"/>
      <c r="L1958" s="113"/>
      <c r="M1958" s="113"/>
      <c r="N1958" s="113"/>
      <c r="O1958" s="113"/>
      <c r="P1958" s="113"/>
      <c r="Q1958" s="113"/>
      <c r="R1958" s="113"/>
      <c r="S1958" s="113"/>
      <c r="T1958" s="113"/>
      <c r="U1958" s="113"/>
      <c r="V1958" s="113"/>
      <c r="W1958" s="113"/>
      <c r="X1958" s="113"/>
      <c r="Y1958" s="113"/>
    </row>
    <row r="1959">
      <c r="A1959" s="119"/>
      <c r="B1959" s="119"/>
      <c r="C1959" s="119"/>
      <c r="D1959" s="123"/>
      <c r="E1959" s="119"/>
      <c r="F1959" s="118"/>
      <c r="G1959" s="113"/>
      <c r="H1959" s="111"/>
      <c r="I1959" s="113"/>
      <c r="J1959" s="113"/>
      <c r="K1959" s="113"/>
      <c r="L1959" s="113"/>
      <c r="M1959" s="113"/>
      <c r="N1959" s="113"/>
      <c r="O1959" s="113"/>
      <c r="P1959" s="113"/>
      <c r="Q1959" s="113"/>
      <c r="R1959" s="113"/>
      <c r="S1959" s="113"/>
      <c r="T1959" s="113"/>
      <c r="U1959" s="113"/>
      <c r="V1959" s="113"/>
      <c r="W1959" s="113"/>
      <c r="X1959" s="113"/>
      <c r="Y1959" s="113"/>
    </row>
    <row r="1960">
      <c r="A1960" s="119"/>
      <c r="B1960" s="119"/>
      <c r="C1960" s="119"/>
      <c r="D1960" s="123"/>
      <c r="E1960" s="119"/>
      <c r="F1960" s="118"/>
      <c r="G1960" s="113"/>
      <c r="H1960" s="111"/>
      <c r="I1960" s="113"/>
      <c r="J1960" s="113"/>
      <c r="K1960" s="113"/>
      <c r="L1960" s="113"/>
      <c r="M1960" s="113"/>
      <c r="N1960" s="113"/>
      <c r="O1960" s="113"/>
      <c r="P1960" s="113"/>
      <c r="Q1960" s="113"/>
      <c r="R1960" s="113"/>
      <c r="S1960" s="113"/>
      <c r="T1960" s="113"/>
      <c r="U1960" s="113"/>
      <c r="V1960" s="113"/>
      <c r="W1960" s="113"/>
      <c r="X1960" s="113"/>
      <c r="Y1960" s="113"/>
    </row>
    <row r="1961">
      <c r="A1961" s="119"/>
      <c r="B1961" s="119"/>
      <c r="C1961" s="119"/>
      <c r="D1961" s="123"/>
      <c r="E1961" s="119"/>
      <c r="F1961" s="118"/>
      <c r="G1961" s="113"/>
      <c r="H1961" s="111"/>
      <c r="I1961" s="113"/>
      <c r="J1961" s="113"/>
      <c r="K1961" s="113"/>
      <c r="L1961" s="113"/>
      <c r="M1961" s="113"/>
      <c r="N1961" s="113"/>
      <c r="O1961" s="113"/>
      <c r="P1961" s="113"/>
      <c r="Q1961" s="113"/>
      <c r="R1961" s="113"/>
      <c r="S1961" s="113"/>
      <c r="T1961" s="113"/>
      <c r="U1961" s="113"/>
      <c r="V1961" s="113"/>
      <c r="W1961" s="113"/>
      <c r="X1961" s="113"/>
      <c r="Y1961" s="113"/>
    </row>
    <row r="1962">
      <c r="A1962" s="119"/>
      <c r="B1962" s="119"/>
      <c r="C1962" s="119"/>
      <c r="D1962" s="123"/>
      <c r="E1962" s="119"/>
      <c r="F1962" s="118"/>
      <c r="G1962" s="113"/>
      <c r="H1962" s="111"/>
      <c r="I1962" s="113"/>
      <c r="J1962" s="113"/>
      <c r="K1962" s="113"/>
      <c r="L1962" s="113"/>
      <c r="M1962" s="113"/>
      <c r="N1962" s="113"/>
      <c r="O1962" s="113"/>
      <c r="P1962" s="113"/>
      <c r="Q1962" s="113"/>
      <c r="R1962" s="113"/>
      <c r="S1962" s="113"/>
      <c r="T1962" s="113"/>
      <c r="U1962" s="113"/>
      <c r="V1962" s="113"/>
      <c r="W1962" s="113"/>
      <c r="X1962" s="113"/>
      <c r="Y1962" s="113"/>
    </row>
    <row r="1963">
      <c r="A1963" s="119"/>
      <c r="B1963" s="119"/>
      <c r="C1963" s="119"/>
      <c r="D1963" s="123"/>
      <c r="E1963" s="119"/>
      <c r="F1963" s="118"/>
      <c r="G1963" s="113"/>
      <c r="H1963" s="111"/>
      <c r="I1963" s="113"/>
      <c r="J1963" s="113"/>
      <c r="K1963" s="113"/>
      <c r="L1963" s="113"/>
      <c r="M1963" s="113"/>
      <c r="N1963" s="113"/>
      <c r="O1963" s="113"/>
      <c r="P1963" s="113"/>
      <c r="Q1963" s="113"/>
      <c r="R1963" s="113"/>
      <c r="S1963" s="113"/>
      <c r="T1963" s="113"/>
      <c r="U1963" s="113"/>
      <c r="V1963" s="113"/>
      <c r="W1963" s="113"/>
      <c r="X1963" s="113"/>
      <c r="Y1963" s="113"/>
    </row>
    <row r="1964">
      <c r="A1964" s="119"/>
      <c r="B1964" s="119"/>
      <c r="C1964" s="119"/>
      <c r="D1964" s="123"/>
      <c r="E1964" s="119"/>
      <c r="F1964" s="118"/>
      <c r="G1964" s="113"/>
      <c r="H1964" s="111"/>
      <c r="I1964" s="113"/>
      <c r="J1964" s="113"/>
      <c r="K1964" s="113"/>
      <c r="L1964" s="113"/>
      <c r="M1964" s="113"/>
      <c r="N1964" s="113"/>
      <c r="O1964" s="113"/>
      <c r="P1964" s="113"/>
      <c r="Q1964" s="113"/>
      <c r="R1964" s="113"/>
      <c r="S1964" s="113"/>
      <c r="T1964" s="113"/>
      <c r="U1964" s="113"/>
      <c r="V1964" s="113"/>
      <c r="W1964" s="113"/>
      <c r="X1964" s="113"/>
      <c r="Y1964" s="113"/>
    </row>
    <row r="1965">
      <c r="A1965" s="119"/>
      <c r="B1965" s="119"/>
      <c r="C1965" s="119"/>
      <c r="D1965" s="123"/>
      <c r="E1965" s="119"/>
      <c r="F1965" s="118"/>
      <c r="G1965" s="113"/>
      <c r="H1965" s="111"/>
      <c r="I1965" s="113"/>
      <c r="J1965" s="113"/>
      <c r="K1965" s="113"/>
      <c r="L1965" s="113"/>
      <c r="M1965" s="113"/>
      <c r="N1965" s="113"/>
      <c r="O1965" s="113"/>
      <c r="P1965" s="113"/>
      <c r="Q1965" s="113"/>
      <c r="R1965" s="113"/>
      <c r="S1965" s="113"/>
      <c r="T1965" s="113"/>
      <c r="U1965" s="113"/>
      <c r="V1965" s="113"/>
      <c r="W1965" s="113"/>
      <c r="X1965" s="113"/>
      <c r="Y1965" s="113"/>
    </row>
    <row r="1966">
      <c r="A1966" s="119"/>
      <c r="B1966" s="119"/>
      <c r="C1966" s="119"/>
      <c r="D1966" s="123"/>
      <c r="E1966" s="119"/>
      <c r="F1966" s="118"/>
      <c r="G1966" s="113"/>
      <c r="H1966" s="111"/>
      <c r="I1966" s="113"/>
      <c r="J1966" s="113"/>
      <c r="K1966" s="113"/>
      <c r="L1966" s="113"/>
      <c r="M1966" s="113"/>
      <c r="N1966" s="113"/>
      <c r="O1966" s="113"/>
      <c r="P1966" s="113"/>
      <c r="Q1966" s="113"/>
      <c r="R1966" s="113"/>
      <c r="S1966" s="113"/>
      <c r="T1966" s="113"/>
      <c r="U1966" s="113"/>
      <c r="V1966" s="113"/>
      <c r="W1966" s="113"/>
      <c r="X1966" s="113"/>
      <c r="Y1966" s="113"/>
    </row>
    <row r="1967">
      <c r="A1967" s="119"/>
      <c r="B1967" s="119"/>
      <c r="C1967" s="119"/>
      <c r="D1967" s="123"/>
      <c r="E1967" s="119"/>
      <c r="F1967" s="118"/>
      <c r="G1967" s="113"/>
      <c r="H1967" s="111"/>
      <c r="I1967" s="113"/>
      <c r="J1967" s="113"/>
      <c r="K1967" s="113"/>
      <c r="L1967" s="113"/>
      <c r="M1967" s="113"/>
      <c r="N1967" s="113"/>
      <c r="O1967" s="113"/>
      <c r="P1967" s="113"/>
      <c r="Q1967" s="113"/>
      <c r="R1967" s="113"/>
      <c r="S1967" s="113"/>
      <c r="T1967" s="113"/>
      <c r="U1967" s="113"/>
      <c r="V1967" s="113"/>
      <c r="W1967" s="113"/>
      <c r="X1967" s="113"/>
      <c r="Y1967" s="113"/>
    </row>
    <row r="1968">
      <c r="A1968" s="119"/>
      <c r="B1968" s="119"/>
      <c r="C1968" s="119"/>
      <c r="D1968" s="123"/>
      <c r="E1968" s="119"/>
      <c r="F1968" s="118"/>
      <c r="G1968" s="113"/>
      <c r="H1968" s="111"/>
      <c r="I1968" s="113"/>
      <c r="J1968" s="113"/>
      <c r="K1968" s="113"/>
      <c r="L1968" s="113"/>
      <c r="M1968" s="113"/>
      <c r="N1968" s="113"/>
      <c r="O1968" s="113"/>
      <c r="P1968" s="113"/>
      <c r="Q1968" s="113"/>
      <c r="R1968" s="113"/>
      <c r="S1968" s="113"/>
      <c r="T1968" s="113"/>
      <c r="U1968" s="113"/>
      <c r="V1968" s="113"/>
      <c r="W1968" s="113"/>
      <c r="X1968" s="113"/>
      <c r="Y1968" s="113"/>
    </row>
    <row r="1969">
      <c r="A1969" s="119"/>
      <c r="B1969" s="119"/>
      <c r="C1969" s="119"/>
      <c r="D1969" s="123"/>
      <c r="E1969" s="119"/>
      <c r="F1969" s="118"/>
      <c r="G1969" s="113"/>
      <c r="H1969" s="111"/>
      <c r="I1969" s="113"/>
      <c r="J1969" s="113"/>
      <c r="K1969" s="113"/>
      <c r="L1969" s="113"/>
      <c r="M1969" s="113"/>
      <c r="N1969" s="113"/>
      <c r="O1969" s="113"/>
      <c r="P1969" s="113"/>
      <c r="Q1969" s="113"/>
      <c r="R1969" s="113"/>
      <c r="S1969" s="113"/>
      <c r="T1969" s="113"/>
      <c r="U1969" s="113"/>
      <c r="V1969" s="113"/>
      <c r="W1969" s="113"/>
      <c r="X1969" s="113"/>
      <c r="Y1969" s="113"/>
    </row>
    <row r="1970">
      <c r="A1970" s="119"/>
      <c r="B1970" s="119"/>
      <c r="C1970" s="119"/>
      <c r="D1970" s="123"/>
      <c r="E1970" s="119"/>
      <c r="F1970" s="118"/>
      <c r="G1970" s="113"/>
      <c r="H1970" s="111"/>
      <c r="I1970" s="113"/>
      <c r="J1970" s="113"/>
      <c r="K1970" s="113"/>
      <c r="L1970" s="113"/>
      <c r="M1970" s="113"/>
      <c r="N1970" s="113"/>
      <c r="O1970" s="113"/>
      <c r="P1970" s="113"/>
      <c r="Q1970" s="113"/>
      <c r="R1970" s="113"/>
      <c r="S1970" s="113"/>
      <c r="T1970" s="113"/>
      <c r="U1970" s="113"/>
      <c r="V1970" s="113"/>
      <c r="W1970" s="113"/>
      <c r="X1970" s="113"/>
      <c r="Y1970" s="113"/>
    </row>
    <row r="1971">
      <c r="A1971" s="119"/>
      <c r="B1971" s="119"/>
      <c r="C1971" s="119"/>
      <c r="D1971" s="123"/>
      <c r="E1971" s="119"/>
      <c r="F1971" s="118"/>
      <c r="G1971" s="113"/>
      <c r="H1971" s="111"/>
      <c r="I1971" s="113"/>
      <c r="J1971" s="113"/>
      <c r="K1971" s="113"/>
      <c r="L1971" s="113"/>
      <c r="M1971" s="113"/>
      <c r="N1971" s="113"/>
      <c r="O1971" s="113"/>
      <c r="P1971" s="113"/>
      <c r="Q1971" s="113"/>
      <c r="R1971" s="113"/>
      <c r="S1971" s="113"/>
      <c r="T1971" s="113"/>
      <c r="U1971" s="113"/>
      <c r="V1971" s="113"/>
      <c r="W1971" s="113"/>
      <c r="X1971" s="113"/>
      <c r="Y1971" s="113"/>
    </row>
    <row r="1972">
      <c r="A1972" s="119"/>
      <c r="B1972" s="119"/>
      <c r="C1972" s="119"/>
      <c r="D1972" s="123"/>
      <c r="E1972" s="119"/>
      <c r="F1972" s="118"/>
      <c r="G1972" s="113"/>
      <c r="H1972" s="111"/>
      <c r="I1972" s="113"/>
      <c r="J1972" s="113"/>
      <c r="K1972" s="113"/>
      <c r="L1972" s="113"/>
      <c r="M1972" s="113"/>
      <c r="N1972" s="113"/>
      <c r="O1972" s="113"/>
      <c r="P1972" s="113"/>
      <c r="Q1972" s="113"/>
      <c r="R1972" s="113"/>
      <c r="S1972" s="113"/>
      <c r="T1972" s="113"/>
      <c r="U1972" s="113"/>
      <c r="V1972" s="113"/>
      <c r="W1972" s="113"/>
      <c r="X1972" s="113"/>
      <c r="Y1972" s="113"/>
    </row>
    <row r="1973">
      <c r="A1973" s="119"/>
      <c r="B1973" s="119"/>
      <c r="C1973" s="119"/>
      <c r="D1973" s="123"/>
      <c r="E1973" s="119"/>
      <c r="F1973" s="118"/>
      <c r="G1973" s="113"/>
      <c r="H1973" s="111"/>
      <c r="I1973" s="113"/>
      <c r="J1973" s="113"/>
      <c r="K1973" s="113"/>
      <c r="L1973" s="113"/>
      <c r="M1973" s="113"/>
      <c r="N1973" s="113"/>
      <c r="O1973" s="113"/>
      <c r="P1973" s="113"/>
      <c r="Q1973" s="113"/>
      <c r="R1973" s="113"/>
      <c r="S1973" s="113"/>
      <c r="T1973" s="113"/>
      <c r="U1973" s="113"/>
      <c r="V1973" s="113"/>
      <c r="W1973" s="113"/>
      <c r="X1973" s="113"/>
      <c r="Y1973" s="113"/>
    </row>
    <row r="1974">
      <c r="A1974" s="119"/>
      <c r="B1974" s="119"/>
      <c r="C1974" s="119"/>
      <c r="D1974" s="123"/>
      <c r="E1974" s="119"/>
      <c r="F1974" s="118"/>
      <c r="G1974" s="113"/>
      <c r="H1974" s="111"/>
      <c r="I1974" s="113"/>
      <c r="J1974" s="113"/>
      <c r="K1974" s="113"/>
      <c r="L1974" s="113"/>
      <c r="M1974" s="113"/>
      <c r="N1974" s="113"/>
      <c r="O1974" s="113"/>
      <c r="P1974" s="113"/>
      <c r="Q1974" s="113"/>
      <c r="R1974" s="113"/>
      <c r="S1974" s="113"/>
      <c r="T1974" s="113"/>
      <c r="U1974" s="113"/>
      <c r="V1974" s="113"/>
      <c r="W1974" s="113"/>
      <c r="X1974" s="113"/>
      <c r="Y1974" s="113"/>
    </row>
    <row r="1975">
      <c r="A1975" s="119"/>
      <c r="B1975" s="119"/>
      <c r="C1975" s="119"/>
      <c r="D1975" s="123"/>
      <c r="E1975" s="119"/>
      <c r="F1975" s="118"/>
      <c r="G1975" s="113"/>
      <c r="H1975" s="111"/>
      <c r="I1975" s="113"/>
      <c r="J1975" s="113"/>
      <c r="K1975" s="113"/>
      <c r="L1975" s="113"/>
      <c r="M1975" s="113"/>
      <c r="N1975" s="113"/>
      <c r="O1975" s="113"/>
      <c r="P1975" s="113"/>
      <c r="Q1975" s="113"/>
      <c r="R1975" s="113"/>
      <c r="S1975" s="113"/>
      <c r="T1975" s="113"/>
      <c r="U1975" s="113"/>
      <c r="V1975" s="113"/>
      <c r="W1975" s="113"/>
      <c r="X1975" s="113"/>
      <c r="Y1975" s="113"/>
    </row>
    <row r="1976">
      <c r="A1976" s="119"/>
      <c r="B1976" s="119"/>
      <c r="C1976" s="119"/>
      <c r="D1976" s="123"/>
      <c r="E1976" s="119"/>
      <c r="F1976" s="118"/>
      <c r="G1976" s="113"/>
      <c r="H1976" s="111"/>
      <c r="I1976" s="113"/>
      <c r="J1976" s="113"/>
      <c r="K1976" s="113"/>
      <c r="L1976" s="113"/>
      <c r="M1976" s="113"/>
      <c r="N1976" s="113"/>
      <c r="O1976" s="113"/>
      <c r="P1976" s="113"/>
      <c r="Q1976" s="113"/>
      <c r="R1976" s="113"/>
      <c r="S1976" s="113"/>
      <c r="T1976" s="113"/>
      <c r="U1976" s="113"/>
      <c r="V1976" s="113"/>
      <c r="W1976" s="113"/>
      <c r="X1976" s="113"/>
      <c r="Y1976" s="113"/>
    </row>
    <row r="1977">
      <c r="A1977" s="119"/>
      <c r="B1977" s="119"/>
      <c r="C1977" s="119"/>
      <c r="D1977" s="123"/>
      <c r="E1977" s="119"/>
      <c r="F1977" s="118"/>
      <c r="G1977" s="113"/>
      <c r="H1977" s="111"/>
      <c r="I1977" s="113"/>
      <c r="J1977" s="113"/>
      <c r="K1977" s="113"/>
      <c r="L1977" s="113"/>
      <c r="M1977" s="113"/>
      <c r="N1977" s="113"/>
      <c r="O1977" s="113"/>
      <c r="P1977" s="113"/>
      <c r="Q1977" s="113"/>
      <c r="R1977" s="113"/>
      <c r="S1977" s="113"/>
      <c r="T1977" s="113"/>
      <c r="U1977" s="113"/>
      <c r="V1977" s="113"/>
      <c r="W1977" s="113"/>
      <c r="X1977" s="113"/>
      <c r="Y1977" s="113"/>
    </row>
    <row r="1978">
      <c r="A1978" s="119"/>
      <c r="B1978" s="119"/>
      <c r="C1978" s="119"/>
      <c r="D1978" s="123"/>
      <c r="E1978" s="119"/>
      <c r="F1978" s="118"/>
      <c r="G1978" s="113"/>
      <c r="H1978" s="111"/>
      <c r="I1978" s="113"/>
      <c r="J1978" s="113"/>
      <c r="K1978" s="113"/>
      <c r="L1978" s="113"/>
      <c r="M1978" s="113"/>
      <c r="N1978" s="113"/>
      <c r="O1978" s="113"/>
      <c r="P1978" s="113"/>
      <c r="Q1978" s="113"/>
      <c r="R1978" s="113"/>
      <c r="S1978" s="113"/>
      <c r="T1978" s="113"/>
      <c r="U1978" s="113"/>
      <c r="V1978" s="113"/>
      <c r="W1978" s="113"/>
      <c r="X1978" s="113"/>
      <c r="Y1978" s="113"/>
    </row>
    <row r="1979">
      <c r="A1979" s="119"/>
      <c r="B1979" s="119"/>
      <c r="C1979" s="119"/>
      <c r="D1979" s="123"/>
      <c r="E1979" s="119"/>
      <c r="F1979" s="118"/>
      <c r="G1979" s="113"/>
      <c r="H1979" s="111"/>
      <c r="I1979" s="113"/>
      <c r="J1979" s="113"/>
      <c r="K1979" s="113"/>
      <c r="L1979" s="113"/>
      <c r="M1979" s="113"/>
      <c r="N1979" s="113"/>
      <c r="O1979" s="113"/>
      <c r="P1979" s="113"/>
      <c r="Q1979" s="113"/>
      <c r="R1979" s="113"/>
      <c r="S1979" s="113"/>
      <c r="T1979" s="113"/>
      <c r="U1979" s="113"/>
      <c r="V1979" s="113"/>
      <c r="W1979" s="113"/>
      <c r="X1979" s="113"/>
      <c r="Y1979" s="113"/>
    </row>
    <row r="1980">
      <c r="A1980" s="119"/>
      <c r="B1980" s="119"/>
      <c r="C1980" s="119"/>
      <c r="D1980" s="123"/>
      <c r="E1980" s="119"/>
      <c r="F1980" s="118"/>
      <c r="G1980" s="113"/>
      <c r="H1980" s="111"/>
      <c r="I1980" s="113"/>
      <c r="J1980" s="113"/>
      <c r="K1980" s="113"/>
      <c r="L1980" s="113"/>
      <c r="M1980" s="113"/>
      <c r="N1980" s="113"/>
      <c r="O1980" s="113"/>
      <c r="P1980" s="113"/>
      <c r="Q1980" s="113"/>
      <c r="R1980" s="113"/>
      <c r="S1980" s="113"/>
      <c r="T1980" s="113"/>
      <c r="U1980" s="113"/>
      <c r="V1980" s="113"/>
      <c r="W1980" s="113"/>
      <c r="X1980" s="113"/>
      <c r="Y1980" s="113"/>
    </row>
    <row r="1981">
      <c r="A1981" s="119"/>
      <c r="B1981" s="119"/>
      <c r="C1981" s="119"/>
      <c r="D1981" s="123"/>
      <c r="E1981" s="119"/>
      <c r="F1981" s="118"/>
      <c r="G1981" s="113"/>
      <c r="H1981" s="111"/>
      <c r="I1981" s="113"/>
      <c r="J1981" s="113"/>
      <c r="K1981" s="113"/>
      <c r="L1981" s="113"/>
      <c r="M1981" s="113"/>
      <c r="N1981" s="113"/>
      <c r="O1981" s="113"/>
      <c r="P1981" s="113"/>
      <c r="Q1981" s="113"/>
      <c r="R1981" s="113"/>
      <c r="S1981" s="113"/>
      <c r="T1981" s="113"/>
      <c r="U1981" s="113"/>
      <c r="V1981" s="113"/>
      <c r="W1981" s="113"/>
      <c r="X1981" s="113"/>
      <c r="Y1981" s="113"/>
    </row>
    <row r="1982">
      <c r="A1982" s="119"/>
      <c r="B1982" s="119"/>
      <c r="C1982" s="119"/>
      <c r="D1982" s="123"/>
      <c r="E1982" s="119"/>
      <c r="F1982" s="118"/>
      <c r="G1982" s="113"/>
      <c r="H1982" s="111"/>
      <c r="I1982" s="113"/>
      <c r="J1982" s="113"/>
      <c r="K1982" s="113"/>
      <c r="L1982" s="113"/>
      <c r="M1982" s="113"/>
      <c r="N1982" s="113"/>
      <c r="O1982" s="113"/>
      <c r="P1982" s="113"/>
      <c r="Q1982" s="113"/>
      <c r="R1982" s="113"/>
      <c r="S1982" s="113"/>
      <c r="T1982" s="113"/>
      <c r="U1982" s="113"/>
      <c r="V1982" s="113"/>
      <c r="W1982" s="113"/>
      <c r="X1982" s="113"/>
      <c r="Y1982" s="113"/>
    </row>
    <row r="1983">
      <c r="A1983" s="119"/>
      <c r="B1983" s="119"/>
      <c r="C1983" s="119"/>
      <c r="D1983" s="123"/>
      <c r="E1983" s="119"/>
      <c r="F1983" s="118"/>
      <c r="G1983" s="113"/>
      <c r="H1983" s="111"/>
      <c r="I1983" s="113"/>
      <c r="J1983" s="113"/>
      <c r="K1983" s="113"/>
      <c r="L1983" s="113"/>
      <c r="M1983" s="113"/>
      <c r="N1983" s="113"/>
      <c r="O1983" s="113"/>
      <c r="P1983" s="113"/>
      <c r="Q1983" s="113"/>
      <c r="R1983" s="113"/>
      <c r="S1983" s="113"/>
      <c r="T1983" s="113"/>
      <c r="U1983" s="113"/>
      <c r="V1983" s="113"/>
      <c r="W1983" s="113"/>
      <c r="X1983" s="113"/>
      <c r="Y1983" s="113"/>
    </row>
    <row r="1984">
      <c r="A1984" s="119"/>
      <c r="B1984" s="119"/>
      <c r="C1984" s="119"/>
      <c r="D1984" s="123"/>
      <c r="E1984" s="119"/>
      <c r="F1984" s="118"/>
      <c r="G1984" s="113"/>
      <c r="H1984" s="111"/>
      <c r="I1984" s="113"/>
      <c r="J1984" s="113"/>
      <c r="K1984" s="113"/>
      <c r="L1984" s="113"/>
      <c r="M1984" s="113"/>
      <c r="N1984" s="113"/>
      <c r="O1984" s="113"/>
      <c r="P1984" s="113"/>
      <c r="Q1984" s="113"/>
      <c r="R1984" s="113"/>
      <c r="S1984" s="113"/>
      <c r="T1984" s="113"/>
      <c r="U1984" s="113"/>
      <c r="V1984" s="113"/>
      <c r="W1984" s="113"/>
      <c r="X1984" s="113"/>
      <c r="Y1984" s="113"/>
    </row>
    <row r="1985">
      <c r="A1985" s="119"/>
      <c r="B1985" s="119"/>
      <c r="C1985" s="119"/>
      <c r="D1985" s="123"/>
      <c r="E1985" s="119"/>
      <c r="F1985" s="118"/>
      <c r="G1985" s="113"/>
      <c r="H1985" s="111"/>
      <c r="I1985" s="113"/>
      <c r="J1985" s="113"/>
      <c r="K1985" s="113"/>
      <c r="L1985" s="113"/>
      <c r="M1985" s="113"/>
      <c r="N1985" s="113"/>
      <c r="O1985" s="113"/>
      <c r="P1985" s="113"/>
      <c r="Q1985" s="113"/>
      <c r="R1985" s="113"/>
      <c r="S1985" s="113"/>
      <c r="T1985" s="113"/>
      <c r="U1985" s="113"/>
      <c r="V1985" s="113"/>
      <c r="W1985" s="113"/>
      <c r="X1985" s="113"/>
      <c r="Y1985" s="113"/>
    </row>
    <row r="1986">
      <c r="A1986" s="119"/>
      <c r="B1986" s="119"/>
      <c r="C1986" s="119"/>
      <c r="D1986" s="123"/>
      <c r="E1986" s="119"/>
      <c r="F1986" s="118"/>
      <c r="G1986" s="113"/>
      <c r="H1986" s="111"/>
      <c r="I1986" s="113"/>
      <c r="J1986" s="113"/>
      <c r="K1986" s="113"/>
      <c r="L1986" s="113"/>
      <c r="M1986" s="113"/>
      <c r="N1986" s="113"/>
      <c r="O1986" s="113"/>
      <c r="P1986" s="113"/>
      <c r="Q1986" s="113"/>
      <c r="R1986" s="113"/>
      <c r="S1986" s="113"/>
      <c r="T1986" s="113"/>
      <c r="U1986" s="113"/>
      <c r="V1986" s="113"/>
      <c r="W1986" s="113"/>
      <c r="X1986" s="113"/>
      <c r="Y1986" s="113"/>
    </row>
    <row r="1987">
      <c r="A1987" s="119"/>
      <c r="B1987" s="119"/>
      <c r="C1987" s="119"/>
      <c r="D1987" s="123"/>
      <c r="E1987" s="119"/>
      <c r="F1987" s="118"/>
      <c r="G1987" s="113"/>
      <c r="H1987" s="111"/>
      <c r="I1987" s="113"/>
      <c r="J1987" s="113"/>
      <c r="K1987" s="113"/>
      <c r="L1987" s="113"/>
      <c r="M1987" s="113"/>
      <c r="N1987" s="113"/>
      <c r="O1987" s="113"/>
      <c r="P1987" s="113"/>
      <c r="Q1987" s="113"/>
      <c r="R1987" s="113"/>
      <c r="S1987" s="113"/>
      <c r="T1987" s="113"/>
      <c r="U1987" s="113"/>
      <c r="V1987" s="113"/>
      <c r="W1987" s="113"/>
      <c r="X1987" s="113"/>
      <c r="Y1987" s="113"/>
    </row>
    <row r="1988">
      <c r="A1988" s="119"/>
      <c r="B1988" s="119"/>
      <c r="C1988" s="119"/>
      <c r="D1988" s="123"/>
      <c r="E1988" s="119"/>
      <c r="F1988" s="118"/>
      <c r="G1988" s="113"/>
      <c r="H1988" s="111"/>
      <c r="I1988" s="113"/>
      <c r="J1988" s="113"/>
      <c r="K1988" s="113"/>
      <c r="L1988" s="113"/>
      <c r="M1988" s="113"/>
      <c r="N1988" s="113"/>
      <c r="O1988" s="113"/>
      <c r="P1988" s="113"/>
      <c r="Q1988" s="113"/>
      <c r="R1988" s="113"/>
      <c r="S1988" s="113"/>
      <c r="T1988" s="113"/>
      <c r="U1988" s="113"/>
      <c r="V1988" s="113"/>
      <c r="W1988" s="113"/>
      <c r="X1988" s="113"/>
      <c r="Y1988" s="113"/>
    </row>
    <row r="1989">
      <c r="A1989" s="119"/>
      <c r="B1989" s="119"/>
      <c r="C1989" s="119"/>
      <c r="D1989" s="123"/>
      <c r="E1989" s="119"/>
      <c r="F1989" s="118"/>
      <c r="G1989" s="113"/>
      <c r="H1989" s="111"/>
      <c r="I1989" s="113"/>
      <c r="J1989" s="113"/>
      <c r="K1989" s="113"/>
      <c r="L1989" s="113"/>
      <c r="M1989" s="113"/>
      <c r="N1989" s="113"/>
      <c r="O1989" s="113"/>
      <c r="P1989" s="113"/>
      <c r="Q1989" s="113"/>
      <c r="R1989" s="113"/>
      <c r="S1989" s="113"/>
      <c r="T1989" s="113"/>
      <c r="U1989" s="113"/>
      <c r="V1989" s="113"/>
      <c r="W1989" s="113"/>
      <c r="X1989" s="113"/>
      <c r="Y1989" s="113"/>
    </row>
    <row r="1990">
      <c r="A1990" s="119"/>
      <c r="B1990" s="119"/>
      <c r="C1990" s="119"/>
      <c r="D1990" s="123"/>
      <c r="E1990" s="119"/>
      <c r="F1990" s="118"/>
      <c r="G1990" s="113"/>
      <c r="H1990" s="111"/>
      <c r="I1990" s="113"/>
      <c r="J1990" s="113"/>
      <c r="K1990" s="113"/>
      <c r="L1990" s="113"/>
      <c r="M1990" s="113"/>
      <c r="N1990" s="113"/>
      <c r="O1990" s="113"/>
      <c r="P1990" s="113"/>
      <c r="Q1990" s="113"/>
      <c r="R1990" s="113"/>
      <c r="S1990" s="113"/>
      <c r="T1990" s="113"/>
      <c r="U1990" s="113"/>
      <c r="V1990" s="113"/>
      <c r="W1990" s="113"/>
      <c r="X1990" s="113"/>
      <c r="Y1990" s="113"/>
    </row>
    <row r="1991">
      <c r="A1991" s="119"/>
      <c r="B1991" s="119"/>
      <c r="C1991" s="119"/>
      <c r="D1991" s="123"/>
      <c r="E1991" s="119"/>
      <c r="F1991" s="118"/>
      <c r="G1991" s="113"/>
      <c r="H1991" s="111"/>
      <c r="I1991" s="113"/>
      <c r="J1991" s="113"/>
      <c r="K1991" s="113"/>
      <c r="L1991" s="113"/>
      <c r="M1991" s="113"/>
      <c r="N1991" s="113"/>
      <c r="O1991" s="113"/>
      <c r="P1991" s="113"/>
      <c r="Q1991" s="113"/>
      <c r="R1991" s="113"/>
      <c r="S1991" s="113"/>
      <c r="T1991" s="113"/>
      <c r="U1991" s="113"/>
      <c r="V1991" s="113"/>
      <c r="W1991" s="113"/>
      <c r="X1991" s="113"/>
      <c r="Y1991" s="113"/>
    </row>
    <row r="1992">
      <c r="A1992" s="119"/>
      <c r="B1992" s="119"/>
      <c r="C1992" s="119"/>
      <c r="D1992" s="123"/>
      <c r="E1992" s="119"/>
      <c r="F1992" s="118"/>
      <c r="G1992" s="113"/>
      <c r="H1992" s="111"/>
      <c r="I1992" s="113"/>
      <c r="J1992" s="113"/>
      <c r="K1992" s="113"/>
      <c r="L1992" s="113"/>
      <c r="M1992" s="113"/>
      <c r="N1992" s="113"/>
      <c r="O1992" s="113"/>
      <c r="P1992" s="113"/>
      <c r="Q1992" s="113"/>
      <c r="R1992" s="113"/>
      <c r="S1992" s="113"/>
      <c r="T1992" s="113"/>
      <c r="U1992" s="113"/>
      <c r="V1992" s="113"/>
      <c r="W1992" s="113"/>
      <c r="X1992" s="113"/>
      <c r="Y1992" s="113"/>
    </row>
    <row r="1993">
      <c r="A1993" s="119"/>
      <c r="B1993" s="119"/>
      <c r="C1993" s="119"/>
      <c r="D1993" s="123"/>
      <c r="E1993" s="119"/>
      <c r="F1993" s="118"/>
      <c r="G1993" s="113"/>
      <c r="H1993" s="111"/>
      <c r="I1993" s="113"/>
      <c r="J1993" s="113"/>
      <c r="K1993" s="113"/>
      <c r="L1993" s="113"/>
      <c r="M1993" s="113"/>
      <c r="N1993" s="113"/>
      <c r="O1993" s="113"/>
      <c r="P1993" s="113"/>
      <c r="Q1993" s="113"/>
      <c r="R1993" s="113"/>
      <c r="S1993" s="113"/>
      <c r="T1993" s="113"/>
      <c r="U1993" s="113"/>
      <c r="V1993" s="113"/>
      <c r="W1993" s="113"/>
      <c r="X1993" s="113"/>
      <c r="Y1993" s="113"/>
    </row>
    <row r="1994">
      <c r="A1994" s="119"/>
      <c r="B1994" s="119"/>
      <c r="C1994" s="119"/>
      <c r="D1994" s="123"/>
      <c r="E1994" s="119"/>
      <c r="F1994" s="118"/>
      <c r="G1994" s="113"/>
      <c r="H1994" s="111"/>
      <c r="I1994" s="113"/>
      <c r="J1994" s="113"/>
      <c r="K1994" s="113"/>
      <c r="L1994" s="113"/>
      <c r="M1994" s="113"/>
      <c r="N1994" s="113"/>
      <c r="O1994" s="113"/>
      <c r="P1994" s="113"/>
      <c r="Q1994" s="113"/>
      <c r="R1994" s="113"/>
      <c r="S1994" s="113"/>
      <c r="T1994" s="113"/>
      <c r="U1994" s="113"/>
      <c r="V1994" s="113"/>
      <c r="W1994" s="113"/>
      <c r="X1994" s="113"/>
      <c r="Y1994" s="113"/>
    </row>
    <row r="1995">
      <c r="A1995" s="119"/>
      <c r="B1995" s="119"/>
      <c r="C1995" s="119"/>
      <c r="D1995" s="123"/>
      <c r="E1995" s="119"/>
      <c r="F1995" s="118"/>
      <c r="G1995" s="113"/>
      <c r="H1995" s="111"/>
      <c r="I1995" s="113"/>
      <c r="J1995" s="113"/>
      <c r="K1995" s="113"/>
      <c r="L1995" s="113"/>
      <c r="M1995" s="113"/>
      <c r="N1995" s="113"/>
      <c r="O1995" s="113"/>
      <c r="P1995" s="113"/>
      <c r="Q1995" s="113"/>
      <c r="R1995" s="113"/>
      <c r="S1995" s="113"/>
      <c r="T1995" s="113"/>
      <c r="U1995" s="113"/>
      <c r="V1995" s="113"/>
      <c r="W1995" s="113"/>
      <c r="X1995" s="113"/>
      <c r="Y1995" s="113"/>
    </row>
    <row r="1996">
      <c r="A1996" s="119"/>
      <c r="B1996" s="119"/>
      <c r="C1996" s="119"/>
      <c r="D1996" s="123"/>
      <c r="E1996" s="119"/>
      <c r="F1996" s="118"/>
      <c r="G1996" s="113"/>
      <c r="H1996" s="111"/>
      <c r="I1996" s="113"/>
      <c r="J1996" s="113"/>
      <c r="K1996" s="113"/>
      <c r="L1996" s="113"/>
      <c r="M1996" s="113"/>
      <c r="N1996" s="113"/>
      <c r="O1996" s="113"/>
      <c r="P1996" s="113"/>
      <c r="Q1996" s="113"/>
      <c r="R1996" s="113"/>
      <c r="S1996" s="113"/>
      <c r="T1996" s="113"/>
      <c r="U1996" s="113"/>
      <c r="V1996" s="113"/>
      <c r="W1996" s="113"/>
      <c r="X1996" s="113"/>
      <c r="Y1996" s="113"/>
    </row>
    <row r="1997">
      <c r="A1997" s="119"/>
      <c r="B1997" s="119"/>
      <c r="C1997" s="119"/>
      <c r="D1997" s="123"/>
      <c r="E1997" s="119"/>
      <c r="F1997" s="118"/>
      <c r="G1997" s="113"/>
      <c r="H1997" s="111"/>
      <c r="I1997" s="113"/>
      <c r="J1997" s="113"/>
      <c r="K1997" s="113"/>
      <c r="L1997" s="113"/>
      <c r="M1997" s="113"/>
      <c r="N1997" s="113"/>
      <c r="O1997" s="113"/>
      <c r="P1997" s="113"/>
      <c r="Q1997" s="113"/>
      <c r="R1997" s="113"/>
      <c r="S1997" s="113"/>
      <c r="T1997" s="113"/>
      <c r="U1997" s="113"/>
      <c r="V1997" s="113"/>
      <c r="W1997" s="113"/>
      <c r="X1997" s="113"/>
      <c r="Y1997" s="113"/>
    </row>
    <row r="1998">
      <c r="A1998" s="119"/>
      <c r="B1998" s="119"/>
      <c r="C1998" s="119"/>
      <c r="D1998" s="123"/>
      <c r="E1998" s="119"/>
      <c r="F1998" s="118"/>
      <c r="G1998" s="113"/>
      <c r="H1998" s="111"/>
      <c r="I1998" s="113"/>
      <c r="J1998" s="113"/>
      <c r="K1998" s="113"/>
      <c r="L1998" s="113"/>
      <c r="M1998" s="113"/>
      <c r="N1998" s="113"/>
      <c r="O1998" s="113"/>
      <c r="P1998" s="113"/>
      <c r="Q1998" s="113"/>
      <c r="R1998" s="113"/>
      <c r="S1998" s="113"/>
      <c r="T1998" s="113"/>
      <c r="U1998" s="113"/>
      <c r="V1998" s="113"/>
      <c r="W1998" s="113"/>
      <c r="X1998" s="113"/>
      <c r="Y1998" s="113"/>
    </row>
    <row r="1999">
      <c r="A1999" s="119"/>
      <c r="B1999" s="119"/>
      <c r="C1999" s="119"/>
      <c r="D1999" s="123"/>
      <c r="E1999" s="119"/>
      <c r="F1999" s="118"/>
      <c r="G1999" s="113"/>
      <c r="H1999" s="111"/>
      <c r="I1999" s="113"/>
      <c r="J1999" s="113"/>
      <c r="K1999" s="113"/>
      <c r="L1999" s="113"/>
      <c r="M1999" s="113"/>
      <c r="N1999" s="113"/>
      <c r="O1999" s="113"/>
      <c r="P1999" s="113"/>
      <c r="Q1999" s="113"/>
      <c r="R1999" s="113"/>
      <c r="S1999" s="113"/>
      <c r="T1999" s="113"/>
      <c r="U1999" s="113"/>
      <c r="V1999" s="113"/>
      <c r="W1999" s="113"/>
      <c r="X1999" s="113"/>
      <c r="Y1999" s="113"/>
    </row>
    <row r="2000">
      <c r="A2000" s="119"/>
      <c r="B2000" s="119"/>
      <c r="C2000" s="119"/>
      <c r="D2000" s="123"/>
      <c r="E2000" s="119"/>
      <c r="F2000" s="118"/>
      <c r="G2000" s="113"/>
      <c r="H2000" s="111"/>
      <c r="I2000" s="113"/>
      <c r="J2000" s="113"/>
      <c r="K2000" s="113"/>
      <c r="L2000" s="113"/>
      <c r="M2000" s="113"/>
      <c r="N2000" s="113"/>
      <c r="O2000" s="113"/>
      <c r="P2000" s="113"/>
      <c r="Q2000" s="113"/>
      <c r="R2000" s="113"/>
      <c r="S2000" s="113"/>
      <c r="T2000" s="113"/>
      <c r="U2000" s="113"/>
      <c r="V2000" s="113"/>
      <c r="W2000" s="113"/>
      <c r="X2000" s="113"/>
      <c r="Y2000" s="113"/>
    </row>
    <row r="2001">
      <c r="A2001" s="119"/>
      <c r="B2001" s="119"/>
      <c r="C2001" s="119"/>
      <c r="D2001" s="123"/>
      <c r="E2001" s="119"/>
      <c r="F2001" s="118"/>
      <c r="G2001" s="113"/>
      <c r="H2001" s="111"/>
      <c r="I2001" s="113"/>
      <c r="J2001" s="113"/>
      <c r="K2001" s="113"/>
      <c r="L2001" s="113"/>
      <c r="M2001" s="113"/>
      <c r="N2001" s="113"/>
      <c r="O2001" s="113"/>
      <c r="P2001" s="113"/>
      <c r="Q2001" s="113"/>
      <c r="R2001" s="113"/>
      <c r="S2001" s="113"/>
      <c r="T2001" s="113"/>
      <c r="U2001" s="113"/>
      <c r="V2001" s="113"/>
      <c r="W2001" s="113"/>
      <c r="X2001" s="113"/>
      <c r="Y2001" s="113"/>
    </row>
    <row r="2002">
      <c r="A2002" s="119"/>
      <c r="B2002" s="119"/>
      <c r="C2002" s="119"/>
      <c r="D2002" s="123"/>
      <c r="E2002" s="119"/>
      <c r="F2002" s="118"/>
      <c r="G2002" s="113"/>
      <c r="H2002" s="111"/>
      <c r="I2002" s="113"/>
      <c r="J2002" s="113"/>
      <c r="K2002" s="113"/>
      <c r="L2002" s="113"/>
      <c r="M2002" s="113"/>
      <c r="N2002" s="113"/>
      <c r="O2002" s="113"/>
      <c r="P2002" s="113"/>
      <c r="Q2002" s="113"/>
      <c r="R2002" s="113"/>
      <c r="S2002" s="113"/>
      <c r="T2002" s="113"/>
      <c r="U2002" s="113"/>
      <c r="V2002" s="113"/>
      <c r="W2002" s="113"/>
      <c r="X2002" s="113"/>
      <c r="Y2002" s="113"/>
    </row>
    <row r="2003">
      <c r="A2003" s="119"/>
      <c r="B2003" s="119"/>
      <c r="C2003" s="119"/>
      <c r="D2003" s="123"/>
      <c r="E2003" s="119"/>
      <c r="F2003" s="118"/>
      <c r="G2003" s="113"/>
      <c r="H2003" s="111"/>
      <c r="I2003" s="113"/>
      <c r="J2003" s="113"/>
      <c r="K2003" s="113"/>
      <c r="L2003" s="113"/>
      <c r="M2003" s="113"/>
      <c r="N2003" s="113"/>
      <c r="O2003" s="113"/>
      <c r="P2003" s="113"/>
      <c r="Q2003" s="113"/>
      <c r="R2003" s="113"/>
      <c r="S2003" s="113"/>
      <c r="T2003" s="113"/>
      <c r="U2003" s="113"/>
      <c r="V2003" s="113"/>
      <c r="W2003" s="113"/>
      <c r="X2003" s="113"/>
      <c r="Y2003" s="113"/>
    </row>
    <row r="2004">
      <c r="A2004" s="119"/>
      <c r="B2004" s="119"/>
      <c r="C2004" s="119"/>
      <c r="D2004" s="123"/>
      <c r="E2004" s="119"/>
      <c r="F2004" s="118"/>
      <c r="G2004" s="113"/>
      <c r="H2004" s="111"/>
      <c r="I2004" s="113"/>
      <c r="J2004" s="113"/>
      <c r="K2004" s="113"/>
      <c r="L2004" s="113"/>
      <c r="M2004" s="113"/>
      <c r="N2004" s="113"/>
      <c r="O2004" s="113"/>
      <c r="P2004" s="113"/>
      <c r="Q2004" s="113"/>
      <c r="R2004" s="113"/>
      <c r="S2004" s="113"/>
      <c r="T2004" s="113"/>
      <c r="U2004" s="113"/>
      <c r="V2004" s="113"/>
      <c r="W2004" s="113"/>
      <c r="X2004" s="113"/>
      <c r="Y2004" s="113"/>
    </row>
    <row r="2005">
      <c r="A2005" s="119"/>
      <c r="B2005" s="119"/>
      <c r="C2005" s="119"/>
      <c r="D2005" s="123"/>
      <c r="E2005" s="119"/>
      <c r="F2005" s="118"/>
      <c r="G2005" s="113"/>
      <c r="H2005" s="111"/>
      <c r="I2005" s="113"/>
      <c r="J2005" s="113"/>
      <c r="K2005" s="113"/>
      <c r="L2005" s="113"/>
      <c r="M2005" s="113"/>
      <c r="N2005" s="113"/>
      <c r="O2005" s="113"/>
      <c r="P2005" s="113"/>
      <c r="Q2005" s="113"/>
      <c r="R2005" s="113"/>
      <c r="S2005" s="113"/>
      <c r="T2005" s="113"/>
      <c r="U2005" s="113"/>
      <c r="V2005" s="113"/>
      <c r="W2005" s="113"/>
      <c r="X2005" s="113"/>
      <c r="Y2005" s="113"/>
    </row>
    <row r="2006">
      <c r="A2006" s="119"/>
      <c r="B2006" s="119"/>
      <c r="C2006" s="119"/>
      <c r="D2006" s="123"/>
      <c r="E2006" s="119"/>
      <c r="F2006" s="118"/>
      <c r="G2006" s="113"/>
      <c r="H2006" s="111"/>
      <c r="I2006" s="113"/>
      <c r="J2006" s="113"/>
      <c r="K2006" s="113"/>
      <c r="L2006" s="113"/>
      <c r="M2006" s="113"/>
      <c r="N2006" s="113"/>
      <c r="O2006" s="113"/>
      <c r="P2006" s="113"/>
      <c r="Q2006" s="113"/>
      <c r="R2006" s="113"/>
      <c r="S2006" s="113"/>
      <c r="T2006" s="113"/>
      <c r="U2006" s="113"/>
      <c r="V2006" s="113"/>
      <c r="W2006" s="113"/>
      <c r="X2006" s="113"/>
      <c r="Y2006" s="113"/>
    </row>
    <row r="2007">
      <c r="A2007" s="119"/>
      <c r="B2007" s="119"/>
      <c r="C2007" s="119"/>
      <c r="D2007" s="123"/>
      <c r="E2007" s="119"/>
      <c r="F2007" s="118"/>
      <c r="G2007" s="113"/>
      <c r="H2007" s="111"/>
      <c r="I2007" s="113"/>
      <c r="J2007" s="113"/>
      <c r="K2007" s="113"/>
      <c r="L2007" s="113"/>
      <c r="M2007" s="113"/>
      <c r="N2007" s="113"/>
      <c r="O2007" s="113"/>
      <c r="P2007" s="113"/>
      <c r="Q2007" s="113"/>
      <c r="R2007" s="113"/>
      <c r="S2007" s="113"/>
      <c r="T2007" s="113"/>
      <c r="U2007" s="113"/>
      <c r="V2007" s="113"/>
      <c r="W2007" s="113"/>
      <c r="X2007" s="113"/>
      <c r="Y2007" s="113"/>
    </row>
    <row r="2008">
      <c r="A2008" s="119"/>
      <c r="B2008" s="119"/>
      <c r="C2008" s="119"/>
      <c r="D2008" s="123"/>
      <c r="E2008" s="119"/>
      <c r="F2008" s="118"/>
      <c r="G2008" s="113"/>
      <c r="H2008" s="111"/>
      <c r="I2008" s="113"/>
      <c r="J2008" s="113"/>
      <c r="K2008" s="113"/>
      <c r="L2008" s="113"/>
      <c r="M2008" s="113"/>
      <c r="N2008" s="113"/>
      <c r="O2008" s="113"/>
      <c r="P2008" s="113"/>
      <c r="Q2008" s="113"/>
      <c r="R2008" s="113"/>
      <c r="S2008" s="113"/>
      <c r="T2008" s="113"/>
      <c r="U2008" s="113"/>
      <c r="V2008" s="113"/>
      <c r="W2008" s="113"/>
      <c r="X2008" s="113"/>
      <c r="Y2008" s="113"/>
    </row>
    <row r="2009">
      <c r="A2009" s="119"/>
      <c r="B2009" s="119"/>
      <c r="C2009" s="119"/>
      <c r="D2009" s="123"/>
      <c r="E2009" s="119"/>
      <c r="F2009" s="118"/>
      <c r="G2009" s="113"/>
      <c r="H2009" s="111"/>
      <c r="I2009" s="113"/>
      <c r="J2009" s="113"/>
      <c r="K2009" s="113"/>
      <c r="L2009" s="113"/>
      <c r="M2009" s="113"/>
      <c r="N2009" s="113"/>
      <c r="O2009" s="113"/>
      <c r="P2009" s="113"/>
      <c r="Q2009" s="113"/>
      <c r="R2009" s="113"/>
      <c r="S2009" s="113"/>
      <c r="T2009" s="113"/>
      <c r="U2009" s="113"/>
      <c r="V2009" s="113"/>
      <c r="W2009" s="113"/>
      <c r="X2009" s="113"/>
      <c r="Y2009" s="113"/>
    </row>
    <row r="2010">
      <c r="A2010" s="119"/>
      <c r="B2010" s="119"/>
      <c r="C2010" s="119"/>
      <c r="D2010" s="123"/>
      <c r="E2010" s="119"/>
      <c r="F2010" s="118"/>
      <c r="G2010" s="113"/>
      <c r="H2010" s="111"/>
      <c r="I2010" s="113"/>
      <c r="J2010" s="113"/>
      <c r="K2010" s="113"/>
      <c r="L2010" s="113"/>
      <c r="M2010" s="113"/>
      <c r="N2010" s="113"/>
      <c r="O2010" s="113"/>
      <c r="P2010" s="113"/>
      <c r="Q2010" s="113"/>
      <c r="R2010" s="113"/>
      <c r="S2010" s="113"/>
      <c r="T2010" s="113"/>
      <c r="U2010" s="113"/>
      <c r="V2010" s="113"/>
      <c r="W2010" s="113"/>
      <c r="X2010" s="113"/>
      <c r="Y2010" s="113"/>
    </row>
    <row r="2011">
      <c r="A2011" s="119"/>
      <c r="B2011" s="119"/>
      <c r="C2011" s="119"/>
      <c r="D2011" s="123"/>
      <c r="E2011" s="119"/>
      <c r="F2011" s="118"/>
      <c r="G2011" s="113"/>
      <c r="H2011" s="111"/>
      <c r="I2011" s="113"/>
      <c r="J2011" s="113"/>
      <c r="K2011" s="113"/>
      <c r="L2011" s="113"/>
      <c r="M2011" s="113"/>
      <c r="N2011" s="113"/>
      <c r="O2011" s="113"/>
      <c r="P2011" s="113"/>
      <c r="Q2011" s="113"/>
      <c r="R2011" s="113"/>
      <c r="S2011" s="113"/>
      <c r="T2011" s="113"/>
      <c r="U2011" s="113"/>
      <c r="V2011" s="113"/>
      <c r="W2011" s="113"/>
      <c r="X2011" s="113"/>
      <c r="Y2011" s="113"/>
    </row>
    <row r="2012">
      <c r="A2012" s="119"/>
      <c r="B2012" s="119"/>
      <c r="C2012" s="119"/>
      <c r="D2012" s="123"/>
      <c r="E2012" s="119"/>
      <c r="F2012" s="118"/>
      <c r="G2012" s="113"/>
      <c r="H2012" s="111"/>
      <c r="I2012" s="113"/>
      <c r="J2012" s="113"/>
      <c r="K2012" s="113"/>
      <c r="L2012" s="113"/>
      <c r="M2012" s="113"/>
      <c r="N2012" s="113"/>
      <c r="O2012" s="113"/>
      <c r="P2012" s="113"/>
      <c r="Q2012" s="113"/>
      <c r="R2012" s="113"/>
      <c r="S2012" s="113"/>
      <c r="T2012" s="113"/>
      <c r="U2012" s="113"/>
      <c r="V2012" s="113"/>
      <c r="W2012" s="113"/>
      <c r="X2012" s="113"/>
      <c r="Y2012" s="113"/>
    </row>
    <row r="2013">
      <c r="A2013" s="119"/>
      <c r="B2013" s="119"/>
      <c r="C2013" s="119"/>
      <c r="D2013" s="123"/>
      <c r="E2013" s="119"/>
      <c r="F2013" s="118"/>
      <c r="G2013" s="113"/>
      <c r="H2013" s="111"/>
      <c r="I2013" s="113"/>
      <c r="J2013" s="113"/>
      <c r="K2013" s="113"/>
      <c r="L2013" s="113"/>
      <c r="M2013" s="113"/>
      <c r="N2013" s="113"/>
      <c r="O2013" s="113"/>
      <c r="P2013" s="113"/>
      <c r="Q2013" s="113"/>
      <c r="R2013" s="113"/>
      <c r="S2013" s="113"/>
      <c r="T2013" s="113"/>
      <c r="U2013" s="113"/>
      <c r="V2013" s="113"/>
      <c r="W2013" s="113"/>
      <c r="X2013" s="113"/>
      <c r="Y2013" s="113"/>
    </row>
    <row r="2014">
      <c r="A2014" s="119"/>
      <c r="B2014" s="119"/>
      <c r="C2014" s="119"/>
      <c r="D2014" s="123"/>
      <c r="E2014" s="119"/>
      <c r="F2014" s="118"/>
      <c r="G2014" s="113"/>
      <c r="H2014" s="111"/>
      <c r="I2014" s="113"/>
      <c r="J2014" s="113"/>
      <c r="K2014" s="113"/>
      <c r="L2014" s="113"/>
      <c r="M2014" s="113"/>
      <c r="N2014" s="113"/>
      <c r="O2014" s="113"/>
      <c r="P2014" s="113"/>
      <c r="Q2014" s="113"/>
      <c r="R2014" s="113"/>
      <c r="S2014" s="113"/>
      <c r="T2014" s="113"/>
      <c r="U2014" s="113"/>
      <c r="V2014" s="113"/>
      <c r="W2014" s="113"/>
      <c r="X2014" s="113"/>
      <c r="Y2014" s="113"/>
    </row>
    <row r="2015">
      <c r="A2015" s="119"/>
      <c r="B2015" s="119"/>
      <c r="C2015" s="119"/>
      <c r="D2015" s="123"/>
      <c r="E2015" s="119"/>
      <c r="F2015" s="118"/>
      <c r="G2015" s="113"/>
      <c r="H2015" s="111"/>
      <c r="I2015" s="113"/>
      <c r="J2015" s="113"/>
      <c r="K2015" s="113"/>
      <c r="L2015" s="113"/>
      <c r="M2015" s="113"/>
      <c r="N2015" s="113"/>
      <c r="O2015" s="113"/>
      <c r="P2015" s="113"/>
      <c r="Q2015" s="113"/>
      <c r="R2015" s="113"/>
      <c r="S2015" s="113"/>
      <c r="T2015" s="113"/>
      <c r="U2015" s="113"/>
      <c r="V2015" s="113"/>
      <c r="W2015" s="113"/>
      <c r="X2015" s="113"/>
      <c r="Y2015" s="113"/>
    </row>
    <row r="2016">
      <c r="A2016" s="119"/>
      <c r="B2016" s="119"/>
      <c r="C2016" s="119"/>
      <c r="D2016" s="123"/>
      <c r="E2016" s="119"/>
      <c r="F2016" s="118"/>
      <c r="G2016" s="113"/>
      <c r="H2016" s="111"/>
      <c r="I2016" s="113"/>
      <c r="J2016" s="113"/>
      <c r="K2016" s="113"/>
      <c r="L2016" s="113"/>
      <c r="M2016" s="113"/>
      <c r="N2016" s="113"/>
      <c r="O2016" s="113"/>
      <c r="P2016" s="113"/>
      <c r="Q2016" s="113"/>
      <c r="R2016" s="113"/>
      <c r="S2016" s="113"/>
      <c r="T2016" s="113"/>
      <c r="U2016" s="113"/>
      <c r="V2016" s="113"/>
      <c r="W2016" s="113"/>
      <c r="X2016" s="113"/>
      <c r="Y2016" s="113"/>
    </row>
    <row r="2017">
      <c r="A2017" s="119"/>
      <c r="B2017" s="119"/>
      <c r="C2017" s="119"/>
      <c r="D2017" s="123"/>
      <c r="E2017" s="119"/>
      <c r="F2017" s="118"/>
      <c r="G2017" s="113"/>
      <c r="H2017" s="111"/>
      <c r="I2017" s="113"/>
      <c r="J2017" s="113"/>
      <c r="K2017" s="113"/>
      <c r="L2017" s="113"/>
      <c r="M2017" s="113"/>
      <c r="N2017" s="113"/>
      <c r="O2017" s="113"/>
      <c r="P2017" s="113"/>
      <c r="Q2017" s="113"/>
      <c r="R2017" s="113"/>
      <c r="S2017" s="113"/>
      <c r="T2017" s="113"/>
      <c r="U2017" s="113"/>
      <c r="V2017" s="113"/>
      <c r="W2017" s="113"/>
      <c r="X2017" s="113"/>
      <c r="Y2017" s="113"/>
    </row>
    <row r="2018">
      <c r="A2018" s="119"/>
      <c r="B2018" s="119"/>
      <c r="C2018" s="119"/>
      <c r="D2018" s="123"/>
      <c r="E2018" s="119"/>
      <c r="F2018" s="118"/>
      <c r="G2018" s="113"/>
      <c r="H2018" s="111"/>
      <c r="I2018" s="113"/>
      <c r="J2018" s="113"/>
      <c r="K2018" s="113"/>
      <c r="L2018" s="113"/>
      <c r="M2018" s="113"/>
      <c r="N2018" s="113"/>
      <c r="O2018" s="113"/>
      <c r="P2018" s="113"/>
      <c r="Q2018" s="113"/>
      <c r="R2018" s="113"/>
      <c r="S2018" s="113"/>
      <c r="T2018" s="113"/>
      <c r="U2018" s="113"/>
      <c r="V2018" s="113"/>
      <c r="W2018" s="113"/>
      <c r="X2018" s="113"/>
      <c r="Y2018" s="113"/>
    </row>
    <row r="2019">
      <c r="A2019" s="119"/>
      <c r="B2019" s="119"/>
      <c r="C2019" s="119"/>
      <c r="D2019" s="123"/>
      <c r="E2019" s="119"/>
      <c r="F2019" s="118"/>
      <c r="G2019" s="113"/>
      <c r="H2019" s="111"/>
      <c r="I2019" s="113"/>
      <c r="J2019" s="113"/>
      <c r="K2019" s="113"/>
      <c r="L2019" s="113"/>
      <c r="M2019" s="113"/>
      <c r="N2019" s="113"/>
      <c r="O2019" s="113"/>
      <c r="P2019" s="113"/>
      <c r="Q2019" s="113"/>
      <c r="R2019" s="113"/>
      <c r="S2019" s="113"/>
      <c r="T2019" s="113"/>
      <c r="U2019" s="113"/>
      <c r="V2019" s="113"/>
      <c r="W2019" s="113"/>
      <c r="X2019" s="113"/>
      <c r="Y2019" s="113"/>
    </row>
    <row r="2020">
      <c r="A2020" s="119"/>
      <c r="B2020" s="119"/>
      <c r="C2020" s="119"/>
      <c r="D2020" s="123"/>
      <c r="E2020" s="119"/>
      <c r="F2020" s="118"/>
      <c r="G2020" s="113"/>
      <c r="H2020" s="111"/>
      <c r="I2020" s="113"/>
      <c r="J2020" s="113"/>
      <c r="K2020" s="113"/>
      <c r="L2020" s="113"/>
      <c r="M2020" s="113"/>
      <c r="N2020" s="113"/>
      <c r="O2020" s="113"/>
      <c r="P2020" s="113"/>
      <c r="Q2020" s="113"/>
      <c r="R2020" s="113"/>
      <c r="S2020" s="113"/>
      <c r="T2020" s="113"/>
      <c r="U2020" s="113"/>
      <c r="V2020" s="113"/>
      <c r="W2020" s="113"/>
      <c r="X2020" s="113"/>
      <c r="Y2020" s="113"/>
    </row>
    <row r="2021">
      <c r="A2021" s="119"/>
      <c r="B2021" s="119"/>
      <c r="C2021" s="119"/>
      <c r="D2021" s="123"/>
      <c r="E2021" s="119"/>
      <c r="F2021" s="118"/>
      <c r="G2021" s="113"/>
      <c r="H2021" s="111"/>
      <c r="I2021" s="113"/>
      <c r="J2021" s="113"/>
      <c r="K2021" s="113"/>
      <c r="L2021" s="113"/>
      <c r="M2021" s="113"/>
      <c r="N2021" s="113"/>
      <c r="O2021" s="113"/>
      <c r="P2021" s="113"/>
      <c r="Q2021" s="113"/>
      <c r="R2021" s="113"/>
      <c r="S2021" s="113"/>
      <c r="T2021" s="113"/>
      <c r="U2021" s="113"/>
      <c r="V2021" s="113"/>
      <c r="W2021" s="113"/>
      <c r="X2021" s="113"/>
      <c r="Y2021" s="113"/>
    </row>
    <row r="2022">
      <c r="A2022" s="119"/>
      <c r="B2022" s="119"/>
      <c r="C2022" s="119"/>
      <c r="D2022" s="123"/>
      <c r="E2022" s="119"/>
      <c r="F2022" s="118"/>
      <c r="G2022" s="113"/>
      <c r="H2022" s="111"/>
      <c r="I2022" s="113"/>
      <c r="J2022" s="113"/>
      <c r="K2022" s="113"/>
      <c r="L2022" s="113"/>
      <c r="M2022" s="113"/>
      <c r="N2022" s="113"/>
      <c r="O2022" s="113"/>
      <c r="P2022" s="113"/>
      <c r="Q2022" s="113"/>
      <c r="R2022" s="113"/>
      <c r="S2022" s="113"/>
      <c r="T2022" s="113"/>
      <c r="U2022" s="113"/>
      <c r="V2022" s="113"/>
      <c r="W2022" s="113"/>
      <c r="X2022" s="113"/>
      <c r="Y2022" s="113"/>
    </row>
    <row r="2023">
      <c r="A2023" s="119"/>
      <c r="B2023" s="119"/>
      <c r="C2023" s="119"/>
      <c r="D2023" s="123"/>
      <c r="E2023" s="119"/>
      <c r="F2023" s="118"/>
      <c r="G2023" s="113"/>
      <c r="H2023" s="111"/>
      <c r="I2023" s="113"/>
      <c r="J2023" s="113"/>
      <c r="K2023" s="113"/>
      <c r="L2023" s="113"/>
      <c r="M2023" s="113"/>
      <c r="N2023" s="113"/>
      <c r="O2023" s="113"/>
      <c r="P2023" s="113"/>
      <c r="Q2023" s="113"/>
      <c r="R2023" s="113"/>
      <c r="S2023" s="113"/>
      <c r="T2023" s="113"/>
      <c r="U2023" s="113"/>
      <c r="V2023" s="113"/>
      <c r="W2023" s="113"/>
      <c r="X2023" s="113"/>
      <c r="Y2023" s="113"/>
    </row>
    <row r="2024">
      <c r="A2024" s="119"/>
      <c r="B2024" s="119"/>
      <c r="C2024" s="119"/>
      <c r="D2024" s="123"/>
      <c r="E2024" s="119"/>
      <c r="F2024" s="118"/>
      <c r="G2024" s="113"/>
      <c r="H2024" s="111"/>
      <c r="I2024" s="113"/>
      <c r="J2024" s="113"/>
      <c r="K2024" s="113"/>
      <c r="L2024" s="113"/>
      <c r="M2024" s="113"/>
      <c r="N2024" s="113"/>
      <c r="O2024" s="113"/>
      <c r="P2024" s="113"/>
      <c r="Q2024" s="113"/>
      <c r="R2024" s="113"/>
      <c r="S2024" s="113"/>
      <c r="T2024" s="113"/>
      <c r="U2024" s="113"/>
      <c r="V2024" s="113"/>
      <c r="W2024" s="113"/>
      <c r="X2024" s="113"/>
      <c r="Y2024" s="113"/>
    </row>
    <row r="2025">
      <c r="A2025" s="119"/>
      <c r="B2025" s="119"/>
      <c r="C2025" s="119"/>
      <c r="D2025" s="123"/>
      <c r="E2025" s="119"/>
      <c r="F2025" s="118"/>
      <c r="G2025" s="113"/>
      <c r="H2025" s="111"/>
      <c r="I2025" s="113"/>
      <c r="J2025" s="113"/>
      <c r="K2025" s="113"/>
      <c r="L2025" s="113"/>
      <c r="M2025" s="113"/>
      <c r="N2025" s="113"/>
      <c r="O2025" s="113"/>
      <c r="P2025" s="113"/>
      <c r="Q2025" s="113"/>
      <c r="R2025" s="113"/>
      <c r="S2025" s="113"/>
      <c r="T2025" s="113"/>
      <c r="U2025" s="113"/>
      <c r="V2025" s="113"/>
      <c r="W2025" s="113"/>
      <c r="X2025" s="113"/>
      <c r="Y2025" s="113"/>
    </row>
    <row r="2026">
      <c r="A2026" s="119"/>
      <c r="B2026" s="119"/>
      <c r="C2026" s="119"/>
      <c r="D2026" s="123"/>
      <c r="E2026" s="119"/>
      <c r="F2026" s="118"/>
      <c r="G2026" s="113"/>
      <c r="H2026" s="111"/>
      <c r="I2026" s="113"/>
      <c r="J2026" s="113"/>
      <c r="K2026" s="113"/>
      <c r="L2026" s="113"/>
      <c r="M2026" s="113"/>
      <c r="N2026" s="113"/>
      <c r="O2026" s="113"/>
      <c r="P2026" s="113"/>
      <c r="Q2026" s="113"/>
      <c r="R2026" s="113"/>
      <c r="S2026" s="113"/>
      <c r="T2026" s="113"/>
      <c r="U2026" s="113"/>
      <c r="V2026" s="113"/>
      <c r="W2026" s="113"/>
      <c r="X2026" s="113"/>
      <c r="Y2026" s="113"/>
    </row>
    <row r="2027">
      <c r="A2027" s="119"/>
      <c r="B2027" s="119"/>
      <c r="C2027" s="119"/>
      <c r="D2027" s="123"/>
      <c r="E2027" s="119"/>
      <c r="F2027" s="118"/>
      <c r="G2027" s="113"/>
      <c r="H2027" s="111"/>
      <c r="I2027" s="113"/>
      <c r="J2027" s="113"/>
      <c r="K2027" s="113"/>
      <c r="L2027" s="113"/>
      <c r="M2027" s="113"/>
      <c r="N2027" s="113"/>
      <c r="O2027" s="113"/>
      <c r="P2027" s="113"/>
      <c r="Q2027" s="113"/>
      <c r="R2027" s="113"/>
      <c r="S2027" s="113"/>
      <c r="T2027" s="113"/>
      <c r="U2027" s="113"/>
      <c r="V2027" s="113"/>
      <c r="W2027" s="113"/>
      <c r="X2027" s="113"/>
      <c r="Y2027" s="113"/>
    </row>
    <row r="2028">
      <c r="A2028" s="119"/>
      <c r="B2028" s="119"/>
      <c r="C2028" s="119"/>
      <c r="D2028" s="123"/>
      <c r="E2028" s="119"/>
      <c r="F2028" s="118"/>
      <c r="G2028" s="113"/>
      <c r="H2028" s="111"/>
      <c r="I2028" s="113"/>
      <c r="J2028" s="113"/>
      <c r="K2028" s="113"/>
      <c r="L2028" s="113"/>
      <c r="M2028" s="113"/>
      <c r="N2028" s="113"/>
      <c r="O2028" s="113"/>
      <c r="P2028" s="113"/>
      <c r="Q2028" s="113"/>
      <c r="R2028" s="113"/>
      <c r="S2028" s="113"/>
      <c r="T2028" s="113"/>
      <c r="U2028" s="113"/>
      <c r="V2028" s="113"/>
      <c r="W2028" s="113"/>
      <c r="X2028" s="113"/>
      <c r="Y2028" s="113"/>
    </row>
    <row r="2029">
      <c r="A2029" s="119"/>
      <c r="B2029" s="119"/>
      <c r="C2029" s="119"/>
      <c r="D2029" s="123"/>
      <c r="E2029" s="119"/>
      <c r="F2029" s="118"/>
      <c r="G2029" s="113"/>
      <c r="H2029" s="111"/>
      <c r="I2029" s="113"/>
      <c r="J2029" s="113"/>
      <c r="K2029" s="113"/>
      <c r="L2029" s="113"/>
      <c r="M2029" s="113"/>
      <c r="N2029" s="113"/>
      <c r="O2029" s="113"/>
      <c r="P2029" s="113"/>
      <c r="Q2029" s="113"/>
      <c r="R2029" s="113"/>
      <c r="S2029" s="113"/>
      <c r="T2029" s="113"/>
      <c r="U2029" s="113"/>
      <c r="V2029" s="113"/>
      <c r="W2029" s="113"/>
      <c r="X2029" s="113"/>
      <c r="Y2029" s="113"/>
    </row>
    <row r="2030">
      <c r="A2030" s="119"/>
      <c r="B2030" s="119"/>
      <c r="C2030" s="119"/>
      <c r="D2030" s="123"/>
      <c r="E2030" s="119"/>
      <c r="F2030" s="118"/>
      <c r="G2030" s="113"/>
      <c r="H2030" s="111"/>
      <c r="I2030" s="113"/>
      <c r="J2030" s="113"/>
      <c r="K2030" s="113"/>
      <c r="L2030" s="113"/>
      <c r="M2030" s="113"/>
      <c r="N2030" s="113"/>
      <c r="O2030" s="113"/>
      <c r="P2030" s="113"/>
      <c r="Q2030" s="113"/>
      <c r="R2030" s="113"/>
      <c r="S2030" s="113"/>
      <c r="T2030" s="113"/>
      <c r="U2030" s="113"/>
      <c r="V2030" s="113"/>
      <c r="W2030" s="113"/>
      <c r="X2030" s="113"/>
      <c r="Y2030" s="113"/>
    </row>
    <row r="2031">
      <c r="A2031" s="119"/>
      <c r="B2031" s="119"/>
      <c r="C2031" s="119"/>
      <c r="D2031" s="123"/>
      <c r="E2031" s="119"/>
      <c r="F2031" s="118"/>
      <c r="G2031" s="113"/>
      <c r="H2031" s="111"/>
      <c r="I2031" s="113"/>
      <c r="J2031" s="113"/>
      <c r="K2031" s="113"/>
      <c r="L2031" s="113"/>
      <c r="M2031" s="113"/>
      <c r="N2031" s="113"/>
      <c r="O2031" s="113"/>
      <c r="P2031" s="113"/>
      <c r="Q2031" s="113"/>
      <c r="R2031" s="113"/>
      <c r="S2031" s="113"/>
      <c r="T2031" s="113"/>
      <c r="U2031" s="113"/>
      <c r="V2031" s="113"/>
      <c r="W2031" s="113"/>
      <c r="X2031" s="113"/>
      <c r="Y2031" s="113"/>
    </row>
    <row r="2032">
      <c r="A2032" s="119"/>
      <c r="B2032" s="119"/>
      <c r="C2032" s="119"/>
      <c r="D2032" s="123"/>
      <c r="E2032" s="119"/>
      <c r="F2032" s="118"/>
      <c r="G2032" s="113"/>
      <c r="H2032" s="111"/>
      <c r="I2032" s="113"/>
      <c r="J2032" s="113"/>
      <c r="K2032" s="113"/>
      <c r="L2032" s="113"/>
      <c r="M2032" s="113"/>
      <c r="N2032" s="113"/>
      <c r="O2032" s="113"/>
      <c r="P2032" s="113"/>
      <c r="Q2032" s="113"/>
      <c r="R2032" s="113"/>
      <c r="S2032" s="113"/>
      <c r="T2032" s="113"/>
      <c r="U2032" s="113"/>
      <c r="V2032" s="113"/>
      <c r="W2032" s="113"/>
      <c r="X2032" s="113"/>
      <c r="Y2032" s="113"/>
    </row>
    <row r="2033">
      <c r="A2033" s="119"/>
      <c r="B2033" s="119"/>
      <c r="C2033" s="119"/>
      <c r="D2033" s="123"/>
      <c r="E2033" s="119"/>
      <c r="F2033" s="118"/>
      <c r="G2033" s="113"/>
      <c r="H2033" s="111"/>
      <c r="I2033" s="113"/>
      <c r="J2033" s="113"/>
      <c r="K2033" s="113"/>
      <c r="L2033" s="113"/>
      <c r="M2033" s="113"/>
      <c r="N2033" s="113"/>
      <c r="O2033" s="113"/>
      <c r="P2033" s="113"/>
      <c r="Q2033" s="113"/>
      <c r="R2033" s="113"/>
      <c r="S2033" s="113"/>
      <c r="T2033" s="113"/>
      <c r="U2033" s="113"/>
      <c r="V2033" s="113"/>
      <c r="W2033" s="113"/>
      <c r="X2033" s="113"/>
      <c r="Y2033" s="113"/>
    </row>
    <row r="2034">
      <c r="A2034" s="119"/>
      <c r="B2034" s="119"/>
      <c r="C2034" s="119"/>
      <c r="D2034" s="123"/>
      <c r="E2034" s="119"/>
      <c r="F2034" s="118"/>
      <c r="G2034" s="113"/>
      <c r="H2034" s="111"/>
      <c r="I2034" s="113"/>
      <c r="J2034" s="113"/>
      <c r="K2034" s="113"/>
      <c r="L2034" s="113"/>
      <c r="M2034" s="113"/>
      <c r="N2034" s="113"/>
      <c r="O2034" s="113"/>
      <c r="P2034" s="113"/>
      <c r="Q2034" s="113"/>
      <c r="R2034" s="113"/>
      <c r="S2034" s="113"/>
      <c r="T2034" s="113"/>
      <c r="U2034" s="113"/>
      <c r="V2034" s="113"/>
      <c r="W2034" s="113"/>
      <c r="X2034" s="113"/>
      <c r="Y2034" s="113"/>
    </row>
    <row r="2035">
      <c r="A2035" s="119"/>
      <c r="B2035" s="119"/>
      <c r="C2035" s="119"/>
      <c r="D2035" s="123"/>
      <c r="E2035" s="119"/>
      <c r="F2035" s="118"/>
      <c r="G2035" s="113"/>
      <c r="H2035" s="111"/>
      <c r="I2035" s="113"/>
      <c r="J2035" s="113"/>
      <c r="K2035" s="113"/>
      <c r="L2035" s="113"/>
      <c r="M2035" s="113"/>
      <c r="N2035" s="113"/>
      <c r="O2035" s="113"/>
      <c r="P2035" s="113"/>
      <c r="Q2035" s="113"/>
      <c r="R2035" s="113"/>
      <c r="S2035" s="113"/>
      <c r="T2035" s="113"/>
      <c r="U2035" s="113"/>
      <c r="V2035" s="113"/>
      <c r="W2035" s="113"/>
      <c r="X2035" s="113"/>
      <c r="Y2035" s="113"/>
    </row>
    <row r="2036">
      <c r="A2036" s="119"/>
      <c r="B2036" s="119"/>
      <c r="C2036" s="119"/>
      <c r="D2036" s="123"/>
      <c r="E2036" s="119"/>
      <c r="F2036" s="118"/>
      <c r="G2036" s="113"/>
      <c r="H2036" s="111"/>
      <c r="I2036" s="113"/>
      <c r="J2036" s="113"/>
      <c r="K2036" s="113"/>
      <c r="L2036" s="113"/>
      <c r="M2036" s="113"/>
      <c r="N2036" s="113"/>
      <c r="O2036" s="113"/>
      <c r="P2036" s="113"/>
      <c r="Q2036" s="113"/>
      <c r="R2036" s="113"/>
      <c r="S2036" s="113"/>
      <c r="T2036" s="113"/>
      <c r="U2036" s="113"/>
      <c r="V2036" s="113"/>
      <c r="W2036" s="113"/>
      <c r="X2036" s="113"/>
      <c r="Y2036" s="113"/>
    </row>
    <row r="2037">
      <c r="A2037" s="119"/>
      <c r="B2037" s="119"/>
      <c r="C2037" s="119"/>
      <c r="D2037" s="123"/>
      <c r="E2037" s="119"/>
      <c r="F2037" s="118"/>
      <c r="G2037" s="113"/>
      <c r="H2037" s="111"/>
      <c r="I2037" s="113"/>
      <c r="J2037" s="113"/>
      <c r="K2037" s="113"/>
      <c r="L2037" s="113"/>
      <c r="M2037" s="113"/>
      <c r="N2037" s="113"/>
      <c r="O2037" s="113"/>
      <c r="P2037" s="113"/>
      <c r="Q2037" s="113"/>
      <c r="R2037" s="113"/>
      <c r="S2037" s="113"/>
      <c r="T2037" s="113"/>
      <c r="U2037" s="113"/>
      <c r="V2037" s="113"/>
      <c r="W2037" s="113"/>
      <c r="X2037" s="113"/>
      <c r="Y2037" s="113"/>
    </row>
    <row r="2038">
      <c r="A2038" s="119"/>
      <c r="B2038" s="119"/>
      <c r="C2038" s="119"/>
      <c r="D2038" s="123"/>
      <c r="E2038" s="119"/>
      <c r="F2038" s="118"/>
      <c r="G2038" s="113"/>
      <c r="H2038" s="111"/>
      <c r="I2038" s="113"/>
      <c r="J2038" s="113"/>
      <c r="K2038" s="113"/>
      <c r="L2038" s="113"/>
      <c r="M2038" s="113"/>
      <c r="N2038" s="113"/>
      <c r="O2038" s="113"/>
      <c r="P2038" s="113"/>
      <c r="Q2038" s="113"/>
      <c r="R2038" s="113"/>
      <c r="S2038" s="113"/>
      <c r="T2038" s="113"/>
      <c r="U2038" s="113"/>
      <c r="V2038" s="113"/>
      <c r="W2038" s="113"/>
      <c r="X2038" s="113"/>
      <c r="Y2038" s="113"/>
    </row>
    <row r="2039">
      <c r="A2039" s="119"/>
      <c r="B2039" s="119"/>
      <c r="C2039" s="119"/>
      <c r="D2039" s="123"/>
      <c r="E2039" s="119"/>
      <c r="F2039" s="118"/>
      <c r="G2039" s="113"/>
      <c r="H2039" s="111"/>
      <c r="I2039" s="113"/>
      <c r="J2039" s="113"/>
      <c r="K2039" s="113"/>
      <c r="L2039" s="113"/>
      <c r="M2039" s="113"/>
      <c r="N2039" s="113"/>
      <c r="O2039" s="113"/>
      <c r="P2039" s="113"/>
      <c r="Q2039" s="113"/>
      <c r="R2039" s="113"/>
      <c r="S2039" s="113"/>
      <c r="T2039" s="113"/>
      <c r="U2039" s="113"/>
      <c r="V2039" s="113"/>
      <c r="W2039" s="113"/>
      <c r="X2039" s="113"/>
      <c r="Y2039" s="113"/>
    </row>
    <row r="2040">
      <c r="A2040" s="119"/>
      <c r="B2040" s="119"/>
      <c r="C2040" s="119"/>
      <c r="D2040" s="123"/>
      <c r="E2040" s="119"/>
      <c r="F2040" s="118"/>
      <c r="G2040" s="113"/>
      <c r="H2040" s="111"/>
      <c r="I2040" s="113"/>
      <c r="J2040" s="113"/>
      <c r="K2040" s="113"/>
      <c r="L2040" s="113"/>
      <c r="M2040" s="113"/>
      <c r="N2040" s="113"/>
      <c r="O2040" s="113"/>
      <c r="P2040" s="113"/>
      <c r="Q2040" s="113"/>
      <c r="R2040" s="113"/>
      <c r="S2040" s="113"/>
      <c r="T2040" s="113"/>
      <c r="U2040" s="113"/>
      <c r="V2040" s="113"/>
      <c r="W2040" s="113"/>
      <c r="X2040" s="113"/>
      <c r="Y2040" s="113"/>
    </row>
    <row r="2041">
      <c r="A2041" s="119"/>
      <c r="B2041" s="119"/>
      <c r="C2041" s="119"/>
      <c r="D2041" s="123"/>
      <c r="E2041" s="119"/>
      <c r="F2041" s="118"/>
      <c r="G2041" s="113"/>
      <c r="H2041" s="111"/>
      <c r="I2041" s="113"/>
      <c r="J2041" s="113"/>
      <c r="K2041" s="113"/>
      <c r="L2041" s="113"/>
      <c r="M2041" s="113"/>
      <c r="N2041" s="113"/>
      <c r="O2041" s="113"/>
      <c r="P2041" s="113"/>
      <c r="Q2041" s="113"/>
      <c r="R2041" s="113"/>
      <c r="S2041" s="113"/>
      <c r="T2041" s="113"/>
      <c r="U2041" s="113"/>
      <c r="V2041" s="113"/>
      <c r="W2041" s="113"/>
      <c r="X2041" s="113"/>
      <c r="Y2041" s="113"/>
    </row>
    <row r="2042">
      <c r="A2042" s="119"/>
      <c r="B2042" s="119"/>
      <c r="C2042" s="119"/>
      <c r="D2042" s="123"/>
      <c r="E2042" s="119"/>
      <c r="F2042" s="118"/>
      <c r="G2042" s="113"/>
      <c r="H2042" s="111"/>
      <c r="I2042" s="113"/>
      <c r="J2042" s="113"/>
      <c r="K2042" s="113"/>
      <c r="L2042" s="113"/>
      <c r="M2042" s="113"/>
      <c r="N2042" s="113"/>
      <c r="O2042" s="113"/>
      <c r="P2042" s="113"/>
      <c r="Q2042" s="113"/>
      <c r="R2042" s="113"/>
      <c r="S2042" s="113"/>
      <c r="T2042" s="113"/>
      <c r="U2042" s="113"/>
      <c r="V2042" s="113"/>
      <c r="W2042" s="113"/>
      <c r="X2042" s="113"/>
      <c r="Y2042" s="113"/>
    </row>
    <row r="2043">
      <c r="A2043" s="119"/>
      <c r="B2043" s="119"/>
      <c r="C2043" s="119"/>
      <c r="D2043" s="123"/>
      <c r="E2043" s="119"/>
      <c r="F2043" s="118"/>
      <c r="G2043" s="113"/>
      <c r="H2043" s="111"/>
      <c r="I2043" s="113"/>
      <c r="J2043" s="113"/>
      <c r="K2043" s="113"/>
      <c r="L2043" s="113"/>
      <c r="M2043" s="113"/>
      <c r="N2043" s="113"/>
      <c r="O2043" s="113"/>
      <c r="P2043" s="113"/>
      <c r="Q2043" s="113"/>
      <c r="R2043" s="113"/>
      <c r="S2043" s="113"/>
      <c r="T2043" s="113"/>
      <c r="U2043" s="113"/>
      <c r="V2043" s="113"/>
      <c r="W2043" s="113"/>
      <c r="X2043" s="113"/>
      <c r="Y2043" s="113"/>
    </row>
    <row r="2044">
      <c r="A2044" s="119"/>
      <c r="B2044" s="119"/>
      <c r="C2044" s="119"/>
      <c r="D2044" s="123"/>
      <c r="E2044" s="119"/>
      <c r="F2044" s="118"/>
      <c r="G2044" s="113"/>
      <c r="H2044" s="111"/>
      <c r="I2044" s="113"/>
      <c r="J2044" s="113"/>
      <c r="K2044" s="113"/>
      <c r="L2044" s="113"/>
      <c r="M2044" s="113"/>
      <c r="N2044" s="113"/>
      <c r="O2044" s="113"/>
      <c r="P2044" s="113"/>
      <c r="Q2044" s="113"/>
      <c r="R2044" s="113"/>
      <c r="S2044" s="113"/>
      <c r="T2044" s="113"/>
      <c r="U2044" s="113"/>
      <c r="V2044" s="113"/>
      <c r="W2044" s="113"/>
      <c r="X2044" s="113"/>
      <c r="Y2044" s="113"/>
    </row>
    <row r="2045">
      <c r="A2045" s="119"/>
      <c r="B2045" s="119"/>
      <c r="C2045" s="119"/>
      <c r="D2045" s="123"/>
      <c r="E2045" s="119"/>
      <c r="F2045" s="118"/>
      <c r="G2045" s="113"/>
      <c r="H2045" s="111"/>
      <c r="I2045" s="113"/>
      <c r="J2045" s="113"/>
      <c r="K2045" s="113"/>
      <c r="L2045" s="113"/>
      <c r="M2045" s="113"/>
      <c r="N2045" s="113"/>
      <c r="O2045" s="113"/>
      <c r="P2045" s="113"/>
      <c r="Q2045" s="113"/>
      <c r="R2045" s="113"/>
      <c r="S2045" s="113"/>
      <c r="T2045" s="113"/>
      <c r="U2045" s="113"/>
      <c r="V2045" s="113"/>
      <c r="W2045" s="113"/>
      <c r="X2045" s="113"/>
      <c r="Y2045" s="113"/>
    </row>
    <row r="2046">
      <c r="A2046" s="119"/>
      <c r="B2046" s="119"/>
      <c r="C2046" s="119"/>
      <c r="D2046" s="123"/>
      <c r="E2046" s="119"/>
      <c r="F2046" s="118"/>
      <c r="G2046" s="113"/>
      <c r="H2046" s="111"/>
      <c r="I2046" s="113"/>
      <c r="J2046" s="113"/>
      <c r="K2046" s="113"/>
      <c r="L2046" s="113"/>
      <c r="M2046" s="113"/>
      <c r="N2046" s="113"/>
      <c r="O2046" s="113"/>
      <c r="P2046" s="113"/>
      <c r="Q2046" s="113"/>
      <c r="R2046" s="113"/>
      <c r="S2046" s="113"/>
      <c r="T2046" s="113"/>
      <c r="U2046" s="113"/>
      <c r="V2046" s="113"/>
      <c r="W2046" s="113"/>
      <c r="X2046" s="113"/>
      <c r="Y2046" s="113"/>
    </row>
    <row r="2047">
      <c r="A2047" s="119"/>
      <c r="B2047" s="119"/>
      <c r="C2047" s="119"/>
      <c r="D2047" s="123"/>
      <c r="E2047" s="119"/>
      <c r="F2047" s="118"/>
      <c r="G2047" s="113"/>
      <c r="H2047" s="111"/>
      <c r="I2047" s="113"/>
      <c r="J2047" s="113"/>
      <c r="K2047" s="113"/>
      <c r="L2047" s="113"/>
      <c r="M2047" s="113"/>
      <c r="N2047" s="113"/>
      <c r="O2047" s="113"/>
      <c r="P2047" s="113"/>
      <c r="Q2047" s="113"/>
      <c r="R2047" s="113"/>
      <c r="S2047" s="113"/>
      <c r="T2047" s="113"/>
      <c r="U2047" s="113"/>
      <c r="V2047" s="113"/>
      <c r="W2047" s="113"/>
      <c r="X2047" s="113"/>
      <c r="Y2047" s="113"/>
    </row>
    <row r="2048">
      <c r="A2048" s="119"/>
      <c r="B2048" s="119"/>
      <c r="C2048" s="119"/>
      <c r="D2048" s="123"/>
      <c r="E2048" s="119"/>
      <c r="F2048" s="118"/>
      <c r="G2048" s="113"/>
      <c r="H2048" s="111"/>
      <c r="I2048" s="113"/>
      <c r="J2048" s="113"/>
      <c r="K2048" s="113"/>
      <c r="L2048" s="113"/>
      <c r="M2048" s="113"/>
      <c r="N2048" s="113"/>
      <c r="O2048" s="113"/>
      <c r="P2048" s="113"/>
      <c r="Q2048" s="113"/>
      <c r="R2048" s="113"/>
      <c r="S2048" s="113"/>
      <c r="T2048" s="113"/>
      <c r="U2048" s="113"/>
      <c r="V2048" s="113"/>
      <c r="W2048" s="113"/>
      <c r="X2048" s="113"/>
      <c r="Y2048" s="113"/>
    </row>
    <row r="2049">
      <c r="A2049" s="119"/>
      <c r="B2049" s="119"/>
      <c r="C2049" s="119"/>
      <c r="D2049" s="123"/>
      <c r="E2049" s="119"/>
      <c r="F2049" s="118"/>
      <c r="G2049" s="113"/>
      <c r="H2049" s="111"/>
      <c r="I2049" s="113"/>
      <c r="J2049" s="113"/>
      <c r="K2049" s="113"/>
      <c r="L2049" s="113"/>
      <c r="M2049" s="113"/>
      <c r="N2049" s="113"/>
      <c r="O2049" s="113"/>
      <c r="P2049" s="113"/>
      <c r="Q2049" s="113"/>
      <c r="R2049" s="113"/>
      <c r="S2049" s="113"/>
      <c r="T2049" s="113"/>
      <c r="U2049" s="113"/>
      <c r="V2049" s="113"/>
      <c r="W2049" s="113"/>
      <c r="X2049" s="113"/>
      <c r="Y2049" s="113"/>
    </row>
    <row r="2050">
      <c r="A2050" s="119"/>
      <c r="B2050" s="119"/>
      <c r="C2050" s="119"/>
      <c r="D2050" s="123"/>
      <c r="E2050" s="119"/>
      <c r="F2050" s="118"/>
      <c r="G2050" s="113"/>
      <c r="H2050" s="111"/>
      <c r="I2050" s="113"/>
      <c r="J2050" s="113"/>
      <c r="K2050" s="113"/>
      <c r="L2050" s="113"/>
      <c r="M2050" s="113"/>
      <c r="N2050" s="113"/>
      <c r="O2050" s="113"/>
      <c r="P2050" s="113"/>
      <c r="Q2050" s="113"/>
      <c r="R2050" s="113"/>
      <c r="S2050" s="113"/>
      <c r="T2050" s="113"/>
      <c r="U2050" s="113"/>
      <c r="V2050" s="113"/>
      <c r="W2050" s="113"/>
      <c r="X2050" s="113"/>
      <c r="Y2050" s="113"/>
    </row>
    <row r="2051">
      <c r="A2051" s="119"/>
      <c r="B2051" s="119"/>
      <c r="C2051" s="119"/>
      <c r="D2051" s="123"/>
      <c r="E2051" s="119"/>
      <c r="F2051" s="118"/>
      <c r="G2051" s="113"/>
      <c r="H2051" s="111"/>
      <c r="I2051" s="113"/>
      <c r="J2051" s="113"/>
      <c r="K2051" s="113"/>
      <c r="L2051" s="113"/>
      <c r="M2051" s="113"/>
      <c r="N2051" s="113"/>
      <c r="O2051" s="113"/>
      <c r="P2051" s="113"/>
      <c r="Q2051" s="113"/>
      <c r="R2051" s="113"/>
      <c r="S2051" s="113"/>
      <c r="T2051" s="113"/>
      <c r="U2051" s="113"/>
      <c r="V2051" s="113"/>
      <c r="W2051" s="113"/>
      <c r="X2051" s="113"/>
      <c r="Y2051" s="113"/>
    </row>
    <row r="2052">
      <c r="A2052" s="119"/>
      <c r="B2052" s="119"/>
      <c r="C2052" s="119"/>
      <c r="D2052" s="123"/>
      <c r="E2052" s="119"/>
      <c r="F2052" s="118"/>
      <c r="G2052" s="113"/>
      <c r="H2052" s="111"/>
      <c r="I2052" s="113"/>
      <c r="J2052" s="113"/>
      <c r="K2052" s="113"/>
      <c r="L2052" s="113"/>
      <c r="M2052" s="113"/>
      <c r="N2052" s="113"/>
      <c r="O2052" s="113"/>
      <c r="P2052" s="113"/>
      <c r="Q2052" s="113"/>
      <c r="R2052" s="113"/>
      <c r="S2052" s="113"/>
      <c r="T2052" s="113"/>
      <c r="U2052" s="113"/>
      <c r="V2052" s="113"/>
      <c r="W2052" s="113"/>
      <c r="X2052" s="113"/>
      <c r="Y2052" s="113"/>
    </row>
    <row r="2053">
      <c r="A2053" s="119"/>
      <c r="B2053" s="119"/>
      <c r="C2053" s="119"/>
      <c r="D2053" s="123"/>
      <c r="E2053" s="119"/>
      <c r="F2053" s="118"/>
      <c r="G2053" s="113"/>
      <c r="H2053" s="111"/>
      <c r="I2053" s="113"/>
      <c r="J2053" s="113"/>
      <c r="K2053" s="113"/>
      <c r="L2053" s="113"/>
      <c r="M2053" s="113"/>
      <c r="N2053" s="113"/>
      <c r="O2053" s="113"/>
      <c r="P2053" s="113"/>
      <c r="Q2053" s="113"/>
      <c r="R2053" s="113"/>
      <c r="S2053" s="113"/>
      <c r="T2053" s="113"/>
      <c r="U2053" s="113"/>
      <c r="V2053" s="113"/>
      <c r="W2053" s="113"/>
      <c r="X2053" s="113"/>
      <c r="Y2053" s="113"/>
    </row>
    <row r="2054">
      <c r="A2054" s="119"/>
      <c r="B2054" s="119"/>
      <c r="C2054" s="119"/>
      <c r="D2054" s="123"/>
      <c r="E2054" s="119"/>
      <c r="F2054" s="118"/>
      <c r="G2054" s="113"/>
      <c r="H2054" s="111"/>
      <c r="I2054" s="113"/>
      <c r="J2054" s="113"/>
      <c r="K2054" s="113"/>
      <c r="L2054" s="113"/>
      <c r="M2054" s="113"/>
      <c r="N2054" s="113"/>
      <c r="O2054" s="113"/>
      <c r="P2054" s="113"/>
      <c r="Q2054" s="113"/>
      <c r="R2054" s="113"/>
      <c r="S2054" s="113"/>
      <c r="T2054" s="113"/>
      <c r="U2054" s="113"/>
      <c r="V2054" s="113"/>
      <c r="W2054" s="113"/>
      <c r="X2054" s="113"/>
      <c r="Y2054" s="113"/>
    </row>
    <row r="2055">
      <c r="A2055" s="119"/>
      <c r="B2055" s="119"/>
      <c r="C2055" s="119"/>
      <c r="D2055" s="123"/>
      <c r="E2055" s="119"/>
      <c r="F2055" s="118"/>
      <c r="G2055" s="113"/>
      <c r="H2055" s="111"/>
      <c r="I2055" s="113"/>
      <c r="J2055" s="113"/>
      <c r="K2055" s="113"/>
      <c r="L2055" s="113"/>
      <c r="M2055" s="113"/>
      <c r="N2055" s="113"/>
      <c r="O2055" s="113"/>
      <c r="P2055" s="113"/>
      <c r="Q2055" s="113"/>
      <c r="R2055" s="113"/>
      <c r="S2055" s="113"/>
      <c r="T2055" s="113"/>
      <c r="U2055" s="113"/>
      <c r="V2055" s="113"/>
      <c r="W2055" s="113"/>
      <c r="X2055" s="113"/>
      <c r="Y2055" s="113"/>
    </row>
    <row r="2056">
      <c r="A2056" s="119"/>
      <c r="B2056" s="119"/>
      <c r="C2056" s="119"/>
      <c r="D2056" s="123"/>
      <c r="E2056" s="119"/>
      <c r="F2056" s="118"/>
      <c r="G2056" s="113"/>
      <c r="H2056" s="111"/>
      <c r="I2056" s="113"/>
      <c r="J2056" s="113"/>
      <c r="K2056" s="113"/>
      <c r="L2056" s="113"/>
      <c r="M2056" s="113"/>
      <c r="N2056" s="113"/>
      <c r="O2056" s="113"/>
      <c r="P2056" s="113"/>
      <c r="Q2056" s="113"/>
      <c r="R2056" s="113"/>
      <c r="S2056" s="113"/>
      <c r="T2056" s="113"/>
      <c r="U2056" s="113"/>
      <c r="V2056" s="113"/>
      <c r="W2056" s="113"/>
      <c r="X2056" s="113"/>
      <c r="Y2056" s="113"/>
    </row>
    <row r="2057">
      <c r="A2057" s="119"/>
      <c r="B2057" s="119"/>
      <c r="C2057" s="119"/>
      <c r="D2057" s="123"/>
      <c r="E2057" s="119"/>
      <c r="F2057" s="118"/>
      <c r="G2057" s="113"/>
      <c r="H2057" s="111"/>
      <c r="I2057" s="113"/>
      <c r="J2057" s="113"/>
      <c r="K2057" s="113"/>
      <c r="L2057" s="113"/>
      <c r="M2057" s="113"/>
      <c r="N2057" s="113"/>
      <c r="O2057" s="113"/>
      <c r="P2057" s="113"/>
      <c r="Q2057" s="113"/>
      <c r="R2057" s="113"/>
      <c r="S2057" s="113"/>
      <c r="T2057" s="113"/>
      <c r="U2057" s="113"/>
      <c r="V2057" s="113"/>
      <c r="W2057" s="113"/>
      <c r="X2057" s="113"/>
      <c r="Y2057" s="113"/>
    </row>
    <row r="2058">
      <c r="A2058" s="119"/>
      <c r="B2058" s="119"/>
      <c r="C2058" s="119"/>
      <c r="D2058" s="123"/>
      <c r="E2058" s="119"/>
      <c r="F2058" s="118"/>
      <c r="G2058" s="113"/>
      <c r="H2058" s="111"/>
      <c r="I2058" s="113"/>
      <c r="J2058" s="113"/>
      <c r="K2058" s="113"/>
      <c r="L2058" s="113"/>
      <c r="M2058" s="113"/>
      <c r="N2058" s="113"/>
      <c r="O2058" s="113"/>
      <c r="P2058" s="113"/>
      <c r="Q2058" s="113"/>
      <c r="R2058" s="113"/>
      <c r="S2058" s="113"/>
      <c r="T2058" s="113"/>
      <c r="U2058" s="113"/>
      <c r="V2058" s="113"/>
      <c r="W2058" s="113"/>
      <c r="X2058" s="113"/>
      <c r="Y2058" s="113"/>
    </row>
    <row r="2059">
      <c r="A2059" s="119"/>
      <c r="B2059" s="119"/>
      <c r="C2059" s="119"/>
      <c r="D2059" s="123"/>
      <c r="E2059" s="119"/>
      <c r="F2059" s="118"/>
      <c r="G2059" s="113"/>
      <c r="H2059" s="111"/>
      <c r="I2059" s="113"/>
      <c r="J2059" s="113"/>
      <c r="K2059" s="113"/>
      <c r="L2059" s="113"/>
      <c r="M2059" s="113"/>
      <c r="N2059" s="113"/>
      <c r="O2059" s="113"/>
      <c r="P2059" s="113"/>
      <c r="Q2059" s="113"/>
      <c r="R2059" s="113"/>
      <c r="S2059" s="113"/>
      <c r="T2059" s="113"/>
      <c r="U2059" s="113"/>
      <c r="V2059" s="113"/>
      <c r="W2059" s="113"/>
      <c r="X2059" s="113"/>
      <c r="Y2059" s="113"/>
    </row>
    <row r="2060">
      <c r="A2060" s="119"/>
      <c r="B2060" s="119"/>
      <c r="C2060" s="119"/>
      <c r="D2060" s="123"/>
      <c r="E2060" s="119"/>
      <c r="F2060" s="118"/>
      <c r="G2060" s="113"/>
      <c r="H2060" s="111"/>
      <c r="I2060" s="113"/>
      <c r="J2060" s="113"/>
      <c r="K2060" s="113"/>
      <c r="L2060" s="113"/>
      <c r="M2060" s="113"/>
      <c r="N2060" s="113"/>
      <c r="O2060" s="113"/>
      <c r="P2060" s="113"/>
      <c r="Q2060" s="113"/>
      <c r="R2060" s="113"/>
      <c r="S2060" s="113"/>
      <c r="T2060" s="113"/>
      <c r="U2060" s="113"/>
      <c r="V2060" s="113"/>
      <c r="W2060" s="113"/>
      <c r="X2060" s="113"/>
      <c r="Y2060" s="113"/>
    </row>
    <row r="2061">
      <c r="A2061" s="119"/>
      <c r="B2061" s="119"/>
      <c r="C2061" s="119"/>
      <c r="D2061" s="123"/>
      <c r="E2061" s="119"/>
      <c r="F2061" s="118"/>
      <c r="G2061" s="113"/>
      <c r="H2061" s="111"/>
      <c r="I2061" s="113"/>
      <c r="J2061" s="113"/>
      <c r="K2061" s="113"/>
      <c r="L2061" s="113"/>
      <c r="M2061" s="113"/>
      <c r="N2061" s="113"/>
      <c r="O2061" s="113"/>
      <c r="P2061" s="113"/>
      <c r="Q2061" s="113"/>
      <c r="R2061" s="113"/>
      <c r="S2061" s="113"/>
      <c r="T2061" s="113"/>
      <c r="U2061" s="113"/>
      <c r="V2061" s="113"/>
      <c r="W2061" s="113"/>
      <c r="X2061" s="113"/>
      <c r="Y2061" s="113"/>
    </row>
    <row r="2062">
      <c r="A2062" s="119"/>
      <c r="B2062" s="119"/>
      <c r="C2062" s="119"/>
      <c r="D2062" s="123"/>
      <c r="E2062" s="119"/>
      <c r="F2062" s="118"/>
      <c r="G2062" s="113"/>
      <c r="H2062" s="111"/>
      <c r="I2062" s="113"/>
      <c r="J2062" s="113"/>
      <c r="K2062" s="113"/>
      <c r="L2062" s="113"/>
      <c r="M2062" s="113"/>
      <c r="N2062" s="113"/>
      <c r="O2062" s="113"/>
      <c r="P2062" s="113"/>
      <c r="Q2062" s="113"/>
      <c r="R2062" s="113"/>
      <c r="S2062" s="113"/>
      <c r="T2062" s="113"/>
      <c r="U2062" s="113"/>
      <c r="V2062" s="113"/>
      <c r="W2062" s="113"/>
      <c r="X2062" s="113"/>
      <c r="Y2062" s="113"/>
    </row>
    <row r="2063">
      <c r="A2063" s="119"/>
      <c r="B2063" s="119"/>
      <c r="C2063" s="119"/>
      <c r="D2063" s="123"/>
      <c r="E2063" s="119"/>
      <c r="F2063" s="118"/>
      <c r="G2063" s="113"/>
      <c r="H2063" s="111"/>
      <c r="I2063" s="113"/>
      <c r="J2063" s="113"/>
      <c r="K2063" s="113"/>
      <c r="L2063" s="113"/>
      <c r="M2063" s="113"/>
      <c r="N2063" s="113"/>
      <c r="O2063" s="113"/>
      <c r="P2063" s="113"/>
      <c r="Q2063" s="113"/>
      <c r="R2063" s="113"/>
      <c r="S2063" s="113"/>
      <c r="T2063" s="113"/>
      <c r="U2063" s="113"/>
      <c r="V2063" s="113"/>
      <c r="W2063" s="113"/>
      <c r="X2063" s="113"/>
      <c r="Y2063" s="113"/>
    </row>
    <row r="2064">
      <c r="A2064" s="119"/>
      <c r="B2064" s="119"/>
      <c r="C2064" s="119"/>
      <c r="D2064" s="123"/>
      <c r="E2064" s="119"/>
      <c r="F2064" s="118"/>
      <c r="G2064" s="113"/>
      <c r="H2064" s="111"/>
      <c r="I2064" s="113"/>
      <c r="J2064" s="113"/>
      <c r="K2064" s="113"/>
      <c r="L2064" s="113"/>
      <c r="M2064" s="113"/>
      <c r="N2064" s="113"/>
      <c r="O2064" s="113"/>
      <c r="P2064" s="113"/>
      <c r="Q2064" s="113"/>
      <c r="R2064" s="113"/>
      <c r="S2064" s="113"/>
      <c r="T2064" s="113"/>
      <c r="U2064" s="113"/>
      <c r="V2064" s="113"/>
      <c r="W2064" s="113"/>
      <c r="X2064" s="113"/>
      <c r="Y2064" s="113"/>
    </row>
    <row r="2065">
      <c r="A2065" s="119"/>
      <c r="B2065" s="119"/>
      <c r="C2065" s="119"/>
      <c r="D2065" s="123"/>
      <c r="E2065" s="119"/>
      <c r="F2065" s="118"/>
      <c r="G2065" s="113"/>
      <c r="H2065" s="111"/>
      <c r="I2065" s="113"/>
      <c r="J2065" s="113"/>
      <c r="K2065" s="113"/>
      <c r="L2065" s="113"/>
      <c r="M2065" s="113"/>
      <c r="N2065" s="113"/>
      <c r="O2065" s="113"/>
      <c r="P2065" s="113"/>
      <c r="Q2065" s="113"/>
      <c r="R2065" s="113"/>
      <c r="S2065" s="113"/>
      <c r="T2065" s="113"/>
      <c r="U2065" s="113"/>
      <c r="V2065" s="113"/>
      <c r="W2065" s="113"/>
      <c r="X2065" s="113"/>
      <c r="Y2065" s="113"/>
    </row>
    <row r="2066">
      <c r="A2066" s="119"/>
      <c r="B2066" s="119"/>
      <c r="C2066" s="119"/>
      <c r="D2066" s="123"/>
      <c r="E2066" s="119"/>
      <c r="F2066" s="118"/>
      <c r="G2066" s="113"/>
      <c r="H2066" s="111"/>
      <c r="I2066" s="113"/>
      <c r="J2066" s="113"/>
      <c r="K2066" s="113"/>
      <c r="L2066" s="113"/>
      <c r="M2066" s="113"/>
      <c r="N2066" s="113"/>
      <c r="O2066" s="113"/>
      <c r="P2066" s="113"/>
      <c r="Q2066" s="113"/>
      <c r="R2066" s="113"/>
      <c r="S2066" s="113"/>
      <c r="T2066" s="113"/>
      <c r="U2066" s="113"/>
      <c r="V2066" s="113"/>
      <c r="W2066" s="113"/>
      <c r="X2066" s="113"/>
      <c r="Y2066" s="113"/>
    </row>
    <row r="2067">
      <c r="A2067" s="119"/>
      <c r="B2067" s="119"/>
      <c r="C2067" s="119"/>
      <c r="D2067" s="123"/>
      <c r="E2067" s="119"/>
      <c r="F2067" s="118"/>
      <c r="G2067" s="113"/>
      <c r="H2067" s="111"/>
      <c r="I2067" s="113"/>
      <c r="J2067" s="113"/>
      <c r="K2067" s="113"/>
      <c r="L2067" s="113"/>
      <c r="M2067" s="113"/>
      <c r="N2067" s="113"/>
      <c r="O2067" s="113"/>
      <c r="P2067" s="113"/>
      <c r="Q2067" s="113"/>
      <c r="R2067" s="113"/>
      <c r="S2067" s="113"/>
      <c r="T2067" s="113"/>
      <c r="U2067" s="113"/>
      <c r="V2067" s="113"/>
      <c r="W2067" s="113"/>
      <c r="X2067" s="113"/>
      <c r="Y2067" s="113"/>
    </row>
    <row r="2068">
      <c r="A2068" s="119"/>
      <c r="B2068" s="119"/>
      <c r="C2068" s="119"/>
      <c r="D2068" s="123"/>
      <c r="E2068" s="119"/>
      <c r="F2068" s="118"/>
      <c r="G2068" s="113"/>
      <c r="H2068" s="111"/>
      <c r="I2068" s="113"/>
      <c r="J2068" s="113"/>
      <c r="K2068" s="113"/>
      <c r="L2068" s="113"/>
      <c r="M2068" s="113"/>
      <c r="N2068" s="113"/>
      <c r="O2068" s="113"/>
      <c r="P2068" s="113"/>
      <c r="Q2068" s="113"/>
      <c r="R2068" s="113"/>
      <c r="S2068" s="113"/>
      <c r="T2068" s="113"/>
      <c r="U2068" s="113"/>
      <c r="V2068" s="113"/>
      <c r="W2068" s="113"/>
      <c r="X2068" s="113"/>
      <c r="Y2068" s="113"/>
    </row>
    <row r="2069">
      <c r="A2069" s="119"/>
      <c r="B2069" s="119"/>
      <c r="C2069" s="119"/>
      <c r="D2069" s="123"/>
      <c r="E2069" s="119"/>
      <c r="F2069" s="118"/>
      <c r="G2069" s="113"/>
      <c r="H2069" s="111"/>
      <c r="I2069" s="113"/>
      <c r="J2069" s="113"/>
      <c r="K2069" s="113"/>
      <c r="L2069" s="113"/>
      <c r="M2069" s="113"/>
      <c r="N2069" s="113"/>
      <c r="O2069" s="113"/>
      <c r="P2069" s="113"/>
      <c r="Q2069" s="113"/>
      <c r="R2069" s="113"/>
      <c r="S2069" s="113"/>
      <c r="T2069" s="113"/>
      <c r="U2069" s="113"/>
      <c r="V2069" s="113"/>
      <c r="W2069" s="113"/>
      <c r="X2069" s="113"/>
      <c r="Y2069" s="113"/>
    </row>
    <row r="2070">
      <c r="A2070" s="119"/>
      <c r="B2070" s="119"/>
      <c r="C2070" s="119"/>
      <c r="D2070" s="123"/>
      <c r="E2070" s="119"/>
      <c r="F2070" s="118"/>
      <c r="G2070" s="113"/>
      <c r="H2070" s="111"/>
      <c r="I2070" s="113"/>
      <c r="J2070" s="113"/>
      <c r="K2070" s="113"/>
      <c r="L2070" s="113"/>
      <c r="M2070" s="113"/>
      <c r="N2070" s="113"/>
      <c r="O2070" s="113"/>
      <c r="P2070" s="113"/>
      <c r="Q2070" s="113"/>
      <c r="R2070" s="113"/>
      <c r="S2070" s="113"/>
      <c r="T2070" s="113"/>
      <c r="U2070" s="113"/>
      <c r="V2070" s="113"/>
      <c r="W2070" s="113"/>
      <c r="X2070" s="113"/>
      <c r="Y2070" s="113"/>
    </row>
    <row r="2071">
      <c r="A2071" s="119"/>
      <c r="B2071" s="119"/>
      <c r="C2071" s="119"/>
      <c r="D2071" s="123"/>
      <c r="E2071" s="119"/>
      <c r="F2071" s="118"/>
      <c r="G2071" s="113"/>
      <c r="H2071" s="111"/>
      <c r="I2071" s="113"/>
      <c r="J2071" s="113"/>
      <c r="K2071" s="113"/>
      <c r="L2071" s="113"/>
      <c r="M2071" s="113"/>
      <c r="N2071" s="113"/>
      <c r="O2071" s="113"/>
      <c r="P2071" s="113"/>
      <c r="Q2071" s="113"/>
      <c r="R2071" s="113"/>
      <c r="S2071" s="113"/>
      <c r="T2071" s="113"/>
      <c r="U2071" s="113"/>
      <c r="V2071" s="113"/>
      <c r="W2071" s="113"/>
      <c r="X2071" s="113"/>
      <c r="Y2071" s="113"/>
    </row>
    <row r="2072">
      <c r="A2072" s="119"/>
      <c r="B2072" s="119"/>
      <c r="C2072" s="119"/>
      <c r="D2072" s="123"/>
      <c r="E2072" s="119"/>
      <c r="F2072" s="118"/>
      <c r="G2072" s="113"/>
      <c r="H2072" s="111"/>
      <c r="I2072" s="113"/>
      <c r="J2072" s="113"/>
      <c r="K2072" s="113"/>
      <c r="L2072" s="113"/>
      <c r="M2072" s="113"/>
      <c r="N2072" s="113"/>
      <c r="O2072" s="113"/>
      <c r="P2072" s="113"/>
      <c r="Q2072" s="113"/>
      <c r="R2072" s="113"/>
      <c r="S2072" s="113"/>
      <c r="T2072" s="113"/>
      <c r="U2072" s="113"/>
      <c r="V2072" s="113"/>
      <c r="W2072" s="113"/>
      <c r="X2072" s="113"/>
      <c r="Y2072" s="113"/>
    </row>
    <row r="2073">
      <c r="A2073" s="119"/>
      <c r="B2073" s="119"/>
      <c r="C2073" s="119"/>
      <c r="D2073" s="123"/>
      <c r="E2073" s="119"/>
      <c r="F2073" s="118"/>
      <c r="G2073" s="113"/>
      <c r="H2073" s="111"/>
      <c r="I2073" s="113"/>
      <c r="J2073" s="113"/>
      <c r="K2073" s="113"/>
      <c r="L2073" s="113"/>
      <c r="M2073" s="113"/>
      <c r="N2073" s="113"/>
      <c r="O2073" s="113"/>
      <c r="P2073" s="113"/>
      <c r="Q2073" s="113"/>
      <c r="R2073" s="113"/>
      <c r="S2073" s="113"/>
      <c r="T2073" s="113"/>
      <c r="U2073" s="113"/>
      <c r="V2073" s="113"/>
      <c r="W2073" s="113"/>
      <c r="X2073" s="113"/>
      <c r="Y2073" s="113"/>
    </row>
    <row r="2074">
      <c r="A2074" s="119"/>
      <c r="B2074" s="119"/>
      <c r="C2074" s="119"/>
      <c r="D2074" s="123"/>
      <c r="E2074" s="119"/>
      <c r="F2074" s="118"/>
      <c r="G2074" s="113"/>
      <c r="H2074" s="111"/>
      <c r="I2074" s="113"/>
      <c r="J2074" s="113"/>
      <c r="K2074" s="113"/>
      <c r="L2074" s="113"/>
      <c r="M2074" s="113"/>
      <c r="N2074" s="113"/>
      <c r="O2074" s="113"/>
      <c r="P2074" s="113"/>
      <c r="Q2074" s="113"/>
      <c r="R2074" s="113"/>
      <c r="S2074" s="113"/>
      <c r="T2074" s="113"/>
      <c r="U2074" s="113"/>
      <c r="V2074" s="113"/>
      <c r="W2074" s="113"/>
      <c r="X2074" s="113"/>
      <c r="Y2074" s="113"/>
    </row>
    <row r="2075">
      <c r="A2075" s="119"/>
      <c r="B2075" s="119"/>
      <c r="C2075" s="119"/>
      <c r="D2075" s="123"/>
      <c r="E2075" s="119"/>
      <c r="F2075" s="118"/>
      <c r="G2075" s="113"/>
      <c r="H2075" s="111"/>
      <c r="I2075" s="113"/>
      <c r="J2075" s="113"/>
      <c r="K2075" s="113"/>
      <c r="L2075" s="113"/>
      <c r="M2075" s="113"/>
      <c r="N2075" s="113"/>
      <c r="O2075" s="113"/>
      <c r="P2075" s="113"/>
      <c r="Q2075" s="113"/>
      <c r="R2075" s="113"/>
      <c r="S2075" s="113"/>
      <c r="T2075" s="113"/>
      <c r="U2075" s="113"/>
      <c r="V2075" s="113"/>
      <c r="W2075" s="113"/>
      <c r="X2075" s="113"/>
      <c r="Y2075" s="113"/>
    </row>
    <row r="2076">
      <c r="A2076" s="119"/>
      <c r="B2076" s="119"/>
      <c r="C2076" s="119"/>
      <c r="D2076" s="123"/>
      <c r="E2076" s="119"/>
      <c r="F2076" s="118"/>
      <c r="G2076" s="113"/>
      <c r="H2076" s="111"/>
      <c r="I2076" s="113"/>
      <c r="J2076" s="113"/>
      <c r="K2076" s="113"/>
      <c r="L2076" s="113"/>
      <c r="M2076" s="113"/>
      <c r="N2076" s="113"/>
      <c r="O2076" s="113"/>
      <c r="P2076" s="113"/>
      <c r="Q2076" s="113"/>
      <c r="R2076" s="113"/>
      <c r="S2076" s="113"/>
      <c r="T2076" s="113"/>
      <c r="U2076" s="113"/>
      <c r="V2076" s="113"/>
      <c r="W2076" s="113"/>
      <c r="X2076" s="113"/>
      <c r="Y2076" s="113"/>
    </row>
    <row r="2077">
      <c r="A2077" s="119"/>
      <c r="B2077" s="119"/>
      <c r="C2077" s="119"/>
      <c r="D2077" s="123"/>
      <c r="E2077" s="119"/>
      <c r="F2077" s="118"/>
      <c r="G2077" s="113"/>
      <c r="H2077" s="111"/>
      <c r="I2077" s="113"/>
      <c r="J2077" s="113"/>
      <c r="K2077" s="113"/>
      <c r="L2077" s="113"/>
      <c r="M2077" s="113"/>
      <c r="N2077" s="113"/>
      <c r="O2077" s="113"/>
      <c r="P2077" s="113"/>
      <c r="Q2077" s="113"/>
      <c r="R2077" s="113"/>
      <c r="S2077" s="113"/>
      <c r="T2077" s="113"/>
      <c r="U2077" s="113"/>
      <c r="V2077" s="113"/>
      <c r="W2077" s="113"/>
      <c r="X2077" s="113"/>
      <c r="Y2077" s="113"/>
    </row>
    <row r="2078">
      <c r="A2078" s="119"/>
      <c r="B2078" s="119"/>
      <c r="C2078" s="119"/>
      <c r="D2078" s="123"/>
      <c r="E2078" s="119"/>
      <c r="F2078" s="118"/>
      <c r="G2078" s="113"/>
      <c r="H2078" s="111"/>
      <c r="I2078" s="113"/>
      <c r="J2078" s="113"/>
      <c r="K2078" s="113"/>
      <c r="L2078" s="113"/>
      <c r="M2078" s="113"/>
      <c r="N2078" s="113"/>
      <c r="O2078" s="113"/>
      <c r="P2078" s="113"/>
      <c r="Q2078" s="113"/>
      <c r="R2078" s="113"/>
      <c r="S2078" s="113"/>
      <c r="T2078" s="113"/>
      <c r="U2078" s="113"/>
      <c r="V2078" s="113"/>
      <c r="W2078" s="113"/>
      <c r="X2078" s="113"/>
      <c r="Y2078" s="113"/>
    </row>
    <row r="2079">
      <c r="A2079" s="119"/>
      <c r="B2079" s="119"/>
      <c r="C2079" s="119"/>
      <c r="D2079" s="123"/>
      <c r="E2079" s="119"/>
      <c r="F2079" s="118"/>
      <c r="G2079" s="113"/>
      <c r="H2079" s="111"/>
      <c r="I2079" s="113"/>
      <c r="J2079" s="113"/>
      <c r="K2079" s="113"/>
      <c r="L2079" s="113"/>
      <c r="M2079" s="113"/>
      <c r="N2079" s="113"/>
      <c r="O2079" s="113"/>
      <c r="P2079" s="113"/>
      <c r="Q2079" s="113"/>
      <c r="R2079" s="113"/>
      <c r="S2079" s="113"/>
      <c r="T2079" s="113"/>
      <c r="U2079" s="113"/>
      <c r="V2079" s="113"/>
      <c r="W2079" s="113"/>
      <c r="X2079" s="113"/>
      <c r="Y2079" s="113"/>
    </row>
    <row r="2080">
      <c r="A2080" s="119"/>
      <c r="B2080" s="119"/>
      <c r="C2080" s="119"/>
      <c r="D2080" s="123"/>
      <c r="E2080" s="119"/>
      <c r="F2080" s="118"/>
      <c r="G2080" s="113"/>
      <c r="H2080" s="111"/>
      <c r="I2080" s="113"/>
      <c r="J2080" s="113"/>
      <c r="K2080" s="113"/>
      <c r="L2080" s="113"/>
      <c r="M2080" s="113"/>
      <c r="N2080" s="113"/>
      <c r="O2080" s="113"/>
      <c r="P2080" s="113"/>
      <c r="Q2080" s="113"/>
      <c r="R2080" s="113"/>
      <c r="S2080" s="113"/>
      <c r="T2080" s="113"/>
      <c r="U2080" s="113"/>
      <c r="V2080" s="113"/>
      <c r="W2080" s="113"/>
      <c r="X2080" s="113"/>
      <c r="Y2080" s="113"/>
    </row>
    <row r="2081">
      <c r="A2081" s="119"/>
      <c r="B2081" s="119"/>
      <c r="C2081" s="119"/>
      <c r="D2081" s="123"/>
      <c r="E2081" s="119"/>
      <c r="F2081" s="118"/>
      <c r="G2081" s="113"/>
      <c r="H2081" s="111"/>
      <c r="I2081" s="113"/>
      <c r="J2081" s="113"/>
      <c r="K2081" s="113"/>
      <c r="L2081" s="113"/>
      <c r="M2081" s="113"/>
      <c r="N2081" s="113"/>
      <c r="O2081" s="113"/>
      <c r="P2081" s="113"/>
      <c r="Q2081" s="113"/>
      <c r="R2081" s="113"/>
      <c r="S2081" s="113"/>
      <c r="T2081" s="113"/>
      <c r="U2081" s="113"/>
      <c r="V2081" s="113"/>
      <c r="W2081" s="113"/>
      <c r="X2081" s="113"/>
      <c r="Y2081" s="113"/>
    </row>
    <row r="2082">
      <c r="A2082" s="119"/>
      <c r="B2082" s="119"/>
      <c r="C2082" s="119"/>
      <c r="D2082" s="123"/>
      <c r="E2082" s="119"/>
      <c r="F2082" s="118"/>
      <c r="G2082" s="113"/>
      <c r="H2082" s="111"/>
      <c r="I2082" s="113"/>
      <c r="J2082" s="113"/>
      <c r="K2082" s="113"/>
      <c r="L2082" s="113"/>
      <c r="M2082" s="113"/>
      <c r="N2082" s="113"/>
      <c r="O2082" s="113"/>
      <c r="P2082" s="113"/>
      <c r="Q2082" s="113"/>
      <c r="R2082" s="113"/>
      <c r="S2082" s="113"/>
      <c r="T2082" s="113"/>
      <c r="U2082" s="113"/>
      <c r="V2082" s="113"/>
      <c r="W2082" s="113"/>
      <c r="X2082" s="113"/>
      <c r="Y2082" s="113"/>
    </row>
    <row r="2083">
      <c r="A2083" s="119"/>
      <c r="B2083" s="119"/>
      <c r="C2083" s="119"/>
      <c r="D2083" s="123"/>
      <c r="E2083" s="119"/>
      <c r="F2083" s="118"/>
      <c r="G2083" s="113"/>
      <c r="H2083" s="111"/>
      <c r="I2083" s="113"/>
      <c r="J2083" s="113"/>
      <c r="K2083" s="113"/>
      <c r="L2083" s="113"/>
      <c r="M2083" s="113"/>
      <c r="N2083" s="113"/>
      <c r="O2083" s="113"/>
      <c r="P2083" s="113"/>
      <c r="Q2083" s="113"/>
      <c r="R2083" s="113"/>
      <c r="S2083" s="113"/>
      <c r="T2083" s="113"/>
      <c r="U2083" s="113"/>
      <c r="V2083" s="113"/>
      <c r="W2083" s="113"/>
      <c r="X2083" s="113"/>
      <c r="Y2083" s="113"/>
    </row>
    <row r="2084">
      <c r="A2084" s="119"/>
      <c r="B2084" s="119"/>
      <c r="C2084" s="119"/>
      <c r="D2084" s="123"/>
      <c r="E2084" s="119"/>
      <c r="F2084" s="118"/>
      <c r="G2084" s="113"/>
      <c r="H2084" s="111"/>
      <c r="I2084" s="113"/>
      <c r="J2084" s="113"/>
      <c r="K2084" s="113"/>
      <c r="L2084" s="113"/>
      <c r="M2084" s="113"/>
      <c r="N2084" s="113"/>
      <c r="O2084" s="113"/>
      <c r="P2084" s="113"/>
      <c r="Q2084" s="113"/>
      <c r="R2084" s="113"/>
      <c r="S2084" s="113"/>
      <c r="T2084" s="113"/>
      <c r="U2084" s="113"/>
      <c r="V2084" s="113"/>
      <c r="W2084" s="113"/>
      <c r="X2084" s="113"/>
      <c r="Y2084" s="113"/>
    </row>
    <row r="2085">
      <c r="A2085" s="119"/>
      <c r="B2085" s="119"/>
      <c r="C2085" s="119"/>
      <c r="D2085" s="123"/>
      <c r="E2085" s="119"/>
      <c r="F2085" s="118"/>
      <c r="G2085" s="113"/>
      <c r="H2085" s="111"/>
      <c r="I2085" s="113"/>
      <c r="J2085" s="113"/>
      <c r="K2085" s="113"/>
      <c r="L2085" s="113"/>
      <c r="M2085" s="113"/>
      <c r="N2085" s="113"/>
      <c r="O2085" s="113"/>
      <c r="P2085" s="113"/>
      <c r="Q2085" s="113"/>
      <c r="R2085" s="113"/>
      <c r="S2085" s="113"/>
      <c r="T2085" s="113"/>
      <c r="U2085" s="113"/>
      <c r="V2085" s="113"/>
      <c r="W2085" s="113"/>
      <c r="X2085" s="113"/>
      <c r="Y2085" s="113"/>
    </row>
    <row r="2086">
      <c r="A2086" s="119"/>
      <c r="B2086" s="119"/>
      <c r="C2086" s="119"/>
      <c r="D2086" s="123"/>
      <c r="E2086" s="119"/>
      <c r="F2086" s="118"/>
      <c r="G2086" s="113"/>
      <c r="H2086" s="111"/>
      <c r="I2086" s="113"/>
      <c r="J2086" s="113"/>
      <c r="K2086" s="113"/>
      <c r="L2086" s="113"/>
      <c r="M2086" s="113"/>
      <c r="N2086" s="113"/>
      <c r="O2086" s="113"/>
      <c r="P2086" s="113"/>
      <c r="Q2086" s="113"/>
      <c r="R2086" s="113"/>
      <c r="S2086" s="113"/>
      <c r="T2086" s="113"/>
      <c r="U2086" s="113"/>
      <c r="V2086" s="113"/>
      <c r="W2086" s="113"/>
      <c r="X2086" s="113"/>
      <c r="Y2086" s="113"/>
    </row>
    <row r="2087">
      <c r="A2087" s="119"/>
      <c r="B2087" s="119"/>
      <c r="C2087" s="119"/>
      <c r="D2087" s="123"/>
      <c r="E2087" s="119"/>
      <c r="F2087" s="118"/>
      <c r="G2087" s="113"/>
      <c r="H2087" s="111"/>
      <c r="I2087" s="113"/>
      <c r="J2087" s="113"/>
      <c r="K2087" s="113"/>
      <c r="L2087" s="113"/>
      <c r="M2087" s="113"/>
      <c r="N2087" s="113"/>
      <c r="O2087" s="113"/>
      <c r="P2087" s="113"/>
      <c r="Q2087" s="113"/>
      <c r="R2087" s="113"/>
      <c r="S2087" s="113"/>
      <c r="T2087" s="113"/>
      <c r="U2087" s="113"/>
      <c r="V2087" s="113"/>
      <c r="W2087" s="113"/>
      <c r="X2087" s="113"/>
      <c r="Y2087" s="113"/>
    </row>
    <row r="2088">
      <c r="A2088" s="119"/>
      <c r="B2088" s="119"/>
      <c r="C2088" s="119"/>
      <c r="D2088" s="123"/>
      <c r="E2088" s="119"/>
      <c r="F2088" s="118"/>
      <c r="G2088" s="113"/>
      <c r="H2088" s="111"/>
      <c r="I2088" s="113"/>
      <c r="J2088" s="113"/>
      <c r="K2088" s="113"/>
      <c r="L2088" s="113"/>
      <c r="M2088" s="113"/>
      <c r="N2088" s="113"/>
      <c r="O2088" s="113"/>
      <c r="P2088" s="113"/>
      <c r="Q2088" s="113"/>
      <c r="R2088" s="113"/>
      <c r="S2088" s="113"/>
      <c r="T2088" s="113"/>
      <c r="U2088" s="113"/>
      <c r="V2088" s="113"/>
      <c r="W2088" s="113"/>
      <c r="X2088" s="113"/>
      <c r="Y2088" s="113"/>
    </row>
    <row r="2089">
      <c r="A2089" s="119"/>
      <c r="B2089" s="119"/>
      <c r="C2089" s="119"/>
      <c r="D2089" s="123"/>
      <c r="E2089" s="119"/>
      <c r="F2089" s="118"/>
      <c r="G2089" s="113"/>
      <c r="H2089" s="111"/>
      <c r="I2089" s="113"/>
      <c r="J2089" s="113"/>
      <c r="K2089" s="113"/>
      <c r="L2089" s="113"/>
      <c r="M2089" s="113"/>
      <c r="N2089" s="113"/>
      <c r="O2089" s="113"/>
      <c r="P2089" s="113"/>
      <c r="Q2089" s="113"/>
      <c r="R2089" s="113"/>
      <c r="S2089" s="113"/>
      <c r="T2089" s="113"/>
      <c r="U2089" s="113"/>
      <c r="V2089" s="113"/>
      <c r="W2089" s="113"/>
      <c r="X2089" s="113"/>
      <c r="Y2089" s="113"/>
    </row>
    <row r="2090">
      <c r="A2090" s="119"/>
      <c r="B2090" s="119"/>
      <c r="C2090" s="119"/>
      <c r="D2090" s="123"/>
      <c r="E2090" s="119"/>
      <c r="F2090" s="118"/>
      <c r="G2090" s="113"/>
      <c r="H2090" s="111"/>
      <c r="I2090" s="113"/>
      <c r="J2090" s="113"/>
      <c r="K2090" s="113"/>
      <c r="L2090" s="113"/>
      <c r="M2090" s="113"/>
      <c r="N2090" s="113"/>
      <c r="O2090" s="113"/>
      <c r="P2090" s="113"/>
      <c r="Q2090" s="113"/>
      <c r="R2090" s="113"/>
      <c r="S2090" s="113"/>
      <c r="T2090" s="113"/>
      <c r="U2090" s="113"/>
      <c r="V2090" s="113"/>
      <c r="W2090" s="113"/>
      <c r="X2090" s="113"/>
      <c r="Y2090" s="113"/>
    </row>
    <row r="2091">
      <c r="A2091" s="119"/>
      <c r="B2091" s="119"/>
      <c r="C2091" s="119"/>
      <c r="D2091" s="123"/>
      <c r="E2091" s="119"/>
      <c r="F2091" s="118"/>
      <c r="G2091" s="113"/>
      <c r="H2091" s="111"/>
      <c r="I2091" s="113"/>
      <c r="J2091" s="113"/>
      <c r="K2091" s="113"/>
      <c r="L2091" s="113"/>
      <c r="M2091" s="113"/>
      <c r="N2091" s="113"/>
      <c r="O2091" s="113"/>
      <c r="P2091" s="113"/>
      <c r="Q2091" s="113"/>
      <c r="R2091" s="113"/>
      <c r="S2091" s="113"/>
      <c r="T2091" s="113"/>
      <c r="U2091" s="113"/>
      <c r="V2091" s="113"/>
      <c r="W2091" s="113"/>
      <c r="X2091" s="113"/>
      <c r="Y2091" s="113"/>
    </row>
    <row r="2092">
      <c r="A2092" s="119"/>
      <c r="B2092" s="119"/>
      <c r="C2092" s="119"/>
      <c r="D2092" s="123"/>
      <c r="E2092" s="119"/>
      <c r="F2092" s="118"/>
      <c r="G2092" s="113"/>
      <c r="H2092" s="111"/>
      <c r="I2092" s="113"/>
      <c r="J2092" s="113"/>
      <c r="K2092" s="113"/>
      <c r="L2092" s="113"/>
      <c r="M2092" s="113"/>
      <c r="N2092" s="113"/>
      <c r="O2092" s="113"/>
      <c r="P2092" s="113"/>
      <c r="Q2092" s="113"/>
      <c r="R2092" s="113"/>
      <c r="S2092" s="113"/>
      <c r="T2092" s="113"/>
      <c r="U2092" s="113"/>
      <c r="V2092" s="113"/>
      <c r="W2092" s="113"/>
      <c r="X2092" s="113"/>
      <c r="Y2092" s="113"/>
    </row>
    <row r="2093">
      <c r="A2093" s="119"/>
      <c r="B2093" s="119"/>
      <c r="C2093" s="119"/>
      <c r="D2093" s="123"/>
      <c r="E2093" s="119"/>
      <c r="F2093" s="118"/>
      <c r="G2093" s="113"/>
      <c r="H2093" s="111"/>
      <c r="I2093" s="113"/>
      <c r="J2093" s="113"/>
      <c r="K2093" s="113"/>
      <c r="L2093" s="113"/>
      <c r="M2093" s="113"/>
      <c r="N2093" s="113"/>
      <c r="O2093" s="113"/>
      <c r="P2093" s="113"/>
      <c r="Q2093" s="113"/>
      <c r="R2093" s="113"/>
      <c r="S2093" s="113"/>
      <c r="T2093" s="113"/>
      <c r="U2093" s="113"/>
      <c r="V2093" s="113"/>
      <c r="W2093" s="113"/>
      <c r="X2093" s="113"/>
      <c r="Y2093" s="113"/>
    </row>
    <row r="2094">
      <c r="A2094" s="119"/>
      <c r="B2094" s="119"/>
      <c r="C2094" s="119"/>
      <c r="D2094" s="123"/>
      <c r="E2094" s="119"/>
      <c r="F2094" s="118"/>
      <c r="G2094" s="113"/>
      <c r="H2094" s="111"/>
      <c r="I2094" s="113"/>
      <c r="J2094" s="113"/>
      <c r="K2094" s="113"/>
      <c r="L2094" s="113"/>
      <c r="M2094" s="113"/>
      <c r="N2094" s="113"/>
      <c r="O2094" s="113"/>
      <c r="P2094" s="113"/>
      <c r="Q2094" s="113"/>
      <c r="R2094" s="113"/>
      <c r="S2094" s="113"/>
      <c r="T2094" s="113"/>
      <c r="U2094" s="113"/>
      <c r="V2094" s="113"/>
      <c r="W2094" s="113"/>
      <c r="X2094" s="113"/>
      <c r="Y2094" s="113"/>
    </row>
    <row r="2095">
      <c r="A2095" s="119"/>
      <c r="B2095" s="119"/>
      <c r="C2095" s="119"/>
      <c r="D2095" s="123"/>
      <c r="E2095" s="119"/>
      <c r="F2095" s="118"/>
      <c r="G2095" s="113"/>
      <c r="H2095" s="111"/>
      <c r="I2095" s="113"/>
      <c r="J2095" s="113"/>
      <c r="K2095" s="113"/>
      <c r="L2095" s="113"/>
      <c r="M2095" s="113"/>
      <c r="N2095" s="113"/>
      <c r="O2095" s="113"/>
      <c r="P2095" s="113"/>
      <c r="Q2095" s="113"/>
      <c r="R2095" s="113"/>
      <c r="S2095" s="113"/>
      <c r="T2095" s="113"/>
      <c r="U2095" s="113"/>
      <c r="V2095" s="113"/>
      <c r="W2095" s="113"/>
      <c r="X2095" s="113"/>
      <c r="Y2095" s="113"/>
    </row>
    <row r="2096">
      <c r="A2096" s="119"/>
      <c r="B2096" s="119"/>
      <c r="C2096" s="119"/>
      <c r="D2096" s="123"/>
      <c r="E2096" s="119"/>
      <c r="F2096" s="118"/>
      <c r="G2096" s="113"/>
      <c r="H2096" s="111"/>
      <c r="I2096" s="113"/>
      <c r="J2096" s="113"/>
      <c r="K2096" s="113"/>
      <c r="L2096" s="113"/>
      <c r="M2096" s="113"/>
      <c r="N2096" s="113"/>
      <c r="O2096" s="113"/>
      <c r="P2096" s="113"/>
      <c r="Q2096" s="113"/>
      <c r="R2096" s="113"/>
      <c r="S2096" s="113"/>
      <c r="T2096" s="113"/>
      <c r="U2096" s="113"/>
      <c r="V2096" s="113"/>
      <c r="W2096" s="113"/>
      <c r="X2096" s="113"/>
      <c r="Y2096" s="113"/>
    </row>
    <row r="2097">
      <c r="A2097" s="119"/>
      <c r="B2097" s="119"/>
      <c r="C2097" s="119"/>
      <c r="D2097" s="123"/>
      <c r="E2097" s="119"/>
      <c r="F2097" s="118"/>
      <c r="G2097" s="113"/>
      <c r="H2097" s="111"/>
      <c r="I2097" s="113"/>
      <c r="J2097" s="113"/>
      <c r="K2097" s="113"/>
      <c r="L2097" s="113"/>
      <c r="M2097" s="113"/>
      <c r="N2097" s="113"/>
      <c r="O2097" s="113"/>
      <c r="P2097" s="113"/>
      <c r="Q2097" s="113"/>
      <c r="R2097" s="113"/>
      <c r="S2097" s="113"/>
      <c r="T2097" s="113"/>
      <c r="U2097" s="113"/>
      <c r="V2097" s="113"/>
      <c r="W2097" s="113"/>
      <c r="X2097" s="113"/>
      <c r="Y2097" s="113"/>
    </row>
    <row r="2098">
      <c r="A2098" s="119"/>
      <c r="B2098" s="119"/>
      <c r="C2098" s="119"/>
      <c r="D2098" s="123"/>
      <c r="E2098" s="119"/>
      <c r="F2098" s="118"/>
      <c r="G2098" s="113"/>
      <c r="H2098" s="111"/>
      <c r="I2098" s="113"/>
      <c r="J2098" s="113"/>
      <c r="K2098" s="113"/>
      <c r="L2098" s="113"/>
      <c r="M2098" s="113"/>
      <c r="N2098" s="113"/>
      <c r="O2098" s="113"/>
      <c r="P2098" s="113"/>
      <c r="Q2098" s="113"/>
      <c r="R2098" s="113"/>
      <c r="S2098" s="113"/>
      <c r="T2098" s="113"/>
      <c r="U2098" s="113"/>
      <c r="V2098" s="113"/>
      <c r="W2098" s="113"/>
      <c r="X2098" s="113"/>
      <c r="Y2098" s="113"/>
    </row>
    <row r="2099">
      <c r="A2099" s="119"/>
      <c r="B2099" s="119"/>
      <c r="C2099" s="119"/>
      <c r="D2099" s="123"/>
      <c r="E2099" s="119"/>
      <c r="F2099" s="118"/>
      <c r="G2099" s="113"/>
      <c r="H2099" s="111"/>
      <c r="I2099" s="113"/>
      <c r="J2099" s="113"/>
      <c r="K2099" s="113"/>
      <c r="L2099" s="113"/>
      <c r="M2099" s="113"/>
      <c r="N2099" s="113"/>
      <c r="O2099" s="113"/>
      <c r="P2099" s="113"/>
      <c r="Q2099" s="113"/>
      <c r="R2099" s="113"/>
      <c r="S2099" s="113"/>
      <c r="T2099" s="113"/>
      <c r="U2099" s="113"/>
      <c r="V2099" s="113"/>
      <c r="W2099" s="113"/>
      <c r="X2099" s="113"/>
      <c r="Y2099" s="113"/>
    </row>
    <row r="2100">
      <c r="A2100" s="119"/>
      <c r="B2100" s="119"/>
      <c r="C2100" s="119"/>
      <c r="D2100" s="123"/>
      <c r="E2100" s="119"/>
      <c r="F2100" s="118"/>
      <c r="G2100" s="113"/>
      <c r="H2100" s="111"/>
      <c r="I2100" s="113"/>
      <c r="J2100" s="113"/>
      <c r="K2100" s="113"/>
      <c r="L2100" s="113"/>
      <c r="M2100" s="113"/>
      <c r="N2100" s="113"/>
      <c r="O2100" s="113"/>
      <c r="P2100" s="113"/>
      <c r="Q2100" s="113"/>
      <c r="R2100" s="113"/>
      <c r="S2100" s="113"/>
      <c r="T2100" s="113"/>
      <c r="U2100" s="113"/>
      <c r="V2100" s="113"/>
      <c r="W2100" s="113"/>
      <c r="X2100" s="113"/>
      <c r="Y2100" s="113"/>
    </row>
    <row r="2101">
      <c r="A2101" s="119"/>
      <c r="B2101" s="119"/>
      <c r="C2101" s="119"/>
      <c r="D2101" s="123"/>
      <c r="E2101" s="119"/>
      <c r="F2101" s="118"/>
      <c r="G2101" s="113"/>
      <c r="H2101" s="111"/>
      <c r="I2101" s="113"/>
      <c r="J2101" s="113"/>
      <c r="K2101" s="113"/>
      <c r="L2101" s="113"/>
      <c r="M2101" s="113"/>
      <c r="N2101" s="113"/>
      <c r="O2101" s="113"/>
      <c r="P2101" s="113"/>
      <c r="Q2101" s="113"/>
      <c r="R2101" s="113"/>
      <c r="S2101" s="113"/>
      <c r="T2101" s="113"/>
      <c r="U2101" s="113"/>
      <c r="V2101" s="113"/>
      <c r="W2101" s="113"/>
      <c r="X2101" s="113"/>
      <c r="Y2101" s="113"/>
    </row>
    <row r="2102">
      <c r="A2102" s="119"/>
      <c r="B2102" s="119"/>
      <c r="C2102" s="119"/>
      <c r="D2102" s="123"/>
      <c r="E2102" s="119"/>
      <c r="F2102" s="118"/>
      <c r="G2102" s="113"/>
      <c r="H2102" s="111"/>
      <c r="I2102" s="113"/>
      <c r="J2102" s="113"/>
      <c r="K2102" s="113"/>
      <c r="L2102" s="113"/>
      <c r="M2102" s="113"/>
      <c r="N2102" s="113"/>
      <c r="O2102" s="113"/>
      <c r="P2102" s="113"/>
      <c r="Q2102" s="113"/>
      <c r="R2102" s="113"/>
      <c r="S2102" s="113"/>
      <c r="T2102" s="113"/>
      <c r="U2102" s="113"/>
      <c r="V2102" s="113"/>
      <c r="W2102" s="113"/>
      <c r="X2102" s="113"/>
      <c r="Y2102" s="113"/>
    </row>
    <row r="2103">
      <c r="A2103" s="119"/>
      <c r="B2103" s="119"/>
      <c r="C2103" s="119"/>
      <c r="D2103" s="123"/>
      <c r="E2103" s="119"/>
      <c r="F2103" s="118"/>
      <c r="G2103" s="113"/>
      <c r="H2103" s="111"/>
      <c r="I2103" s="113"/>
      <c r="J2103" s="113"/>
      <c r="K2103" s="113"/>
      <c r="L2103" s="113"/>
      <c r="M2103" s="113"/>
      <c r="N2103" s="113"/>
      <c r="O2103" s="113"/>
      <c r="P2103" s="113"/>
      <c r="Q2103" s="113"/>
      <c r="R2103" s="113"/>
      <c r="S2103" s="113"/>
      <c r="T2103" s="113"/>
      <c r="U2103" s="113"/>
      <c r="V2103" s="113"/>
      <c r="W2103" s="113"/>
      <c r="X2103" s="113"/>
      <c r="Y2103" s="113"/>
    </row>
    <row r="2104">
      <c r="A2104" s="119"/>
      <c r="B2104" s="119"/>
      <c r="C2104" s="119"/>
      <c r="D2104" s="123"/>
      <c r="E2104" s="119"/>
      <c r="F2104" s="118"/>
      <c r="G2104" s="113"/>
      <c r="H2104" s="111"/>
      <c r="I2104" s="113"/>
      <c r="J2104" s="113"/>
      <c r="K2104" s="113"/>
      <c r="L2104" s="113"/>
      <c r="M2104" s="113"/>
      <c r="N2104" s="113"/>
      <c r="O2104" s="113"/>
      <c r="P2104" s="113"/>
      <c r="Q2104" s="113"/>
      <c r="R2104" s="113"/>
      <c r="S2104" s="113"/>
      <c r="T2104" s="113"/>
      <c r="U2104" s="113"/>
      <c r="V2104" s="113"/>
      <c r="W2104" s="113"/>
      <c r="X2104" s="113"/>
      <c r="Y2104" s="113"/>
    </row>
    <row r="2105">
      <c r="A2105" s="119"/>
      <c r="B2105" s="119"/>
      <c r="C2105" s="119"/>
      <c r="D2105" s="123"/>
      <c r="E2105" s="119"/>
      <c r="F2105" s="118"/>
      <c r="G2105" s="113"/>
      <c r="H2105" s="111"/>
      <c r="I2105" s="113"/>
      <c r="J2105" s="113"/>
      <c r="K2105" s="113"/>
      <c r="L2105" s="113"/>
      <c r="M2105" s="113"/>
      <c r="N2105" s="113"/>
      <c r="O2105" s="113"/>
      <c r="P2105" s="113"/>
      <c r="Q2105" s="113"/>
      <c r="R2105" s="113"/>
      <c r="S2105" s="113"/>
      <c r="T2105" s="113"/>
      <c r="U2105" s="113"/>
      <c r="V2105" s="113"/>
      <c r="W2105" s="113"/>
      <c r="X2105" s="113"/>
      <c r="Y2105" s="113"/>
    </row>
    <row r="2106">
      <c r="A2106" s="119"/>
      <c r="B2106" s="119"/>
      <c r="C2106" s="119"/>
      <c r="D2106" s="123"/>
      <c r="E2106" s="119"/>
      <c r="F2106" s="118"/>
      <c r="G2106" s="113"/>
      <c r="H2106" s="111"/>
      <c r="I2106" s="113"/>
      <c r="J2106" s="113"/>
      <c r="K2106" s="113"/>
      <c r="L2106" s="113"/>
      <c r="M2106" s="113"/>
      <c r="N2106" s="113"/>
      <c r="O2106" s="113"/>
      <c r="P2106" s="113"/>
      <c r="Q2106" s="113"/>
      <c r="R2106" s="113"/>
      <c r="S2106" s="113"/>
      <c r="T2106" s="113"/>
      <c r="U2106" s="113"/>
      <c r="V2106" s="113"/>
      <c r="W2106" s="113"/>
      <c r="X2106" s="113"/>
      <c r="Y2106" s="113"/>
    </row>
    <row r="2107">
      <c r="A2107" s="119"/>
      <c r="B2107" s="119"/>
      <c r="C2107" s="119"/>
      <c r="D2107" s="123"/>
      <c r="E2107" s="119"/>
      <c r="F2107" s="118"/>
      <c r="G2107" s="113"/>
      <c r="H2107" s="111"/>
      <c r="I2107" s="113"/>
      <c r="J2107" s="113"/>
      <c r="K2107" s="113"/>
      <c r="L2107" s="113"/>
      <c r="M2107" s="113"/>
      <c r="N2107" s="113"/>
      <c r="O2107" s="113"/>
      <c r="P2107" s="113"/>
      <c r="Q2107" s="113"/>
      <c r="R2107" s="113"/>
      <c r="S2107" s="113"/>
      <c r="T2107" s="113"/>
      <c r="U2107" s="113"/>
      <c r="V2107" s="113"/>
      <c r="W2107" s="113"/>
      <c r="X2107" s="113"/>
      <c r="Y2107" s="113"/>
    </row>
    <row r="2108">
      <c r="A2108" s="119"/>
      <c r="B2108" s="119"/>
      <c r="C2108" s="119"/>
      <c r="D2108" s="123"/>
      <c r="E2108" s="119"/>
      <c r="F2108" s="118"/>
      <c r="G2108" s="113"/>
      <c r="H2108" s="111"/>
      <c r="I2108" s="113"/>
      <c r="J2108" s="113"/>
      <c r="K2108" s="113"/>
      <c r="L2108" s="113"/>
      <c r="M2108" s="113"/>
      <c r="N2108" s="113"/>
      <c r="O2108" s="113"/>
      <c r="P2108" s="113"/>
      <c r="Q2108" s="113"/>
      <c r="R2108" s="113"/>
      <c r="S2108" s="113"/>
      <c r="T2108" s="113"/>
      <c r="U2108" s="113"/>
      <c r="V2108" s="113"/>
      <c r="W2108" s="113"/>
      <c r="X2108" s="113"/>
      <c r="Y2108" s="113"/>
    </row>
    <row r="2109">
      <c r="A2109" s="119"/>
      <c r="B2109" s="119"/>
      <c r="C2109" s="119"/>
      <c r="D2109" s="123"/>
      <c r="E2109" s="119"/>
      <c r="F2109" s="118"/>
      <c r="G2109" s="113"/>
      <c r="H2109" s="111"/>
      <c r="I2109" s="113"/>
      <c r="J2109" s="113"/>
      <c r="K2109" s="113"/>
      <c r="L2109" s="113"/>
      <c r="M2109" s="113"/>
      <c r="N2109" s="113"/>
      <c r="O2109" s="113"/>
      <c r="P2109" s="113"/>
      <c r="Q2109" s="113"/>
      <c r="R2109" s="113"/>
      <c r="S2109" s="113"/>
      <c r="T2109" s="113"/>
      <c r="U2109" s="113"/>
      <c r="V2109" s="113"/>
      <c r="W2109" s="113"/>
      <c r="X2109" s="113"/>
      <c r="Y2109" s="113"/>
    </row>
    <row r="2110">
      <c r="A2110" s="119"/>
      <c r="B2110" s="119"/>
      <c r="C2110" s="119"/>
      <c r="D2110" s="123"/>
      <c r="E2110" s="119"/>
      <c r="F2110" s="118"/>
      <c r="G2110" s="113"/>
      <c r="H2110" s="111"/>
      <c r="I2110" s="113"/>
      <c r="J2110" s="113"/>
      <c r="K2110" s="113"/>
      <c r="L2110" s="113"/>
      <c r="M2110" s="113"/>
      <c r="N2110" s="113"/>
      <c r="O2110" s="113"/>
      <c r="P2110" s="113"/>
      <c r="Q2110" s="113"/>
      <c r="R2110" s="113"/>
      <c r="S2110" s="113"/>
      <c r="T2110" s="113"/>
      <c r="U2110" s="113"/>
      <c r="V2110" s="113"/>
      <c r="W2110" s="113"/>
      <c r="X2110" s="113"/>
      <c r="Y2110" s="113"/>
    </row>
    <row r="2111">
      <c r="A2111" s="119"/>
      <c r="B2111" s="119"/>
      <c r="C2111" s="119"/>
      <c r="D2111" s="123"/>
      <c r="E2111" s="119"/>
      <c r="F2111" s="118"/>
      <c r="G2111" s="113"/>
      <c r="H2111" s="111"/>
      <c r="I2111" s="113"/>
      <c r="J2111" s="113"/>
      <c r="K2111" s="113"/>
      <c r="L2111" s="113"/>
      <c r="M2111" s="113"/>
      <c r="N2111" s="113"/>
      <c r="O2111" s="113"/>
      <c r="P2111" s="113"/>
      <c r="Q2111" s="113"/>
      <c r="R2111" s="113"/>
      <c r="S2111" s="113"/>
      <c r="T2111" s="113"/>
      <c r="U2111" s="113"/>
      <c r="V2111" s="113"/>
      <c r="W2111" s="113"/>
      <c r="X2111" s="113"/>
      <c r="Y2111" s="113"/>
    </row>
    <row r="2112">
      <c r="A2112" s="119"/>
      <c r="B2112" s="119"/>
      <c r="C2112" s="119"/>
      <c r="D2112" s="123"/>
      <c r="E2112" s="119"/>
      <c r="F2112" s="118"/>
      <c r="G2112" s="113"/>
      <c r="H2112" s="111"/>
      <c r="I2112" s="113"/>
      <c r="J2112" s="113"/>
      <c r="K2112" s="113"/>
      <c r="L2112" s="113"/>
      <c r="M2112" s="113"/>
      <c r="N2112" s="113"/>
      <c r="O2112" s="113"/>
      <c r="P2112" s="113"/>
      <c r="Q2112" s="113"/>
      <c r="R2112" s="113"/>
      <c r="S2112" s="113"/>
      <c r="T2112" s="113"/>
      <c r="U2112" s="113"/>
      <c r="V2112" s="113"/>
      <c r="W2112" s="113"/>
      <c r="X2112" s="113"/>
      <c r="Y2112" s="113"/>
    </row>
    <row r="2113">
      <c r="A2113" s="119"/>
      <c r="B2113" s="119"/>
      <c r="C2113" s="119"/>
      <c r="D2113" s="123"/>
      <c r="E2113" s="119"/>
      <c r="F2113" s="118"/>
      <c r="G2113" s="113"/>
      <c r="H2113" s="111"/>
      <c r="I2113" s="113"/>
      <c r="J2113" s="113"/>
      <c r="K2113" s="113"/>
      <c r="L2113" s="113"/>
      <c r="M2113" s="113"/>
      <c r="N2113" s="113"/>
      <c r="O2113" s="113"/>
      <c r="P2113" s="113"/>
      <c r="Q2113" s="113"/>
      <c r="R2113" s="113"/>
      <c r="S2113" s="113"/>
      <c r="T2113" s="113"/>
      <c r="U2113" s="113"/>
      <c r="V2113" s="113"/>
      <c r="W2113" s="113"/>
      <c r="X2113" s="113"/>
      <c r="Y2113" s="113"/>
    </row>
    <row r="2114">
      <c r="A2114" s="119"/>
      <c r="B2114" s="119"/>
      <c r="C2114" s="119"/>
      <c r="D2114" s="123"/>
      <c r="E2114" s="119"/>
      <c r="F2114" s="118"/>
      <c r="G2114" s="113"/>
      <c r="H2114" s="111"/>
      <c r="I2114" s="113"/>
      <c r="J2114" s="113"/>
      <c r="K2114" s="113"/>
      <c r="L2114" s="113"/>
      <c r="M2114" s="113"/>
      <c r="N2114" s="113"/>
      <c r="O2114" s="113"/>
      <c r="P2114" s="113"/>
      <c r="Q2114" s="113"/>
      <c r="R2114" s="113"/>
      <c r="S2114" s="113"/>
      <c r="T2114" s="113"/>
      <c r="U2114" s="113"/>
      <c r="V2114" s="113"/>
      <c r="W2114" s="113"/>
      <c r="X2114" s="113"/>
      <c r="Y2114" s="113"/>
    </row>
    <row r="2115">
      <c r="A2115" s="119"/>
      <c r="B2115" s="119"/>
      <c r="C2115" s="119"/>
      <c r="D2115" s="123"/>
      <c r="E2115" s="119"/>
      <c r="F2115" s="118"/>
      <c r="G2115" s="113"/>
      <c r="H2115" s="111"/>
      <c r="I2115" s="113"/>
      <c r="J2115" s="113"/>
      <c r="K2115" s="113"/>
      <c r="L2115" s="113"/>
      <c r="M2115" s="113"/>
      <c r="N2115" s="113"/>
      <c r="O2115" s="113"/>
      <c r="P2115" s="113"/>
      <c r="Q2115" s="113"/>
      <c r="R2115" s="113"/>
      <c r="S2115" s="113"/>
      <c r="T2115" s="113"/>
      <c r="U2115" s="113"/>
      <c r="V2115" s="113"/>
      <c r="W2115" s="113"/>
      <c r="X2115" s="113"/>
      <c r="Y2115" s="113"/>
    </row>
    <row r="2116">
      <c r="A2116" s="119"/>
      <c r="B2116" s="119"/>
      <c r="C2116" s="119"/>
      <c r="D2116" s="123"/>
      <c r="E2116" s="119"/>
      <c r="F2116" s="118"/>
      <c r="G2116" s="113"/>
      <c r="H2116" s="111"/>
      <c r="I2116" s="113"/>
      <c r="J2116" s="113"/>
      <c r="K2116" s="113"/>
      <c r="L2116" s="113"/>
      <c r="M2116" s="113"/>
      <c r="N2116" s="113"/>
      <c r="O2116" s="113"/>
      <c r="P2116" s="113"/>
      <c r="Q2116" s="113"/>
      <c r="R2116" s="113"/>
      <c r="S2116" s="113"/>
      <c r="T2116" s="113"/>
      <c r="U2116" s="113"/>
      <c r="V2116" s="113"/>
      <c r="W2116" s="113"/>
      <c r="X2116" s="113"/>
      <c r="Y2116" s="113"/>
    </row>
    <row r="2117">
      <c r="A2117" s="119"/>
      <c r="B2117" s="119"/>
      <c r="C2117" s="119"/>
      <c r="D2117" s="123"/>
      <c r="E2117" s="119"/>
      <c r="F2117" s="118"/>
      <c r="G2117" s="113"/>
      <c r="H2117" s="111"/>
      <c r="I2117" s="113"/>
      <c r="J2117" s="113"/>
      <c r="K2117" s="113"/>
      <c r="L2117" s="113"/>
      <c r="M2117" s="113"/>
      <c r="N2117" s="113"/>
      <c r="O2117" s="113"/>
      <c r="P2117" s="113"/>
      <c r="Q2117" s="113"/>
      <c r="R2117" s="113"/>
      <c r="S2117" s="113"/>
      <c r="T2117" s="113"/>
      <c r="U2117" s="113"/>
      <c r="V2117" s="113"/>
      <c r="W2117" s="113"/>
      <c r="X2117" s="113"/>
      <c r="Y2117" s="113"/>
    </row>
    <row r="2118">
      <c r="A2118" s="119"/>
      <c r="B2118" s="119"/>
      <c r="C2118" s="119"/>
      <c r="D2118" s="123"/>
      <c r="E2118" s="119"/>
      <c r="F2118" s="118"/>
      <c r="G2118" s="113"/>
      <c r="H2118" s="111"/>
      <c r="I2118" s="113"/>
      <c r="J2118" s="113"/>
      <c r="K2118" s="113"/>
      <c r="L2118" s="113"/>
      <c r="M2118" s="113"/>
      <c r="N2118" s="113"/>
      <c r="O2118" s="113"/>
      <c r="P2118" s="113"/>
      <c r="Q2118" s="113"/>
      <c r="R2118" s="113"/>
      <c r="S2118" s="113"/>
      <c r="T2118" s="113"/>
      <c r="U2118" s="113"/>
      <c r="V2118" s="113"/>
      <c r="W2118" s="113"/>
      <c r="X2118" s="113"/>
      <c r="Y2118" s="113"/>
    </row>
    <row r="2119">
      <c r="A2119" s="119"/>
      <c r="B2119" s="119"/>
      <c r="C2119" s="119"/>
      <c r="D2119" s="123"/>
      <c r="E2119" s="119"/>
      <c r="F2119" s="118"/>
      <c r="G2119" s="113"/>
      <c r="H2119" s="111"/>
      <c r="I2119" s="113"/>
      <c r="J2119" s="113"/>
      <c r="K2119" s="113"/>
      <c r="L2119" s="113"/>
      <c r="M2119" s="113"/>
      <c r="N2119" s="113"/>
      <c r="O2119" s="113"/>
      <c r="P2119" s="113"/>
      <c r="Q2119" s="113"/>
      <c r="R2119" s="113"/>
      <c r="S2119" s="113"/>
      <c r="T2119" s="113"/>
      <c r="U2119" s="113"/>
      <c r="V2119" s="113"/>
      <c r="W2119" s="113"/>
      <c r="X2119" s="113"/>
      <c r="Y2119" s="113"/>
    </row>
    <row r="2120">
      <c r="A2120" s="119"/>
      <c r="B2120" s="119"/>
      <c r="C2120" s="119"/>
      <c r="D2120" s="123"/>
      <c r="E2120" s="119"/>
      <c r="F2120" s="118"/>
      <c r="G2120" s="113"/>
      <c r="H2120" s="111"/>
      <c r="I2120" s="113"/>
      <c r="J2120" s="113"/>
      <c r="K2120" s="113"/>
      <c r="L2120" s="113"/>
      <c r="M2120" s="113"/>
      <c r="N2120" s="113"/>
      <c r="O2120" s="113"/>
      <c r="P2120" s="113"/>
      <c r="Q2120" s="113"/>
      <c r="R2120" s="113"/>
      <c r="S2120" s="113"/>
      <c r="T2120" s="113"/>
      <c r="U2120" s="113"/>
      <c r="V2120" s="113"/>
      <c r="W2120" s="113"/>
      <c r="X2120" s="113"/>
      <c r="Y2120" s="113"/>
    </row>
    <row r="2121">
      <c r="A2121" s="119"/>
      <c r="B2121" s="119"/>
      <c r="C2121" s="119"/>
      <c r="D2121" s="123"/>
      <c r="E2121" s="119"/>
      <c r="F2121" s="118"/>
      <c r="G2121" s="113"/>
      <c r="H2121" s="111"/>
      <c r="I2121" s="113"/>
      <c r="J2121" s="113"/>
      <c r="K2121" s="113"/>
      <c r="L2121" s="113"/>
      <c r="M2121" s="113"/>
      <c r="N2121" s="113"/>
      <c r="O2121" s="113"/>
      <c r="P2121" s="113"/>
      <c r="Q2121" s="113"/>
      <c r="R2121" s="113"/>
      <c r="S2121" s="113"/>
      <c r="T2121" s="113"/>
      <c r="U2121" s="113"/>
      <c r="V2121" s="113"/>
      <c r="W2121" s="113"/>
      <c r="X2121" s="113"/>
      <c r="Y2121" s="113"/>
    </row>
    <row r="2122">
      <c r="A2122" s="119"/>
      <c r="B2122" s="119"/>
      <c r="C2122" s="119"/>
      <c r="D2122" s="123"/>
      <c r="E2122" s="119"/>
      <c r="F2122" s="118"/>
      <c r="G2122" s="113"/>
      <c r="H2122" s="111"/>
      <c r="I2122" s="113"/>
      <c r="J2122" s="113"/>
      <c r="K2122" s="113"/>
      <c r="L2122" s="113"/>
      <c r="M2122" s="113"/>
      <c r="N2122" s="113"/>
      <c r="O2122" s="113"/>
      <c r="P2122" s="113"/>
      <c r="Q2122" s="113"/>
      <c r="R2122" s="113"/>
      <c r="S2122" s="113"/>
      <c r="T2122" s="113"/>
      <c r="U2122" s="113"/>
      <c r="V2122" s="113"/>
      <c r="W2122" s="113"/>
      <c r="X2122" s="113"/>
      <c r="Y2122" s="113"/>
    </row>
    <row r="2123">
      <c r="A2123" s="119"/>
      <c r="B2123" s="119"/>
      <c r="C2123" s="119"/>
      <c r="D2123" s="123"/>
      <c r="E2123" s="119"/>
      <c r="F2123" s="118"/>
      <c r="G2123" s="113"/>
      <c r="H2123" s="111"/>
      <c r="I2123" s="113"/>
      <c r="J2123" s="113"/>
      <c r="K2123" s="113"/>
      <c r="L2123" s="113"/>
      <c r="M2123" s="113"/>
      <c r="N2123" s="113"/>
      <c r="O2123" s="113"/>
      <c r="P2123" s="113"/>
      <c r="Q2123" s="113"/>
      <c r="R2123" s="113"/>
      <c r="S2123" s="113"/>
      <c r="T2123" s="113"/>
      <c r="U2123" s="113"/>
      <c r="V2123" s="113"/>
      <c r="W2123" s="113"/>
      <c r="X2123" s="113"/>
      <c r="Y2123" s="113"/>
    </row>
    <row r="2124">
      <c r="A2124" s="119"/>
      <c r="B2124" s="119"/>
      <c r="C2124" s="119"/>
      <c r="D2124" s="123"/>
      <c r="E2124" s="119"/>
      <c r="F2124" s="118"/>
      <c r="G2124" s="113"/>
      <c r="H2124" s="111"/>
      <c r="I2124" s="113"/>
      <c r="J2124" s="113"/>
      <c r="K2124" s="113"/>
      <c r="L2124" s="113"/>
      <c r="M2124" s="113"/>
      <c r="N2124" s="113"/>
      <c r="O2124" s="113"/>
      <c r="P2124" s="113"/>
      <c r="Q2124" s="113"/>
      <c r="R2124" s="113"/>
      <c r="S2124" s="113"/>
      <c r="T2124" s="113"/>
      <c r="U2124" s="113"/>
      <c r="V2124" s="113"/>
      <c r="W2124" s="113"/>
      <c r="X2124" s="113"/>
      <c r="Y2124" s="113"/>
    </row>
    <row r="2125">
      <c r="A2125" s="119"/>
      <c r="B2125" s="119"/>
      <c r="C2125" s="119"/>
      <c r="D2125" s="123"/>
      <c r="E2125" s="119"/>
      <c r="F2125" s="118"/>
      <c r="G2125" s="113"/>
      <c r="H2125" s="111"/>
      <c r="I2125" s="113"/>
      <c r="J2125" s="113"/>
      <c r="K2125" s="113"/>
      <c r="L2125" s="113"/>
      <c r="M2125" s="113"/>
      <c r="N2125" s="113"/>
      <c r="O2125" s="113"/>
      <c r="P2125" s="113"/>
      <c r="Q2125" s="113"/>
      <c r="R2125" s="113"/>
      <c r="S2125" s="113"/>
      <c r="T2125" s="113"/>
      <c r="U2125" s="113"/>
      <c r="V2125" s="113"/>
      <c r="W2125" s="113"/>
      <c r="X2125" s="113"/>
      <c r="Y2125" s="113"/>
    </row>
    <row r="2126">
      <c r="A2126" s="119"/>
      <c r="B2126" s="119"/>
      <c r="C2126" s="119"/>
      <c r="D2126" s="123"/>
      <c r="E2126" s="119"/>
      <c r="F2126" s="118"/>
      <c r="G2126" s="113"/>
      <c r="H2126" s="111"/>
      <c r="I2126" s="113"/>
      <c r="J2126" s="113"/>
      <c r="K2126" s="113"/>
      <c r="L2126" s="113"/>
      <c r="M2126" s="113"/>
      <c r="N2126" s="113"/>
      <c r="O2126" s="113"/>
      <c r="P2126" s="113"/>
      <c r="Q2126" s="113"/>
      <c r="R2126" s="113"/>
      <c r="S2126" s="113"/>
      <c r="T2126" s="113"/>
      <c r="U2126" s="113"/>
      <c r="V2126" s="113"/>
      <c r="W2126" s="113"/>
      <c r="X2126" s="113"/>
      <c r="Y2126" s="113"/>
    </row>
    <row r="2127">
      <c r="A2127" s="119"/>
      <c r="B2127" s="119"/>
      <c r="C2127" s="119"/>
      <c r="D2127" s="123"/>
      <c r="E2127" s="119"/>
      <c r="F2127" s="118"/>
      <c r="G2127" s="113"/>
      <c r="H2127" s="111"/>
      <c r="I2127" s="113"/>
      <c r="J2127" s="113"/>
      <c r="K2127" s="113"/>
      <c r="L2127" s="113"/>
      <c r="M2127" s="113"/>
      <c r="N2127" s="113"/>
      <c r="O2127" s="113"/>
      <c r="P2127" s="113"/>
      <c r="Q2127" s="113"/>
      <c r="R2127" s="113"/>
      <c r="S2127" s="113"/>
      <c r="T2127" s="113"/>
      <c r="U2127" s="113"/>
      <c r="V2127" s="113"/>
      <c r="W2127" s="113"/>
      <c r="X2127" s="113"/>
      <c r="Y2127" s="113"/>
    </row>
    <row r="2128">
      <c r="A2128" s="119"/>
      <c r="B2128" s="119"/>
      <c r="C2128" s="119"/>
      <c r="D2128" s="123"/>
      <c r="E2128" s="119"/>
      <c r="F2128" s="118"/>
      <c r="G2128" s="113"/>
      <c r="H2128" s="111"/>
      <c r="I2128" s="113"/>
      <c r="J2128" s="113"/>
      <c r="K2128" s="113"/>
      <c r="L2128" s="113"/>
      <c r="M2128" s="113"/>
      <c r="N2128" s="113"/>
      <c r="O2128" s="113"/>
      <c r="P2128" s="113"/>
      <c r="Q2128" s="113"/>
      <c r="R2128" s="113"/>
      <c r="S2128" s="113"/>
      <c r="T2128" s="113"/>
      <c r="U2128" s="113"/>
      <c r="V2128" s="113"/>
      <c r="W2128" s="113"/>
      <c r="X2128" s="113"/>
      <c r="Y2128" s="113"/>
    </row>
    <row r="2129">
      <c r="A2129" s="119"/>
      <c r="B2129" s="119"/>
      <c r="C2129" s="119"/>
      <c r="D2129" s="123"/>
      <c r="E2129" s="119"/>
      <c r="F2129" s="118"/>
      <c r="G2129" s="113"/>
      <c r="H2129" s="111"/>
      <c r="I2129" s="113"/>
      <c r="J2129" s="113"/>
      <c r="K2129" s="113"/>
      <c r="L2129" s="113"/>
      <c r="M2129" s="113"/>
      <c r="N2129" s="113"/>
      <c r="O2129" s="113"/>
      <c r="P2129" s="113"/>
      <c r="Q2129" s="113"/>
      <c r="R2129" s="113"/>
      <c r="S2129" s="113"/>
      <c r="T2129" s="113"/>
      <c r="U2129" s="113"/>
      <c r="V2129" s="113"/>
      <c r="W2129" s="113"/>
      <c r="X2129" s="113"/>
      <c r="Y2129" s="113"/>
    </row>
    <row r="2130">
      <c r="A2130" s="119"/>
      <c r="B2130" s="119"/>
      <c r="C2130" s="119"/>
      <c r="D2130" s="123"/>
      <c r="E2130" s="119"/>
      <c r="F2130" s="118"/>
      <c r="G2130" s="113"/>
      <c r="H2130" s="111"/>
      <c r="I2130" s="113"/>
      <c r="J2130" s="113"/>
      <c r="K2130" s="113"/>
      <c r="L2130" s="113"/>
      <c r="M2130" s="113"/>
      <c r="N2130" s="113"/>
      <c r="O2130" s="113"/>
      <c r="P2130" s="113"/>
      <c r="Q2130" s="113"/>
      <c r="R2130" s="113"/>
      <c r="S2130" s="113"/>
      <c r="T2130" s="113"/>
      <c r="U2130" s="113"/>
      <c r="V2130" s="113"/>
      <c r="W2130" s="113"/>
      <c r="X2130" s="113"/>
      <c r="Y2130" s="113"/>
    </row>
    <row r="2131">
      <c r="A2131" s="119"/>
      <c r="B2131" s="119"/>
      <c r="C2131" s="119"/>
      <c r="D2131" s="123"/>
      <c r="E2131" s="119"/>
      <c r="F2131" s="118"/>
      <c r="G2131" s="113"/>
      <c r="H2131" s="111"/>
      <c r="I2131" s="113"/>
      <c r="J2131" s="113"/>
      <c r="K2131" s="113"/>
      <c r="L2131" s="113"/>
      <c r="M2131" s="113"/>
      <c r="N2131" s="113"/>
      <c r="O2131" s="113"/>
      <c r="P2131" s="113"/>
      <c r="Q2131" s="113"/>
      <c r="R2131" s="113"/>
      <c r="S2131" s="113"/>
      <c r="T2131" s="113"/>
      <c r="U2131" s="113"/>
      <c r="V2131" s="113"/>
      <c r="W2131" s="113"/>
      <c r="X2131" s="113"/>
      <c r="Y2131" s="113"/>
    </row>
    <row r="2132">
      <c r="A2132" s="119"/>
      <c r="B2132" s="119"/>
      <c r="C2132" s="119"/>
      <c r="D2132" s="123"/>
      <c r="E2132" s="119"/>
      <c r="F2132" s="118"/>
      <c r="G2132" s="113"/>
      <c r="H2132" s="111"/>
      <c r="I2132" s="113"/>
      <c r="J2132" s="113"/>
      <c r="K2132" s="113"/>
      <c r="L2132" s="113"/>
      <c r="M2132" s="113"/>
      <c r="N2132" s="113"/>
      <c r="O2132" s="113"/>
      <c r="P2132" s="113"/>
      <c r="Q2132" s="113"/>
      <c r="R2132" s="113"/>
      <c r="S2132" s="113"/>
      <c r="T2132" s="113"/>
      <c r="U2132" s="113"/>
      <c r="V2132" s="113"/>
      <c r="W2132" s="113"/>
      <c r="X2132" s="113"/>
      <c r="Y2132" s="113"/>
    </row>
    <row r="2133">
      <c r="A2133" s="119"/>
      <c r="B2133" s="119"/>
      <c r="C2133" s="119"/>
      <c r="D2133" s="123"/>
      <c r="E2133" s="119"/>
      <c r="F2133" s="118"/>
      <c r="G2133" s="113"/>
      <c r="H2133" s="111"/>
      <c r="I2133" s="113"/>
      <c r="J2133" s="113"/>
      <c r="K2133" s="113"/>
      <c r="L2133" s="113"/>
      <c r="M2133" s="113"/>
      <c r="N2133" s="113"/>
      <c r="O2133" s="113"/>
      <c r="P2133" s="113"/>
      <c r="Q2133" s="113"/>
      <c r="R2133" s="113"/>
      <c r="S2133" s="113"/>
      <c r="T2133" s="113"/>
      <c r="U2133" s="113"/>
      <c r="V2133" s="113"/>
      <c r="W2133" s="113"/>
      <c r="X2133" s="113"/>
      <c r="Y2133" s="113"/>
    </row>
    <row r="2134">
      <c r="A2134" s="119"/>
      <c r="B2134" s="119"/>
      <c r="C2134" s="119"/>
      <c r="D2134" s="123"/>
      <c r="E2134" s="119"/>
      <c r="F2134" s="118"/>
      <c r="G2134" s="113"/>
      <c r="H2134" s="111"/>
      <c r="I2134" s="113"/>
      <c r="J2134" s="113"/>
      <c r="K2134" s="113"/>
      <c r="L2134" s="113"/>
      <c r="M2134" s="113"/>
      <c r="N2134" s="113"/>
      <c r="O2134" s="113"/>
      <c r="P2134" s="113"/>
      <c r="Q2134" s="113"/>
      <c r="R2134" s="113"/>
      <c r="S2134" s="113"/>
      <c r="T2134" s="113"/>
      <c r="U2134" s="113"/>
      <c r="V2134" s="113"/>
      <c r="W2134" s="113"/>
      <c r="X2134" s="113"/>
      <c r="Y2134" s="113"/>
    </row>
    <row r="2135">
      <c r="A2135" s="119"/>
      <c r="B2135" s="119"/>
      <c r="C2135" s="119"/>
      <c r="D2135" s="123"/>
      <c r="E2135" s="119"/>
      <c r="F2135" s="118"/>
      <c r="G2135" s="113"/>
      <c r="H2135" s="111"/>
      <c r="I2135" s="113"/>
      <c r="J2135" s="113"/>
      <c r="K2135" s="113"/>
      <c r="L2135" s="113"/>
      <c r="M2135" s="113"/>
      <c r="N2135" s="113"/>
      <c r="O2135" s="113"/>
      <c r="P2135" s="113"/>
      <c r="Q2135" s="113"/>
      <c r="R2135" s="113"/>
      <c r="S2135" s="113"/>
      <c r="T2135" s="113"/>
      <c r="U2135" s="113"/>
      <c r="V2135" s="113"/>
      <c r="W2135" s="113"/>
      <c r="X2135" s="113"/>
      <c r="Y2135" s="113"/>
    </row>
    <row r="2136">
      <c r="A2136" s="119"/>
      <c r="B2136" s="119"/>
      <c r="C2136" s="119"/>
      <c r="D2136" s="123"/>
      <c r="E2136" s="119"/>
      <c r="F2136" s="118"/>
      <c r="G2136" s="113"/>
      <c r="H2136" s="111"/>
      <c r="I2136" s="113"/>
      <c r="J2136" s="113"/>
      <c r="K2136" s="113"/>
      <c r="L2136" s="113"/>
      <c r="M2136" s="113"/>
      <c r="N2136" s="113"/>
      <c r="O2136" s="113"/>
      <c r="P2136" s="113"/>
      <c r="Q2136" s="113"/>
      <c r="R2136" s="113"/>
      <c r="S2136" s="113"/>
      <c r="T2136" s="113"/>
      <c r="U2136" s="113"/>
      <c r="V2136" s="113"/>
      <c r="W2136" s="113"/>
      <c r="X2136" s="113"/>
      <c r="Y2136" s="113"/>
    </row>
    <row r="2137">
      <c r="A2137" s="119"/>
      <c r="B2137" s="119"/>
      <c r="C2137" s="119"/>
      <c r="D2137" s="123"/>
      <c r="E2137" s="119"/>
      <c r="F2137" s="118"/>
      <c r="G2137" s="113"/>
      <c r="H2137" s="111"/>
      <c r="I2137" s="113"/>
      <c r="J2137" s="113"/>
      <c r="K2137" s="113"/>
      <c r="L2137" s="113"/>
      <c r="M2137" s="113"/>
      <c r="N2137" s="113"/>
      <c r="O2137" s="113"/>
      <c r="P2137" s="113"/>
      <c r="Q2137" s="113"/>
      <c r="R2137" s="113"/>
      <c r="S2137" s="113"/>
      <c r="T2137" s="113"/>
      <c r="U2137" s="113"/>
      <c r="V2137" s="113"/>
      <c r="W2137" s="113"/>
      <c r="X2137" s="113"/>
      <c r="Y2137" s="113"/>
    </row>
    <row r="2138">
      <c r="A2138" s="119"/>
      <c r="B2138" s="119"/>
      <c r="C2138" s="119"/>
      <c r="D2138" s="123"/>
      <c r="E2138" s="119"/>
      <c r="F2138" s="118"/>
      <c r="G2138" s="113"/>
      <c r="H2138" s="111"/>
      <c r="I2138" s="113"/>
      <c r="J2138" s="113"/>
      <c r="K2138" s="113"/>
      <c r="L2138" s="113"/>
      <c r="M2138" s="113"/>
      <c r="N2138" s="113"/>
      <c r="O2138" s="113"/>
      <c r="P2138" s="113"/>
      <c r="Q2138" s="113"/>
      <c r="R2138" s="113"/>
      <c r="S2138" s="113"/>
      <c r="T2138" s="113"/>
      <c r="U2138" s="113"/>
      <c r="V2138" s="113"/>
      <c r="W2138" s="113"/>
      <c r="X2138" s="113"/>
      <c r="Y2138" s="113"/>
    </row>
    <row r="2139">
      <c r="A2139" s="119"/>
      <c r="B2139" s="119"/>
      <c r="C2139" s="119"/>
      <c r="D2139" s="123"/>
      <c r="E2139" s="119"/>
      <c r="F2139" s="118"/>
      <c r="G2139" s="113"/>
      <c r="H2139" s="111"/>
      <c r="I2139" s="113"/>
      <c r="J2139" s="113"/>
      <c r="K2139" s="113"/>
      <c r="L2139" s="113"/>
      <c r="M2139" s="113"/>
      <c r="N2139" s="113"/>
      <c r="O2139" s="113"/>
      <c r="P2139" s="113"/>
      <c r="Q2139" s="113"/>
      <c r="R2139" s="113"/>
      <c r="S2139" s="113"/>
      <c r="T2139" s="113"/>
      <c r="U2139" s="113"/>
      <c r="V2139" s="113"/>
      <c r="W2139" s="113"/>
      <c r="X2139" s="113"/>
      <c r="Y2139" s="113"/>
    </row>
    <row r="2140">
      <c r="A2140" s="119"/>
      <c r="B2140" s="119"/>
      <c r="C2140" s="119"/>
      <c r="D2140" s="123"/>
      <c r="E2140" s="119"/>
      <c r="F2140" s="118"/>
      <c r="G2140" s="113"/>
      <c r="H2140" s="111"/>
      <c r="I2140" s="113"/>
      <c r="J2140" s="113"/>
      <c r="K2140" s="113"/>
      <c r="L2140" s="113"/>
      <c r="M2140" s="113"/>
      <c r="N2140" s="113"/>
      <c r="O2140" s="113"/>
      <c r="P2140" s="113"/>
      <c r="Q2140" s="113"/>
      <c r="R2140" s="113"/>
      <c r="S2140" s="113"/>
      <c r="T2140" s="113"/>
      <c r="U2140" s="113"/>
      <c r="V2140" s="113"/>
      <c r="W2140" s="113"/>
      <c r="X2140" s="113"/>
      <c r="Y2140" s="113"/>
    </row>
    <row r="2141">
      <c r="A2141" s="119"/>
      <c r="B2141" s="119"/>
      <c r="C2141" s="119"/>
      <c r="D2141" s="123"/>
      <c r="E2141" s="119"/>
      <c r="F2141" s="118"/>
      <c r="G2141" s="113"/>
      <c r="H2141" s="111"/>
      <c r="I2141" s="113"/>
      <c r="J2141" s="113"/>
      <c r="K2141" s="113"/>
      <c r="L2141" s="113"/>
      <c r="M2141" s="113"/>
      <c r="N2141" s="113"/>
      <c r="O2141" s="113"/>
      <c r="P2141" s="113"/>
      <c r="Q2141" s="113"/>
      <c r="R2141" s="113"/>
      <c r="S2141" s="113"/>
      <c r="T2141" s="113"/>
      <c r="U2141" s="113"/>
      <c r="V2141" s="113"/>
      <c r="W2141" s="113"/>
      <c r="X2141" s="113"/>
      <c r="Y2141" s="113"/>
    </row>
    <row r="2142">
      <c r="A2142" s="119"/>
      <c r="B2142" s="119"/>
      <c r="C2142" s="119"/>
      <c r="D2142" s="123"/>
      <c r="E2142" s="119"/>
      <c r="F2142" s="118"/>
      <c r="G2142" s="113"/>
      <c r="H2142" s="111"/>
      <c r="I2142" s="113"/>
      <c r="J2142" s="113"/>
      <c r="K2142" s="113"/>
      <c r="L2142" s="113"/>
      <c r="M2142" s="113"/>
      <c r="N2142" s="113"/>
      <c r="O2142" s="113"/>
      <c r="P2142" s="113"/>
      <c r="Q2142" s="113"/>
      <c r="R2142" s="113"/>
      <c r="S2142" s="113"/>
      <c r="T2142" s="113"/>
      <c r="U2142" s="113"/>
      <c r="V2142" s="113"/>
      <c r="W2142" s="113"/>
      <c r="X2142" s="113"/>
      <c r="Y2142" s="113"/>
    </row>
    <row r="2143">
      <c r="A2143" s="119"/>
      <c r="B2143" s="119"/>
      <c r="C2143" s="119"/>
      <c r="D2143" s="123"/>
      <c r="E2143" s="119"/>
      <c r="F2143" s="118"/>
      <c r="G2143" s="113"/>
      <c r="H2143" s="111"/>
      <c r="I2143" s="113"/>
      <c r="J2143" s="113"/>
      <c r="K2143" s="113"/>
      <c r="L2143" s="113"/>
      <c r="M2143" s="113"/>
      <c r="N2143" s="113"/>
      <c r="O2143" s="113"/>
      <c r="P2143" s="113"/>
      <c r="Q2143" s="113"/>
      <c r="R2143" s="113"/>
      <c r="S2143" s="113"/>
      <c r="T2143" s="113"/>
      <c r="U2143" s="113"/>
      <c r="V2143" s="113"/>
      <c r="W2143" s="113"/>
      <c r="X2143" s="113"/>
      <c r="Y2143" s="113"/>
    </row>
    <row r="2144">
      <c r="A2144" s="119"/>
      <c r="B2144" s="119"/>
      <c r="C2144" s="119"/>
      <c r="D2144" s="123"/>
      <c r="E2144" s="119"/>
      <c r="F2144" s="118"/>
      <c r="G2144" s="113"/>
      <c r="H2144" s="111"/>
      <c r="I2144" s="113"/>
      <c r="J2144" s="113"/>
      <c r="K2144" s="113"/>
      <c r="L2144" s="113"/>
      <c r="M2144" s="113"/>
      <c r="N2144" s="113"/>
      <c r="O2144" s="113"/>
      <c r="P2144" s="113"/>
      <c r="Q2144" s="113"/>
      <c r="R2144" s="113"/>
      <c r="S2144" s="113"/>
      <c r="T2144" s="113"/>
      <c r="U2144" s="113"/>
      <c r="V2144" s="113"/>
      <c r="W2144" s="113"/>
      <c r="X2144" s="113"/>
      <c r="Y2144" s="113"/>
    </row>
    <row r="2145">
      <c r="A2145" s="119"/>
      <c r="B2145" s="119"/>
      <c r="C2145" s="119"/>
      <c r="D2145" s="123"/>
      <c r="E2145" s="119"/>
      <c r="F2145" s="118"/>
      <c r="G2145" s="113"/>
      <c r="H2145" s="111"/>
      <c r="I2145" s="113"/>
      <c r="J2145" s="113"/>
      <c r="K2145" s="113"/>
      <c r="L2145" s="113"/>
      <c r="M2145" s="113"/>
      <c r="N2145" s="113"/>
      <c r="O2145" s="113"/>
      <c r="P2145" s="113"/>
      <c r="Q2145" s="113"/>
      <c r="R2145" s="113"/>
      <c r="S2145" s="113"/>
      <c r="T2145" s="113"/>
      <c r="U2145" s="113"/>
      <c r="V2145" s="113"/>
      <c r="W2145" s="113"/>
      <c r="X2145" s="113"/>
      <c r="Y2145" s="113"/>
    </row>
    <row r="2146">
      <c r="A2146" s="119"/>
      <c r="B2146" s="119"/>
      <c r="C2146" s="119"/>
      <c r="D2146" s="123"/>
      <c r="E2146" s="119"/>
      <c r="F2146" s="118"/>
      <c r="G2146" s="113"/>
      <c r="H2146" s="111"/>
      <c r="I2146" s="113"/>
      <c r="J2146" s="113"/>
      <c r="K2146" s="113"/>
      <c r="L2146" s="113"/>
      <c r="M2146" s="113"/>
      <c r="N2146" s="113"/>
      <c r="O2146" s="113"/>
      <c r="P2146" s="113"/>
      <c r="Q2146" s="113"/>
      <c r="R2146" s="113"/>
      <c r="S2146" s="113"/>
      <c r="T2146" s="113"/>
      <c r="U2146" s="113"/>
      <c r="V2146" s="113"/>
      <c r="W2146" s="113"/>
      <c r="X2146" s="113"/>
      <c r="Y2146" s="113"/>
    </row>
    <row r="2147">
      <c r="A2147" s="119"/>
      <c r="B2147" s="119"/>
      <c r="C2147" s="119"/>
      <c r="D2147" s="123"/>
      <c r="E2147" s="119"/>
      <c r="F2147" s="118"/>
      <c r="G2147" s="113"/>
      <c r="H2147" s="111"/>
      <c r="I2147" s="113"/>
      <c r="J2147" s="113"/>
      <c r="K2147" s="113"/>
      <c r="L2147" s="113"/>
      <c r="M2147" s="113"/>
      <c r="N2147" s="113"/>
      <c r="O2147" s="113"/>
      <c r="P2147" s="113"/>
      <c r="Q2147" s="113"/>
      <c r="R2147" s="113"/>
      <c r="S2147" s="113"/>
      <c r="T2147" s="113"/>
      <c r="U2147" s="113"/>
      <c r="V2147" s="113"/>
      <c r="W2147" s="113"/>
      <c r="X2147" s="113"/>
      <c r="Y2147" s="113"/>
    </row>
    <row r="2148">
      <c r="A2148" s="119"/>
      <c r="B2148" s="119"/>
      <c r="C2148" s="119"/>
      <c r="D2148" s="123"/>
      <c r="E2148" s="119"/>
      <c r="F2148" s="118"/>
      <c r="G2148" s="113"/>
      <c r="H2148" s="111"/>
      <c r="I2148" s="113"/>
      <c r="J2148" s="113"/>
      <c r="K2148" s="113"/>
      <c r="L2148" s="113"/>
      <c r="M2148" s="113"/>
      <c r="N2148" s="113"/>
      <c r="O2148" s="113"/>
      <c r="P2148" s="113"/>
      <c r="Q2148" s="113"/>
      <c r="R2148" s="113"/>
      <c r="S2148" s="113"/>
      <c r="T2148" s="113"/>
      <c r="U2148" s="113"/>
      <c r="V2148" s="113"/>
      <c r="W2148" s="113"/>
      <c r="X2148" s="113"/>
      <c r="Y2148" s="113"/>
    </row>
    <row r="2149">
      <c r="A2149" s="119"/>
      <c r="B2149" s="119"/>
      <c r="C2149" s="119"/>
      <c r="D2149" s="123"/>
      <c r="E2149" s="119"/>
      <c r="F2149" s="118"/>
      <c r="G2149" s="113"/>
      <c r="H2149" s="111"/>
      <c r="I2149" s="113"/>
      <c r="J2149" s="113"/>
      <c r="K2149" s="113"/>
      <c r="L2149" s="113"/>
      <c r="M2149" s="113"/>
      <c r="N2149" s="113"/>
      <c r="O2149" s="113"/>
      <c r="P2149" s="113"/>
      <c r="Q2149" s="113"/>
      <c r="R2149" s="113"/>
      <c r="S2149" s="113"/>
      <c r="T2149" s="113"/>
      <c r="U2149" s="113"/>
      <c r="V2149" s="113"/>
      <c r="W2149" s="113"/>
      <c r="X2149" s="113"/>
      <c r="Y2149" s="113"/>
    </row>
    <row r="2150">
      <c r="A2150" s="119"/>
      <c r="B2150" s="119"/>
      <c r="C2150" s="119"/>
      <c r="D2150" s="123"/>
      <c r="E2150" s="119"/>
      <c r="F2150" s="118"/>
      <c r="G2150" s="113"/>
      <c r="H2150" s="111"/>
      <c r="I2150" s="113"/>
      <c r="J2150" s="113"/>
      <c r="K2150" s="113"/>
      <c r="L2150" s="113"/>
      <c r="M2150" s="113"/>
      <c r="N2150" s="113"/>
      <c r="O2150" s="113"/>
      <c r="P2150" s="113"/>
      <c r="Q2150" s="113"/>
      <c r="R2150" s="113"/>
      <c r="S2150" s="113"/>
      <c r="T2150" s="113"/>
      <c r="U2150" s="113"/>
      <c r="V2150" s="113"/>
      <c r="W2150" s="113"/>
      <c r="X2150" s="113"/>
      <c r="Y2150" s="113"/>
    </row>
    <row r="2151">
      <c r="A2151" s="119"/>
      <c r="B2151" s="119"/>
      <c r="C2151" s="119"/>
      <c r="D2151" s="123"/>
      <c r="E2151" s="119"/>
      <c r="F2151" s="118"/>
      <c r="G2151" s="113"/>
      <c r="H2151" s="111"/>
      <c r="I2151" s="113"/>
      <c r="J2151" s="113"/>
      <c r="K2151" s="113"/>
      <c r="L2151" s="113"/>
      <c r="M2151" s="113"/>
      <c r="N2151" s="113"/>
      <c r="O2151" s="113"/>
      <c r="P2151" s="113"/>
      <c r="Q2151" s="113"/>
      <c r="R2151" s="113"/>
      <c r="S2151" s="113"/>
      <c r="T2151" s="113"/>
      <c r="U2151" s="113"/>
      <c r="V2151" s="113"/>
      <c r="W2151" s="113"/>
      <c r="X2151" s="113"/>
      <c r="Y2151" s="113"/>
    </row>
    <row r="2152">
      <c r="A2152" s="119"/>
      <c r="B2152" s="119"/>
      <c r="C2152" s="119"/>
      <c r="D2152" s="123"/>
      <c r="E2152" s="119"/>
      <c r="F2152" s="118"/>
      <c r="G2152" s="113"/>
      <c r="H2152" s="111"/>
      <c r="I2152" s="113"/>
      <c r="J2152" s="113"/>
      <c r="K2152" s="113"/>
      <c r="L2152" s="113"/>
      <c r="M2152" s="113"/>
      <c r="N2152" s="113"/>
      <c r="O2152" s="113"/>
      <c r="P2152" s="113"/>
      <c r="Q2152" s="113"/>
      <c r="R2152" s="113"/>
      <c r="S2152" s="113"/>
      <c r="T2152" s="113"/>
      <c r="U2152" s="113"/>
      <c r="V2152" s="113"/>
      <c r="W2152" s="113"/>
      <c r="X2152" s="113"/>
      <c r="Y2152" s="113"/>
    </row>
    <row r="2153">
      <c r="A2153" s="119"/>
      <c r="B2153" s="119"/>
      <c r="C2153" s="119"/>
      <c r="D2153" s="123"/>
      <c r="E2153" s="119"/>
      <c r="F2153" s="118"/>
      <c r="G2153" s="113"/>
      <c r="H2153" s="111"/>
      <c r="I2153" s="113"/>
      <c r="J2153" s="113"/>
      <c r="K2153" s="113"/>
      <c r="L2153" s="113"/>
      <c r="M2153" s="113"/>
      <c r="N2153" s="113"/>
      <c r="O2153" s="113"/>
      <c r="P2153" s="113"/>
      <c r="Q2153" s="113"/>
      <c r="R2153" s="113"/>
      <c r="S2153" s="113"/>
      <c r="T2153" s="113"/>
      <c r="U2153" s="113"/>
      <c r="V2153" s="113"/>
      <c r="W2153" s="113"/>
      <c r="X2153" s="113"/>
      <c r="Y2153" s="113"/>
    </row>
    <row r="2154">
      <c r="A2154" s="119"/>
      <c r="B2154" s="119"/>
      <c r="C2154" s="119"/>
      <c r="D2154" s="123"/>
      <c r="E2154" s="119"/>
      <c r="F2154" s="118"/>
      <c r="G2154" s="113"/>
      <c r="H2154" s="111"/>
      <c r="I2154" s="113"/>
      <c r="J2154" s="113"/>
      <c r="K2154" s="113"/>
      <c r="L2154" s="113"/>
      <c r="M2154" s="113"/>
      <c r="N2154" s="113"/>
      <c r="O2154" s="113"/>
      <c r="P2154" s="113"/>
      <c r="Q2154" s="113"/>
      <c r="R2154" s="113"/>
      <c r="S2154" s="113"/>
      <c r="T2154" s="113"/>
      <c r="U2154" s="113"/>
      <c r="V2154" s="113"/>
      <c r="W2154" s="113"/>
      <c r="X2154" s="113"/>
      <c r="Y2154" s="113"/>
    </row>
    <row r="2155">
      <c r="A2155" s="119"/>
      <c r="B2155" s="119"/>
      <c r="C2155" s="119"/>
      <c r="D2155" s="123"/>
      <c r="E2155" s="119"/>
      <c r="F2155" s="118"/>
      <c r="G2155" s="113"/>
      <c r="H2155" s="111"/>
      <c r="I2155" s="113"/>
      <c r="J2155" s="113"/>
      <c r="K2155" s="113"/>
      <c r="L2155" s="113"/>
      <c r="M2155" s="113"/>
      <c r="N2155" s="113"/>
      <c r="O2155" s="113"/>
      <c r="P2155" s="113"/>
      <c r="Q2155" s="113"/>
      <c r="R2155" s="113"/>
      <c r="S2155" s="113"/>
      <c r="T2155" s="113"/>
      <c r="U2155" s="113"/>
      <c r="V2155" s="113"/>
      <c r="W2155" s="113"/>
      <c r="X2155" s="113"/>
      <c r="Y2155" s="113"/>
    </row>
    <row r="2156">
      <c r="A2156" s="119"/>
      <c r="B2156" s="119"/>
      <c r="C2156" s="119"/>
      <c r="D2156" s="123"/>
      <c r="E2156" s="119"/>
      <c r="F2156" s="118"/>
      <c r="G2156" s="113"/>
      <c r="H2156" s="111"/>
      <c r="I2156" s="113"/>
      <c r="J2156" s="113"/>
      <c r="K2156" s="113"/>
      <c r="L2156" s="113"/>
      <c r="M2156" s="113"/>
      <c r="N2156" s="113"/>
      <c r="O2156" s="113"/>
      <c r="P2156" s="113"/>
      <c r="Q2156" s="113"/>
      <c r="R2156" s="113"/>
      <c r="S2156" s="113"/>
      <c r="T2156" s="113"/>
      <c r="U2156" s="113"/>
      <c r="V2156" s="113"/>
      <c r="W2156" s="113"/>
      <c r="X2156" s="113"/>
      <c r="Y2156" s="113"/>
    </row>
    <row r="2157">
      <c r="A2157" s="119"/>
      <c r="B2157" s="119"/>
      <c r="C2157" s="119"/>
      <c r="D2157" s="123"/>
      <c r="E2157" s="119"/>
      <c r="F2157" s="118"/>
      <c r="G2157" s="113"/>
      <c r="H2157" s="111"/>
      <c r="I2157" s="113"/>
      <c r="J2157" s="113"/>
      <c r="K2157" s="113"/>
      <c r="L2157" s="113"/>
      <c r="M2157" s="113"/>
      <c r="N2157" s="113"/>
      <c r="O2157" s="113"/>
      <c r="P2157" s="113"/>
      <c r="Q2157" s="113"/>
      <c r="R2157" s="113"/>
      <c r="S2157" s="113"/>
      <c r="T2157" s="113"/>
      <c r="U2157" s="113"/>
      <c r="V2157" s="113"/>
      <c r="W2157" s="113"/>
      <c r="X2157" s="113"/>
      <c r="Y2157" s="113"/>
    </row>
    <row r="2158">
      <c r="A2158" s="119"/>
      <c r="B2158" s="119"/>
      <c r="C2158" s="119"/>
      <c r="D2158" s="123"/>
      <c r="E2158" s="119"/>
      <c r="F2158" s="118"/>
      <c r="G2158" s="113"/>
      <c r="H2158" s="111"/>
      <c r="I2158" s="113"/>
      <c r="J2158" s="113"/>
      <c r="K2158" s="113"/>
      <c r="L2158" s="113"/>
      <c r="M2158" s="113"/>
      <c r="N2158" s="113"/>
      <c r="O2158" s="113"/>
      <c r="P2158" s="113"/>
      <c r="Q2158" s="113"/>
      <c r="R2158" s="113"/>
      <c r="S2158" s="113"/>
      <c r="T2158" s="113"/>
      <c r="U2158" s="113"/>
      <c r="V2158" s="113"/>
      <c r="W2158" s="113"/>
      <c r="X2158" s="113"/>
      <c r="Y2158" s="113"/>
    </row>
    <row r="2159">
      <c r="A2159" s="119"/>
      <c r="B2159" s="119"/>
      <c r="C2159" s="119"/>
      <c r="D2159" s="123"/>
      <c r="E2159" s="119"/>
      <c r="F2159" s="118"/>
      <c r="G2159" s="113"/>
      <c r="H2159" s="111"/>
      <c r="I2159" s="113"/>
      <c r="J2159" s="113"/>
      <c r="K2159" s="113"/>
      <c r="L2159" s="113"/>
      <c r="M2159" s="113"/>
      <c r="N2159" s="113"/>
      <c r="O2159" s="113"/>
      <c r="P2159" s="113"/>
      <c r="Q2159" s="113"/>
      <c r="R2159" s="113"/>
      <c r="S2159" s="113"/>
      <c r="T2159" s="113"/>
      <c r="U2159" s="113"/>
      <c r="V2159" s="113"/>
      <c r="W2159" s="113"/>
      <c r="X2159" s="113"/>
      <c r="Y2159" s="113"/>
    </row>
    <row r="2160">
      <c r="A2160" s="119"/>
      <c r="B2160" s="119"/>
      <c r="C2160" s="119"/>
      <c r="D2160" s="123"/>
      <c r="E2160" s="119"/>
      <c r="F2160" s="118"/>
      <c r="G2160" s="113"/>
      <c r="H2160" s="111"/>
      <c r="I2160" s="113"/>
      <c r="J2160" s="113"/>
      <c r="K2160" s="113"/>
      <c r="L2160" s="113"/>
      <c r="M2160" s="113"/>
      <c r="N2160" s="113"/>
      <c r="O2160" s="113"/>
      <c r="P2160" s="113"/>
      <c r="Q2160" s="113"/>
      <c r="R2160" s="113"/>
      <c r="S2160" s="113"/>
      <c r="T2160" s="113"/>
      <c r="U2160" s="113"/>
      <c r="V2160" s="113"/>
      <c r="W2160" s="113"/>
      <c r="X2160" s="113"/>
      <c r="Y2160" s="113"/>
    </row>
    <row r="2161">
      <c r="A2161" s="119"/>
      <c r="B2161" s="119"/>
      <c r="C2161" s="119"/>
      <c r="D2161" s="123"/>
      <c r="E2161" s="119"/>
      <c r="F2161" s="118"/>
      <c r="G2161" s="113"/>
      <c r="H2161" s="111"/>
      <c r="I2161" s="113"/>
      <c r="J2161" s="113"/>
      <c r="K2161" s="113"/>
      <c r="L2161" s="113"/>
      <c r="M2161" s="113"/>
      <c r="N2161" s="113"/>
      <c r="O2161" s="113"/>
      <c r="P2161" s="113"/>
      <c r="Q2161" s="113"/>
      <c r="R2161" s="113"/>
      <c r="S2161" s="113"/>
      <c r="T2161" s="113"/>
      <c r="U2161" s="113"/>
      <c r="V2161" s="113"/>
      <c r="W2161" s="113"/>
      <c r="X2161" s="113"/>
      <c r="Y2161" s="113"/>
    </row>
    <row r="2162">
      <c r="A2162" s="119"/>
      <c r="B2162" s="119"/>
      <c r="C2162" s="119"/>
      <c r="D2162" s="123"/>
      <c r="E2162" s="119"/>
      <c r="F2162" s="118"/>
      <c r="G2162" s="113"/>
      <c r="H2162" s="111"/>
      <c r="I2162" s="113"/>
      <c r="J2162" s="113"/>
      <c r="K2162" s="113"/>
      <c r="L2162" s="113"/>
      <c r="M2162" s="113"/>
      <c r="N2162" s="113"/>
      <c r="O2162" s="113"/>
      <c r="P2162" s="113"/>
      <c r="Q2162" s="113"/>
      <c r="R2162" s="113"/>
      <c r="S2162" s="113"/>
      <c r="T2162" s="113"/>
      <c r="U2162" s="113"/>
      <c r="V2162" s="113"/>
      <c r="W2162" s="113"/>
      <c r="X2162" s="113"/>
      <c r="Y2162" s="113"/>
    </row>
    <row r="2163">
      <c r="A2163" s="119"/>
      <c r="B2163" s="119"/>
      <c r="C2163" s="119"/>
      <c r="D2163" s="123"/>
      <c r="E2163" s="119"/>
      <c r="F2163" s="118"/>
      <c r="G2163" s="113"/>
      <c r="H2163" s="111"/>
      <c r="I2163" s="113"/>
      <c r="J2163" s="113"/>
      <c r="K2163" s="113"/>
      <c r="L2163" s="113"/>
      <c r="M2163" s="113"/>
      <c r="N2163" s="113"/>
      <c r="O2163" s="113"/>
      <c r="P2163" s="113"/>
      <c r="Q2163" s="113"/>
      <c r="R2163" s="113"/>
      <c r="S2163" s="113"/>
      <c r="T2163" s="113"/>
      <c r="U2163" s="113"/>
      <c r="V2163" s="113"/>
      <c r="W2163" s="113"/>
      <c r="X2163" s="113"/>
      <c r="Y2163" s="113"/>
    </row>
    <row r="2164">
      <c r="A2164" s="119"/>
      <c r="B2164" s="119"/>
      <c r="C2164" s="119"/>
      <c r="D2164" s="123"/>
      <c r="E2164" s="119"/>
      <c r="F2164" s="118"/>
      <c r="G2164" s="113"/>
      <c r="H2164" s="111"/>
      <c r="I2164" s="113"/>
      <c r="J2164" s="113"/>
      <c r="K2164" s="113"/>
      <c r="L2164" s="113"/>
      <c r="M2164" s="113"/>
      <c r="N2164" s="113"/>
      <c r="O2164" s="113"/>
      <c r="P2164" s="113"/>
      <c r="Q2164" s="113"/>
      <c r="R2164" s="113"/>
      <c r="S2164" s="113"/>
      <c r="T2164" s="113"/>
      <c r="U2164" s="113"/>
      <c r="V2164" s="113"/>
      <c r="W2164" s="113"/>
      <c r="X2164" s="113"/>
      <c r="Y2164" s="113"/>
    </row>
    <row r="2165">
      <c r="A2165" s="119"/>
      <c r="B2165" s="119"/>
      <c r="C2165" s="119"/>
      <c r="D2165" s="123"/>
      <c r="E2165" s="119"/>
      <c r="F2165" s="118"/>
      <c r="G2165" s="113"/>
      <c r="H2165" s="111"/>
      <c r="I2165" s="113"/>
      <c r="J2165" s="113"/>
      <c r="K2165" s="113"/>
      <c r="L2165" s="113"/>
      <c r="M2165" s="113"/>
      <c r="N2165" s="113"/>
      <c r="O2165" s="113"/>
      <c r="P2165" s="113"/>
      <c r="Q2165" s="113"/>
      <c r="R2165" s="113"/>
      <c r="S2165" s="113"/>
      <c r="T2165" s="113"/>
      <c r="U2165" s="113"/>
      <c r="V2165" s="113"/>
      <c r="W2165" s="113"/>
      <c r="X2165" s="113"/>
      <c r="Y2165" s="113"/>
    </row>
    <row r="2166">
      <c r="A2166" s="119"/>
      <c r="B2166" s="119"/>
      <c r="C2166" s="119"/>
      <c r="D2166" s="123"/>
      <c r="E2166" s="119"/>
      <c r="F2166" s="118"/>
      <c r="G2166" s="113"/>
      <c r="H2166" s="111"/>
      <c r="I2166" s="113"/>
      <c r="J2166" s="113"/>
      <c r="K2166" s="113"/>
      <c r="L2166" s="113"/>
      <c r="M2166" s="113"/>
      <c r="N2166" s="113"/>
      <c r="O2166" s="113"/>
      <c r="P2166" s="113"/>
      <c r="Q2166" s="113"/>
      <c r="R2166" s="113"/>
      <c r="S2166" s="113"/>
      <c r="T2166" s="113"/>
      <c r="U2166" s="113"/>
      <c r="V2166" s="113"/>
      <c r="W2166" s="113"/>
      <c r="X2166" s="113"/>
      <c r="Y2166" s="113"/>
    </row>
    <row r="2167">
      <c r="A2167" s="119"/>
      <c r="B2167" s="119"/>
      <c r="C2167" s="119"/>
      <c r="D2167" s="123"/>
      <c r="E2167" s="119"/>
      <c r="F2167" s="118"/>
      <c r="G2167" s="113"/>
      <c r="H2167" s="111"/>
      <c r="I2167" s="113"/>
      <c r="J2167" s="113"/>
      <c r="K2167" s="113"/>
      <c r="L2167" s="113"/>
      <c r="M2167" s="113"/>
      <c r="N2167" s="113"/>
      <c r="O2167" s="113"/>
      <c r="P2167" s="113"/>
      <c r="Q2167" s="113"/>
      <c r="R2167" s="113"/>
      <c r="S2167" s="113"/>
      <c r="T2167" s="113"/>
      <c r="U2167" s="113"/>
      <c r="V2167" s="113"/>
      <c r="W2167" s="113"/>
      <c r="X2167" s="113"/>
      <c r="Y2167" s="113"/>
    </row>
    <row r="2168">
      <c r="A2168" s="119"/>
      <c r="B2168" s="119"/>
      <c r="C2168" s="119"/>
      <c r="D2168" s="123"/>
      <c r="E2168" s="119"/>
      <c r="F2168" s="118"/>
      <c r="G2168" s="113"/>
      <c r="H2168" s="111"/>
      <c r="I2168" s="113"/>
      <c r="J2168" s="113"/>
      <c r="K2168" s="113"/>
      <c r="L2168" s="113"/>
      <c r="M2168" s="113"/>
      <c r="N2168" s="113"/>
      <c r="O2168" s="113"/>
      <c r="P2168" s="113"/>
      <c r="Q2168" s="113"/>
      <c r="R2168" s="113"/>
      <c r="S2168" s="113"/>
      <c r="T2168" s="113"/>
      <c r="U2168" s="113"/>
      <c r="V2168" s="113"/>
      <c r="W2168" s="113"/>
      <c r="X2168" s="113"/>
      <c r="Y2168" s="113"/>
    </row>
    <row r="2169">
      <c r="A2169" s="119"/>
      <c r="B2169" s="119"/>
      <c r="C2169" s="119"/>
      <c r="D2169" s="123"/>
      <c r="E2169" s="119"/>
      <c r="F2169" s="118"/>
      <c r="G2169" s="113"/>
      <c r="H2169" s="111"/>
      <c r="I2169" s="113"/>
      <c r="J2169" s="113"/>
      <c r="K2169" s="113"/>
      <c r="L2169" s="113"/>
      <c r="M2169" s="113"/>
      <c r="N2169" s="113"/>
      <c r="O2169" s="113"/>
      <c r="P2169" s="113"/>
      <c r="Q2169" s="113"/>
      <c r="R2169" s="113"/>
      <c r="S2169" s="113"/>
      <c r="T2169" s="113"/>
      <c r="U2169" s="113"/>
      <c r="V2169" s="113"/>
      <c r="W2169" s="113"/>
      <c r="X2169" s="113"/>
      <c r="Y2169" s="113"/>
    </row>
    <row r="2170">
      <c r="A2170" s="119"/>
      <c r="B2170" s="119"/>
      <c r="C2170" s="119"/>
      <c r="D2170" s="123"/>
      <c r="E2170" s="119"/>
      <c r="F2170" s="118"/>
      <c r="G2170" s="113"/>
      <c r="H2170" s="111"/>
      <c r="I2170" s="113"/>
      <c r="J2170" s="113"/>
      <c r="K2170" s="113"/>
      <c r="L2170" s="113"/>
      <c r="M2170" s="113"/>
      <c r="N2170" s="113"/>
      <c r="O2170" s="113"/>
      <c r="P2170" s="113"/>
      <c r="Q2170" s="113"/>
      <c r="R2170" s="113"/>
      <c r="S2170" s="113"/>
      <c r="T2170" s="113"/>
      <c r="U2170" s="113"/>
      <c r="V2170" s="113"/>
      <c r="W2170" s="113"/>
      <c r="X2170" s="113"/>
      <c r="Y2170" s="113"/>
    </row>
    <row r="2171">
      <c r="A2171" s="119"/>
      <c r="B2171" s="119"/>
      <c r="C2171" s="119"/>
      <c r="D2171" s="123"/>
      <c r="E2171" s="119"/>
      <c r="F2171" s="118"/>
      <c r="G2171" s="113"/>
      <c r="H2171" s="111"/>
      <c r="I2171" s="113"/>
      <c r="J2171" s="113"/>
      <c r="K2171" s="113"/>
      <c r="L2171" s="113"/>
      <c r="M2171" s="113"/>
      <c r="N2171" s="113"/>
      <c r="O2171" s="113"/>
      <c r="P2171" s="113"/>
      <c r="Q2171" s="113"/>
      <c r="R2171" s="113"/>
      <c r="S2171" s="113"/>
      <c r="T2171" s="113"/>
      <c r="U2171" s="113"/>
      <c r="V2171" s="113"/>
      <c r="W2171" s="113"/>
      <c r="X2171" s="113"/>
      <c r="Y2171" s="113"/>
    </row>
    <row r="2172">
      <c r="A2172" s="119"/>
      <c r="B2172" s="119"/>
      <c r="C2172" s="119"/>
      <c r="D2172" s="123"/>
      <c r="E2172" s="119"/>
      <c r="F2172" s="118"/>
      <c r="G2172" s="113"/>
      <c r="H2172" s="111"/>
      <c r="I2172" s="113"/>
      <c r="J2172" s="113"/>
      <c r="K2172" s="113"/>
      <c r="L2172" s="113"/>
      <c r="M2172" s="113"/>
      <c r="N2172" s="113"/>
      <c r="O2172" s="113"/>
      <c r="P2172" s="113"/>
      <c r="Q2172" s="113"/>
      <c r="R2172" s="113"/>
      <c r="S2172" s="113"/>
      <c r="T2172" s="113"/>
      <c r="U2172" s="113"/>
      <c r="V2172" s="113"/>
      <c r="W2172" s="113"/>
      <c r="X2172" s="113"/>
      <c r="Y2172" s="113"/>
    </row>
    <row r="2173">
      <c r="A2173" s="119"/>
      <c r="B2173" s="119"/>
      <c r="C2173" s="119"/>
      <c r="D2173" s="123"/>
      <c r="E2173" s="119"/>
      <c r="F2173" s="118"/>
      <c r="G2173" s="113"/>
      <c r="H2173" s="111"/>
      <c r="I2173" s="113"/>
      <c r="J2173" s="113"/>
      <c r="K2173" s="113"/>
      <c r="L2173" s="113"/>
      <c r="M2173" s="113"/>
      <c r="N2173" s="113"/>
      <c r="O2173" s="113"/>
      <c r="P2173" s="113"/>
      <c r="Q2173" s="113"/>
      <c r="R2173" s="113"/>
      <c r="S2173" s="113"/>
      <c r="T2173" s="113"/>
      <c r="U2173" s="113"/>
      <c r="V2173" s="113"/>
      <c r="W2173" s="113"/>
      <c r="X2173" s="113"/>
      <c r="Y2173" s="113"/>
    </row>
    <row r="2174">
      <c r="A2174" s="119"/>
      <c r="B2174" s="119"/>
      <c r="C2174" s="119"/>
      <c r="D2174" s="123"/>
      <c r="E2174" s="119"/>
      <c r="F2174" s="118"/>
      <c r="G2174" s="113"/>
      <c r="H2174" s="111"/>
      <c r="I2174" s="113"/>
      <c r="J2174" s="113"/>
      <c r="K2174" s="113"/>
      <c r="L2174" s="113"/>
      <c r="M2174" s="113"/>
      <c r="N2174" s="113"/>
      <c r="O2174" s="113"/>
      <c r="P2174" s="113"/>
      <c r="Q2174" s="113"/>
      <c r="R2174" s="113"/>
      <c r="S2174" s="113"/>
      <c r="T2174" s="113"/>
      <c r="U2174" s="113"/>
      <c r="V2174" s="113"/>
      <c r="W2174" s="113"/>
      <c r="X2174" s="113"/>
      <c r="Y2174" s="113"/>
    </row>
    <row r="2175">
      <c r="A2175" s="119"/>
      <c r="B2175" s="119"/>
      <c r="C2175" s="119"/>
      <c r="D2175" s="123"/>
      <c r="E2175" s="119"/>
      <c r="F2175" s="118"/>
      <c r="G2175" s="113"/>
      <c r="H2175" s="111"/>
      <c r="I2175" s="113"/>
      <c r="J2175" s="113"/>
      <c r="K2175" s="113"/>
      <c r="L2175" s="113"/>
      <c r="M2175" s="113"/>
      <c r="N2175" s="113"/>
      <c r="O2175" s="113"/>
      <c r="P2175" s="113"/>
      <c r="Q2175" s="113"/>
      <c r="R2175" s="113"/>
      <c r="S2175" s="113"/>
      <c r="T2175" s="113"/>
      <c r="U2175" s="113"/>
      <c r="V2175" s="113"/>
      <c r="W2175" s="113"/>
      <c r="X2175" s="113"/>
      <c r="Y2175" s="113"/>
    </row>
    <row r="2176">
      <c r="A2176" s="119"/>
      <c r="B2176" s="119"/>
      <c r="C2176" s="119"/>
      <c r="D2176" s="123"/>
      <c r="E2176" s="119"/>
      <c r="F2176" s="118"/>
      <c r="G2176" s="113"/>
      <c r="H2176" s="111"/>
      <c r="I2176" s="113"/>
      <c r="J2176" s="113"/>
      <c r="K2176" s="113"/>
      <c r="L2176" s="113"/>
      <c r="M2176" s="113"/>
      <c r="N2176" s="113"/>
      <c r="O2176" s="113"/>
      <c r="P2176" s="113"/>
      <c r="Q2176" s="113"/>
      <c r="R2176" s="113"/>
      <c r="S2176" s="113"/>
      <c r="T2176" s="113"/>
      <c r="U2176" s="113"/>
      <c r="V2176" s="113"/>
      <c r="W2176" s="113"/>
      <c r="X2176" s="113"/>
      <c r="Y2176" s="113"/>
    </row>
    <row r="2177">
      <c r="A2177" s="119"/>
      <c r="B2177" s="119"/>
      <c r="C2177" s="119"/>
      <c r="D2177" s="123"/>
      <c r="E2177" s="119"/>
      <c r="F2177" s="118"/>
      <c r="G2177" s="113"/>
      <c r="H2177" s="111"/>
      <c r="I2177" s="113"/>
      <c r="J2177" s="113"/>
      <c r="K2177" s="113"/>
      <c r="L2177" s="113"/>
      <c r="M2177" s="113"/>
      <c r="N2177" s="113"/>
      <c r="O2177" s="113"/>
      <c r="P2177" s="113"/>
      <c r="Q2177" s="113"/>
      <c r="R2177" s="113"/>
      <c r="S2177" s="113"/>
      <c r="T2177" s="113"/>
      <c r="U2177" s="113"/>
      <c r="V2177" s="113"/>
      <c r="W2177" s="113"/>
      <c r="X2177" s="113"/>
      <c r="Y2177" s="113"/>
    </row>
    <row r="2178">
      <c r="A2178" s="119"/>
      <c r="B2178" s="119"/>
      <c r="C2178" s="119"/>
      <c r="D2178" s="123"/>
      <c r="E2178" s="119"/>
      <c r="F2178" s="118"/>
      <c r="G2178" s="113"/>
      <c r="H2178" s="111"/>
      <c r="I2178" s="113"/>
      <c r="J2178" s="113"/>
      <c r="K2178" s="113"/>
      <c r="L2178" s="113"/>
      <c r="M2178" s="113"/>
      <c r="N2178" s="113"/>
      <c r="O2178" s="113"/>
      <c r="P2178" s="113"/>
      <c r="Q2178" s="113"/>
      <c r="R2178" s="113"/>
      <c r="S2178" s="113"/>
      <c r="T2178" s="113"/>
      <c r="U2178" s="113"/>
      <c r="V2178" s="113"/>
      <c r="W2178" s="113"/>
      <c r="X2178" s="113"/>
      <c r="Y2178" s="113"/>
    </row>
    <row r="2179">
      <c r="A2179" s="119"/>
      <c r="B2179" s="119"/>
      <c r="C2179" s="119"/>
      <c r="D2179" s="123"/>
      <c r="E2179" s="119"/>
      <c r="F2179" s="118"/>
      <c r="G2179" s="113"/>
      <c r="H2179" s="111"/>
      <c r="I2179" s="113"/>
      <c r="J2179" s="113"/>
      <c r="K2179" s="113"/>
      <c r="L2179" s="113"/>
      <c r="M2179" s="113"/>
      <c r="N2179" s="113"/>
      <c r="O2179" s="113"/>
      <c r="P2179" s="113"/>
      <c r="Q2179" s="113"/>
      <c r="R2179" s="113"/>
      <c r="S2179" s="113"/>
      <c r="T2179" s="113"/>
      <c r="U2179" s="113"/>
      <c r="V2179" s="113"/>
      <c r="W2179" s="113"/>
      <c r="X2179" s="113"/>
      <c r="Y2179" s="113"/>
    </row>
    <row r="2180">
      <c r="A2180" s="119"/>
      <c r="B2180" s="119"/>
      <c r="C2180" s="119"/>
      <c r="D2180" s="123"/>
      <c r="E2180" s="119"/>
      <c r="F2180" s="118"/>
      <c r="G2180" s="113"/>
      <c r="H2180" s="111"/>
      <c r="I2180" s="113"/>
      <c r="J2180" s="113"/>
      <c r="K2180" s="113"/>
      <c r="L2180" s="113"/>
      <c r="M2180" s="113"/>
      <c r="N2180" s="113"/>
      <c r="O2180" s="113"/>
      <c r="P2180" s="113"/>
      <c r="Q2180" s="113"/>
      <c r="R2180" s="113"/>
      <c r="S2180" s="113"/>
      <c r="T2180" s="113"/>
      <c r="U2180" s="113"/>
      <c r="V2180" s="113"/>
      <c r="W2180" s="113"/>
      <c r="X2180" s="113"/>
      <c r="Y2180" s="113"/>
    </row>
    <row r="2181">
      <c r="A2181" s="119"/>
      <c r="B2181" s="119"/>
      <c r="C2181" s="119"/>
      <c r="D2181" s="123"/>
      <c r="E2181" s="119"/>
      <c r="F2181" s="118"/>
      <c r="G2181" s="113"/>
      <c r="H2181" s="111"/>
      <c r="I2181" s="113"/>
      <c r="J2181" s="113"/>
      <c r="K2181" s="113"/>
      <c r="L2181" s="113"/>
      <c r="M2181" s="113"/>
      <c r="N2181" s="113"/>
      <c r="O2181" s="113"/>
      <c r="P2181" s="113"/>
      <c r="Q2181" s="113"/>
      <c r="R2181" s="113"/>
      <c r="S2181" s="113"/>
      <c r="T2181" s="113"/>
      <c r="U2181" s="113"/>
      <c r="V2181" s="113"/>
      <c r="W2181" s="113"/>
      <c r="X2181" s="113"/>
      <c r="Y2181" s="113"/>
    </row>
    <row r="2182">
      <c r="A2182" s="119"/>
      <c r="B2182" s="119"/>
      <c r="C2182" s="119"/>
      <c r="D2182" s="123"/>
      <c r="E2182" s="119"/>
      <c r="F2182" s="118"/>
      <c r="G2182" s="113"/>
      <c r="H2182" s="111"/>
      <c r="I2182" s="113"/>
      <c r="J2182" s="113"/>
      <c r="K2182" s="113"/>
      <c r="L2182" s="113"/>
      <c r="M2182" s="113"/>
      <c r="N2182" s="113"/>
      <c r="O2182" s="113"/>
      <c r="P2182" s="113"/>
      <c r="Q2182" s="113"/>
      <c r="R2182" s="113"/>
      <c r="S2182" s="113"/>
      <c r="T2182" s="113"/>
      <c r="U2182" s="113"/>
      <c r="V2182" s="113"/>
      <c r="W2182" s="113"/>
      <c r="X2182" s="113"/>
      <c r="Y2182" s="113"/>
    </row>
    <row r="2183">
      <c r="A2183" s="119"/>
      <c r="B2183" s="119"/>
      <c r="C2183" s="119"/>
      <c r="D2183" s="123"/>
      <c r="E2183" s="119"/>
      <c r="F2183" s="118"/>
      <c r="G2183" s="113"/>
      <c r="H2183" s="111"/>
      <c r="I2183" s="113"/>
      <c r="J2183" s="113"/>
      <c r="K2183" s="113"/>
      <c r="L2183" s="113"/>
      <c r="M2183" s="113"/>
      <c r="N2183" s="113"/>
      <c r="O2183" s="113"/>
      <c r="P2183" s="113"/>
      <c r="Q2183" s="113"/>
      <c r="R2183" s="113"/>
      <c r="S2183" s="113"/>
      <c r="T2183" s="113"/>
      <c r="U2183" s="113"/>
      <c r="V2183" s="113"/>
      <c r="W2183" s="113"/>
      <c r="X2183" s="113"/>
      <c r="Y2183" s="113"/>
    </row>
    <row r="2184">
      <c r="A2184" s="119"/>
      <c r="B2184" s="119"/>
      <c r="C2184" s="119"/>
      <c r="D2184" s="123"/>
      <c r="E2184" s="119"/>
      <c r="F2184" s="118"/>
      <c r="G2184" s="113"/>
      <c r="H2184" s="111"/>
      <c r="I2184" s="113"/>
      <c r="J2184" s="113"/>
      <c r="K2184" s="113"/>
      <c r="L2184" s="113"/>
      <c r="M2184" s="113"/>
      <c r="N2184" s="113"/>
      <c r="O2184" s="113"/>
      <c r="P2184" s="113"/>
      <c r="Q2184" s="113"/>
      <c r="R2184" s="113"/>
      <c r="S2184" s="113"/>
      <c r="T2184" s="113"/>
      <c r="U2184" s="113"/>
      <c r="V2184" s="113"/>
      <c r="W2184" s="113"/>
      <c r="X2184" s="113"/>
      <c r="Y2184" s="113"/>
    </row>
    <row r="2185">
      <c r="A2185" s="119"/>
      <c r="B2185" s="119"/>
      <c r="C2185" s="119"/>
      <c r="D2185" s="123"/>
      <c r="E2185" s="119"/>
      <c r="F2185" s="118"/>
      <c r="G2185" s="113"/>
      <c r="H2185" s="111"/>
      <c r="I2185" s="113"/>
      <c r="J2185" s="113"/>
      <c r="K2185" s="113"/>
      <c r="L2185" s="113"/>
      <c r="M2185" s="113"/>
      <c r="N2185" s="113"/>
      <c r="O2185" s="113"/>
      <c r="P2185" s="113"/>
      <c r="Q2185" s="113"/>
      <c r="R2185" s="113"/>
      <c r="S2185" s="113"/>
      <c r="T2185" s="113"/>
      <c r="U2185" s="113"/>
      <c r="V2185" s="113"/>
      <c r="W2185" s="113"/>
      <c r="X2185" s="113"/>
      <c r="Y2185" s="113"/>
    </row>
    <row r="2186">
      <c r="A2186" s="119"/>
      <c r="B2186" s="119"/>
      <c r="C2186" s="119"/>
      <c r="D2186" s="123"/>
      <c r="E2186" s="119"/>
      <c r="F2186" s="118"/>
      <c r="G2186" s="113"/>
      <c r="H2186" s="111"/>
      <c r="I2186" s="113"/>
      <c r="J2186" s="113"/>
      <c r="K2186" s="113"/>
      <c r="L2186" s="113"/>
      <c r="M2186" s="113"/>
      <c r="N2186" s="113"/>
      <c r="O2186" s="113"/>
      <c r="P2186" s="113"/>
      <c r="Q2186" s="113"/>
      <c r="R2186" s="113"/>
      <c r="S2186" s="113"/>
      <c r="T2186" s="113"/>
      <c r="U2186" s="113"/>
      <c r="V2186" s="113"/>
      <c r="W2186" s="113"/>
      <c r="X2186" s="113"/>
      <c r="Y2186" s="113"/>
    </row>
    <row r="2187">
      <c r="A2187" s="119"/>
      <c r="B2187" s="119"/>
      <c r="C2187" s="119"/>
      <c r="D2187" s="123"/>
      <c r="E2187" s="119"/>
      <c r="F2187" s="118"/>
      <c r="G2187" s="113"/>
      <c r="H2187" s="111"/>
      <c r="I2187" s="113"/>
      <c r="J2187" s="113"/>
      <c r="K2187" s="113"/>
      <c r="L2187" s="113"/>
      <c r="M2187" s="113"/>
      <c r="N2187" s="113"/>
      <c r="O2187" s="113"/>
      <c r="P2187" s="113"/>
      <c r="Q2187" s="113"/>
      <c r="R2187" s="113"/>
      <c r="S2187" s="113"/>
      <c r="T2187" s="113"/>
      <c r="U2187" s="113"/>
      <c r="V2187" s="113"/>
      <c r="W2187" s="113"/>
      <c r="X2187" s="113"/>
      <c r="Y2187" s="113"/>
    </row>
    <row r="2188">
      <c r="A2188" s="119"/>
      <c r="B2188" s="119"/>
      <c r="C2188" s="119"/>
      <c r="D2188" s="123"/>
      <c r="E2188" s="119"/>
      <c r="F2188" s="118"/>
      <c r="G2188" s="113"/>
      <c r="H2188" s="111"/>
      <c r="I2188" s="113"/>
      <c r="J2188" s="113"/>
      <c r="K2188" s="113"/>
      <c r="L2188" s="113"/>
      <c r="M2188" s="113"/>
      <c r="N2188" s="113"/>
      <c r="O2188" s="113"/>
      <c r="P2188" s="113"/>
      <c r="Q2188" s="113"/>
      <c r="R2188" s="113"/>
      <c r="S2188" s="113"/>
      <c r="T2188" s="113"/>
      <c r="U2188" s="113"/>
      <c r="V2188" s="113"/>
      <c r="W2188" s="113"/>
      <c r="X2188" s="113"/>
      <c r="Y2188" s="113"/>
    </row>
    <row r="2189">
      <c r="A2189" s="119"/>
      <c r="B2189" s="119"/>
      <c r="C2189" s="119"/>
      <c r="D2189" s="123"/>
      <c r="E2189" s="119"/>
      <c r="F2189" s="118"/>
      <c r="G2189" s="113"/>
      <c r="H2189" s="111"/>
      <c r="I2189" s="113"/>
      <c r="J2189" s="113"/>
      <c r="K2189" s="113"/>
      <c r="L2189" s="113"/>
      <c r="M2189" s="113"/>
      <c r="N2189" s="113"/>
      <c r="O2189" s="113"/>
      <c r="P2189" s="113"/>
      <c r="Q2189" s="113"/>
      <c r="R2189" s="113"/>
      <c r="S2189" s="113"/>
      <c r="T2189" s="113"/>
      <c r="U2189" s="113"/>
      <c r="V2189" s="113"/>
      <c r="W2189" s="113"/>
      <c r="X2189" s="113"/>
      <c r="Y2189" s="113"/>
    </row>
    <row r="2190">
      <c r="A2190" s="119"/>
      <c r="B2190" s="119"/>
      <c r="C2190" s="119"/>
      <c r="D2190" s="123"/>
      <c r="E2190" s="119"/>
      <c r="F2190" s="118"/>
      <c r="G2190" s="113"/>
      <c r="H2190" s="111"/>
      <c r="I2190" s="113"/>
      <c r="J2190" s="113"/>
      <c r="K2190" s="113"/>
      <c r="L2190" s="113"/>
      <c r="M2190" s="113"/>
      <c r="N2190" s="113"/>
      <c r="O2190" s="113"/>
      <c r="P2190" s="113"/>
      <c r="Q2190" s="113"/>
      <c r="R2190" s="113"/>
      <c r="S2190" s="113"/>
      <c r="T2190" s="113"/>
      <c r="U2190" s="113"/>
      <c r="V2190" s="113"/>
      <c r="W2190" s="113"/>
      <c r="X2190" s="113"/>
      <c r="Y2190" s="113"/>
    </row>
    <row r="2191">
      <c r="A2191" s="119"/>
      <c r="B2191" s="119"/>
      <c r="C2191" s="119"/>
      <c r="D2191" s="123"/>
      <c r="E2191" s="119"/>
      <c r="F2191" s="118"/>
      <c r="G2191" s="113"/>
      <c r="H2191" s="111"/>
      <c r="I2191" s="113"/>
      <c r="J2191" s="113"/>
      <c r="K2191" s="113"/>
      <c r="L2191" s="113"/>
      <c r="M2191" s="113"/>
      <c r="N2191" s="113"/>
      <c r="O2191" s="113"/>
      <c r="P2191" s="113"/>
      <c r="Q2191" s="113"/>
      <c r="R2191" s="113"/>
      <c r="S2191" s="113"/>
      <c r="T2191" s="113"/>
      <c r="U2191" s="113"/>
      <c r="V2191" s="113"/>
      <c r="W2191" s="113"/>
      <c r="X2191" s="113"/>
      <c r="Y2191" s="113"/>
    </row>
    <row r="2192">
      <c r="A2192" s="119"/>
      <c r="B2192" s="119"/>
      <c r="C2192" s="119"/>
      <c r="D2192" s="123"/>
      <c r="E2192" s="119"/>
      <c r="F2192" s="118"/>
      <c r="G2192" s="113"/>
      <c r="H2192" s="111"/>
      <c r="I2192" s="113"/>
      <c r="J2192" s="113"/>
      <c r="K2192" s="113"/>
      <c r="L2192" s="113"/>
      <c r="M2192" s="113"/>
      <c r="N2192" s="113"/>
      <c r="O2192" s="113"/>
      <c r="P2192" s="113"/>
      <c r="Q2192" s="113"/>
      <c r="R2192" s="113"/>
      <c r="S2192" s="113"/>
      <c r="T2192" s="113"/>
      <c r="U2192" s="113"/>
      <c r="V2192" s="113"/>
      <c r="W2192" s="113"/>
      <c r="X2192" s="113"/>
      <c r="Y2192" s="113"/>
    </row>
    <row r="2193">
      <c r="A2193" s="119"/>
      <c r="B2193" s="119"/>
      <c r="C2193" s="119"/>
      <c r="D2193" s="123"/>
      <c r="E2193" s="119"/>
      <c r="F2193" s="118"/>
      <c r="G2193" s="113"/>
      <c r="H2193" s="111"/>
      <c r="I2193" s="113"/>
      <c r="J2193" s="113"/>
      <c r="K2193" s="113"/>
      <c r="L2193" s="113"/>
      <c r="M2193" s="113"/>
      <c r="N2193" s="113"/>
      <c r="O2193" s="113"/>
      <c r="P2193" s="113"/>
      <c r="Q2193" s="113"/>
      <c r="R2193" s="113"/>
      <c r="S2193" s="113"/>
      <c r="T2193" s="113"/>
      <c r="U2193" s="113"/>
      <c r="V2193" s="113"/>
      <c r="W2193" s="113"/>
      <c r="X2193" s="113"/>
      <c r="Y2193" s="113"/>
    </row>
    <row r="2194">
      <c r="A2194" s="119"/>
      <c r="B2194" s="119"/>
      <c r="C2194" s="119"/>
      <c r="D2194" s="123"/>
      <c r="E2194" s="119"/>
      <c r="F2194" s="118"/>
      <c r="G2194" s="113"/>
      <c r="H2194" s="111"/>
      <c r="I2194" s="113"/>
      <c r="J2194" s="113"/>
      <c r="K2194" s="113"/>
      <c r="L2194" s="113"/>
      <c r="M2194" s="113"/>
      <c r="N2194" s="113"/>
      <c r="O2194" s="113"/>
      <c r="P2194" s="113"/>
      <c r="Q2194" s="113"/>
      <c r="R2194" s="113"/>
      <c r="S2194" s="113"/>
      <c r="T2194" s="113"/>
      <c r="U2194" s="113"/>
      <c r="V2194" s="113"/>
      <c r="W2194" s="113"/>
      <c r="X2194" s="113"/>
      <c r="Y2194" s="113"/>
    </row>
    <row r="2195">
      <c r="A2195" s="119"/>
      <c r="B2195" s="119"/>
      <c r="C2195" s="119"/>
      <c r="D2195" s="123"/>
      <c r="E2195" s="119"/>
      <c r="F2195" s="118"/>
      <c r="G2195" s="113"/>
      <c r="H2195" s="111"/>
      <c r="I2195" s="113"/>
      <c r="J2195" s="113"/>
      <c r="K2195" s="113"/>
      <c r="L2195" s="113"/>
      <c r="M2195" s="113"/>
      <c r="N2195" s="113"/>
      <c r="O2195" s="113"/>
      <c r="P2195" s="113"/>
      <c r="Q2195" s="113"/>
      <c r="R2195" s="113"/>
      <c r="S2195" s="113"/>
      <c r="T2195" s="113"/>
      <c r="U2195" s="113"/>
      <c r="V2195" s="113"/>
      <c r="W2195" s="113"/>
      <c r="X2195" s="113"/>
      <c r="Y2195" s="113"/>
    </row>
    <row r="2196">
      <c r="A2196" s="119"/>
      <c r="B2196" s="119"/>
      <c r="C2196" s="119"/>
      <c r="D2196" s="123"/>
      <c r="E2196" s="119"/>
      <c r="F2196" s="118"/>
      <c r="G2196" s="113"/>
      <c r="H2196" s="111"/>
      <c r="I2196" s="113"/>
      <c r="J2196" s="113"/>
      <c r="K2196" s="113"/>
      <c r="L2196" s="113"/>
      <c r="M2196" s="113"/>
      <c r="N2196" s="113"/>
      <c r="O2196" s="113"/>
      <c r="P2196" s="113"/>
      <c r="Q2196" s="113"/>
      <c r="R2196" s="113"/>
      <c r="S2196" s="113"/>
      <c r="T2196" s="113"/>
      <c r="U2196" s="113"/>
      <c r="V2196" s="113"/>
      <c r="W2196" s="113"/>
      <c r="X2196" s="113"/>
      <c r="Y2196" s="113"/>
    </row>
    <row r="2197">
      <c r="A2197" s="119"/>
      <c r="B2197" s="119"/>
      <c r="C2197" s="119"/>
      <c r="D2197" s="123"/>
      <c r="E2197" s="119"/>
      <c r="F2197" s="118"/>
      <c r="G2197" s="113"/>
      <c r="H2197" s="111"/>
      <c r="I2197" s="113"/>
      <c r="J2197" s="113"/>
      <c r="K2197" s="113"/>
      <c r="L2197" s="113"/>
      <c r="M2197" s="113"/>
      <c r="N2197" s="113"/>
      <c r="O2197" s="113"/>
      <c r="P2197" s="113"/>
      <c r="Q2197" s="113"/>
      <c r="R2197" s="113"/>
      <c r="S2197" s="113"/>
      <c r="T2197" s="113"/>
      <c r="U2197" s="113"/>
      <c r="V2197" s="113"/>
      <c r="W2197" s="113"/>
      <c r="X2197" s="113"/>
      <c r="Y2197" s="113"/>
    </row>
    <row r="2198">
      <c r="A2198" s="119"/>
      <c r="B2198" s="119"/>
      <c r="C2198" s="119"/>
      <c r="D2198" s="123"/>
      <c r="E2198" s="119"/>
      <c r="F2198" s="118"/>
      <c r="G2198" s="113"/>
      <c r="H2198" s="111"/>
      <c r="I2198" s="113"/>
      <c r="J2198" s="113"/>
      <c r="K2198" s="113"/>
      <c r="L2198" s="113"/>
      <c r="M2198" s="113"/>
      <c r="N2198" s="113"/>
      <c r="O2198" s="113"/>
      <c r="P2198" s="113"/>
      <c r="Q2198" s="113"/>
      <c r="R2198" s="113"/>
      <c r="S2198" s="113"/>
      <c r="T2198" s="113"/>
      <c r="U2198" s="113"/>
      <c r="V2198" s="113"/>
      <c r="W2198" s="113"/>
      <c r="X2198" s="113"/>
      <c r="Y2198" s="113"/>
    </row>
    <row r="2199">
      <c r="A2199" s="119"/>
      <c r="B2199" s="119"/>
      <c r="C2199" s="119"/>
      <c r="D2199" s="123"/>
      <c r="E2199" s="119"/>
      <c r="F2199" s="118"/>
      <c r="G2199" s="113"/>
      <c r="H2199" s="111"/>
      <c r="I2199" s="113"/>
      <c r="J2199" s="113"/>
      <c r="K2199" s="113"/>
      <c r="L2199" s="113"/>
      <c r="M2199" s="113"/>
      <c r="N2199" s="113"/>
      <c r="O2199" s="113"/>
      <c r="P2199" s="113"/>
      <c r="Q2199" s="113"/>
      <c r="R2199" s="113"/>
      <c r="S2199" s="113"/>
      <c r="T2199" s="113"/>
      <c r="U2199" s="113"/>
      <c r="V2199" s="113"/>
      <c r="W2199" s="113"/>
      <c r="X2199" s="113"/>
      <c r="Y2199" s="113"/>
    </row>
    <row r="2200">
      <c r="A2200" s="119"/>
      <c r="B2200" s="119"/>
      <c r="C2200" s="119"/>
      <c r="D2200" s="123"/>
      <c r="E2200" s="119"/>
      <c r="F2200" s="118"/>
      <c r="G2200" s="113"/>
      <c r="H2200" s="111"/>
      <c r="I2200" s="113"/>
      <c r="J2200" s="113"/>
      <c r="K2200" s="113"/>
      <c r="L2200" s="113"/>
      <c r="M2200" s="113"/>
      <c r="N2200" s="113"/>
      <c r="O2200" s="113"/>
      <c r="P2200" s="113"/>
      <c r="Q2200" s="113"/>
      <c r="R2200" s="113"/>
      <c r="S2200" s="113"/>
      <c r="T2200" s="113"/>
      <c r="U2200" s="113"/>
      <c r="V2200" s="113"/>
      <c r="W2200" s="113"/>
      <c r="X2200" s="113"/>
      <c r="Y2200" s="113"/>
    </row>
    <row r="2201">
      <c r="A2201" s="119"/>
      <c r="B2201" s="119"/>
      <c r="C2201" s="119"/>
      <c r="D2201" s="123"/>
      <c r="E2201" s="119"/>
      <c r="F2201" s="118"/>
      <c r="G2201" s="113"/>
      <c r="H2201" s="111"/>
      <c r="I2201" s="113"/>
      <c r="J2201" s="113"/>
      <c r="K2201" s="113"/>
      <c r="L2201" s="113"/>
      <c r="M2201" s="113"/>
      <c r="N2201" s="113"/>
      <c r="O2201" s="113"/>
      <c r="P2201" s="113"/>
      <c r="Q2201" s="113"/>
      <c r="R2201" s="113"/>
      <c r="S2201" s="113"/>
      <c r="T2201" s="113"/>
      <c r="U2201" s="113"/>
      <c r="V2201" s="113"/>
      <c r="W2201" s="113"/>
      <c r="X2201" s="113"/>
      <c r="Y2201" s="113"/>
    </row>
    <row r="2202">
      <c r="A2202" s="119"/>
      <c r="B2202" s="119"/>
      <c r="C2202" s="119"/>
      <c r="D2202" s="123"/>
      <c r="E2202" s="119"/>
      <c r="F2202" s="118"/>
      <c r="G2202" s="113"/>
      <c r="H2202" s="111"/>
      <c r="I2202" s="113"/>
      <c r="J2202" s="113"/>
      <c r="K2202" s="113"/>
      <c r="L2202" s="113"/>
      <c r="M2202" s="113"/>
      <c r="N2202" s="113"/>
      <c r="O2202" s="113"/>
      <c r="P2202" s="113"/>
      <c r="Q2202" s="113"/>
      <c r="R2202" s="113"/>
      <c r="S2202" s="113"/>
      <c r="T2202" s="113"/>
      <c r="U2202" s="113"/>
      <c r="V2202" s="113"/>
      <c r="W2202" s="113"/>
      <c r="X2202" s="113"/>
      <c r="Y2202" s="113"/>
    </row>
    <row r="2203">
      <c r="A2203" s="119"/>
      <c r="B2203" s="119"/>
      <c r="C2203" s="119"/>
      <c r="D2203" s="123"/>
      <c r="E2203" s="119"/>
      <c r="F2203" s="118"/>
      <c r="G2203" s="113"/>
      <c r="H2203" s="111"/>
      <c r="I2203" s="113"/>
      <c r="J2203" s="113"/>
      <c r="K2203" s="113"/>
      <c r="L2203" s="113"/>
      <c r="M2203" s="113"/>
      <c r="N2203" s="113"/>
      <c r="O2203" s="113"/>
      <c r="P2203" s="113"/>
      <c r="Q2203" s="113"/>
      <c r="R2203" s="113"/>
      <c r="S2203" s="113"/>
      <c r="T2203" s="113"/>
      <c r="U2203" s="113"/>
      <c r="V2203" s="113"/>
      <c r="W2203" s="113"/>
      <c r="X2203" s="113"/>
      <c r="Y2203" s="113"/>
    </row>
    <row r="2204">
      <c r="A2204" s="119"/>
      <c r="B2204" s="119"/>
      <c r="C2204" s="119"/>
      <c r="D2204" s="123"/>
      <c r="E2204" s="119"/>
      <c r="F2204" s="118"/>
      <c r="G2204" s="113"/>
      <c r="H2204" s="111"/>
      <c r="I2204" s="113"/>
      <c r="J2204" s="113"/>
      <c r="K2204" s="113"/>
      <c r="L2204" s="113"/>
      <c r="M2204" s="113"/>
      <c r="N2204" s="113"/>
      <c r="O2204" s="113"/>
      <c r="P2204" s="113"/>
      <c r="Q2204" s="113"/>
      <c r="R2204" s="113"/>
      <c r="S2204" s="113"/>
      <c r="T2204" s="113"/>
      <c r="U2204" s="113"/>
      <c r="V2204" s="113"/>
      <c r="W2204" s="113"/>
      <c r="X2204" s="113"/>
      <c r="Y2204" s="113"/>
    </row>
    <row r="2205">
      <c r="A2205" s="119"/>
      <c r="B2205" s="119"/>
      <c r="C2205" s="119"/>
      <c r="D2205" s="123"/>
      <c r="E2205" s="119"/>
      <c r="F2205" s="118"/>
      <c r="G2205" s="113"/>
      <c r="H2205" s="111"/>
      <c r="I2205" s="113"/>
      <c r="J2205" s="113"/>
      <c r="K2205" s="113"/>
      <c r="L2205" s="113"/>
      <c r="M2205" s="113"/>
      <c r="N2205" s="113"/>
      <c r="O2205" s="113"/>
      <c r="P2205" s="113"/>
      <c r="Q2205" s="113"/>
      <c r="R2205" s="113"/>
      <c r="S2205" s="113"/>
      <c r="T2205" s="113"/>
      <c r="U2205" s="113"/>
      <c r="V2205" s="113"/>
      <c r="W2205" s="113"/>
      <c r="X2205" s="113"/>
      <c r="Y2205" s="113"/>
    </row>
    <row r="2206">
      <c r="A2206" s="119"/>
      <c r="B2206" s="119"/>
      <c r="C2206" s="119"/>
      <c r="D2206" s="123"/>
      <c r="E2206" s="119"/>
      <c r="F2206" s="118"/>
      <c r="G2206" s="113"/>
      <c r="H2206" s="111"/>
      <c r="I2206" s="113"/>
      <c r="J2206" s="113"/>
      <c r="K2206" s="113"/>
      <c r="L2206" s="113"/>
      <c r="M2206" s="113"/>
      <c r="N2206" s="113"/>
      <c r="O2206" s="113"/>
      <c r="P2206" s="113"/>
      <c r="Q2206" s="113"/>
      <c r="R2206" s="113"/>
      <c r="S2206" s="113"/>
      <c r="T2206" s="113"/>
      <c r="U2206" s="113"/>
      <c r="V2206" s="113"/>
      <c r="W2206" s="113"/>
      <c r="X2206" s="113"/>
      <c r="Y2206" s="113"/>
    </row>
    <row r="2207">
      <c r="A2207" s="119"/>
      <c r="B2207" s="119"/>
      <c r="C2207" s="119"/>
      <c r="D2207" s="123"/>
      <c r="E2207" s="119"/>
      <c r="F2207" s="118"/>
      <c r="G2207" s="113"/>
      <c r="H2207" s="111"/>
      <c r="I2207" s="113"/>
      <c r="J2207" s="113"/>
      <c r="K2207" s="113"/>
      <c r="L2207" s="113"/>
      <c r="M2207" s="113"/>
      <c r="N2207" s="113"/>
      <c r="O2207" s="113"/>
      <c r="P2207" s="113"/>
      <c r="Q2207" s="113"/>
      <c r="R2207" s="113"/>
      <c r="S2207" s="113"/>
      <c r="T2207" s="113"/>
      <c r="U2207" s="113"/>
      <c r="V2207" s="113"/>
      <c r="W2207" s="113"/>
      <c r="X2207" s="113"/>
      <c r="Y2207" s="113"/>
    </row>
    <row r="2208">
      <c r="A2208" s="119"/>
      <c r="B2208" s="119"/>
      <c r="C2208" s="119"/>
      <c r="D2208" s="123"/>
      <c r="E2208" s="119"/>
      <c r="F2208" s="118"/>
      <c r="G2208" s="113"/>
      <c r="H2208" s="111"/>
      <c r="I2208" s="113"/>
      <c r="J2208" s="113"/>
      <c r="K2208" s="113"/>
      <c r="L2208" s="113"/>
      <c r="M2208" s="113"/>
      <c r="N2208" s="113"/>
      <c r="O2208" s="113"/>
      <c r="P2208" s="113"/>
      <c r="Q2208" s="113"/>
      <c r="R2208" s="113"/>
      <c r="S2208" s="113"/>
      <c r="T2208" s="113"/>
      <c r="U2208" s="113"/>
      <c r="V2208" s="113"/>
      <c r="W2208" s="113"/>
      <c r="X2208" s="113"/>
      <c r="Y2208" s="113"/>
    </row>
    <row r="2209">
      <c r="A2209" s="119"/>
      <c r="B2209" s="119"/>
      <c r="C2209" s="119"/>
      <c r="D2209" s="123"/>
      <c r="E2209" s="119"/>
      <c r="F2209" s="118"/>
      <c r="G2209" s="113"/>
      <c r="H2209" s="111"/>
      <c r="I2209" s="113"/>
      <c r="J2209" s="113"/>
      <c r="K2209" s="113"/>
      <c r="L2209" s="113"/>
      <c r="M2209" s="113"/>
      <c r="N2209" s="113"/>
      <c r="O2209" s="113"/>
      <c r="P2209" s="113"/>
      <c r="Q2209" s="113"/>
      <c r="R2209" s="113"/>
      <c r="S2209" s="113"/>
      <c r="T2209" s="113"/>
      <c r="U2209" s="113"/>
      <c r="V2209" s="113"/>
      <c r="W2209" s="113"/>
      <c r="X2209" s="113"/>
      <c r="Y2209" s="113"/>
    </row>
    <row r="2210">
      <c r="A2210" s="119"/>
      <c r="B2210" s="119"/>
      <c r="C2210" s="119"/>
      <c r="D2210" s="123"/>
      <c r="E2210" s="119"/>
      <c r="F2210" s="118"/>
      <c r="G2210" s="113"/>
      <c r="H2210" s="111"/>
      <c r="I2210" s="113"/>
      <c r="J2210" s="113"/>
      <c r="K2210" s="113"/>
      <c r="L2210" s="113"/>
      <c r="M2210" s="113"/>
      <c r="N2210" s="113"/>
      <c r="O2210" s="113"/>
      <c r="P2210" s="113"/>
      <c r="Q2210" s="113"/>
      <c r="R2210" s="113"/>
      <c r="S2210" s="113"/>
      <c r="T2210" s="113"/>
      <c r="U2210" s="113"/>
      <c r="V2210" s="113"/>
      <c r="W2210" s="113"/>
      <c r="X2210" s="113"/>
      <c r="Y2210" s="113"/>
    </row>
    <row r="2211">
      <c r="A2211" s="119"/>
      <c r="B2211" s="119"/>
      <c r="C2211" s="119"/>
      <c r="D2211" s="123"/>
      <c r="E2211" s="119"/>
      <c r="F2211" s="118"/>
      <c r="G2211" s="113"/>
      <c r="H2211" s="111"/>
      <c r="I2211" s="113"/>
      <c r="J2211" s="113"/>
      <c r="K2211" s="113"/>
      <c r="L2211" s="113"/>
      <c r="M2211" s="113"/>
      <c r="N2211" s="113"/>
      <c r="O2211" s="113"/>
      <c r="P2211" s="113"/>
      <c r="Q2211" s="113"/>
      <c r="R2211" s="113"/>
      <c r="S2211" s="113"/>
      <c r="T2211" s="113"/>
      <c r="U2211" s="113"/>
      <c r="V2211" s="113"/>
      <c r="W2211" s="113"/>
      <c r="X2211" s="113"/>
      <c r="Y2211" s="113"/>
    </row>
    <row r="2212">
      <c r="A2212" s="119"/>
      <c r="B2212" s="119"/>
      <c r="C2212" s="119"/>
      <c r="D2212" s="123"/>
      <c r="E2212" s="119"/>
      <c r="F2212" s="118"/>
      <c r="G2212" s="113"/>
      <c r="H2212" s="111"/>
      <c r="I2212" s="113"/>
      <c r="J2212" s="113"/>
      <c r="K2212" s="113"/>
      <c r="L2212" s="113"/>
      <c r="M2212" s="113"/>
      <c r="N2212" s="113"/>
      <c r="O2212" s="113"/>
      <c r="P2212" s="113"/>
      <c r="Q2212" s="113"/>
      <c r="R2212" s="113"/>
      <c r="S2212" s="113"/>
      <c r="T2212" s="113"/>
      <c r="U2212" s="113"/>
      <c r="V2212" s="113"/>
      <c r="W2212" s="113"/>
      <c r="X2212" s="113"/>
      <c r="Y2212" s="113"/>
    </row>
    <row r="2213">
      <c r="A2213" s="119"/>
      <c r="B2213" s="119"/>
      <c r="C2213" s="119"/>
      <c r="D2213" s="123"/>
      <c r="E2213" s="119"/>
      <c r="F2213" s="118"/>
      <c r="G2213" s="113"/>
      <c r="H2213" s="111"/>
      <c r="I2213" s="113"/>
      <c r="J2213" s="113"/>
      <c r="K2213" s="113"/>
      <c r="L2213" s="113"/>
      <c r="M2213" s="113"/>
      <c r="N2213" s="113"/>
      <c r="O2213" s="113"/>
      <c r="P2213" s="113"/>
      <c r="Q2213" s="113"/>
      <c r="R2213" s="113"/>
      <c r="S2213" s="113"/>
      <c r="T2213" s="113"/>
      <c r="U2213" s="113"/>
      <c r="V2213" s="113"/>
      <c r="W2213" s="113"/>
      <c r="X2213" s="113"/>
      <c r="Y2213" s="113"/>
    </row>
    <row r="2214">
      <c r="A2214" s="119"/>
      <c r="B2214" s="119"/>
      <c r="C2214" s="119"/>
      <c r="D2214" s="123"/>
      <c r="E2214" s="119"/>
      <c r="F2214" s="118"/>
      <c r="G2214" s="113"/>
      <c r="H2214" s="111"/>
      <c r="I2214" s="113"/>
      <c r="J2214" s="113"/>
      <c r="K2214" s="113"/>
      <c r="L2214" s="113"/>
      <c r="M2214" s="113"/>
      <c r="N2214" s="113"/>
      <c r="O2214" s="113"/>
      <c r="P2214" s="113"/>
      <c r="Q2214" s="113"/>
      <c r="R2214" s="113"/>
      <c r="S2214" s="113"/>
      <c r="T2214" s="113"/>
      <c r="U2214" s="113"/>
      <c r="V2214" s="113"/>
      <c r="W2214" s="113"/>
      <c r="X2214" s="113"/>
      <c r="Y2214" s="113"/>
    </row>
    <row r="2215">
      <c r="A2215" s="119"/>
      <c r="B2215" s="119"/>
      <c r="C2215" s="119"/>
      <c r="D2215" s="123"/>
      <c r="E2215" s="119"/>
      <c r="F2215" s="118"/>
      <c r="G2215" s="113"/>
      <c r="H2215" s="111"/>
      <c r="I2215" s="113"/>
      <c r="J2215" s="113"/>
      <c r="K2215" s="113"/>
      <c r="L2215" s="113"/>
      <c r="M2215" s="113"/>
      <c r="N2215" s="113"/>
      <c r="O2215" s="113"/>
      <c r="P2215" s="113"/>
      <c r="Q2215" s="113"/>
      <c r="R2215" s="113"/>
      <c r="S2215" s="113"/>
      <c r="T2215" s="113"/>
      <c r="U2215" s="113"/>
      <c r="V2215" s="113"/>
      <c r="W2215" s="113"/>
      <c r="X2215" s="113"/>
      <c r="Y2215" s="113"/>
    </row>
    <row r="2216">
      <c r="A2216" s="119"/>
      <c r="B2216" s="119"/>
      <c r="C2216" s="119"/>
      <c r="D2216" s="123"/>
      <c r="E2216" s="119"/>
      <c r="F2216" s="118"/>
      <c r="G2216" s="113"/>
      <c r="H2216" s="111"/>
      <c r="I2216" s="113"/>
      <c r="J2216" s="113"/>
      <c r="K2216" s="113"/>
      <c r="L2216" s="113"/>
      <c r="M2216" s="113"/>
      <c r="N2216" s="113"/>
      <c r="O2216" s="113"/>
      <c r="P2216" s="113"/>
      <c r="Q2216" s="113"/>
      <c r="R2216" s="113"/>
      <c r="S2216" s="113"/>
      <c r="T2216" s="113"/>
      <c r="U2216" s="113"/>
      <c r="V2216" s="113"/>
      <c r="W2216" s="113"/>
      <c r="X2216" s="113"/>
      <c r="Y2216" s="113"/>
    </row>
    <row r="2217">
      <c r="A2217" s="119"/>
      <c r="B2217" s="119"/>
      <c r="C2217" s="119"/>
      <c r="D2217" s="123"/>
      <c r="E2217" s="119"/>
      <c r="F2217" s="118"/>
      <c r="G2217" s="113"/>
      <c r="H2217" s="111"/>
      <c r="I2217" s="113"/>
      <c r="J2217" s="113"/>
      <c r="K2217" s="113"/>
      <c r="L2217" s="113"/>
      <c r="M2217" s="113"/>
      <c r="N2217" s="113"/>
      <c r="O2217" s="113"/>
      <c r="P2217" s="113"/>
      <c r="Q2217" s="113"/>
      <c r="R2217" s="113"/>
      <c r="S2217" s="113"/>
      <c r="T2217" s="113"/>
      <c r="U2217" s="113"/>
      <c r="V2217" s="113"/>
      <c r="W2217" s="113"/>
      <c r="X2217" s="113"/>
      <c r="Y2217" s="113"/>
    </row>
    <row r="2218">
      <c r="A2218" s="119"/>
      <c r="B2218" s="119"/>
      <c r="C2218" s="119"/>
      <c r="D2218" s="123"/>
      <c r="E2218" s="119"/>
      <c r="F2218" s="118"/>
      <c r="G2218" s="113"/>
      <c r="H2218" s="111"/>
      <c r="I2218" s="113"/>
      <c r="J2218" s="113"/>
      <c r="K2218" s="113"/>
      <c r="L2218" s="113"/>
      <c r="M2218" s="113"/>
      <c r="N2218" s="113"/>
      <c r="O2218" s="113"/>
      <c r="P2218" s="113"/>
      <c r="Q2218" s="113"/>
      <c r="R2218" s="113"/>
      <c r="S2218" s="113"/>
      <c r="T2218" s="113"/>
      <c r="U2218" s="113"/>
      <c r="V2218" s="113"/>
      <c r="W2218" s="113"/>
      <c r="X2218" s="113"/>
      <c r="Y2218" s="113"/>
    </row>
    <row r="2219">
      <c r="A2219" s="119"/>
      <c r="B2219" s="119"/>
      <c r="C2219" s="119"/>
      <c r="D2219" s="123"/>
      <c r="E2219" s="119"/>
      <c r="F2219" s="118"/>
      <c r="G2219" s="113"/>
      <c r="H2219" s="111"/>
      <c r="I2219" s="113"/>
      <c r="J2219" s="113"/>
      <c r="K2219" s="113"/>
      <c r="L2219" s="113"/>
      <c r="M2219" s="113"/>
      <c r="N2219" s="113"/>
      <c r="O2219" s="113"/>
      <c r="P2219" s="113"/>
      <c r="Q2219" s="113"/>
      <c r="R2219" s="113"/>
      <c r="S2219" s="113"/>
      <c r="T2219" s="113"/>
      <c r="U2219" s="113"/>
      <c r="V2219" s="113"/>
      <c r="W2219" s="113"/>
      <c r="X2219" s="113"/>
      <c r="Y2219" s="113"/>
    </row>
    <row r="2220">
      <c r="A2220" s="119"/>
      <c r="B2220" s="119"/>
      <c r="C2220" s="119"/>
      <c r="D2220" s="123"/>
      <c r="E2220" s="119"/>
      <c r="F2220" s="118"/>
      <c r="G2220" s="113"/>
      <c r="H2220" s="111"/>
      <c r="I2220" s="113"/>
      <c r="J2220" s="113"/>
      <c r="K2220" s="113"/>
      <c r="L2220" s="113"/>
      <c r="M2220" s="113"/>
      <c r="N2220" s="113"/>
      <c r="O2220" s="113"/>
      <c r="P2220" s="113"/>
      <c r="Q2220" s="113"/>
      <c r="R2220" s="113"/>
      <c r="S2220" s="113"/>
      <c r="T2220" s="113"/>
      <c r="U2220" s="113"/>
      <c r="V2220" s="113"/>
      <c r="W2220" s="113"/>
      <c r="X2220" s="113"/>
      <c r="Y2220" s="113"/>
    </row>
    <row r="2221">
      <c r="A2221" s="119"/>
      <c r="B2221" s="119"/>
      <c r="C2221" s="119"/>
      <c r="D2221" s="123"/>
      <c r="E2221" s="119"/>
      <c r="F2221" s="118"/>
      <c r="G2221" s="113"/>
      <c r="H2221" s="111"/>
      <c r="I2221" s="113"/>
      <c r="J2221" s="113"/>
      <c r="K2221" s="113"/>
      <c r="L2221" s="113"/>
      <c r="M2221" s="113"/>
      <c r="N2221" s="113"/>
      <c r="O2221" s="113"/>
      <c r="P2221" s="113"/>
      <c r="Q2221" s="113"/>
      <c r="R2221" s="113"/>
      <c r="S2221" s="113"/>
      <c r="T2221" s="113"/>
      <c r="U2221" s="113"/>
      <c r="V2221" s="113"/>
      <c r="W2221" s="113"/>
      <c r="X2221" s="113"/>
      <c r="Y2221" s="113"/>
    </row>
    <row r="2222">
      <c r="A2222" s="119"/>
      <c r="B2222" s="119"/>
      <c r="C2222" s="119"/>
      <c r="D2222" s="123"/>
      <c r="E2222" s="119"/>
      <c r="F2222" s="118"/>
      <c r="G2222" s="113"/>
      <c r="H2222" s="111"/>
      <c r="I2222" s="113"/>
      <c r="J2222" s="113"/>
      <c r="K2222" s="113"/>
      <c r="L2222" s="113"/>
      <c r="M2222" s="113"/>
      <c r="N2222" s="113"/>
      <c r="O2222" s="113"/>
      <c r="P2222" s="113"/>
      <c r="Q2222" s="113"/>
      <c r="R2222" s="113"/>
      <c r="S2222" s="113"/>
      <c r="T2222" s="113"/>
      <c r="U2222" s="113"/>
      <c r="V2222" s="113"/>
      <c r="W2222" s="113"/>
      <c r="X2222" s="113"/>
      <c r="Y2222" s="113"/>
    </row>
    <row r="2223">
      <c r="A2223" s="119"/>
      <c r="B2223" s="119"/>
      <c r="C2223" s="119"/>
      <c r="D2223" s="123"/>
      <c r="E2223" s="119"/>
      <c r="F2223" s="118"/>
      <c r="G2223" s="113"/>
      <c r="H2223" s="111"/>
      <c r="I2223" s="113"/>
      <c r="J2223" s="113"/>
      <c r="K2223" s="113"/>
      <c r="L2223" s="113"/>
      <c r="M2223" s="113"/>
      <c r="N2223" s="113"/>
      <c r="O2223" s="113"/>
      <c r="P2223" s="113"/>
      <c r="Q2223" s="113"/>
      <c r="R2223" s="113"/>
      <c r="S2223" s="113"/>
      <c r="T2223" s="113"/>
      <c r="U2223" s="113"/>
      <c r="V2223" s="113"/>
      <c r="W2223" s="113"/>
      <c r="X2223" s="113"/>
      <c r="Y2223" s="113"/>
    </row>
    <row r="2224">
      <c r="A2224" s="119"/>
      <c r="B2224" s="119"/>
      <c r="C2224" s="119"/>
      <c r="D2224" s="123"/>
      <c r="E2224" s="119"/>
      <c r="F2224" s="118"/>
      <c r="G2224" s="113"/>
      <c r="H2224" s="111"/>
      <c r="I2224" s="113"/>
      <c r="J2224" s="113"/>
      <c r="K2224" s="113"/>
      <c r="L2224" s="113"/>
      <c r="M2224" s="113"/>
      <c r="N2224" s="113"/>
      <c r="O2224" s="113"/>
      <c r="P2224" s="113"/>
      <c r="Q2224" s="113"/>
      <c r="R2224" s="113"/>
      <c r="S2224" s="113"/>
      <c r="T2224" s="113"/>
      <c r="U2224" s="113"/>
      <c r="V2224" s="113"/>
      <c r="W2224" s="113"/>
      <c r="X2224" s="113"/>
      <c r="Y2224" s="113"/>
    </row>
    <row r="2225">
      <c r="A2225" s="119"/>
      <c r="B2225" s="119"/>
      <c r="C2225" s="119"/>
      <c r="D2225" s="123"/>
      <c r="E2225" s="119"/>
      <c r="F2225" s="118"/>
      <c r="G2225" s="113"/>
      <c r="H2225" s="111"/>
      <c r="I2225" s="113"/>
      <c r="J2225" s="113"/>
      <c r="K2225" s="113"/>
      <c r="L2225" s="113"/>
      <c r="M2225" s="113"/>
      <c r="N2225" s="113"/>
      <c r="O2225" s="113"/>
      <c r="P2225" s="113"/>
      <c r="Q2225" s="113"/>
      <c r="R2225" s="113"/>
      <c r="S2225" s="113"/>
      <c r="T2225" s="113"/>
      <c r="U2225" s="113"/>
      <c r="V2225" s="113"/>
      <c r="W2225" s="113"/>
      <c r="X2225" s="113"/>
      <c r="Y2225" s="113"/>
    </row>
    <row r="2226">
      <c r="A2226" s="119"/>
      <c r="B2226" s="119"/>
      <c r="C2226" s="119"/>
      <c r="D2226" s="123"/>
      <c r="E2226" s="119"/>
      <c r="F2226" s="118"/>
      <c r="G2226" s="113"/>
      <c r="H2226" s="111"/>
      <c r="I2226" s="113"/>
      <c r="J2226" s="113"/>
      <c r="K2226" s="113"/>
      <c r="L2226" s="113"/>
      <c r="M2226" s="113"/>
      <c r="N2226" s="113"/>
      <c r="O2226" s="113"/>
      <c r="P2226" s="113"/>
      <c r="Q2226" s="113"/>
      <c r="R2226" s="113"/>
      <c r="S2226" s="113"/>
      <c r="T2226" s="113"/>
      <c r="U2226" s="113"/>
      <c r="V2226" s="113"/>
      <c r="W2226" s="113"/>
      <c r="X2226" s="113"/>
      <c r="Y2226" s="113"/>
    </row>
    <row r="2227">
      <c r="A2227" s="119"/>
      <c r="B2227" s="119"/>
      <c r="C2227" s="119"/>
      <c r="D2227" s="123"/>
      <c r="E2227" s="119"/>
      <c r="F2227" s="118"/>
      <c r="G2227" s="113"/>
      <c r="H2227" s="111"/>
      <c r="I2227" s="113"/>
      <c r="J2227" s="113"/>
      <c r="K2227" s="113"/>
      <c r="L2227" s="113"/>
      <c r="M2227" s="113"/>
      <c r="N2227" s="113"/>
      <c r="O2227" s="113"/>
      <c r="P2227" s="113"/>
      <c r="Q2227" s="113"/>
      <c r="R2227" s="113"/>
      <c r="S2227" s="113"/>
      <c r="T2227" s="113"/>
      <c r="U2227" s="113"/>
      <c r="V2227" s="113"/>
      <c r="W2227" s="113"/>
      <c r="X2227" s="113"/>
      <c r="Y2227" s="113"/>
    </row>
    <row r="2228">
      <c r="A2228" s="119"/>
      <c r="B2228" s="119"/>
      <c r="C2228" s="119"/>
      <c r="D2228" s="123"/>
      <c r="E2228" s="119"/>
      <c r="F2228" s="118"/>
      <c r="G2228" s="113"/>
      <c r="H2228" s="111"/>
      <c r="I2228" s="113"/>
      <c r="J2228" s="113"/>
      <c r="K2228" s="113"/>
      <c r="L2228" s="113"/>
      <c r="M2228" s="113"/>
      <c r="N2228" s="113"/>
      <c r="O2228" s="113"/>
      <c r="P2228" s="113"/>
      <c r="Q2228" s="113"/>
      <c r="R2228" s="113"/>
      <c r="S2228" s="113"/>
      <c r="T2228" s="113"/>
      <c r="U2228" s="113"/>
      <c r="V2228" s="113"/>
      <c r="W2228" s="113"/>
      <c r="X2228" s="113"/>
      <c r="Y2228" s="113"/>
    </row>
    <row r="2229">
      <c r="A2229" s="119"/>
      <c r="B2229" s="119"/>
      <c r="C2229" s="119"/>
      <c r="D2229" s="123"/>
      <c r="E2229" s="119"/>
      <c r="F2229" s="118"/>
      <c r="G2229" s="113"/>
      <c r="H2229" s="111"/>
      <c r="I2229" s="113"/>
      <c r="J2229" s="113"/>
      <c r="K2229" s="113"/>
      <c r="L2229" s="113"/>
      <c r="M2229" s="113"/>
      <c r="N2229" s="113"/>
      <c r="O2229" s="113"/>
      <c r="P2229" s="113"/>
      <c r="Q2229" s="113"/>
      <c r="R2229" s="113"/>
      <c r="S2229" s="113"/>
      <c r="T2229" s="113"/>
      <c r="U2229" s="113"/>
      <c r="V2229" s="113"/>
      <c r="W2229" s="113"/>
      <c r="X2229" s="113"/>
      <c r="Y2229" s="113"/>
    </row>
    <row r="2230">
      <c r="A2230" s="119"/>
      <c r="B2230" s="119"/>
      <c r="C2230" s="119"/>
      <c r="D2230" s="123"/>
      <c r="E2230" s="119"/>
      <c r="F2230" s="118"/>
      <c r="G2230" s="113"/>
      <c r="H2230" s="111"/>
      <c r="I2230" s="113"/>
      <c r="J2230" s="113"/>
      <c r="K2230" s="113"/>
      <c r="L2230" s="113"/>
      <c r="M2230" s="113"/>
      <c r="N2230" s="113"/>
      <c r="O2230" s="113"/>
      <c r="P2230" s="113"/>
      <c r="Q2230" s="113"/>
      <c r="R2230" s="113"/>
      <c r="S2230" s="113"/>
      <c r="T2230" s="113"/>
      <c r="U2230" s="113"/>
      <c r="V2230" s="113"/>
      <c r="W2230" s="113"/>
      <c r="X2230" s="113"/>
      <c r="Y2230" s="113"/>
    </row>
    <row r="2231">
      <c r="A2231" s="119"/>
      <c r="B2231" s="119"/>
      <c r="C2231" s="119"/>
      <c r="D2231" s="123"/>
      <c r="E2231" s="119"/>
      <c r="F2231" s="118"/>
      <c r="G2231" s="113"/>
      <c r="H2231" s="111"/>
      <c r="I2231" s="113"/>
      <c r="J2231" s="113"/>
      <c r="K2231" s="113"/>
      <c r="L2231" s="113"/>
      <c r="M2231" s="113"/>
      <c r="N2231" s="113"/>
      <c r="O2231" s="113"/>
      <c r="P2231" s="113"/>
      <c r="Q2231" s="113"/>
      <c r="R2231" s="113"/>
      <c r="S2231" s="113"/>
      <c r="T2231" s="113"/>
      <c r="U2231" s="113"/>
      <c r="V2231" s="113"/>
      <c r="W2231" s="113"/>
      <c r="X2231" s="113"/>
      <c r="Y2231" s="113"/>
    </row>
    <row r="2232">
      <c r="A2232" s="119"/>
      <c r="B2232" s="119"/>
      <c r="C2232" s="119"/>
      <c r="D2232" s="123"/>
      <c r="E2232" s="119"/>
      <c r="F2232" s="118"/>
      <c r="G2232" s="113"/>
      <c r="H2232" s="111"/>
      <c r="I2232" s="113"/>
      <c r="J2232" s="113"/>
      <c r="K2232" s="113"/>
      <c r="L2232" s="113"/>
      <c r="M2232" s="113"/>
      <c r="N2232" s="113"/>
      <c r="O2232" s="113"/>
      <c r="P2232" s="113"/>
      <c r="Q2232" s="113"/>
      <c r="R2232" s="113"/>
      <c r="S2232" s="113"/>
      <c r="T2232" s="113"/>
      <c r="U2232" s="113"/>
      <c r="V2232" s="113"/>
      <c r="W2232" s="113"/>
      <c r="X2232" s="113"/>
      <c r="Y2232" s="113"/>
    </row>
  </sheetData>
  <autoFilter ref="$H$1:$H$2232"/>
  <dataValidations>
    <dataValidation type="list" allowBlank="1" showErrorMessage="1" sqref="H2:H2232">
      <formula1>"Reunião Interna/Planejamento,Reunião Atendimento,Reunião Executivo,Reunião Legislativo,Externa/Rua,Vistorias,Eventos,Eventos Institucionais,Sessão Plenária,Comunicação/Imprensa,Comunidade Judaica,Compromissos Pessoais FV,Mestrado"</formula1>
    </dataValidation>
    <dataValidation type="list" allowBlank="1" showErrorMessage="1" sqref="F2:F2232">
      <formula1>"12/2024,01/2025,02/2025,03/2025,04/2025,05/2025,06/2025,07/2025,08/2025,09/2025,10/2025,11/2025,12/2025,01/2026,02/2026"</formula1>
    </dataValidation>
    <dataValidation type="list" allowBlank="1" showErrorMessage="1" sqref="F1">
      <formula1>"dezembro/2024,janeiro/2025,fevereiro/2025,março/2025,abril/2025,maio/2025,junho/2025,julho/2025,agosto/2025,setembro/2025,outubro/2025,novembro/2025,dezembro/2025"</formula1>
    </dataValidation>
  </dataValidations>
  <hyperlinks>
    <hyperlink r:id="rId1" ref="C1338"/>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75"/>
    <col customWidth="1" min="2" max="2" width="12.25"/>
    <col customWidth="1" min="3" max="4" width="22.63"/>
    <col customWidth="1" min="5" max="5" width="15.25"/>
  </cols>
  <sheetData>
    <row r="1" ht="22.5" customHeight="1">
      <c r="A1" s="124" t="s">
        <v>3471</v>
      </c>
      <c r="B1" s="124" t="s">
        <v>3</v>
      </c>
      <c r="C1" s="124" t="s">
        <v>137</v>
      </c>
      <c r="D1" s="124" t="s">
        <v>3472</v>
      </c>
      <c r="E1" s="125" t="s">
        <v>3473</v>
      </c>
    </row>
    <row r="2" ht="22.5" customHeight="1">
      <c r="A2" s="126">
        <v>1.0</v>
      </c>
      <c r="B2" s="127">
        <v>45786.0</v>
      </c>
      <c r="C2" s="128" t="s">
        <v>3474</v>
      </c>
      <c r="D2" s="128" t="s">
        <v>3475</v>
      </c>
      <c r="E2" s="129" t="s">
        <v>3476</v>
      </c>
    </row>
    <row r="3" ht="22.5" customHeight="1">
      <c r="A3" s="126">
        <v>2.0</v>
      </c>
      <c r="B3" s="127">
        <v>45787.0</v>
      </c>
      <c r="C3" s="128" t="s">
        <v>3477</v>
      </c>
      <c r="D3" s="128" t="s">
        <v>3475</v>
      </c>
      <c r="E3" s="129" t="s">
        <v>3476</v>
      </c>
    </row>
    <row r="4" ht="22.5" customHeight="1">
      <c r="A4" s="126">
        <v>3.0</v>
      </c>
      <c r="B4" s="127">
        <v>45793.0</v>
      </c>
      <c r="C4" s="128" t="s">
        <v>3478</v>
      </c>
      <c r="D4" s="128" t="s">
        <v>3479</v>
      </c>
      <c r="E4" s="129" t="s">
        <v>3476</v>
      </c>
    </row>
    <row r="5" ht="22.5" customHeight="1">
      <c r="A5" s="126">
        <v>4.0</v>
      </c>
      <c r="B5" s="127">
        <v>45800.0</v>
      </c>
      <c r="C5" s="128" t="s">
        <v>3480</v>
      </c>
      <c r="D5" s="128" t="s">
        <v>3481</v>
      </c>
      <c r="E5" s="129" t="s">
        <v>3476</v>
      </c>
    </row>
    <row r="6" ht="22.5" customHeight="1">
      <c r="A6" s="126">
        <v>5.0</v>
      </c>
      <c r="B6" s="127">
        <v>45807.0</v>
      </c>
      <c r="C6" s="128" t="s">
        <v>3482</v>
      </c>
      <c r="D6" s="128" t="s">
        <v>3483</v>
      </c>
      <c r="E6" s="129" t="s">
        <v>3476</v>
      </c>
    </row>
    <row r="7" ht="22.5" customHeight="1">
      <c r="A7" s="126">
        <v>6.0</v>
      </c>
      <c r="B7" s="127">
        <v>45814.0</v>
      </c>
      <c r="C7" s="128" t="s">
        <v>3484</v>
      </c>
      <c r="D7" s="128" t="s">
        <v>3485</v>
      </c>
      <c r="E7" s="129" t="s">
        <v>3476</v>
      </c>
    </row>
    <row r="8" ht="22.5" customHeight="1">
      <c r="A8" s="126">
        <v>7.0</v>
      </c>
      <c r="B8" s="127">
        <v>45821.0</v>
      </c>
      <c r="C8" s="128" t="s">
        <v>3486</v>
      </c>
      <c r="D8" s="128" t="s">
        <v>3487</v>
      </c>
      <c r="E8" s="129" t="s">
        <v>3476</v>
      </c>
    </row>
    <row r="9" ht="22.5" customHeight="1">
      <c r="A9" s="126">
        <v>8.0</v>
      </c>
      <c r="B9" s="127">
        <v>45828.0</v>
      </c>
      <c r="C9" s="128" t="s">
        <v>3488</v>
      </c>
      <c r="D9" s="128" t="s">
        <v>3489</v>
      </c>
      <c r="E9" s="129" t="s">
        <v>3490</v>
      </c>
    </row>
    <row r="10" ht="22.5" customHeight="1">
      <c r="A10" s="126">
        <v>9.0</v>
      </c>
      <c r="B10" s="127">
        <v>45835.0</v>
      </c>
      <c r="C10" s="128" t="s">
        <v>3491</v>
      </c>
      <c r="D10" s="128" t="s">
        <v>3492</v>
      </c>
      <c r="E10" s="129" t="s">
        <v>3476</v>
      </c>
    </row>
    <row r="11" ht="22.5" customHeight="1">
      <c r="A11" s="126">
        <v>10.0</v>
      </c>
      <c r="B11" s="127">
        <v>45842.0</v>
      </c>
      <c r="C11" s="128" t="s">
        <v>3488</v>
      </c>
      <c r="D11" s="128" t="s">
        <v>3489</v>
      </c>
      <c r="E11" s="129" t="s">
        <v>3490</v>
      </c>
    </row>
    <row r="12" ht="22.5" customHeight="1">
      <c r="A12" s="126">
        <v>11.0</v>
      </c>
      <c r="B12" s="127">
        <v>45849.0</v>
      </c>
      <c r="C12" s="128" t="s">
        <v>3493</v>
      </c>
      <c r="D12" s="128" t="s">
        <v>3481</v>
      </c>
      <c r="E12" s="129" t="s">
        <v>3476</v>
      </c>
    </row>
    <row r="13" ht="22.5" customHeight="1">
      <c r="A13" s="126">
        <v>12.0</v>
      </c>
      <c r="B13" s="127">
        <v>45856.0</v>
      </c>
      <c r="C13" s="128" t="s">
        <v>3494</v>
      </c>
      <c r="D13" s="128" t="s">
        <v>3481</v>
      </c>
      <c r="E13" s="129" t="s">
        <v>3476</v>
      </c>
    </row>
    <row r="14" ht="22.5" customHeight="1">
      <c r="A14" s="126">
        <v>13.0</v>
      </c>
      <c r="B14" s="127">
        <v>45863.0</v>
      </c>
      <c r="C14" s="128" t="s">
        <v>3495</v>
      </c>
      <c r="D14" s="128" t="s">
        <v>3492</v>
      </c>
      <c r="E14" s="129" t="s">
        <v>3476</v>
      </c>
    </row>
    <row r="15" ht="22.5" customHeight="1">
      <c r="A15" s="126">
        <v>14.0</v>
      </c>
      <c r="B15" s="127">
        <v>45870.0</v>
      </c>
      <c r="C15" s="128" t="s">
        <v>3489</v>
      </c>
      <c r="D15" s="128" t="s">
        <v>3489</v>
      </c>
      <c r="E15" s="129" t="s">
        <v>3490</v>
      </c>
    </row>
    <row r="16" ht="22.5" customHeight="1">
      <c r="A16" s="126">
        <v>15.0</v>
      </c>
      <c r="B16" s="127">
        <v>45877.0</v>
      </c>
      <c r="C16" s="128" t="s">
        <v>3482</v>
      </c>
      <c r="D16" s="128" t="s">
        <v>3483</v>
      </c>
      <c r="E16" s="129" t="s">
        <v>3476</v>
      </c>
    </row>
    <row r="17" ht="22.5" customHeight="1">
      <c r="A17" s="126">
        <v>16.0</v>
      </c>
      <c r="B17" s="127">
        <v>45884.0</v>
      </c>
      <c r="C17" s="128" t="s">
        <v>3496</v>
      </c>
      <c r="D17" s="128" t="s">
        <v>3497</v>
      </c>
      <c r="E17" s="129" t="s">
        <v>3476</v>
      </c>
    </row>
    <row r="18" ht="22.5" customHeight="1">
      <c r="A18" s="126">
        <v>17.0</v>
      </c>
      <c r="B18" s="127">
        <v>45891.0</v>
      </c>
      <c r="C18" s="128" t="s">
        <v>3489</v>
      </c>
      <c r="D18" s="128" t="s">
        <v>3489</v>
      </c>
      <c r="E18" s="129" t="s">
        <v>3490</v>
      </c>
    </row>
    <row r="19" ht="22.5" customHeight="1">
      <c r="A19" s="126">
        <v>18.0</v>
      </c>
      <c r="B19" s="127">
        <v>45898.0</v>
      </c>
      <c r="C19" s="128" t="s">
        <v>3498</v>
      </c>
      <c r="D19" s="128" t="s">
        <v>3499</v>
      </c>
      <c r="E19" s="129" t="s">
        <v>3476</v>
      </c>
    </row>
    <row r="20" ht="22.5" customHeight="1">
      <c r="A20" s="126">
        <v>19.0</v>
      </c>
      <c r="B20" s="127">
        <v>45905.0</v>
      </c>
      <c r="C20" s="128" t="s">
        <v>3489</v>
      </c>
      <c r="D20" s="128" t="s">
        <v>3489</v>
      </c>
      <c r="E20" s="129" t="s">
        <v>3490</v>
      </c>
    </row>
    <row r="21" ht="22.5" customHeight="1">
      <c r="A21" s="126">
        <v>20.0</v>
      </c>
      <c r="B21" s="127">
        <v>45912.0</v>
      </c>
      <c r="C21" s="130" t="s">
        <v>3489</v>
      </c>
      <c r="D21" s="130" t="s">
        <v>3489</v>
      </c>
      <c r="E21" s="131" t="s">
        <v>3490</v>
      </c>
    </row>
    <row r="22" ht="22.5" customHeight="1">
      <c r="A22" s="126">
        <v>21.0</v>
      </c>
      <c r="B22" s="127">
        <v>45919.0</v>
      </c>
      <c r="C22" s="130" t="s">
        <v>3489</v>
      </c>
      <c r="D22" s="130" t="s">
        <v>3489</v>
      </c>
      <c r="E22" s="131" t="s">
        <v>3490</v>
      </c>
    </row>
    <row r="23" ht="22.5" customHeight="1">
      <c r="A23" s="126">
        <v>22.0</v>
      </c>
      <c r="B23" s="127">
        <v>45926.0</v>
      </c>
      <c r="C23" s="128" t="s">
        <v>3500</v>
      </c>
      <c r="D23" s="128" t="s">
        <v>3501</v>
      </c>
      <c r="E23" s="129" t="s">
        <v>3476</v>
      </c>
    </row>
    <row r="24" ht="22.5" customHeight="1">
      <c r="A24" s="126">
        <v>23.0</v>
      </c>
      <c r="B24" s="127">
        <v>45935.0</v>
      </c>
      <c r="C24" s="128" t="s">
        <v>3502</v>
      </c>
      <c r="D24" s="128" t="s">
        <v>3492</v>
      </c>
      <c r="E24" s="129" t="s">
        <v>3476</v>
      </c>
    </row>
    <row r="25" ht="22.5" customHeight="1">
      <c r="A25" s="126"/>
      <c r="B25" s="127"/>
      <c r="C25" s="128"/>
      <c r="D25" s="128"/>
      <c r="E25" s="129"/>
    </row>
    <row r="26" ht="22.5" customHeight="1">
      <c r="A26" s="126"/>
      <c r="B26" s="127"/>
      <c r="C26" s="128"/>
      <c r="D26" s="128"/>
      <c r="E26" s="129"/>
    </row>
    <row r="27" ht="22.5" customHeight="1">
      <c r="A27" s="126"/>
      <c r="B27" s="127"/>
      <c r="C27" s="128"/>
      <c r="D27" s="128"/>
      <c r="E27" s="129"/>
    </row>
    <row r="28" ht="22.5" customHeight="1">
      <c r="A28" s="126"/>
      <c r="B28" s="127"/>
      <c r="C28" s="128"/>
      <c r="D28" s="128"/>
      <c r="E28" s="129"/>
    </row>
    <row r="29" ht="22.5" customHeight="1">
      <c r="A29" s="126"/>
      <c r="B29" s="127"/>
      <c r="C29" s="128"/>
      <c r="D29" s="128"/>
      <c r="E29" s="129"/>
    </row>
    <row r="30" ht="22.5" customHeight="1">
      <c r="A30" s="126"/>
      <c r="B30" s="127"/>
      <c r="C30" s="128"/>
      <c r="D30" s="128"/>
      <c r="E30" s="129"/>
    </row>
    <row r="31" ht="22.5" customHeight="1">
      <c r="A31" s="126"/>
      <c r="B31" s="127"/>
      <c r="C31" s="128"/>
      <c r="D31" s="128"/>
      <c r="E31" s="129"/>
    </row>
    <row r="32" ht="22.5" customHeight="1">
      <c r="A32" s="126"/>
      <c r="B32" s="127"/>
      <c r="C32" s="128"/>
      <c r="D32" s="128"/>
      <c r="E32" s="129"/>
    </row>
    <row r="33" ht="22.5" customHeight="1">
      <c r="A33" s="126"/>
      <c r="B33" s="127"/>
      <c r="C33" s="128"/>
      <c r="D33" s="128"/>
      <c r="E33" s="129"/>
    </row>
    <row r="34" ht="22.5" customHeight="1">
      <c r="A34" s="126"/>
      <c r="B34" s="127"/>
      <c r="C34" s="128"/>
      <c r="D34" s="128"/>
      <c r="E34" s="129"/>
    </row>
    <row r="35" ht="22.5" customHeight="1">
      <c r="A35" s="126"/>
      <c r="B35" s="127"/>
      <c r="C35" s="128"/>
      <c r="D35" s="128"/>
      <c r="E35" s="129"/>
    </row>
    <row r="36" ht="22.5" customHeight="1">
      <c r="A36" s="126"/>
      <c r="B36" s="127"/>
      <c r="C36" s="128"/>
      <c r="D36" s="128"/>
      <c r="E36" s="129"/>
    </row>
    <row r="37" ht="22.5" customHeight="1">
      <c r="A37" s="126"/>
      <c r="B37" s="127"/>
      <c r="C37" s="128"/>
      <c r="D37" s="128"/>
      <c r="E37" s="129"/>
    </row>
    <row r="38" ht="22.5" customHeight="1">
      <c r="A38" s="126"/>
      <c r="B38" s="127"/>
      <c r="C38" s="128"/>
      <c r="D38" s="128"/>
      <c r="E38" s="129"/>
    </row>
    <row r="39" ht="22.5" customHeight="1">
      <c r="A39" s="126"/>
      <c r="B39" s="127"/>
      <c r="C39" s="128"/>
      <c r="D39" s="128"/>
      <c r="E39" s="129"/>
    </row>
    <row r="40" ht="22.5" customHeight="1">
      <c r="A40" s="126"/>
      <c r="B40" s="127"/>
      <c r="C40" s="128"/>
      <c r="D40" s="128"/>
      <c r="E40" s="129"/>
    </row>
    <row r="41" ht="22.5" customHeight="1">
      <c r="A41" s="126"/>
      <c r="B41" s="127"/>
      <c r="C41" s="128"/>
      <c r="D41" s="128"/>
      <c r="E41" s="129"/>
    </row>
    <row r="42" ht="22.5" customHeight="1">
      <c r="A42" s="126"/>
      <c r="B42" s="127"/>
      <c r="C42" s="128"/>
      <c r="D42" s="128"/>
      <c r="E42" s="129"/>
    </row>
    <row r="43" ht="22.5" customHeight="1">
      <c r="A43" s="126"/>
      <c r="B43" s="127"/>
      <c r="C43" s="128"/>
      <c r="D43" s="128"/>
      <c r="E43" s="129"/>
    </row>
    <row r="44" ht="22.5" customHeight="1">
      <c r="A44" s="126"/>
      <c r="B44" s="127"/>
      <c r="C44" s="128"/>
      <c r="D44" s="128"/>
      <c r="E44" s="129"/>
    </row>
    <row r="45" ht="22.5" customHeight="1">
      <c r="A45" s="126"/>
      <c r="B45" s="127"/>
      <c r="C45" s="128"/>
      <c r="D45" s="128"/>
      <c r="E45" s="129"/>
    </row>
    <row r="46" ht="22.5" customHeight="1">
      <c r="A46" s="126"/>
      <c r="B46" s="127"/>
      <c r="C46" s="128"/>
      <c r="D46" s="128"/>
      <c r="E46" s="129"/>
    </row>
    <row r="47" ht="22.5" customHeight="1">
      <c r="A47" s="126"/>
      <c r="B47" s="127"/>
      <c r="C47" s="128"/>
      <c r="D47" s="128"/>
      <c r="E47" s="129"/>
    </row>
    <row r="48" ht="22.5" customHeight="1">
      <c r="A48" s="126"/>
      <c r="B48" s="127"/>
      <c r="C48" s="128"/>
      <c r="D48" s="128"/>
      <c r="E48" s="129"/>
    </row>
    <row r="49" ht="22.5" customHeight="1">
      <c r="A49" s="126"/>
      <c r="B49" s="127"/>
      <c r="C49" s="128"/>
      <c r="D49" s="128"/>
      <c r="E49" s="129"/>
    </row>
    <row r="50" ht="22.5" customHeight="1">
      <c r="A50" s="126"/>
      <c r="B50" s="127"/>
      <c r="C50" s="128"/>
      <c r="D50" s="128"/>
      <c r="E50" s="129"/>
    </row>
    <row r="51" ht="22.5" customHeight="1">
      <c r="A51" s="126"/>
      <c r="B51" s="127"/>
      <c r="C51" s="128"/>
      <c r="D51" s="128"/>
      <c r="E51" s="129"/>
    </row>
    <row r="52" ht="22.5" customHeight="1">
      <c r="A52" s="126"/>
      <c r="B52" s="127"/>
      <c r="C52" s="128"/>
      <c r="D52" s="128"/>
      <c r="E52" s="129"/>
    </row>
    <row r="53" ht="22.5" customHeight="1">
      <c r="A53" s="126"/>
      <c r="B53" s="127"/>
      <c r="C53" s="128"/>
      <c r="D53" s="128"/>
      <c r="E53" s="129"/>
    </row>
    <row r="54" ht="22.5" customHeight="1">
      <c r="A54" s="126"/>
      <c r="B54" s="127"/>
      <c r="C54" s="128"/>
      <c r="D54" s="128"/>
      <c r="E54" s="129"/>
    </row>
    <row r="55" ht="22.5" customHeight="1">
      <c r="A55" s="126"/>
      <c r="B55" s="127"/>
      <c r="C55" s="128"/>
      <c r="D55" s="128"/>
      <c r="E55" s="129"/>
    </row>
    <row r="56" ht="22.5" customHeight="1">
      <c r="A56" s="126"/>
      <c r="B56" s="127"/>
      <c r="C56" s="128"/>
      <c r="D56" s="128"/>
      <c r="E56" s="129"/>
    </row>
    <row r="57" ht="22.5" customHeight="1">
      <c r="A57" s="126"/>
      <c r="B57" s="127"/>
      <c r="C57" s="128"/>
      <c r="D57" s="128"/>
      <c r="E57" s="129"/>
    </row>
    <row r="58" ht="22.5" customHeight="1">
      <c r="A58" s="126"/>
      <c r="B58" s="127"/>
      <c r="C58" s="128"/>
      <c r="D58" s="128"/>
      <c r="E58" s="129"/>
    </row>
    <row r="59" ht="22.5" customHeight="1">
      <c r="A59" s="126"/>
      <c r="B59" s="127"/>
      <c r="C59" s="128"/>
      <c r="D59" s="128"/>
      <c r="E59" s="129"/>
    </row>
    <row r="60" ht="22.5" customHeight="1">
      <c r="A60" s="126"/>
      <c r="B60" s="127"/>
      <c r="C60" s="128"/>
      <c r="D60" s="128"/>
      <c r="E60" s="129"/>
    </row>
    <row r="61" ht="22.5" customHeight="1">
      <c r="A61" s="126"/>
      <c r="B61" s="127"/>
      <c r="C61" s="128"/>
      <c r="D61" s="128"/>
      <c r="E61" s="129"/>
    </row>
    <row r="62" ht="22.5" customHeight="1">
      <c r="A62" s="126"/>
      <c r="B62" s="127"/>
      <c r="C62" s="128"/>
      <c r="D62" s="128"/>
      <c r="E62" s="129"/>
    </row>
    <row r="63" ht="22.5" customHeight="1">
      <c r="A63" s="126"/>
      <c r="B63" s="127"/>
      <c r="C63" s="128"/>
      <c r="D63" s="128"/>
      <c r="E63" s="129"/>
    </row>
    <row r="64" ht="22.5" customHeight="1">
      <c r="A64" s="126"/>
      <c r="B64" s="127"/>
      <c r="C64" s="128"/>
      <c r="D64" s="128"/>
      <c r="E64" s="129"/>
    </row>
    <row r="65" ht="22.5" customHeight="1">
      <c r="A65" s="126"/>
      <c r="B65" s="127"/>
      <c r="C65" s="128"/>
      <c r="D65" s="128"/>
      <c r="E65" s="129"/>
    </row>
    <row r="66" ht="22.5" customHeight="1">
      <c r="A66" s="126"/>
      <c r="B66" s="127"/>
      <c r="C66" s="128"/>
      <c r="D66" s="128"/>
      <c r="E66" s="129"/>
    </row>
    <row r="67" ht="22.5" customHeight="1">
      <c r="A67" s="126"/>
      <c r="B67" s="127"/>
      <c r="C67" s="128"/>
      <c r="D67" s="128"/>
      <c r="E67" s="129"/>
    </row>
    <row r="68" ht="22.5" customHeight="1">
      <c r="A68" s="126"/>
      <c r="B68" s="127"/>
      <c r="C68" s="128"/>
      <c r="D68" s="128"/>
      <c r="E68" s="129"/>
    </row>
    <row r="69" ht="22.5" customHeight="1">
      <c r="A69" s="126"/>
      <c r="B69" s="127"/>
      <c r="C69" s="128"/>
      <c r="D69" s="128"/>
      <c r="E69" s="129"/>
    </row>
    <row r="70" ht="22.5" customHeight="1">
      <c r="A70" s="126"/>
      <c r="B70" s="127"/>
      <c r="C70" s="128"/>
      <c r="D70" s="128"/>
      <c r="E70" s="129"/>
    </row>
    <row r="71" ht="22.5" customHeight="1">
      <c r="A71" s="126"/>
      <c r="B71" s="127"/>
      <c r="C71" s="128"/>
      <c r="D71" s="128"/>
      <c r="E71" s="129"/>
    </row>
    <row r="72" ht="22.5" customHeight="1">
      <c r="A72" s="126"/>
      <c r="B72" s="127"/>
      <c r="C72" s="128"/>
      <c r="D72" s="128"/>
      <c r="E72" s="129"/>
    </row>
    <row r="73" ht="22.5" customHeight="1">
      <c r="A73" s="126"/>
      <c r="B73" s="127"/>
      <c r="C73" s="128"/>
      <c r="D73" s="128"/>
      <c r="E73" s="129"/>
    </row>
    <row r="74" ht="22.5" customHeight="1">
      <c r="A74" s="126"/>
      <c r="B74" s="127"/>
      <c r="C74" s="128"/>
      <c r="D74" s="128"/>
      <c r="E74" s="129"/>
    </row>
    <row r="75" ht="22.5" customHeight="1">
      <c r="A75" s="126"/>
      <c r="B75" s="127"/>
      <c r="C75" s="128"/>
      <c r="D75" s="128"/>
      <c r="E75" s="129"/>
    </row>
    <row r="76" ht="22.5" customHeight="1">
      <c r="A76" s="126"/>
      <c r="B76" s="127"/>
      <c r="C76" s="128"/>
      <c r="D76" s="128"/>
      <c r="E76" s="129"/>
    </row>
    <row r="77" ht="22.5" customHeight="1">
      <c r="A77" s="126"/>
      <c r="B77" s="127"/>
      <c r="C77" s="128"/>
      <c r="D77" s="128"/>
      <c r="E77" s="129"/>
    </row>
    <row r="78" ht="22.5" customHeight="1">
      <c r="A78" s="126"/>
      <c r="B78" s="127"/>
      <c r="C78" s="128"/>
      <c r="D78" s="128"/>
      <c r="E78" s="129"/>
    </row>
    <row r="79" ht="22.5" customHeight="1">
      <c r="A79" s="126"/>
      <c r="B79" s="127"/>
      <c r="C79" s="128"/>
      <c r="D79" s="128"/>
      <c r="E79" s="129"/>
    </row>
    <row r="80" ht="22.5" customHeight="1">
      <c r="A80" s="126"/>
      <c r="B80" s="127"/>
      <c r="C80" s="128"/>
      <c r="D80" s="128"/>
      <c r="E80" s="129"/>
    </row>
    <row r="81" ht="22.5" customHeight="1">
      <c r="A81" s="126"/>
      <c r="B81" s="127"/>
      <c r="C81" s="128"/>
      <c r="D81" s="128"/>
      <c r="E81" s="129"/>
    </row>
    <row r="82" ht="22.5" customHeight="1">
      <c r="A82" s="126"/>
      <c r="B82" s="127"/>
      <c r="C82" s="128"/>
      <c r="D82" s="128"/>
      <c r="E82" s="129"/>
    </row>
    <row r="83" ht="22.5" customHeight="1">
      <c r="A83" s="126"/>
      <c r="B83" s="127"/>
      <c r="C83" s="128"/>
      <c r="D83" s="128"/>
      <c r="E83" s="129"/>
    </row>
    <row r="84" ht="22.5" customHeight="1">
      <c r="A84" s="126"/>
      <c r="B84" s="127"/>
      <c r="C84" s="128"/>
      <c r="D84" s="128"/>
      <c r="E84" s="129"/>
    </row>
    <row r="85" ht="22.5" customHeight="1">
      <c r="A85" s="126"/>
      <c r="B85" s="127"/>
      <c r="C85" s="128"/>
      <c r="D85" s="128"/>
      <c r="E85" s="129"/>
    </row>
    <row r="86" ht="22.5" customHeight="1">
      <c r="A86" s="126"/>
      <c r="B86" s="127"/>
      <c r="C86" s="128"/>
      <c r="D86" s="128"/>
      <c r="E86" s="129"/>
    </row>
    <row r="87" ht="22.5" customHeight="1">
      <c r="A87" s="126"/>
      <c r="B87" s="127"/>
      <c r="C87" s="128"/>
      <c r="D87" s="128"/>
      <c r="E87" s="129"/>
    </row>
    <row r="88" ht="22.5" customHeight="1">
      <c r="A88" s="126"/>
      <c r="B88" s="127"/>
      <c r="C88" s="128"/>
      <c r="D88" s="128"/>
      <c r="E88" s="129"/>
    </row>
    <row r="89" ht="22.5" customHeight="1">
      <c r="A89" s="126"/>
      <c r="B89" s="127"/>
      <c r="C89" s="128"/>
      <c r="D89" s="128"/>
      <c r="E89" s="129"/>
    </row>
    <row r="90" ht="22.5" customHeight="1">
      <c r="A90" s="126"/>
      <c r="B90" s="127"/>
      <c r="C90" s="128"/>
      <c r="D90" s="128"/>
      <c r="E90" s="129"/>
    </row>
    <row r="91" ht="22.5" customHeight="1">
      <c r="A91" s="126"/>
      <c r="B91" s="127"/>
      <c r="C91" s="128"/>
      <c r="D91" s="128"/>
      <c r="E91" s="129"/>
    </row>
    <row r="92" ht="22.5" customHeight="1">
      <c r="A92" s="126"/>
      <c r="B92" s="127"/>
      <c r="C92" s="128"/>
      <c r="D92" s="128"/>
      <c r="E92" s="129"/>
    </row>
    <row r="93" ht="22.5" customHeight="1">
      <c r="A93" s="126"/>
      <c r="B93" s="127"/>
      <c r="C93" s="128"/>
      <c r="D93" s="128"/>
      <c r="E93" s="129"/>
    </row>
    <row r="94" ht="22.5" customHeight="1">
      <c r="A94" s="126"/>
      <c r="B94" s="127"/>
      <c r="C94" s="128"/>
      <c r="D94" s="128"/>
      <c r="E94" s="129"/>
    </row>
    <row r="95" ht="22.5" customHeight="1">
      <c r="A95" s="126"/>
      <c r="B95" s="127"/>
      <c r="C95" s="128"/>
      <c r="D95" s="128"/>
      <c r="E95" s="129"/>
    </row>
    <row r="96" ht="22.5" customHeight="1">
      <c r="A96" s="126"/>
      <c r="B96" s="127"/>
      <c r="C96" s="128"/>
      <c r="D96" s="128"/>
      <c r="E96" s="129"/>
    </row>
    <row r="97" ht="22.5" customHeight="1">
      <c r="A97" s="126"/>
      <c r="B97" s="127"/>
      <c r="C97" s="128"/>
      <c r="D97" s="128"/>
      <c r="E97" s="129"/>
    </row>
    <row r="98" ht="22.5" customHeight="1">
      <c r="A98" s="126"/>
      <c r="B98" s="127"/>
      <c r="C98" s="128"/>
      <c r="D98" s="128"/>
      <c r="E98" s="129"/>
    </row>
    <row r="99" ht="22.5" customHeight="1">
      <c r="A99" s="126"/>
      <c r="B99" s="127"/>
      <c r="C99" s="128"/>
      <c r="D99" s="128"/>
      <c r="E99" s="129"/>
    </row>
    <row r="100" ht="22.5" customHeight="1">
      <c r="A100" s="126"/>
      <c r="B100" s="127"/>
      <c r="C100" s="128"/>
      <c r="D100" s="128"/>
      <c r="E100" s="129"/>
    </row>
    <row r="101" ht="22.5" customHeight="1">
      <c r="A101" s="126"/>
      <c r="B101" s="127"/>
      <c r="C101" s="128"/>
      <c r="D101" s="128"/>
      <c r="E101" s="129"/>
    </row>
    <row r="102" ht="22.5" customHeight="1">
      <c r="A102" s="126"/>
      <c r="B102" s="127"/>
      <c r="C102" s="128"/>
      <c r="D102" s="128"/>
      <c r="E102" s="129"/>
    </row>
    <row r="103" ht="22.5" customHeight="1">
      <c r="A103" s="126"/>
      <c r="B103" s="127"/>
      <c r="C103" s="128"/>
      <c r="D103" s="128"/>
      <c r="E103" s="129"/>
    </row>
    <row r="104" ht="22.5" customHeight="1">
      <c r="A104" s="126"/>
      <c r="B104" s="127"/>
      <c r="C104" s="128"/>
      <c r="D104" s="128"/>
      <c r="E104" s="129"/>
    </row>
    <row r="105" ht="22.5" customHeight="1">
      <c r="A105" s="126"/>
      <c r="B105" s="127"/>
      <c r="C105" s="128"/>
      <c r="D105" s="128"/>
      <c r="E105" s="129"/>
    </row>
    <row r="106" ht="22.5" customHeight="1">
      <c r="A106" s="126"/>
      <c r="B106" s="127"/>
      <c r="C106" s="128"/>
      <c r="D106" s="128"/>
      <c r="E106" s="129"/>
    </row>
    <row r="107" ht="22.5" customHeight="1">
      <c r="A107" s="126"/>
      <c r="B107" s="127"/>
      <c r="C107" s="128"/>
      <c r="D107" s="128"/>
      <c r="E107" s="129"/>
    </row>
    <row r="108" ht="22.5" customHeight="1">
      <c r="A108" s="126"/>
      <c r="B108" s="127"/>
      <c r="C108" s="128"/>
      <c r="D108" s="128"/>
      <c r="E108" s="129"/>
    </row>
    <row r="109" ht="22.5" customHeight="1">
      <c r="A109" s="126"/>
      <c r="B109" s="127"/>
      <c r="C109" s="128"/>
      <c r="D109" s="128"/>
      <c r="E109" s="129"/>
    </row>
    <row r="110" ht="22.5" customHeight="1">
      <c r="A110" s="126"/>
      <c r="B110" s="127"/>
      <c r="C110" s="128"/>
      <c r="D110" s="128"/>
      <c r="E110" s="129"/>
    </row>
    <row r="111" ht="22.5" customHeight="1">
      <c r="A111" s="126"/>
      <c r="B111" s="127"/>
      <c r="C111" s="128"/>
      <c r="D111" s="128"/>
      <c r="E111" s="129"/>
    </row>
    <row r="112" ht="22.5" customHeight="1">
      <c r="A112" s="126"/>
      <c r="B112" s="127"/>
      <c r="C112" s="128"/>
      <c r="D112" s="128"/>
      <c r="E112" s="129"/>
    </row>
    <row r="113" ht="22.5" customHeight="1">
      <c r="A113" s="126"/>
      <c r="B113" s="127"/>
      <c r="C113" s="128"/>
      <c r="D113" s="128"/>
      <c r="E113" s="129"/>
    </row>
    <row r="114" ht="22.5" customHeight="1">
      <c r="A114" s="126"/>
      <c r="B114" s="127"/>
      <c r="C114" s="128"/>
      <c r="D114" s="128"/>
      <c r="E114" s="129"/>
    </row>
    <row r="115" ht="22.5" customHeight="1">
      <c r="A115" s="126"/>
      <c r="B115" s="127"/>
      <c r="C115" s="128"/>
      <c r="D115" s="128"/>
      <c r="E115" s="129"/>
    </row>
    <row r="116" ht="22.5" customHeight="1">
      <c r="A116" s="126"/>
      <c r="B116" s="127"/>
      <c r="C116" s="128"/>
      <c r="D116" s="128"/>
      <c r="E116" s="129"/>
    </row>
    <row r="117" ht="22.5" customHeight="1">
      <c r="A117" s="126"/>
      <c r="B117" s="127"/>
      <c r="C117" s="128"/>
      <c r="D117" s="128"/>
      <c r="E117" s="129"/>
    </row>
    <row r="118" ht="22.5" customHeight="1">
      <c r="A118" s="126"/>
      <c r="B118" s="127"/>
      <c r="C118" s="128"/>
      <c r="D118" s="128"/>
      <c r="E118" s="129"/>
    </row>
    <row r="119" ht="22.5" customHeight="1">
      <c r="A119" s="126"/>
      <c r="B119" s="127"/>
      <c r="C119" s="128"/>
      <c r="D119" s="128"/>
      <c r="E119" s="129"/>
    </row>
    <row r="120" ht="22.5" customHeight="1">
      <c r="A120" s="126"/>
      <c r="B120" s="127"/>
      <c r="C120" s="128"/>
      <c r="D120" s="128"/>
      <c r="E120" s="129"/>
    </row>
    <row r="121" ht="22.5" customHeight="1">
      <c r="A121" s="126"/>
      <c r="B121" s="127"/>
      <c r="C121" s="128"/>
      <c r="D121" s="128"/>
      <c r="E121" s="129"/>
    </row>
    <row r="122" ht="22.5" customHeight="1">
      <c r="A122" s="126"/>
      <c r="B122" s="127"/>
      <c r="C122" s="128"/>
      <c r="D122" s="128"/>
      <c r="E122" s="129"/>
    </row>
    <row r="123" ht="22.5" customHeight="1">
      <c r="A123" s="126"/>
      <c r="B123" s="127"/>
      <c r="C123" s="128"/>
      <c r="D123" s="128"/>
      <c r="E123" s="129"/>
    </row>
    <row r="124" ht="22.5" customHeight="1">
      <c r="A124" s="126"/>
      <c r="B124" s="127"/>
      <c r="C124" s="128"/>
      <c r="D124" s="128"/>
      <c r="E124" s="129"/>
    </row>
    <row r="125" ht="22.5" customHeight="1">
      <c r="A125" s="126"/>
      <c r="B125" s="127"/>
      <c r="C125" s="128"/>
      <c r="D125" s="128"/>
      <c r="E125" s="129"/>
    </row>
    <row r="126" ht="22.5" customHeight="1">
      <c r="A126" s="126"/>
      <c r="B126" s="127"/>
      <c r="C126" s="128"/>
      <c r="D126" s="128"/>
      <c r="E126" s="129"/>
    </row>
    <row r="127" ht="22.5" customHeight="1">
      <c r="A127" s="126"/>
      <c r="B127" s="127"/>
      <c r="C127" s="128"/>
      <c r="D127" s="128"/>
      <c r="E127" s="129"/>
    </row>
    <row r="128" ht="22.5" customHeight="1">
      <c r="A128" s="126"/>
      <c r="B128" s="127"/>
      <c r="C128" s="128"/>
      <c r="D128" s="128"/>
      <c r="E128" s="129"/>
    </row>
    <row r="129" ht="22.5" customHeight="1">
      <c r="A129" s="126"/>
      <c r="B129" s="127"/>
      <c r="C129" s="128"/>
      <c r="D129" s="128"/>
      <c r="E129" s="129"/>
    </row>
    <row r="130" ht="22.5" customHeight="1">
      <c r="A130" s="126"/>
      <c r="B130" s="127"/>
      <c r="C130" s="128"/>
      <c r="D130" s="128"/>
      <c r="E130" s="129"/>
    </row>
    <row r="131" ht="22.5" customHeight="1">
      <c r="A131" s="126"/>
      <c r="B131" s="127"/>
      <c r="C131" s="128"/>
      <c r="D131" s="128"/>
      <c r="E131" s="129"/>
    </row>
    <row r="132" ht="22.5" customHeight="1">
      <c r="A132" s="126"/>
      <c r="B132" s="127"/>
      <c r="C132" s="128"/>
      <c r="D132" s="128"/>
      <c r="E132" s="129"/>
    </row>
    <row r="133" ht="22.5" customHeight="1">
      <c r="A133" s="126"/>
      <c r="B133" s="127"/>
      <c r="C133" s="128"/>
      <c r="D133" s="128"/>
      <c r="E133" s="129"/>
    </row>
    <row r="134" ht="22.5" customHeight="1">
      <c r="A134" s="126"/>
      <c r="B134" s="127"/>
      <c r="C134" s="128"/>
      <c r="D134" s="128"/>
      <c r="E134" s="129"/>
    </row>
    <row r="135" ht="22.5" customHeight="1">
      <c r="A135" s="126"/>
      <c r="B135" s="127"/>
      <c r="C135" s="128"/>
      <c r="D135" s="128"/>
      <c r="E135" s="129"/>
    </row>
    <row r="136" ht="22.5" customHeight="1">
      <c r="A136" s="126"/>
      <c r="B136" s="127"/>
      <c r="C136" s="128"/>
      <c r="D136" s="128"/>
      <c r="E136" s="129"/>
    </row>
    <row r="137" ht="22.5" customHeight="1">
      <c r="A137" s="126"/>
      <c r="B137" s="127"/>
      <c r="C137" s="128"/>
      <c r="D137" s="128"/>
      <c r="E137" s="129"/>
    </row>
    <row r="138" ht="22.5" customHeight="1">
      <c r="A138" s="126"/>
      <c r="B138" s="127"/>
      <c r="C138" s="128"/>
      <c r="D138" s="128"/>
      <c r="E138" s="129"/>
    </row>
    <row r="139" ht="22.5" customHeight="1">
      <c r="A139" s="126"/>
      <c r="B139" s="127"/>
      <c r="C139" s="128"/>
      <c r="D139" s="128"/>
      <c r="E139" s="129"/>
    </row>
    <row r="140" ht="22.5" customHeight="1">
      <c r="A140" s="126"/>
      <c r="B140" s="127"/>
      <c r="C140" s="128"/>
      <c r="D140" s="128"/>
      <c r="E140" s="129"/>
    </row>
    <row r="141" ht="22.5" customHeight="1">
      <c r="A141" s="126"/>
      <c r="B141" s="127"/>
      <c r="C141" s="128"/>
      <c r="D141" s="128"/>
      <c r="E141" s="129"/>
    </row>
    <row r="142" ht="22.5" customHeight="1">
      <c r="A142" s="126"/>
      <c r="B142" s="127"/>
      <c r="C142" s="128"/>
      <c r="D142" s="128"/>
      <c r="E142" s="129"/>
    </row>
    <row r="143" ht="22.5" customHeight="1">
      <c r="A143" s="126"/>
      <c r="B143" s="127"/>
      <c r="C143" s="128"/>
      <c r="D143" s="128"/>
      <c r="E143" s="129"/>
    </row>
    <row r="144" ht="22.5" customHeight="1">
      <c r="A144" s="126"/>
      <c r="B144" s="127"/>
      <c r="C144" s="128"/>
      <c r="D144" s="128"/>
      <c r="E144" s="129"/>
    </row>
    <row r="145" ht="22.5" customHeight="1">
      <c r="A145" s="126"/>
      <c r="B145" s="127"/>
      <c r="C145" s="128"/>
      <c r="D145" s="128"/>
      <c r="E145" s="129"/>
    </row>
    <row r="146" ht="22.5" customHeight="1">
      <c r="A146" s="126"/>
      <c r="B146" s="127"/>
      <c r="C146" s="128"/>
      <c r="D146" s="128"/>
      <c r="E146" s="129"/>
    </row>
    <row r="147" ht="22.5" customHeight="1">
      <c r="A147" s="126"/>
      <c r="B147" s="127"/>
      <c r="C147" s="128"/>
      <c r="D147" s="128"/>
      <c r="E147" s="129"/>
    </row>
    <row r="148" ht="22.5" customHeight="1">
      <c r="A148" s="126"/>
      <c r="B148" s="127"/>
      <c r="C148" s="128"/>
      <c r="D148" s="128"/>
      <c r="E148" s="129"/>
    </row>
    <row r="149" ht="22.5" customHeight="1">
      <c r="A149" s="126"/>
      <c r="B149" s="127"/>
      <c r="C149" s="128"/>
      <c r="D149" s="128"/>
      <c r="E149" s="129"/>
    </row>
    <row r="150" ht="22.5" customHeight="1">
      <c r="A150" s="126"/>
      <c r="B150" s="127"/>
      <c r="C150" s="128"/>
      <c r="D150" s="128"/>
      <c r="E150" s="129"/>
    </row>
    <row r="151" ht="22.5" customHeight="1">
      <c r="A151" s="126"/>
      <c r="B151" s="127"/>
      <c r="C151" s="128"/>
      <c r="D151" s="128"/>
      <c r="E151" s="129"/>
    </row>
    <row r="152" ht="22.5" customHeight="1">
      <c r="A152" s="126"/>
      <c r="B152" s="127"/>
      <c r="C152" s="128"/>
      <c r="D152" s="128"/>
      <c r="E152" s="129"/>
    </row>
    <row r="153" ht="22.5" customHeight="1">
      <c r="A153" s="126"/>
      <c r="B153" s="127"/>
      <c r="C153" s="128"/>
      <c r="D153" s="128"/>
      <c r="E153" s="129"/>
    </row>
    <row r="154" ht="22.5" customHeight="1">
      <c r="A154" s="126"/>
      <c r="B154" s="127"/>
      <c r="C154" s="128"/>
      <c r="D154" s="128"/>
      <c r="E154" s="129"/>
    </row>
    <row r="155" ht="22.5" customHeight="1">
      <c r="A155" s="126"/>
      <c r="B155" s="127"/>
      <c r="C155" s="128"/>
      <c r="D155" s="128"/>
      <c r="E155" s="129"/>
    </row>
    <row r="156" ht="22.5" customHeight="1">
      <c r="A156" s="126"/>
      <c r="B156" s="127"/>
      <c r="C156" s="128"/>
      <c r="D156" s="128"/>
      <c r="E156" s="129"/>
    </row>
    <row r="157" ht="22.5" customHeight="1">
      <c r="A157" s="126"/>
      <c r="B157" s="127"/>
      <c r="C157" s="128"/>
      <c r="D157" s="128"/>
      <c r="E157" s="129"/>
    </row>
    <row r="158" ht="22.5" customHeight="1">
      <c r="A158" s="126"/>
      <c r="B158" s="127"/>
      <c r="C158" s="128"/>
      <c r="D158" s="128"/>
      <c r="E158" s="129"/>
    </row>
    <row r="159" ht="22.5" customHeight="1">
      <c r="A159" s="126"/>
      <c r="B159" s="127"/>
      <c r="C159" s="128"/>
      <c r="D159" s="128"/>
      <c r="E159" s="129"/>
    </row>
    <row r="160" ht="22.5" customHeight="1">
      <c r="A160" s="126"/>
      <c r="B160" s="127"/>
      <c r="C160" s="128"/>
      <c r="D160" s="128"/>
      <c r="E160" s="129"/>
    </row>
    <row r="161" ht="22.5" customHeight="1">
      <c r="A161" s="126"/>
      <c r="B161" s="127"/>
      <c r="C161" s="128"/>
      <c r="D161" s="128"/>
      <c r="E161" s="129"/>
    </row>
    <row r="162" ht="22.5" customHeight="1">
      <c r="A162" s="126"/>
      <c r="B162" s="127"/>
      <c r="C162" s="128"/>
      <c r="D162" s="128"/>
      <c r="E162" s="129"/>
    </row>
    <row r="163" ht="22.5" customHeight="1">
      <c r="A163" s="126"/>
      <c r="B163" s="127"/>
      <c r="C163" s="128"/>
      <c r="D163" s="128"/>
      <c r="E163" s="129"/>
    </row>
    <row r="164" ht="22.5" customHeight="1">
      <c r="A164" s="126"/>
      <c r="B164" s="127"/>
      <c r="C164" s="128"/>
      <c r="D164" s="128"/>
      <c r="E164" s="129"/>
    </row>
    <row r="165" ht="22.5" customHeight="1">
      <c r="A165" s="126"/>
      <c r="B165" s="127"/>
      <c r="C165" s="128"/>
      <c r="D165" s="128"/>
      <c r="E165" s="129"/>
    </row>
    <row r="166" ht="22.5" customHeight="1">
      <c r="A166" s="126"/>
      <c r="B166" s="127"/>
      <c r="C166" s="128"/>
      <c r="D166" s="128"/>
      <c r="E166" s="129"/>
    </row>
    <row r="167" ht="22.5" customHeight="1">
      <c r="A167" s="126"/>
      <c r="B167" s="127"/>
      <c r="C167" s="128"/>
      <c r="D167" s="128"/>
      <c r="E167" s="129"/>
    </row>
    <row r="168" ht="22.5" customHeight="1">
      <c r="A168" s="126"/>
      <c r="B168" s="127"/>
      <c r="C168" s="128"/>
      <c r="D168" s="128"/>
      <c r="E168" s="129"/>
    </row>
    <row r="169" ht="22.5" customHeight="1">
      <c r="A169" s="126"/>
      <c r="B169" s="127"/>
      <c r="C169" s="128"/>
      <c r="D169" s="128"/>
      <c r="E169" s="129"/>
    </row>
    <row r="170" ht="22.5" customHeight="1">
      <c r="A170" s="126"/>
      <c r="B170" s="127"/>
      <c r="C170" s="128"/>
      <c r="D170" s="128"/>
      <c r="E170" s="129"/>
    </row>
    <row r="171" ht="22.5" customHeight="1">
      <c r="A171" s="126"/>
      <c r="B171" s="127"/>
      <c r="C171" s="128"/>
      <c r="D171" s="128"/>
      <c r="E171" s="129"/>
    </row>
    <row r="172" ht="22.5" customHeight="1">
      <c r="A172" s="126"/>
      <c r="B172" s="127"/>
      <c r="C172" s="128"/>
      <c r="D172" s="128"/>
      <c r="E172" s="129"/>
    </row>
    <row r="173" ht="22.5" customHeight="1">
      <c r="A173" s="126"/>
      <c r="B173" s="127"/>
      <c r="C173" s="128"/>
      <c r="D173" s="128"/>
      <c r="E173" s="129"/>
    </row>
    <row r="174" ht="22.5" customHeight="1">
      <c r="A174" s="126"/>
      <c r="B174" s="127"/>
      <c r="C174" s="128"/>
      <c r="D174" s="128"/>
      <c r="E174" s="129"/>
    </row>
    <row r="175" ht="22.5" customHeight="1">
      <c r="A175" s="126"/>
      <c r="B175" s="127"/>
      <c r="C175" s="128"/>
      <c r="D175" s="128"/>
      <c r="E175" s="129"/>
    </row>
    <row r="176" ht="22.5" customHeight="1">
      <c r="A176" s="126"/>
      <c r="B176" s="127"/>
      <c r="C176" s="128"/>
      <c r="D176" s="128"/>
      <c r="E176" s="129"/>
    </row>
    <row r="177" ht="22.5" customHeight="1">
      <c r="A177" s="126"/>
      <c r="B177" s="127"/>
      <c r="C177" s="128"/>
      <c r="D177" s="128"/>
      <c r="E177" s="129"/>
    </row>
    <row r="178" ht="22.5" customHeight="1">
      <c r="A178" s="126"/>
      <c r="B178" s="127"/>
      <c r="C178" s="128"/>
      <c r="D178" s="128"/>
      <c r="E178" s="129"/>
    </row>
    <row r="179" ht="22.5" customHeight="1">
      <c r="A179" s="126"/>
      <c r="B179" s="127"/>
      <c r="C179" s="128"/>
      <c r="D179" s="128"/>
      <c r="E179" s="129"/>
    </row>
    <row r="180" ht="22.5" customHeight="1">
      <c r="A180" s="126"/>
      <c r="B180" s="127"/>
      <c r="C180" s="128"/>
      <c r="D180" s="128"/>
      <c r="E180" s="129"/>
    </row>
    <row r="181" ht="22.5" customHeight="1">
      <c r="A181" s="126"/>
      <c r="B181" s="127"/>
      <c r="C181" s="128"/>
      <c r="D181" s="128"/>
      <c r="E181" s="129"/>
    </row>
    <row r="182" ht="22.5" customHeight="1">
      <c r="A182" s="126"/>
      <c r="B182" s="127"/>
      <c r="C182" s="128"/>
      <c r="D182" s="128"/>
      <c r="E182" s="129"/>
    </row>
    <row r="183" ht="22.5" customHeight="1">
      <c r="A183" s="126"/>
      <c r="B183" s="127"/>
      <c r="C183" s="128"/>
      <c r="D183" s="128"/>
      <c r="E183" s="129"/>
    </row>
    <row r="184" ht="22.5" customHeight="1">
      <c r="A184" s="126"/>
      <c r="B184" s="127"/>
      <c r="C184" s="128"/>
      <c r="D184" s="128"/>
      <c r="E184" s="129"/>
    </row>
    <row r="185" ht="22.5" customHeight="1">
      <c r="A185" s="126"/>
      <c r="B185" s="127"/>
      <c r="C185" s="128"/>
      <c r="D185" s="128"/>
      <c r="E185" s="129"/>
    </row>
    <row r="186" ht="22.5" customHeight="1">
      <c r="A186" s="126"/>
      <c r="B186" s="127"/>
      <c r="C186" s="128"/>
      <c r="D186" s="128"/>
      <c r="E186" s="129"/>
    </row>
    <row r="187" ht="22.5" customHeight="1">
      <c r="A187" s="126"/>
      <c r="B187" s="127"/>
      <c r="C187" s="128"/>
      <c r="D187" s="128"/>
      <c r="E187" s="129"/>
    </row>
    <row r="188" ht="22.5" customHeight="1">
      <c r="A188" s="126"/>
      <c r="B188" s="127"/>
      <c r="C188" s="128"/>
      <c r="D188" s="128"/>
      <c r="E188" s="129"/>
    </row>
    <row r="189" ht="22.5" customHeight="1">
      <c r="A189" s="126"/>
      <c r="B189" s="127"/>
      <c r="C189" s="128"/>
      <c r="D189" s="128"/>
      <c r="E189" s="129"/>
    </row>
    <row r="190" ht="22.5" customHeight="1">
      <c r="A190" s="126"/>
      <c r="B190" s="127"/>
      <c r="C190" s="128"/>
      <c r="D190" s="128"/>
      <c r="E190" s="129"/>
    </row>
    <row r="191" ht="22.5" customHeight="1">
      <c r="A191" s="126"/>
      <c r="B191" s="127"/>
      <c r="C191" s="128"/>
      <c r="D191" s="128"/>
      <c r="E191" s="129"/>
    </row>
    <row r="192" ht="22.5" customHeight="1">
      <c r="A192" s="126"/>
      <c r="B192" s="127"/>
      <c r="C192" s="128"/>
      <c r="D192" s="128"/>
      <c r="E192" s="129"/>
    </row>
    <row r="193" ht="22.5" customHeight="1">
      <c r="A193" s="126"/>
      <c r="B193" s="127"/>
      <c r="C193" s="128"/>
      <c r="D193" s="128"/>
      <c r="E193" s="129"/>
    </row>
    <row r="194" ht="22.5" customHeight="1">
      <c r="A194" s="126"/>
      <c r="B194" s="127"/>
      <c r="C194" s="128"/>
      <c r="D194" s="128"/>
      <c r="E194" s="129"/>
    </row>
    <row r="195" ht="22.5" customHeight="1">
      <c r="A195" s="126"/>
      <c r="B195" s="127"/>
      <c r="C195" s="128"/>
      <c r="D195" s="128"/>
      <c r="E195" s="129"/>
    </row>
    <row r="196" ht="22.5" customHeight="1">
      <c r="A196" s="126"/>
      <c r="B196" s="127"/>
      <c r="C196" s="128"/>
      <c r="D196" s="128"/>
      <c r="E196" s="129"/>
    </row>
    <row r="197" ht="22.5" customHeight="1">
      <c r="A197" s="126"/>
      <c r="B197" s="127"/>
      <c r="C197" s="128"/>
      <c r="D197" s="128"/>
      <c r="E197" s="129"/>
    </row>
    <row r="198" ht="22.5" customHeight="1">
      <c r="A198" s="126"/>
      <c r="B198" s="127"/>
      <c r="C198" s="128"/>
      <c r="D198" s="128"/>
      <c r="E198" s="129"/>
    </row>
    <row r="199" ht="22.5" customHeight="1">
      <c r="A199" s="126"/>
      <c r="B199" s="127"/>
      <c r="C199" s="128"/>
      <c r="D199" s="128"/>
      <c r="E199" s="129"/>
    </row>
    <row r="200" ht="22.5" customHeight="1">
      <c r="A200" s="126"/>
      <c r="B200" s="127"/>
      <c r="C200" s="128"/>
      <c r="D200" s="128"/>
      <c r="E200" s="129"/>
    </row>
    <row r="201" ht="22.5" customHeight="1">
      <c r="A201" s="126"/>
      <c r="B201" s="127"/>
      <c r="C201" s="128"/>
      <c r="D201" s="128"/>
      <c r="E201" s="129"/>
    </row>
    <row r="202" ht="22.5" customHeight="1">
      <c r="A202" s="126"/>
      <c r="B202" s="127"/>
      <c r="C202" s="128"/>
      <c r="D202" s="128"/>
      <c r="E202" s="129"/>
    </row>
    <row r="203" ht="22.5" customHeight="1">
      <c r="A203" s="126"/>
      <c r="B203" s="127"/>
      <c r="C203" s="128"/>
      <c r="D203" s="128"/>
      <c r="E203" s="129"/>
    </row>
    <row r="204" ht="22.5" customHeight="1">
      <c r="A204" s="126"/>
      <c r="B204" s="127"/>
      <c r="C204" s="128"/>
      <c r="D204" s="128"/>
      <c r="E204" s="129"/>
    </row>
    <row r="205" ht="22.5" customHeight="1">
      <c r="A205" s="126"/>
      <c r="B205" s="127"/>
      <c r="C205" s="128"/>
      <c r="D205" s="128"/>
      <c r="E205" s="129"/>
    </row>
    <row r="206" ht="22.5" customHeight="1">
      <c r="A206" s="126"/>
      <c r="B206" s="127"/>
      <c r="C206" s="128"/>
      <c r="D206" s="128"/>
      <c r="E206" s="129"/>
    </row>
    <row r="207" ht="22.5" customHeight="1">
      <c r="A207" s="126"/>
      <c r="B207" s="127"/>
      <c r="C207" s="128"/>
      <c r="D207" s="128"/>
      <c r="E207" s="129"/>
    </row>
    <row r="208" ht="22.5" customHeight="1">
      <c r="A208" s="126"/>
      <c r="B208" s="127"/>
      <c r="C208" s="128"/>
      <c r="D208" s="128"/>
      <c r="E208" s="129"/>
    </row>
    <row r="209" ht="22.5" customHeight="1">
      <c r="A209" s="126"/>
      <c r="B209" s="127"/>
      <c r="C209" s="128"/>
      <c r="D209" s="128"/>
      <c r="E209" s="129"/>
    </row>
    <row r="210" ht="22.5" customHeight="1">
      <c r="A210" s="126"/>
      <c r="B210" s="127"/>
      <c r="C210" s="128"/>
      <c r="D210" s="128"/>
      <c r="E210" s="129"/>
    </row>
    <row r="211" ht="22.5" customHeight="1">
      <c r="A211" s="126"/>
      <c r="B211" s="127"/>
      <c r="C211" s="128"/>
      <c r="D211" s="128"/>
      <c r="E211" s="129"/>
    </row>
    <row r="212" ht="22.5" customHeight="1">
      <c r="A212" s="126"/>
      <c r="B212" s="127"/>
      <c r="C212" s="128"/>
      <c r="D212" s="128"/>
      <c r="E212" s="129"/>
    </row>
    <row r="213" ht="22.5" customHeight="1">
      <c r="A213" s="126"/>
      <c r="B213" s="127"/>
      <c r="C213" s="128"/>
      <c r="D213" s="128"/>
      <c r="E213" s="129"/>
    </row>
    <row r="214" ht="22.5" customHeight="1">
      <c r="A214" s="126"/>
      <c r="B214" s="127"/>
      <c r="C214" s="128"/>
      <c r="D214" s="128"/>
      <c r="E214" s="129"/>
    </row>
    <row r="215" ht="22.5" customHeight="1">
      <c r="A215" s="126"/>
      <c r="B215" s="127"/>
      <c r="C215" s="128"/>
      <c r="D215" s="128"/>
      <c r="E215" s="129"/>
    </row>
    <row r="216" ht="22.5" customHeight="1">
      <c r="A216" s="126"/>
      <c r="B216" s="127"/>
      <c r="C216" s="128"/>
      <c r="D216" s="128"/>
      <c r="E216" s="129"/>
    </row>
    <row r="217" ht="22.5" customHeight="1">
      <c r="A217" s="126"/>
      <c r="B217" s="127"/>
      <c r="C217" s="128"/>
      <c r="D217" s="128"/>
      <c r="E217" s="129"/>
    </row>
    <row r="218" ht="22.5" customHeight="1">
      <c r="A218" s="126"/>
      <c r="B218" s="127"/>
      <c r="C218" s="128"/>
      <c r="D218" s="128"/>
      <c r="E218" s="129"/>
    </row>
    <row r="219" ht="22.5" customHeight="1">
      <c r="A219" s="126"/>
      <c r="B219" s="127"/>
      <c r="C219" s="128"/>
      <c r="D219" s="128"/>
      <c r="E219" s="129"/>
    </row>
    <row r="220" ht="22.5" customHeight="1">
      <c r="A220" s="126"/>
      <c r="B220" s="127"/>
      <c r="C220" s="128"/>
      <c r="D220" s="128"/>
      <c r="E220" s="129"/>
    </row>
    <row r="221" ht="22.5" customHeight="1">
      <c r="A221" s="126"/>
      <c r="B221" s="127"/>
      <c r="C221" s="128"/>
      <c r="D221" s="128"/>
      <c r="E221" s="129"/>
    </row>
    <row r="222" ht="22.5" customHeight="1">
      <c r="A222" s="126"/>
      <c r="B222" s="127"/>
      <c r="C222" s="128"/>
      <c r="D222" s="128"/>
      <c r="E222" s="129"/>
    </row>
    <row r="223" ht="22.5" customHeight="1">
      <c r="A223" s="126"/>
      <c r="B223" s="127"/>
      <c r="C223" s="128"/>
      <c r="D223" s="128"/>
      <c r="E223" s="129"/>
    </row>
    <row r="224" ht="22.5" customHeight="1">
      <c r="A224" s="126"/>
      <c r="B224" s="127"/>
      <c r="C224" s="128"/>
      <c r="D224" s="128"/>
      <c r="E224" s="129"/>
    </row>
    <row r="225" ht="22.5" customHeight="1">
      <c r="A225" s="126"/>
      <c r="B225" s="127"/>
      <c r="C225" s="128"/>
      <c r="D225" s="128"/>
      <c r="E225" s="129"/>
    </row>
    <row r="226" ht="22.5" customHeight="1">
      <c r="A226" s="126"/>
      <c r="B226" s="127"/>
      <c r="C226" s="128"/>
      <c r="D226" s="128"/>
      <c r="E226" s="129"/>
    </row>
    <row r="227" ht="22.5" customHeight="1">
      <c r="A227" s="126"/>
      <c r="B227" s="127"/>
      <c r="C227" s="128"/>
      <c r="D227" s="128"/>
      <c r="E227" s="129"/>
    </row>
    <row r="228" ht="22.5" customHeight="1">
      <c r="A228" s="126"/>
      <c r="B228" s="127"/>
      <c r="C228" s="128"/>
      <c r="D228" s="128"/>
      <c r="E228" s="129"/>
    </row>
    <row r="229" ht="22.5" customHeight="1">
      <c r="A229" s="126"/>
      <c r="B229" s="127"/>
      <c r="C229" s="128"/>
      <c r="D229" s="128"/>
      <c r="E229" s="129"/>
    </row>
    <row r="230" ht="22.5" customHeight="1">
      <c r="A230" s="126"/>
      <c r="B230" s="127"/>
      <c r="C230" s="128"/>
      <c r="D230" s="128"/>
      <c r="E230" s="129"/>
    </row>
    <row r="231" ht="22.5" customHeight="1">
      <c r="A231" s="126"/>
      <c r="B231" s="127"/>
      <c r="C231" s="128"/>
      <c r="D231" s="128"/>
      <c r="E231" s="129"/>
    </row>
    <row r="232" ht="22.5" customHeight="1">
      <c r="A232" s="126"/>
      <c r="B232" s="127"/>
      <c r="C232" s="128"/>
      <c r="D232" s="128"/>
      <c r="E232" s="129"/>
    </row>
    <row r="233" ht="22.5" customHeight="1">
      <c r="A233" s="126"/>
      <c r="B233" s="127"/>
      <c r="C233" s="128"/>
      <c r="D233" s="128"/>
      <c r="E233" s="129"/>
    </row>
    <row r="234" ht="22.5" customHeight="1">
      <c r="A234" s="126"/>
      <c r="B234" s="127"/>
      <c r="C234" s="128"/>
      <c r="D234" s="128"/>
      <c r="E234" s="129"/>
    </row>
    <row r="235" ht="22.5" customHeight="1">
      <c r="A235" s="126"/>
      <c r="B235" s="127"/>
      <c r="C235" s="128"/>
      <c r="D235" s="128"/>
      <c r="E235" s="129"/>
    </row>
    <row r="236" ht="22.5" customHeight="1">
      <c r="A236" s="126"/>
      <c r="B236" s="127"/>
      <c r="C236" s="128"/>
      <c r="D236" s="128"/>
      <c r="E236" s="129"/>
    </row>
    <row r="237" ht="22.5" customHeight="1">
      <c r="A237" s="126"/>
      <c r="B237" s="127"/>
      <c r="C237" s="128"/>
      <c r="D237" s="128"/>
      <c r="E237" s="129"/>
    </row>
    <row r="238" ht="22.5" customHeight="1">
      <c r="A238" s="126"/>
      <c r="B238" s="127"/>
      <c r="C238" s="128"/>
      <c r="D238" s="128"/>
      <c r="E238" s="129"/>
    </row>
    <row r="239" ht="22.5" customHeight="1">
      <c r="A239" s="126"/>
      <c r="B239" s="127"/>
      <c r="C239" s="128"/>
      <c r="D239" s="128"/>
      <c r="E239" s="129"/>
    </row>
    <row r="240" ht="22.5" customHeight="1">
      <c r="A240" s="126"/>
      <c r="B240" s="127"/>
      <c r="C240" s="128"/>
      <c r="D240" s="128"/>
      <c r="E240" s="129"/>
    </row>
    <row r="241" ht="22.5" customHeight="1">
      <c r="A241" s="126"/>
      <c r="B241" s="127"/>
      <c r="C241" s="128"/>
      <c r="D241" s="128"/>
      <c r="E241" s="129"/>
    </row>
    <row r="242" ht="22.5" customHeight="1">
      <c r="A242" s="126"/>
      <c r="B242" s="127"/>
      <c r="C242" s="128"/>
      <c r="D242" s="128"/>
      <c r="E242" s="129"/>
    </row>
    <row r="243" ht="22.5" customHeight="1">
      <c r="A243" s="126"/>
      <c r="B243" s="127"/>
      <c r="C243" s="128"/>
      <c r="D243" s="128"/>
      <c r="E243" s="129"/>
    </row>
    <row r="244" ht="22.5" customHeight="1">
      <c r="A244" s="126"/>
      <c r="B244" s="127"/>
      <c r="C244" s="128"/>
      <c r="D244" s="128"/>
      <c r="E244" s="129"/>
    </row>
    <row r="245" ht="22.5" customHeight="1">
      <c r="A245" s="126"/>
      <c r="B245" s="127"/>
      <c r="C245" s="128"/>
      <c r="D245" s="128"/>
      <c r="E245" s="129"/>
    </row>
    <row r="246" ht="22.5" customHeight="1">
      <c r="A246" s="126"/>
      <c r="B246" s="127"/>
      <c r="C246" s="128"/>
      <c r="D246" s="128"/>
      <c r="E246" s="129"/>
    </row>
    <row r="247" ht="22.5" customHeight="1">
      <c r="A247" s="126"/>
      <c r="B247" s="127"/>
      <c r="C247" s="128"/>
      <c r="D247" s="128"/>
      <c r="E247" s="129"/>
    </row>
    <row r="248" ht="22.5" customHeight="1">
      <c r="A248" s="126"/>
      <c r="B248" s="127"/>
      <c r="C248" s="128"/>
      <c r="D248" s="128"/>
      <c r="E248" s="129"/>
    </row>
    <row r="249" ht="22.5" customHeight="1">
      <c r="A249" s="126"/>
      <c r="B249" s="127"/>
      <c r="C249" s="128"/>
      <c r="D249" s="128"/>
      <c r="E249" s="129"/>
    </row>
    <row r="250" ht="22.5" customHeight="1">
      <c r="A250" s="126"/>
      <c r="B250" s="127"/>
      <c r="C250" s="128"/>
      <c r="D250" s="128"/>
      <c r="E250" s="129"/>
    </row>
    <row r="251" ht="22.5" customHeight="1">
      <c r="A251" s="126"/>
      <c r="B251" s="127"/>
      <c r="C251" s="128"/>
      <c r="D251" s="128"/>
      <c r="E251" s="129"/>
    </row>
    <row r="252" ht="22.5" customHeight="1">
      <c r="A252" s="126"/>
      <c r="B252" s="127"/>
      <c r="C252" s="128"/>
      <c r="D252" s="128"/>
      <c r="E252" s="129"/>
    </row>
    <row r="253" ht="22.5" customHeight="1">
      <c r="A253" s="126"/>
      <c r="B253" s="127"/>
      <c r="C253" s="128"/>
      <c r="D253" s="128"/>
      <c r="E253" s="129"/>
    </row>
    <row r="254" ht="22.5" customHeight="1">
      <c r="A254" s="126"/>
      <c r="B254" s="127"/>
      <c r="C254" s="128"/>
      <c r="D254" s="128"/>
      <c r="E254" s="129"/>
    </row>
    <row r="255" ht="22.5" customHeight="1">
      <c r="A255" s="126"/>
      <c r="B255" s="127"/>
      <c r="C255" s="128"/>
      <c r="D255" s="128"/>
      <c r="E255" s="129"/>
    </row>
    <row r="256" ht="22.5" customHeight="1">
      <c r="A256" s="126"/>
      <c r="B256" s="127"/>
      <c r="C256" s="128"/>
      <c r="D256" s="128"/>
      <c r="E256" s="129"/>
    </row>
    <row r="257" ht="22.5" customHeight="1">
      <c r="A257" s="126"/>
      <c r="B257" s="127"/>
      <c r="C257" s="128"/>
      <c r="D257" s="128"/>
      <c r="E257" s="129"/>
    </row>
    <row r="258" ht="22.5" customHeight="1">
      <c r="A258" s="126"/>
      <c r="B258" s="127"/>
      <c r="C258" s="128"/>
      <c r="D258" s="128"/>
      <c r="E258" s="129"/>
    </row>
    <row r="259" ht="22.5" customHeight="1">
      <c r="A259" s="126"/>
      <c r="B259" s="127"/>
      <c r="C259" s="128"/>
      <c r="D259" s="128"/>
      <c r="E259" s="129"/>
    </row>
    <row r="260" ht="22.5" customHeight="1">
      <c r="A260" s="126"/>
      <c r="B260" s="127"/>
      <c r="C260" s="128"/>
      <c r="D260" s="128"/>
      <c r="E260" s="129"/>
    </row>
    <row r="261" ht="22.5" customHeight="1">
      <c r="A261" s="126"/>
      <c r="B261" s="127"/>
      <c r="C261" s="128"/>
      <c r="D261" s="128"/>
      <c r="E261" s="129"/>
    </row>
    <row r="262" ht="22.5" customHeight="1">
      <c r="A262" s="126"/>
      <c r="B262" s="127"/>
      <c r="C262" s="128"/>
      <c r="D262" s="128"/>
      <c r="E262" s="129"/>
    </row>
    <row r="263" ht="22.5" customHeight="1">
      <c r="A263" s="126"/>
      <c r="B263" s="127"/>
      <c r="C263" s="128"/>
      <c r="D263" s="128"/>
      <c r="E263" s="129"/>
    </row>
    <row r="264" ht="22.5" customHeight="1">
      <c r="A264" s="126"/>
      <c r="B264" s="127"/>
      <c r="C264" s="128"/>
      <c r="D264" s="128"/>
      <c r="E264" s="129"/>
    </row>
    <row r="265" ht="22.5" customHeight="1">
      <c r="A265" s="126"/>
      <c r="B265" s="127"/>
      <c r="C265" s="128"/>
      <c r="D265" s="128"/>
      <c r="E265" s="129"/>
    </row>
    <row r="266" ht="22.5" customHeight="1">
      <c r="A266" s="126"/>
      <c r="B266" s="127"/>
      <c r="C266" s="128"/>
      <c r="D266" s="128"/>
      <c r="E266" s="129"/>
    </row>
    <row r="267" ht="22.5" customHeight="1">
      <c r="A267" s="126"/>
      <c r="B267" s="127"/>
      <c r="C267" s="128"/>
      <c r="D267" s="128"/>
      <c r="E267" s="129"/>
    </row>
    <row r="268" ht="22.5" customHeight="1">
      <c r="A268" s="126"/>
      <c r="B268" s="127"/>
      <c r="C268" s="128"/>
      <c r="D268" s="128"/>
      <c r="E268" s="129"/>
    </row>
    <row r="269" ht="22.5" customHeight="1">
      <c r="A269" s="126"/>
      <c r="B269" s="127"/>
      <c r="C269" s="128"/>
      <c r="D269" s="128"/>
      <c r="E269" s="129"/>
    </row>
    <row r="270" ht="22.5" customHeight="1">
      <c r="A270" s="126"/>
      <c r="B270" s="127"/>
      <c r="C270" s="128"/>
      <c r="D270" s="128"/>
      <c r="E270" s="129"/>
    </row>
    <row r="271" ht="22.5" customHeight="1">
      <c r="A271" s="126"/>
      <c r="B271" s="127"/>
      <c r="C271" s="128"/>
      <c r="D271" s="128"/>
      <c r="E271" s="129"/>
    </row>
    <row r="272" ht="22.5" customHeight="1">
      <c r="A272" s="126"/>
      <c r="B272" s="127"/>
      <c r="C272" s="128"/>
      <c r="D272" s="128"/>
      <c r="E272" s="129"/>
    </row>
    <row r="273" ht="22.5" customHeight="1">
      <c r="A273" s="126"/>
      <c r="B273" s="127"/>
      <c r="C273" s="128"/>
      <c r="D273" s="128"/>
      <c r="E273" s="129"/>
    </row>
    <row r="274" ht="22.5" customHeight="1">
      <c r="A274" s="126"/>
      <c r="B274" s="127"/>
      <c r="C274" s="128"/>
      <c r="D274" s="128"/>
      <c r="E274" s="129"/>
    </row>
    <row r="275" ht="22.5" customHeight="1">
      <c r="A275" s="126"/>
      <c r="B275" s="127"/>
      <c r="C275" s="128"/>
      <c r="D275" s="128"/>
      <c r="E275" s="129"/>
    </row>
    <row r="276" ht="22.5" customHeight="1">
      <c r="A276" s="126"/>
      <c r="B276" s="127"/>
      <c r="C276" s="128"/>
      <c r="D276" s="128"/>
      <c r="E276" s="129"/>
    </row>
    <row r="277" ht="22.5" customHeight="1">
      <c r="A277" s="126"/>
      <c r="B277" s="127"/>
      <c r="C277" s="128"/>
      <c r="D277" s="128"/>
      <c r="E277" s="129"/>
    </row>
    <row r="278" ht="22.5" customHeight="1">
      <c r="A278" s="126"/>
      <c r="B278" s="127"/>
      <c r="C278" s="128"/>
      <c r="D278" s="128"/>
      <c r="E278" s="129"/>
    </row>
    <row r="279" ht="22.5" customHeight="1">
      <c r="A279" s="126"/>
      <c r="B279" s="127"/>
      <c r="C279" s="128"/>
      <c r="D279" s="128"/>
      <c r="E279" s="129"/>
    </row>
    <row r="280" ht="22.5" customHeight="1">
      <c r="A280" s="126"/>
      <c r="B280" s="127"/>
      <c r="C280" s="128"/>
      <c r="D280" s="128"/>
      <c r="E280" s="129"/>
    </row>
    <row r="281" ht="22.5" customHeight="1">
      <c r="A281" s="126"/>
      <c r="B281" s="127"/>
      <c r="C281" s="128"/>
      <c r="D281" s="128"/>
      <c r="E281" s="129"/>
    </row>
    <row r="282" ht="22.5" customHeight="1">
      <c r="A282" s="126"/>
      <c r="B282" s="127"/>
      <c r="C282" s="128"/>
      <c r="D282" s="128"/>
      <c r="E282" s="129"/>
    </row>
    <row r="283" ht="22.5" customHeight="1">
      <c r="A283" s="126"/>
      <c r="B283" s="127"/>
      <c r="C283" s="128"/>
      <c r="D283" s="128"/>
      <c r="E283" s="129"/>
    </row>
    <row r="284" ht="22.5" customHeight="1">
      <c r="A284" s="126"/>
      <c r="B284" s="127"/>
      <c r="C284" s="128"/>
      <c r="D284" s="128"/>
      <c r="E284" s="129"/>
    </row>
    <row r="285" ht="22.5" customHeight="1">
      <c r="A285" s="126"/>
      <c r="B285" s="127"/>
      <c r="C285" s="128"/>
      <c r="D285" s="128"/>
      <c r="E285" s="129"/>
    </row>
    <row r="286" ht="22.5" customHeight="1">
      <c r="A286" s="126"/>
      <c r="B286" s="127"/>
      <c r="C286" s="128"/>
      <c r="D286" s="128"/>
      <c r="E286" s="129"/>
    </row>
    <row r="287" ht="22.5" customHeight="1">
      <c r="A287" s="126"/>
      <c r="B287" s="127"/>
      <c r="C287" s="128"/>
      <c r="D287" s="128"/>
      <c r="E287" s="129"/>
    </row>
    <row r="288" ht="22.5" customHeight="1">
      <c r="A288" s="126"/>
      <c r="B288" s="127"/>
      <c r="C288" s="128"/>
      <c r="D288" s="128"/>
      <c r="E288" s="129"/>
    </row>
    <row r="289" ht="22.5" customHeight="1">
      <c r="A289" s="126"/>
      <c r="B289" s="127"/>
      <c r="C289" s="128"/>
      <c r="D289" s="128"/>
      <c r="E289" s="129"/>
    </row>
    <row r="290" ht="22.5" customHeight="1">
      <c r="A290" s="126"/>
      <c r="B290" s="127"/>
      <c r="C290" s="128"/>
      <c r="D290" s="128"/>
      <c r="E290" s="129"/>
    </row>
    <row r="291" ht="22.5" customHeight="1">
      <c r="A291" s="126"/>
      <c r="B291" s="127"/>
      <c r="C291" s="128"/>
      <c r="D291" s="128"/>
      <c r="E291" s="129"/>
    </row>
    <row r="292" ht="22.5" customHeight="1">
      <c r="A292" s="126"/>
      <c r="B292" s="127"/>
      <c r="C292" s="128"/>
      <c r="D292" s="128"/>
      <c r="E292" s="129"/>
    </row>
    <row r="293" ht="22.5" customHeight="1">
      <c r="A293" s="126"/>
      <c r="B293" s="127"/>
      <c r="C293" s="128"/>
      <c r="D293" s="128"/>
      <c r="E293" s="129"/>
    </row>
    <row r="294" ht="22.5" customHeight="1">
      <c r="A294" s="126"/>
      <c r="B294" s="127"/>
      <c r="C294" s="128"/>
      <c r="D294" s="128"/>
      <c r="E294" s="129"/>
    </row>
    <row r="295" ht="22.5" customHeight="1">
      <c r="A295" s="126"/>
      <c r="B295" s="127"/>
      <c r="C295" s="128"/>
      <c r="D295" s="128"/>
      <c r="E295" s="129"/>
    </row>
    <row r="296" ht="22.5" customHeight="1">
      <c r="A296" s="126"/>
      <c r="B296" s="127"/>
      <c r="C296" s="128"/>
      <c r="D296" s="128"/>
      <c r="E296" s="129"/>
    </row>
    <row r="297" ht="22.5" customHeight="1">
      <c r="A297" s="126"/>
      <c r="B297" s="127"/>
      <c r="C297" s="128"/>
      <c r="D297" s="128"/>
      <c r="E297" s="129"/>
    </row>
    <row r="298" ht="22.5" customHeight="1">
      <c r="A298" s="126"/>
      <c r="B298" s="127"/>
      <c r="C298" s="128"/>
      <c r="D298" s="128"/>
      <c r="E298" s="129"/>
    </row>
    <row r="299" ht="22.5" customHeight="1">
      <c r="A299" s="126"/>
      <c r="B299" s="127"/>
      <c r="C299" s="128"/>
      <c r="D299" s="128"/>
      <c r="E299" s="129"/>
    </row>
    <row r="300" ht="22.5" customHeight="1">
      <c r="A300" s="126"/>
      <c r="B300" s="127"/>
      <c r="C300" s="128"/>
      <c r="D300" s="128"/>
      <c r="E300" s="129"/>
    </row>
    <row r="301" ht="22.5" customHeight="1">
      <c r="A301" s="126"/>
      <c r="B301" s="127"/>
      <c r="C301" s="128"/>
      <c r="D301" s="128"/>
      <c r="E301" s="129"/>
    </row>
    <row r="302" ht="22.5" customHeight="1">
      <c r="A302" s="126"/>
      <c r="B302" s="127"/>
      <c r="C302" s="128"/>
      <c r="D302" s="128"/>
      <c r="E302" s="129"/>
    </row>
    <row r="303" ht="22.5" customHeight="1">
      <c r="A303" s="126"/>
      <c r="B303" s="127"/>
      <c r="C303" s="128"/>
      <c r="D303" s="128"/>
      <c r="E303" s="129"/>
    </row>
    <row r="304" ht="22.5" customHeight="1">
      <c r="A304" s="126"/>
      <c r="B304" s="127"/>
      <c r="C304" s="128"/>
      <c r="D304" s="128"/>
      <c r="E304" s="129"/>
    </row>
    <row r="305" ht="22.5" customHeight="1">
      <c r="A305" s="126"/>
      <c r="B305" s="127"/>
      <c r="C305" s="128"/>
      <c r="D305" s="128"/>
      <c r="E305" s="129"/>
    </row>
    <row r="306" ht="22.5" customHeight="1">
      <c r="A306" s="126"/>
      <c r="B306" s="127"/>
      <c r="C306" s="128"/>
      <c r="D306" s="128"/>
      <c r="E306" s="129"/>
    </row>
    <row r="307" ht="22.5" customHeight="1">
      <c r="A307" s="126"/>
      <c r="B307" s="127"/>
      <c r="C307" s="128"/>
      <c r="D307" s="128"/>
      <c r="E307" s="129"/>
    </row>
    <row r="308" ht="22.5" customHeight="1">
      <c r="A308" s="126"/>
      <c r="B308" s="127"/>
      <c r="C308" s="128"/>
      <c r="D308" s="128"/>
      <c r="E308" s="129"/>
    </row>
    <row r="309" ht="22.5" customHeight="1">
      <c r="A309" s="126"/>
      <c r="B309" s="127"/>
      <c r="C309" s="128"/>
      <c r="D309" s="128"/>
      <c r="E309" s="129"/>
    </row>
    <row r="310" ht="22.5" customHeight="1">
      <c r="A310" s="126"/>
      <c r="B310" s="127"/>
      <c r="C310" s="128"/>
      <c r="D310" s="128"/>
      <c r="E310" s="129"/>
    </row>
    <row r="311" ht="22.5" customHeight="1">
      <c r="A311" s="126"/>
      <c r="B311" s="127"/>
      <c r="C311" s="128"/>
      <c r="D311" s="128"/>
      <c r="E311" s="129"/>
    </row>
    <row r="312" ht="22.5" customHeight="1">
      <c r="A312" s="126"/>
      <c r="B312" s="127"/>
      <c r="C312" s="128"/>
      <c r="D312" s="128"/>
      <c r="E312" s="129"/>
    </row>
    <row r="313" ht="22.5" customHeight="1">
      <c r="A313" s="126"/>
      <c r="B313" s="127"/>
      <c r="C313" s="128"/>
      <c r="D313" s="128"/>
      <c r="E313" s="129"/>
    </row>
    <row r="314" ht="22.5" customHeight="1">
      <c r="A314" s="126"/>
      <c r="B314" s="127"/>
      <c r="C314" s="128"/>
      <c r="D314" s="128"/>
      <c r="E314" s="129"/>
    </row>
    <row r="315" ht="22.5" customHeight="1">
      <c r="A315" s="126"/>
      <c r="B315" s="127"/>
      <c r="C315" s="128"/>
      <c r="D315" s="128"/>
      <c r="E315" s="129"/>
    </row>
    <row r="316" ht="22.5" customHeight="1">
      <c r="A316" s="126"/>
      <c r="B316" s="127"/>
      <c r="C316" s="128"/>
      <c r="D316" s="128"/>
      <c r="E316" s="129"/>
    </row>
    <row r="317" ht="22.5" customHeight="1">
      <c r="A317" s="126"/>
      <c r="B317" s="127"/>
      <c r="C317" s="128"/>
      <c r="D317" s="128"/>
      <c r="E317" s="129"/>
    </row>
    <row r="318" ht="22.5" customHeight="1">
      <c r="A318" s="126"/>
      <c r="B318" s="127"/>
      <c r="C318" s="128"/>
      <c r="D318" s="128"/>
      <c r="E318" s="129"/>
    </row>
    <row r="319" ht="22.5" customHeight="1">
      <c r="A319" s="126"/>
      <c r="B319" s="127"/>
      <c r="C319" s="128"/>
      <c r="D319" s="128"/>
      <c r="E319" s="129"/>
    </row>
    <row r="320" ht="22.5" customHeight="1">
      <c r="A320" s="126"/>
      <c r="B320" s="127"/>
      <c r="C320" s="128"/>
      <c r="D320" s="128"/>
      <c r="E320" s="129"/>
    </row>
    <row r="321" ht="22.5" customHeight="1">
      <c r="A321" s="126"/>
      <c r="B321" s="127"/>
      <c r="C321" s="128"/>
      <c r="D321" s="128"/>
      <c r="E321" s="129"/>
    </row>
    <row r="322" ht="22.5" customHeight="1">
      <c r="A322" s="126"/>
      <c r="B322" s="127"/>
      <c r="C322" s="128"/>
      <c r="D322" s="128"/>
      <c r="E322" s="129"/>
    </row>
    <row r="323" ht="22.5" customHeight="1">
      <c r="A323" s="126"/>
      <c r="B323" s="127"/>
      <c r="C323" s="128"/>
      <c r="D323" s="128"/>
      <c r="E323" s="129"/>
    </row>
    <row r="324" ht="22.5" customHeight="1">
      <c r="A324" s="126"/>
      <c r="B324" s="127"/>
      <c r="C324" s="128"/>
      <c r="D324" s="128"/>
      <c r="E324" s="129"/>
    </row>
    <row r="325" ht="22.5" customHeight="1">
      <c r="A325" s="126"/>
      <c r="B325" s="127"/>
      <c r="C325" s="128"/>
      <c r="D325" s="128"/>
      <c r="E325" s="129"/>
    </row>
    <row r="326" ht="22.5" customHeight="1">
      <c r="A326" s="126"/>
      <c r="B326" s="127"/>
      <c r="C326" s="128"/>
      <c r="D326" s="128"/>
      <c r="E326" s="129"/>
    </row>
    <row r="327" ht="22.5" customHeight="1">
      <c r="A327" s="126"/>
      <c r="B327" s="127"/>
      <c r="C327" s="128"/>
      <c r="D327" s="128"/>
      <c r="E327" s="129"/>
    </row>
    <row r="328" ht="22.5" customHeight="1">
      <c r="A328" s="126"/>
      <c r="B328" s="127"/>
      <c r="C328" s="128"/>
      <c r="D328" s="128"/>
      <c r="E328" s="129"/>
    </row>
    <row r="329" ht="22.5" customHeight="1">
      <c r="A329" s="126"/>
      <c r="B329" s="127"/>
      <c r="C329" s="128"/>
      <c r="D329" s="128"/>
      <c r="E329" s="129"/>
    </row>
    <row r="330" ht="22.5" customHeight="1">
      <c r="A330" s="126"/>
      <c r="B330" s="127"/>
      <c r="C330" s="128"/>
      <c r="D330" s="128"/>
      <c r="E330" s="129"/>
    </row>
    <row r="331" ht="22.5" customHeight="1">
      <c r="A331" s="126"/>
      <c r="B331" s="127"/>
      <c r="C331" s="128"/>
      <c r="D331" s="128"/>
      <c r="E331" s="129"/>
    </row>
    <row r="332" ht="22.5" customHeight="1">
      <c r="A332" s="126"/>
      <c r="B332" s="127"/>
      <c r="C332" s="128"/>
      <c r="D332" s="128"/>
      <c r="E332" s="129"/>
    </row>
    <row r="333" ht="22.5" customHeight="1">
      <c r="A333" s="126"/>
      <c r="B333" s="127"/>
      <c r="C333" s="128"/>
      <c r="D333" s="128"/>
      <c r="E333" s="129"/>
    </row>
    <row r="334" ht="22.5" customHeight="1">
      <c r="A334" s="126"/>
      <c r="B334" s="127"/>
      <c r="C334" s="128"/>
      <c r="D334" s="128"/>
      <c r="E334" s="129"/>
    </row>
    <row r="335" ht="22.5" customHeight="1">
      <c r="A335" s="126"/>
      <c r="B335" s="127"/>
      <c r="C335" s="128"/>
      <c r="D335" s="128"/>
      <c r="E335" s="129"/>
    </row>
    <row r="336" ht="22.5" customHeight="1">
      <c r="A336" s="126"/>
      <c r="B336" s="127"/>
      <c r="C336" s="128"/>
      <c r="D336" s="128"/>
      <c r="E336" s="129"/>
    </row>
    <row r="337" ht="22.5" customHeight="1">
      <c r="A337" s="126"/>
      <c r="B337" s="127"/>
      <c r="C337" s="128"/>
      <c r="D337" s="128"/>
      <c r="E337" s="129"/>
    </row>
    <row r="338" ht="22.5" customHeight="1">
      <c r="A338" s="126"/>
      <c r="B338" s="127"/>
      <c r="C338" s="128"/>
      <c r="D338" s="128"/>
      <c r="E338" s="129"/>
    </row>
    <row r="339" ht="22.5" customHeight="1">
      <c r="A339" s="126"/>
      <c r="B339" s="127"/>
      <c r="C339" s="128"/>
      <c r="D339" s="128"/>
      <c r="E339" s="129"/>
    </row>
    <row r="340" ht="22.5" customHeight="1">
      <c r="A340" s="126"/>
      <c r="B340" s="127"/>
      <c r="C340" s="128"/>
      <c r="D340" s="128"/>
      <c r="E340" s="129"/>
    </row>
    <row r="341" ht="22.5" customHeight="1">
      <c r="A341" s="126"/>
      <c r="B341" s="127"/>
      <c r="C341" s="128"/>
      <c r="D341" s="128"/>
      <c r="E341" s="129"/>
    </row>
    <row r="342" ht="22.5" customHeight="1">
      <c r="A342" s="126"/>
      <c r="B342" s="127"/>
      <c r="C342" s="128"/>
      <c r="D342" s="128"/>
      <c r="E342" s="129"/>
    </row>
    <row r="343" ht="22.5" customHeight="1">
      <c r="A343" s="126"/>
      <c r="B343" s="127"/>
      <c r="C343" s="128"/>
      <c r="D343" s="128"/>
      <c r="E343" s="129"/>
    </row>
    <row r="344" ht="22.5" customHeight="1">
      <c r="A344" s="126"/>
      <c r="B344" s="127"/>
      <c r="C344" s="128"/>
      <c r="D344" s="128"/>
      <c r="E344" s="129"/>
    </row>
    <row r="345" ht="22.5" customHeight="1">
      <c r="A345" s="126"/>
      <c r="B345" s="127"/>
      <c r="C345" s="128"/>
      <c r="D345" s="128"/>
      <c r="E345" s="129"/>
    </row>
    <row r="346" ht="22.5" customHeight="1">
      <c r="A346" s="126"/>
      <c r="B346" s="127"/>
      <c r="C346" s="128"/>
      <c r="D346" s="128"/>
      <c r="E346" s="129"/>
    </row>
    <row r="347" ht="22.5" customHeight="1">
      <c r="A347" s="126"/>
      <c r="B347" s="127"/>
      <c r="C347" s="128"/>
      <c r="D347" s="128"/>
      <c r="E347" s="129"/>
    </row>
    <row r="348" ht="22.5" customHeight="1">
      <c r="A348" s="126"/>
      <c r="B348" s="127"/>
      <c r="C348" s="128"/>
      <c r="D348" s="128"/>
      <c r="E348" s="129"/>
    </row>
    <row r="349" ht="22.5" customHeight="1">
      <c r="A349" s="126"/>
      <c r="B349" s="127"/>
      <c r="C349" s="128"/>
      <c r="D349" s="128"/>
      <c r="E349" s="129"/>
    </row>
    <row r="350" ht="22.5" customHeight="1">
      <c r="A350" s="126"/>
      <c r="B350" s="127"/>
      <c r="C350" s="128"/>
      <c r="D350" s="128"/>
      <c r="E350" s="129"/>
    </row>
    <row r="351" ht="22.5" customHeight="1">
      <c r="A351" s="126"/>
      <c r="B351" s="127"/>
      <c r="C351" s="128"/>
      <c r="D351" s="128"/>
      <c r="E351" s="129"/>
    </row>
    <row r="352" ht="22.5" customHeight="1">
      <c r="A352" s="126"/>
      <c r="B352" s="127"/>
      <c r="C352" s="128"/>
      <c r="D352" s="128"/>
      <c r="E352" s="129"/>
    </row>
    <row r="353" ht="22.5" customHeight="1">
      <c r="A353" s="126"/>
      <c r="B353" s="127"/>
      <c r="C353" s="128"/>
      <c r="D353" s="128"/>
      <c r="E353" s="129"/>
    </row>
    <row r="354" ht="22.5" customHeight="1">
      <c r="A354" s="126"/>
      <c r="B354" s="127"/>
      <c r="C354" s="128"/>
      <c r="D354" s="128"/>
      <c r="E354" s="129"/>
    </row>
    <row r="355" ht="22.5" customHeight="1">
      <c r="A355" s="126"/>
      <c r="B355" s="127"/>
      <c r="C355" s="128"/>
      <c r="D355" s="128"/>
      <c r="E355" s="129"/>
    </row>
    <row r="356" ht="22.5" customHeight="1">
      <c r="A356" s="126"/>
      <c r="B356" s="127"/>
      <c r="C356" s="128"/>
      <c r="D356" s="128"/>
      <c r="E356" s="129"/>
    </row>
    <row r="357" ht="22.5" customHeight="1">
      <c r="A357" s="126"/>
      <c r="B357" s="127"/>
      <c r="C357" s="128"/>
      <c r="D357" s="128"/>
      <c r="E357" s="129"/>
    </row>
    <row r="358" ht="22.5" customHeight="1">
      <c r="A358" s="126"/>
      <c r="B358" s="127"/>
      <c r="C358" s="128"/>
      <c r="D358" s="128"/>
      <c r="E358" s="129"/>
    </row>
    <row r="359" ht="22.5" customHeight="1">
      <c r="A359" s="126"/>
      <c r="B359" s="127"/>
      <c r="C359" s="128"/>
      <c r="D359" s="128"/>
      <c r="E359" s="129"/>
    </row>
    <row r="360" ht="22.5" customHeight="1">
      <c r="A360" s="126"/>
      <c r="B360" s="127"/>
      <c r="C360" s="128"/>
      <c r="D360" s="128"/>
      <c r="E360" s="129"/>
    </row>
    <row r="361" ht="22.5" customHeight="1">
      <c r="A361" s="126"/>
      <c r="B361" s="127"/>
      <c r="C361" s="128"/>
      <c r="D361" s="128"/>
      <c r="E361" s="129"/>
    </row>
    <row r="362" ht="22.5" customHeight="1">
      <c r="A362" s="126"/>
      <c r="B362" s="127"/>
      <c r="C362" s="128"/>
      <c r="D362" s="128"/>
      <c r="E362" s="129"/>
    </row>
    <row r="363" ht="22.5" customHeight="1">
      <c r="A363" s="126"/>
      <c r="B363" s="127"/>
      <c r="C363" s="128"/>
      <c r="D363" s="128"/>
      <c r="E363" s="129"/>
    </row>
    <row r="364" ht="22.5" customHeight="1">
      <c r="A364" s="126"/>
      <c r="B364" s="127"/>
      <c r="C364" s="128"/>
      <c r="D364" s="128"/>
      <c r="E364" s="129"/>
    </row>
    <row r="365" ht="22.5" customHeight="1">
      <c r="A365" s="126"/>
      <c r="B365" s="127"/>
      <c r="C365" s="128"/>
      <c r="D365" s="128"/>
      <c r="E365" s="129"/>
    </row>
    <row r="366" ht="22.5" customHeight="1">
      <c r="A366" s="126"/>
      <c r="B366" s="127"/>
      <c r="C366" s="128"/>
      <c r="D366" s="128"/>
      <c r="E366" s="129"/>
    </row>
    <row r="367" ht="22.5" customHeight="1">
      <c r="A367" s="126"/>
      <c r="B367" s="127"/>
      <c r="C367" s="128"/>
      <c r="D367" s="128"/>
      <c r="E367" s="129"/>
    </row>
    <row r="368" ht="22.5" customHeight="1">
      <c r="A368" s="126"/>
      <c r="B368" s="127"/>
      <c r="C368" s="128"/>
      <c r="D368" s="128"/>
      <c r="E368" s="129"/>
    </row>
    <row r="369" ht="22.5" customHeight="1">
      <c r="A369" s="126"/>
      <c r="B369" s="127"/>
      <c r="C369" s="128"/>
      <c r="D369" s="128"/>
      <c r="E369" s="129"/>
    </row>
    <row r="370" ht="22.5" customHeight="1">
      <c r="A370" s="126"/>
      <c r="B370" s="127"/>
      <c r="C370" s="128"/>
      <c r="D370" s="128"/>
      <c r="E370" s="129"/>
    </row>
    <row r="371" ht="22.5" customHeight="1">
      <c r="A371" s="126"/>
      <c r="B371" s="127"/>
      <c r="C371" s="128"/>
      <c r="D371" s="128"/>
      <c r="E371" s="129"/>
    </row>
    <row r="372" ht="22.5" customHeight="1">
      <c r="A372" s="126"/>
      <c r="B372" s="127"/>
      <c r="C372" s="128"/>
      <c r="D372" s="128"/>
      <c r="E372" s="129"/>
    </row>
    <row r="373" ht="22.5" customHeight="1">
      <c r="A373" s="126"/>
      <c r="B373" s="127"/>
      <c r="C373" s="128"/>
      <c r="D373" s="128"/>
      <c r="E373" s="129"/>
    </row>
    <row r="374" ht="22.5" customHeight="1">
      <c r="A374" s="126"/>
      <c r="B374" s="127"/>
      <c r="C374" s="128"/>
      <c r="D374" s="128"/>
      <c r="E374" s="129"/>
    </row>
    <row r="375" ht="22.5" customHeight="1">
      <c r="A375" s="126"/>
      <c r="B375" s="127"/>
      <c r="C375" s="128"/>
      <c r="D375" s="128"/>
      <c r="E375" s="129"/>
    </row>
    <row r="376" ht="22.5" customHeight="1">
      <c r="A376" s="126"/>
      <c r="B376" s="127"/>
      <c r="C376" s="128"/>
      <c r="D376" s="128"/>
      <c r="E376" s="129"/>
    </row>
    <row r="377" ht="22.5" customHeight="1">
      <c r="A377" s="126"/>
      <c r="B377" s="127"/>
      <c r="C377" s="128"/>
      <c r="D377" s="128"/>
      <c r="E377" s="129"/>
    </row>
    <row r="378" ht="22.5" customHeight="1">
      <c r="A378" s="126"/>
      <c r="B378" s="127"/>
      <c r="C378" s="128"/>
      <c r="D378" s="128"/>
      <c r="E378" s="129"/>
    </row>
    <row r="379" ht="22.5" customHeight="1">
      <c r="A379" s="126"/>
      <c r="B379" s="127"/>
      <c r="C379" s="128"/>
      <c r="D379" s="128"/>
      <c r="E379" s="129"/>
    </row>
    <row r="380" ht="22.5" customHeight="1">
      <c r="A380" s="126"/>
      <c r="B380" s="127"/>
      <c r="C380" s="128"/>
      <c r="D380" s="128"/>
      <c r="E380" s="129"/>
    </row>
    <row r="381" ht="22.5" customHeight="1">
      <c r="A381" s="126"/>
      <c r="B381" s="127"/>
      <c r="C381" s="128"/>
      <c r="D381" s="128"/>
      <c r="E381" s="129"/>
    </row>
    <row r="382" ht="22.5" customHeight="1">
      <c r="A382" s="126"/>
      <c r="B382" s="127"/>
      <c r="C382" s="128"/>
      <c r="D382" s="128"/>
      <c r="E382" s="129"/>
    </row>
    <row r="383" ht="22.5" customHeight="1">
      <c r="A383" s="126"/>
      <c r="B383" s="127"/>
      <c r="C383" s="128"/>
      <c r="D383" s="128"/>
      <c r="E383" s="129"/>
    </row>
    <row r="384" ht="22.5" customHeight="1">
      <c r="A384" s="126"/>
      <c r="B384" s="127"/>
      <c r="C384" s="128"/>
      <c r="D384" s="128"/>
      <c r="E384" s="129"/>
    </row>
    <row r="385" ht="22.5" customHeight="1">
      <c r="A385" s="126"/>
      <c r="B385" s="127"/>
      <c r="C385" s="128"/>
      <c r="D385" s="128"/>
      <c r="E385" s="129"/>
    </row>
    <row r="386" ht="22.5" customHeight="1">
      <c r="A386" s="126"/>
      <c r="B386" s="127"/>
      <c r="C386" s="128"/>
      <c r="D386" s="128"/>
      <c r="E386" s="129"/>
    </row>
    <row r="387" ht="22.5" customHeight="1">
      <c r="A387" s="126"/>
      <c r="B387" s="127"/>
      <c r="C387" s="128"/>
      <c r="D387" s="128"/>
      <c r="E387" s="129"/>
    </row>
    <row r="388" ht="22.5" customHeight="1">
      <c r="A388" s="126"/>
      <c r="B388" s="127"/>
      <c r="C388" s="128"/>
      <c r="D388" s="128"/>
      <c r="E388" s="129"/>
    </row>
    <row r="389" ht="22.5" customHeight="1">
      <c r="A389" s="126"/>
      <c r="B389" s="127"/>
      <c r="C389" s="128"/>
      <c r="D389" s="128"/>
      <c r="E389" s="129"/>
    </row>
    <row r="390" ht="22.5" customHeight="1">
      <c r="A390" s="126"/>
      <c r="B390" s="127"/>
      <c r="C390" s="128"/>
      <c r="D390" s="128"/>
      <c r="E390" s="129"/>
    </row>
    <row r="391" ht="22.5" customHeight="1">
      <c r="A391" s="126"/>
      <c r="B391" s="127"/>
      <c r="C391" s="128"/>
      <c r="D391" s="128"/>
      <c r="E391" s="129"/>
    </row>
    <row r="392" ht="22.5" customHeight="1">
      <c r="A392" s="126"/>
      <c r="B392" s="127"/>
      <c r="C392" s="128"/>
      <c r="D392" s="128"/>
      <c r="E392" s="129"/>
    </row>
    <row r="393" ht="22.5" customHeight="1">
      <c r="A393" s="126"/>
      <c r="B393" s="127"/>
      <c r="C393" s="128"/>
      <c r="D393" s="128"/>
      <c r="E393" s="129"/>
    </row>
    <row r="394" ht="22.5" customHeight="1">
      <c r="A394" s="126"/>
      <c r="B394" s="127"/>
      <c r="C394" s="128"/>
      <c r="D394" s="128"/>
      <c r="E394" s="129"/>
    </row>
    <row r="395" ht="22.5" customHeight="1">
      <c r="A395" s="126"/>
      <c r="B395" s="127"/>
      <c r="C395" s="128"/>
      <c r="D395" s="128"/>
      <c r="E395" s="129"/>
    </row>
    <row r="396" ht="22.5" customHeight="1">
      <c r="A396" s="126"/>
      <c r="B396" s="127"/>
      <c r="C396" s="128"/>
      <c r="D396" s="128"/>
      <c r="E396" s="129"/>
    </row>
    <row r="397" ht="22.5" customHeight="1">
      <c r="A397" s="126"/>
      <c r="B397" s="127"/>
      <c r="C397" s="128"/>
      <c r="D397" s="128"/>
      <c r="E397" s="129"/>
    </row>
    <row r="398" ht="22.5" customHeight="1">
      <c r="A398" s="126"/>
      <c r="B398" s="127"/>
      <c r="C398" s="128"/>
      <c r="D398" s="128"/>
      <c r="E398" s="129"/>
    </row>
    <row r="399" ht="22.5" customHeight="1">
      <c r="A399" s="126"/>
      <c r="B399" s="127"/>
      <c r="C399" s="128"/>
      <c r="D399" s="128"/>
      <c r="E399" s="129"/>
    </row>
    <row r="400" ht="22.5" customHeight="1">
      <c r="A400" s="126"/>
      <c r="B400" s="127"/>
      <c r="C400" s="128"/>
      <c r="D400" s="128"/>
      <c r="E400" s="129"/>
    </row>
    <row r="401" ht="22.5" customHeight="1">
      <c r="A401" s="126"/>
      <c r="B401" s="127"/>
      <c r="C401" s="128"/>
      <c r="D401" s="128"/>
      <c r="E401" s="129"/>
    </row>
    <row r="402" ht="22.5" customHeight="1">
      <c r="A402" s="126"/>
      <c r="B402" s="127"/>
      <c r="C402" s="128"/>
      <c r="D402" s="128"/>
      <c r="E402" s="129"/>
    </row>
    <row r="403" ht="22.5" customHeight="1">
      <c r="A403" s="126"/>
      <c r="B403" s="127"/>
      <c r="C403" s="128"/>
      <c r="D403" s="128"/>
      <c r="E403" s="129"/>
    </row>
    <row r="404" ht="22.5" customHeight="1">
      <c r="A404" s="126"/>
      <c r="B404" s="127"/>
      <c r="C404" s="128"/>
      <c r="D404" s="128"/>
      <c r="E404" s="129"/>
    </row>
    <row r="405" ht="22.5" customHeight="1">
      <c r="A405" s="126"/>
      <c r="B405" s="127"/>
      <c r="C405" s="128"/>
      <c r="D405" s="128"/>
      <c r="E405" s="129"/>
    </row>
    <row r="406" ht="22.5" customHeight="1">
      <c r="A406" s="126"/>
      <c r="B406" s="127"/>
      <c r="C406" s="128"/>
      <c r="D406" s="128"/>
      <c r="E406" s="129"/>
    </row>
    <row r="407" ht="22.5" customHeight="1">
      <c r="A407" s="126"/>
      <c r="B407" s="127"/>
      <c r="C407" s="128"/>
      <c r="D407" s="128"/>
      <c r="E407" s="129"/>
    </row>
    <row r="408" ht="22.5" customHeight="1">
      <c r="A408" s="126"/>
      <c r="B408" s="127"/>
      <c r="C408" s="128"/>
      <c r="D408" s="128"/>
      <c r="E408" s="129"/>
    </row>
    <row r="409" ht="22.5" customHeight="1">
      <c r="A409" s="126"/>
      <c r="B409" s="127"/>
      <c r="C409" s="128"/>
      <c r="D409" s="128"/>
      <c r="E409" s="129"/>
    </row>
    <row r="410" ht="22.5" customHeight="1">
      <c r="A410" s="126"/>
      <c r="B410" s="127"/>
      <c r="C410" s="128"/>
      <c r="D410" s="128"/>
      <c r="E410" s="129"/>
    </row>
    <row r="411" ht="22.5" customHeight="1">
      <c r="A411" s="126"/>
      <c r="B411" s="127"/>
      <c r="C411" s="128"/>
      <c r="D411" s="128"/>
      <c r="E411" s="129"/>
    </row>
    <row r="412" ht="22.5" customHeight="1">
      <c r="A412" s="126"/>
      <c r="B412" s="127"/>
      <c r="C412" s="128"/>
      <c r="D412" s="128"/>
      <c r="E412" s="129"/>
    </row>
    <row r="413" ht="22.5" customHeight="1">
      <c r="A413" s="126"/>
      <c r="B413" s="127"/>
      <c r="C413" s="128"/>
      <c r="D413" s="128"/>
      <c r="E413" s="129"/>
    </row>
    <row r="414" ht="22.5" customHeight="1">
      <c r="A414" s="126"/>
      <c r="B414" s="127"/>
      <c r="C414" s="128"/>
      <c r="D414" s="128"/>
      <c r="E414" s="129"/>
    </row>
    <row r="415" ht="22.5" customHeight="1">
      <c r="A415" s="126"/>
      <c r="B415" s="127"/>
      <c r="C415" s="128"/>
      <c r="D415" s="128"/>
      <c r="E415" s="129"/>
    </row>
    <row r="416" ht="22.5" customHeight="1">
      <c r="A416" s="126"/>
      <c r="B416" s="127"/>
      <c r="C416" s="128"/>
      <c r="D416" s="128"/>
      <c r="E416" s="129"/>
    </row>
    <row r="417" ht="22.5" customHeight="1">
      <c r="A417" s="126"/>
      <c r="B417" s="127"/>
      <c r="C417" s="128"/>
      <c r="D417" s="128"/>
      <c r="E417" s="129"/>
    </row>
    <row r="418" ht="22.5" customHeight="1">
      <c r="A418" s="126"/>
      <c r="B418" s="127"/>
      <c r="C418" s="128"/>
      <c r="D418" s="128"/>
      <c r="E418" s="129"/>
    </row>
    <row r="419" ht="22.5" customHeight="1">
      <c r="A419" s="126"/>
      <c r="B419" s="127"/>
      <c r="C419" s="128"/>
      <c r="D419" s="128"/>
      <c r="E419" s="129"/>
    </row>
    <row r="420" ht="22.5" customHeight="1">
      <c r="A420" s="126"/>
      <c r="B420" s="127"/>
      <c r="C420" s="128"/>
      <c r="D420" s="128"/>
      <c r="E420" s="129"/>
    </row>
    <row r="421" ht="22.5" customHeight="1">
      <c r="A421" s="126"/>
      <c r="B421" s="127"/>
      <c r="C421" s="128"/>
      <c r="D421" s="128"/>
      <c r="E421" s="129"/>
    </row>
    <row r="422" ht="22.5" customHeight="1">
      <c r="A422" s="126"/>
      <c r="B422" s="127"/>
      <c r="C422" s="128"/>
      <c r="D422" s="128"/>
      <c r="E422" s="129"/>
    </row>
    <row r="423" ht="22.5" customHeight="1">
      <c r="A423" s="126"/>
      <c r="B423" s="127"/>
      <c r="C423" s="128"/>
      <c r="D423" s="128"/>
      <c r="E423" s="129"/>
    </row>
    <row r="424" ht="22.5" customHeight="1">
      <c r="A424" s="126"/>
      <c r="B424" s="127"/>
      <c r="C424" s="128"/>
      <c r="D424" s="128"/>
      <c r="E424" s="129"/>
    </row>
    <row r="425" ht="22.5" customHeight="1">
      <c r="A425" s="126"/>
      <c r="B425" s="127"/>
      <c r="C425" s="128"/>
      <c r="D425" s="128"/>
      <c r="E425" s="129"/>
    </row>
    <row r="426" ht="22.5" customHeight="1">
      <c r="A426" s="126"/>
      <c r="B426" s="127"/>
      <c r="C426" s="128"/>
      <c r="D426" s="128"/>
      <c r="E426" s="129"/>
    </row>
    <row r="427" ht="22.5" customHeight="1">
      <c r="A427" s="126"/>
      <c r="B427" s="127"/>
      <c r="C427" s="128"/>
      <c r="D427" s="128"/>
      <c r="E427" s="129"/>
    </row>
    <row r="428" ht="22.5" customHeight="1">
      <c r="A428" s="126"/>
      <c r="B428" s="127"/>
      <c r="C428" s="128"/>
      <c r="D428" s="128"/>
      <c r="E428" s="129"/>
    </row>
    <row r="429" ht="22.5" customHeight="1">
      <c r="A429" s="126"/>
      <c r="B429" s="127"/>
      <c r="C429" s="128"/>
      <c r="D429" s="128"/>
      <c r="E429" s="129"/>
    </row>
    <row r="430" ht="22.5" customHeight="1">
      <c r="A430" s="126"/>
      <c r="B430" s="127"/>
      <c r="C430" s="128"/>
      <c r="D430" s="128"/>
      <c r="E430" s="129"/>
    </row>
    <row r="431" ht="22.5" customHeight="1">
      <c r="A431" s="126"/>
      <c r="B431" s="127"/>
      <c r="C431" s="128"/>
      <c r="D431" s="128"/>
      <c r="E431" s="129"/>
    </row>
    <row r="432" ht="22.5" customHeight="1">
      <c r="A432" s="126"/>
      <c r="B432" s="127"/>
      <c r="C432" s="128"/>
      <c r="D432" s="128"/>
      <c r="E432" s="129"/>
    </row>
    <row r="433" ht="22.5" customHeight="1">
      <c r="A433" s="126"/>
      <c r="B433" s="127"/>
      <c r="C433" s="128"/>
      <c r="D433" s="128"/>
      <c r="E433" s="129"/>
    </row>
    <row r="434" ht="22.5" customHeight="1">
      <c r="A434" s="126"/>
      <c r="B434" s="127"/>
      <c r="C434" s="128"/>
      <c r="D434" s="128"/>
      <c r="E434" s="129"/>
    </row>
    <row r="435" ht="22.5" customHeight="1">
      <c r="A435" s="126"/>
      <c r="B435" s="127"/>
      <c r="C435" s="128"/>
      <c r="D435" s="128"/>
      <c r="E435" s="129"/>
    </row>
    <row r="436" ht="22.5" customHeight="1">
      <c r="A436" s="126"/>
      <c r="B436" s="127"/>
      <c r="C436" s="128"/>
      <c r="D436" s="128"/>
      <c r="E436" s="129"/>
    </row>
    <row r="437" ht="22.5" customHeight="1">
      <c r="A437" s="126"/>
      <c r="B437" s="127"/>
      <c r="C437" s="128"/>
      <c r="D437" s="128"/>
      <c r="E437" s="129"/>
    </row>
    <row r="438" ht="22.5" customHeight="1">
      <c r="A438" s="126"/>
      <c r="B438" s="127"/>
      <c r="C438" s="128"/>
      <c r="D438" s="128"/>
      <c r="E438" s="129"/>
    </row>
    <row r="439" ht="22.5" customHeight="1">
      <c r="A439" s="126"/>
      <c r="B439" s="127"/>
      <c r="C439" s="128"/>
      <c r="D439" s="128"/>
      <c r="E439" s="129"/>
    </row>
    <row r="440" ht="22.5" customHeight="1">
      <c r="A440" s="126"/>
      <c r="B440" s="127"/>
      <c r="C440" s="128"/>
      <c r="D440" s="128"/>
      <c r="E440" s="129"/>
    </row>
    <row r="441" ht="22.5" customHeight="1">
      <c r="A441" s="126"/>
      <c r="B441" s="127"/>
      <c r="C441" s="128"/>
      <c r="D441" s="128"/>
      <c r="E441" s="129"/>
    </row>
    <row r="442" ht="22.5" customHeight="1">
      <c r="A442" s="126"/>
      <c r="B442" s="127"/>
      <c r="C442" s="128"/>
      <c r="D442" s="128"/>
      <c r="E442" s="129"/>
    </row>
    <row r="443" ht="22.5" customHeight="1">
      <c r="A443" s="126"/>
      <c r="B443" s="127"/>
      <c r="C443" s="128"/>
      <c r="D443" s="128"/>
      <c r="E443" s="129"/>
    </row>
    <row r="444" ht="22.5" customHeight="1">
      <c r="A444" s="126"/>
      <c r="B444" s="127"/>
      <c r="C444" s="128"/>
      <c r="D444" s="128"/>
      <c r="E444" s="129"/>
    </row>
    <row r="445" ht="22.5" customHeight="1">
      <c r="A445" s="126"/>
      <c r="B445" s="127"/>
      <c r="C445" s="128"/>
      <c r="D445" s="128"/>
      <c r="E445" s="129"/>
    </row>
    <row r="446" ht="22.5" customHeight="1">
      <c r="A446" s="126"/>
      <c r="B446" s="127"/>
      <c r="C446" s="128"/>
      <c r="D446" s="128"/>
      <c r="E446" s="129"/>
    </row>
    <row r="447" ht="22.5" customHeight="1">
      <c r="A447" s="126"/>
      <c r="B447" s="127"/>
      <c r="C447" s="128"/>
      <c r="D447" s="128"/>
      <c r="E447" s="129"/>
    </row>
    <row r="448" ht="22.5" customHeight="1">
      <c r="A448" s="126"/>
      <c r="B448" s="127"/>
      <c r="C448" s="128"/>
      <c r="D448" s="128"/>
      <c r="E448" s="129"/>
    </row>
    <row r="449" ht="22.5" customHeight="1">
      <c r="A449" s="126"/>
      <c r="B449" s="127"/>
      <c r="C449" s="128"/>
      <c r="D449" s="128"/>
      <c r="E449" s="129"/>
    </row>
    <row r="450" ht="22.5" customHeight="1">
      <c r="A450" s="126"/>
      <c r="B450" s="127"/>
      <c r="C450" s="128"/>
      <c r="D450" s="128"/>
      <c r="E450" s="129"/>
    </row>
    <row r="451" ht="22.5" customHeight="1">
      <c r="A451" s="126"/>
      <c r="B451" s="127"/>
      <c r="C451" s="128"/>
      <c r="D451" s="128"/>
      <c r="E451" s="129"/>
    </row>
    <row r="452" ht="22.5" customHeight="1">
      <c r="A452" s="126"/>
      <c r="B452" s="127"/>
      <c r="C452" s="128"/>
      <c r="D452" s="128"/>
      <c r="E452" s="129"/>
    </row>
    <row r="453" ht="22.5" customHeight="1">
      <c r="A453" s="126"/>
      <c r="B453" s="127"/>
      <c r="C453" s="128"/>
      <c r="D453" s="128"/>
      <c r="E453" s="129"/>
    </row>
    <row r="454" ht="22.5" customHeight="1">
      <c r="A454" s="126"/>
      <c r="B454" s="127"/>
      <c r="C454" s="128"/>
      <c r="D454" s="128"/>
      <c r="E454" s="129"/>
    </row>
    <row r="455" ht="22.5" customHeight="1">
      <c r="A455" s="126"/>
      <c r="B455" s="127"/>
      <c r="C455" s="128"/>
      <c r="D455" s="128"/>
      <c r="E455" s="129"/>
    </row>
    <row r="456" ht="22.5" customHeight="1">
      <c r="A456" s="126"/>
      <c r="B456" s="127"/>
      <c r="C456" s="128"/>
      <c r="D456" s="128"/>
      <c r="E456" s="129"/>
    </row>
    <row r="457" ht="22.5" customHeight="1">
      <c r="A457" s="126"/>
      <c r="B457" s="127"/>
      <c r="C457" s="128"/>
      <c r="D457" s="128"/>
      <c r="E457" s="129"/>
    </row>
    <row r="458" ht="22.5" customHeight="1">
      <c r="A458" s="126"/>
      <c r="B458" s="127"/>
      <c r="C458" s="128"/>
      <c r="D458" s="128"/>
      <c r="E458" s="129"/>
    </row>
    <row r="459" ht="22.5" customHeight="1">
      <c r="A459" s="126"/>
      <c r="B459" s="127"/>
      <c r="C459" s="128"/>
      <c r="D459" s="128"/>
      <c r="E459" s="129"/>
    </row>
    <row r="460" ht="22.5" customHeight="1">
      <c r="A460" s="126"/>
      <c r="B460" s="127"/>
      <c r="C460" s="128"/>
      <c r="D460" s="128"/>
      <c r="E460" s="129"/>
    </row>
    <row r="461" ht="22.5" customHeight="1">
      <c r="A461" s="126"/>
      <c r="B461" s="127"/>
      <c r="C461" s="128"/>
      <c r="D461" s="128"/>
      <c r="E461" s="129"/>
    </row>
    <row r="462" ht="22.5" customHeight="1">
      <c r="A462" s="126"/>
      <c r="B462" s="127"/>
      <c r="C462" s="128"/>
      <c r="D462" s="128"/>
      <c r="E462" s="129"/>
    </row>
    <row r="463" ht="22.5" customHeight="1">
      <c r="A463" s="126"/>
      <c r="B463" s="127"/>
      <c r="C463" s="128"/>
      <c r="D463" s="128"/>
      <c r="E463" s="129"/>
    </row>
    <row r="464" ht="22.5" customHeight="1">
      <c r="A464" s="126"/>
      <c r="B464" s="127"/>
      <c r="C464" s="128"/>
      <c r="D464" s="128"/>
      <c r="E464" s="129"/>
    </row>
    <row r="465" ht="22.5" customHeight="1">
      <c r="A465" s="126"/>
      <c r="B465" s="127"/>
      <c r="C465" s="128"/>
      <c r="D465" s="128"/>
      <c r="E465" s="129"/>
    </row>
    <row r="466" ht="22.5" customHeight="1">
      <c r="A466" s="126"/>
      <c r="B466" s="127"/>
      <c r="C466" s="128"/>
      <c r="D466" s="128"/>
      <c r="E466" s="129"/>
    </row>
    <row r="467" ht="22.5" customHeight="1">
      <c r="A467" s="126"/>
      <c r="B467" s="127"/>
      <c r="C467" s="128"/>
      <c r="D467" s="128"/>
      <c r="E467" s="129"/>
    </row>
    <row r="468" ht="22.5" customHeight="1">
      <c r="A468" s="126"/>
      <c r="B468" s="127"/>
      <c r="C468" s="128"/>
      <c r="D468" s="128"/>
      <c r="E468" s="129"/>
    </row>
    <row r="469" ht="22.5" customHeight="1">
      <c r="A469" s="126"/>
      <c r="B469" s="127"/>
      <c r="C469" s="128"/>
      <c r="D469" s="128"/>
      <c r="E469" s="129"/>
    </row>
    <row r="470" ht="22.5" customHeight="1">
      <c r="A470" s="126"/>
      <c r="B470" s="127"/>
      <c r="C470" s="128"/>
      <c r="D470" s="128"/>
      <c r="E470" s="129"/>
    </row>
    <row r="471" ht="22.5" customHeight="1">
      <c r="A471" s="126"/>
      <c r="B471" s="127"/>
      <c r="C471" s="128"/>
      <c r="D471" s="128"/>
      <c r="E471" s="129"/>
    </row>
    <row r="472" ht="22.5" customHeight="1">
      <c r="A472" s="126"/>
      <c r="B472" s="127"/>
      <c r="C472" s="128"/>
      <c r="D472" s="128"/>
      <c r="E472" s="129"/>
    </row>
    <row r="473" ht="22.5" customHeight="1">
      <c r="A473" s="126"/>
      <c r="B473" s="127"/>
      <c r="C473" s="128"/>
      <c r="D473" s="128"/>
      <c r="E473" s="129"/>
    </row>
    <row r="474" ht="22.5" customHeight="1">
      <c r="A474" s="126"/>
      <c r="B474" s="127"/>
      <c r="C474" s="128"/>
      <c r="D474" s="128"/>
      <c r="E474" s="129"/>
    </row>
    <row r="475" ht="22.5" customHeight="1">
      <c r="A475" s="126"/>
      <c r="B475" s="127"/>
      <c r="C475" s="128"/>
      <c r="D475" s="128"/>
      <c r="E475" s="129"/>
    </row>
    <row r="476" ht="22.5" customHeight="1">
      <c r="A476" s="126"/>
      <c r="B476" s="127"/>
      <c r="C476" s="128"/>
      <c r="D476" s="128"/>
      <c r="E476" s="129"/>
    </row>
    <row r="477" ht="22.5" customHeight="1">
      <c r="A477" s="126"/>
      <c r="B477" s="127"/>
      <c r="C477" s="128"/>
      <c r="D477" s="128"/>
      <c r="E477" s="129"/>
    </row>
    <row r="478" ht="22.5" customHeight="1">
      <c r="A478" s="126"/>
      <c r="B478" s="127"/>
      <c r="C478" s="128"/>
      <c r="D478" s="128"/>
      <c r="E478" s="129"/>
    </row>
    <row r="479" ht="22.5" customHeight="1">
      <c r="A479" s="126"/>
      <c r="B479" s="127"/>
      <c r="C479" s="128"/>
      <c r="D479" s="128"/>
      <c r="E479" s="129"/>
    </row>
    <row r="480" ht="22.5" customHeight="1">
      <c r="A480" s="126"/>
      <c r="B480" s="127"/>
      <c r="C480" s="128"/>
      <c r="D480" s="128"/>
      <c r="E480" s="129"/>
    </row>
    <row r="481" ht="22.5" customHeight="1">
      <c r="A481" s="126"/>
      <c r="B481" s="127"/>
      <c r="C481" s="128"/>
      <c r="D481" s="128"/>
      <c r="E481" s="129"/>
    </row>
    <row r="482" ht="22.5" customHeight="1">
      <c r="A482" s="126"/>
      <c r="B482" s="127"/>
      <c r="C482" s="128"/>
      <c r="D482" s="128"/>
      <c r="E482" s="129"/>
    </row>
    <row r="483" ht="22.5" customHeight="1">
      <c r="A483" s="126"/>
      <c r="B483" s="127"/>
      <c r="C483" s="128"/>
      <c r="D483" s="128"/>
      <c r="E483" s="129"/>
    </row>
    <row r="484" ht="22.5" customHeight="1">
      <c r="A484" s="126"/>
      <c r="B484" s="127"/>
      <c r="C484" s="128"/>
      <c r="D484" s="128"/>
      <c r="E484" s="129"/>
    </row>
    <row r="485" ht="22.5" customHeight="1">
      <c r="A485" s="126"/>
      <c r="B485" s="127"/>
      <c r="C485" s="128"/>
      <c r="D485" s="128"/>
      <c r="E485" s="129"/>
    </row>
    <row r="486" ht="22.5" customHeight="1">
      <c r="A486" s="126"/>
      <c r="B486" s="127"/>
      <c r="C486" s="128"/>
      <c r="D486" s="128"/>
      <c r="E486" s="129"/>
    </row>
    <row r="487" ht="22.5" customHeight="1">
      <c r="A487" s="126"/>
      <c r="B487" s="127"/>
      <c r="C487" s="128"/>
      <c r="D487" s="128"/>
      <c r="E487" s="129"/>
    </row>
    <row r="488" ht="22.5" customHeight="1">
      <c r="A488" s="126"/>
      <c r="B488" s="127"/>
      <c r="C488" s="128"/>
      <c r="D488" s="128"/>
      <c r="E488" s="129"/>
    </row>
    <row r="489" ht="22.5" customHeight="1">
      <c r="A489" s="126"/>
      <c r="B489" s="127"/>
      <c r="C489" s="128"/>
      <c r="D489" s="128"/>
      <c r="E489" s="129"/>
    </row>
    <row r="490" ht="22.5" customHeight="1">
      <c r="A490" s="126"/>
      <c r="B490" s="127"/>
      <c r="C490" s="128"/>
      <c r="D490" s="128"/>
      <c r="E490" s="129"/>
    </row>
    <row r="491" ht="22.5" customHeight="1">
      <c r="A491" s="126"/>
      <c r="B491" s="127"/>
      <c r="C491" s="128"/>
      <c r="D491" s="128"/>
      <c r="E491" s="129"/>
    </row>
    <row r="492" ht="22.5" customHeight="1">
      <c r="A492" s="126"/>
      <c r="B492" s="127"/>
      <c r="C492" s="128"/>
      <c r="D492" s="128"/>
      <c r="E492" s="129"/>
    </row>
    <row r="493" ht="22.5" customHeight="1">
      <c r="A493" s="126"/>
      <c r="B493" s="127"/>
      <c r="C493" s="128"/>
      <c r="D493" s="128"/>
      <c r="E493" s="129"/>
    </row>
    <row r="494" ht="22.5" customHeight="1">
      <c r="A494" s="126"/>
      <c r="B494" s="127"/>
      <c r="C494" s="128"/>
      <c r="D494" s="128"/>
      <c r="E494" s="129"/>
    </row>
    <row r="495" ht="22.5" customHeight="1">
      <c r="A495" s="126"/>
      <c r="B495" s="127"/>
      <c r="C495" s="128"/>
      <c r="D495" s="128"/>
      <c r="E495" s="129"/>
    </row>
    <row r="496" ht="22.5" customHeight="1">
      <c r="A496" s="126"/>
      <c r="B496" s="127"/>
      <c r="C496" s="128"/>
      <c r="D496" s="128"/>
      <c r="E496" s="129"/>
    </row>
    <row r="497" ht="22.5" customHeight="1">
      <c r="A497" s="126"/>
      <c r="B497" s="127"/>
      <c r="C497" s="128"/>
      <c r="D497" s="128"/>
      <c r="E497" s="129"/>
    </row>
    <row r="498" ht="22.5" customHeight="1">
      <c r="A498" s="126"/>
      <c r="B498" s="127"/>
      <c r="C498" s="128"/>
      <c r="D498" s="128"/>
      <c r="E498" s="129"/>
    </row>
    <row r="499" ht="22.5" customHeight="1">
      <c r="A499" s="126"/>
      <c r="B499" s="127"/>
      <c r="C499" s="128"/>
      <c r="D499" s="128"/>
      <c r="E499" s="129"/>
    </row>
    <row r="500" ht="22.5" customHeight="1">
      <c r="A500" s="126"/>
      <c r="B500" s="127"/>
      <c r="C500" s="128"/>
      <c r="D500" s="128"/>
      <c r="E500" s="129"/>
    </row>
    <row r="501" ht="22.5" customHeight="1">
      <c r="A501" s="126"/>
      <c r="B501" s="127"/>
      <c r="C501" s="128"/>
      <c r="D501" s="128"/>
      <c r="E501" s="129"/>
    </row>
    <row r="502" ht="22.5" customHeight="1">
      <c r="A502" s="126"/>
      <c r="B502" s="127"/>
      <c r="C502" s="128"/>
      <c r="D502" s="128"/>
      <c r="E502" s="129"/>
    </row>
    <row r="503" ht="22.5" customHeight="1">
      <c r="A503" s="126"/>
      <c r="B503" s="127"/>
      <c r="C503" s="128"/>
      <c r="D503" s="128"/>
      <c r="E503" s="129"/>
    </row>
    <row r="504" ht="22.5" customHeight="1">
      <c r="A504" s="126"/>
      <c r="B504" s="127"/>
      <c r="C504" s="128"/>
      <c r="D504" s="128"/>
      <c r="E504" s="129"/>
    </row>
    <row r="505" ht="22.5" customHeight="1">
      <c r="A505" s="126"/>
      <c r="B505" s="127"/>
      <c r="C505" s="128"/>
      <c r="D505" s="128"/>
      <c r="E505" s="129"/>
    </row>
    <row r="506" ht="22.5" customHeight="1">
      <c r="A506" s="126"/>
      <c r="B506" s="127"/>
      <c r="C506" s="128"/>
      <c r="D506" s="128"/>
      <c r="E506" s="129"/>
    </row>
    <row r="507" ht="22.5" customHeight="1">
      <c r="A507" s="126"/>
      <c r="B507" s="127"/>
      <c r="C507" s="128"/>
      <c r="D507" s="128"/>
      <c r="E507" s="129"/>
    </row>
    <row r="508" ht="22.5" customHeight="1">
      <c r="A508" s="126"/>
      <c r="B508" s="127"/>
      <c r="C508" s="128"/>
      <c r="D508" s="128"/>
      <c r="E508" s="129"/>
    </row>
    <row r="509" ht="22.5" customHeight="1">
      <c r="A509" s="126"/>
      <c r="B509" s="127"/>
      <c r="C509" s="128"/>
      <c r="D509" s="128"/>
      <c r="E509" s="129"/>
    </row>
    <row r="510" ht="22.5" customHeight="1">
      <c r="A510" s="126"/>
      <c r="B510" s="127"/>
      <c r="C510" s="128"/>
      <c r="D510" s="128"/>
      <c r="E510" s="129"/>
    </row>
    <row r="511" ht="22.5" customHeight="1">
      <c r="A511" s="126"/>
      <c r="B511" s="127"/>
      <c r="C511" s="128"/>
      <c r="D511" s="128"/>
      <c r="E511" s="129"/>
    </row>
    <row r="512" ht="22.5" customHeight="1">
      <c r="A512" s="126"/>
      <c r="B512" s="127"/>
      <c r="C512" s="128"/>
      <c r="D512" s="128"/>
      <c r="E512" s="129"/>
    </row>
    <row r="513" ht="22.5" customHeight="1">
      <c r="A513" s="126"/>
      <c r="B513" s="127"/>
      <c r="C513" s="128"/>
      <c r="D513" s="128"/>
      <c r="E513" s="129"/>
    </row>
    <row r="514" ht="22.5" customHeight="1">
      <c r="A514" s="126"/>
      <c r="B514" s="127"/>
      <c r="C514" s="128"/>
      <c r="D514" s="128"/>
      <c r="E514" s="129"/>
    </row>
    <row r="515" ht="22.5" customHeight="1">
      <c r="A515" s="126"/>
      <c r="B515" s="127"/>
      <c r="C515" s="128"/>
      <c r="D515" s="128"/>
      <c r="E515" s="129"/>
    </row>
    <row r="516" ht="22.5" customHeight="1">
      <c r="A516" s="126"/>
      <c r="B516" s="127"/>
      <c r="C516" s="128"/>
      <c r="D516" s="128"/>
      <c r="E516" s="129"/>
    </row>
    <row r="517" ht="22.5" customHeight="1">
      <c r="A517" s="126"/>
      <c r="B517" s="127"/>
      <c r="C517" s="128"/>
      <c r="D517" s="128"/>
      <c r="E517" s="129"/>
    </row>
    <row r="518" ht="22.5" customHeight="1">
      <c r="A518" s="126"/>
      <c r="B518" s="127"/>
      <c r="C518" s="128"/>
      <c r="D518" s="128"/>
      <c r="E518" s="129"/>
    </row>
    <row r="519" ht="22.5" customHeight="1">
      <c r="A519" s="126"/>
      <c r="B519" s="127"/>
      <c r="C519" s="128"/>
      <c r="D519" s="128"/>
      <c r="E519" s="129"/>
    </row>
    <row r="520" ht="22.5" customHeight="1">
      <c r="A520" s="126"/>
      <c r="B520" s="127"/>
      <c r="C520" s="128"/>
      <c r="D520" s="128"/>
      <c r="E520" s="129"/>
    </row>
    <row r="521" ht="22.5" customHeight="1">
      <c r="A521" s="126"/>
      <c r="B521" s="127"/>
      <c r="C521" s="128"/>
      <c r="D521" s="128"/>
      <c r="E521" s="129"/>
    </row>
    <row r="522" ht="22.5" customHeight="1">
      <c r="A522" s="126"/>
      <c r="B522" s="127"/>
      <c r="C522" s="128"/>
      <c r="D522" s="128"/>
      <c r="E522" s="129"/>
    </row>
    <row r="523" ht="22.5" customHeight="1">
      <c r="A523" s="126"/>
      <c r="B523" s="127"/>
      <c r="C523" s="128"/>
      <c r="D523" s="128"/>
      <c r="E523" s="129"/>
    </row>
    <row r="524" ht="22.5" customHeight="1">
      <c r="A524" s="126"/>
      <c r="B524" s="127"/>
      <c r="C524" s="128"/>
      <c r="D524" s="128"/>
      <c r="E524" s="129"/>
    </row>
    <row r="525" ht="22.5" customHeight="1">
      <c r="A525" s="126"/>
      <c r="B525" s="127"/>
      <c r="C525" s="128"/>
      <c r="D525" s="128"/>
      <c r="E525" s="129"/>
    </row>
    <row r="526" ht="22.5" customHeight="1">
      <c r="A526" s="126"/>
      <c r="B526" s="127"/>
      <c r="C526" s="128"/>
      <c r="D526" s="128"/>
      <c r="E526" s="129"/>
    </row>
    <row r="527" ht="22.5" customHeight="1">
      <c r="A527" s="126"/>
      <c r="B527" s="127"/>
      <c r="C527" s="128"/>
      <c r="D527" s="128"/>
      <c r="E527" s="129"/>
    </row>
    <row r="528" ht="22.5" customHeight="1">
      <c r="A528" s="126"/>
      <c r="B528" s="127"/>
      <c r="C528" s="128"/>
      <c r="D528" s="128"/>
      <c r="E528" s="129"/>
    </row>
    <row r="529" ht="22.5" customHeight="1">
      <c r="A529" s="126"/>
      <c r="B529" s="127"/>
      <c r="C529" s="128"/>
      <c r="D529" s="128"/>
      <c r="E529" s="129"/>
    </row>
    <row r="530" ht="22.5" customHeight="1">
      <c r="A530" s="126"/>
      <c r="B530" s="127"/>
      <c r="C530" s="128"/>
      <c r="D530" s="128"/>
      <c r="E530" s="129"/>
    </row>
    <row r="531" ht="22.5" customHeight="1">
      <c r="A531" s="126"/>
      <c r="B531" s="127"/>
      <c r="C531" s="128"/>
      <c r="D531" s="128"/>
      <c r="E531" s="129"/>
    </row>
    <row r="532" ht="22.5" customHeight="1">
      <c r="A532" s="126"/>
      <c r="B532" s="127"/>
      <c r="C532" s="128"/>
      <c r="D532" s="128"/>
      <c r="E532" s="129"/>
    </row>
    <row r="533" ht="22.5" customHeight="1">
      <c r="A533" s="126"/>
      <c r="B533" s="127"/>
      <c r="C533" s="128"/>
      <c r="D533" s="128"/>
      <c r="E533" s="129"/>
    </row>
    <row r="534" ht="22.5" customHeight="1">
      <c r="A534" s="126"/>
      <c r="B534" s="127"/>
      <c r="C534" s="128"/>
      <c r="D534" s="128"/>
      <c r="E534" s="129"/>
    </row>
    <row r="535" ht="22.5" customHeight="1">
      <c r="A535" s="126"/>
      <c r="B535" s="127"/>
      <c r="C535" s="128"/>
      <c r="D535" s="128"/>
      <c r="E535" s="129"/>
    </row>
    <row r="536" ht="22.5" customHeight="1">
      <c r="A536" s="126"/>
      <c r="B536" s="127"/>
      <c r="C536" s="128"/>
      <c r="D536" s="128"/>
      <c r="E536" s="129"/>
    </row>
    <row r="537" ht="22.5" customHeight="1">
      <c r="A537" s="126"/>
      <c r="B537" s="127"/>
      <c r="C537" s="128"/>
      <c r="D537" s="128"/>
      <c r="E537" s="129"/>
    </row>
    <row r="538" ht="22.5" customHeight="1">
      <c r="A538" s="126"/>
      <c r="B538" s="127"/>
      <c r="C538" s="128"/>
      <c r="D538" s="128"/>
      <c r="E538" s="129"/>
    </row>
    <row r="539" ht="22.5" customHeight="1">
      <c r="A539" s="126"/>
      <c r="B539" s="127"/>
      <c r="C539" s="128"/>
      <c r="D539" s="128"/>
      <c r="E539" s="129"/>
    </row>
    <row r="540" ht="22.5" customHeight="1">
      <c r="A540" s="126"/>
      <c r="B540" s="127"/>
      <c r="C540" s="128"/>
      <c r="D540" s="128"/>
      <c r="E540" s="129"/>
    </row>
    <row r="541" ht="22.5" customHeight="1">
      <c r="A541" s="126"/>
      <c r="B541" s="127"/>
      <c r="C541" s="128"/>
      <c r="D541" s="128"/>
      <c r="E541" s="129"/>
    </row>
    <row r="542" ht="22.5" customHeight="1">
      <c r="A542" s="126"/>
      <c r="B542" s="127"/>
      <c r="C542" s="128"/>
      <c r="D542" s="128"/>
      <c r="E542" s="129"/>
    </row>
    <row r="543" ht="22.5" customHeight="1">
      <c r="A543" s="126"/>
      <c r="B543" s="127"/>
      <c r="C543" s="128"/>
      <c r="D543" s="128"/>
      <c r="E543" s="129"/>
    </row>
    <row r="544" ht="22.5" customHeight="1">
      <c r="A544" s="126"/>
      <c r="B544" s="127"/>
      <c r="C544" s="128"/>
      <c r="D544" s="128"/>
      <c r="E544" s="129"/>
    </row>
    <row r="545" ht="22.5" customHeight="1">
      <c r="A545" s="126"/>
      <c r="B545" s="127"/>
      <c r="C545" s="128"/>
      <c r="D545" s="128"/>
      <c r="E545" s="129"/>
    </row>
    <row r="546" ht="22.5" customHeight="1">
      <c r="A546" s="126"/>
      <c r="B546" s="127"/>
      <c r="C546" s="128"/>
      <c r="D546" s="128"/>
      <c r="E546" s="129"/>
    </row>
    <row r="547" ht="22.5" customHeight="1">
      <c r="A547" s="126"/>
      <c r="B547" s="127"/>
      <c r="C547" s="128"/>
      <c r="D547" s="128"/>
      <c r="E547" s="129"/>
    </row>
    <row r="548" ht="22.5" customHeight="1">
      <c r="A548" s="126"/>
      <c r="B548" s="127"/>
      <c r="C548" s="128"/>
      <c r="D548" s="128"/>
      <c r="E548" s="129"/>
    </row>
    <row r="549" ht="22.5" customHeight="1">
      <c r="A549" s="126"/>
      <c r="B549" s="127"/>
      <c r="C549" s="128"/>
      <c r="D549" s="128"/>
      <c r="E549" s="129"/>
    </row>
    <row r="550" ht="22.5" customHeight="1">
      <c r="A550" s="126"/>
      <c r="B550" s="127"/>
      <c r="C550" s="128"/>
      <c r="D550" s="128"/>
      <c r="E550" s="129"/>
    </row>
    <row r="551" ht="22.5" customHeight="1">
      <c r="A551" s="126"/>
      <c r="B551" s="127"/>
      <c r="C551" s="128"/>
      <c r="D551" s="128"/>
      <c r="E551" s="129"/>
    </row>
    <row r="552" ht="22.5" customHeight="1">
      <c r="A552" s="126"/>
      <c r="B552" s="127"/>
      <c r="C552" s="128"/>
      <c r="D552" s="128"/>
      <c r="E552" s="129"/>
    </row>
    <row r="553" ht="22.5" customHeight="1">
      <c r="A553" s="126"/>
      <c r="B553" s="127"/>
      <c r="C553" s="128"/>
      <c r="D553" s="128"/>
      <c r="E553" s="129"/>
    </row>
    <row r="554" ht="22.5" customHeight="1">
      <c r="A554" s="126"/>
      <c r="B554" s="127"/>
      <c r="C554" s="128"/>
      <c r="D554" s="128"/>
      <c r="E554" s="129"/>
    </row>
    <row r="555" ht="22.5" customHeight="1">
      <c r="A555" s="126"/>
      <c r="B555" s="127"/>
      <c r="C555" s="128"/>
      <c r="D555" s="128"/>
      <c r="E555" s="129"/>
    </row>
    <row r="556" ht="22.5" customHeight="1">
      <c r="A556" s="126"/>
      <c r="B556" s="127"/>
      <c r="C556" s="128"/>
      <c r="D556" s="128"/>
      <c r="E556" s="129"/>
    </row>
    <row r="557" ht="22.5" customHeight="1">
      <c r="A557" s="126"/>
      <c r="B557" s="127"/>
      <c r="C557" s="128"/>
      <c r="D557" s="128"/>
      <c r="E557" s="129"/>
    </row>
    <row r="558" ht="22.5" customHeight="1">
      <c r="A558" s="126"/>
      <c r="B558" s="127"/>
      <c r="C558" s="128"/>
      <c r="D558" s="128"/>
      <c r="E558" s="129"/>
    </row>
    <row r="559" ht="22.5" customHeight="1">
      <c r="A559" s="126"/>
      <c r="B559" s="127"/>
      <c r="C559" s="128"/>
      <c r="D559" s="128"/>
      <c r="E559" s="129"/>
    </row>
    <row r="560" ht="22.5" customHeight="1">
      <c r="A560" s="126"/>
      <c r="B560" s="127"/>
      <c r="C560" s="128"/>
      <c r="D560" s="128"/>
      <c r="E560" s="129"/>
    </row>
    <row r="561" ht="22.5" customHeight="1">
      <c r="A561" s="126"/>
      <c r="B561" s="127"/>
      <c r="C561" s="128"/>
      <c r="D561" s="128"/>
      <c r="E561" s="129"/>
    </row>
    <row r="562" ht="22.5" customHeight="1">
      <c r="A562" s="126"/>
      <c r="B562" s="127"/>
      <c r="C562" s="128"/>
      <c r="D562" s="128"/>
      <c r="E562" s="129"/>
    </row>
    <row r="563" ht="22.5" customHeight="1">
      <c r="A563" s="126"/>
      <c r="B563" s="127"/>
      <c r="C563" s="128"/>
      <c r="D563" s="128"/>
      <c r="E563" s="129"/>
    </row>
    <row r="564" ht="22.5" customHeight="1">
      <c r="A564" s="126"/>
      <c r="B564" s="127"/>
      <c r="C564" s="128"/>
      <c r="D564" s="128"/>
      <c r="E564" s="129"/>
    </row>
    <row r="565" ht="22.5" customHeight="1">
      <c r="A565" s="126"/>
      <c r="B565" s="127"/>
      <c r="C565" s="128"/>
      <c r="D565" s="128"/>
      <c r="E565" s="129"/>
    </row>
    <row r="566" ht="22.5" customHeight="1">
      <c r="A566" s="126"/>
      <c r="B566" s="127"/>
      <c r="C566" s="128"/>
      <c r="D566" s="128"/>
      <c r="E566" s="129"/>
    </row>
    <row r="567" ht="22.5" customHeight="1">
      <c r="A567" s="126"/>
      <c r="B567" s="127"/>
      <c r="C567" s="128"/>
      <c r="D567" s="128"/>
      <c r="E567" s="129"/>
    </row>
    <row r="568" ht="22.5" customHeight="1">
      <c r="A568" s="126"/>
      <c r="B568" s="127"/>
      <c r="C568" s="128"/>
      <c r="D568" s="128"/>
      <c r="E568" s="129"/>
    </row>
    <row r="569" ht="22.5" customHeight="1">
      <c r="A569" s="126"/>
      <c r="B569" s="127"/>
      <c r="C569" s="128"/>
      <c r="D569" s="128"/>
      <c r="E569" s="129"/>
    </row>
    <row r="570" ht="22.5" customHeight="1">
      <c r="A570" s="126"/>
      <c r="B570" s="127"/>
      <c r="C570" s="128"/>
      <c r="D570" s="128"/>
      <c r="E570" s="129"/>
    </row>
    <row r="571" ht="22.5" customHeight="1">
      <c r="A571" s="126"/>
      <c r="B571" s="127"/>
      <c r="C571" s="128"/>
      <c r="D571" s="128"/>
      <c r="E571" s="129"/>
    </row>
    <row r="572" ht="22.5" customHeight="1">
      <c r="A572" s="126"/>
      <c r="B572" s="127"/>
      <c r="C572" s="128"/>
      <c r="D572" s="128"/>
      <c r="E572" s="129"/>
    </row>
    <row r="573" ht="22.5" customHeight="1">
      <c r="A573" s="126"/>
      <c r="B573" s="127"/>
      <c r="C573" s="128"/>
      <c r="D573" s="128"/>
      <c r="E573" s="129"/>
    </row>
    <row r="574" ht="22.5" customHeight="1">
      <c r="A574" s="126"/>
      <c r="B574" s="127"/>
      <c r="C574" s="128"/>
      <c r="D574" s="128"/>
      <c r="E574" s="129"/>
    </row>
    <row r="575" ht="22.5" customHeight="1">
      <c r="A575" s="126"/>
      <c r="B575" s="127"/>
      <c r="C575" s="128"/>
      <c r="D575" s="128"/>
      <c r="E575" s="129"/>
    </row>
    <row r="576" ht="22.5" customHeight="1">
      <c r="A576" s="126"/>
      <c r="B576" s="127"/>
      <c r="C576" s="128"/>
      <c r="D576" s="128"/>
      <c r="E576" s="129"/>
    </row>
    <row r="577" ht="22.5" customHeight="1">
      <c r="A577" s="126"/>
      <c r="B577" s="127"/>
      <c r="C577" s="128"/>
      <c r="D577" s="128"/>
      <c r="E577" s="129"/>
    </row>
    <row r="578" ht="22.5" customHeight="1">
      <c r="A578" s="126"/>
      <c r="B578" s="127"/>
      <c r="C578" s="128"/>
      <c r="D578" s="128"/>
      <c r="E578" s="129"/>
    </row>
    <row r="579" ht="22.5" customHeight="1">
      <c r="A579" s="126"/>
      <c r="B579" s="127"/>
      <c r="C579" s="128"/>
      <c r="D579" s="128"/>
      <c r="E579" s="129"/>
    </row>
    <row r="580" ht="22.5" customHeight="1">
      <c r="A580" s="126"/>
      <c r="B580" s="127"/>
      <c r="C580" s="128"/>
      <c r="D580" s="128"/>
      <c r="E580" s="129"/>
    </row>
    <row r="581" ht="22.5" customHeight="1">
      <c r="A581" s="126"/>
      <c r="B581" s="127"/>
      <c r="C581" s="128"/>
      <c r="D581" s="128"/>
      <c r="E581" s="129"/>
    </row>
    <row r="582" ht="22.5" customHeight="1">
      <c r="A582" s="126"/>
      <c r="B582" s="127"/>
      <c r="C582" s="128"/>
      <c r="D582" s="128"/>
      <c r="E582" s="129"/>
    </row>
    <row r="583" ht="22.5" customHeight="1">
      <c r="A583" s="126"/>
      <c r="B583" s="127"/>
      <c r="C583" s="128"/>
      <c r="D583" s="128"/>
      <c r="E583" s="129"/>
    </row>
    <row r="584" ht="22.5" customHeight="1">
      <c r="A584" s="126"/>
      <c r="B584" s="127"/>
      <c r="C584" s="128"/>
      <c r="D584" s="128"/>
      <c r="E584" s="129"/>
    </row>
    <row r="585" ht="22.5" customHeight="1">
      <c r="A585" s="126"/>
      <c r="B585" s="127"/>
      <c r="C585" s="128"/>
      <c r="D585" s="128"/>
      <c r="E585" s="129"/>
    </row>
    <row r="586" ht="22.5" customHeight="1">
      <c r="A586" s="126"/>
      <c r="B586" s="127"/>
      <c r="C586" s="128"/>
      <c r="D586" s="128"/>
      <c r="E586" s="129"/>
    </row>
    <row r="587" ht="22.5" customHeight="1">
      <c r="A587" s="126"/>
      <c r="B587" s="127"/>
      <c r="C587" s="128"/>
      <c r="D587" s="128"/>
      <c r="E587" s="129"/>
    </row>
    <row r="588" ht="22.5" customHeight="1">
      <c r="A588" s="126"/>
      <c r="B588" s="127"/>
      <c r="C588" s="128"/>
      <c r="D588" s="128"/>
      <c r="E588" s="129"/>
    </row>
    <row r="589" ht="22.5" customHeight="1">
      <c r="A589" s="126"/>
      <c r="B589" s="127"/>
      <c r="C589" s="128"/>
      <c r="D589" s="128"/>
      <c r="E589" s="129"/>
    </row>
    <row r="590" ht="22.5" customHeight="1">
      <c r="A590" s="126"/>
      <c r="B590" s="127"/>
      <c r="C590" s="128"/>
      <c r="D590" s="128"/>
      <c r="E590" s="129"/>
    </row>
    <row r="591" ht="22.5" customHeight="1">
      <c r="A591" s="126"/>
      <c r="B591" s="127"/>
      <c r="C591" s="128"/>
      <c r="D591" s="128"/>
      <c r="E591" s="129"/>
    </row>
    <row r="592" ht="22.5" customHeight="1">
      <c r="A592" s="126"/>
      <c r="B592" s="127"/>
      <c r="C592" s="128"/>
      <c r="D592" s="128"/>
      <c r="E592" s="129"/>
    </row>
    <row r="593" ht="22.5" customHeight="1">
      <c r="A593" s="126"/>
      <c r="B593" s="127"/>
      <c r="C593" s="128"/>
      <c r="D593" s="128"/>
      <c r="E593" s="129"/>
    </row>
    <row r="594" ht="22.5" customHeight="1">
      <c r="A594" s="126"/>
      <c r="B594" s="127"/>
      <c r="C594" s="128"/>
      <c r="D594" s="128"/>
      <c r="E594" s="129"/>
    </row>
    <row r="595" ht="22.5" customHeight="1">
      <c r="A595" s="126"/>
      <c r="B595" s="127"/>
      <c r="C595" s="128"/>
      <c r="D595" s="128"/>
      <c r="E595" s="129"/>
    </row>
    <row r="596" ht="22.5" customHeight="1">
      <c r="A596" s="126"/>
      <c r="B596" s="127"/>
      <c r="C596" s="128"/>
      <c r="D596" s="128"/>
      <c r="E596" s="129"/>
    </row>
    <row r="597" ht="22.5" customHeight="1">
      <c r="A597" s="126"/>
      <c r="B597" s="127"/>
      <c r="C597" s="128"/>
      <c r="D597" s="128"/>
      <c r="E597" s="129"/>
    </row>
    <row r="598" ht="22.5" customHeight="1">
      <c r="A598" s="126"/>
      <c r="B598" s="127"/>
      <c r="C598" s="128"/>
      <c r="D598" s="128"/>
      <c r="E598" s="129"/>
    </row>
    <row r="599" ht="22.5" customHeight="1">
      <c r="A599" s="126"/>
      <c r="B599" s="127"/>
      <c r="C599" s="128"/>
      <c r="D599" s="128"/>
      <c r="E599" s="129"/>
    </row>
    <row r="600" ht="22.5" customHeight="1">
      <c r="A600" s="126"/>
      <c r="B600" s="127"/>
      <c r="C600" s="128"/>
      <c r="D600" s="128"/>
      <c r="E600" s="129"/>
    </row>
    <row r="601" ht="22.5" customHeight="1">
      <c r="A601" s="126"/>
      <c r="B601" s="127"/>
      <c r="C601" s="128"/>
      <c r="D601" s="128"/>
      <c r="E601" s="129"/>
    </row>
    <row r="602" ht="22.5" customHeight="1">
      <c r="A602" s="126"/>
      <c r="B602" s="127"/>
      <c r="C602" s="128"/>
      <c r="D602" s="128"/>
      <c r="E602" s="129"/>
    </row>
    <row r="603" ht="22.5" customHeight="1">
      <c r="A603" s="126"/>
      <c r="B603" s="127"/>
      <c r="C603" s="128"/>
      <c r="D603" s="128"/>
      <c r="E603" s="129"/>
    </row>
    <row r="604" ht="22.5" customHeight="1">
      <c r="A604" s="126"/>
      <c r="B604" s="127"/>
      <c r="C604" s="128"/>
      <c r="D604" s="128"/>
      <c r="E604" s="129"/>
    </row>
    <row r="605" ht="22.5" customHeight="1">
      <c r="A605" s="126"/>
      <c r="B605" s="127"/>
      <c r="C605" s="128"/>
      <c r="D605" s="128"/>
      <c r="E605" s="129"/>
    </row>
    <row r="606" ht="22.5" customHeight="1">
      <c r="A606" s="126"/>
      <c r="B606" s="127"/>
      <c r="C606" s="128"/>
      <c r="D606" s="128"/>
      <c r="E606" s="129"/>
    </row>
    <row r="607" ht="22.5" customHeight="1">
      <c r="A607" s="126"/>
      <c r="B607" s="127"/>
      <c r="C607" s="128"/>
      <c r="D607" s="128"/>
      <c r="E607" s="129"/>
    </row>
    <row r="608" ht="22.5" customHeight="1">
      <c r="A608" s="126"/>
      <c r="B608" s="127"/>
      <c r="C608" s="128"/>
      <c r="D608" s="128"/>
      <c r="E608" s="129"/>
    </row>
    <row r="609" ht="22.5" customHeight="1">
      <c r="A609" s="126"/>
      <c r="B609" s="127"/>
      <c r="C609" s="128"/>
      <c r="D609" s="128"/>
      <c r="E609" s="129"/>
    </row>
    <row r="610" ht="22.5" customHeight="1">
      <c r="A610" s="126"/>
      <c r="B610" s="127"/>
      <c r="C610" s="128"/>
      <c r="D610" s="128"/>
      <c r="E610" s="129"/>
    </row>
    <row r="611" ht="22.5" customHeight="1">
      <c r="A611" s="126"/>
      <c r="B611" s="127"/>
      <c r="C611" s="128"/>
      <c r="D611" s="128"/>
      <c r="E611" s="129"/>
    </row>
    <row r="612" ht="22.5" customHeight="1">
      <c r="A612" s="126"/>
      <c r="B612" s="127"/>
      <c r="C612" s="128"/>
      <c r="D612" s="128"/>
      <c r="E612" s="129"/>
    </row>
    <row r="613" ht="22.5" customHeight="1">
      <c r="A613" s="126"/>
      <c r="B613" s="127"/>
      <c r="C613" s="128"/>
      <c r="D613" s="128"/>
      <c r="E613" s="129"/>
    </row>
    <row r="614" ht="22.5" customHeight="1">
      <c r="A614" s="126"/>
      <c r="B614" s="127"/>
      <c r="C614" s="128"/>
      <c r="D614" s="128"/>
      <c r="E614" s="129"/>
    </row>
    <row r="615" ht="22.5" customHeight="1">
      <c r="A615" s="126"/>
      <c r="B615" s="127"/>
      <c r="C615" s="128"/>
      <c r="D615" s="128"/>
      <c r="E615" s="129"/>
    </row>
    <row r="616" ht="22.5" customHeight="1">
      <c r="A616" s="126"/>
      <c r="B616" s="127"/>
      <c r="C616" s="128"/>
      <c r="D616" s="128"/>
      <c r="E616" s="129"/>
    </row>
    <row r="617" ht="22.5" customHeight="1">
      <c r="A617" s="126"/>
      <c r="B617" s="127"/>
      <c r="C617" s="128"/>
      <c r="D617" s="128"/>
      <c r="E617" s="129"/>
    </row>
    <row r="618" ht="22.5" customHeight="1">
      <c r="A618" s="126"/>
      <c r="B618" s="127"/>
      <c r="C618" s="128"/>
      <c r="D618" s="128"/>
      <c r="E618" s="129"/>
    </row>
    <row r="619" ht="22.5" customHeight="1">
      <c r="A619" s="126"/>
      <c r="B619" s="127"/>
      <c r="C619" s="128"/>
      <c r="D619" s="128"/>
      <c r="E619" s="129"/>
    </row>
    <row r="620" ht="22.5" customHeight="1">
      <c r="A620" s="126"/>
      <c r="B620" s="127"/>
      <c r="C620" s="128"/>
      <c r="D620" s="128"/>
      <c r="E620" s="129"/>
    </row>
    <row r="621" ht="22.5" customHeight="1">
      <c r="A621" s="126"/>
      <c r="B621" s="127"/>
      <c r="C621" s="128"/>
      <c r="D621" s="128"/>
      <c r="E621" s="129"/>
    </row>
    <row r="622" ht="22.5" customHeight="1">
      <c r="A622" s="126"/>
      <c r="B622" s="127"/>
      <c r="C622" s="128"/>
      <c r="D622" s="128"/>
      <c r="E622" s="129"/>
    </row>
    <row r="623" ht="22.5" customHeight="1">
      <c r="A623" s="126"/>
      <c r="B623" s="127"/>
      <c r="C623" s="128"/>
      <c r="D623" s="128"/>
      <c r="E623" s="129"/>
    </row>
    <row r="624" ht="22.5" customHeight="1">
      <c r="A624" s="126"/>
      <c r="B624" s="127"/>
      <c r="C624" s="128"/>
      <c r="D624" s="128"/>
      <c r="E624" s="129"/>
    </row>
    <row r="625" ht="22.5" customHeight="1">
      <c r="A625" s="126"/>
      <c r="B625" s="127"/>
      <c r="C625" s="128"/>
      <c r="D625" s="128"/>
      <c r="E625" s="129"/>
    </row>
    <row r="626" ht="22.5" customHeight="1">
      <c r="A626" s="126"/>
      <c r="B626" s="127"/>
      <c r="C626" s="128"/>
      <c r="D626" s="128"/>
      <c r="E626" s="129"/>
    </row>
    <row r="627" ht="22.5" customHeight="1">
      <c r="A627" s="126"/>
      <c r="B627" s="127"/>
      <c r="C627" s="128"/>
      <c r="D627" s="128"/>
      <c r="E627" s="129"/>
    </row>
    <row r="628" ht="22.5" customHeight="1">
      <c r="A628" s="126"/>
      <c r="B628" s="127"/>
      <c r="C628" s="128"/>
      <c r="D628" s="128"/>
      <c r="E628" s="129"/>
    </row>
    <row r="629" ht="22.5" customHeight="1">
      <c r="A629" s="126"/>
      <c r="B629" s="127"/>
      <c r="C629" s="128"/>
      <c r="D629" s="128"/>
      <c r="E629" s="129"/>
    </row>
    <row r="630" ht="22.5" customHeight="1">
      <c r="A630" s="126"/>
      <c r="B630" s="127"/>
      <c r="C630" s="128"/>
      <c r="D630" s="128"/>
      <c r="E630" s="129"/>
    </row>
    <row r="631" ht="22.5" customHeight="1">
      <c r="A631" s="126"/>
      <c r="B631" s="127"/>
      <c r="C631" s="128"/>
      <c r="D631" s="128"/>
      <c r="E631" s="129"/>
    </row>
    <row r="632" ht="22.5" customHeight="1">
      <c r="A632" s="126"/>
      <c r="B632" s="127"/>
      <c r="C632" s="128"/>
      <c r="D632" s="128"/>
      <c r="E632" s="129"/>
    </row>
    <row r="633" ht="22.5" customHeight="1">
      <c r="A633" s="126"/>
      <c r="B633" s="127"/>
      <c r="C633" s="128"/>
      <c r="D633" s="128"/>
      <c r="E633" s="129"/>
    </row>
    <row r="634" ht="22.5" customHeight="1">
      <c r="A634" s="126"/>
      <c r="B634" s="127"/>
      <c r="C634" s="128"/>
      <c r="D634" s="128"/>
      <c r="E634" s="129"/>
    </row>
    <row r="635" ht="22.5" customHeight="1">
      <c r="A635" s="126"/>
      <c r="B635" s="127"/>
      <c r="C635" s="128"/>
      <c r="D635" s="128"/>
      <c r="E635" s="129"/>
    </row>
    <row r="636" ht="22.5" customHeight="1">
      <c r="A636" s="126"/>
      <c r="B636" s="127"/>
      <c r="C636" s="128"/>
      <c r="D636" s="128"/>
      <c r="E636" s="129"/>
    </row>
    <row r="637" ht="22.5" customHeight="1">
      <c r="A637" s="126"/>
      <c r="B637" s="127"/>
      <c r="C637" s="128"/>
      <c r="D637" s="128"/>
      <c r="E637" s="129"/>
    </row>
    <row r="638" ht="22.5" customHeight="1">
      <c r="A638" s="126"/>
      <c r="B638" s="127"/>
      <c r="C638" s="128"/>
      <c r="D638" s="128"/>
      <c r="E638" s="129"/>
    </row>
    <row r="639" ht="22.5" customHeight="1">
      <c r="A639" s="126"/>
      <c r="B639" s="127"/>
      <c r="C639" s="128"/>
      <c r="D639" s="128"/>
      <c r="E639" s="129"/>
    </row>
    <row r="640" ht="22.5" customHeight="1">
      <c r="A640" s="126"/>
      <c r="B640" s="127"/>
      <c r="C640" s="128"/>
      <c r="D640" s="128"/>
      <c r="E640" s="129"/>
    </row>
    <row r="641" ht="22.5" customHeight="1">
      <c r="A641" s="126"/>
      <c r="B641" s="127"/>
      <c r="C641" s="128"/>
      <c r="D641" s="128"/>
      <c r="E641" s="129"/>
    </row>
    <row r="642" ht="22.5" customHeight="1">
      <c r="A642" s="126"/>
      <c r="B642" s="127"/>
      <c r="C642" s="128"/>
      <c r="D642" s="128"/>
      <c r="E642" s="129"/>
    </row>
    <row r="643" ht="22.5" customHeight="1">
      <c r="A643" s="126"/>
      <c r="B643" s="127"/>
      <c r="C643" s="128"/>
      <c r="D643" s="128"/>
      <c r="E643" s="129"/>
    </row>
    <row r="644" ht="22.5" customHeight="1">
      <c r="A644" s="126"/>
      <c r="B644" s="127"/>
      <c r="C644" s="128"/>
      <c r="D644" s="128"/>
      <c r="E644" s="129"/>
    </row>
    <row r="645" ht="22.5" customHeight="1">
      <c r="A645" s="126"/>
      <c r="B645" s="127"/>
      <c r="C645" s="128"/>
      <c r="D645" s="128"/>
      <c r="E645" s="129"/>
    </row>
    <row r="646" ht="22.5" customHeight="1">
      <c r="A646" s="126"/>
      <c r="B646" s="127"/>
      <c r="C646" s="128"/>
      <c r="D646" s="128"/>
      <c r="E646" s="129"/>
    </row>
    <row r="647" ht="22.5" customHeight="1">
      <c r="A647" s="126"/>
      <c r="B647" s="127"/>
      <c r="C647" s="128"/>
      <c r="D647" s="128"/>
      <c r="E647" s="129"/>
    </row>
    <row r="648" ht="22.5" customHeight="1">
      <c r="A648" s="126"/>
      <c r="B648" s="127"/>
      <c r="C648" s="128"/>
      <c r="D648" s="128"/>
      <c r="E648" s="129"/>
    </row>
    <row r="649" ht="22.5" customHeight="1">
      <c r="A649" s="126"/>
      <c r="B649" s="127"/>
      <c r="C649" s="128"/>
      <c r="D649" s="128"/>
      <c r="E649" s="129"/>
    </row>
    <row r="650" ht="22.5" customHeight="1">
      <c r="A650" s="126"/>
      <c r="B650" s="127"/>
      <c r="C650" s="128"/>
      <c r="D650" s="128"/>
      <c r="E650" s="129"/>
    </row>
    <row r="651" ht="22.5" customHeight="1">
      <c r="A651" s="126"/>
      <c r="B651" s="127"/>
      <c r="C651" s="128"/>
      <c r="D651" s="128"/>
      <c r="E651" s="129"/>
    </row>
    <row r="652" ht="22.5" customHeight="1">
      <c r="A652" s="126"/>
      <c r="B652" s="127"/>
      <c r="C652" s="128"/>
      <c r="D652" s="128"/>
      <c r="E652" s="129"/>
    </row>
    <row r="653" ht="22.5" customHeight="1">
      <c r="A653" s="126"/>
      <c r="B653" s="127"/>
      <c r="C653" s="128"/>
      <c r="D653" s="128"/>
      <c r="E653" s="129"/>
    </row>
    <row r="654" ht="22.5" customHeight="1">
      <c r="A654" s="126"/>
      <c r="B654" s="127"/>
      <c r="C654" s="128"/>
      <c r="D654" s="128"/>
      <c r="E654" s="129"/>
    </row>
    <row r="655" ht="22.5" customHeight="1">
      <c r="A655" s="126"/>
      <c r="B655" s="127"/>
      <c r="C655" s="128"/>
      <c r="D655" s="128"/>
      <c r="E655" s="129"/>
    </row>
    <row r="656" ht="22.5" customHeight="1">
      <c r="A656" s="126"/>
      <c r="B656" s="127"/>
      <c r="C656" s="128"/>
      <c r="D656" s="128"/>
      <c r="E656" s="129"/>
    </row>
    <row r="657" ht="22.5" customHeight="1">
      <c r="A657" s="126"/>
      <c r="B657" s="127"/>
      <c r="C657" s="128"/>
      <c r="D657" s="128"/>
      <c r="E657" s="129"/>
    </row>
    <row r="658" ht="22.5" customHeight="1">
      <c r="A658" s="126"/>
      <c r="B658" s="127"/>
      <c r="C658" s="128"/>
      <c r="D658" s="128"/>
      <c r="E658" s="129"/>
    </row>
    <row r="659" ht="22.5" customHeight="1">
      <c r="A659" s="126"/>
      <c r="B659" s="127"/>
      <c r="C659" s="128"/>
      <c r="D659" s="128"/>
      <c r="E659" s="129"/>
    </row>
    <row r="660" ht="22.5" customHeight="1">
      <c r="A660" s="126"/>
      <c r="B660" s="127"/>
      <c r="C660" s="128"/>
      <c r="D660" s="128"/>
      <c r="E660" s="129"/>
    </row>
    <row r="661" ht="22.5" customHeight="1">
      <c r="A661" s="126"/>
      <c r="B661" s="127"/>
      <c r="C661" s="128"/>
      <c r="D661" s="128"/>
      <c r="E661" s="129"/>
    </row>
    <row r="662" ht="22.5" customHeight="1">
      <c r="A662" s="126"/>
      <c r="B662" s="127"/>
      <c r="C662" s="128"/>
      <c r="D662" s="128"/>
      <c r="E662" s="129"/>
    </row>
    <row r="663" ht="22.5" customHeight="1">
      <c r="A663" s="126"/>
      <c r="B663" s="127"/>
      <c r="C663" s="128"/>
      <c r="D663" s="128"/>
      <c r="E663" s="129"/>
    </row>
    <row r="664" ht="22.5" customHeight="1">
      <c r="A664" s="126"/>
      <c r="B664" s="127"/>
      <c r="C664" s="128"/>
      <c r="D664" s="128"/>
      <c r="E664" s="129"/>
    </row>
    <row r="665" ht="22.5" customHeight="1">
      <c r="A665" s="126"/>
      <c r="B665" s="127"/>
      <c r="C665" s="128"/>
      <c r="D665" s="128"/>
      <c r="E665" s="129"/>
    </row>
    <row r="666" ht="22.5" customHeight="1">
      <c r="A666" s="126"/>
      <c r="B666" s="127"/>
      <c r="C666" s="128"/>
      <c r="D666" s="128"/>
      <c r="E666" s="129"/>
    </row>
    <row r="667" ht="22.5" customHeight="1">
      <c r="A667" s="126"/>
      <c r="B667" s="127"/>
      <c r="C667" s="128"/>
      <c r="D667" s="128"/>
      <c r="E667" s="129"/>
    </row>
    <row r="668" ht="22.5" customHeight="1">
      <c r="A668" s="126"/>
      <c r="B668" s="127"/>
      <c r="C668" s="128"/>
      <c r="D668" s="128"/>
      <c r="E668" s="129"/>
    </row>
    <row r="669" ht="22.5" customHeight="1">
      <c r="A669" s="126"/>
      <c r="B669" s="127"/>
      <c r="C669" s="128"/>
      <c r="D669" s="128"/>
      <c r="E669" s="129"/>
    </row>
    <row r="670" ht="22.5" customHeight="1">
      <c r="A670" s="126"/>
      <c r="B670" s="127"/>
      <c r="C670" s="128"/>
      <c r="D670" s="128"/>
      <c r="E670" s="129"/>
    </row>
    <row r="671" ht="22.5" customHeight="1">
      <c r="A671" s="126"/>
      <c r="B671" s="127"/>
      <c r="C671" s="128"/>
      <c r="D671" s="128"/>
      <c r="E671" s="129"/>
    </row>
    <row r="672" ht="22.5" customHeight="1">
      <c r="A672" s="126"/>
      <c r="B672" s="127"/>
      <c r="C672" s="128"/>
      <c r="D672" s="128"/>
      <c r="E672" s="129"/>
    </row>
    <row r="673" ht="22.5" customHeight="1">
      <c r="A673" s="126"/>
      <c r="B673" s="127"/>
      <c r="C673" s="128"/>
      <c r="D673" s="128"/>
      <c r="E673" s="129"/>
    </row>
    <row r="674" ht="22.5" customHeight="1">
      <c r="A674" s="126"/>
      <c r="B674" s="127"/>
      <c r="C674" s="128"/>
      <c r="D674" s="128"/>
      <c r="E674" s="129"/>
    </row>
    <row r="675" ht="22.5" customHeight="1">
      <c r="A675" s="126"/>
      <c r="B675" s="127"/>
      <c r="C675" s="128"/>
      <c r="D675" s="128"/>
      <c r="E675" s="129"/>
    </row>
    <row r="676" ht="22.5" customHeight="1">
      <c r="A676" s="126"/>
      <c r="B676" s="127"/>
      <c r="C676" s="128"/>
      <c r="D676" s="128"/>
      <c r="E676" s="129"/>
    </row>
    <row r="677" ht="22.5" customHeight="1">
      <c r="A677" s="126"/>
      <c r="B677" s="127"/>
      <c r="C677" s="128"/>
      <c r="D677" s="128"/>
      <c r="E677" s="129"/>
    </row>
    <row r="678" ht="22.5" customHeight="1">
      <c r="A678" s="126"/>
      <c r="B678" s="127"/>
      <c r="C678" s="128"/>
      <c r="D678" s="128"/>
      <c r="E678" s="129"/>
    </row>
    <row r="679" ht="22.5" customHeight="1">
      <c r="A679" s="126"/>
      <c r="B679" s="127"/>
      <c r="C679" s="128"/>
      <c r="D679" s="128"/>
      <c r="E679" s="129"/>
    </row>
    <row r="680" ht="22.5" customHeight="1">
      <c r="A680" s="126"/>
      <c r="B680" s="127"/>
      <c r="C680" s="128"/>
      <c r="D680" s="128"/>
      <c r="E680" s="129"/>
    </row>
    <row r="681" ht="22.5" customHeight="1">
      <c r="A681" s="126"/>
      <c r="B681" s="127"/>
      <c r="C681" s="128"/>
      <c r="D681" s="128"/>
      <c r="E681" s="129"/>
    </row>
    <row r="682" ht="22.5" customHeight="1">
      <c r="A682" s="126"/>
      <c r="B682" s="127"/>
      <c r="C682" s="128"/>
      <c r="D682" s="128"/>
      <c r="E682" s="129"/>
    </row>
    <row r="683" ht="22.5" customHeight="1">
      <c r="A683" s="126"/>
      <c r="B683" s="127"/>
      <c r="C683" s="128"/>
      <c r="D683" s="128"/>
      <c r="E683" s="129"/>
    </row>
    <row r="684" ht="22.5" customHeight="1">
      <c r="A684" s="126"/>
      <c r="B684" s="127"/>
      <c r="C684" s="128"/>
      <c r="D684" s="128"/>
      <c r="E684" s="129"/>
    </row>
    <row r="685" ht="22.5" customHeight="1">
      <c r="A685" s="126"/>
      <c r="B685" s="127"/>
      <c r="C685" s="128"/>
      <c r="D685" s="128"/>
      <c r="E685" s="129"/>
    </row>
    <row r="686" ht="22.5" customHeight="1">
      <c r="A686" s="126"/>
      <c r="B686" s="127"/>
      <c r="C686" s="128"/>
      <c r="D686" s="128"/>
      <c r="E686" s="129"/>
    </row>
    <row r="687" ht="22.5" customHeight="1">
      <c r="A687" s="126"/>
      <c r="B687" s="127"/>
      <c r="C687" s="128"/>
      <c r="D687" s="128"/>
      <c r="E687" s="129"/>
    </row>
    <row r="688" ht="22.5" customHeight="1">
      <c r="A688" s="126"/>
      <c r="B688" s="127"/>
      <c r="C688" s="128"/>
      <c r="D688" s="128"/>
      <c r="E688" s="129"/>
    </row>
    <row r="689" ht="22.5" customHeight="1">
      <c r="A689" s="126"/>
      <c r="B689" s="127"/>
      <c r="C689" s="128"/>
      <c r="D689" s="128"/>
      <c r="E689" s="129"/>
    </row>
    <row r="690" ht="22.5" customHeight="1">
      <c r="A690" s="126"/>
      <c r="B690" s="127"/>
      <c r="C690" s="128"/>
      <c r="D690" s="128"/>
      <c r="E690" s="129"/>
    </row>
    <row r="691" ht="22.5" customHeight="1">
      <c r="A691" s="126"/>
      <c r="B691" s="127"/>
      <c r="C691" s="128"/>
      <c r="D691" s="128"/>
      <c r="E691" s="129"/>
    </row>
    <row r="692" ht="22.5" customHeight="1">
      <c r="A692" s="126"/>
      <c r="B692" s="127"/>
      <c r="C692" s="128"/>
      <c r="D692" s="128"/>
      <c r="E692" s="129"/>
    </row>
    <row r="693" ht="22.5" customHeight="1">
      <c r="A693" s="126"/>
      <c r="B693" s="127"/>
      <c r="C693" s="128"/>
      <c r="D693" s="128"/>
      <c r="E693" s="129"/>
    </row>
    <row r="694" ht="22.5" customHeight="1">
      <c r="A694" s="126"/>
      <c r="B694" s="127"/>
      <c r="C694" s="128"/>
      <c r="D694" s="128"/>
      <c r="E694" s="129"/>
    </row>
    <row r="695" ht="22.5" customHeight="1">
      <c r="A695" s="126"/>
      <c r="B695" s="127"/>
      <c r="C695" s="128"/>
      <c r="D695" s="128"/>
      <c r="E695" s="129"/>
    </row>
    <row r="696" ht="22.5" customHeight="1">
      <c r="A696" s="126"/>
      <c r="B696" s="127"/>
      <c r="C696" s="128"/>
      <c r="D696" s="128"/>
      <c r="E696" s="129"/>
    </row>
    <row r="697" ht="22.5" customHeight="1">
      <c r="A697" s="126"/>
      <c r="B697" s="127"/>
      <c r="C697" s="128"/>
      <c r="D697" s="128"/>
      <c r="E697" s="129"/>
    </row>
    <row r="698" ht="22.5" customHeight="1">
      <c r="A698" s="126"/>
      <c r="B698" s="127"/>
      <c r="C698" s="128"/>
      <c r="D698" s="128"/>
      <c r="E698" s="129"/>
    </row>
    <row r="699" ht="22.5" customHeight="1">
      <c r="A699" s="126"/>
      <c r="B699" s="127"/>
      <c r="C699" s="128"/>
      <c r="D699" s="128"/>
      <c r="E699" s="129"/>
    </row>
    <row r="700" ht="22.5" customHeight="1">
      <c r="A700" s="126"/>
      <c r="B700" s="127"/>
      <c r="C700" s="128"/>
      <c r="D700" s="128"/>
      <c r="E700" s="129"/>
    </row>
    <row r="701" ht="22.5" customHeight="1">
      <c r="A701" s="126"/>
      <c r="B701" s="127"/>
      <c r="C701" s="128"/>
      <c r="D701" s="128"/>
      <c r="E701" s="129"/>
    </row>
    <row r="702" ht="22.5" customHeight="1">
      <c r="A702" s="126"/>
      <c r="B702" s="127"/>
      <c r="C702" s="128"/>
      <c r="D702" s="128"/>
      <c r="E702" s="129"/>
    </row>
    <row r="703" ht="22.5" customHeight="1">
      <c r="A703" s="126"/>
      <c r="B703" s="127"/>
      <c r="C703" s="128"/>
      <c r="D703" s="128"/>
      <c r="E703" s="129"/>
    </row>
    <row r="704" ht="22.5" customHeight="1">
      <c r="A704" s="126"/>
      <c r="B704" s="127"/>
      <c r="C704" s="128"/>
      <c r="D704" s="128"/>
      <c r="E704" s="129"/>
    </row>
    <row r="705" ht="22.5" customHeight="1">
      <c r="A705" s="126"/>
      <c r="B705" s="127"/>
      <c r="C705" s="128"/>
      <c r="D705" s="128"/>
      <c r="E705" s="129"/>
    </row>
    <row r="706" ht="22.5" customHeight="1">
      <c r="A706" s="126"/>
      <c r="B706" s="127"/>
      <c r="C706" s="128"/>
      <c r="D706" s="128"/>
      <c r="E706" s="129"/>
    </row>
    <row r="707" ht="22.5" customHeight="1">
      <c r="A707" s="126"/>
      <c r="B707" s="127"/>
      <c r="C707" s="128"/>
      <c r="D707" s="128"/>
      <c r="E707" s="129"/>
    </row>
    <row r="708" ht="22.5" customHeight="1">
      <c r="A708" s="126"/>
      <c r="B708" s="127"/>
      <c r="C708" s="128"/>
      <c r="D708" s="128"/>
      <c r="E708" s="129"/>
    </row>
    <row r="709" ht="22.5" customHeight="1">
      <c r="A709" s="126"/>
      <c r="B709" s="127"/>
      <c r="C709" s="128"/>
      <c r="D709" s="128"/>
      <c r="E709" s="129"/>
    </row>
    <row r="710" ht="22.5" customHeight="1">
      <c r="A710" s="126"/>
      <c r="B710" s="127"/>
      <c r="C710" s="128"/>
      <c r="D710" s="128"/>
      <c r="E710" s="129"/>
    </row>
    <row r="711" ht="22.5" customHeight="1">
      <c r="A711" s="126"/>
      <c r="B711" s="127"/>
      <c r="C711" s="128"/>
      <c r="D711" s="128"/>
      <c r="E711" s="129"/>
    </row>
    <row r="712" ht="22.5" customHeight="1">
      <c r="A712" s="126"/>
      <c r="B712" s="127"/>
      <c r="C712" s="128"/>
      <c r="D712" s="128"/>
      <c r="E712" s="129"/>
    </row>
    <row r="713" ht="22.5" customHeight="1">
      <c r="A713" s="126"/>
      <c r="B713" s="127"/>
      <c r="C713" s="128"/>
      <c r="D713" s="128"/>
      <c r="E713" s="129"/>
    </row>
    <row r="714" ht="22.5" customHeight="1">
      <c r="A714" s="126"/>
      <c r="B714" s="127"/>
      <c r="C714" s="128"/>
      <c r="D714" s="128"/>
      <c r="E714" s="129"/>
    </row>
    <row r="715" ht="22.5" customHeight="1">
      <c r="A715" s="126"/>
      <c r="B715" s="127"/>
      <c r="C715" s="128"/>
      <c r="D715" s="128"/>
      <c r="E715" s="129"/>
    </row>
    <row r="716" ht="22.5" customHeight="1">
      <c r="A716" s="126"/>
      <c r="B716" s="127"/>
      <c r="C716" s="128"/>
      <c r="D716" s="128"/>
      <c r="E716" s="129"/>
    </row>
    <row r="717" ht="22.5" customHeight="1">
      <c r="A717" s="126"/>
      <c r="B717" s="127"/>
      <c r="C717" s="128"/>
      <c r="D717" s="128"/>
      <c r="E717" s="129"/>
    </row>
    <row r="718" ht="22.5" customHeight="1">
      <c r="A718" s="126"/>
      <c r="B718" s="127"/>
      <c r="C718" s="128"/>
      <c r="D718" s="128"/>
      <c r="E718" s="129"/>
    </row>
    <row r="719" ht="22.5" customHeight="1">
      <c r="A719" s="126"/>
      <c r="B719" s="127"/>
      <c r="C719" s="128"/>
      <c r="D719" s="128"/>
      <c r="E719" s="129"/>
    </row>
    <row r="720" ht="22.5" customHeight="1">
      <c r="A720" s="126"/>
      <c r="B720" s="127"/>
      <c r="C720" s="128"/>
      <c r="D720" s="128"/>
      <c r="E720" s="129"/>
    </row>
    <row r="721" ht="22.5" customHeight="1">
      <c r="A721" s="126"/>
      <c r="B721" s="127"/>
      <c r="C721" s="128"/>
      <c r="D721" s="128"/>
      <c r="E721" s="129"/>
    </row>
    <row r="722" ht="22.5" customHeight="1">
      <c r="A722" s="126"/>
      <c r="B722" s="127"/>
      <c r="C722" s="128"/>
      <c r="D722" s="128"/>
      <c r="E722" s="129"/>
    </row>
    <row r="723" ht="22.5" customHeight="1">
      <c r="A723" s="126"/>
      <c r="B723" s="127"/>
      <c r="C723" s="128"/>
      <c r="D723" s="128"/>
      <c r="E723" s="129"/>
    </row>
    <row r="724" ht="22.5" customHeight="1">
      <c r="A724" s="126"/>
      <c r="B724" s="127"/>
      <c r="C724" s="128"/>
      <c r="D724" s="128"/>
      <c r="E724" s="129"/>
    </row>
    <row r="725" ht="22.5" customHeight="1">
      <c r="A725" s="126"/>
      <c r="B725" s="127"/>
      <c r="C725" s="128"/>
      <c r="D725" s="128"/>
      <c r="E725" s="129"/>
    </row>
    <row r="726" ht="22.5" customHeight="1">
      <c r="A726" s="126"/>
      <c r="B726" s="127"/>
      <c r="C726" s="128"/>
      <c r="D726" s="128"/>
      <c r="E726" s="129"/>
    </row>
    <row r="727" ht="22.5" customHeight="1">
      <c r="A727" s="126"/>
      <c r="B727" s="127"/>
      <c r="C727" s="128"/>
      <c r="D727" s="128"/>
      <c r="E727" s="129"/>
    </row>
    <row r="728" ht="22.5" customHeight="1">
      <c r="A728" s="126"/>
      <c r="B728" s="127"/>
      <c r="C728" s="128"/>
      <c r="D728" s="128"/>
      <c r="E728" s="129"/>
    </row>
    <row r="729" ht="22.5" customHeight="1">
      <c r="A729" s="126"/>
      <c r="B729" s="127"/>
      <c r="C729" s="128"/>
      <c r="D729" s="128"/>
      <c r="E729" s="129"/>
    </row>
    <row r="730" ht="22.5" customHeight="1">
      <c r="A730" s="126"/>
      <c r="B730" s="127"/>
      <c r="C730" s="128"/>
      <c r="D730" s="128"/>
      <c r="E730" s="129"/>
    </row>
    <row r="731" ht="22.5" customHeight="1">
      <c r="A731" s="126"/>
      <c r="B731" s="127"/>
      <c r="C731" s="128"/>
      <c r="D731" s="128"/>
      <c r="E731" s="129"/>
    </row>
    <row r="732" ht="22.5" customHeight="1">
      <c r="A732" s="126"/>
      <c r="B732" s="127"/>
      <c r="C732" s="128"/>
      <c r="D732" s="128"/>
      <c r="E732" s="129"/>
    </row>
    <row r="733" ht="22.5" customHeight="1">
      <c r="A733" s="126"/>
      <c r="B733" s="127"/>
      <c r="C733" s="128"/>
      <c r="D733" s="128"/>
      <c r="E733" s="129"/>
    </row>
    <row r="734" ht="22.5" customHeight="1">
      <c r="A734" s="126"/>
      <c r="B734" s="127"/>
      <c r="C734" s="128"/>
      <c r="D734" s="128"/>
      <c r="E734" s="129"/>
    </row>
    <row r="735" ht="22.5" customHeight="1">
      <c r="A735" s="126"/>
      <c r="B735" s="127"/>
      <c r="C735" s="128"/>
      <c r="D735" s="128"/>
      <c r="E735" s="129"/>
    </row>
    <row r="736" ht="22.5" customHeight="1">
      <c r="A736" s="126"/>
      <c r="B736" s="127"/>
      <c r="C736" s="128"/>
      <c r="D736" s="128"/>
      <c r="E736" s="129"/>
    </row>
    <row r="737" ht="22.5" customHeight="1">
      <c r="A737" s="126"/>
      <c r="B737" s="127"/>
      <c r="C737" s="128"/>
      <c r="D737" s="128"/>
      <c r="E737" s="129"/>
    </row>
    <row r="738" ht="22.5" customHeight="1">
      <c r="A738" s="126"/>
      <c r="B738" s="127"/>
      <c r="C738" s="128"/>
      <c r="D738" s="128"/>
      <c r="E738" s="129"/>
    </row>
    <row r="739" ht="22.5" customHeight="1">
      <c r="A739" s="126"/>
      <c r="B739" s="127"/>
      <c r="C739" s="128"/>
      <c r="D739" s="128"/>
      <c r="E739" s="129"/>
    </row>
    <row r="740" ht="22.5" customHeight="1">
      <c r="A740" s="126"/>
      <c r="B740" s="127"/>
      <c r="C740" s="128"/>
      <c r="D740" s="128"/>
      <c r="E740" s="129"/>
    </row>
    <row r="741" ht="22.5" customHeight="1">
      <c r="A741" s="126"/>
      <c r="B741" s="127"/>
      <c r="C741" s="128"/>
      <c r="D741" s="128"/>
      <c r="E741" s="129"/>
    </row>
    <row r="742" ht="22.5" customHeight="1">
      <c r="A742" s="126"/>
      <c r="B742" s="127"/>
      <c r="C742" s="128"/>
      <c r="D742" s="128"/>
      <c r="E742" s="129"/>
    </row>
    <row r="743" ht="22.5" customHeight="1">
      <c r="A743" s="126"/>
      <c r="B743" s="127"/>
      <c r="C743" s="128"/>
      <c r="D743" s="128"/>
      <c r="E743" s="129"/>
    </row>
    <row r="744" ht="22.5" customHeight="1">
      <c r="A744" s="126"/>
      <c r="B744" s="127"/>
      <c r="C744" s="128"/>
      <c r="D744" s="128"/>
      <c r="E744" s="129"/>
    </row>
    <row r="745" ht="22.5" customHeight="1">
      <c r="A745" s="126"/>
      <c r="B745" s="127"/>
      <c r="C745" s="128"/>
      <c r="D745" s="128"/>
      <c r="E745" s="129"/>
    </row>
    <row r="746" ht="22.5" customHeight="1">
      <c r="A746" s="126"/>
      <c r="B746" s="127"/>
      <c r="C746" s="128"/>
      <c r="D746" s="128"/>
      <c r="E746" s="129"/>
    </row>
    <row r="747" ht="22.5" customHeight="1">
      <c r="A747" s="126"/>
      <c r="B747" s="127"/>
      <c r="C747" s="128"/>
      <c r="D747" s="128"/>
      <c r="E747" s="129"/>
    </row>
    <row r="748" ht="22.5" customHeight="1">
      <c r="A748" s="126"/>
      <c r="B748" s="127"/>
      <c r="C748" s="128"/>
      <c r="D748" s="128"/>
      <c r="E748" s="129"/>
    </row>
    <row r="749" ht="22.5" customHeight="1">
      <c r="A749" s="126"/>
      <c r="B749" s="127"/>
      <c r="C749" s="128"/>
      <c r="D749" s="128"/>
      <c r="E749" s="129"/>
    </row>
    <row r="750" ht="22.5" customHeight="1">
      <c r="A750" s="126"/>
      <c r="B750" s="127"/>
      <c r="C750" s="128"/>
      <c r="D750" s="128"/>
      <c r="E750" s="129"/>
    </row>
    <row r="751" ht="22.5" customHeight="1">
      <c r="A751" s="126"/>
      <c r="B751" s="127"/>
      <c r="C751" s="128"/>
      <c r="D751" s="128"/>
      <c r="E751" s="129"/>
    </row>
    <row r="752" ht="22.5" customHeight="1">
      <c r="A752" s="126"/>
      <c r="B752" s="127"/>
      <c r="C752" s="128"/>
      <c r="D752" s="128"/>
      <c r="E752" s="129"/>
    </row>
    <row r="753" ht="22.5" customHeight="1">
      <c r="A753" s="126"/>
      <c r="B753" s="127"/>
      <c r="C753" s="128"/>
      <c r="D753" s="128"/>
      <c r="E753" s="129"/>
    </row>
    <row r="754" ht="22.5" customHeight="1">
      <c r="A754" s="126"/>
      <c r="B754" s="127"/>
      <c r="C754" s="128"/>
      <c r="D754" s="128"/>
      <c r="E754" s="129"/>
    </row>
    <row r="755" ht="22.5" customHeight="1">
      <c r="A755" s="126"/>
      <c r="B755" s="127"/>
      <c r="C755" s="128"/>
      <c r="D755" s="128"/>
      <c r="E755" s="129"/>
    </row>
    <row r="756" ht="22.5" customHeight="1">
      <c r="A756" s="126"/>
      <c r="B756" s="127"/>
      <c r="C756" s="128"/>
      <c r="D756" s="128"/>
      <c r="E756" s="129"/>
    </row>
    <row r="757" ht="22.5" customHeight="1">
      <c r="A757" s="126"/>
      <c r="B757" s="127"/>
      <c r="C757" s="128"/>
      <c r="D757" s="128"/>
      <c r="E757" s="129"/>
    </row>
    <row r="758" ht="22.5" customHeight="1">
      <c r="A758" s="126"/>
      <c r="B758" s="127"/>
      <c r="C758" s="128"/>
      <c r="D758" s="128"/>
      <c r="E758" s="129"/>
    </row>
    <row r="759" ht="22.5" customHeight="1">
      <c r="A759" s="126"/>
      <c r="B759" s="127"/>
      <c r="C759" s="128"/>
      <c r="D759" s="128"/>
      <c r="E759" s="129"/>
    </row>
    <row r="760" ht="22.5" customHeight="1">
      <c r="A760" s="126"/>
      <c r="B760" s="127"/>
      <c r="C760" s="128"/>
      <c r="D760" s="128"/>
      <c r="E760" s="129"/>
    </row>
    <row r="761" ht="22.5" customHeight="1">
      <c r="A761" s="126"/>
      <c r="B761" s="127"/>
      <c r="C761" s="128"/>
      <c r="D761" s="128"/>
      <c r="E761" s="129"/>
    </row>
    <row r="762" ht="22.5" customHeight="1">
      <c r="A762" s="126"/>
      <c r="B762" s="127"/>
      <c r="C762" s="128"/>
      <c r="D762" s="128"/>
      <c r="E762" s="129"/>
    </row>
    <row r="763" ht="22.5" customHeight="1">
      <c r="A763" s="126"/>
      <c r="B763" s="127"/>
      <c r="C763" s="128"/>
      <c r="D763" s="128"/>
      <c r="E763" s="129"/>
    </row>
    <row r="764" ht="22.5" customHeight="1">
      <c r="A764" s="126"/>
      <c r="B764" s="127"/>
      <c r="C764" s="128"/>
      <c r="D764" s="128"/>
      <c r="E764" s="129"/>
    </row>
    <row r="765" ht="22.5" customHeight="1">
      <c r="A765" s="126"/>
      <c r="B765" s="127"/>
      <c r="C765" s="128"/>
      <c r="D765" s="128"/>
      <c r="E765" s="129"/>
    </row>
    <row r="766" ht="22.5" customHeight="1">
      <c r="A766" s="126"/>
      <c r="B766" s="127"/>
      <c r="C766" s="128"/>
      <c r="D766" s="128"/>
      <c r="E766" s="129"/>
    </row>
    <row r="767" ht="22.5" customHeight="1">
      <c r="A767" s="126"/>
      <c r="B767" s="127"/>
      <c r="C767" s="128"/>
      <c r="D767" s="128"/>
      <c r="E767" s="129"/>
    </row>
    <row r="768" ht="22.5" customHeight="1">
      <c r="A768" s="126"/>
      <c r="B768" s="127"/>
      <c r="C768" s="128"/>
      <c r="D768" s="128"/>
      <c r="E768" s="129"/>
    </row>
    <row r="769" ht="22.5" customHeight="1">
      <c r="A769" s="126"/>
      <c r="B769" s="127"/>
      <c r="C769" s="128"/>
      <c r="D769" s="128"/>
      <c r="E769" s="129"/>
    </row>
    <row r="770" ht="22.5" customHeight="1">
      <c r="A770" s="126"/>
      <c r="B770" s="127"/>
      <c r="C770" s="128"/>
      <c r="D770" s="128"/>
      <c r="E770" s="129"/>
    </row>
    <row r="771" ht="22.5" customHeight="1">
      <c r="A771" s="126"/>
      <c r="B771" s="127"/>
      <c r="C771" s="128"/>
      <c r="D771" s="128"/>
      <c r="E771" s="129"/>
    </row>
    <row r="772" ht="22.5" customHeight="1">
      <c r="A772" s="126"/>
      <c r="B772" s="127"/>
      <c r="C772" s="128"/>
      <c r="D772" s="128"/>
      <c r="E772" s="129"/>
    </row>
    <row r="773" ht="22.5" customHeight="1">
      <c r="A773" s="126"/>
      <c r="B773" s="127"/>
      <c r="C773" s="128"/>
      <c r="D773" s="128"/>
      <c r="E773" s="129"/>
    </row>
    <row r="774" ht="22.5" customHeight="1">
      <c r="A774" s="126"/>
      <c r="B774" s="127"/>
      <c r="C774" s="128"/>
      <c r="D774" s="128"/>
      <c r="E774" s="129"/>
    </row>
    <row r="775" ht="22.5" customHeight="1">
      <c r="A775" s="126"/>
      <c r="B775" s="127"/>
      <c r="C775" s="128"/>
      <c r="D775" s="128"/>
      <c r="E775" s="129"/>
    </row>
    <row r="776" ht="22.5" customHeight="1">
      <c r="A776" s="126"/>
      <c r="B776" s="127"/>
      <c r="C776" s="128"/>
      <c r="D776" s="128"/>
      <c r="E776" s="129"/>
    </row>
    <row r="777" ht="22.5" customHeight="1">
      <c r="A777" s="126"/>
      <c r="B777" s="127"/>
      <c r="C777" s="128"/>
      <c r="D777" s="128"/>
      <c r="E777" s="129"/>
    </row>
    <row r="778" ht="22.5" customHeight="1">
      <c r="A778" s="126"/>
      <c r="B778" s="127"/>
      <c r="C778" s="128"/>
      <c r="D778" s="128"/>
      <c r="E778" s="129"/>
    </row>
    <row r="779" ht="22.5" customHeight="1">
      <c r="A779" s="126"/>
      <c r="B779" s="127"/>
      <c r="C779" s="128"/>
      <c r="D779" s="128"/>
      <c r="E779" s="129"/>
    </row>
    <row r="780" ht="22.5" customHeight="1">
      <c r="A780" s="126"/>
      <c r="B780" s="127"/>
      <c r="C780" s="128"/>
      <c r="D780" s="128"/>
      <c r="E780" s="129"/>
    </row>
    <row r="781" ht="22.5" customHeight="1">
      <c r="A781" s="126"/>
      <c r="B781" s="127"/>
      <c r="C781" s="128"/>
      <c r="D781" s="128"/>
      <c r="E781" s="129"/>
    </row>
    <row r="782" ht="22.5" customHeight="1">
      <c r="A782" s="126"/>
      <c r="B782" s="127"/>
      <c r="C782" s="128"/>
      <c r="D782" s="128"/>
      <c r="E782" s="129"/>
    </row>
    <row r="783" ht="22.5" customHeight="1">
      <c r="A783" s="126"/>
      <c r="B783" s="127"/>
      <c r="C783" s="128"/>
      <c r="D783" s="128"/>
      <c r="E783" s="129"/>
    </row>
    <row r="784" ht="22.5" customHeight="1">
      <c r="A784" s="126"/>
      <c r="B784" s="127"/>
      <c r="C784" s="128"/>
      <c r="D784" s="128"/>
      <c r="E784" s="129"/>
    </row>
    <row r="785" ht="22.5" customHeight="1">
      <c r="A785" s="126"/>
      <c r="B785" s="127"/>
      <c r="C785" s="128"/>
      <c r="D785" s="128"/>
      <c r="E785" s="129"/>
    </row>
    <row r="786" ht="22.5" customHeight="1">
      <c r="A786" s="126"/>
      <c r="B786" s="127"/>
      <c r="C786" s="128"/>
      <c r="D786" s="128"/>
      <c r="E786" s="129"/>
    </row>
    <row r="787" ht="22.5" customHeight="1">
      <c r="A787" s="126"/>
      <c r="B787" s="127"/>
      <c r="C787" s="128"/>
      <c r="D787" s="128"/>
      <c r="E787" s="129"/>
    </row>
    <row r="788" ht="22.5" customHeight="1">
      <c r="A788" s="126"/>
      <c r="B788" s="127"/>
      <c r="C788" s="128"/>
      <c r="D788" s="128"/>
      <c r="E788" s="129"/>
    </row>
    <row r="789" ht="22.5" customHeight="1">
      <c r="A789" s="126"/>
      <c r="B789" s="127"/>
      <c r="C789" s="128"/>
      <c r="D789" s="128"/>
      <c r="E789" s="129"/>
    </row>
    <row r="790" ht="22.5" customHeight="1">
      <c r="A790" s="126"/>
      <c r="B790" s="127"/>
      <c r="C790" s="128"/>
      <c r="D790" s="128"/>
      <c r="E790" s="129"/>
    </row>
    <row r="791" ht="22.5" customHeight="1">
      <c r="A791" s="126"/>
      <c r="B791" s="127"/>
      <c r="C791" s="128"/>
      <c r="D791" s="128"/>
      <c r="E791" s="129"/>
    </row>
    <row r="792" ht="22.5" customHeight="1">
      <c r="A792" s="126"/>
      <c r="B792" s="127"/>
      <c r="C792" s="128"/>
      <c r="D792" s="128"/>
      <c r="E792" s="129"/>
    </row>
    <row r="793" ht="22.5" customHeight="1">
      <c r="A793" s="126"/>
      <c r="B793" s="127"/>
      <c r="C793" s="128"/>
      <c r="D793" s="128"/>
      <c r="E793" s="129"/>
    </row>
    <row r="794" ht="22.5" customHeight="1">
      <c r="A794" s="126"/>
      <c r="B794" s="127"/>
      <c r="C794" s="128"/>
      <c r="D794" s="128"/>
      <c r="E794" s="129"/>
    </row>
    <row r="795" ht="22.5" customHeight="1">
      <c r="A795" s="126"/>
      <c r="B795" s="127"/>
      <c r="C795" s="128"/>
      <c r="D795" s="128"/>
      <c r="E795" s="129"/>
    </row>
    <row r="796" ht="22.5" customHeight="1">
      <c r="A796" s="126"/>
      <c r="B796" s="127"/>
      <c r="C796" s="128"/>
      <c r="D796" s="128"/>
      <c r="E796" s="129"/>
    </row>
    <row r="797" ht="22.5" customHeight="1">
      <c r="A797" s="126"/>
      <c r="B797" s="127"/>
      <c r="C797" s="128"/>
      <c r="D797" s="128"/>
      <c r="E797" s="129"/>
    </row>
    <row r="798" ht="22.5" customHeight="1">
      <c r="A798" s="126"/>
      <c r="B798" s="127"/>
      <c r="C798" s="128"/>
      <c r="D798" s="128"/>
      <c r="E798" s="129"/>
    </row>
    <row r="799" ht="22.5" customHeight="1">
      <c r="A799" s="126"/>
      <c r="B799" s="127"/>
      <c r="C799" s="128"/>
      <c r="D799" s="128"/>
      <c r="E799" s="129"/>
    </row>
    <row r="800" ht="22.5" customHeight="1">
      <c r="A800" s="126"/>
      <c r="B800" s="127"/>
      <c r="C800" s="128"/>
      <c r="D800" s="128"/>
      <c r="E800" s="129"/>
    </row>
    <row r="801" ht="22.5" customHeight="1">
      <c r="A801" s="126"/>
      <c r="B801" s="127"/>
      <c r="C801" s="128"/>
      <c r="D801" s="128"/>
      <c r="E801" s="129"/>
    </row>
    <row r="802" ht="22.5" customHeight="1">
      <c r="A802" s="126"/>
      <c r="B802" s="127"/>
      <c r="C802" s="128"/>
      <c r="D802" s="128"/>
      <c r="E802" s="129"/>
    </row>
    <row r="803" ht="22.5" customHeight="1">
      <c r="A803" s="126"/>
      <c r="B803" s="127"/>
      <c r="C803" s="128"/>
      <c r="D803" s="128"/>
      <c r="E803" s="129"/>
    </row>
    <row r="804" ht="22.5" customHeight="1">
      <c r="A804" s="126"/>
      <c r="B804" s="127"/>
      <c r="C804" s="128"/>
      <c r="D804" s="128"/>
      <c r="E804" s="129"/>
    </row>
    <row r="805" ht="22.5" customHeight="1">
      <c r="A805" s="126"/>
      <c r="B805" s="127"/>
      <c r="C805" s="128"/>
      <c r="D805" s="128"/>
      <c r="E805" s="129"/>
    </row>
    <row r="806" ht="22.5" customHeight="1">
      <c r="A806" s="126"/>
      <c r="B806" s="127"/>
      <c r="C806" s="128"/>
      <c r="D806" s="128"/>
      <c r="E806" s="129"/>
    </row>
    <row r="807" ht="22.5" customHeight="1">
      <c r="A807" s="126"/>
      <c r="B807" s="127"/>
      <c r="C807" s="128"/>
      <c r="D807" s="128"/>
      <c r="E807" s="129"/>
    </row>
    <row r="808" ht="22.5" customHeight="1">
      <c r="A808" s="126"/>
      <c r="B808" s="127"/>
      <c r="C808" s="128"/>
      <c r="D808" s="128"/>
      <c r="E808" s="129"/>
    </row>
    <row r="809" ht="22.5" customHeight="1">
      <c r="A809" s="126"/>
      <c r="B809" s="127"/>
      <c r="C809" s="128"/>
      <c r="D809" s="128"/>
      <c r="E809" s="129"/>
    </row>
    <row r="810" ht="22.5" customHeight="1">
      <c r="A810" s="126"/>
      <c r="B810" s="127"/>
      <c r="C810" s="128"/>
      <c r="D810" s="128"/>
      <c r="E810" s="129"/>
    </row>
    <row r="811" ht="22.5" customHeight="1">
      <c r="A811" s="126"/>
      <c r="B811" s="127"/>
      <c r="C811" s="128"/>
      <c r="D811" s="128"/>
      <c r="E811" s="129"/>
    </row>
    <row r="812" ht="22.5" customHeight="1">
      <c r="A812" s="126"/>
      <c r="B812" s="127"/>
      <c r="C812" s="128"/>
      <c r="D812" s="128"/>
      <c r="E812" s="129"/>
    </row>
    <row r="813" ht="22.5" customHeight="1">
      <c r="A813" s="126"/>
      <c r="B813" s="127"/>
      <c r="C813" s="128"/>
      <c r="D813" s="128"/>
      <c r="E813" s="129"/>
    </row>
    <row r="814" ht="22.5" customHeight="1">
      <c r="A814" s="126"/>
      <c r="B814" s="127"/>
      <c r="C814" s="128"/>
      <c r="D814" s="128"/>
      <c r="E814" s="129"/>
    </row>
    <row r="815" ht="22.5" customHeight="1">
      <c r="A815" s="126"/>
      <c r="B815" s="127"/>
      <c r="C815" s="128"/>
      <c r="D815" s="128"/>
      <c r="E815" s="129"/>
    </row>
    <row r="816" ht="22.5" customHeight="1">
      <c r="A816" s="126"/>
      <c r="B816" s="127"/>
      <c r="C816" s="128"/>
      <c r="D816" s="128"/>
      <c r="E816" s="129"/>
    </row>
    <row r="817" ht="22.5" customHeight="1">
      <c r="A817" s="126"/>
      <c r="B817" s="127"/>
      <c r="C817" s="128"/>
      <c r="D817" s="128"/>
      <c r="E817" s="129"/>
    </row>
    <row r="818" ht="22.5" customHeight="1">
      <c r="A818" s="126"/>
      <c r="B818" s="127"/>
      <c r="C818" s="128"/>
      <c r="D818" s="128"/>
      <c r="E818" s="129"/>
    </row>
    <row r="819" ht="22.5" customHeight="1">
      <c r="A819" s="126"/>
      <c r="B819" s="127"/>
      <c r="C819" s="128"/>
      <c r="D819" s="128"/>
      <c r="E819" s="129"/>
    </row>
    <row r="820" ht="22.5" customHeight="1">
      <c r="A820" s="126"/>
      <c r="B820" s="127"/>
      <c r="C820" s="128"/>
      <c r="D820" s="128"/>
      <c r="E820" s="129"/>
    </row>
    <row r="821" ht="22.5" customHeight="1">
      <c r="A821" s="126"/>
      <c r="B821" s="127"/>
      <c r="C821" s="128"/>
      <c r="D821" s="128"/>
      <c r="E821" s="129"/>
    </row>
    <row r="822" ht="22.5" customHeight="1">
      <c r="A822" s="126"/>
      <c r="B822" s="127"/>
      <c r="C822" s="128"/>
      <c r="D822" s="128"/>
      <c r="E822" s="129"/>
    </row>
    <row r="823" ht="22.5" customHeight="1">
      <c r="A823" s="126"/>
      <c r="B823" s="127"/>
      <c r="C823" s="128"/>
      <c r="D823" s="128"/>
      <c r="E823" s="129"/>
    </row>
    <row r="824" ht="22.5" customHeight="1">
      <c r="A824" s="126"/>
      <c r="B824" s="127"/>
      <c r="C824" s="128"/>
      <c r="D824" s="128"/>
      <c r="E824" s="129"/>
    </row>
    <row r="825" ht="22.5" customHeight="1">
      <c r="A825" s="126"/>
      <c r="B825" s="127"/>
      <c r="C825" s="128"/>
      <c r="D825" s="128"/>
      <c r="E825" s="129"/>
    </row>
    <row r="826" ht="22.5" customHeight="1">
      <c r="A826" s="126"/>
      <c r="B826" s="127"/>
      <c r="C826" s="128"/>
      <c r="D826" s="128"/>
      <c r="E826" s="129"/>
    </row>
    <row r="827" ht="22.5" customHeight="1">
      <c r="A827" s="126"/>
      <c r="B827" s="127"/>
      <c r="C827" s="128"/>
      <c r="D827" s="128"/>
      <c r="E827" s="129"/>
    </row>
    <row r="828" ht="22.5" customHeight="1">
      <c r="A828" s="126"/>
      <c r="B828" s="127"/>
      <c r="C828" s="128"/>
      <c r="D828" s="128"/>
      <c r="E828" s="129"/>
    </row>
    <row r="829" ht="22.5" customHeight="1">
      <c r="A829" s="126"/>
      <c r="B829" s="127"/>
      <c r="C829" s="128"/>
      <c r="D829" s="128"/>
      <c r="E829" s="129"/>
    </row>
    <row r="830" ht="22.5" customHeight="1">
      <c r="A830" s="126"/>
      <c r="B830" s="127"/>
      <c r="C830" s="128"/>
      <c r="D830" s="128"/>
      <c r="E830" s="129"/>
    </row>
    <row r="831" ht="22.5" customHeight="1">
      <c r="A831" s="126"/>
      <c r="B831" s="127"/>
      <c r="C831" s="128"/>
      <c r="D831" s="128"/>
      <c r="E831" s="129"/>
    </row>
    <row r="832" ht="22.5" customHeight="1">
      <c r="A832" s="126"/>
      <c r="B832" s="127"/>
      <c r="C832" s="128"/>
      <c r="D832" s="128"/>
      <c r="E832" s="129"/>
    </row>
    <row r="833" ht="22.5" customHeight="1">
      <c r="A833" s="126"/>
      <c r="B833" s="127"/>
      <c r="C833" s="128"/>
      <c r="D833" s="128"/>
      <c r="E833" s="129"/>
    </row>
    <row r="834" ht="22.5" customHeight="1">
      <c r="A834" s="126"/>
      <c r="B834" s="127"/>
      <c r="C834" s="128"/>
      <c r="D834" s="128"/>
      <c r="E834" s="129"/>
    </row>
    <row r="835" ht="22.5" customHeight="1">
      <c r="A835" s="126"/>
      <c r="B835" s="127"/>
      <c r="C835" s="128"/>
      <c r="D835" s="128"/>
      <c r="E835" s="129"/>
    </row>
    <row r="836" ht="22.5" customHeight="1">
      <c r="A836" s="126"/>
      <c r="B836" s="127"/>
      <c r="C836" s="128"/>
      <c r="D836" s="128"/>
      <c r="E836" s="129"/>
    </row>
    <row r="837" ht="22.5" customHeight="1">
      <c r="A837" s="126"/>
      <c r="B837" s="127"/>
      <c r="C837" s="128"/>
      <c r="D837" s="128"/>
      <c r="E837" s="129"/>
    </row>
    <row r="838" ht="22.5" customHeight="1">
      <c r="A838" s="126"/>
      <c r="B838" s="127"/>
      <c r="C838" s="128"/>
      <c r="D838" s="128"/>
      <c r="E838" s="129"/>
    </row>
    <row r="839" ht="22.5" customHeight="1">
      <c r="A839" s="126"/>
      <c r="B839" s="127"/>
      <c r="C839" s="128"/>
      <c r="D839" s="128"/>
      <c r="E839" s="129"/>
    </row>
    <row r="840" ht="22.5" customHeight="1">
      <c r="A840" s="126"/>
      <c r="B840" s="127"/>
      <c r="C840" s="128"/>
      <c r="D840" s="128"/>
      <c r="E840" s="129"/>
    </row>
    <row r="841" ht="22.5" customHeight="1">
      <c r="A841" s="126"/>
      <c r="B841" s="127"/>
      <c r="C841" s="128"/>
      <c r="D841" s="128"/>
      <c r="E841" s="129"/>
    </row>
    <row r="842" ht="22.5" customHeight="1">
      <c r="A842" s="126"/>
      <c r="B842" s="127"/>
      <c r="C842" s="128"/>
      <c r="D842" s="128"/>
      <c r="E842" s="129"/>
    </row>
    <row r="843" ht="22.5" customHeight="1">
      <c r="A843" s="126"/>
      <c r="B843" s="127"/>
      <c r="C843" s="128"/>
      <c r="D843" s="128"/>
      <c r="E843" s="129"/>
    </row>
    <row r="844" ht="22.5" customHeight="1">
      <c r="A844" s="126"/>
      <c r="B844" s="127"/>
      <c r="C844" s="128"/>
      <c r="D844" s="128"/>
      <c r="E844" s="129"/>
    </row>
    <row r="845" ht="22.5" customHeight="1">
      <c r="A845" s="126"/>
      <c r="B845" s="127"/>
      <c r="C845" s="128"/>
      <c r="D845" s="128"/>
      <c r="E845" s="129"/>
    </row>
    <row r="846" ht="22.5" customHeight="1">
      <c r="A846" s="126"/>
      <c r="B846" s="127"/>
      <c r="C846" s="128"/>
      <c r="D846" s="128"/>
      <c r="E846" s="129"/>
    </row>
    <row r="847" ht="22.5" customHeight="1">
      <c r="A847" s="126"/>
      <c r="B847" s="127"/>
      <c r="C847" s="128"/>
      <c r="D847" s="128"/>
      <c r="E847" s="129"/>
    </row>
    <row r="848" ht="22.5" customHeight="1">
      <c r="A848" s="126"/>
      <c r="B848" s="127"/>
      <c r="C848" s="128"/>
      <c r="D848" s="128"/>
      <c r="E848" s="129"/>
    </row>
    <row r="849" ht="22.5" customHeight="1">
      <c r="A849" s="126"/>
      <c r="B849" s="127"/>
      <c r="C849" s="128"/>
      <c r="D849" s="128"/>
      <c r="E849" s="129"/>
    </row>
    <row r="850" ht="22.5" customHeight="1">
      <c r="A850" s="126"/>
      <c r="B850" s="127"/>
      <c r="C850" s="128"/>
      <c r="D850" s="128"/>
      <c r="E850" s="129"/>
    </row>
    <row r="851" ht="22.5" customHeight="1">
      <c r="A851" s="126"/>
      <c r="B851" s="127"/>
      <c r="C851" s="128"/>
      <c r="D851" s="128"/>
      <c r="E851" s="129"/>
    </row>
    <row r="852" ht="22.5" customHeight="1">
      <c r="A852" s="126"/>
      <c r="B852" s="127"/>
      <c r="C852" s="128"/>
      <c r="D852" s="128"/>
      <c r="E852" s="129"/>
    </row>
    <row r="853" ht="22.5" customHeight="1">
      <c r="A853" s="126"/>
      <c r="B853" s="127"/>
      <c r="C853" s="128"/>
      <c r="D853" s="128"/>
      <c r="E853" s="129"/>
    </row>
    <row r="854" ht="22.5" customHeight="1">
      <c r="A854" s="126"/>
      <c r="B854" s="127"/>
      <c r="C854" s="128"/>
      <c r="D854" s="128"/>
      <c r="E854" s="129"/>
    </row>
    <row r="855" ht="22.5" customHeight="1">
      <c r="A855" s="126"/>
      <c r="B855" s="127"/>
      <c r="C855" s="128"/>
      <c r="D855" s="128"/>
      <c r="E855" s="129"/>
    </row>
    <row r="856" ht="22.5" customHeight="1">
      <c r="A856" s="126"/>
      <c r="B856" s="127"/>
      <c r="C856" s="128"/>
      <c r="D856" s="128"/>
      <c r="E856" s="129"/>
    </row>
    <row r="857" ht="22.5" customHeight="1">
      <c r="A857" s="126"/>
      <c r="B857" s="127"/>
      <c r="C857" s="128"/>
      <c r="D857" s="128"/>
      <c r="E857" s="129"/>
    </row>
    <row r="858" ht="22.5" customHeight="1">
      <c r="A858" s="126"/>
      <c r="B858" s="127"/>
      <c r="C858" s="128"/>
      <c r="D858" s="128"/>
      <c r="E858" s="129"/>
    </row>
    <row r="859" ht="22.5" customHeight="1">
      <c r="A859" s="126"/>
      <c r="B859" s="127"/>
      <c r="C859" s="128"/>
      <c r="D859" s="128"/>
      <c r="E859" s="129"/>
    </row>
    <row r="860" ht="22.5" customHeight="1">
      <c r="A860" s="126"/>
      <c r="B860" s="127"/>
      <c r="C860" s="128"/>
      <c r="D860" s="128"/>
      <c r="E860" s="129"/>
    </row>
    <row r="861" ht="22.5" customHeight="1">
      <c r="A861" s="126"/>
      <c r="B861" s="127"/>
      <c r="C861" s="128"/>
      <c r="D861" s="128"/>
      <c r="E861" s="129"/>
    </row>
    <row r="862" ht="22.5" customHeight="1">
      <c r="A862" s="126"/>
      <c r="B862" s="127"/>
      <c r="C862" s="128"/>
      <c r="D862" s="128"/>
      <c r="E862" s="129"/>
    </row>
    <row r="863" ht="22.5" customHeight="1">
      <c r="A863" s="126"/>
      <c r="B863" s="127"/>
      <c r="C863" s="128"/>
      <c r="D863" s="128"/>
      <c r="E863" s="129"/>
    </row>
    <row r="864" ht="22.5" customHeight="1">
      <c r="A864" s="126"/>
      <c r="B864" s="127"/>
      <c r="C864" s="128"/>
      <c r="D864" s="128"/>
      <c r="E864" s="129"/>
    </row>
    <row r="865" ht="22.5" customHeight="1">
      <c r="A865" s="126"/>
      <c r="B865" s="127"/>
      <c r="C865" s="128"/>
      <c r="D865" s="128"/>
      <c r="E865" s="129"/>
    </row>
    <row r="866" ht="22.5" customHeight="1">
      <c r="A866" s="126"/>
      <c r="B866" s="127"/>
      <c r="C866" s="128"/>
      <c r="D866" s="128"/>
      <c r="E866" s="129"/>
    </row>
    <row r="867" ht="22.5" customHeight="1">
      <c r="A867" s="126"/>
      <c r="B867" s="127"/>
      <c r="C867" s="128"/>
      <c r="D867" s="128"/>
      <c r="E867" s="129"/>
    </row>
    <row r="868" ht="22.5" customHeight="1">
      <c r="A868" s="126"/>
      <c r="B868" s="127"/>
      <c r="C868" s="128"/>
      <c r="D868" s="128"/>
      <c r="E868" s="129"/>
    </row>
    <row r="869" ht="22.5" customHeight="1">
      <c r="A869" s="126"/>
      <c r="B869" s="127"/>
      <c r="C869" s="128"/>
      <c r="D869" s="128"/>
      <c r="E869" s="129"/>
    </row>
    <row r="870" ht="22.5" customHeight="1">
      <c r="A870" s="126"/>
      <c r="B870" s="127"/>
      <c r="C870" s="128"/>
      <c r="D870" s="128"/>
      <c r="E870" s="129"/>
    </row>
    <row r="871" ht="22.5" customHeight="1">
      <c r="A871" s="126"/>
      <c r="B871" s="127"/>
      <c r="C871" s="128"/>
      <c r="D871" s="128"/>
      <c r="E871" s="129"/>
    </row>
    <row r="872" ht="22.5" customHeight="1">
      <c r="A872" s="126"/>
      <c r="B872" s="127"/>
      <c r="C872" s="128"/>
      <c r="D872" s="128"/>
      <c r="E872" s="129"/>
    </row>
    <row r="873" ht="22.5" customHeight="1">
      <c r="A873" s="126"/>
      <c r="B873" s="127"/>
      <c r="C873" s="128"/>
      <c r="D873" s="128"/>
      <c r="E873" s="129"/>
    </row>
    <row r="874" ht="22.5" customHeight="1">
      <c r="A874" s="126"/>
      <c r="B874" s="127"/>
      <c r="C874" s="128"/>
      <c r="D874" s="128"/>
      <c r="E874" s="129"/>
    </row>
    <row r="875" ht="22.5" customHeight="1">
      <c r="A875" s="126"/>
      <c r="B875" s="127"/>
      <c r="C875" s="128"/>
      <c r="D875" s="128"/>
      <c r="E875" s="129"/>
    </row>
    <row r="876" ht="22.5" customHeight="1">
      <c r="A876" s="126"/>
      <c r="B876" s="127"/>
      <c r="C876" s="128"/>
      <c r="D876" s="128"/>
      <c r="E876" s="129"/>
    </row>
    <row r="877" ht="22.5" customHeight="1">
      <c r="A877" s="126"/>
      <c r="B877" s="127"/>
      <c r="C877" s="128"/>
      <c r="D877" s="128"/>
      <c r="E877" s="129"/>
    </row>
    <row r="878" ht="22.5" customHeight="1">
      <c r="A878" s="126"/>
      <c r="B878" s="127"/>
      <c r="C878" s="128"/>
      <c r="D878" s="128"/>
      <c r="E878" s="129"/>
    </row>
    <row r="879" ht="22.5" customHeight="1">
      <c r="A879" s="126"/>
      <c r="B879" s="127"/>
      <c r="C879" s="128"/>
      <c r="D879" s="128"/>
      <c r="E879" s="129"/>
    </row>
    <row r="880" ht="22.5" customHeight="1">
      <c r="A880" s="126"/>
      <c r="B880" s="127"/>
      <c r="C880" s="128"/>
      <c r="D880" s="128"/>
      <c r="E880" s="129"/>
    </row>
    <row r="881" ht="22.5" customHeight="1">
      <c r="A881" s="126"/>
      <c r="B881" s="127"/>
      <c r="C881" s="128"/>
      <c r="D881" s="128"/>
      <c r="E881" s="129"/>
    </row>
    <row r="882" ht="22.5" customHeight="1">
      <c r="A882" s="126"/>
      <c r="B882" s="127"/>
      <c r="C882" s="128"/>
      <c r="D882" s="128"/>
      <c r="E882" s="129"/>
    </row>
    <row r="883" ht="22.5" customHeight="1">
      <c r="A883" s="126"/>
      <c r="B883" s="127"/>
      <c r="C883" s="128"/>
      <c r="D883" s="128"/>
      <c r="E883" s="129"/>
    </row>
    <row r="884" ht="22.5" customHeight="1">
      <c r="A884" s="126"/>
      <c r="B884" s="127"/>
      <c r="C884" s="128"/>
      <c r="D884" s="128"/>
      <c r="E884" s="129"/>
    </row>
    <row r="885" ht="22.5" customHeight="1">
      <c r="A885" s="126"/>
      <c r="B885" s="127"/>
      <c r="C885" s="128"/>
      <c r="D885" s="128"/>
      <c r="E885" s="129"/>
    </row>
    <row r="886" ht="22.5" customHeight="1">
      <c r="A886" s="126"/>
      <c r="B886" s="127"/>
      <c r="C886" s="128"/>
      <c r="D886" s="128"/>
      <c r="E886" s="129"/>
    </row>
    <row r="887" ht="22.5" customHeight="1">
      <c r="A887" s="126"/>
      <c r="B887" s="127"/>
      <c r="C887" s="128"/>
      <c r="D887" s="128"/>
      <c r="E887" s="129"/>
    </row>
    <row r="888" ht="22.5" customHeight="1">
      <c r="A888" s="126"/>
      <c r="B888" s="127"/>
      <c r="C888" s="128"/>
      <c r="D888" s="128"/>
      <c r="E888" s="129"/>
    </row>
    <row r="889" ht="22.5" customHeight="1">
      <c r="A889" s="126"/>
      <c r="B889" s="127"/>
      <c r="C889" s="128"/>
      <c r="D889" s="128"/>
      <c r="E889" s="129"/>
    </row>
    <row r="890" ht="22.5" customHeight="1">
      <c r="A890" s="126"/>
      <c r="B890" s="127"/>
      <c r="C890" s="128"/>
      <c r="D890" s="128"/>
      <c r="E890" s="129"/>
    </row>
    <row r="891" ht="22.5" customHeight="1">
      <c r="A891" s="126"/>
      <c r="B891" s="127"/>
      <c r="C891" s="128"/>
      <c r="D891" s="128"/>
      <c r="E891" s="129"/>
    </row>
    <row r="892" ht="22.5" customHeight="1">
      <c r="A892" s="126"/>
      <c r="B892" s="127"/>
      <c r="C892" s="128"/>
      <c r="D892" s="128"/>
      <c r="E892" s="129"/>
    </row>
    <row r="893" ht="22.5" customHeight="1">
      <c r="A893" s="126"/>
      <c r="B893" s="127"/>
      <c r="C893" s="128"/>
      <c r="D893" s="128"/>
      <c r="E893" s="129"/>
    </row>
    <row r="894" ht="22.5" customHeight="1">
      <c r="A894" s="126"/>
      <c r="B894" s="127"/>
      <c r="C894" s="128"/>
      <c r="D894" s="128"/>
      <c r="E894" s="129"/>
    </row>
    <row r="895" ht="22.5" customHeight="1">
      <c r="A895" s="126"/>
      <c r="B895" s="127"/>
      <c r="C895" s="128"/>
      <c r="D895" s="128"/>
      <c r="E895" s="129"/>
    </row>
    <row r="896" ht="22.5" customHeight="1">
      <c r="A896" s="126"/>
      <c r="B896" s="127"/>
      <c r="C896" s="128"/>
      <c r="D896" s="128"/>
      <c r="E896" s="129"/>
    </row>
    <row r="897" ht="22.5" customHeight="1">
      <c r="A897" s="126"/>
      <c r="B897" s="127"/>
      <c r="C897" s="128"/>
      <c r="D897" s="128"/>
      <c r="E897" s="129"/>
    </row>
    <row r="898" ht="22.5" customHeight="1">
      <c r="A898" s="126"/>
      <c r="B898" s="127"/>
      <c r="C898" s="128"/>
      <c r="D898" s="128"/>
      <c r="E898" s="129"/>
    </row>
    <row r="899" ht="22.5" customHeight="1">
      <c r="A899" s="126"/>
      <c r="B899" s="127"/>
      <c r="C899" s="128"/>
      <c r="D899" s="128"/>
      <c r="E899" s="129"/>
    </row>
    <row r="900" ht="22.5" customHeight="1">
      <c r="A900" s="126"/>
      <c r="B900" s="127"/>
      <c r="C900" s="128"/>
      <c r="D900" s="128"/>
      <c r="E900" s="129"/>
    </row>
    <row r="901" ht="22.5" customHeight="1">
      <c r="A901" s="126"/>
      <c r="B901" s="127"/>
      <c r="C901" s="128"/>
      <c r="D901" s="128"/>
      <c r="E901" s="129"/>
    </row>
    <row r="902" ht="22.5" customHeight="1">
      <c r="A902" s="126"/>
      <c r="B902" s="127"/>
      <c r="C902" s="128"/>
      <c r="D902" s="128"/>
      <c r="E902" s="129"/>
    </row>
    <row r="903" ht="22.5" customHeight="1">
      <c r="A903" s="126"/>
      <c r="B903" s="127"/>
      <c r="C903" s="128"/>
      <c r="D903" s="128"/>
      <c r="E903" s="129"/>
    </row>
    <row r="904" ht="22.5" customHeight="1">
      <c r="A904" s="126"/>
      <c r="B904" s="127"/>
      <c r="C904" s="128"/>
      <c r="D904" s="128"/>
      <c r="E904" s="129"/>
    </row>
    <row r="905" ht="22.5" customHeight="1">
      <c r="A905" s="126"/>
      <c r="B905" s="127"/>
      <c r="C905" s="128"/>
      <c r="D905" s="128"/>
      <c r="E905" s="129"/>
    </row>
    <row r="906" ht="22.5" customHeight="1">
      <c r="A906" s="126"/>
      <c r="B906" s="127"/>
      <c r="C906" s="128"/>
      <c r="D906" s="128"/>
      <c r="E906" s="129"/>
    </row>
    <row r="907" ht="22.5" customHeight="1">
      <c r="A907" s="126"/>
      <c r="B907" s="127"/>
      <c r="C907" s="128"/>
      <c r="D907" s="128"/>
      <c r="E907" s="129"/>
    </row>
    <row r="908" ht="22.5" customHeight="1">
      <c r="A908" s="126"/>
      <c r="B908" s="127"/>
      <c r="C908" s="128"/>
      <c r="D908" s="128"/>
      <c r="E908" s="129"/>
    </row>
    <row r="909" ht="22.5" customHeight="1">
      <c r="A909" s="126"/>
      <c r="B909" s="127"/>
      <c r="C909" s="128"/>
      <c r="D909" s="128"/>
      <c r="E909" s="129"/>
    </row>
    <row r="910" ht="22.5" customHeight="1">
      <c r="A910" s="126"/>
      <c r="B910" s="127"/>
      <c r="C910" s="128"/>
      <c r="D910" s="128"/>
      <c r="E910" s="129"/>
    </row>
    <row r="911" ht="22.5" customHeight="1">
      <c r="A911" s="126"/>
      <c r="B911" s="127"/>
      <c r="C911" s="128"/>
      <c r="D911" s="128"/>
      <c r="E911" s="129"/>
    </row>
    <row r="912" ht="22.5" customHeight="1">
      <c r="A912" s="126"/>
      <c r="B912" s="127"/>
      <c r="C912" s="128"/>
      <c r="D912" s="128"/>
      <c r="E912" s="129"/>
    </row>
    <row r="913" ht="22.5" customHeight="1">
      <c r="A913" s="126"/>
      <c r="B913" s="127"/>
      <c r="C913" s="128"/>
      <c r="D913" s="128"/>
      <c r="E913" s="129"/>
    </row>
    <row r="914" ht="22.5" customHeight="1">
      <c r="A914" s="126"/>
      <c r="B914" s="127"/>
      <c r="C914" s="128"/>
      <c r="D914" s="128"/>
      <c r="E914" s="129"/>
    </row>
    <row r="915" ht="22.5" customHeight="1">
      <c r="A915" s="126"/>
      <c r="B915" s="127"/>
      <c r="C915" s="128"/>
      <c r="D915" s="128"/>
      <c r="E915" s="129"/>
    </row>
    <row r="916" ht="22.5" customHeight="1">
      <c r="A916" s="126"/>
      <c r="B916" s="127"/>
      <c r="C916" s="128"/>
      <c r="D916" s="128"/>
      <c r="E916" s="129"/>
    </row>
    <row r="917" ht="22.5" customHeight="1">
      <c r="A917" s="126"/>
      <c r="B917" s="127"/>
      <c r="C917" s="128"/>
      <c r="D917" s="128"/>
      <c r="E917" s="129"/>
    </row>
    <row r="918" ht="22.5" customHeight="1">
      <c r="A918" s="126"/>
      <c r="B918" s="127"/>
      <c r="C918" s="128"/>
      <c r="D918" s="128"/>
      <c r="E918" s="129"/>
    </row>
    <row r="919" ht="22.5" customHeight="1">
      <c r="A919" s="126"/>
      <c r="B919" s="127"/>
      <c r="C919" s="128"/>
      <c r="D919" s="128"/>
      <c r="E919" s="129"/>
    </row>
    <row r="920" ht="22.5" customHeight="1">
      <c r="A920" s="126"/>
      <c r="B920" s="127"/>
      <c r="C920" s="128"/>
      <c r="D920" s="128"/>
      <c r="E920" s="129"/>
    </row>
    <row r="921" ht="22.5" customHeight="1">
      <c r="A921" s="126"/>
      <c r="B921" s="127"/>
      <c r="C921" s="128"/>
      <c r="D921" s="128"/>
      <c r="E921" s="129"/>
    </row>
    <row r="922" ht="22.5" customHeight="1">
      <c r="A922" s="126"/>
      <c r="B922" s="127"/>
      <c r="C922" s="128"/>
      <c r="D922" s="128"/>
      <c r="E922" s="129"/>
    </row>
    <row r="923" ht="22.5" customHeight="1">
      <c r="A923" s="126"/>
      <c r="B923" s="127"/>
      <c r="C923" s="128"/>
      <c r="D923" s="128"/>
      <c r="E923" s="129"/>
    </row>
    <row r="924" ht="22.5" customHeight="1">
      <c r="A924" s="126"/>
      <c r="B924" s="127"/>
      <c r="C924" s="128"/>
      <c r="D924" s="128"/>
      <c r="E924" s="129"/>
    </row>
    <row r="925" ht="22.5" customHeight="1">
      <c r="A925" s="126"/>
      <c r="B925" s="127"/>
      <c r="C925" s="128"/>
      <c r="D925" s="128"/>
      <c r="E925" s="129"/>
    </row>
    <row r="926" ht="22.5" customHeight="1">
      <c r="A926" s="126"/>
      <c r="B926" s="127"/>
      <c r="C926" s="128"/>
      <c r="D926" s="128"/>
      <c r="E926" s="129"/>
    </row>
    <row r="927" ht="22.5" customHeight="1">
      <c r="A927" s="126"/>
      <c r="B927" s="127"/>
      <c r="C927" s="128"/>
      <c r="D927" s="128"/>
      <c r="E927" s="129"/>
    </row>
    <row r="928" ht="22.5" customHeight="1">
      <c r="A928" s="126"/>
      <c r="B928" s="127"/>
      <c r="C928" s="128"/>
      <c r="D928" s="128"/>
      <c r="E928" s="129"/>
    </row>
    <row r="929" ht="22.5" customHeight="1">
      <c r="A929" s="126"/>
      <c r="B929" s="127"/>
      <c r="C929" s="128"/>
      <c r="D929" s="128"/>
      <c r="E929" s="129"/>
    </row>
    <row r="930" ht="22.5" customHeight="1">
      <c r="A930" s="126"/>
      <c r="B930" s="127"/>
      <c r="C930" s="128"/>
      <c r="D930" s="128"/>
      <c r="E930" s="129"/>
    </row>
    <row r="931" ht="22.5" customHeight="1">
      <c r="A931" s="126"/>
      <c r="B931" s="127"/>
      <c r="C931" s="128"/>
      <c r="D931" s="128"/>
      <c r="E931" s="129"/>
    </row>
    <row r="932" ht="22.5" customHeight="1">
      <c r="A932" s="126"/>
      <c r="B932" s="127"/>
      <c r="C932" s="128"/>
      <c r="D932" s="128"/>
      <c r="E932" s="129"/>
    </row>
    <row r="933" ht="22.5" customHeight="1">
      <c r="A933" s="126"/>
      <c r="B933" s="127"/>
      <c r="C933" s="128"/>
      <c r="D933" s="128"/>
      <c r="E933" s="129"/>
    </row>
    <row r="934" ht="22.5" customHeight="1">
      <c r="A934" s="126"/>
      <c r="B934" s="127"/>
      <c r="C934" s="128"/>
      <c r="D934" s="128"/>
      <c r="E934" s="129"/>
    </row>
    <row r="935" ht="22.5" customHeight="1">
      <c r="A935" s="126"/>
      <c r="B935" s="127"/>
      <c r="C935" s="128"/>
      <c r="D935" s="128"/>
      <c r="E935" s="129"/>
    </row>
    <row r="936" ht="22.5" customHeight="1">
      <c r="A936" s="126"/>
      <c r="B936" s="127"/>
      <c r="C936" s="128"/>
      <c r="D936" s="128"/>
      <c r="E936" s="129"/>
    </row>
    <row r="937" ht="22.5" customHeight="1">
      <c r="A937" s="126"/>
      <c r="B937" s="127"/>
      <c r="C937" s="128"/>
      <c r="D937" s="128"/>
      <c r="E937" s="129"/>
    </row>
    <row r="938" ht="22.5" customHeight="1">
      <c r="A938" s="126"/>
      <c r="B938" s="127"/>
      <c r="C938" s="128"/>
      <c r="D938" s="128"/>
      <c r="E938" s="129"/>
    </row>
    <row r="939" ht="22.5" customHeight="1">
      <c r="A939" s="126"/>
      <c r="B939" s="127"/>
      <c r="C939" s="128"/>
      <c r="D939" s="128"/>
      <c r="E939" s="129"/>
    </row>
    <row r="940" ht="22.5" customHeight="1">
      <c r="A940" s="126"/>
      <c r="B940" s="127"/>
      <c r="C940" s="128"/>
      <c r="D940" s="128"/>
      <c r="E940" s="129"/>
    </row>
    <row r="941" ht="22.5" customHeight="1">
      <c r="A941" s="126"/>
      <c r="B941" s="127"/>
      <c r="C941" s="128"/>
      <c r="D941" s="128"/>
      <c r="E941" s="129"/>
    </row>
    <row r="942" ht="22.5" customHeight="1">
      <c r="A942" s="126"/>
      <c r="B942" s="127"/>
      <c r="C942" s="128"/>
      <c r="D942" s="128"/>
      <c r="E942" s="129"/>
    </row>
    <row r="943" ht="22.5" customHeight="1">
      <c r="A943" s="126"/>
      <c r="B943" s="127"/>
      <c r="C943" s="128"/>
      <c r="D943" s="128"/>
      <c r="E943" s="129"/>
    </row>
    <row r="944" ht="22.5" customHeight="1">
      <c r="A944" s="126"/>
      <c r="B944" s="127"/>
      <c r="C944" s="128"/>
      <c r="D944" s="128"/>
      <c r="E944" s="129"/>
    </row>
    <row r="945" ht="22.5" customHeight="1">
      <c r="A945" s="126"/>
      <c r="B945" s="127"/>
      <c r="C945" s="128"/>
      <c r="D945" s="128"/>
      <c r="E945" s="129"/>
    </row>
    <row r="946" ht="22.5" customHeight="1">
      <c r="A946" s="126"/>
      <c r="B946" s="127"/>
      <c r="C946" s="128"/>
      <c r="D946" s="128"/>
      <c r="E946" s="129"/>
    </row>
    <row r="947" ht="22.5" customHeight="1">
      <c r="A947" s="126"/>
      <c r="B947" s="127"/>
      <c r="C947" s="128"/>
      <c r="D947" s="128"/>
      <c r="E947" s="129"/>
    </row>
    <row r="948" ht="22.5" customHeight="1">
      <c r="A948" s="126"/>
      <c r="B948" s="127"/>
      <c r="C948" s="128"/>
      <c r="D948" s="128"/>
      <c r="E948" s="129"/>
    </row>
    <row r="949" ht="22.5" customHeight="1">
      <c r="A949" s="126"/>
      <c r="B949" s="127"/>
      <c r="C949" s="128"/>
      <c r="D949" s="128"/>
      <c r="E949" s="129"/>
    </row>
    <row r="950" ht="22.5" customHeight="1">
      <c r="A950" s="126"/>
      <c r="B950" s="127"/>
      <c r="C950" s="128"/>
      <c r="D950" s="128"/>
      <c r="E950" s="129"/>
    </row>
    <row r="951" ht="22.5" customHeight="1">
      <c r="A951" s="126"/>
      <c r="B951" s="127"/>
      <c r="C951" s="128"/>
      <c r="D951" s="128"/>
      <c r="E951" s="129"/>
    </row>
    <row r="952" ht="22.5" customHeight="1">
      <c r="A952" s="126"/>
      <c r="B952" s="127"/>
      <c r="C952" s="128"/>
      <c r="D952" s="128"/>
      <c r="E952" s="129"/>
    </row>
    <row r="953" ht="22.5" customHeight="1">
      <c r="A953" s="126"/>
      <c r="B953" s="127"/>
      <c r="C953" s="128"/>
      <c r="D953" s="128"/>
      <c r="E953" s="129"/>
    </row>
    <row r="954" ht="22.5" customHeight="1">
      <c r="A954" s="126"/>
      <c r="B954" s="127"/>
      <c r="C954" s="128"/>
      <c r="D954" s="128"/>
      <c r="E954" s="129"/>
    </row>
    <row r="955" ht="22.5" customHeight="1">
      <c r="A955" s="126"/>
      <c r="B955" s="127"/>
      <c r="C955" s="128"/>
      <c r="D955" s="128"/>
      <c r="E955" s="129"/>
    </row>
    <row r="956" ht="22.5" customHeight="1">
      <c r="A956" s="126"/>
      <c r="B956" s="127"/>
      <c r="C956" s="128"/>
      <c r="D956" s="128"/>
      <c r="E956" s="129"/>
    </row>
    <row r="957" ht="22.5" customHeight="1">
      <c r="A957" s="126"/>
      <c r="B957" s="127"/>
      <c r="C957" s="128"/>
      <c r="D957" s="128"/>
      <c r="E957" s="129"/>
    </row>
    <row r="958" ht="22.5" customHeight="1">
      <c r="A958" s="126"/>
      <c r="B958" s="127"/>
      <c r="C958" s="128"/>
      <c r="D958" s="128"/>
      <c r="E958" s="129"/>
    </row>
    <row r="959" ht="22.5" customHeight="1">
      <c r="A959" s="126"/>
      <c r="B959" s="127"/>
      <c r="C959" s="128"/>
      <c r="D959" s="128"/>
      <c r="E959" s="129"/>
    </row>
    <row r="960" ht="22.5" customHeight="1">
      <c r="A960" s="126"/>
      <c r="B960" s="127"/>
      <c r="C960" s="128"/>
      <c r="D960" s="128"/>
      <c r="E960" s="129"/>
    </row>
    <row r="961" ht="22.5" customHeight="1">
      <c r="A961" s="126"/>
      <c r="B961" s="127"/>
      <c r="C961" s="128"/>
      <c r="D961" s="128"/>
      <c r="E961" s="129"/>
    </row>
    <row r="962" ht="22.5" customHeight="1">
      <c r="A962" s="126"/>
      <c r="B962" s="127"/>
      <c r="C962" s="128"/>
      <c r="D962" s="128"/>
      <c r="E962" s="129"/>
    </row>
    <row r="963" ht="22.5" customHeight="1">
      <c r="A963" s="126"/>
      <c r="B963" s="127"/>
      <c r="C963" s="128"/>
      <c r="D963" s="128"/>
      <c r="E963" s="129"/>
    </row>
    <row r="964" ht="22.5" customHeight="1">
      <c r="A964" s="126"/>
      <c r="B964" s="127"/>
      <c r="C964" s="128"/>
      <c r="D964" s="128"/>
      <c r="E964" s="129"/>
    </row>
    <row r="965" ht="22.5" customHeight="1">
      <c r="A965" s="126"/>
      <c r="B965" s="127"/>
      <c r="C965" s="128"/>
      <c r="D965" s="128"/>
      <c r="E965" s="129"/>
    </row>
    <row r="966" ht="22.5" customHeight="1">
      <c r="A966" s="126"/>
      <c r="B966" s="127"/>
      <c r="C966" s="128"/>
      <c r="D966" s="128"/>
      <c r="E966" s="129"/>
    </row>
    <row r="967" ht="22.5" customHeight="1">
      <c r="A967" s="126"/>
      <c r="B967" s="127"/>
      <c r="C967" s="128"/>
      <c r="D967" s="128"/>
      <c r="E967" s="129"/>
    </row>
    <row r="968" ht="22.5" customHeight="1">
      <c r="A968" s="126"/>
      <c r="B968" s="127"/>
      <c r="C968" s="128"/>
      <c r="D968" s="128"/>
      <c r="E968" s="129"/>
    </row>
    <row r="969" ht="22.5" customHeight="1">
      <c r="A969" s="126"/>
      <c r="B969" s="127"/>
      <c r="C969" s="128"/>
      <c r="D969" s="128"/>
      <c r="E969" s="129"/>
    </row>
    <row r="970" ht="22.5" customHeight="1">
      <c r="A970" s="126"/>
      <c r="B970" s="127"/>
      <c r="C970" s="128"/>
      <c r="D970" s="128"/>
      <c r="E970" s="129"/>
    </row>
    <row r="971" ht="22.5" customHeight="1">
      <c r="A971" s="126"/>
      <c r="B971" s="127"/>
      <c r="C971" s="128"/>
      <c r="D971" s="128"/>
      <c r="E971" s="129"/>
    </row>
    <row r="972" ht="22.5" customHeight="1">
      <c r="A972" s="126"/>
      <c r="B972" s="127"/>
      <c r="C972" s="128"/>
      <c r="D972" s="128"/>
      <c r="E972" s="129"/>
    </row>
    <row r="973" ht="22.5" customHeight="1">
      <c r="A973" s="126"/>
      <c r="B973" s="127"/>
      <c r="C973" s="128"/>
      <c r="D973" s="128"/>
      <c r="E973" s="129"/>
    </row>
    <row r="974" ht="22.5" customHeight="1">
      <c r="A974" s="126"/>
      <c r="B974" s="127"/>
      <c r="C974" s="128"/>
      <c r="D974" s="128"/>
      <c r="E974" s="129"/>
    </row>
    <row r="975" ht="22.5" customHeight="1">
      <c r="A975" s="126"/>
      <c r="B975" s="127"/>
      <c r="C975" s="128"/>
      <c r="D975" s="128"/>
      <c r="E975" s="129"/>
    </row>
    <row r="976" ht="22.5" customHeight="1">
      <c r="A976" s="126"/>
      <c r="B976" s="127"/>
      <c r="C976" s="128"/>
      <c r="D976" s="128"/>
      <c r="E976" s="129"/>
    </row>
    <row r="977" ht="22.5" customHeight="1">
      <c r="A977" s="126"/>
      <c r="B977" s="127"/>
      <c r="C977" s="128"/>
      <c r="D977" s="128"/>
      <c r="E977" s="129"/>
    </row>
    <row r="978" ht="22.5" customHeight="1">
      <c r="A978" s="126"/>
      <c r="B978" s="127"/>
      <c r="C978" s="128"/>
      <c r="D978" s="128"/>
      <c r="E978" s="129"/>
    </row>
    <row r="979" ht="22.5" customHeight="1">
      <c r="A979" s="126"/>
      <c r="B979" s="127"/>
      <c r="C979" s="128"/>
      <c r="D979" s="128"/>
      <c r="E979" s="129"/>
    </row>
    <row r="980" ht="22.5" customHeight="1">
      <c r="A980" s="126"/>
      <c r="B980" s="127"/>
      <c r="C980" s="128"/>
      <c r="D980" s="128"/>
      <c r="E980" s="129"/>
    </row>
    <row r="981" ht="22.5" customHeight="1">
      <c r="A981" s="126"/>
      <c r="B981" s="127"/>
      <c r="C981" s="128"/>
      <c r="D981" s="128"/>
      <c r="E981" s="129"/>
    </row>
    <row r="982" ht="22.5" customHeight="1">
      <c r="A982" s="126"/>
      <c r="B982" s="127"/>
      <c r="C982" s="128"/>
      <c r="D982" s="128"/>
      <c r="E982" s="129"/>
    </row>
    <row r="983" ht="22.5" customHeight="1">
      <c r="A983" s="126"/>
      <c r="B983" s="127"/>
      <c r="C983" s="128"/>
      <c r="D983" s="128"/>
      <c r="E983" s="129"/>
    </row>
    <row r="984" ht="22.5" customHeight="1">
      <c r="A984" s="126"/>
      <c r="B984" s="127"/>
      <c r="C984" s="128"/>
      <c r="D984" s="128"/>
      <c r="E984" s="129"/>
    </row>
    <row r="985" ht="22.5" customHeight="1">
      <c r="A985" s="126"/>
      <c r="B985" s="127"/>
      <c r="C985" s="128"/>
      <c r="D985" s="128"/>
      <c r="E985" s="129"/>
    </row>
    <row r="986" ht="22.5" customHeight="1">
      <c r="A986" s="126"/>
      <c r="B986" s="127"/>
      <c r="C986" s="128"/>
      <c r="D986" s="128"/>
      <c r="E986" s="129"/>
    </row>
    <row r="987" ht="22.5" customHeight="1">
      <c r="A987" s="126"/>
      <c r="B987" s="127"/>
      <c r="C987" s="128"/>
      <c r="D987" s="128"/>
      <c r="E987" s="129"/>
    </row>
    <row r="988" ht="22.5" customHeight="1">
      <c r="A988" s="126"/>
      <c r="B988" s="127"/>
      <c r="C988" s="128"/>
      <c r="D988" s="128"/>
      <c r="E988" s="129"/>
    </row>
    <row r="989" ht="22.5" customHeight="1">
      <c r="A989" s="126"/>
      <c r="B989" s="127"/>
      <c r="C989" s="128"/>
      <c r="D989" s="128"/>
      <c r="E989" s="129"/>
    </row>
    <row r="990" ht="22.5" customHeight="1">
      <c r="A990" s="126"/>
      <c r="B990" s="127"/>
      <c r="C990" s="128"/>
      <c r="D990" s="128"/>
      <c r="E990" s="129"/>
    </row>
    <row r="991" ht="22.5" customHeight="1">
      <c r="A991" s="126"/>
      <c r="B991" s="127"/>
      <c r="C991" s="128"/>
      <c r="D991" s="128"/>
      <c r="E991" s="129"/>
    </row>
    <row r="992" ht="22.5" customHeight="1">
      <c r="A992" s="126"/>
      <c r="B992" s="127"/>
      <c r="C992" s="128"/>
      <c r="D992" s="128"/>
      <c r="E992" s="129"/>
    </row>
    <row r="993" ht="22.5" customHeight="1">
      <c r="A993" s="126"/>
      <c r="B993" s="127"/>
      <c r="C993" s="128"/>
      <c r="D993" s="128"/>
      <c r="E993" s="129"/>
    </row>
    <row r="994" ht="22.5" customHeight="1">
      <c r="A994" s="126"/>
      <c r="B994" s="127"/>
      <c r="C994" s="128"/>
      <c r="D994" s="128"/>
      <c r="E994" s="129"/>
    </row>
    <row r="995" ht="22.5" customHeight="1">
      <c r="A995" s="126"/>
      <c r="B995" s="127"/>
      <c r="C995" s="128"/>
      <c r="D995" s="128"/>
      <c r="E995" s="129"/>
    </row>
    <row r="996" ht="22.5" customHeight="1">
      <c r="A996" s="126"/>
      <c r="B996" s="127"/>
      <c r="C996" s="128"/>
      <c r="D996" s="128"/>
      <c r="E996" s="129"/>
    </row>
    <row r="997" ht="22.5" customHeight="1">
      <c r="A997" s="126"/>
      <c r="B997" s="127"/>
      <c r="C997" s="128"/>
      <c r="D997" s="128"/>
      <c r="E997" s="129"/>
    </row>
    <row r="998" ht="22.5" customHeight="1">
      <c r="A998" s="126"/>
      <c r="B998" s="127"/>
      <c r="C998" s="128"/>
      <c r="D998" s="128"/>
      <c r="E998" s="129"/>
    </row>
    <row r="999" ht="22.5" customHeight="1">
      <c r="A999" s="126"/>
      <c r="B999" s="127"/>
      <c r="C999" s="128"/>
      <c r="D999" s="128"/>
      <c r="E999" s="129"/>
    </row>
    <row r="1000" ht="22.5" customHeight="1">
      <c r="A1000" s="126"/>
      <c r="B1000" s="127"/>
      <c r="C1000" s="128"/>
      <c r="D1000" s="128"/>
      <c r="E1000" s="129"/>
    </row>
    <row r="1001" ht="22.5" customHeight="1">
      <c r="A1001" s="126"/>
      <c r="B1001" s="127"/>
      <c r="C1001" s="128"/>
      <c r="D1001" s="128"/>
      <c r="E1001" s="129"/>
    </row>
    <row r="1002" ht="22.5" customHeight="1">
      <c r="A1002" s="126"/>
      <c r="B1002" s="127"/>
      <c r="C1002" s="128"/>
      <c r="D1002" s="128"/>
      <c r="E1002" s="129"/>
    </row>
    <row r="1003" ht="22.5" customHeight="1">
      <c r="A1003" s="126"/>
      <c r="B1003" s="127"/>
      <c r="C1003" s="128"/>
      <c r="D1003" s="128"/>
      <c r="E1003" s="129"/>
    </row>
    <row r="1004" ht="22.5" customHeight="1">
      <c r="A1004" s="126"/>
      <c r="B1004" s="127"/>
      <c r="C1004" s="128"/>
      <c r="D1004" s="128"/>
      <c r="E1004" s="129"/>
    </row>
    <row r="1005" ht="22.5" customHeight="1">
      <c r="A1005" s="126"/>
      <c r="B1005" s="127"/>
      <c r="C1005" s="128"/>
      <c r="D1005" s="128"/>
      <c r="E1005" s="129"/>
    </row>
    <row r="1006" ht="22.5" customHeight="1">
      <c r="A1006" s="126"/>
      <c r="B1006" s="127"/>
      <c r="C1006" s="128"/>
      <c r="D1006" s="128"/>
      <c r="E1006" s="129"/>
    </row>
    <row r="1007" ht="22.5" customHeight="1">
      <c r="A1007" s="126"/>
      <c r="B1007" s="127"/>
      <c r="C1007" s="128"/>
      <c r="D1007" s="128"/>
      <c r="E1007" s="129"/>
    </row>
    <row r="1008" ht="22.5" customHeight="1">
      <c r="A1008" s="126"/>
      <c r="B1008" s="127"/>
      <c r="C1008" s="128"/>
      <c r="D1008" s="128"/>
      <c r="E1008" s="129"/>
    </row>
    <row r="1009" ht="22.5" customHeight="1">
      <c r="A1009" s="126"/>
      <c r="B1009" s="127"/>
      <c r="C1009" s="128"/>
      <c r="D1009" s="128"/>
      <c r="E1009" s="129"/>
    </row>
    <row r="1010" ht="22.5" customHeight="1">
      <c r="A1010" s="126"/>
      <c r="B1010" s="127"/>
      <c r="C1010" s="128"/>
      <c r="D1010" s="128"/>
      <c r="E1010" s="129"/>
    </row>
    <row r="1011" ht="22.5" customHeight="1">
      <c r="A1011" s="126"/>
      <c r="B1011" s="127"/>
      <c r="C1011" s="128"/>
      <c r="D1011" s="128"/>
      <c r="E1011" s="129"/>
    </row>
    <row r="1012" ht="22.5" customHeight="1">
      <c r="A1012" s="126"/>
      <c r="B1012" s="127"/>
      <c r="C1012" s="128"/>
      <c r="D1012" s="128"/>
      <c r="E1012" s="129"/>
    </row>
    <row r="1013" ht="22.5" customHeight="1">
      <c r="A1013" s="126"/>
      <c r="B1013" s="127"/>
      <c r="C1013" s="128"/>
      <c r="D1013" s="128"/>
      <c r="E1013" s="129"/>
    </row>
    <row r="1014" ht="22.5" customHeight="1">
      <c r="A1014" s="126"/>
      <c r="B1014" s="127"/>
      <c r="C1014" s="128"/>
      <c r="D1014" s="128"/>
      <c r="E1014" s="129"/>
    </row>
    <row r="1015" ht="22.5" customHeight="1">
      <c r="A1015" s="126"/>
      <c r="B1015" s="127"/>
      <c r="C1015" s="128"/>
      <c r="D1015" s="128"/>
      <c r="E1015" s="129"/>
    </row>
    <row r="1016" ht="22.5" customHeight="1">
      <c r="A1016" s="126"/>
      <c r="B1016" s="127"/>
      <c r="C1016" s="128"/>
      <c r="D1016" s="128"/>
      <c r="E1016" s="129"/>
    </row>
    <row r="1017" ht="22.5" customHeight="1">
      <c r="A1017" s="126"/>
      <c r="B1017" s="127"/>
      <c r="C1017" s="128"/>
      <c r="D1017" s="128"/>
      <c r="E1017" s="129"/>
    </row>
    <row r="1018" ht="22.5" customHeight="1">
      <c r="A1018" s="126"/>
      <c r="B1018" s="127"/>
      <c r="C1018" s="128"/>
      <c r="D1018" s="128"/>
      <c r="E1018" s="129"/>
    </row>
    <row r="1019" ht="22.5" customHeight="1">
      <c r="A1019" s="126"/>
      <c r="B1019" s="127"/>
      <c r="C1019" s="128"/>
      <c r="D1019" s="128"/>
      <c r="E1019" s="129"/>
    </row>
    <row r="1020" ht="22.5" customHeight="1">
      <c r="A1020" s="126"/>
      <c r="B1020" s="127"/>
      <c r="C1020" s="128"/>
      <c r="D1020" s="128"/>
      <c r="E1020" s="129"/>
    </row>
    <row r="1021" ht="22.5" customHeight="1">
      <c r="A1021" s="126"/>
      <c r="B1021" s="127"/>
      <c r="C1021" s="128"/>
      <c r="D1021" s="128"/>
      <c r="E1021" s="129"/>
    </row>
    <row r="1022" ht="22.5" customHeight="1">
      <c r="A1022" s="126"/>
      <c r="B1022" s="127"/>
      <c r="C1022" s="128"/>
      <c r="D1022" s="128"/>
      <c r="E1022" s="129"/>
    </row>
    <row r="1023" ht="22.5" customHeight="1">
      <c r="A1023" s="126"/>
      <c r="B1023" s="127"/>
      <c r="C1023" s="128"/>
      <c r="D1023" s="128"/>
      <c r="E1023" s="129"/>
    </row>
  </sheetData>
  <dataValidations>
    <dataValidation type="custom" allowBlank="1" showDropDown="1" sqref="B2:B1023">
      <formula1>OR(NOT(ISERROR(DATEVALUE(B2))), AND(ISNUMBER(B2), LEFT(CELL("format", B2))="D"))</formula1>
    </dataValidation>
    <dataValidation type="custom" allowBlank="1" showDropDown="1" sqref="A2:A1023">
      <formula1>AND(ISNUMBER(A2),(NOT(OR(NOT(ISERROR(DATEVALUE(A2))), AND(ISNUMBER(A2), LEFT(CELL("format", A2))="D")))))</formula1>
    </dataValidation>
    <dataValidation type="list" allowBlank="1" sqref="E2:E1023">
      <formula1>"Concluído,Programado,Cancelado"</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25.5"/>
    <col customWidth="1" min="3" max="3" width="44.75"/>
    <col customWidth="1" min="4" max="5" width="22.63"/>
    <col customWidth="1" min="7" max="7" width="18.38"/>
    <col customWidth="1" min="9" max="9" width="38.75"/>
  </cols>
  <sheetData>
    <row r="1" ht="22.5" customHeight="1">
      <c r="A1" s="124" t="s">
        <v>3489</v>
      </c>
      <c r="B1" s="132" t="s">
        <v>3503</v>
      </c>
      <c r="C1" s="124" t="s">
        <v>3504</v>
      </c>
      <c r="D1" s="124" t="s">
        <v>3505</v>
      </c>
      <c r="E1" s="124" t="s">
        <v>3506</v>
      </c>
    </row>
    <row r="2" ht="22.5" customHeight="1">
      <c r="A2" s="133">
        <v>1.0</v>
      </c>
      <c r="B2" s="134" t="s">
        <v>3507</v>
      </c>
      <c r="C2" s="135" t="s">
        <v>3508</v>
      </c>
      <c r="D2" s="136"/>
      <c r="E2" s="129" t="s">
        <v>3509</v>
      </c>
      <c r="F2" s="137"/>
    </row>
    <row r="3" ht="22.5" customHeight="1">
      <c r="A3" s="133">
        <v>2.0</v>
      </c>
      <c r="B3" s="134" t="s">
        <v>3507</v>
      </c>
      <c r="C3" s="138" t="s">
        <v>3510</v>
      </c>
      <c r="D3" s="136"/>
      <c r="E3" s="129" t="s">
        <v>3511</v>
      </c>
      <c r="F3" s="137"/>
    </row>
    <row r="4" ht="22.5" customHeight="1">
      <c r="A4" s="133">
        <v>3.0</v>
      </c>
      <c r="B4" s="134" t="s">
        <v>3512</v>
      </c>
      <c r="C4" s="135" t="s">
        <v>3513</v>
      </c>
      <c r="D4" s="136"/>
      <c r="E4" s="129" t="s">
        <v>3514</v>
      </c>
      <c r="F4" s="137"/>
    </row>
    <row r="5" ht="22.5" customHeight="1">
      <c r="A5" s="133">
        <v>4.0</v>
      </c>
      <c r="B5" s="139" t="s">
        <v>3515</v>
      </c>
      <c r="C5" s="138" t="s">
        <v>3516</v>
      </c>
      <c r="D5" s="136"/>
      <c r="E5" s="129" t="s">
        <v>3517</v>
      </c>
      <c r="F5" s="137"/>
    </row>
    <row r="6" ht="22.5" customHeight="1">
      <c r="A6" s="133">
        <v>5.0</v>
      </c>
      <c r="B6" s="134" t="s">
        <v>3507</v>
      </c>
      <c r="C6" s="135" t="s">
        <v>3518</v>
      </c>
      <c r="D6" s="136"/>
      <c r="E6" s="129" t="s">
        <v>3517</v>
      </c>
      <c r="F6" s="137"/>
    </row>
    <row r="7" ht="22.5" customHeight="1">
      <c r="A7" s="133">
        <v>6.0</v>
      </c>
      <c r="B7" s="134" t="s">
        <v>3507</v>
      </c>
      <c r="C7" s="138" t="s">
        <v>3519</v>
      </c>
      <c r="D7" s="136"/>
      <c r="E7" s="129" t="s">
        <v>3520</v>
      </c>
      <c r="F7" s="137"/>
    </row>
    <row r="8" ht="22.5" customHeight="1">
      <c r="A8" s="133">
        <v>7.0</v>
      </c>
      <c r="B8" s="134" t="s">
        <v>3521</v>
      </c>
      <c r="C8" s="135" t="s">
        <v>3522</v>
      </c>
      <c r="D8" s="136"/>
      <c r="E8" s="129" t="s">
        <v>3509</v>
      </c>
      <c r="F8" s="137"/>
    </row>
    <row r="9" ht="22.5" customHeight="1">
      <c r="A9" s="133">
        <v>8.0</v>
      </c>
      <c r="B9" s="134" t="s">
        <v>3507</v>
      </c>
      <c r="C9" s="138" t="s">
        <v>3523</v>
      </c>
      <c r="D9" s="136"/>
      <c r="E9" s="129" t="s">
        <v>3524</v>
      </c>
      <c r="F9" s="137"/>
    </row>
    <row r="10" ht="22.5" customHeight="1">
      <c r="A10" s="133">
        <v>9.0</v>
      </c>
      <c r="B10" s="134" t="s">
        <v>3525</v>
      </c>
      <c r="C10" s="135" t="s">
        <v>3526</v>
      </c>
      <c r="D10" s="136"/>
      <c r="E10" s="129" t="s">
        <v>3527</v>
      </c>
      <c r="F10" s="137"/>
    </row>
    <row r="11" ht="22.5" customHeight="1">
      <c r="A11" s="133">
        <v>10.0</v>
      </c>
      <c r="B11" s="134" t="s">
        <v>3507</v>
      </c>
      <c r="C11" s="138" t="s">
        <v>3528</v>
      </c>
      <c r="D11" s="136"/>
      <c r="E11" s="129" t="s">
        <v>3529</v>
      </c>
      <c r="F11" s="137"/>
    </row>
    <row r="12" ht="22.5" customHeight="1">
      <c r="A12" s="133">
        <v>11.0</v>
      </c>
      <c r="B12" s="134" t="s">
        <v>3507</v>
      </c>
      <c r="C12" s="135" t="s">
        <v>3530</v>
      </c>
      <c r="D12" s="136"/>
      <c r="E12" s="129" t="s">
        <v>3514</v>
      </c>
      <c r="F12" s="137"/>
    </row>
    <row r="13" ht="22.5" customHeight="1">
      <c r="A13" s="133">
        <v>12.0</v>
      </c>
      <c r="B13" s="134" t="s">
        <v>3507</v>
      </c>
      <c r="C13" s="138" t="s">
        <v>3531</v>
      </c>
      <c r="D13" s="136"/>
      <c r="E13" s="129" t="s">
        <v>3527</v>
      </c>
      <c r="F13" s="137"/>
    </row>
    <row r="14" ht="22.5" customHeight="1">
      <c r="A14" s="133">
        <v>13.0</v>
      </c>
      <c r="B14" s="134" t="s">
        <v>3507</v>
      </c>
      <c r="C14" s="135" t="s">
        <v>3532</v>
      </c>
      <c r="D14" s="136"/>
      <c r="E14" s="129" t="s">
        <v>3520</v>
      </c>
      <c r="F14" s="137"/>
    </row>
    <row r="15" ht="22.5" customHeight="1">
      <c r="A15" s="133">
        <v>14.0</v>
      </c>
      <c r="B15" s="139" t="s">
        <v>3533</v>
      </c>
      <c r="C15" s="138" t="s">
        <v>3534</v>
      </c>
      <c r="D15" s="136"/>
      <c r="E15" s="129" t="s">
        <v>3529</v>
      </c>
      <c r="F15" s="137"/>
    </row>
    <row r="16" ht="22.5" customHeight="1">
      <c r="A16" s="133">
        <v>15.0</v>
      </c>
      <c r="B16" s="134" t="s">
        <v>3535</v>
      </c>
      <c r="C16" s="135" t="s">
        <v>3536</v>
      </c>
      <c r="D16" s="136"/>
      <c r="E16" s="129" t="s">
        <v>3524</v>
      </c>
      <c r="F16" s="137"/>
    </row>
    <row r="17" ht="22.5" customHeight="1">
      <c r="A17" s="133">
        <v>16.0</v>
      </c>
      <c r="B17" s="139" t="s">
        <v>3533</v>
      </c>
      <c r="C17" s="138" t="s">
        <v>3537</v>
      </c>
      <c r="D17" s="136"/>
      <c r="E17" s="129" t="s">
        <v>3538</v>
      </c>
      <c r="F17" s="137"/>
    </row>
    <row r="18" ht="22.5" customHeight="1">
      <c r="A18" s="133">
        <v>17.0</v>
      </c>
      <c r="B18" s="134" t="s">
        <v>3539</v>
      </c>
      <c r="C18" s="135" t="s">
        <v>3540</v>
      </c>
      <c r="D18" s="136"/>
      <c r="E18" s="129" t="s">
        <v>3541</v>
      </c>
      <c r="F18" s="137"/>
    </row>
    <row r="19" ht="22.5" customHeight="1">
      <c r="A19" s="133">
        <v>18.0</v>
      </c>
      <c r="B19" s="139" t="s">
        <v>3515</v>
      </c>
      <c r="C19" s="138" t="s">
        <v>3542</v>
      </c>
      <c r="D19" s="136"/>
      <c r="E19" s="129" t="s">
        <v>3543</v>
      </c>
      <c r="F19" s="137"/>
    </row>
    <row r="20" ht="22.5" customHeight="1">
      <c r="A20" s="133">
        <v>19.0</v>
      </c>
      <c r="B20" s="134" t="s">
        <v>3535</v>
      </c>
      <c r="C20" s="135" t="s">
        <v>3544</v>
      </c>
      <c r="D20" s="136"/>
      <c r="E20" s="129" t="s">
        <v>3527</v>
      </c>
      <c r="F20" s="137"/>
    </row>
    <row r="21" ht="22.5" customHeight="1">
      <c r="A21" s="133">
        <v>20.0</v>
      </c>
      <c r="B21" s="139" t="s">
        <v>3535</v>
      </c>
      <c r="C21" s="138" t="s">
        <v>3545</v>
      </c>
      <c r="D21" s="136"/>
      <c r="E21" s="129" t="s">
        <v>3514</v>
      </c>
      <c r="F21" s="137"/>
    </row>
    <row r="22" ht="22.5" customHeight="1">
      <c r="A22" s="133">
        <v>21.0</v>
      </c>
      <c r="B22" s="134" t="s">
        <v>3535</v>
      </c>
      <c r="C22" s="135" t="s">
        <v>3546</v>
      </c>
      <c r="D22" s="136"/>
      <c r="E22" s="129" t="s">
        <v>3527</v>
      </c>
      <c r="F22" s="137"/>
    </row>
    <row r="23" ht="22.5" customHeight="1">
      <c r="A23" s="133">
        <v>22.0</v>
      </c>
      <c r="B23" s="134" t="s">
        <v>3507</v>
      </c>
      <c r="C23" s="138" t="s">
        <v>3547</v>
      </c>
      <c r="D23" s="136"/>
      <c r="E23" s="129" t="s">
        <v>3548</v>
      </c>
      <c r="F23" s="137"/>
    </row>
    <row r="24" ht="22.5" customHeight="1">
      <c r="A24" s="133">
        <v>23.0</v>
      </c>
      <c r="B24" s="134" t="s">
        <v>3507</v>
      </c>
      <c r="C24" s="135" t="s">
        <v>3549</v>
      </c>
      <c r="D24" s="136"/>
      <c r="E24" s="129" t="s">
        <v>3529</v>
      </c>
      <c r="F24" s="137"/>
    </row>
    <row r="25" ht="22.5" customHeight="1">
      <c r="A25" s="133">
        <v>24.0</v>
      </c>
      <c r="B25" s="134" t="s">
        <v>3507</v>
      </c>
      <c r="C25" s="138" t="s">
        <v>3550</v>
      </c>
      <c r="D25" s="136"/>
      <c r="E25" s="129" t="s">
        <v>3551</v>
      </c>
      <c r="F25" s="137"/>
    </row>
    <row r="26" ht="22.5" customHeight="1">
      <c r="A26" s="133">
        <v>25.0</v>
      </c>
      <c r="B26" s="134" t="s">
        <v>3539</v>
      </c>
      <c r="C26" s="135" t="s">
        <v>3552</v>
      </c>
      <c r="D26" s="136"/>
      <c r="E26" s="129" t="s">
        <v>3553</v>
      </c>
      <c r="F26" s="137"/>
    </row>
    <row r="27" ht="22.5" customHeight="1">
      <c r="A27" s="133">
        <v>26.0</v>
      </c>
      <c r="B27" s="139" t="s">
        <v>3533</v>
      </c>
      <c r="C27" s="138" t="s">
        <v>3554</v>
      </c>
      <c r="D27" s="136"/>
      <c r="E27" s="129" t="s">
        <v>3543</v>
      </c>
      <c r="F27" s="137"/>
    </row>
    <row r="28" ht="22.5" customHeight="1">
      <c r="A28" s="133">
        <v>27.0</v>
      </c>
      <c r="B28" s="134" t="s">
        <v>3535</v>
      </c>
      <c r="C28" s="135" t="s">
        <v>3555</v>
      </c>
      <c r="D28" s="136"/>
      <c r="E28" s="129" t="s">
        <v>3543</v>
      </c>
      <c r="F28" s="137"/>
    </row>
    <row r="29" ht="22.5" customHeight="1">
      <c r="A29" s="133">
        <v>28.0</v>
      </c>
      <c r="B29" s="134" t="s">
        <v>3507</v>
      </c>
      <c r="C29" s="138" t="s">
        <v>3556</v>
      </c>
      <c r="D29" s="136"/>
      <c r="E29" s="129" t="s">
        <v>3557</v>
      </c>
      <c r="F29" s="137"/>
    </row>
    <row r="30" ht="22.5" customHeight="1">
      <c r="A30" s="133">
        <v>29.0</v>
      </c>
      <c r="B30" s="134" t="s">
        <v>3558</v>
      </c>
      <c r="C30" s="135" t="s">
        <v>3559</v>
      </c>
      <c r="D30" s="136"/>
      <c r="E30" s="129" t="s">
        <v>3560</v>
      </c>
      <c r="F30" s="137"/>
    </row>
    <row r="31" ht="22.5" customHeight="1">
      <c r="A31" s="133">
        <v>30.0</v>
      </c>
      <c r="B31" s="139" t="s">
        <v>3558</v>
      </c>
      <c r="C31" s="138" t="s">
        <v>3561</v>
      </c>
      <c r="D31" s="136"/>
      <c r="E31" s="129" t="s">
        <v>3551</v>
      </c>
      <c r="F31" s="137"/>
    </row>
    <row r="32" ht="22.5" customHeight="1">
      <c r="A32" s="133">
        <v>31.0</v>
      </c>
      <c r="B32" s="134" t="s">
        <v>3535</v>
      </c>
      <c r="C32" s="135" t="s">
        <v>3562</v>
      </c>
      <c r="D32" s="136"/>
      <c r="E32" s="129" t="s">
        <v>3563</v>
      </c>
      <c r="F32" s="137"/>
    </row>
    <row r="33" ht="22.5" customHeight="1">
      <c r="A33" s="133">
        <v>32.0</v>
      </c>
      <c r="B33" s="139" t="s">
        <v>3564</v>
      </c>
      <c r="C33" s="138" t="s">
        <v>3565</v>
      </c>
      <c r="D33" s="136"/>
      <c r="E33" s="129" t="s">
        <v>3560</v>
      </c>
      <c r="F33" s="137"/>
    </row>
    <row r="34" ht="22.5" customHeight="1">
      <c r="A34" s="133">
        <v>33.0</v>
      </c>
      <c r="B34" s="139" t="s">
        <v>3564</v>
      </c>
      <c r="C34" s="135" t="s">
        <v>3566</v>
      </c>
      <c r="D34" s="136"/>
      <c r="E34" s="129" t="s">
        <v>3567</v>
      </c>
      <c r="F34" s="137"/>
    </row>
    <row r="35" ht="22.5" customHeight="1">
      <c r="A35" s="133">
        <v>34.0</v>
      </c>
      <c r="B35" s="134" t="s">
        <v>3507</v>
      </c>
      <c r="C35" s="138" t="s">
        <v>3568</v>
      </c>
      <c r="D35" s="136"/>
      <c r="E35" s="129" t="s">
        <v>3514</v>
      </c>
      <c r="F35" s="137"/>
    </row>
    <row r="36" ht="22.5" customHeight="1">
      <c r="A36" s="133">
        <v>35.0</v>
      </c>
      <c r="B36" s="134" t="s">
        <v>3525</v>
      </c>
      <c r="C36" s="135" t="s">
        <v>3569</v>
      </c>
      <c r="D36" s="136"/>
      <c r="E36" s="129" t="s">
        <v>3543</v>
      </c>
      <c r="F36" s="137"/>
    </row>
    <row r="37" ht="22.5" customHeight="1">
      <c r="A37" s="133">
        <v>36.0</v>
      </c>
      <c r="B37" s="139" t="s">
        <v>3570</v>
      </c>
      <c r="C37" s="138" t="s">
        <v>3571</v>
      </c>
      <c r="D37" s="136"/>
      <c r="E37" s="129" t="s">
        <v>3572</v>
      </c>
      <c r="F37" s="137"/>
    </row>
    <row r="38" ht="22.5" customHeight="1">
      <c r="A38" s="133">
        <v>37.0</v>
      </c>
      <c r="B38" s="134" t="s">
        <v>3525</v>
      </c>
      <c r="C38" s="135" t="s">
        <v>3573</v>
      </c>
      <c r="D38" s="136"/>
      <c r="E38" s="129" t="s">
        <v>3543</v>
      </c>
      <c r="F38" s="137"/>
    </row>
    <row r="39" ht="22.5" customHeight="1">
      <c r="A39" s="133">
        <v>38.0</v>
      </c>
      <c r="B39" s="134" t="s">
        <v>3525</v>
      </c>
      <c r="C39" s="138" t="s">
        <v>3574</v>
      </c>
      <c r="D39" s="136"/>
      <c r="E39" s="129" t="s">
        <v>3517</v>
      </c>
      <c r="F39" s="137"/>
    </row>
    <row r="40" ht="22.5" customHeight="1">
      <c r="A40" s="133">
        <v>39.0</v>
      </c>
      <c r="B40" s="134" t="s">
        <v>3525</v>
      </c>
      <c r="C40" s="135" t="s">
        <v>3575</v>
      </c>
      <c r="D40" s="136"/>
      <c r="E40" s="129" t="s">
        <v>3529</v>
      </c>
      <c r="F40" s="137"/>
    </row>
    <row r="41" ht="22.5" customHeight="1">
      <c r="A41" s="133">
        <v>40.0</v>
      </c>
      <c r="B41" s="134" t="s">
        <v>3525</v>
      </c>
      <c r="C41" s="138" t="s">
        <v>3576</v>
      </c>
      <c r="D41" s="136"/>
      <c r="E41" s="129" t="s">
        <v>3529</v>
      </c>
      <c r="F41" s="137"/>
    </row>
    <row r="42" ht="22.5" customHeight="1">
      <c r="A42" s="133">
        <v>41.0</v>
      </c>
      <c r="B42" s="134" t="s">
        <v>3525</v>
      </c>
      <c r="C42" s="135" t="s">
        <v>3577</v>
      </c>
      <c r="D42" s="136"/>
      <c r="E42" s="129" t="s">
        <v>3511</v>
      </c>
      <c r="F42" s="137"/>
    </row>
    <row r="43" ht="22.5" customHeight="1">
      <c r="A43" s="133">
        <v>42.0</v>
      </c>
      <c r="B43" s="134" t="s">
        <v>3535</v>
      </c>
      <c r="C43" s="138" t="s">
        <v>3578</v>
      </c>
      <c r="D43" s="136"/>
      <c r="E43" s="129" t="s">
        <v>3514</v>
      </c>
      <c r="F43" s="137"/>
    </row>
    <row r="44" ht="22.5" customHeight="1">
      <c r="A44" s="133">
        <v>43.0</v>
      </c>
      <c r="B44" s="134" t="s">
        <v>3535</v>
      </c>
      <c r="C44" s="135" t="s">
        <v>3579</v>
      </c>
      <c r="D44" s="136"/>
      <c r="E44" s="129" t="s">
        <v>3517</v>
      </c>
      <c r="F44" s="137"/>
    </row>
    <row r="45" ht="22.5" customHeight="1">
      <c r="A45" s="133">
        <v>44.0</v>
      </c>
      <c r="B45" s="134" t="s">
        <v>3535</v>
      </c>
      <c r="C45" s="138" t="s">
        <v>3580</v>
      </c>
      <c r="D45" s="136"/>
      <c r="E45" s="129" t="s">
        <v>3557</v>
      </c>
      <c r="F45" s="137"/>
    </row>
    <row r="46" ht="22.5" customHeight="1">
      <c r="A46" s="133">
        <v>45.0</v>
      </c>
      <c r="B46" s="134" t="s">
        <v>3525</v>
      </c>
      <c r="C46" s="135" t="s">
        <v>3581</v>
      </c>
      <c r="D46" s="136"/>
      <c r="E46" s="129" t="s">
        <v>3514</v>
      </c>
      <c r="F46" s="137"/>
    </row>
    <row r="47" ht="22.5" customHeight="1">
      <c r="A47" s="133">
        <v>46.0</v>
      </c>
      <c r="B47" s="134" t="s">
        <v>3525</v>
      </c>
      <c r="C47" s="138" t="s">
        <v>3582</v>
      </c>
      <c r="D47" s="136"/>
      <c r="E47" s="129" t="s">
        <v>3517</v>
      </c>
      <c r="F47" s="137"/>
    </row>
    <row r="48" ht="22.5" customHeight="1">
      <c r="A48" s="133">
        <v>47.0</v>
      </c>
      <c r="B48" s="134" t="s">
        <v>3525</v>
      </c>
      <c r="C48" s="135" t="s">
        <v>3583</v>
      </c>
      <c r="D48" s="136"/>
      <c r="E48" s="129" t="s">
        <v>3529</v>
      </c>
      <c r="F48" s="137"/>
    </row>
    <row r="49" ht="22.5" customHeight="1">
      <c r="A49" s="133">
        <v>48.0</v>
      </c>
      <c r="B49" s="134" t="s">
        <v>3525</v>
      </c>
      <c r="C49" s="138" t="s">
        <v>3584</v>
      </c>
      <c r="D49" s="136"/>
      <c r="E49" s="129" t="s">
        <v>3557</v>
      </c>
      <c r="F49" s="137"/>
    </row>
    <row r="50" ht="22.5" customHeight="1">
      <c r="A50" s="133">
        <v>49.0</v>
      </c>
      <c r="B50" s="134" t="s">
        <v>3525</v>
      </c>
      <c r="C50" s="135" t="s">
        <v>3585</v>
      </c>
      <c r="D50" s="136"/>
      <c r="E50" s="129" t="s">
        <v>3586</v>
      </c>
      <c r="F50" s="137"/>
    </row>
    <row r="51" ht="22.5" customHeight="1">
      <c r="A51" s="133">
        <v>50.0</v>
      </c>
      <c r="B51" s="134" t="s">
        <v>3525</v>
      </c>
      <c r="C51" s="138" t="s">
        <v>3587</v>
      </c>
      <c r="D51" s="136"/>
      <c r="E51" s="129" t="s">
        <v>3588</v>
      </c>
      <c r="F51" s="137"/>
    </row>
    <row r="52" ht="22.5" customHeight="1">
      <c r="A52" s="133">
        <v>51.0</v>
      </c>
      <c r="B52" s="134" t="s">
        <v>3525</v>
      </c>
      <c r="C52" s="135" t="s">
        <v>3589</v>
      </c>
      <c r="D52" s="136"/>
      <c r="E52" s="129" t="s">
        <v>3590</v>
      </c>
      <c r="F52" s="137"/>
    </row>
    <row r="53" ht="22.5" customHeight="1">
      <c r="A53" s="133">
        <v>52.0</v>
      </c>
      <c r="B53" s="134" t="s">
        <v>3525</v>
      </c>
      <c r="C53" s="138" t="s">
        <v>3591</v>
      </c>
      <c r="D53" s="136"/>
      <c r="E53" s="129" t="s">
        <v>3592</v>
      </c>
      <c r="F53" s="137"/>
    </row>
    <row r="54" ht="22.5" customHeight="1">
      <c r="A54" s="133">
        <v>53.0</v>
      </c>
      <c r="B54" s="134" t="s">
        <v>3525</v>
      </c>
      <c r="C54" s="135" t="s">
        <v>3593</v>
      </c>
      <c r="D54" s="136"/>
      <c r="E54" s="129" t="s">
        <v>3541</v>
      </c>
      <c r="F54" s="137"/>
    </row>
    <row r="55" ht="22.5" customHeight="1">
      <c r="A55" s="133">
        <v>54.0</v>
      </c>
      <c r="B55" s="134" t="s">
        <v>3525</v>
      </c>
      <c r="C55" s="138" t="s">
        <v>3594</v>
      </c>
      <c r="D55" s="136"/>
      <c r="E55" s="129" t="s">
        <v>3595</v>
      </c>
      <c r="F55" s="137"/>
    </row>
    <row r="56" ht="22.5" customHeight="1">
      <c r="A56" s="133">
        <v>55.0</v>
      </c>
      <c r="B56" s="134" t="s">
        <v>3525</v>
      </c>
      <c r="C56" s="135" t="s">
        <v>3596</v>
      </c>
      <c r="D56" s="136"/>
      <c r="E56" s="129" t="s">
        <v>3590</v>
      </c>
      <c r="F56" s="137"/>
    </row>
    <row r="57" ht="22.5" customHeight="1">
      <c r="A57" s="133">
        <v>56.0</v>
      </c>
      <c r="B57" s="134" t="s">
        <v>3525</v>
      </c>
      <c r="C57" s="138" t="s">
        <v>3597</v>
      </c>
      <c r="D57" s="136"/>
      <c r="E57" s="129" t="s">
        <v>3590</v>
      </c>
      <c r="F57" s="137"/>
    </row>
    <row r="58" ht="22.5" customHeight="1">
      <c r="A58" s="133">
        <v>57.0</v>
      </c>
      <c r="B58" s="134" t="s">
        <v>3525</v>
      </c>
      <c r="C58" s="135" t="s">
        <v>3598</v>
      </c>
      <c r="D58" s="136"/>
      <c r="E58" s="129" t="s">
        <v>3514</v>
      </c>
      <c r="F58" s="137"/>
    </row>
    <row r="59" ht="22.5" customHeight="1">
      <c r="A59" s="133">
        <v>58.0</v>
      </c>
      <c r="B59" s="139" t="s">
        <v>3533</v>
      </c>
      <c r="C59" s="138" t="s">
        <v>3599</v>
      </c>
      <c r="D59" s="136"/>
      <c r="E59" s="129" t="s">
        <v>3595</v>
      </c>
      <c r="F59" s="137"/>
    </row>
    <row r="60" ht="22.5" customHeight="1">
      <c r="A60" s="133">
        <v>59.0</v>
      </c>
      <c r="B60" s="134" t="s">
        <v>3533</v>
      </c>
      <c r="C60" s="135" t="s">
        <v>3600</v>
      </c>
      <c r="D60" s="136"/>
      <c r="E60" s="129" t="s">
        <v>3601</v>
      </c>
      <c r="F60" s="137"/>
    </row>
    <row r="61" ht="22.5" customHeight="1">
      <c r="A61" s="133">
        <v>60.0</v>
      </c>
      <c r="B61" s="134" t="s">
        <v>3512</v>
      </c>
      <c r="C61" s="138" t="s">
        <v>3602</v>
      </c>
      <c r="D61" s="136"/>
      <c r="E61" s="129" t="s">
        <v>3603</v>
      </c>
      <c r="F61" s="137"/>
    </row>
    <row r="62" ht="22.5" customHeight="1">
      <c r="A62" s="133">
        <v>61.0</v>
      </c>
      <c r="B62" s="134" t="s">
        <v>3533</v>
      </c>
      <c r="C62" s="135" t="s">
        <v>3604</v>
      </c>
      <c r="D62" s="136"/>
      <c r="E62" s="129" t="s">
        <v>3511</v>
      </c>
      <c r="F62" s="137"/>
    </row>
    <row r="63" ht="22.5" customHeight="1">
      <c r="A63" s="133">
        <v>62.0</v>
      </c>
      <c r="B63" s="139" t="s">
        <v>3521</v>
      </c>
      <c r="C63" s="138" t="s">
        <v>3605</v>
      </c>
      <c r="D63" s="136"/>
      <c r="E63" s="129" t="s">
        <v>3529</v>
      </c>
      <c r="F63" s="137"/>
    </row>
    <row r="64" ht="22.5" customHeight="1">
      <c r="A64" s="133">
        <v>63.0</v>
      </c>
      <c r="B64" s="134" t="s">
        <v>3521</v>
      </c>
      <c r="C64" s="135" t="s">
        <v>3606</v>
      </c>
      <c r="D64" s="136"/>
      <c r="E64" s="129" t="s">
        <v>3524</v>
      </c>
      <c r="F64" s="137"/>
    </row>
    <row r="65" ht="22.5" customHeight="1">
      <c r="A65" s="133">
        <v>64.0</v>
      </c>
      <c r="B65" s="139" t="s">
        <v>3533</v>
      </c>
      <c r="C65" s="138" t="s">
        <v>3607</v>
      </c>
      <c r="D65" s="136"/>
      <c r="E65" s="129" t="s">
        <v>3514</v>
      </c>
      <c r="F65" s="137"/>
    </row>
    <row r="66" ht="22.5" customHeight="1">
      <c r="A66" s="133">
        <v>65.0</v>
      </c>
      <c r="B66" s="134" t="s">
        <v>3533</v>
      </c>
      <c r="C66" s="135" t="s">
        <v>3608</v>
      </c>
      <c r="D66" s="136"/>
      <c r="E66" s="129" t="s">
        <v>3524</v>
      </c>
      <c r="F66" s="137"/>
    </row>
    <row r="67" ht="22.5" customHeight="1">
      <c r="A67" s="133">
        <v>66.0</v>
      </c>
      <c r="B67" s="139" t="s">
        <v>3533</v>
      </c>
      <c r="C67" s="138" t="s">
        <v>3609</v>
      </c>
      <c r="D67" s="136"/>
      <c r="E67" s="129" t="s">
        <v>3514</v>
      </c>
      <c r="F67" s="137"/>
    </row>
    <row r="68" ht="22.5" customHeight="1">
      <c r="A68" s="133">
        <v>67.0</v>
      </c>
      <c r="B68" s="134" t="s">
        <v>3535</v>
      </c>
      <c r="C68" s="135" t="s">
        <v>3610</v>
      </c>
      <c r="D68" s="136"/>
      <c r="E68" s="129" t="s">
        <v>3592</v>
      </c>
      <c r="F68" s="137"/>
    </row>
    <row r="69" ht="22.5" customHeight="1">
      <c r="A69" s="133">
        <v>68.0</v>
      </c>
      <c r="B69" s="134" t="s">
        <v>3507</v>
      </c>
      <c r="C69" s="138" t="s">
        <v>3611</v>
      </c>
      <c r="D69" s="136"/>
      <c r="E69" s="129" t="s">
        <v>3543</v>
      </c>
      <c r="F69" s="137"/>
    </row>
    <row r="70" ht="22.5" customHeight="1">
      <c r="A70" s="133">
        <v>69.0</v>
      </c>
      <c r="B70" s="134" t="s">
        <v>3507</v>
      </c>
      <c r="C70" s="135" t="s">
        <v>3612</v>
      </c>
      <c r="D70" s="136"/>
      <c r="E70" s="129" t="s">
        <v>3543</v>
      </c>
      <c r="F70" s="137"/>
    </row>
    <row r="71" ht="22.5" customHeight="1">
      <c r="A71" s="133">
        <v>70.0</v>
      </c>
      <c r="B71" s="140"/>
      <c r="C71" s="138" t="s">
        <v>3613</v>
      </c>
      <c r="D71" s="136"/>
      <c r="E71" s="129" t="s">
        <v>3614</v>
      </c>
      <c r="F71" s="137"/>
    </row>
    <row r="72" ht="22.5" customHeight="1">
      <c r="A72" s="133">
        <v>71.0</v>
      </c>
      <c r="B72" s="134" t="s">
        <v>3512</v>
      </c>
      <c r="C72" s="135" t="s">
        <v>3615</v>
      </c>
      <c r="D72" s="136"/>
      <c r="E72" s="129" t="s">
        <v>3614</v>
      </c>
      <c r="F72" s="137"/>
    </row>
    <row r="73" ht="22.5" customHeight="1">
      <c r="A73" s="133">
        <v>72.0</v>
      </c>
      <c r="B73" s="139" t="s">
        <v>3539</v>
      </c>
      <c r="C73" s="138" t="s">
        <v>3616</v>
      </c>
      <c r="D73" s="136"/>
      <c r="E73" s="129" t="s">
        <v>3514</v>
      </c>
      <c r="F73" s="137"/>
    </row>
    <row r="74" ht="22.5" customHeight="1">
      <c r="A74" s="133">
        <v>73.0</v>
      </c>
      <c r="B74" s="134" t="s">
        <v>3539</v>
      </c>
      <c r="C74" s="135" t="s">
        <v>3617</v>
      </c>
      <c r="D74" s="136"/>
      <c r="E74" s="129" t="s">
        <v>3553</v>
      </c>
      <c r="F74" s="137"/>
    </row>
    <row r="75" ht="22.5" customHeight="1">
      <c r="A75" s="133">
        <v>74.0</v>
      </c>
      <c r="B75" s="134" t="s">
        <v>3507</v>
      </c>
      <c r="C75" s="138" t="s">
        <v>3618</v>
      </c>
      <c r="D75" s="136"/>
      <c r="E75" s="129" t="s">
        <v>3592</v>
      </c>
      <c r="F75" s="137"/>
    </row>
    <row r="76" ht="22.5" customHeight="1">
      <c r="A76" s="133">
        <v>75.0</v>
      </c>
      <c r="B76" s="134" t="s">
        <v>3507</v>
      </c>
      <c r="C76" s="135" t="s">
        <v>3619</v>
      </c>
      <c r="D76" s="136"/>
      <c r="E76" s="129" t="s">
        <v>3529</v>
      </c>
      <c r="F76" s="137"/>
    </row>
    <row r="77" ht="22.5" customHeight="1">
      <c r="A77" s="133">
        <v>76.0</v>
      </c>
      <c r="B77" s="134" t="s">
        <v>3525</v>
      </c>
      <c r="C77" s="138" t="s">
        <v>3620</v>
      </c>
      <c r="D77" s="136"/>
      <c r="E77" s="129" t="s">
        <v>3514</v>
      </c>
      <c r="F77" s="137"/>
    </row>
    <row r="78" ht="22.5" customHeight="1">
      <c r="A78" s="133">
        <v>77.0</v>
      </c>
      <c r="B78" s="134" t="s">
        <v>3525</v>
      </c>
      <c r="C78" s="135" t="s">
        <v>3621</v>
      </c>
      <c r="D78" s="136"/>
      <c r="E78" s="129" t="s">
        <v>3514</v>
      </c>
      <c r="F78" s="137"/>
    </row>
    <row r="79" ht="22.5" customHeight="1">
      <c r="A79" s="133">
        <v>78.0</v>
      </c>
      <c r="B79" s="139" t="s">
        <v>3539</v>
      </c>
      <c r="C79" s="138" t="s">
        <v>3622</v>
      </c>
      <c r="D79" s="136"/>
      <c r="E79" s="129" t="s">
        <v>3529</v>
      </c>
      <c r="F79" s="137"/>
    </row>
    <row r="80" ht="22.5" customHeight="1">
      <c r="A80" s="133">
        <v>79.0</v>
      </c>
      <c r="B80" s="134" t="s">
        <v>3525</v>
      </c>
      <c r="C80" s="135" t="s">
        <v>3623</v>
      </c>
      <c r="D80" s="136"/>
      <c r="E80" s="129" t="s">
        <v>3592</v>
      </c>
      <c r="F80" s="137"/>
    </row>
    <row r="81" ht="22.5" customHeight="1">
      <c r="A81" s="133">
        <v>80.0</v>
      </c>
      <c r="B81" s="140"/>
      <c r="C81" s="138" t="s">
        <v>3624</v>
      </c>
      <c r="D81" s="136"/>
      <c r="E81" s="129" t="s">
        <v>3514</v>
      </c>
      <c r="F81" s="137"/>
    </row>
    <row r="82" ht="22.5" customHeight="1">
      <c r="A82" s="133">
        <v>81.0</v>
      </c>
      <c r="B82" s="134" t="s">
        <v>3512</v>
      </c>
      <c r="C82" s="135" t="s">
        <v>3625</v>
      </c>
      <c r="D82" s="136"/>
      <c r="E82" s="129" t="s">
        <v>3511</v>
      </c>
      <c r="F82" s="137"/>
    </row>
    <row r="83" ht="22.5" customHeight="1">
      <c r="A83" s="133">
        <v>82.0</v>
      </c>
      <c r="B83" s="134" t="s">
        <v>3507</v>
      </c>
      <c r="C83" s="138" t="s">
        <v>3626</v>
      </c>
      <c r="D83" s="136"/>
      <c r="E83" s="129" t="s">
        <v>3517</v>
      </c>
      <c r="F83" s="137"/>
    </row>
    <row r="84" ht="22.5" customHeight="1">
      <c r="A84" s="133">
        <v>83.0</v>
      </c>
      <c r="B84" s="134" t="s">
        <v>3512</v>
      </c>
      <c r="C84" s="135" t="s">
        <v>3627</v>
      </c>
      <c r="D84" s="136"/>
      <c r="E84" s="129" t="s">
        <v>3517</v>
      </c>
      <c r="F84" s="137"/>
    </row>
    <row r="85" ht="22.5" customHeight="1">
      <c r="A85" s="133">
        <v>84.0</v>
      </c>
      <c r="B85" s="134" t="s">
        <v>3535</v>
      </c>
      <c r="C85" s="138" t="s">
        <v>3628</v>
      </c>
      <c r="D85" s="136"/>
      <c r="E85" s="129" t="s">
        <v>3543</v>
      </c>
      <c r="F85" s="137"/>
    </row>
    <row r="86" ht="22.5" customHeight="1">
      <c r="A86" s="133">
        <v>85.0</v>
      </c>
      <c r="B86" s="134" t="s">
        <v>3507</v>
      </c>
      <c r="C86" s="135" t="s">
        <v>3629</v>
      </c>
      <c r="D86" s="136"/>
      <c r="E86" s="129" t="s">
        <v>3543</v>
      </c>
      <c r="F86" s="137"/>
    </row>
    <row r="87" ht="22.5" customHeight="1">
      <c r="A87" s="133">
        <v>86.0</v>
      </c>
      <c r="B87" s="134" t="s">
        <v>3535</v>
      </c>
      <c r="C87" s="138" t="s">
        <v>3630</v>
      </c>
      <c r="D87" s="136"/>
      <c r="E87" s="129" t="s">
        <v>3592</v>
      </c>
      <c r="F87" s="137"/>
    </row>
    <row r="88" ht="22.5" customHeight="1">
      <c r="A88" s="133">
        <v>87.0</v>
      </c>
      <c r="B88" s="134" t="s">
        <v>3507</v>
      </c>
      <c r="C88" s="135" t="s">
        <v>3631</v>
      </c>
      <c r="D88" s="136"/>
      <c r="E88" s="129" t="s">
        <v>3517</v>
      </c>
      <c r="F88" s="137"/>
    </row>
    <row r="89" ht="22.5" customHeight="1">
      <c r="A89" s="133">
        <v>88.0</v>
      </c>
      <c r="B89" s="139" t="s">
        <v>3533</v>
      </c>
      <c r="C89" s="138" t="s">
        <v>3632</v>
      </c>
      <c r="D89" s="136"/>
      <c r="E89" s="129" t="s">
        <v>3529</v>
      </c>
      <c r="F89" s="137"/>
    </row>
    <row r="90" ht="22.5" customHeight="1">
      <c r="A90" s="133">
        <v>89.0</v>
      </c>
      <c r="B90" s="134" t="s">
        <v>3533</v>
      </c>
      <c r="C90" s="135" t="s">
        <v>3633</v>
      </c>
      <c r="D90" s="136"/>
      <c r="E90" s="129" t="s">
        <v>3543</v>
      </c>
      <c r="F90" s="137"/>
    </row>
    <row r="91" ht="22.5" customHeight="1">
      <c r="A91" s="133">
        <v>90.0</v>
      </c>
      <c r="B91" s="139" t="s">
        <v>3533</v>
      </c>
      <c r="C91" s="138" t="s">
        <v>3634</v>
      </c>
      <c r="D91" s="136"/>
      <c r="E91" s="129" t="s">
        <v>3517</v>
      </c>
      <c r="F91" s="137"/>
    </row>
    <row r="92" ht="22.5" customHeight="1">
      <c r="A92" s="133">
        <v>91.0</v>
      </c>
      <c r="B92" s="134" t="s">
        <v>3525</v>
      </c>
      <c r="C92" s="135" t="s">
        <v>3635</v>
      </c>
      <c r="D92" s="136"/>
      <c r="E92" s="129" t="s">
        <v>3524</v>
      </c>
      <c r="F92" s="137"/>
    </row>
    <row r="93" ht="22.5" customHeight="1">
      <c r="A93" s="133">
        <v>92.0</v>
      </c>
      <c r="B93" s="134" t="s">
        <v>3507</v>
      </c>
      <c r="C93" s="138" t="s">
        <v>3636</v>
      </c>
      <c r="D93" s="136"/>
      <c r="E93" s="129" t="s">
        <v>3524</v>
      </c>
      <c r="F93" s="137"/>
    </row>
    <row r="94" ht="22.5" customHeight="1">
      <c r="A94" s="133">
        <v>93.0</v>
      </c>
      <c r="B94" s="134" t="s">
        <v>3507</v>
      </c>
      <c r="C94" s="135" t="s">
        <v>3637</v>
      </c>
      <c r="D94" s="136"/>
      <c r="E94" s="129" t="s">
        <v>3529</v>
      </c>
      <c r="F94" s="137"/>
    </row>
    <row r="95" ht="22.5" customHeight="1">
      <c r="A95" s="133">
        <v>94.0</v>
      </c>
      <c r="B95" s="134" t="s">
        <v>3535</v>
      </c>
      <c r="C95" s="138" t="s">
        <v>3638</v>
      </c>
      <c r="D95" s="136"/>
      <c r="E95" s="129" t="s">
        <v>3514</v>
      </c>
      <c r="F95" s="137"/>
    </row>
    <row r="96" ht="22.5" customHeight="1">
      <c r="A96" s="133">
        <v>95.0</v>
      </c>
      <c r="B96" s="134" t="s">
        <v>3535</v>
      </c>
      <c r="C96" s="135" t="s">
        <v>3639</v>
      </c>
      <c r="D96" s="136"/>
      <c r="E96" s="129" t="s">
        <v>3557</v>
      </c>
      <c r="F96" s="137"/>
    </row>
    <row r="97" ht="22.5" customHeight="1">
      <c r="A97" s="133">
        <v>96.0</v>
      </c>
      <c r="B97" s="134" t="s">
        <v>3507</v>
      </c>
      <c r="C97" s="138" t="s">
        <v>3640</v>
      </c>
      <c r="D97" s="136"/>
      <c r="E97" s="129" t="s">
        <v>3514</v>
      </c>
      <c r="F97" s="137"/>
    </row>
    <row r="98" ht="22.5" customHeight="1">
      <c r="A98" s="133">
        <v>97.0</v>
      </c>
      <c r="B98" s="134" t="s">
        <v>3507</v>
      </c>
      <c r="C98" s="135" t="s">
        <v>3641</v>
      </c>
      <c r="D98" s="136"/>
      <c r="E98" s="129" t="s">
        <v>3548</v>
      </c>
      <c r="F98" s="137"/>
    </row>
    <row r="99" ht="22.5" customHeight="1">
      <c r="A99" s="133">
        <v>98.0</v>
      </c>
      <c r="B99" s="134" t="s">
        <v>3507</v>
      </c>
      <c r="C99" s="138" t="s">
        <v>3642</v>
      </c>
      <c r="D99" s="136"/>
      <c r="E99" s="129" t="s">
        <v>3592</v>
      </c>
      <c r="F99" s="137"/>
    </row>
    <row r="100" ht="22.5" customHeight="1">
      <c r="A100" s="133">
        <v>99.0</v>
      </c>
      <c r="B100" s="134" t="s">
        <v>3533</v>
      </c>
      <c r="C100" s="135" t="s">
        <v>3643</v>
      </c>
      <c r="D100" s="136"/>
      <c r="E100" s="129" t="s">
        <v>3509</v>
      </c>
      <c r="F100" s="137"/>
    </row>
    <row r="101" ht="22.5" customHeight="1">
      <c r="A101" s="133">
        <v>100.0</v>
      </c>
      <c r="B101" s="134" t="s">
        <v>3507</v>
      </c>
      <c r="C101" s="141" t="s">
        <v>3644</v>
      </c>
      <c r="D101" s="136"/>
      <c r="E101" s="129" t="s">
        <v>3517</v>
      </c>
      <c r="F101" s="137"/>
    </row>
    <row r="102" ht="22.5" customHeight="1">
      <c r="A102" s="133">
        <v>101.0</v>
      </c>
      <c r="B102" s="134" t="s">
        <v>3507</v>
      </c>
      <c r="C102" s="135" t="s">
        <v>3645</v>
      </c>
      <c r="D102" s="136"/>
      <c r="E102" s="129" t="s">
        <v>3543</v>
      </c>
      <c r="F102" s="137"/>
    </row>
    <row r="103" ht="22.5" customHeight="1">
      <c r="A103" s="133">
        <v>102.0</v>
      </c>
      <c r="B103" s="134" t="s">
        <v>3507</v>
      </c>
      <c r="C103" s="138" t="s">
        <v>3646</v>
      </c>
      <c r="D103" s="136"/>
      <c r="E103" s="129" t="s">
        <v>3592</v>
      </c>
      <c r="F103" s="137"/>
    </row>
    <row r="104" ht="22.5" customHeight="1">
      <c r="A104" s="133">
        <v>103.0</v>
      </c>
      <c r="B104" s="134" t="s">
        <v>3525</v>
      </c>
      <c r="C104" s="135" t="s">
        <v>3623</v>
      </c>
      <c r="D104" s="136"/>
      <c r="E104" s="129" t="s">
        <v>3592</v>
      </c>
      <c r="F104" s="137"/>
    </row>
    <row r="105" ht="22.5" customHeight="1">
      <c r="A105" s="133">
        <v>104.0</v>
      </c>
      <c r="B105" s="134" t="s">
        <v>3525</v>
      </c>
      <c r="C105" s="138" t="s">
        <v>3647</v>
      </c>
      <c r="D105" s="136"/>
      <c r="E105" s="129" t="s">
        <v>3541</v>
      </c>
      <c r="F105" s="137"/>
    </row>
    <row r="106" ht="22.5" customHeight="1">
      <c r="A106" s="133">
        <v>105.0</v>
      </c>
      <c r="B106" s="134" t="s">
        <v>3525</v>
      </c>
      <c r="C106" s="135" t="s">
        <v>3589</v>
      </c>
      <c r="D106" s="136"/>
      <c r="E106" s="129" t="s">
        <v>3590</v>
      </c>
      <c r="F106" s="137"/>
    </row>
    <row r="107" ht="22.5" customHeight="1">
      <c r="A107" s="133">
        <v>106.0</v>
      </c>
      <c r="B107" s="134" t="s">
        <v>3507</v>
      </c>
      <c r="C107" s="138" t="s">
        <v>3648</v>
      </c>
      <c r="D107" s="136"/>
      <c r="E107" s="129" t="s">
        <v>3517</v>
      </c>
      <c r="F107" s="137"/>
    </row>
    <row r="108" ht="22.5" customHeight="1">
      <c r="A108" s="133">
        <v>107.0</v>
      </c>
      <c r="B108" s="134" t="s">
        <v>3525</v>
      </c>
      <c r="C108" s="135" t="s">
        <v>3649</v>
      </c>
      <c r="D108" s="136"/>
      <c r="E108" s="129" t="s">
        <v>3590</v>
      </c>
      <c r="F108" s="137"/>
    </row>
    <row r="109" ht="22.5" customHeight="1">
      <c r="A109" s="133">
        <v>108.0</v>
      </c>
      <c r="B109" s="134" t="s">
        <v>3525</v>
      </c>
      <c r="C109" s="138" t="s">
        <v>3650</v>
      </c>
      <c r="D109" s="136"/>
      <c r="E109" s="129" t="s">
        <v>3517</v>
      </c>
      <c r="F109" s="137"/>
    </row>
    <row r="110" ht="22.5" customHeight="1">
      <c r="A110" s="133">
        <v>109.0</v>
      </c>
      <c r="B110" s="134" t="s">
        <v>3525</v>
      </c>
      <c r="C110" s="135" t="s">
        <v>3651</v>
      </c>
      <c r="D110" s="136"/>
      <c r="E110" s="129" t="s">
        <v>3538</v>
      </c>
      <c r="F110" s="137"/>
    </row>
    <row r="111" ht="22.5" customHeight="1">
      <c r="A111" s="133">
        <v>110.0</v>
      </c>
      <c r="B111" s="134" t="s">
        <v>3507</v>
      </c>
      <c r="C111" s="138" t="s">
        <v>3652</v>
      </c>
      <c r="D111" s="136"/>
      <c r="E111" s="129" t="s">
        <v>3590</v>
      </c>
      <c r="F111" s="137"/>
    </row>
    <row r="112" ht="22.5" customHeight="1">
      <c r="A112" s="133">
        <v>111.0</v>
      </c>
      <c r="B112" s="134" t="s">
        <v>3525</v>
      </c>
      <c r="C112" s="135" t="s">
        <v>3653</v>
      </c>
      <c r="D112" s="136"/>
      <c r="E112" s="129" t="s">
        <v>3517</v>
      </c>
      <c r="F112" s="137"/>
    </row>
    <row r="113" ht="22.5" customHeight="1">
      <c r="A113" s="133">
        <v>112.0</v>
      </c>
      <c r="B113" s="134" t="s">
        <v>3507</v>
      </c>
      <c r="C113" s="138" t="s">
        <v>3654</v>
      </c>
      <c r="D113" s="136"/>
      <c r="E113" s="129" t="s">
        <v>3517</v>
      </c>
      <c r="F113" s="137"/>
    </row>
    <row r="114" ht="22.5" customHeight="1">
      <c r="A114" s="133">
        <v>113.0</v>
      </c>
      <c r="B114" s="134" t="s">
        <v>3507</v>
      </c>
      <c r="C114" s="135" t="s">
        <v>3655</v>
      </c>
      <c r="D114" s="136"/>
      <c r="E114" s="129" t="s">
        <v>3543</v>
      </c>
      <c r="F114" s="137"/>
    </row>
    <row r="115" ht="22.5" customHeight="1">
      <c r="A115" s="133">
        <v>114.0</v>
      </c>
      <c r="B115" s="134" t="s">
        <v>3525</v>
      </c>
      <c r="C115" s="138" t="s">
        <v>3656</v>
      </c>
      <c r="D115" s="136"/>
      <c r="E115" s="129" t="s">
        <v>3514</v>
      </c>
      <c r="F115" s="137"/>
    </row>
    <row r="116" ht="22.5" customHeight="1">
      <c r="A116" s="133">
        <v>115.0</v>
      </c>
      <c r="B116" s="134" t="s">
        <v>3507</v>
      </c>
      <c r="C116" s="135" t="s">
        <v>3657</v>
      </c>
      <c r="D116" s="136"/>
      <c r="E116" s="129" t="s">
        <v>3543</v>
      </c>
      <c r="F116" s="137"/>
    </row>
    <row r="117" ht="22.5" customHeight="1">
      <c r="A117" s="133">
        <v>116.0</v>
      </c>
      <c r="B117" s="134" t="s">
        <v>3525</v>
      </c>
      <c r="C117" s="138" t="s">
        <v>3658</v>
      </c>
      <c r="D117" s="136"/>
      <c r="E117" s="129" t="s">
        <v>3517</v>
      </c>
      <c r="F117" s="137"/>
    </row>
    <row r="118" ht="22.5" customHeight="1">
      <c r="A118" s="133">
        <v>117.0</v>
      </c>
      <c r="B118" s="134" t="s">
        <v>3507</v>
      </c>
      <c r="C118" s="135" t="s">
        <v>3659</v>
      </c>
      <c r="D118" s="136"/>
      <c r="E118" s="129" t="s">
        <v>3543</v>
      </c>
      <c r="F118" s="137"/>
    </row>
    <row r="119" ht="22.5" customHeight="1">
      <c r="A119" s="133">
        <v>118.0</v>
      </c>
      <c r="B119" s="134" t="s">
        <v>3525</v>
      </c>
      <c r="C119" s="138" t="s">
        <v>3660</v>
      </c>
      <c r="D119" s="136"/>
      <c r="E119" s="129" t="s">
        <v>3517</v>
      </c>
      <c r="F119" s="137"/>
    </row>
    <row r="120" ht="22.5" customHeight="1">
      <c r="A120" s="133">
        <v>119.0</v>
      </c>
      <c r="B120" s="134" t="s">
        <v>3533</v>
      </c>
      <c r="C120" s="135" t="s">
        <v>3661</v>
      </c>
      <c r="D120" s="136"/>
      <c r="E120" s="129" t="s">
        <v>3543</v>
      </c>
      <c r="F120" s="137"/>
    </row>
    <row r="121" ht="22.5" customHeight="1">
      <c r="A121" s="133">
        <v>120.0</v>
      </c>
      <c r="B121" s="134" t="s">
        <v>3535</v>
      </c>
      <c r="C121" s="138" t="s">
        <v>3662</v>
      </c>
      <c r="D121" s="136"/>
      <c r="E121" s="129" t="s">
        <v>3514</v>
      </c>
      <c r="F121" s="137"/>
    </row>
    <row r="122" ht="22.5" customHeight="1">
      <c r="A122" s="133">
        <v>121.0</v>
      </c>
      <c r="B122" s="134" t="s">
        <v>3533</v>
      </c>
      <c r="C122" s="135" t="s">
        <v>3663</v>
      </c>
      <c r="D122" s="136"/>
      <c r="E122" s="129" t="s">
        <v>3543</v>
      </c>
      <c r="F122" s="137"/>
    </row>
    <row r="123" ht="22.5" customHeight="1">
      <c r="A123" s="133">
        <v>122.0</v>
      </c>
      <c r="B123" s="134" t="s">
        <v>3507</v>
      </c>
      <c r="C123" s="138" t="s">
        <v>3664</v>
      </c>
      <c r="D123" s="136"/>
      <c r="E123" s="129" t="s">
        <v>3509</v>
      </c>
      <c r="F123" s="137"/>
    </row>
    <row r="124" ht="22.5" customHeight="1">
      <c r="A124" s="133">
        <v>123.0</v>
      </c>
      <c r="B124" s="134" t="s">
        <v>3507</v>
      </c>
      <c r="C124" s="135" t="s">
        <v>3665</v>
      </c>
      <c r="D124" s="136"/>
      <c r="E124" s="129" t="s">
        <v>3538</v>
      </c>
      <c r="F124" s="137"/>
    </row>
    <row r="125" ht="22.5" customHeight="1">
      <c r="A125" s="133">
        <v>124.0</v>
      </c>
      <c r="B125" s="139" t="s">
        <v>3539</v>
      </c>
      <c r="C125" s="138" t="s">
        <v>3666</v>
      </c>
      <c r="D125" s="136"/>
      <c r="E125" s="129" t="s">
        <v>3667</v>
      </c>
      <c r="F125" s="137"/>
    </row>
    <row r="126" ht="22.5" customHeight="1">
      <c r="A126" s="133">
        <v>125.0</v>
      </c>
      <c r="B126" s="134" t="s">
        <v>3668</v>
      </c>
      <c r="C126" s="135" t="s">
        <v>3669</v>
      </c>
      <c r="D126" s="136"/>
      <c r="E126" s="129" t="s">
        <v>3667</v>
      </c>
      <c r="F126" s="137"/>
    </row>
    <row r="127" ht="22.5" customHeight="1">
      <c r="A127" s="133">
        <v>126.0</v>
      </c>
      <c r="B127" s="139" t="s">
        <v>3668</v>
      </c>
      <c r="C127" s="138" t="s">
        <v>3670</v>
      </c>
      <c r="D127" s="136"/>
      <c r="E127" s="129" t="s">
        <v>3517</v>
      </c>
      <c r="F127" s="137"/>
    </row>
    <row r="128" ht="22.5" customHeight="1">
      <c r="A128" s="133">
        <v>127.0</v>
      </c>
      <c r="B128" s="134" t="s">
        <v>3521</v>
      </c>
      <c r="C128" s="135" t="s">
        <v>3671</v>
      </c>
      <c r="D128" s="136"/>
      <c r="E128" s="129" t="s">
        <v>3672</v>
      </c>
      <c r="F128" s="137"/>
    </row>
    <row r="129" ht="22.5" customHeight="1">
      <c r="A129" s="133">
        <v>128.0</v>
      </c>
      <c r="B129" s="139" t="s">
        <v>3533</v>
      </c>
      <c r="C129" s="138" t="s">
        <v>3673</v>
      </c>
      <c r="D129" s="136"/>
      <c r="E129" s="129" t="s">
        <v>3557</v>
      </c>
      <c r="F129" s="137"/>
    </row>
    <row r="130" ht="22.5" customHeight="1">
      <c r="A130" s="133">
        <v>129.0</v>
      </c>
      <c r="B130" s="134" t="s">
        <v>3533</v>
      </c>
      <c r="C130" s="135" t="s">
        <v>3674</v>
      </c>
      <c r="D130" s="136"/>
      <c r="E130" s="129" t="s">
        <v>3548</v>
      </c>
      <c r="F130" s="137"/>
    </row>
    <row r="131" ht="22.5" customHeight="1">
      <c r="A131" s="133">
        <v>130.0</v>
      </c>
      <c r="B131" s="139" t="s">
        <v>3675</v>
      </c>
      <c r="C131" s="138" t="s">
        <v>3676</v>
      </c>
      <c r="D131" s="136"/>
      <c r="E131" s="129" t="s">
        <v>3557</v>
      </c>
      <c r="F131" s="137"/>
    </row>
    <row r="132" ht="22.5" customHeight="1">
      <c r="A132" s="133">
        <v>131.0</v>
      </c>
      <c r="B132" s="134" t="s">
        <v>3525</v>
      </c>
      <c r="C132" s="135" t="s">
        <v>3677</v>
      </c>
      <c r="D132" s="136"/>
      <c r="E132" s="129" t="s">
        <v>3678</v>
      </c>
      <c r="F132" s="137"/>
    </row>
    <row r="133" ht="22.5" customHeight="1">
      <c r="A133" s="133">
        <v>132.0</v>
      </c>
      <c r="B133" s="139" t="s">
        <v>3679</v>
      </c>
      <c r="C133" s="138" t="s">
        <v>3680</v>
      </c>
      <c r="D133" s="136"/>
      <c r="E133" s="129" t="s">
        <v>3514</v>
      </c>
      <c r="F133" s="137"/>
    </row>
    <row r="134" ht="22.5" customHeight="1">
      <c r="A134" s="133">
        <v>133.0</v>
      </c>
      <c r="B134" s="134" t="s">
        <v>3507</v>
      </c>
      <c r="C134" s="135" t="s">
        <v>3681</v>
      </c>
      <c r="D134" s="136"/>
      <c r="E134" s="129" t="s">
        <v>3514</v>
      </c>
      <c r="F134" s="137"/>
    </row>
    <row r="135" ht="22.5" customHeight="1">
      <c r="A135" s="133">
        <v>134.0</v>
      </c>
      <c r="B135" s="134" t="s">
        <v>3507</v>
      </c>
      <c r="C135" s="138" t="s">
        <v>3682</v>
      </c>
      <c r="D135" s="136"/>
      <c r="E135" s="129" t="s">
        <v>3514</v>
      </c>
      <c r="F135" s="137"/>
    </row>
    <row r="136" ht="22.5" customHeight="1">
      <c r="A136" s="133">
        <v>135.0</v>
      </c>
      <c r="B136" s="134" t="s">
        <v>3525</v>
      </c>
      <c r="C136" s="135" t="s">
        <v>3683</v>
      </c>
      <c r="D136" s="136"/>
      <c r="E136" s="129" t="s">
        <v>3541</v>
      </c>
      <c r="F136" s="137"/>
    </row>
    <row r="137" ht="22.5" customHeight="1">
      <c r="A137" s="133">
        <v>136.0</v>
      </c>
      <c r="B137" s="134" t="s">
        <v>3525</v>
      </c>
      <c r="C137" s="138" t="s">
        <v>3684</v>
      </c>
      <c r="D137" s="136"/>
      <c r="E137" s="129" t="s">
        <v>3514</v>
      </c>
      <c r="F137" s="137"/>
    </row>
    <row r="138" ht="22.5" customHeight="1">
      <c r="A138" s="133">
        <v>137.0</v>
      </c>
      <c r="B138" s="134" t="s">
        <v>3539</v>
      </c>
      <c r="C138" s="135" t="s">
        <v>3685</v>
      </c>
      <c r="D138" s="136"/>
      <c r="E138" s="129" t="s">
        <v>3524</v>
      </c>
      <c r="F138" s="137"/>
    </row>
    <row r="139" ht="22.5" customHeight="1">
      <c r="A139" s="133">
        <v>138.0</v>
      </c>
      <c r="B139" s="134" t="s">
        <v>3535</v>
      </c>
      <c r="C139" s="138" t="s">
        <v>3686</v>
      </c>
      <c r="D139" s="136"/>
      <c r="E139" s="129" t="s">
        <v>3514</v>
      </c>
      <c r="F139" s="137"/>
    </row>
    <row r="140" ht="22.5" customHeight="1">
      <c r="A140" s="133">
        <v>139.0</v>
      </c>
      <c r="B140" s="134" t="s">
        <v>3507</v>
      </c>
      <c r="C140" s="135" t="s">
        <v>3687</v>
      </c>
      <c r="D140" s="136"/>
      <c r="E140" s="129" t="s">
        <v>3557</v>
      </c>
      <c r="F140" s="137"/>
    </row>
    <row r="141" ht="22.5" customHeight="1">
      <c r="A141" s="133">
        <v>140.0</v>
      </c>
      <c r="B141" s="139" t="s">
        <v>3564</v>
      </c>
      <c r="C141" s="138" t="s">
        <v>3688</v>
      </c>
      <c r="D141" s="136"/>
      <c r="E141" s="129" t="s">
        <v>3529</v>
      </c>
      <c r="F141" s="137"/>
    </row>
    <row r="142" ht="22.5" customHeight="1">
      <c r="A142" s="133">
        <v>141.0</v>
      </c>
      <c r="B142" s="134" t="s">
        <v>3512</v>
      </c>
      <c r="C142" s="135" t="s">
        <v>3689</v>
      </c>
      <c r="D142" s="136"/>
      <c r="E142" s="129" t="s">
        <v>3690</v>
      </c>
      <c r="F142" s="137"/>
    </row>
    <row r="143" ht="22.5" customHeight="1">
      <c r="A143" s="133">
        <v>142.0</v>
      </c>
      <c r="B143" s="134" t="s">
        <v>3525</v>
      </c>
      <c r="C143" s="138" t="s">
        <v>3691</v>
      </c>
      <c r="D143" s="136"/>
      <c r="E143" s="129" t="s">
        <v>3690</v>
      </c>
      <c r="F143" s="137"/>
    </row>
    <row r="144" ht="22.5" customHeight="1">
      <c r="A144" s="133">
        <v>143.0</v>
      </c>
      <c r="B144" s="134" t="s">
        <v>3539</v>
      </c>
      <c r="C144" s="135" t="s">
        <v>3692</v>
      </c>
      <c r="D144" s="136"/>
      <c r="E144" s="129" t="s">
        <v>3693</v>
      </c>
      <c r="F144" s="137"/>
    </row>
    <row r="145" ht="22.5" customHeight="1">
      <c r="A145" s="133">
        <v>144.0</v>
      </c>
      <c r="B145" s="134" t="s">
        <v>3535</v>
      </c>
      <c r="C145" s="138" t="s">
        <v>3694</v>
      </c>
      <c r="D145" s="136"/>
      <c r="E145" s="129" t="s">
        <v>3693</v>
      </c>
      <c r="F145" s="137"/>
    </row>
    <row r="146" ht="22.5" customHeight="1">
      <c r="A146" s="133">
        <v>145.0</v>
      </c>
      <c r="B146" s="134" t="s">
        <v>3539</v>
      </c>
      <c r="C146" s="135" t="s">
        <v>3695</v>
      </c>
      <c r="D146" s="136"/>
      <c r="E146" s="129" t="s">
        <v>3696</v>
      </c>
      <c r="F146" s="137"/>
    </row>
    <row r="147" ht="22.5" customHeight="1">
      <c r="A147" s="133">
        <v>146.0</v>
      </c>
      <c r="B147" s="139" t="s">
        <v>3570</v>
      </c>
      <c r="C147" s="138" t="s">
        <v>3697</v>
      </c>
      <c r="D147" s="136"/>
      <c r="E147" s="129" t="s">
        <v>3690</v>
      </c>
      <c r="F147" s="137"/>
    </row>
    <row r="148" ht="22.5" customHeight="1">
      <c r="A148" s="133">
        <v>147.0</v>
      </c>
      <c r="B148" s="134" t="s">
        <v>3525</v>
      </c>
      <c r="C148" s="135" t="s">
        <v>3698</v>
      </c>
      <c r="D148" s="136"/>
      <c r="E148" s="129" t="s">
        <v>3690</v>
      </c>
      <c r="F148" s="137"/>
    </row>
    <row r="149" ht="22.5" customHeight="1">
      <c r="A149" s="133">
        <v>148.0</v>
      </c>
      <c r="B149" s="134" t="s">
        <v>3525</v>
      </c>
      <c r="C149" s="138" t="s">
        <v>3699</v>
      </c>
      <c r="D149" s="136"/>
      <c r="E149" s="129"/>
      <c r="F149" s="137"/>
    </row>
    <row r="150" ht="22.5" customHeight="1">
      <c r="A150" s="133">
        <v>149.0</v>
      </c>
      <c r="B150" s="134" t="s">
        <v>3533</v>
      </c>
      <c r="C150" s="135" t="s">
        <v>3700</v>
      </c>
      <c r="D150" s="136"/>
      <c r="E150" s="129" t="s">
        <v>3511</v>
      </c>
      <c r="F150" s="137"/>
    </row>
    <row r="151" ht="22.5" customHeight="1">
      <c r="A151" s="133">
        <v>150.0</v>
      </c>
      <c r="B151" s="142" t="s">
        <v>3512</v>
      </c>
      <c r="C151" s="141" t="s">
        <v>3701</v>
      </c>
      <c r="D151" s="136"/>
      <c r="E151" s="129" t="s">
        <v>3514</v>
      </c>
      <c r="F151" s="137"/>
    </row>
    <row r="152" ht="22.5" customHeight="1">
      <c r="A152" s="133">
        <v>151.0</v>
      </c>
      <c r="B152" s="134" t="s">
        <v>3507</v>
      </c>
      <c r="C152" s="135" t="s">
        <v>3702</v>
      </c>
      <c r="D152" s="136"/>
      <c r="E152" s="129" t="s">
        <v>3548</v>
      </c>
      <c r="F152" s="137"/>
    </row>
    <row r="153" ht="22.5" customHeight="1">
      <c r="A153" s="133">
        <v>152.0</v>
      </c>
      <c r="B153" s="139" t="s">
        <v>3512</v>
      </c>
      <c r="C153" s="138" t="s">
        <v>3703</v>
      </c>
      <c r="D153" s="136"/>
      <c r="E153" s="129" t="s">
        <v>3543</v>
      </c>
      <c r="F153" s="137"/>
    </row>
    <row r="154" ht="22.5" customHeight="1">
      <c r="A154" s="133">
        <v>153.0</v>
      </c>
      <c r="B154" s="134" t="s">
        <v>3533</v>
      </c>
      <c r="C154" s="135" t="s">
        <v>3704</v>
      </c>
      <c r="D154" s="136"/>
      <c r="E154" s="129" t="s">
        <v>3543</v>
      </c>
      <c r="F154" s="137"/>
    </row>
    <row r="155" ht="22.5" customHeight="1">
      <c r="A155" s="133">
        <v>154.0</v>
      </c>
      <c r="B155" s="139" t="s">
        <v>3533</v>
      </c>
      <c r="C155" s="138" t="s">
        <v>3705</v>
      </c>
      <c r="D155" s="136"/>
      <c r="E155" s="143"/>
      <c r="F155" s="137"/>
    </row>
    <row r="156" ht="22.5" customHeight="1">
      <c r="A156" s="133">
        <v>155.0</v>
      </c>
      <c r="B156" s="134" t="s">
        <v>3525</v>
      </c>
      <c r="C156" s="135" t="s">
        <v>3706</v>
      </c>
      <c r="D156" s="136"/>
      <c r="E156" s="143"/>
      <c r="F156" s="137"/>
    </row>
    <row r="157" ht="22.5" customHeight="1">
      <c r="A157" s="133">
        <v>156.0</v>
      </c>
      <c r="B157" s="134" t="s">
        <v>3507</v>
      </c>
      <c r="C157" s="138" t="s">
        <v>3707</v>
      </c>
      <c r="D157" s="136"/>
      <c r="E157" s="129" t="s">
        <v>3529</v>
      </c>
      <c r="F157" s="137"/>
    </row>
    <row r="158" ht="22.5" customHeight="1">
      <c r="A158" s="133">
        <v>157.0</v>
      </c>
      <c r="B158" s="134" t="s">
        <v>3507</v>
      </c>
      <c r="C158" s="135" t="s">
        <v>3708</v>
      </c>
      <c r="D158" s="136"/>
      <c r="E158" s="129" t="s">
        <v>3529</v>
      </c>
      <c r="F158" s="137"/>
    </row>
    <row r="159" ht="22.5" customHeight="1">
      <c r="A159" s="133">
        <v>158.0</v>
      </c>
      <c r="B159" s="134" t="s">
        <v>3525</v>
      </c>
      <c r="C159" s="138" t="s">
        <v>3709</v>
      </c>
      <c r="D159" s="136"/>
      <c r="E159" s="129" t="s">
        <v>3557</v>
      </c>
      <c r="F159" s="137"/>
    </row>
    <row r="160" ht="22.5" customHeight="1">
      <c r="A160" s="133">
        <v>159.0</v>
      </c>
      <c r="B160" s="134" t="s">
        <v>3539</v>
      </c>
      <c r="C160" s="135" t="s">
        <v>3710</v>
      </c>
      <c r="D160" s="136"/>
      <c r="E160" s="129" t="s">
        <v>3517</v>
      </c>
      <c r="F160" s="137"/>
    </row>
    <row r="161" ht="22.5" customHeight="1">
      <c r="A161" s="133">
        <v>160.0</v>
      </c>
      <c r="B161" s="139" t="s">
        <v>3539</v>
      </c>
      <c r="C161" s="138" t="s">
        <v>3711</v>
      </c>
      <c r="D161" s="136"/>
      <c r="E161" s="129" t="s">
        <v>3529</v>
      </c>
      <c r="F161" s="137"/>
    </row>
    <row r="162" ht="22.5" customHeight="1">
      <c r="A162" s="133">
        <v>161.0</v>
      </c>
      <c r="B162" s="134" t="s">
        <v>3525</v>
      </c>
      <c r="C162" s="135" t="s">
        <v>3712</v>
      </c>
      <c r="D162" s="136"/>
      <c r="E162" s="129" t="s">
        <v>3557</v>
      </c>
      <c r="F162" s="137"/>
    </row>
    <row r="163" ht="22.5" customHeight="1">
      <c r="A163" s="133">
        <v>162.0</v>
      </c>
      <c r="B163" s="134" t="s">
        <v>3525</v>
      </c>
      <c r="C163" s="138" t="s">
        <v>3713</v>
      </c>
      <c r="D163" s="136"/>
      <c r="E163" s="129" t="s">
        <v>3572</v>
      </c>
      <c r="F163" s="137"/>
    </row>
    <row r="164" ht="22.5" customHeight="1">
      <c r="A164" s="133">
        <v>163.0</v>
      </c>
      <c r="B164" s="134" t="s">
        <v>3525</v>
      </c>
      <c r="C164" s="135" t="s">
        <v>3714</v>
      </c>
      <c r="D164" s="136"/>
      <c r="E164" s="129" t="s">
        <v>3538</v>
      </c>
      <c r="F164" s="137"/>
    </row>
    <row r="165" ht="22.5" customHeight="1">
      <c r="A165" s="133">
        <v>164.0</v>
      </c>
      <c r="B165" s="134" t="s">
        <v>3535</v>
      </c>
      <c r="C165" s="138" t="s">
        <v>3715</v>
      </c>
      <c r="D165" s="136"/>
      <c r="E165" s="129" t="s">
        <v>3557</v>
      </c>
      <c r="F165" s="137"/>
    </row>
    <row r="166" ht="22.5" customHeight="1">
      <c r="A166" s="133">
        <v>165.0</v>
      </c>
      <c r="B166" s="134" t="s">
        <v>3668</v>
      </c>
      <c r="C166" s="135" t="s">
        <v>3716</v>
      </c>
      <c r="D166" s="136"/>
      <c r="E166" s="129" t="s">
        <v>3678</v>
      </c>
      <c r="F166" s="137"/>
    </row>
    <row r="167" ht="22.5" customHeight="1">
      <c r="A167" s="133">
        <v>166.0</v>
      </c>
      <c r="B167" s="139" t="s">
        <v>3533</v>
      </c>
      <c r="C167" s="138" t="s">
        <v>3717</v>
      </c>
      <c r="D167" s="136"/>
      <c r="E167" s="129" t="s">
        <v>3592</v>
      </c>
      <c r="F167" s="137"/>
    </row>
    <row r="168" ht="22.5" customHeight="1">
      <c r="A168" s="133">
        <v>167.0</v>
      </c>
      <c r="B168" s="134" t="s">
        <v>3535</v>
      </c>
      <c r="C168" s="135" t="s">
        <v>3718</v>
      </c>
      <c r="D168" s="136"/>
      <c r="E168" s="129" t="s">
        <v>3592</v>
      </c>
      <c r="F168" s="137"/>
    </row>
    <row r="169" ht="22.5" customHeight="1">
      <c r="A169" s="133">
        <v>168.0</v>
      </c>
      <c r="B169" s="139" t="s">
        <v>3539</v>
      </c>
      <c r="C169" s="138" t="s">
        <v>3719</v>
      </c>
      <c r="D169" s="136"/>
      <c r="E169" s="129" t="s">
        <v>3592</v>
      </c>
      <c r="F169" s="137"/>
    </row>
    <row r="170" ht="22.5" customHeight="1">
      <c r="A170" s="133">
        <v>169.0</v>
      </c>
      <c r="B170" s="134" t="s">
        <v>3525</v>
      </c>
      <c r="C170" s="135" t="s">
        <v>3720</v>
      </c>
      <c r="D170" s="136"/>
      <c r="E170" s="129" t="s">
        <v>3592</v>
      </c>
      <c r="F170" s="137"/>
    </row>
    <row r="171" ht="22.5" customHeight="1">
      <c r="A171" s="133">
        <v>170.0</v>
      </c>
      <c r="B171" s="134" t="s">
        <v>3525</v>
      </c>
      <c r="C171" s="138" t="s">
        <v>3721</v>
      </c>
      <c r="D171" s="136"/>
      <c r="E171" s="129" t="s">
        <v>3517</v>
      </c>
      <c r="F171" s="137"/>
    </row>
    <row r="172" ht="22.5" customHeight="1">
      <c r="A172" s="133">
        <v>171.0</v>
      </c>
      <c r="B172" s="134" t="s">
        <v>3525</v>
      </c>
      <c r="C172" s="135" t="s">
        <v>3722</v>
      </c>
      <c r="D172" s="136"/>
      <c r="E172" s="129" t="s">
        <v>3517</v>
      </c>
      <c r="F172" s="137"/>
    </row>
    <row r="173" ht="22.5" customHeight="1">
      <c r="A173" s="133">
        <v>172.0</v>
      </c>
      <c r="B173" s="134" t="s">
        <v>3525</v>
      </c>
      <c r="C173" s="138" t="s">
        <v>3723</v>
      </c>
      <c r="D173" s="136"/>
      <c r="E173" s="129" t="s">
        <v>3517</v>
      </c>
      <c r="F173" s="137"/>
    </row>
    <row r="174" ht="22.5" customHeight="1">
      <c r="A174" s="133">
        <v>173.0</v>
      </c>
      <c r="B174" s="134" t="s">
        <v>3525</v>
      </c>
      <c r="C174" s="135" t="s">
        <v>3724</v>
      </c>
      <c r="D174" s="136"/>
      <c r="E174" s="129" t="s">
        <v>3517</v>
      </c>
      <c r="F174" s="137"/>
    </row>
    <row r="175" ht="22.5" customHeight="1">
      <c r="A175" s="133">
        <v>174.0</v>
      </c>
      <c r="B175" s="134" t="s">
        <v>3525</v>
      </c>
      <c r="C175" s="138" t="s">
        <v>3725</v>
      </c>
      <c r="D175" s="136"/>
      <c r="E175" s="129" t="s">
        <v>3667</v>
      </c>
      <c r="F175" s="137"/>
    </row>
    <row r="176" ht="22.5" customHeight="1">
      <c r="A176" s="133">
        <v>175.0</v>
      </c>
      <c r="B176" s="134" t="s">
        <v>3521</v>
      </c>
      <c r="C176" s="135" t="s">
        <v>3726</v>
      </c>
      <c r="D176" s="136"/>
      <c r="E176" s="129" t="s">
        <v>3727</v>
      </c>
      <c r="F176" s="137"/>
    </row>
    <row r="177" ht="22.5" customHeight="1">
      <c r="A177" s="133">
        <v>176.0</v>
      </c>
      <c r="B177" s="139" t="s">
        <v>3539</v>
      </c>
      <c r="C177" s="138" t="s">
        <v>3728</v>
      </c>
      <c r="D177" s="136"/>
      <c r="E177" s="129" t="s">
        <v>3514</v>
      </c>
      <c r="F177" s="137"/>
    </row>
    <row r="178" ht="22.5" customHeight="1">
      <c r="A178" s="133">
        <v>177.0</v>
      </c>
      <c r="B178" s="134" t="s">
        <v>3535</v>
      </c>
      <c r="C178" s="135" t="s">
        <v>3729</v>
      </c>
      <c r="D178" s="136"/>
      <c r="E178" s="129" t="s">
        <v>3514</v>
      </c>
      <c r="F178" s="137"/>
    </row>
    <row r="179" ht="22.5" customHeight="1">
      <c r="A179" s="133">
        <v>178.0</v>
      </c>
      <c r="B179" s="139" t="s">
        <v>3533</v>
      </c>
      <c r="C179" s="138" t="s">
        <v>3730</v>
      </c>
      <c r="D179" s="136"/>
      <c r="E179" s="143"/>
      <c r="F179" s="137"/>
    </row>
    <row r="180" ht="22.5" customHeight="1">
      <c r="A180" s="133">
        <v>179.0</v>
      </c>
      <c r="B180" s="134" t="s">
        <v>3535</v>
      </c>
      <c r="C180" s="135" t="s">
        <v>3731</v>
      </c>
      <c r="D180" s="136"/>
      <c r="E180" s="129" t="s">
        <v>3543</v>
      </c>
      <c r="F180" s="137"/>
    </row>
    <row r="181" ht="22.5" customHeight="1">
      <c r="A181" s="133">
        <v>180.0</v>
      </c>
      <c r="B181" s="139" t="s">
        <v>3533</v>
      </c>
      <c r="C181" s="138" t="s">
        <v>3732</v>
      </c>
      <c r="D181" s="136"/>
      <c r="E181" s="129" t="s">
        <v>3548</v>
      </c>
      <c r="F181" s="137"/>
    </row>
    <row r="182" ht="22.5" customHeight="1">
      <c r="A182" s="133">
        <v>181.0</v>
      </c>
      <c r="B182" s="134" t="s">
        <v>3507</v>
      </c>
      <c r="C182" s="135" t="s">
        <v>3733</v>
      </c>
      <c r="D182" s="136"/>
      <c r="E182" s="129" t="s">
        <v>3538</v>
      </c>
      <c r="F182" s="137"/>
    </row>
    <row r="183" ht="22.5" customHeight="1">
      <c r="A183" s="133">
        <v>182.0</v>
      </c>
      <c r="B183" s="139" t="s">
        <v>3533</v>
      </c>
      <c r="C183" s="138" t="s">
        <v>3734</v>
      </c>
      <c r="D183" s="136"/>
      <c r="E183" s="129" t="s">
        <v>3517</v>
      </c>
      <c r="F183" s="137"/>
    </row>
    <row r="184" ht="22.5" customHeight="1">
      <c r="A184" s="133">
        <v>183.0</v>
      </c>
      <c r="B184" s="134" t="s">
        <v>3533</v>
      </c>
      <c r="C184" s="135" t="s">
        <v>3735</v>
      </c>
      <c r="D184" s="136"/>
      <c r="E184" s="129" t="s">
        <v>3727</v>
      </c>
      <c r="F184" s="137"/>
    </row>
    <row r="185" ht="22.5" customHeight="1">
      <c r="A185" s="133">
        <v>184.0</v>
      </c>
      <c r="B185" s="139" t="s">
        <v>3533</v>
      </c>
      <c r="C185" s="138" t="s">
        <v>3736</v>
      </c>
      <c r="D185" s="136"/>
      <c r="E185" s="129" t="s">
        <v>3517</v>
      </c>
      <c r="F185" s="137"/>
    </row>
    <row r="186" ht="22.5" customHeight="1">
      <c r="A186" s="133">
        <v>185.0</v>
      </c>
      <c r="B186" s="134" t="s">
        <v>3525</v>
      </c>
      <c r="C186" s="135" t="s">
        <v>3737</v>
      </c>
      <c r="D186" s="136"/>
      <c r="E186" s="129" t="s">
        <v>3551</v>
      </c>
      <c r="F186" s="137"/>
    </row>
    <row r="187" ht="22.5" customHeight="1">
      <c r="A187" s="133">
        <v>186.0</v>
      </c>
      <c r="B187" s="134" t="s">
        <v>3525</v>
      </c>
      <c r="C187" s="138" t="s">
        <v>3738</v>
      </c>
      <c r="D187" s="136"/>
      <c r="E187" s="129" t="s">
        <v>3592</v>
      </c>
      <c r="F187" s="137"/>
    </row>
    <row r="188" ht="22.5" customHeight="1">
      <c r="A188" s="133">
        <v>187.0</v>
      </c>
      <c r="B188" s="134" t="s">
        <v>3533</v>
      </c>
      <c r="C188" s="135" t="s">
        <v>3739</v>
      </c>
      <c r="D188" s="136"/>
      <c r="E188" s="129" t="s">
        <v>3514</v>
      </c>
      <c r="F188" s="137"/>
    </row>
    <row r="189" ht="22.5" customHeight="1">
      <c r="A189" s="133">
        <v>188.0</v>
      </c>
      <c r="B189" s="139" t="s">
        <v>3533</v>
      </c>
      <c r="C189" s="138" t="s">
        <v>3740</v>
      </c>
      <c r="D189" s="136"/>
      <c r="E189" s="143"/>
      <c r="F189" s="137"/>
    </row>
    <row r="190" ht="22.5" customHeight="1">
      <c r="A190" s="133">
        <v>189.0</v>
      </c>
      <c r="B190" s="134" t="s">
        <v>3533</v>
      </c>
      <c r="C190" s="135" t="s">
        <v>3741</v>
      </c>
      <c r="D190" s="136"/>
      <c r="E190" s="129" t="s">
        <v>3553</v>
      </c>
      <c r="F190" s="137"/>
    </row>
    <row r="191" ht="22.5" customHeight="1">
      <c r="A191" s="133">
        <v>190.0</v>
      </c>
      <c r="B191" s="134" t="s">
        <v>3525</v>
      </c>
      <c r="C191" s="138" t="s">
        <v>3742</v>
      </c>
      <c r="D191" s="136"/>
      <c r="E191" s="129" t="s">
        <v>3543</v>
      </c>
      <c r="F191" s="137"/>
    </row>
    <row r="192" ht="22.5" customHeight="1">
      <c r="A192" s="133">
        <v>191.0</v>
      </c>
      <c r="B192" s="134" t="s">
        <v>3507</v>
      </c>
      <c r="C192" s="135" t="s">
        <v>3743</v>
      </c>
      <c r="D192" s="136"/>
      <c r="E192" s="129" t="s">
        <v>3511</v>
      </c>
      <c r="F192" s="137"/>
    </row>
    <row r="193" ht="22.5" customHeight="1">
      <c r="A193" s="133">
        <v>192.0</v>
      </c>
      <c r="B193" s="134" t="s">
        <v>3507</v>
      </c>
      <c r="C193" s="138" t="s">
        <v>3744</v>
      </c>
      <c r="D193" s="136"/>
      <c r="E193" s="129" t="s">
        <v>3543</v>
      </c>
      <c r="F193" s="137"/>
    </row>
    <row r="194" ht="22.5" customHeight="1">
      <c r="A194" s="133">
        <v>193.0</v>
      </c>
      <c r="B194" s="134" t="s">
        <v>3533</v>
      </c>
      <c r="C194" s="135" t="s">
        <v>3745</v>
      </c>
      <c r="D194" s="136"/>
      <c r="E194" s="129" t="s">
        <v>3543</v>
      </c>
      <c r="F194" s="137"/>
    </row>
    <row r="195" ht="22.5" customHeight="1">
      <c r="A195" s="133">
        <v>194.0</v>
      </c>
      <c r="B195" s="139" t="s">
        <v>3539</v>
      </c>
      <c r="C195" s="138" t="s">
        <v>3746</v>
      </c>
      <c r="D195" s="136"/>
      <c r="E195" s="129" t="s">
        <v>3524</v>
      </c>
      <c r="F195" s="137"/>
    </row>
    <row r="196" ht="22.5" customHeight="1">
      <c r="A196" s="133">
        <v>195.0</v>
      </c>
      <c r="B196" s="134" t="s">
        <v>3512</v>
      </c>
      <c r="C196" s="135" t="s">
        <v>3747</v>
      </c>
      <c r="D196" s="136"/>
      <c r="E196" s="129" t="s">
        <v>3514</v>
      </c>
      <c r="F196" s="137"/>
    </row>
    <row r="197" ht="22.5" customHeight="1">
      <c r="A197" s="133">
        <v>196.0</v>
      </c>
      <c r="B197" s="134" t="s">
        <v>3507</v>
      </c>
      <c r="C197" s="138" t="s">
        <v>3748</v>
      </c>
      <c r="D197" s="136"/>
      <c r="E197" s="129" t="s">
        <v>3514</v>
      </c>
      <c r="F197" s="137"/>
    </row>
    <row r="198" ht="22.5" customHeight="1">
      <c r="A198" s="133">
        <v>197.0</v>
      </c>
      <c r="B198" s="134" t="s">
        <v>3533</v>
      </c>
      <c r="C198" s="135" t="s">
        <v>3749</v>
      </c>
      <c r="D198" s="136"/>
      <c r="E198" s="129" t="s">
        <v>3517</v>
      </c>
      <c r="F198" s="137"/>
    </row>
    <row r="199" ht="22.5" customHeight="1">
      <c r="A199" s="133">
        <v>198.0</v>
      </c>
      <c r="B199" s="134" t="s">
        <v>3507</v>
      </c>
      <c r="C199" s="138" t="s">
        <v>3750</v>
      </c>
      <c r="D199" s="136"/>
      <c r="E199" s="129" t="s">
        <v>3514</v>
      </c>
      <c r="F199" s="137"/>
    </row>
    <row r="200" ht="22.5" customHeight="1">
      <c r="A200" s="133">
        <v>199.0</v>
      </c>
      <c r="B200" s="134" t="s">
        <v>3507</v>
      </c>
      <c r="C200" s="138" t="s">
        <v>3751</v>
      </c>
      <c r="D200" s="136"/>
      <c r="E200" s="129" t="s">
        <v>3514</v>
      </c>
      <c r="F200" s="137"/>
    </row>
    <row r="201" ht="22.5" customHeight="1">
      <c r="A201" s="133">
        <v>200.0</v>
      </c>
      <c r="B201" s="134" t="s">
        <v>3507</v>
      </c>
      <c r="C201" s="138" t="s">
        <v>3752</v>
      </c>
      <c r="D201" s="136"/>
      <c r="E201" s="129" t="s">
        <v>3667</v>
      </c>
      <c r="F201" s="137"/>
    </row>
    <row r="202" ht="22.5" customHeight="1">
      <c r="A202" s="133">
        <v>201.0</v>
      </c>
      <c r="B202" s="134" t="s">
        <v>3535</v>
      </c>
      <c r="C202" s="138" t="s">
        <v>3753</v>
      </c>
      <c r="D202" s="136"/>
      <c r="E202" s="129" t="s">
        <v>3667</v>
      </c>
      <c r="F202" s="137"/>
    </row>
    <row r="203" ht="22.5" customHeight="1">
      <c r="A203" s="133">
        <v>202.0</v>
      </c>
      <c r="B203" s="134" t="s">
        <v>3507</v>
      </c>
      <c r="C203" s="135" t="s">
        <v>3754</v>
      </c>
      <c r="D203" s="144"/>
      <c r="E203" s="129" t="s">
        <v>3514</v>
      </c>
      <c r="F203" s="137"/>
      <c r="G203" s="145"/>
      <c r="H203" s="115"/>
    </row>
    <row r="204" ht="22.5" customHeight="1">
      <c r="A204" s="133">
        <v>203.0</v>
      </c>
      <c r="B204" s="134" t="s">
        <v>3533</v>
      </c>
      <c r="C204" s="138" t="s">
        <v>3755</v>
      </c>
      <c r="E204" s="146" t="s">
        <v>3543</v>
      </c>
      <c r="F204" s="137"/>
      <c r="G204" s="145"/>
    </row>
    <row r="205" ht="22.5" customHeight="1">
      <c r="A205" s="133">
        <v>204.0</v>
      </c>
      <c r="B205" s="134" t="s">
        <v>3525</v>
      </c>
      <c r="C205" s="135" t="s">
        <v>3756</v>
      </c>
      <c r="E205" s="147" t="s">
        <v>3517</v>
      </c>
      <c r="F205" s="137"/>
      <c r="G205" s="145"/>
    </row>
    <row r="206" ht="22.5" customHeight="1">
      <c r="A206" s="133">
        <v>205.0</v>
      </c>
      <c r="B206" s="134" t="s">
        <v>3668</v>
      </c>
      <c r="C206" s="138" t="s">
        <v>3757</v>
      </c>
      <c r="E206" s="129" t="s">
        <v>3541</v>
      </c>
      <c r="F206" s="137"/>
      <c r="G206" s="145"/>
    </row>
    <row r="207" ht="22.5" customHeight="1">
      <c r="A207" s="133">
        <v>206.0</v>
      </c>
      <c r="B207" s="134" t="s">
        <v>3533</v>
      </c>
      <c r="C207" s="135" t="s">
        <v>3758</v>
      </c>
      <c r="E207" s="129" t="s">
        <v>3514</v>
      </c>
      <c r="F207" s="137"/>
      <c r="G207" s="145"/>
    </row>
    <row r="208" ht="22.5" customHeight="1">
      <c r="A208" s="133">
        <v>207.0</v>
      </c>
      <c r="B208" s="134" t="s">
        <v>3507</v>
      </c>
      <c r="C208" s="138" t="s">
        <v>3759</v>
      </c>
      <c r="E208" s="129" t="s">
        <v>3538</v>
      </c>
      <c r="F208" s="137"/>
      <c r="G208" s="145"/>
    </row>
    <row r="209" ht="22.5" customHeight="1">
      <c r="A209" s="133">
        <v>208.0</v>
      </c>
      <c r="B209" s="134" t="s">
        <v>3507</v>
      </c>
      <c r="C209" s="135" t="s">
        <v>3760</v>
      </c>
      <c r="E209" s="147" t="s">
        <v>3514</v>
      </c>
      <c r="F209" s="137"/>
      <c r="G209" s="145"/>
    </row>
    <row r="210" ht="22.5" customHeight="1">
      <c r="A210" s="133">
        <v>209.0</v>
      </c>
      <c r="B210" s="134" t="s">
        <v>3507</v>
      </c>
      <c r="C210" s="138" t="s">
        <v>3761</v>
      </c>
      <c r="E210" s="146" t="s">
        <v>3603</v>
      </c>
      <c r="F210" s="137"/>
      <c r="G210" s="145"/>
    </row>
    <row r="211" ht="22.5" customHeight="1">
      <c r="A211" s="133">
        <v>210.0</v>
      </c>
      <c r="B211" s="134" t="s">
        <v>3668</v>
      </c>
      <c r="C211" s="135" t="s">
        <v>3762</v>
      </c>
      <c r="E211" s="147" t="s">
        <v>3551</v>
      </c>
      <c r="F211" s="137"/>
      <c r="G211" s="145"/>
    </row>
    <row r="212" ht="22.5" customHeight="1">
      <c r="A212" s="133">
        <v>211.0</v>
      </c>
      <c r="B212" s="134" t="s">
        <v>3525</v>
      </c>
      <c r="C212" s="135" t="s">
        <v>3763</v>
      </c>
      <c r="E212" s="147" t="s">
        <v>3511</v>
      </c>
      <c r="F212" s="137"/>
      <c r="G212" s="145"/>
    </row>
    <row r="213" ht="22.5" customHeight="1">
      <c r="A213" s="133">
        <v>212.0</v>
      </c>
      <c r="B213" s="134" t="s">
        <v>3533</v>
      </c>
      <c r="C213" s="138" t="s">
        <v>3764</v>
      </c>
      <c r="E213" s="129" t="s">
        <v>3514</v>
      </c>
      <c r="F213" s="137"/>
      <c r="G213" s="145"/>
    </row>
    <row r="214" ht="22.5" customHeight="1">
      <c r="A214" s="133">
        <v>213.0</v>
      </c>
      <c r="B214" s="134" t="s">
        <v>3512</v>
      </c>
      <c r="C214" s="135" t="s">
        <v>3765</v>
      </c>
      <c r="E214" s="147" t="s">
        <v>3514</v>
      </c>
      <c r="F214" s="137"/>
      <c r="G214" s="145"/>
    </row>
    <row r="215" ht="22.5" customHeight="1">
      <c r="A215" s="133">
        <v>214.0</v>
      </c>
      <c r="B215" s="134" t="s">
        <v>3533</v>
      </c>
      <c r="C215" s="138" t="s">
        <v>3766</v>
      </c>
      <c r="E215" s="146" t="s">
        <v>3543</v>
      </c>
      <c r="F215" s="137"/>
      <c r="G215" s="145"/>
    </row>
    <row r="216" ht="22.5" customHeight="1">
      <c r="A216" s="133">
        <v>215.0</v>
      </c>
      <c r="B216" s="134" t="s">
        <v>3512</v>
      </c>
      <c r="C216" s="135" t="s">
        <v>3767</v>
      </c>
      <c r="E216" s="147" t="s">
        <v>3529</v>
      </c>
      <c r="F216" s="137"/>
      <c r="G216" s="145"/>
    </row>
    <row r="217" ht="22.5" customHeight="1">
      <c r="A217" s="133">
        <v>216.0</v>
      </c>
      <c r="B217" s="134" t="s">
        <v>3535</v>
      </c>
      <c r="C217" s="138" t="s">
        <v>3768</v>
      </c>
      <c r="E217" s="129" t="s">
        <v>3514</v>
      </c>
      <c r="F217" s="137"/>
      <c r="G217" s="145"/>
    </row>
    <row r="218" ht="22.5" customHeight="1">
      <c r="A218" s="133">
        <v>217.0</v>
      </c>
      <c r="B218" s="134" t="s">
        <v>3533</v>
      </c>
      <c r="C218" s="135" t="s">
        <v>3769</v>
      </c>
      <c r="E218" s="147" t="s">
        <v>3543</v>
      </c>
      <c r="F218" s="137"/>
      <c r="G218" s="145"/>
    </row>
    <row r="219" ht="22.5" customHeight="1">
      <c r="A219" s="133">
        <v>218.0</v>
      </c>
      <c r="B219" s="134" t="s">
        <v>3668</v>
      </c>
      <c r="C219" s="135" t="s">
        <v>3770</v>
      </c>
      <c r="E219" s="147" t="s">
        <v>3557</v>
      </c>
      <c r="F219" s="137"/>
      <c r="G219" s="145"/>
    </row>
    <row r="220" ht="22.5" customHeight="1">
      <c r="A220" s="133">
        <v>219.0</v>
      </c>
      <c r="B220" s="134" t="s">
        <v>3525</v>
      </c>
      <c r="C220" s="138" t="s">
        <v>3771</v>
      </c>
      <c r="E220" s="129" t="s">
        <v>3514</v>
      </c>
      <c r="F220" s="137"/>
    </row>
    <row r="221" ht="22.5" customHeight="1">
      <c r="A221" s="133">
        <v>220.0</v>
      </c>
      <c r="B221" s="134" t="s">
        <v>3533</v>
      </c>
      <c r="C221" s="141" t="s">
        <v>3772</v>
      </c>
      <c r="D221" s="148"/>
      <c r="E221" s="129" t="s">
        <v>3529</v>
      </c>
      <c r="F221" s="137"/>
    </row>
    <row r="222" ht="22.5" customHeight="1">
      <c r="A222" s="133">
        <v>221.0</v>
      </c>
      <c r="B222" s="134" t="s">
        <v>3668</v>
      </c>
      <c r="C222" s="135" t="s">
        <v>3773</v>
      </c>
      <c r="E222" s="147" t="s">
        <v>3557</v>
      </c>
      <c r="F222" s="137"/>
    </row>
    <row r="223" ht="22.5" customHeight="1">
      <c r="A223" s="133">
        <v>222.0</v>
      </c>
      <c r="B223" s="134" t="s">
        <v>3539</v>
      </c>
      <c r="C223" s="138" t="s">
        <v>3774</v>
      </c>
      <c r="E223" s="129" t="s">
        <v>3514</v>
      </c>
      <c r="F223" s="137"/>
    </row>
    <row r="224" ht="22.5" customHeight="1">
      <c r="A224" s="133">
        <v>223.0</v>
      </c>
      <c r="B224" s="134" t="s">
        <v>3668</v>
      </c>
      <c r="C224" s="135" t="s">
        <v>3775</v>
      </c>
      <c r="E224" s="147" t="s">
        <v>3511</v>
      </c>
      <c r="F224" s="137"/>
    </row>
    <row r="225" ht="22.5" customHeight="1">
      <c r="A225" s="133">
        <v>224.0</v>
      </c>
      <c r="B225" s="134" t="s">
        <v>3512</v>
      </c>
      <c r="C225" s="138" t="s">
        <v>3776</v>
      </c>
      <c r="E225" s="146" t="s">
        <v>3548</v>
      </c>
      <c r="F225" s="137"/>
    </row>
    <row r="226" ht="22.5" customHeight="1">
      <c r="A226" s="133">
        <v>225.0</v>
      </c>
      <c r="B226" s="134" t="s">
        <v>3533</v>
      </c>
      <c r="C226" s="135" t="s">
        <v>3777</v>
      </c>
      <c r="E226" s="129" t="s">
        <v>3543</v>
      </c>
      <c r="F226" s="137"/>
    </row>
    <row r="227" ht="22.5" customHeight="1">
      <c r="A227" s="133">
        <v>226.0</v>
      </c>
      <c r="B227" s="134" t="s">
        <v>3668</v>
      </c>
      <c r="C227" s="138" t="s">
        <v>3778</v>
      </c>
      <c r="E227" s="129" t="s">
        <v>3514</v>
      </c>
      <c r="F227" s="137"/>
    </row>
    <row r="228" ht="22.5" customHeight="1">
      <c r="A228" s="133">
        <v>227.0</v>
      </c>
      <c r="B228" s="134" t="s">
        <v>3533</v>
      </c>
      <c r="C228" s="135" t="s">
        <v>3779</v>
      </c>
      <c r="E228" s="147" t="s">
        <v>3538</v>
      </c>
      <c r="F228" s="137"/>
    </row>
    <row r="229" ht="22.5" customHeight="1">
      <c r="A229" s="133">
        <v>228.0</v>
      </c>
      <c r="B229" s="134" t="s">
        <v>3533</v>
      </c>
      <c r="C229" s="138" t="s">
        <v>3780</v>
      </c>
      <c r="E229" s="146" t="s">
        <v>3592</v>
      </c>
      <c r="F229" s="137"/>
    </row>
    <row r="230" ht="22.5" customHeight="1">
      <c r="A230" s="133">
        <v>229.0</v>
      </c>
      <c r="B230" s="134" t="s">
        <v>3525</v>
      </c>
      <c r="C230" s="135" t="s">
        <v>3781</v>
      </c>
      <c r="E230" s="149"/>
      <c r="F230" s="137"/>
    </row>
    <row r="231" ht="22.5" customHeight="1">
      <c r="A231" s="133">
        <v>230.0</v>
      </c>
      <c r="B231" s="134" t="s">
        <v>3533</v>
      </c>
      <c r="C231" s="138" t="s">
        <v>3782</v>
      </c>
      <c r="E231" s="146" t="s">
        <v>3557</v>
      </c>
      <c r="F231" s="137"/>
    </row>
    <row r="232" ht="22.5" customHeight="1">
      <c r="A232" s="133">
        <v>231.0</v>
      </c>
      <c r="B232" s="134" t="s">
        <v>3533</v>
      </c>
      <c r="C232" s="135" t="s">
        <v>3783</v>
      </c>
      <c r="E232" s="129" t="s">
        <v>3514</v>
      </c>
      <c r="F232" s="137"/>
    </row>
    <row r="233" ht="22.5" customHeight="1">
      <c r="A233" s="133">
        <v>232.0</v>
      </c>
      <c r="B233" s="134" t="s">
        <v>3533</v>
      </c>
      <c r="C233" s="138" t="s">
        <v>3784</v>
      </c>
      <c r="E233" s="129" t="s">
        <v>3543</v>
      </c>
      <c r="F233" s="137"/>
    </row>
    <row r="234" ht="22.5" customHeight="1">
      <c r="A234" s="133">
        <v>233.0</v>
      </c>
      <c r="B234" s="134" t="s">
        <v>3512</v>
      </c>
      <c r="C234" s="135" t="s">
        <v>3785</v>
      </c>
      <c r="E234" s="147" t="s">
        <v>3511</v>
      </c>
      <c r="F234" s="137"/>
    </row>
    <row r="235" ht="22.5" customHeight="1">
      <c r="A235" s="133">
        <v>234.0</v>
      </c>
      <c r="B235" s="134" t="s">
        <v>3533</v>
      </c>
      <c r="C235" s="138" t="s">
        <v>3786</v>
      </c>
      <c r="E235" s="146" t="s">
        <v>3541</v>
      </c>
      <c r="F235" s="137"/>
    </row>
    <row r="236" ht="22.5" customHeight="1">
      <c r="A236" s="133">
        <v>235.0</v>
      </c>
      <c r="B236" s="134" t="s">
        <v>3535</v>
      </c>
      <c r="C236" s="135" t="s">
        <v>3787</v>
      </c>
      <c r="E236" s="147" t="s">
        <v>3557</v>
      </c>
      <c r="F236" s="137"/>
    </row>
    <row r="237" ht="22.5" customHeight="1">
      <c r="A237" s="133">
        <v>236.0</v>
      </c>
      <c r="B237" s="134" t="s">
        <v>3525</v>
      </c>
      <c r="C237" s="138" t="s">
        <v>3788</v>
      </c>
      <c r="E237" s="129" t="s">
        <v>3529</v>
      </c>
      <c r="F237" s="137"/>
    </row>
    <row r="238" ht="22.5" customHeight="1">
      <c r="A238" s="133">
        <v>237.0</v>
      </c>
      <c r="B238" s="134" t="s">
        <v>3539</v>
      </c>
      <c r="C238" s="135" t="s">
        <v>3789</v>
      </c>
      <c r="E238" s="129" t="s">
        <v>3514</v>
      </c>
      <c r="F238" s="137"/>
    </row>
    <row r="239" ht="22.5" customHeight="1">
      <c r="A239" s="133">
        <v>400.0</v>
      </c>
      <c r="B239" s="134" t="s">
        <v>3507</v>
      </c>
      <c r="C239" s="138" t="s">
        <v>3790</v>
      </c>
      <c r="E239" s="129" t="s">
        <v>3514</v>
      </c>
      <c r="F239" s="137"/>
    </row>
    <row r="240" ht="22.5" customHeight="1">
      <c r="A240" s="133">
        <v>400.0</v>
      </c>
      <c r="B240" s="134" t="s">
        <v>3533</v>
      </c>
      <c r="C240" s="135" t="s">
        <v>3791</v>
      </c>
      <c r="E240" s="147" t="s">
        <v>3541</v>
      </c>
      <c r="F240" s="137"/>
    </row>
    <row r="241" ht="22.5" customHeight="1">
      <c r="A241" s="133">
        <v>400.0</v>
      </c>
      <c r="B241" s="134" t="s">
        <v>3525</v>
      </c>
      <c r="C241" s="138" t="s">
        <v>3792</v>
      </c>
      <c r="E241" s="146" t="s">
        <v>3541</v>
      </c>
      <c r="F241" s="137"/>
    </row>
    <row r="242" ht="22.5" customHeight="1">
      <c r="A242" s="133">
        <v>400.0</v>
      </c>
      <c r="B242" s="134" t="s">
        <v>3512</v>
      </c>
      <c r="C242" s="135" t="s">
        <v>3793</v>
      </c>
      <c r="E242" s="147" t="s">
        <v>3511</v>
      </c>
      <c r="F242" s="137"/>
    </row>
    <row r="243" ht="22.5" customHeight="1">
      <c r="A243" s="133">
        <v>400.0</v>
      </c>
      <c r="B243" s="134" t="s">
        <v>3507</v>
      </c>
      <c r="C243" s="138" t="s">
        <v>3794</v>
      </c>
      <c r="E243" s="129" t="s">
        <v>3529</v>
      </c>
      <c r="F243" s="137"/>
    </row>
    <row r="244" ht="22.5" customHeight="1">
      <c r="A244" s="133">
        <v>400.0</v>
      </c>
      <c r="B244" s="134" t="s">
        <v>3525</v>
      </c>
      <c r="C244" s="135" t="s">
        <v>3795</v>
      </c>
      <c r="E244" s="147" t="s">
        <v>3551</v>
      </c>
      <c r="F244" s="137"/>
    </row>
    <row r="245" ht="22.5" customHeight="1">
      <c r="A245" s="133">
        <v>400.0</v>
      </c>
      <c r="B245" s="134" t="s">
        <v>3507</v>
      </c>
      <c r="C245" s="138" t="s">
        <v>3796</v>
      </c>
      <c r="E245" s="146" t="s">
        <v>3551</v>
      </c>
      <c r="F245" s="137"/>
    </row>
    <row r="246" ht="22.5" customHeight="1">
      <c r="A246" s="133">
        <v>400.0</v>
      </c>
      <c r="B246" s="134" t="s">
        <v>3533</v>
      </c>
      <c r="C246" s="135" t="s">
        <v>3797</v>
      </c>
      <c r="E246" s="147" t="s">
        <v>3509</v>
      </c>
      <c r="F246" s="137"/>
    </row>
    <row r="247" ht="22.5" customHeight="1">
      <c r="A247" s="133">
        <v>400.0</v>
      </c>
      <c r="B247" s="134" t="s">
        <v>3512</v>
      </c>
      <c r="C247" s="138" t="s">
        <v>3798</v>
      </c>
      <c r="E247" s="146" t="s">
        <v>3541</v>
      </c>
      <c r="F247" s="137"/>
    </row>
    <row r="248" ht="22.5" customHeight="1">
      <c r="A248" s="133">
        <v>400.0</v>
      </c>
      <c r="B248" s="134" t="s">
        <v>3512</v>
      </c>
      <c r="C248" s="135" t="s">
        <v>3799</v>
      </c>
      <c r="E248" s="147" t="s">
        <v>3511</v>
      </c>
      <c r="F248" s="137"/>
    </row>
    <row r="249" ht="22.5" customHeight="1">
      <c r="A249" s="133">
        <v>400.0</v>
      </c>
      <c r="B249" s="134" t="s">
        <v>3515</v>
      </c>
      <c r="C249" s="138" t="s">
        <v>3800</v>
      </c>
      <c r="E249" s="129" t="s">
        <v>3543</v>
      </c>
      <c r="F249" s="150"/>
    </row>
    <row r="250" ht="22.5" customHeight="1">
      <c r="A250" s="133">
        <v>400.0</v>
      </c>
      <c r="B250" s="134" t="s">
        <v>3525</v>
      </c>
      <c r="C250" s="135" t="s">
        <v>3801</v>
      </c>
      <c r="E250" s="147" t="s">
        <v>3603</v>
      </c>
      <c r="F250" s="151"/>
      <c r="H250" s="152"/>
    </row>
    <row r="251" ht="22.5" customHeight="1">
      <c r="A251" s="133">
        <v>400.0</v>
      </c>
      <c r="B251" s="134" t="s">
        <v>3533</v>
      </c>
      <c r="C251" s="138" t="s">
        <v>3802</v>
      </c>
      <c r="E251" s="129" t="s">
        <v>3543</v>
      </c>
      <c r="F251" s="153"/>
      <c r="H251" s="154"/>
    </row>
    <row r="252" ht="22.5" customHeight="1">
      <c r="A252" s="133">
        <v>400.0</v>
      </c>
      <c r="B252" s="134" t="s">
        <v>3668</v>
      </c>
      <c r="C252" s="135" t="s">
        <v>3803</v>
      </c>
      <c r="D252" s="136"/>
      <c r="E252" s="129" t="s">
        <v>3543</v>
      </c>
      <c r="F252" s="151"/>
      <c r="H252" s="152"/>
    </row>
    <row r="253" ht="22.5" customHeight="1">
      <c r="A253" s="133">
        <v>400.0</v>
      </c>
      <c r="B253" s="134" t="s">
        <v>3533</v>
      </c>
      <c r="C253" s="138" t="s">
        <v>3804</v>
      </c>
      <c r="D253" s="136"/>
      <c r="E253" s="143"/>
      <c r="F253" s="153"/>
      <c r="H253" s="154"/>
    </row>
    <row r="254" ht="22.5" customHeight="1">
      <c r="A254" s="133">
        <v>400.0</v>
      </c>
      <c r="B254" s="134" t="s">
        <v>3533</v>
      </c>
      <c r="C254" s="135" t="s">
        <v>3805</v>
      </c>
      <c r="D254" s="136"/>
      <c r="E254" s="129" t="s">
        <v>3672</v>
      </c>
      <c r="F254" s="151"/>
      <c r="H254" s="152"/>
    </row>
    <row r="255" ht="22.5" customHeight="1">
      <c r="A255" s="133">
        <v>400.0</v>
      </c>
      <c r="B255" s="134" t="s">
        <v>3533</v>
      </c>
      <c r="C255" s="138" t="s">
        <v>3806</v>
      </c>
      <c r="D255" s="136"/>
      <c r="E255" s="129" t="s">
        <v>3529</v>
      </c>
      <c r="F255" s="153"/>
      <c r="H255" s="154"/>
    </row>
    <row r="256" ht="22.5" customHeight="1">
      <c r="A256" s="133">
        <v>400.0</v>
      </c>
      <c r="B256" s="134" t="s">
        <v>3525</v>
      </c>
      <c r="C256" s="135" t="s">
        <v>3807</v>
      </c>
      <c r="D256" s="136"/>
      <c r="E256" s="129" t="s">
        <v>3529</v>
      </c>
      <c r="F256" s="151"/>
      <c r="H256" s="152"/>
    </row>
    <row r="257" ht="22.5" customHeight="1">
      <c r="A257" s="133">
        <v>400.0</v>
      </c>
      <c r="B257" s="134" t="s">
        <v>3668</v>
      </c>
      <c r="C257" s="138" t="s">
        <v>3808</v>
      </c>
      <c r="D257" s="136"/>
      <c r="E257" s="129" t="s">
        <v>3557</v>
      </c>
      <c r="F257" s="153"/>
      <c r="H257" s="154"/>
    </row>
    <row r="258" ht="22.5" customHeight="1">
      <c r="A258" s="133">
        <v>400.0</v>
      </c>
      <c r="B258" s="134" t="s">
        <v>3535</v>
      </c>
      <c r="C258" s="135" t="s">
        <v>3809</v>
      </c>
      <c r="D258" s="136"/>
      <c r="E258" s="129" t="s">
        <v>3514</v>
      </c>
      <c r="F258" s="151"/>
      <c r="H258" s="152"/>
    </row>
    <row r="259" ht="22.5" customHeight="1">
      <c r="A259" s="133">
        <v>400.0</v>
      </c>
      <c r="B259" s="134" t="s">
        <v>3507</v>
      </c>
      <c r="C259" s="138" t="s">
        <v>3810</v>
      </c>
      <c r="D259" s="136"/>
      <c r="E259" s="129" t="s">
        <v>3538</v>
      </c>
      <c r="F259" s="153"/>
      <c r="H259" s="154"/>
    </row>
    <row r="260" ht="22.5" customHeight="1">
      <c r="A260" s="133">
        <v>400.0</v>
      </c>
      <c r="B260" s="134" t="s">
        <v>3533</v>
      </c>
      <c r="C260" s="135" t="s">
        <v>3811</v>
      </c>
      <c r="D260" s="136"/>
      <c r="E260" s="129" t="s">
        <v>3514</v>
      </c>
      <c r="F260" s="151"/>
      <c r="H260" s="152"/>
    </row>
    <row r="261" ht="22.5" customHeight="1">
      <c r="A261" s="133">
        <v>400.0</v>
      </c>
      <c r="B261" s="134" t="s">
        <v>3525</v>
      </c>
      <c r="C261" s="138" t="s">
        <v>3812</v>
      </c>
      <c r="D261" s="136"/>
      <c r="E261" s="129" t="s">
        <v>3543</v>
      </c>
      <c r="F261" s="153"/>
      <c r="H261" s="154"/>
    </row>
    <row r="262" ht="22.5" customHeight="1">
      <c r="A262" s="133">
        <v>400.0</v>
      </c>
      <c r="B262" s="134" t="s">
        <v>3512</v>
      </c>
      <c r="C262" s="135" t="s">
        <v>3813</v>
      </c>
      <c r="D262" s="136"/>
      <c r="E262" s="129" t="s">
        <v>3557</v>
      </c>
      <c r="F262" s="151"/>
      <c r="H262" s="152"/>
    </row>
    <row r="263" ht="22.5" customHeight="1">
      <c r="A263" s="133">
        <v>400.0</v>
      </c>
      <c r="B263" s="134" t="s">
        <v>3814</v>
      </c>
      <c r="C263" s="138" t="s">
        <v>3815</v>
      </c>
      <c r="D263" s="136"/>
      <c r="E263" s="129" t="s">
        <v>3543</v>
      </c>
      <c r="F263" s="153"/>
      <c r="H263" s="154"/>
    </row>
    <row r="264" ht="22.5" customHeight="1">
      <c r="A264" s="133">
        <v>400.0</v>
      </c>
      <c r="B264" s="134" t="s">
        <v>3668</v>
      </c>
      <c r="C264" s="135" t="s">
        <v>3816</v>
      </c>
      <c r="D264" s="136"/>
      <c r="E264" s="129" t="s">
        <v>3667</v>
      </c>
      <c r="F264" s="151"/>
      <c r="H264" s="152"/>
    </row>
    <row r="265" ht="22.5" customHeight="1">
      <c r="A265" s="133">
        <v>400.0</v>
      </c>
      <c r="B265" s="134" t="s">
        <v>3525</v>
      </c>
      <c r="C265" s="138" t="s">
        <v>3817</v>
      </c>
      <c r="D265" s="136"/>
      <c r="E265" s="129" t="s">
        <v>3543</v>
      </c>
      <c r="F265" s="153"/>
      <c r="H265" s="154"/>
    </row>
    <row r="266" ht="22.5" customHeight="1">
      <c r="A266" s="133">
        <v>400.0</v>
      </c>
      <c r="B266" s="134" t="s">
        <v>3533</v>
      </c>
      <c r="C266" s="135" t="s">
        <v>3818</v>
      </c>
      <c r="D266" s="136"/>
      <c r="E266" s="129" t="s">
        <v>3517</v>
      </c>
      <c r="F266" s="151"/>
      <c r="H266" s="152"/>
    </row>
    <row r="267" ht="22.5" customHeight="1">
      <c r="A267" s="133">
        <v>400.0</v>
      </c>
      <c r="B267" s="134" t="s">
        <v>3533</v>
      </c>
      <c r="C267" s="138" t="s">
        <v>3819</v>
      </c>
      <c r="D267" s="136"/>
      <c r="E267" s="129" t="s">
        <v>3517</v>
      </c>
      <c r="F267" s="153"/>
      <c r="H267" s="154"/>
    </row>
    <row r="268" ht="22.5" customHeight="1">
      <c r="A268" s="133">
        <v>400.0</v>
      </c>
      <c r="B268" s="134" t="s">
        <v>3521</v>
      </c>
      <c r="C268" s="135" t="s">
        <v>3820</v>
      </c>
      <c r="D268" s="136"/>
      <c r="E268" s="129" t="s">
        <v>3548</v>
      </c>
      <c r="F268" s="151"/>
      <c r="H268" s="152"/>
    </row>
    <row r="269" ht="22.5" customHeight="1">
      <c r="A269" s="133">
        <v>400.0</v>
      </c>
      <c r="B269" s="134" t="s">
        <v>3533</v>
      </c>
      <c r="C269" s="138" t="s">
        <v>3821</v>
      </c>
      <c r="D269" s="136"/>
      <c r="E269" s="129" t="s">
        <v>3517</v>
      </c>
      <c r="F269" s="153"/>
      <c r="H269" s="154"/>
    </row>
    <row r="270" ht="22.5" customHeight="1">
      <c r="A270" s="133">
        <v>400.0</v>
      </c>
      <c r="B270" s="134" t="s">
        <v>3525</v>
      </c>
      <c r="C270" s="135" t="s">
        <v>3822</v>
      </c>
      <c r="D270" s="136"/>
      <c r="E270" s="129" t="s">
        <v>3514</v>
      </c>
      <c r="F270" s="151"/>
      <c r="H270" s="152"/>
    </row>
    <row r="271" ht="22.5" customHeight="1">
      <c r="A271" s="133">
        <v>400.0</v>
      </c>
      <c r="B271" s="134" t="s">
        <v>3533</v>
      </c>
      <c r="C271" s="138" t="s">
        <v>3823</v>
      </c>
      <c r="D271" s="136"/>
      <c r="E271" s="129" t="s">
        <v>3529</v>
      </c>
      <c r="F271" s="153"/>
      <c r="H271" s="154"/>
    </row>
    <row r="272" ht="22.5" customHeight="1">
      <c r="A272" s="133">
        <v>400.0</v>
      </c>
      <c r="B272" s="134" t="s">
        <v>3507</v>
      </c>
      <c r="C272" s="135" t="s">
        <v>3824</v>
      </c>
      <c r="D272" s="136"/>
      <c r="E272" s="129" t="s">
        <v>3543</v>
      </c>
      <c r="F272" s="151"/>
      <c r="H272" s="152"/>
    </row>
    <row r="273" ht="22.5" customHeight="1">
      <c r="A273" s="133">
        <v>400.0</v>
      </c>
      <c r="B273" s="134" t="s">
        <v>3535</v>
      </c>
      <c r="C273" s="138" t="s">
        <v>3825</v>
      </c>
      <c r="D273" s="136"/>
      <c r="E273" s="129" t="s">
        <v>3517</v>
      </c>
      <c r="F273" s="153"/>
      <c r="H273" s="154"/>
    </row>
    <row r="274" ht="22.5" customHeight="1">
      <c r="A274" s="133">
        <v>400.0</v>
      </c>
      <c r="B274" s="134" t="s">
        <v>3564</v>
      </c>
      <c r="C274" s="135" t="s">
        <v>3826</v>
      </c>
      <c r="D274" s="136"/>
      <c r="E274" s="129" t="s">
        <v>3672</v>
      </c>
      <c r="F274" s="151"/>
      <c r="H274" s="152"/>
    </row>
    <row r="275" ht="22.5" customHeight="1">
      <c r="A275" s="133">
        <v>400.0</v>
      </c>
      <c r="B275" s="134" t="s">
        <v>3533</v>
      </c>
      <c r="C275" s="138" t="s">
        <v>3827</v>
      </c>
      <c r="D275" s="136"/>
      <c r="E275" s="129" t="s">
        <v>3514</v>
      </c>
      <c r="F275" s="153"/>
      <c r="H275" s="154"/>
    </row>
    <row r="276" ht="22.5" customHeight="1">
      <c r="A276" s="133">
        <v>400.0</v>
      </c>
      <c r="B276" s="134" t="s">
        <v>3512</v>
      </c>
      <c r="C276" s="135" t="s">
        <v>3828</v>
      </c>
      <c r="D276" s="136"/>
      <c r="E276" s="129" t="s">
        <v>3524</v>
      </c>
      <c r="F276" s="151"/>
      <c r="H276" s="155"/>
    </row>
    <row r="277" ht="22.5" customHeight="1">
      <c r="A277" s="133">
        <v>400.0</v>
      </c>
      <c r="B277" s="134" t="s">
        <v>3507</v>
      </c>
      <c r="C277" s="138" t="s">
        <v>3829</v>
      </c>
      <c r="D277" s="136"/>
      <c r="E277" s="129" t="s">
        <v>3529</v>
      </c>
      <c r="F277" s="153"/>
      <c r="H277" s="154"/>
    </row>
    <row r="278" ht="22.5" customHeight="1">
      <c r="A278" s="133">
        <v>400.0</v>
      </c>
      <c r="B278" s="134" t="s">
        <v>3521</v>
      </c>
      <c r="C278" s="135" t="s">
        <v>3830</v>
      </c>
      <c r="D278" s="136"/>
      <c r="E278" s="129" t="s">
        <v>3529</v>
      </c>
      <c r="F278" s="151"/>
      <c r="H278" s="152"/>
    </row>
    <row r="279" ht="22.5" customHeight="1">
      <c r="A279" s="133">
        <v>400.0</v>
      </c>
      <c r="B279" s="134" t="s">
        <v>3831</v>
      </c>
      <c r="C279" s="141" t="s">
        <v>3832</v>
      </c>
      <c r="D279" s="136"/>
      <c r="E279" s="129" t="s">
        <v>3541</v>
      </c>
      <c r="F279" s="153"/>
      <c r="H279" s="154"/>
    </row>
    <row r="280" ht="22.5" customHeight="1">
      <c r="A280" s="133">
        <v>400.0</v>
      </c>
      <c r="B280" s="134" t="s">
        <v>3533</v>
      </c>
      <c r="C280" s="135" t="s">
        <v>3833</v>
      </c>
      <c r="D280" s="136"/>
      <c r="E280" s="129" t="s">
        <v>3727</v>
      </c>
      <c r="F280" s="156"/>
      <c r="G280" s="154"/>
      <c r="H280" s="157"/>
      <c r="I280" s="154"/>
      <c r="J280" s="158"/>
    </row>
    <row r="281" ht="22.5" customHeight="1">
      <c r="A281" s="133">
        <v>400.0</v>
      </c>
      <c r="B281" s="134" t="s">
        <v>3675</v>
      </c>
      <c r="C281" s="138" t="s">
        <v>3834</v>
      </c>
      <c r="D281" s="136"/>
      <c r="E281" s="129" t="s">
        <v>3603</v>
      </c>
      <c r="F281" s="151"/>
      <c r="H281" s="159"/>
      <c r="I281" s="152"/>
      <c r="J281" s="160" t="s">
        <v>3835</v>
      </c>
      <c r="K281" s="152"/>
      <c r="L281" s="161"/>
    </row>
    <row r="282" ht="22.5" customHeight="1">
      <c r="A282" s="133">
        <v>400.0</v>
      </c>
      <c r="B282" s="134" t="s">
        <v>3507</v>
      </c>
      <c r="C282" s="135" t="s">
        <v>3836</v>
      </c>
      <c r="D282" s="136"/>
      <c r="E282" s="129" t="s">
        <v>3514</v>
      </c>
      <c r="F282" s="153"/>
      <c r="H282" s="159"/>
      <c r="I282" s="154"/>
      <c r="J282" s="157" t="s">
        <v>3835</v>
      </c>
      <c r="K282" s="154"/>
      <c r="L282" s="158"/>
    </row>
    <row r="283" ht="22.5" customHeight="1">
      <c r="A283" s="133">
        <v>400.0</v>
      </c>
      <c r="B283" s="134" t="s">
        <v>3525</v>
      </c>
      <c r="C283" s="138" t="s">
        <v>3837</v>
      </c>
      <c r="D283" s="136"/>
      <c r="E283" s="143"/>
      <c r="F283" s="151"/>
      <c r="H283" s="159"/>
      <c r="I283" s="152"/>
      <c r="J283" s="160" t="s">
        <v>3835</v>
      </c>
      <c r="K283" s="152"/>
      <c r="L283" s="161"/>
    </row>
    <row r="284" ht="22.5" customHeight="1">
      <c r="A284" s="133">
        <v>400.0</v>
      </c>
      <c r="B284" s="134" t="s">
        <v>3533</v>
      </c>
      <c r="C284" s="135" t="s">
        <v>3838</v>
      </c>
      <c r="D284" s="136"/>
      <c r="E284" s="129" t="s">
        <v>3543</v>
      </c>
      <c r="F284" s="153"/>
      <c r="H284" s="159"/>
      <c r="I284" s="154"/>
      <c r="J284" s="157" t="s">
        <v>3835</v>
      </c>
      <c r="K284" s="154"/>
      <c r="L284" s="158"/>
    </row>
    <row r="285" ht="22.5" customHeight="1">
      <c r="A285" s="133">
        <v>400.0</v>
      </c>
      <c r="B285" s="134" t="s">
        <v>3533</v>
      </c>
      <c r="C285" s="138" t="s">
        <v>3839</v>
      </c>
      <c r="D285" s="136"/>
      <c r="E285" s="129" t="s">
        <v>3543</v>
      </c>
      <c r="F285" s="151"/>
      <c r="H285" s="162"/>
      <c r="I285" s="155"/>
      <c r="J285" s="163" t="s">
        <v>3835</v>
      </c>
      <c r="K285" s="155"/>
      <c r="L285" s="164"/>
    </row>
    <row r="286" ht="22.5" customHeight="1">
      <c r="A286" s="133">
        <v>400.0</v>
      </c>
      <c r="B286" s="134" t="s">
        <v>3525</v>
      </c>
      <c r="C286" s="135" t="s">
        <v>3840</v>
      </c>
      <c r="D286" s="136"/>
      <c r="E286" s="129" t="s">
        <v>3543</v>
      </c>
      <c r="F286" s="153"/>
      <c r="H286" s="159"/>
      <c r="I286" s="154"/>
      <c r="J286" s="157" t="s">
        <v>3835</v>
      </c>
      <c r="K286" s="154"/>
      <c r="L286" s="158"/>
    </row>
    <row r="287" ht="22.5" customHeight="1">
      <c r="A287" s="133">
        <v>400.0</v>
      </c>
      <c r="B287" s="134" t="s">
        <v>3533</v>
      </c>
      <c r="C287" s="138" t="s">
        <v>3841</v>
      </c>
      <c r="D287" s="136"/>
      <c r="E287" s="129" t="s">
        <v>3517</v>
      </c>
      <c r="F287" s="151"/>
      <c r="H287" s="159"/>
      <c r="I287" s="152"/>
      <c r="J287" s="160" t="s">
        <v>3835</v>
      </c>
      <c r="K287" s="152"/>
      <c r="L287" s="161"/>
    </row>
    <row r="288" ht="22.5" customHeight="1">
      <c r="A288" s="133">
        <v>400.0</v>
      </c>
      <c r="B288" s="134" t="s">
        <v>3533</v>
      </c>
      <c r="C288" s="135" t="s">
        <v>3842</v>
      </c>
      <c r="D288" s="136"/>
      <c r="E288" s="129" t="s">
        <v>3524</v>
      </c>
      <c r="F288" s="153"/>
      <c r="H288" s="159"/>
      <c r="I288" s="154"/>
      <c r="J288" s="157" t="s">
        <v>3835</v>
      </c>
      <c r="K288" s="154"/>
      <c r="L288" s="158"/>
    </row>
    <row r="289" ht="22.5" customHeight="1">
      <c r="A289" s="133">
        <v>400.0</v>
      </c>
      <c r="B289" s="134" t="s">
        <v>3515</v>
      </c>
      <c r="C289" s="138" t="s">
        <v>3843</v>
      </c>
      <c r="D289" s="136"/>
      <c r="E289" s="129" t="s">
        <v>3543</v>
      </c>
      <c r="F289" s="151"/>
      <c r="H289" s="154"/>
    </row>
    <row r="290" ht="22.5" customHeight="1">
      <c r="A290" s="133">
        <v>400.0</v>
      </c>
      <c r="B290" s="134" t="s">
        <v>3507</v>
      </c>
      <c r="C290" s="135" t="s">
        <v>3844</v>
      </c>
      <c r="D290" s="136"/>
      <c r="E290" s="129" t="s">
        <v>3541</v>
      </c>
      <c r="F290" s="151"/>
      <c r="H290" s="152"/>
    </row>
    <row r="291" ht="22.5" customHeight="1">
      <c r="A291" s="133">
        <v>400.0</v>
      </c>
      <c r="B291" s="134" t="s">
        <v>3535</v>
      </c>
      <c r="C291" s="138" t="s">
        <v>3845</v>
      </c>
      <c r="D291" s="136"/>
      <c r="E291" s="129" t="s">
        <v>3543</v>
      </c>
      <c r="F291" s="153"/>
      <c r="H291" s="154"/>
    </row>
    <row r="292" ht="22.5" customHeight="1">
      <c r="A292" s="133">
        <v>400.0</v>
      </c>
      <c r="B292" s="134" t="s">
        <v>3525</v>
      </c>
      <c r="C292" s="135" t="s">
        <v>3846</v>
      </c>
      <c r="D292" s="136"/>
      <c r="E292" s="129" t="s">
        <v>3543</v>
      </c>
      <c r="F292" s="165"/>
      <c r="H292" s="152"/>
    </row>
    <row r="293" ht="22.5" customHeight="1">
      <c r="A293" s="133">
        <v>400.0</v>
      </c>
      <c r="B293" s="134" t="s">
        <v>3539</v>
      </c>
      <c r="C293" s="138" t="s">
        <v>3847</v>
      </c>
      <c r="D293" s="136"/>
      <c r="E293" s="129" t="s">
        <v>3727</v>
      </c>
      <c r="F293" s="151"/>
      <c r="H293" s="152"/>
    </row>
    <row r="294" ht="22.5" customHeight="1">
      <c r="A294" s="133">
        <v>400.0</v>
      </c>
      <c r="B294" s="134" t="s">
        <v>3521</v>
      </c>
      <c r="C294" s="135" t="s">
        <v>3848</v>
      </c>
      <c r="D294" s="136"/>
      <c r="E294" s="129" t="s">
        <v>3614</v>
      </c>
      <c r="F294" s="153"/>
      <c r="H294" s="154"/>
    </row>
    <row r="295" ht="22.5" customHeight="1">
      <c r="A295" s="133">
        <v>400.0</v>
      </c>
      <c r="B295" s="134" t="s">
        <v>3533</v>
      </c>
      <c r="C295" s="138" t="s">
        <v>3849</v>
      </c>
      <c r="D295" s="136"/>
      <c r="E295" s="129" t="s">
        <v>3543</v>
      </c>
      <c r="F295" s="151"/>
      <c r="H295" s="152"/>
    </row>
    <row r="296" ht="22.5" customHeight="1">
      <c r="A296" s="133">
        <v>400.0</v>
      </c>
      <c r="B296" s="134" t="s">
        <v>3539</v>
      </c>
      <c r="C296" s="135" t="s">
        <v>3850</v>
      </c>
      <c r="D296" s="136"/>
      <c r="E296" s="129" t="s">
        <v>3529</v>
      </c>
      <c r="F296" s="153"/>
      <c r="H296" s="154"/>
    </row>
    <row r="297" ht="22.5" customHeight="1">
      <c r="A297" s="133">
        <v>400.0</v>
      </c>
      <c r="B297" s="134" t="s">
        <v>3525</v>
      </c>
      <c r="C297" s="138" t="s">
        <v>3851</v>
      </c>
      <c r="D297" s="136"/>
      <c r="E297" s="129" t="s">
        <v>3517</v>
      </c>
      <c r="F297" s="151"/>
      <c r="H297" s="152"/>
    </row>
    <row r="298" ht="22.5" customHeight="1">
      <c r="A298" s="133">
        <v>400.0</v>
      </c>
      <c r="B298" s="134" t="s">
        <v>3512</v>
      </c>
      <c r="C298" s="135" t="s">
        <v>3852</v>
      </c>
      <c r="D298" s="136"/>
      <c r="E298" s="129" t="s">
        <v>3541</v>
      </c>
      <c r="F298" s="153"/>
      <c r="H298" s="154"/>
    </row>
    <row r="299" ht="22.5" customHeight="1">
      <c r="A299" s="133">
        <v>400.0</v>
      </c>
      <c r="B299" s="134" t="s">
        <v>3512</v>
      </c>
      <c r="C299" s="138" t="s">
        <v>3853</v>
      </c>
      <c r="D299" s="136"/>
      <c r="E299" s="129" t="s">
        <v>3529</v>
      </c>
      <c r="F299" s="151"/>
      <c r="H299" s="152"/>
    </row>
    <row r="300" ht="22.5" customHeight="1">
      <c r="A300" s="133">
        <v>400.0</v>
      </c>
      <c r="B300" s="134" t="s">
        <v>3512</v>
      </c>
      <c r="C300" s="135" t="s">
        <v>3854</v>
      </c>
      <c r="D300" s="136"/>
      <c r="E300" s="129" t="s">
        <v>3529</v>
      </c>
      <c r="F300" s="153"/>
      <c r="H300" s="154"/>
    </row>
    <row r="301" ht="22.5" customHeight="1">
      <c r="A301" s="133">
        <v>400.0</v>
      </c>
      <c r="B301" s="134" t="s">
        <v>3507</v>
      </c>
      <c r="C301" s="138" t="s">
        <v>3855</v>
      </c>
      <c r="D301" s="136"/>
      <c r="E301" s="129" t="s">
        <v>3590</v>
      </c>
      <c r="F301" s="151"/>
      <c r="H301" s="152"/>
    </row>
    <row r="302" ht="22.5" customHeight="1">
      <c r="A302" s="133">
        <v>400.0</v>
      </c>
      <c r="B302" s="134" t="s">
        <v>3533</v>
      </c>
      <c r="C302" s="135" t="s">
        <v>3856</v>
      </c>
      <c r="D302" s="136"/>
      <c r="E302" s="129" t="s">
        <v>3543</v>
      </c>
      <c r="F302" s="153"/>
      <c r="H302" s="154"/>
    </row>
    <row r="303" ht="22.5" customHeight="1">
      <c r="A303" s="133">
        <v>400.0</v>
      </c>
      <c r="B303" s="134" t="s">
        <v>3533</v>
      </c>
      <c r="C303" s="138" t="s">
        <v>3857</v>
      </c>
      <c r="D303" s="136"/>
      <c r="E303" s="129" t="s">
        <v>3592</v>
      </c>
      <c r="F303" s="151"/>
      <c r="H303" s="152"/>
    </row>
    <row r="304" ht="22.5" customHeight="1">
      <c r="A304" s="133">
        <v>400.0</v>
      </c>
      <c r="B304" s="134" t="s">
        <v>3675</v>
      </c>
      <c r="C304" s="135" t="s">
        <v>3858</v>
      </c>
      <c r="D304" s="136"/>
      <c r="E304" s="129" t="s">
        <v>3603</v>
      </c>
      <c r="F304" s="153"/>
      <c r="H304" s="166"/>
    </row>
    <row r="305" ht="22.5" customHeight="1">
      <c r="A305" s="133">
        <v>400.0</v>
      </c>
      <c r="B305" s="134" t="s">
        <v>3507</v>
      </c>
      <c r="C305" s="138" t="s">
        <v>3859</v>
      </c>
      <c r="D305" s="136"/>
      <c r="E305" s="129" t="s">
        <v>3511</v>
      </c>
      <c r="F305" s="151"/>
      <c r="H305" s="152"/>
    </row>
    <row r="306" ht="22.5" customHeight="1">
      <c r="A306" s="133">
        <v>400.0</v>
      </c>
      <c r="B306" s="134" t="s">
        <v>3533</v>
      </c>
      <c r="C306" s="135" t="s">
        <v>3860</v>
      </c>
      <c r="D306" s="136"/>
      <c r="E306" s="129" t="s">
        <v>3529</v>
      </c>
      <c r="F306" s="153"/>
      <c r="H306" s="154"/>
    </row>
    <row r="307" ht="22.5" customHeight="1">
      <c r="A307" s="133">
        <v>400.0</v>
      </c>
      <c r="B307" s="134" t="s">
        <v>3507</v>
      </c>
      <c r="C307" s="138" t="s">
        <v>3861</v>
      </c>
      <c r="D307" s="136"/>
      <c r="E307" s="129" t="s">
        <v>3543</v>
      </c>
      <c r="F307" s="151"/>
      <c r="H307" s="152"/>
    </row>
    <row r="308" ht="22.5" customHeight="1">
      <c r="A308" s="133">
        <v>400.0</v>
      </c>
      <c r="B308" s="134" t="s">
        <v>3525</v>
      </c>
      <c r="C308" s="135" t="s">
        <v>3862</v>
      </c>
      <c r="D308" s="136"/>
      <c r="E308" s="129" t="s">
        <v>3543</v>
      </c>
      <c r="F308" s="153"/>
      <c r="H308" s="154"/>
    </row>
    <row r="309" ht="22.5" customHeight="1">
      <c r="A309" s="133">
        <v>400.0</v>
      </c>
      <c r="B309" s="134" t="s">
        <v>3533</v>
      </c>
      <c r="C309" s="138" t="s">
        <v>3863</v>
      </c>
      <c r="D309" s="136"/>
      <c r="E309" s="129" t="s">
        <v>3727</v>
      </c>
      <c r="F309" s="151"/>
      <c r="H309" s="152"/>
    </row>
    <row r="310" ht="22.5" customHeight="1">
      <c r="A310" s="133">
        <v>400.0</v>
      </c>
      <c r="B310" s="134" t="s">
        <v>3864</v>
      </c>
      <c r="C310" s="135" t="s">
        <v>3865</v>
      </c>
      <c r="D310" s="136"/>
      <c r="E310" s="129" t="s">
        <v>3514</v>
      </c>
      <c r="F310" s="153"/>
      <c r="H310" s="154"/>
    </row>
    <row r="311" ht="22.5" customHeight="1">
      <c r="A311" s="133">
        <v>400.0</v>
      </c>
      <c r="B311" s="134" t="s">
        <v>3533</v>
      </c>
      <c r="C311" s="138" t="s">
        <v>3866</v>
      </c>
      <c r="D311" s="136"/>
      <c r="E311" s="129" t="s">
        <v>3727</v>
      </c>
      <c r="F311" s="151"/>
      <c r="H311" s="152"/>
    </row>
    <row r="312" ht="22.5" customHeight="1">
      <c r="A312" s="133">
        <v>400.0</v>
      </c>
      <c r="B312" s="134" t="s">
        <v>3533</v>
      </c>
      <c r="C312" s="135" t="s">
        <v>3867</v>
      </c>
      <c r="D312" s="136"/>
      <c r="E312" s="129" t="s">
        <v>3551</v>
      </c>
      <c r="F312" s="153"/>
      <c r="H312" s="154"/>
    </row>
    <row r="313" ht="22.5" customHeight="1">
      <c r="A313" s="133">
        <v>400.0</v>
      </c>
      <c r="B313" s="134" t="s">
        <v>3533</v>
      </c>
      <c r="C313" s="138" t="s">
        <v>3868</v>
      </c>
      <c r="D313" s="136"/>
      <c r="E313" s="129" t="s">
        <v>3517</v>
      </c>
      <c r="F313" s="151"/>
      <c r="H313" s="152"/>
    </row>
    <row r="314" ht="22.5" customHeight="1">
      <c r="A314" s="133">
        <v>400.0</v>
      </c>
      <c r="B314" s="134" t="s">
        <v>3525</v>
      </c>
      <c r="C314" s="167" t="s">
        <v>3869</v>
      </c>
      <c r="D314" s="136"/>
      <c r="E314" s="129" t="s">
        <v>3541</v>
      </c>
      <c r="F314" s="153"/>
      <c r="H314" s="154"/>
    </row>
    <row r="315" ht="22.5" customHeight="1">
      <c r="A315" s="133">
        <v>400.0</v>
      </c>
      <c r="B315" s="134" t="s">
        <v>3525</v>
      </c>
      <c r="C315" s="138" t="s">
        <v>3870</v>
      </c>
      <c r="D315" s="136"/>
      <c r="E315" s="129" t="s">
        <v>3517</v>
      </c>
      <c r="F315" s="151"/>
      <c r="H315" s="152"/>
    </row>
    <row r="316" ht="22.5" customHeight="1">
      <c r="A316" s="133">
        <v>400.0</v>
      </c>
      <c r="B316" s="134" t="s">
        <v>3533</v>
      </c>
      <c r="C316" s="135" t="s">
        <v>3871</v>
      </c>
      <c r="D316" s="136"/>
      <c r="E316" s="129" t="s">
        <v>3517</v>
      </c>
      <c r="F316" s="153"/>
      <c r="H316" s="154"/>
    </row>
    <row r="317" ht="22.5" customHeight="1">
      <c r="A317" s="133">
        <v>400.0</v>
      </c>
      <c r="B317" s="134" t="s">
        <v>3512</v>
      </c>
      <c r="C317" s="138" t="s">
        <v>3872</v>
      </c>
      <c r="D317" s="136"/>
      <c r="E317" s="129" t="s">
        <v>3517</v>
      </c>
      <c r="F317" s="151"/>
      <c r="H317" s="152"/>
    </row>
    <row r="318" ht="22.5" customHeight="1">
      <c r="A318" s="133">
        <v>400.0</v>
      </c>
      <c r="B318" s="134" t="s">
        <v>3864</v>
      </c>
      <c r="C318" s="135" t="s">
        <v>3873</v>
      </c>
      <c r="D318" s="136"/>
      <c r="E318" s="129" t="s">
        <v>3509</v>
      </c>
      <c r="F318" s="153"/>
      <c r="H318" s="154"/>
    </row>
    <row r="319" ht="22.5" customHeight="1">
      <c r="A319" s="133">
        <v>400.0</v>
      </c>
      <c r="B319" s="134" t="s">
        <v>3507</v>
      </c>
      <c r="C319" s="138" t="s">
        <v>3874</v>
      </c>
      <c r="D319" s="136"/>
      <c r="E319" s="129" t="s">
        <v>3509</v>
      </c>
      <c r="F319" s="151"/>
      <c r="H319" s="152"/>
    </row>
    <row r="320" ht="22.5" customHeight="1">
      <c r="A320" s="133">
        <v>400.0</v>
      </c>
      <c r="B320" s="134" t="s">
        <v>3525</v>
      </c>
      <c r="C320" s="135" t="s">
        <v>3875</v>
      </c>
      <c r="D320" s="136"/>
      <c r="E320" s="129" t="s">
        <v>3509</v>
      </c>
      <c r="F320" s="153"/>
      <c r="H320" s="154"/>
    </row>
    <row r="321" ht="22.5" customHeight="1">
      <c r="A321" s="133">
        <v>400.0</v>
      </c>
      <c r="B321" s="134" t="s">
        <v>3512</v>
      </c>
      <c r="C321" s="138" t="s">
        <v>3876</v>
      </c>
      <c r="D321" s="136"/>
      <c r="E321" s="129" t="s">
        <v>3509</v>
      </c>
      <c r="F321" s="151"/>
      <c r="H321" s="152"/>
    </row>
    <row r="322" ht="22.5" customHeight="1">
      <c r="A322" s="133">
        <v>400.0</v>
      </c>
      <c r="B322" s="134" t="s">
        <v>3512</v>
      </c>
      <c r="C322" s="135" t="s">
        <v>3877</v>
      </c>
      <c r="D322" s="136"/>
      <c r="E322" s="129" t="s">
        <v>3509</v>
      </c>
      <c r="F322" s="153"/>
      <c r="H322" s="154"/>
    </row>
    <row r="323" ht="22.5" customHeight="1">
      <c r="A323" s="133">
        <v>400.0</v>
      </c>
      <c r="B323" s="134" t="s">
        <v>3507</v>
      </c>
      <c r="C323" s="138" t="s">
        <v>3878</v>
      </c>
      <c r="D323" s="136"/>
      <c r="E323" s="129" t="s">
        <v>3509</v>
      </c>
      <c r="F323" s="151"/>
      <c r="H323" s="152"/>
    </row>
    <row r="324" ht="22.5" customHeight="1">
      <c r="A324" s="133">
        <v>400.0</v>
      </c>
      <c r="B324" s="134" t="s">
        <v>3507</v>
      </c>
      <c r="C324" s="135" t="s">
        <v>3879</v>
      </c>
      <c r="D324" s="136"/>
      <c r="E324" s="129" t="s">
        <v>3509</v>
      </c>
      <c r="F324" s="153"/>
      <c r="H324" s="154"/>
    </row>
    <row r="325" ht="22.5" customHeight="1">
      <c r="A325" s="133">
        <v>400.0</v>
      </c>
      <c r="B325" s="134" t="s">
        <v>3507</v>
      </c>
      <c r="C325" s="138" t="s">
        <v>3880</v>
      </c>
      <c r="D325" s="136"/>
      <c r="E325" s="129" t="s">
        <v>3509</v>
      </c>
      <c r="F325" s="151"/>
      <c r="H325" s="152"/>
    </row>
    <row r="326" ht="22.5" customHeight="1">
      <c r="A326" s="133">
        <v>400.0</v>
      </c>
      <c r="B326" s="134" t="s">
        <v>3512</v>
      </c>
      <c r="C326" s="135" t="s">
        <v>3881</v>
      </c>
      <c r="D326" s="136"/>
      <c r="E326" s="129" t="s">
        <v>3509</v>
      </c>
      <c r="F326" s="153"/>
      <c r="H326" s="154"/>
    </row>
    <row r="327" ht="22.5" customHeight="1">
      <c r="A327" s="133">
        <v>400.0</v>
      </c>
      <c r="B327" s="134" t="s">
        <v>3525</v>
      </c>
      <c r="C327" s="138" t="s">
        <v>3882</v>
      </c>
      <c r="D327" s="136"/>
      <c r="E327" s="129" t="s">
        <v>3509</v>
      </c>
      <c r="F327" s="151"/>
      <c r="H327" s="152"/>
    </row>
    <row r="328" ht="22.5" customHeight="1">
      <c r="A328" s="133">
        <v>400.0</v>
      </c>
      <c r="B328" s="134" t="s">
        <v>3525</v>
      </c>
      <c r="C328" s="135" t="s">
        <v>3883</v>
      </c>
      <c r="D328" s="136"/>
      <c r="E328" s="129" t="s">
        <v>3557</v>
      </c>
      <c r="F328" s="153"/>
      <c r="H328" s="154"/>
    </row>
    <row r="329" ht="22.5" customHeight="1">
      <c r="A329" s="133">
        <v>400.0</v>
      </c>
      <c r="B329" s="134" t="s">
        <v>3507</v>
      </c>
      <c r="C329" s="138" t="s">
        <v>3884</v>
      </c>
      <c r="D329" s="136"/>
      <c r="E329" s="129" t="s">
        <v>3543</v>
      </c>
      <c r="F329" s="151"/>
      <c r="H329" s="152"/>
    </row>
    <row r="330" ht="22.5" customHeight="1">
      <c r="A330" s="133">
        <v>400.0</v>
      </c>
      <c r="B330" s="134" t="s">
        <v>3507</v>
      </c>
      <c r="C330" s="135" t="s">
        <v>3885</v>
      </c>
      <c r="D330" s="136"/>
      <c r="E330" s="129" t="s">
        <v>3603</v>
      </c>
      <c r="F330" s="153"/>
      <c r="H330" s="154"/>
    </row>
    <row r="331" ht="22.5" customHeight="1">
      <c r="A331" s="133">
        <v>400.0</v>
      </c>
      <c r="B331" s="134" t="s">
        <v>3525</v>
      </c>
      <c r="C331" s="138" t="s">
        <v>3886</v>
      </c>
      <c r="D331" s="136"/>
      <c r="E331" s="129" t="s">
        <v>3557</v>
      </c>
      <c r="F331" s="151"/>
      <c r="H331" s="152"/>
    </row>
    <row r="332" ht="22.5" customHeight="1">
      <c r="A332" s="133">
        <v>400.0</v>
      </c>
      <c r="B332" s="134" t="s">
        <v>3507</v>
      </c>
      <c r="C332" s="135" t="s">
        <v>3887</v>
      </c>
      <c r="D332" s="136"/>
      <c r="E332" s="129" t="s">
        <v>3603</v>
      </c>
      <c r="F332" s="153"/>
      <c r="H332" s="154"/>
    </row>
    <row r="333" ht="22.5" customHeight="1">
      <c r="A333" s="133">
        <v>400.0</v>
      </c>
      <c r="B333" s="134" t="s">
        <v>3525</v>
      </c>
      <c r="C333" s="138" t="s">
        <v>3888</v>
      </c>
      <c r="D333" s="136"/>
      <c r="E333" s="129" t="s">
        <v>3524</v>
      </c>
      <c r="F333" s="151"/>
      <c r="H333" s="152"/>
    </row>
    <row r="334" ht="22.5" customHeight="1">
      <c r="A334" s="133">
        <v>400.0</v>
      </c>
      <c r="B334" s="134" t="s">
        <v>3533</v>
      </c>
      <c r="C334" s="135" t="s">
        <v>3889</v>
      </c>
      <c r="D334" s="136"/>
      <c r="E334" s="129" t="s">
        <v>3543</v>
      </c>
      <c r="F334" s="153"/>
      <c r="H334" s="154"/>
    </row>
    <row r="335" ht="22.5" customHeight="1">
      <c r="A335" s="133">
        <v>400.0</v>
      </c>
      <c r="B335" s="134" t="s">
        <v>3512</v>
      </c>
      <c r="C335" s="138" t="s">
        <v>3890</v>
      </c>
      <c r="D335" s="136"/>
      <c r="E335" s="129" t="s">
        <v>3529</v>
      </c>
      <c r="F335" s="151"/>
      <c r="H335" s="152"/>
    </row>
    <row r="336" ht="22.5" customHeight="1">
      <c r="A336" s="133">
        <v>400.0</v>
      </c>
      <c r="B336" s="134" t="s">
        <v>3525</v>
      </c>
      <c r="C336" s="135" t="s">
        <v>3891</v>
      </c>
      <c r="D336" s="136"/>
      <c r="E336" s="129" t="s">
        <v>3514</v>
      </c>
      <c r="F336" s="153"/>
      <c r="H336" s="154"/>
    </row>
    <row r="337" ht="22.5" customHeight="1">
      <c r="A337" s="133">
        <v>400.0</v>
      </c>
      <c r="B337" s="134" t="s">
        <v>3515</v>
      </c>
      <c r="C337" s="138" t="s">
        <v>3892</v>
      </c>
      <c r="D337" s="136"/>
      <c r="E337" s="129" t="s">
        <v>3514</v>
      </c>
      <c r="F337" s="151"/>
      <c r="H337" s="152"/>
    </row>
    <row r="338" ht="22.5" customHeight="1">
      <c r="A338" s="133">
        <v>400.0</v>
      </c>
      <c r="B338" s="134" t="s">
        <v>3533</v>
      </c>
      <c r="C338" s="135" t="s">
        <v>3893</v>
      </c>
      <c r="D338" s="136"/>
      <c r="E338" s="129" t="s">
        <v>3517</v>
      </c>
      <c r="F338" s="153"/>
      <c r="H338" s="154"/>
    </row>
    <row r="339" ht="22.5" customHeight="1">
      <c r="A339" s="133">
        <v>400.0</v>
      </c>
      <c r="B339" s="134" t="s">
        <v>3533</v>
      </c>
      <c r="C339" s="138" t="s">
        <v>3894</v>
      </c>
      <c r="D339" s="136"/>
      <c r="E339" s="129" t="s">
        <v>3514</v>
      </c>
      <c r="F339" s="151"/>
      <c r="H339" s="152"/>
    </row>
    <row r="340" ht="22.5" customHeight="1">
      <c r="A340" s="133">
        <v>400.0</v>
      </c>
      <c r="B340" s="134" t="s">
        <v>3515</v>
      </c>
      <c r="C340" s="135" t="s">
        <v>3895</v>
      </c>
      <c r="D340" s="136"/>
      <c r="E340" s="143"/>
      <c r="F340" s="153"/>
      <c r="H340" s="154"/>
    </row>
    <row r="341" ht="22.5" customHeight="1">
      <c r="A341" s="133">
        <v>400.0</v>
      </c>
      <c r="B341" s="134" t="s">
        <v>3525</v>
      </c>
      <c r="C341" s="138" t="s">
        <v>3896</v>
      </c>
      <c r="D341" s="136"/>
      <c r="E341" s="143"/>
      <c r="F341" s="151"/>
    </row>
    <row r="342" ht="22.5" customHeight="1">
      <c r="A342" s="133">
        <v>400.0</v>
      </c>
      <c r="B342" s="134" t="s">
        <v>3535</v>
      </c>
      <c r="C342" s="135" t="s">
        <v>3897</v>
      </c>
      <c r="D342" s="136"/>
      <c r="E342" s="143"/>
      <c r="F342" s="137"/>
    </row>
    <row r="343" ht="22.5" customHeight="1">
      <c r="A343" s="133">
        <v>400.0</v>
      </c>
      <c r="B343" s="134" t="s">
        <v>3525</v>
      </c>
      <c r="C343" s="138" t="s">
        <v>3898</v>
      </c>
      <c r="D343" s="136"/>
      <c r="E343" s="143"/>
      <c r="F343" s="137"/>
    </row>
    <row r="344" ht="22.5" customHeight="1">
      <c r="A344" s="133">
        <v>400.0</v>
      </c>
      <c r="B344" s="134" t="s">
        <v>3507</v>
      </c>
      <c r="C344" s="135" t="s">
        <v>3899</v>
      </c>
      <c r="D344" s="136"/>
      <c r="E344" s="129" t="s">
        <v>3514</v>
      </c>
      <c r="F344" s="137"/>
    </row>
    <row r="345" ht="22.5" customHeight="1">
      <c r="A345" s="133">
        <v>400.0</v>
      </c>
      <c r="B345" s="134" t="s">
        <v>3525</v>
      </c>
      <c r="C345" s="138" t="s">
        <v>3900</v>
      </c>
      <c r="D345" s="136"/>
      <c r="E345" s="168"/>
      <c r="F345" s="137"/>
    </row>
    <row r="346" ht="22.5" customHeight="1">
      <c r="A346" s="133">
        <v>400.0</v>
      </c>
      <c r="B346" s="134" t="s">
        <v>3521</v>
      </c>
      <c r="C346" s="135" t="s">
        <v>3901</v>
      </c>
      <c r="D346" s="136"/>
      <c r="E346" s="143"/>
      <c r="F346" s="137"/>
    </row>
    <row r="347" ht="22.5" customHeight="1">
      <c r="A347" s="133">
        <v>400.0</v>
      </c>
      <c r="B347" s="134" t="s">
        <v>3507</v>
      </c>
      <c r="C347" s="138" t="s">
        <v>3902</v>
      </c>
      <c r="D347" s="136"/>
      <c r="E347" s="129" t="s">
        <v>3527</v>
      </c>
      <c r="F347" s="137"/>
    </row>
    <row r="348" ht="22.5" customHeight="1">
      <c r="A348" s="133">
        <v>400.0</v>
      </c>
      <c r="B348" s="134" t="s">
        <v>3507</v>
      </c>
      <c r="C348" s="135" t="s">
        <v>3903</v>
      </c>
      <c r="D348" s="136"/>
      <c r="E348" s="129" t="s">
        <v>3514</v>
      </c>
      <c r="F348" s="137"/>
    </row>
    <row r="349" ht="22.5" customHeight="1">
      <c r="A349" s="133">
        <v>400.0</v>
      </c>
      <c r="B349" s="134" t="s">
        <v>3533</v>
      </c>
      <c r="C349" s="138" t="s">
        <v>3904</v>
      </c>
      <c r="D349" s="136"/>
      <c r="E349" s="129" t="s">
        <v>3517</v>
      </c>
      <c r="F349" s="150"/>
    </row>
    <row r="350" ht="22.5" customHeight="1">
      <c r="A350" s="133">
        <v>400.0</v>
      </c>
      <c r="B350" s="134" t="s">
        <v>3533</v>
      </c>
      <c r="C350" s="135" t="s">
        <v>3905</v>
      </c>
      <c r="D350" s="136"/>
      <c r="E350" s="129" t="s">
        <v>3517</v>
      </c>
      <c r="F350" s="151"/>
      <c r="H350" s="152"/>
    </row>
    <row r="351" ht="22.5" customHeight="1">
      <c r="A351" s="133">
        <v>400.0</v>
      </c>
      <c r="B351" s="134" t="s">
        <v>3533</v>
      </c>
      <c r="C351" s="138" t="s">
        <v>3906</v>
      </c>
      <c r="D351" s="136"/>
      <c r="E351" s="129" t="s">
        <v>3543</v>
      </c>
      <c r="F351" s="153"/>
      <c r="H351" s="154"/>
    </row>
    <row r="352" ht="22.5" customHeight="1">
      <c r="A352" s="133">
        <v>400.0</v>
      </c>
      <c r="B352" s="134" t="s">
        <v>3533</v>
      </c>
      <c r="C352" s="135" t="s">
        <v>3907</v>
      </c>
      <c r="D352" s="136"/>
      <c r="E352" s="129" t="s">
        <v>3517</v>
      </c>
      <c r="F352" s="151"/>
      <c r="H352" s="152"/>
    </row>
    <row r="353" ht="22.5" customHeight="1">
      <c r="A353" s="133">
        <v>400.0</v>
      </c>
      <c r="B353" s="134" t="s">
        <v>3525</v>
      </c>
      <c r="C353" s="138" t="s">
        <v>3908</v>
      </c>
      <c r="D353" s="136"/>
      <c r="E353" s="129" t="s">
        <v>3517</v>
      </c>
      <c r="F353" s="153"/>
      <c r="H353" s="154"/>
    </row>
    <row r="354" ht="22.5" customHeight="1">
      <c r="A354" s="133">
        <v>400.0</v>
      </c>
      <c r="B354" s="134" t="s">
        <v>3533</v>
      </c>
      <c r="C354" s="135" t="s">
        <v>3909</v>
      </c>
      <c r="D354" s="136"/>
      <c r="E354" s="129" t="s">
        <v>3543</v>
      </c>
      <c r="F354" s="151"/>
      <c r="H354" s="152"/>
    </row>
    <row r="355" ht="22.5" customHeight="1">
      <c r="A355" s="133">
        <v>400.0</v>
      </c>
      <c r="B355" s="134" t="s">
        <v>3539</v>
      </c>
      <c r="C355" s="138" t="s">
        <v>3910</v>
      </c>
      <c r="D355" s="136"/>
      <c r="E355" s="129" t="s">
        <v>3511</v>
      </c>
      <c r="F355" s="153"/>
      <c r="H355" s="154"/>
    </row>
    <row r="356" ht="22.5" customHeight="1">
      <c r="A356" s="133">
        <v>400.0</v>
      </c>
      <c r="B356" s="134" t="s">
        <v>3512</v>
      </c>
      <c r="C356" s="135" t="s">
        <v>3911</v>
      </c>
      <c r="D356" s="136"/>
      <c r="E356" s="129" t="s">
        <v>3543</v>
      </c>
      <c r="F356" s="151"/>
      <c r="H356" s="152"/>
    </row>
    <row r="357" ht="22.5" customHeight="1">
      <c r="A357" s="133">
        <v>400.0</v>
      </c>
      <c r="B357" s="134" t="s">
        <v>3533</v>
      </c>
      <c r="C357" s="138" t="s">
        <v>3912</v>
      </c>
      <c r="D357" s="136"/>
      <c r="E357" s="129" t="s">
        <v>3529</v>
      </c>
      <c r="F357" s="153"/>
      <c r="H357" s="154"/>
    </row>
    <row r="358" ht="22.5" customHeight="1">
      <c r="A358" s="133">
        <v>400.0</v>
      </c>
      <c r="B358" s="134" t="s">
        <v>3512</v>
      </c>
      <c r="C358" s="135" t="s">
        <v>3913</v>
      </c>
      <c r="D358" s="136"/>
      <c r="E358" s="129" t="s">
        <v>3548</v>
      </c>
      <c r="F358" s="151"/>
      <c r="H358" s="152"/>
    </row>
    <row r="359" ht="22.5" customHeight="1">
      <c r="A359" s="133">
        <v>400.0</v>
      </c>
      <c r="B359" s="134" t="s">
        <v>3521</v>
      </c>
      <c r="C359" s="138" t="s">
        <v>3914</v>
      </c>
      <c r="D359" s="136"/>
      <c r="E359" s="129" t="s">
        <v>3603</v>
      </c>
      <c r="F359" s="153"/>
    </row>
    <row r="360" ht="22.5" customHeight="1">
      <c r="A360" s="133">
        <v>400.0</v>
      </c>
      <c r="B360" s="134" t="s">
        <v>3864</v>
      </c>
      <c r="C360" s="135" t="s">
        <v>3915</v>
      </c>
      <c r="D360" s="136"/>
      <c r="E360" s="129" t="s">
        <v>3511</v>
      </c>
      <c r="F360" s="137"/>
    </row>
    <row r="361" ht="22.5" customHeight="1">
      <c r="A361" s="133">
        <v>400.0</v>
      </c>
      <c r="B361" s="134" t="s">
        <v>3507</v>
      </c>
      <c r="C361" s="138" t="s">
        <v>3916</v>
      </c>
      <c r="D361" s="136"/>
      <c r="E361" s="129" t="s">
        <v>3517</v>
      </c>
      <c r="F361" s="137"/>
    </row>
    <row r="362" ht="22.5" customHeight="1">
      <c r="A362" s="133">
        <v>400.0</v>
      </c>
      <c r="B362" s="134" t="s">
        <v>3512</v>
      </c>
      <c r="C362" s="167" t="s">
        <v>3917</v>
      </c>
      <c r="D362" s="136"/>
      <c r="E362" s="129" t="s">
        <v>3524</v>
      </c>
      <c r="F362" s="137"/>
    </row>
    <row r="363" ht="22.5" customHeight="1">
      <c r="A363" s="133">
        <v>400.0</v>
      </c>
      <c r="B363" s="134" t="s">
        <v>3507</v>
      </c>
      <c r="C363" s="135" t="s">
        <v>3918</v>
      </c>
      <c r="D363" s="136"/>
      <c r="E363" s="129" t="s">
        <v>3543</v>
      </c>
      <c r="F363" s="137"/>
    </row>
    <row r="364" ht="22.5" customHeight="1">
      <c r="A364" s="133">
        <v>400.0</v>
      </c>
      <c r="B364" s="134" t="s">
        <v>3533</v>
      </c>
      <c r="C364" s="138" t="s">
        <v>3919</v>
      </c>
      <c r="D364" s="136"/>
      <c r="E364" s="129" t="s">
        <v>3543</v>
      </c>
      <c r="F364" s="137"/>
    </row>
    <row r="365" ht="22.5" customHeight="1">
      <c r="A365" s="133">
        <v>400.0</v>
      </c>
      <c r="B365" s="134" t="s">
        <v>3535</v>
      </c>
      <c r="C365" s="135" t="s">
        <v>3920</v>
      </c>
      <c r="D365" s="136"/>
      <c r="E365" s="129" t="s">
        <v>3548</v>
      </c>
      <c r="F365" s="137"/>
    </row>
    <row r="366" ht="22.5" customHeight="1">
      <c r="A366" s="133">
        <v>400.0</v>
      </c>
      <c r="B366" s="134" t="s">
        <v>3533</v>
      </c>
      <c r="C366" s="138" t="s">
        <v>3921</v>
      </c>
      <c r="D366" s="136"/>
      <c r="E366" s="129" t="s">
        <v>3601</v>
      </c>
      <c r="F366" s="137"/>
    </row>
    <row r="367" ht="22.5" customHeight="1">
      <c r="A367" s="133">
        <v>400.0</v>
      </c>
      <c r="B367" s="134" t="s">
        <v>3533</v>
      </c>
      <c r="C367" s="135" t="s">
        <v>3922</v>
      </c>
      <c r="D367" s="136"/>
      <c r="E367" s="129" t="s">
        <v>3601</v>
      </c>
      <c r="F367" s="137"/>
    </row>
    <row r="368" ht="22.5" customHeight="1">
      <c r="A368" s="133">
        <v>400.0</v>
      </c>
      <c r="B368" s="134" t="s">
        <v>3533</v>
      </c>
      <c r="C368" s="138" t="s">
        <v>3923</v>
      </c>
      <c r="D368" s="136"/>
      <c r="E368" s="129" t="s">
        <v>3601</v>
      </c>
      <c r="F368" s="137"/>
    </row>
    <row r="369" ht="22.5" customHeight="1">
      <c r="A369" s="133">
        <v>400.0</v>
      </c>
      <c r="B369" s="134" t="s">
        <v>3533</v>
      </c>
      <c r="C369" s="135" t="s">
        <v>3924</v>
      </c>
      <c r="D369" s="136"/>
      <c r="E369" s="129" t="s">
        <v>3601</v>
      </c>
      <c r="F369" s="137"/>
    </row>
    <row r="370" ht="22.5" customHeight="1">
      <c r="A370" s="133">
        <v>400.0</v>
      </c>
      <c r="B370" s="134" t="s">
        <v>3533</v>
      </c>
      <c r="C370" s="138" t="s">
        <v>3925</v>
      </c>
      <c r="D370" s="136"/>
      <c r="E370" s="129" t="s">
        <v>3601</v>
      </c>
      <c r="F370" s="137"/>
    </row>
    <row r="371" ht="22.5" customHeight="1">
      <c r="A371" s="133">
        <v>400.0</v>
      </c>
      <c r="B371" s="134" t="s">
        <v>3525</v>
      </c>
      <c r="C371" s="135" t="s">
        <v>3926</v>
      </c>
      <c r="D371" s="136"/>
      <c r="E371" s="129" t="s">
        <v>3557</v>
      </c>
      <c r="F371" s="137"/>
    </row>
    <row r="372" ht="22.5" customHeight="1">
      <c r="A372" s="133">
        <v>400.0</v>
      </c>
      <c r="B372" s="134" t="s">
        <v>3507</v>
      </c>
      <c r="C372" s="138" t="s">
        <v>3927</v>
      </c>
      <c r="D372" s="136"/>
      <c r="E372" s="129" t="s">
        <v>3928</v>
      </c>
      <c r="F372" s="169"/>
    </row>
    <row r="373" ht="22.5" customHeight="1">
      <c r="A373" s="133">
        <v>400.0</v>
      </c>
      <c r="B373" s="134" t="s">
        <v>3512</v>
      </c>
      <c r="C373" s="138" t="s">
        <v>3929</v>
      </c>
      <c r="D373" s="170"/>
      <c r="E373" s="129" t="s">
        <v>3928</v>
      </c>
      <c r="F373" s="169"/>
    </row>
    <row r="374" ht="22.5" customHeight="1">
      <c r="A374" s="133">
        <v>400.0</v>
      </c>
      <c r="B374" s="134" t="s">
        <v>3533</v>
      </c>
      <c r="C374" s="135" t="s">
        <v>3930</v>
      </c>
      <c r="D374" s="171"/>
      <c r="E374" s="172" t="s">
        <v>3514</v>
      </c>
    </row>
    <row r="375" ht="22.5" customHeight="1">
      <c r="A375" s="133">
        <v>400.0</v>
      </c>
      <c r="B375" s="134" t="s">
        <v>3507</v>
      </c>
      <c r="C375" s="138" t="s">
        <v>3931</v>
      </c>
      <c r="D375" s="173"/>
      <c r="E375" s="172" t="s">
        <v>3514</v>
      </c>
    </row>
    <row r="376" ht="22.5" customHeight="1">
      <c r="A376" s="133">
        <v>400.0</v>
      </c>
      <c r="B376" s="134" t="s">
        <v>3507</v>
      </c>
      <c r="C376" s="135" t="s">
        <v>3932</v>
      </c>
      <c r="D376" s="171"/>
      <c r="E376" s="172" t="s">
        <v>3514</v>
      </c>
    </row>
    <row r="377" ht="22.5" customHeight="1">
      <c r="A377" s="133">
        <v>400.0</v>
      </c>
      <c r="B377" s="134" t="s">
        <v>3525</v>
      </c>
      <c r="C377" s="138" t="s">
        <v>3933</v>
      </c>
      <c r="D377" s="173"/>
      <c r="E377" s="172" t="s">
        <v>3543</v>
      </c>
    </row>
    <row r="378" ht="22.5" customHeight="1">
      <c r="A378" s="133">
        <v>400.0</v>
      </c>
      <c r="B378" s="134" t="s">
        <v>3507</v>
      </c>
      <c r="C378" s="135" t="s">
        <v>3934</v>
      </c>
      <c r="D378" s="171"/>
      <c r="E378" s="172" t="s">
        <v>3543</v>
      </c>
    </row>
    <row r="379" ht="22.5" customHeight="1">
      <c r="A379" s="133">
        <v>400.0</v>
      </c>
      <c r="B379" s="134" t="s">
        <v>3533</v>
      </c>
      <c r="C379" s="138" t="s">
        <v>3935</v>
      </c>
      <c r="D379" s="173"/>
      <c r="E379" s="172" t="s">
        <v>3557</v>
      </c>
    </row>
    <row r="380" ht="22.5" customHeight="1">
      <c r="A380" s="133">
        <v>400.0</v>
      </c>
      <c r="B380" s="134" t="s">
        <v>3668</v>
      </c>
      <c r="C380" s="135" t="s">
        <v>3936</v>
      </c>
      <c r="D380" s="171"/>
      <c r="E380" s="172" t="s">
        <v>3557</v>
      </c>
    </row>
    <row r="381" ht="22.5" customHeight="1">
      <c r="A381" s="133">
        <v>400.0</v>
      </c>
      <c r="B381" s="134" t="s">
        <v>3507</v>
      </c>
      <c r="C381" s="138" t="s">
        <v>3937</v>
      </c>
      <c r="D381" s="173"/>
      <c r="E381" s="172" t="s">
        <v>3524</v>
      </c>
    </row>
    <row r="382" ht="22.5" customHeight="1">
      <c r="A382" s="133">
        <v>400.0</v>
      </c>
      <c r="B382" s="134" t="s">
        <v>3512</v>
      </c>
      <c r="C382" s="135" t="s">
        <v>3938</v>
      </c>
      <c r="D382" s="171"/>
      <c r="E382" s="172" t="s">
        <v>3603</v>
      </c>
    </row>
    <row r="383" ht="22.5" customHeight="1">
      <c r="A383" s="133">
        <v>400.0</v>
      </c>
      <c r="B383" s="134" t="s">
        <v>3525</v>
      </c>
      <c r="C383" s="138" t="s">
        <v>3939</v>
      </c>
      <c r="D383" s="173"/>
      <c r="E383" s="172" t="s">
        <v>3514</v>
      </c>
    </row>
    <row r="384" ht="22.5" customHeight="1">
      <c r="A384" s="133">
        <v>400.0</v>
      </c>
      <c r="B384" s="134" t="s">
        <v>3512</v>
      </c>
      <c r="C384" s="135" t="s">
        <v>3940</v>
      </c>
      <c r="D384" s="171"/>
      <c r="E384" s="172" t="s">
        <v>3524</v>
      </c>
    </row>
    <row r="385" ht="22.5" customHeight="1">
      <c r="A385" s="133">
        <v>400.0</v>
      </c>
      <c r="B385" s="134" t="s">
        <v>3525</v>
      </c>
      <c r="C385" s="138" t="s">
        <v>3941</v>
      </c>
      <c r="D385" s="173"/>
      <c r="E385" s="172" t="s">
        <v>3514</v>
      </c>
    </row>
    <row r="386" ht="22.5" customHeight="1">
      <c r="A386" s="133">
        <v>400.0</v>
      </c>
      <c r="B386" s="134" t="s">
        <v>3507</v>
      </c>
      <c r="C386" s="135" t="s">
        <v>3942</v>
      </c>
      <c r="D386" s="171"/>
      <c r="E386" s="172" t="s">
        <v>3511</v>
      </c>
    </row>
    <row r="387" ht="22.5" customHeight="1">
      <c r="A387" s="133">
        <v>400.0</v>
      </c>
      <c r="B387" s="134" t="s">
        <v>3507</v>
      </c>
      <c r="C387" s="138" t="s">
        <v>3943</v>
      </c>
      <c r="D387" s="173"/>
      <c r="E387" s="172" t="s">
        <v>3529</v>
      </c>
    </row>
    <row r="388" ht="22.5" customHeight="1">
      <c r="A388" s="133">
        <v>400.0</v>
      </c>
      <c r="B388" s="134" t="s">
        <v>3533</v>
      </c>
      <c r="C388" s="135" t="s">
        <v>3944</v>
      </c>
      <c r="D388" s="171"/>
      <c r="E388" s="172" t="s">
        <v>3529</v>
      </c>
    </row>
    <row r="389" ht="22.5" customHeight="1">
      <c r="A389" s="133">
        <v>400.0</v>
      </c>
      <c r="B389" s="134" t="s">
        <v>3507</v>
      </c>
      <c r="C389" s="138" t="s">
        <v>3945</v>
      </c>
      <c r="D389" s="173"/>
      <c r="E389" s="172" t="s">
        <v>3517</v>
      </c>
    </row>
    <row r="390" ht="22.5" customHeight="1">
      <c r="A390" s="133">
        <v>400.0</v>
      </c>
      <c r="B390" s="134" t="s">
        <v>3525</v>
      </c>
      <c r="C390" s="135" t="s">
        <v>3946</v>
      </c>
      <c r="D390" s="171"/>
      <c r="E390" s="172" t="s">
        <v>3509</v>
      </c>
    </row>
    <row r="391" ht="22.5" customHeight="1">
      <c r="A391" s="133">
        <v>400.0</v>
      </c>
      <c r="B391" s="134" t="s">
        <v>3533</v>
      </c>
      <c r="C391" s="138" t="s">
        <v>3947</v>
      </c>
      <c r="D391" s="173"/>
      <c r="E391" s="172" t="s">
        <v>3529</v>
      </c>
    </row>
    <row r="392" ht="22.5" customHeight="1">
      <c r="A392" s="133">
        <v>400.0</v>
      </c>
      <c r="B392" s="134" t="s">
        <v>3512</v>
      </c>
      <c r="C392" s="135" t="s">
        <v>3948</v>
      </c>
      <c r="D392" s="171"/>
      <c r="E392" s="172" t="s">
        <v>3514</v>
      </c>
    </row>
    <row r="393" ht="22.5" customHeight="1">
      <c r="A393" s="133">
        <v>400.0</v>
      </c>
      <c r="B393" s="134" t="s">
        <v>3525</v>
      </c>
      <c r="C393" s="138" t="s">
        <v>3949</v>
      </c>
      <c r="D393" s="173"/>
      <c r="E393" s="172" t="s">
        <v>3517</v>
      </c>
    </row>
    <row r="394" ht="22.5" customHeight="1">
      <c r="A394" s="133">
        <v>400.0</v>
      </c>
      <c r="B394" s="134" t="s">
        <v>3533</v>
      </c>
      <c r="C394" s="135" t="s">
        <v>3950</v>
      </c>
      <c r="D394" s="171"/>
      <c r="E394" s="172" t="s">
        <v>3514</v>
      </c>
    </row>
    <row r="395" ht="22.5" customHeight="1">
      <c r="A395" s="133">
        <v>400.0</v>
      </c>
      <c r="B395" s="134" t="s">
        <v>3570</v>
      </c>
      <c r="C395" s="138" t="s">
        <v>3951</v>
      </c>
      <c r="D395" s="173"/>
      <c r="E395" s="172" t="s">
        <v>3514</v>
      </c>
    </row>
    <row r="396" ht="22.5" customHeight="1">
      <c r="A396" s="133">
        <v>400.0</v>
      </c>
      <c r="B396" s="134" t="s">
        <v>3675</v>
      </c>
      <c r="C396" s="135" t="s">
        <v>3952</v>
      </c>
      <c r="D396" s="171"/>
      <c r="E396" s="172" t="s">
        <v>3529</v>
      </c>
    </row>
    <row r="397" ht="22.5" customHeight="1">
      <c r="A397" s="133">
        <v>400.0</v>
      </c>
      <c r="B397" s="134" t="s">
        <v>3535</v>
      </c>
      <c r="C397" s="138" t="s">
        <v>3953</v>
      </c>
      <c r="D397" s="173"/>
      <c r="E397" s="172" t="s">
        <v>3514</v>
      </c>
    </row>
    <row r="398" ht="22.5" customHeight="1">
      <c r="A398" s="133">
        <v>400.0</v>
      </c>
      <c r="B398" s="134" t="s">
        <v>3558</v>
      </c>
      <c r="C398" s="135" t="s">
        <v>3954</v>
      </c>
      <c r="D398" s="171"/>
      <c r="E398" s="172" t="s">
        <v>3543</v>
      </c>
    </row>
    <row r="399" ht="22.5" customHeight="1">
      <c r="A399" s="133">
        <v>400.0</v>
      </c>
      <c r="B399" s="134" t="s">
        <v>3668</v>
      </c>
      <c r="C399" s="138" t="s">
        <v>3955</v>
      </c>
      <c r="D399" s="173"/>
      <c r="E399" s="172" t="s">
        <v>3529</v>
      </c>
    </row>
    <row r="400" ht="22.5" customHeight="1">
      <c r="A400" s="133">
        <v>400.0</v>
      </c>
      <c r="B400" s="134" t="s">
        <v>3533</v>
      </c>
      <c r="C400" s="135" t="s">
        <v>3956</v>
      </c>
      <c r="D400" s="171"/>
      <c r="E400" s="172" t="s">
        <v>3727</v>
      </c>
    </row>
    <row r="401" ht="22.5" customHeight="1">
      <c r="A401" s="133">
        <v>400.0</v>
      </c>
      <c r="B401" s="134" t="s">
        <v>3533</v>
      </c>
      <c r="C401" s="174" t="s">
        <v>3957</v>
      </c>
      <c r="D401" s="175"/>
      <c r="E401" s="172" t="s">
        <v>3517</v>
      </c>
    </row>
    <row r="402" ht="22.5" customHeight="1">
      <c r="A402" s="133">
        <v>400.0</v>
      </c>
      <c r="B402" s="134" t="s">
        <v>3525</v>
      </c>
      <c r="C402" s="176" t="s">
        <v>3958</v>
      </c>
      <c r="D402" s="136"/>
      <c r="E402" s="129" t="s">
        <v>3529</v>
      </c>
    </row>
    <row r="403" ht="22.5" customHeight="1">
      <c r="A403" s="133">
        <v>400.0</v>
      </c>
      <c r="B403" s="134" t="s">
        <v>3533</v>
      </c>
      <c r="C403" s="177" t="s">
        <v>3959</v>
      </c>
      <c r="D403" s="136"/>
      <c r="E403" s="129" t="s">
        <v>3543</v>
      </c>
    </row>
    <row r="404" ht="22.5" customHeight="1">
      <c r="A404" s="133">
        <v>400.0</v>
      </c>
      <c r="B404" s="134" t="s">
        <v>3668</v>
      </c>
      <c r="C404" s="176" t="s">
        <v>3960</v>
      </c>
      <c r="D404" s="136"/>
      <c r="E404" s="129" t="s">
        <v>3514</v>
      </c>
    </row>
    <row r="405" ht="22.5" customHeight="1">
      <c r="A405" s="133">
        <v>400.0</v>
      </c>
      <c r="B405" s="134" t="s">
        <v>3533</v>
      </c>
      <c r="C405" s="177" t="s">
        <v>3961</v>
      </c>
      <c r="D405" s="136"/>
      <c r="E405" s="129" t="s">
        <v>3603</v>
      </c>
    </row>
    <row r="406" ht="22.5" customHeight="1">
      <c r="A406" s="133">
        <v>400.0</v>
      </c>
      <c r="B406" s="134" t="s">
        <v>3507</v>
      </c>
      <c r="C406" s="176" t="s">
        <v>3962</v>
      </c>
      <c r="D406" s="136"/>
      <c r="E406" s="129" t="s">
        <v>3529</v>
      </c>
    </row>
    <row r="407" ht="22.5" customHeight="1">
      <c r="A407" s="133">
        <v>400.0</v>
      </c>
      <c r="B407" s="134" t="s">
        <v>3507</v>
      </c>
      <c r="C407" s="177" t="s">
        <v>3963</v>
      </c>
      <c r="D407" s="136"/>
      <c r="E407" s="129" t="s">
        <v>3592</v>
      </c>
    </row>
    <row r="408" ht="22.5" customHeight="1">
      <c r="A408" s="133">
        <v>400.0</v>
      </c>
      <c r="B408" s="134" t="s">
        <v>3525</v>
      </c>
      <c r="C408" s="176" t="s">
        <v>3964</v>
      </c>
      <c r="D408" s="136"/>
      <c r="E408" s="129" t="s">
        <v>3543</v>
      </c>
    </row>
    <row r="409" ht="22.5" customHeight="1">
      <c r="A409" s="133">
        <v>400.0</v>
      </c>
      <c r="B409" s="134" t="s">
        <v>3533</v>
      </c>
      <c r="C409" s="177" t="s">
        <v>3965</v>
      </c>
      <c r="D409" s="136"/>
      <c r="E409" s="129" t="s">
        <v>3543</v>
      </c>
    </row>
    <row r="410" ht="22.5" customHeight="1">
      <c r="A410" s="133">
        <v>400.0</v>
      </c>
      <c r="B410" s="134" t="s">
        <v>3512</v>
      </c>
      <c r="C410" s="176" t="s">
        <v>3966</v>
      </c>
      <c r="D410" s="136"/>
      <c r="E410" s="129" t="s">
        <v>3529</v>
      </c>
    </row>
    <row r="411" ht="22.5" customHeight="1">
      <c r="A411" s="133">
        <v>400.0</v>
      </c>
      <c r="B411" s="134" t="s">
        <v>3507</v>
      </c>
      <c r="C411" s="177" t="s">
        <v>3967</v>
      </c>
      <c r="D411" s="136"/>
      <c r="E411" s="143"/>
    </row>
    <row r="412" ht="22.5" customHeight="1">
      <c r="A412" s="133">
        <v>400.0</v>
      </c>
      <c r="B412" s="134" t="s">
        <v>3507</v>
      </c>
      <c r="C412" s="176" t="s">
        <v>3968</v>
      </c>
      <c r="D412" s="136"/>
      <c r="E412" s="129" t="s">
        <v>3514</v>
      </c>
    </row>
    <row r="413" ht="22.5" customHeight="1">
      <c r="A413" s="133">
        <v>400.0</v>
      </c>
      <c r="B413" s="134" t="s">
        <v>3668</v>
      </c>
      <c r="C413" s="177" t="s">
        <v>3969</v>
      </c>
      <c r="D413" s="136"/>
      <c r="E413" s="129" t="s">
        <v>3514</v>
      </c>
    </row>
    <row r="414" ht="22.5" customHeight="1">
      <c r="A414" s="133">
        <v>400.0</v>
      </c>
      <c r="B414" s="134" t="s">
        <v>3507</v>
      </c>
      <c r="C414" s="176" t="s">
        <v>3970</v>
      </c>
      <c r="D414" s="136"/>
      <c r="E414" s="168"/>
    </row>
    <row r="415" ht="22.5" customHeight="1">
      <c r="A415" s="133">
        <v>400.0</v>
      </c>
      <c r="B415" s="134" t="s">
        <v>3507</v>
      </c>
      <c r="C415" s="177" t="s">
        <v>3971</v>
      </c>
      <c r="D415" s="136"/>
      <c r="E415" s="129" t="s">
        <v>3557</v>
      </c>
    </row>
    <row r="416" ht="22.5" customHeight="1">
      <c r="A416" s="133">
        <v>400.0</v>
      </c>
      <c r="B416" s="134" t="s">
        <v>3507</v>
      </c>
      <c r="C416" s="176" t="s">
        <v>3972</v>
      </c>
      <c r="D416" s="136"/>
      <c r="E416" s="129" t="s">
        <v>3514</v>
      </c>
    </row>
    <row r="417" ht="22.5" customHeight="1">
      <c r="A417" s="133">
        <v>400.0</v>
      </c>
      <c r="B417" s="134" t="s">
        <v>3507</v>
      </c>
      <c r="C417" s="177" t="s">
        <v>3973</v>
      </c>
      <c r="D417" s="136"/>
      <c r="E417" s="129" t="s">
        <v>3529</v>
      </c>
    </row>
    <row r="418" ht="22.5" customHeight="1">
      <c r="A418" s="133">
        <v>400.0</v>
      </c>
      <c r="B418" s="134" t="s">
        <v>3521</v>
      </c>
      <c r="C418" s="176" t="s">
        <v>3974</v>
      </c>
      <c r="D418" s="136"/>
      <c r="E418" s="143"/>
    </row>
    <row r="419" ht="22.5" customHeight="1">
      <c r="A419" s="133">
        <v>400.0</v>
      </c>
      <c r="B419" s="134" t="s">
        <v>3507</v>
      </c>
      <c r="C419" s="177" t="s">
        <v>3975</v>
      </c>
      <c r="D419" s="136"/>
      <c r="E419" s="129" t="s">
        <v>3511</v>
      </c>
    </row>
    <row r="420" ht="22.5" customHeight="1">
      <c r="A420" s="133">
        <v>400.0</v>
      </c>
      <c r="B420" s="134" t="s">
        <v>3533</v>
      </c>
      <c r="C420" s="176" t="s">
        <v>3976</v>
      </c>
      <c r="D420" s="136"/>
      <c r="E420" s="143"/>
    </row>
    <row r="421" ht="22.5" customHeight="1">
      <c r="A421" s="133">
        <v>400.0</v>
      </c>
      <c r="B421" s="134" t="s">
        <v>3512</v>
      </c>
      <c r="C421" s="177" t="s">
        <v>3977</v>
      </c>
      <c r="D421" s="136"/>
      <c r="E421" s="129" t="s">
        <v>3978</v>
      </c>
    </row>
    <row r="422" ht="22.5" customHeight="1">
      <c r="A422" s="133">
        <v>400.0</v>
      </c>
      <c r="B422" s="134" t="s">
        <v>3507</v>
      </c>
      <c r="C422" s="176" t="s">
        <v>3979</v>
      </c>
      <c r="D422" s="136"/>
      <c r="E422" s="129" t="s">
        <v>3529</v>
      </c>
    </row>
    <row r="423" ht="22.5" customHeight="1">
      <c r="A423" s="133">
        <v>400.0</v>
      </c>
      <c r="B423" s="134" t="s">
        <v>3525</v>
      </c>
      <c r="C423" s="177" t="s">
        <v>3980</v>
      </c>
      <c r="D423" s="136"/>
      <c r="E423" s="129" t="s">
        <v>3557</v>
      </c>
    </row>
    <row r="424" ht="22.5" customHeight="1">
      <c r="A424" s="133">
        <v>400.0</v>
      </c>
      <c r="B424" s="134" t="s">
        <v>3525</v>
      </c>
      <c r="C424" s="176" t="s">
        <v>3981</v>
      </c>
      <c r="D424" s="136"/>
      <c r="E424" s="129" t="s">
        <v>3514</v>
      </c>
    </row>
    <row r="425" ht="22.5" customHeight="1">
      <c r="A425" s="133">
        <v>400.0</v>
      </c>
      <c r="B425" s="134" t="s">
        <v>3525</v>
      </c>
      <c r="C425" s="177" t="s">
        <v>3982</v>
      </c>
      <c r="D425" s="136"/>
      <c r="E425" s="129" t="s">
        <v>3517</v>
      </c>
    </row>
    <row r="426" ht="22.5" customHeight="1">
      <c r="A426" s="133">
        <v>400.0</v>
      </c>
      <c r="B426" s="134" t="s">
        <v>3525</v>
      </c>
      <c r="C426" s="176" t="s">
        <v>3983</v>
      </c>
      <c r="D426" s="136"/>
      <c r="E426" s="129" t="s">
        <v>3517</v>
      </c>
    </row>
    <row r="427" ht="22.5" customHeight="1">
      <c r="A427" s="133">
        <v>400.0</v>
      </c>
      <c r="B427" s="134" t="s">
        <v>3984</v>
      </c>
      <c r="C427" s="177" t="s">
        <v>3985</v>
      </c>
      <c r="D427" s="136"/>
      <c r="E427" s="129" t="s">
        <v>3543</v>
      </c>
    </row>
    <row r="428" ht="22.5" customHeight="1">
      <c r="A428" s="133">
        <v>400.0</v>
      </c>
      <c r="B428" s="134" t="s">
        <v>3512</v>
      </c>
      <c r="C428" s="176" t="s">
        <v>3986</v>
      </c>
      <c r="D428" s="136"/>
      <c r="E428" s="129" t="s">
        <v>3514</v>
      </c>
    </row>
    <row r="429" ht="22.5" customHeight="1">
      <c r="A429" s="133">
        <v>400.0</v>
      </c>
      <c r="B429" s="134" t="s">
        <v>3533</v>
      </c>
      <c r="C429" s="177" t="s">
        <v>3987</v>
      </c>
      <c r="D429" s="136"/>
      <c r="E429" s="129" t="s">
        <v>3517</v>
      </c>
    </row>
    <row r="430" ht="22.5" customHeight="1">
      <c r="A430" s="133">
        <v>400.0</v>
      </c>
      <c r="B430" s="134" t="s">
        <v>3525</v>
      </c>
      <c r="C430" s="176" t="s">
        <v>3988</v>
      </c>
      <c r="D430" s="136"/>
      <c r="E430" s="129" t="s">
        <v>3517</v>
      </c>
    </row>
    <row r="431" ht="22.5" customHeight="1">
      <c r="A431" s="133">
        <v>400.0</v>
      </c>
      <c r="B431" s="134" t="s">
        <v>3512</v>
      </c>
      <c r="C431" s="177" t="s">
        <v>3989</v>
      </c>
      <c r="D431" s="136"/>
      <c r="E431" s="129" t="s">
        <v>3529</v>
      </c>
    </row>
    <row r="432" ht="22.5" customHeight="1">
      <c r="A432" s="133">
        <v>400.0</v>
      </c>
      <c r="B432" s="134" t="s">
        <v>3507</v>
      </c>
      <c r="C432" s="176" t="s">
        <v>3990</v>
      </c>
      <c r="D432" s="136"/>
      <c r="E432" s="129" t="s">
        <v>3529</v>
      </c>
    </row>
    <row r="433" ht="22.5" customHeight="1">
      <c r="A433" s="133">
        <v>400.0</v>
      </c>
      <c r="B433" s="134" t="s">
        <v>3679</v>
      </c>
      <c r="C433" s="177" t="s">
        <v>3991</v>
      </c>
      <c r="D433" s="136"/>
      <c r="E433" s="129" t="s">
        <v>3529</v>
      </c>
    </row>
    <row r="434" ht="22.5" customHeight="1">
      <c r="A434" s="133">
        <v>400.0</v>
      </c>
      <c r="B434" s="134" t="s">
        <v>3679</v>
      </c>
      <c r="C434" s="176" t="s">
        <v>3992</v>
      </c>
      <c r="D434" s="136"/>
      <c r="E434" s="129" t="s">
        <v>3514</v>
      </c>
    </row>
    <row r="435" ht="22.5" customHeight="1">
      <c r="A435" s="133">
        <v>400.0</v>
      </c>
      <c r="B435" s="134" t="s">
        <v>3507</v>
      </c>
      <c r="C435" s="177" t="s">
        <v>3993</v>
      </c>
      <c r="D435" s="136"/>
      <c r="E435" s="129" t="s">
        <v>3543</v>
      </c>
    </row>
    <row r="436" ht="22.5" customHeight="1">
      <c r="A436" s="133">
        <v>400.0</v>
      </c>
      <c r="B436" s="134" t="s">
        <v>3525</v>
      </c>
      <c r="C436" s="176" t="s">
        <v>3994</v>
      </c>
      <c r="D436" s="136"/>
      <c r="E436" s="129" t="s">
        <v>3543</v>
      </c>
    </row>
    <row r="437" ht="22.5" customHeight="1">
      <c r="A437" s="133">
        <v>400.0</v>
      </c>
      <c r="B437" s="134" t="s">
        <v>3668</v>
      </c>
      <c r="C437" s="177" t="s">
        <v>3995</v>
      </c>
      <c r="D437" s="136"/>
      <c r="E437" s="143"/>
    </row>
    <row r="438" ht="22.5" customHeight="1">
      <c r="A438" s="133">
        <v>400.0</v>
      </c>
      <c r="B438" s="134" t="s">
        <v>3533</v>
      </c>
      <c r="C438" s="176" t="s">
        <v>3996</v>
      </c>
      <c r="D438" s="136"/>
      <c r="E438" s="129" t="s">
        <v>3543</v>
      </c>
    </row>
    <row r="439" ht="22.5" customHeight="1">
      <c r="A439" s="133">
        <v>400.0</v>
      </c>
      <c r="B439" s="134" t="s">
        <v>3533</v>
      </c>
      <c r="C439" s="177" t="s">
        <v>3997</v>
      </c>
      <c r="D439" s="136"/>
      <c r="E439" s="129" t="s">
        <v>3543</v>
      </c>
    </row>
    <row r="440" ht="22.5" customHeight="1">
      <c r="A440" s="133">
        <v>400.0</v>
      </c>
      <c r="B440" s="134" t="s">
        <v>3535</v>
      </c>
      <c r="C440" s="176" t="s">
        <v>3998</v>
      </c>
      <c r="D440" s="136"/>
      <c r="E440" s="129" t="s">
        <v>3667</v>
      </c>
    </row>
    <row r="441" ht="22.5" customHeight="1">
      <c r="A441" s="133">
        <v>400.0</v>
      </c>
      <c r="B441" s="134" t="s">
        <v>3507</v>
      </c>
      <c r="C441" s="177" t="s">
        <v>3999</v>
      </c>
      <c r="D441" s="136"/>
      <c r="E441" s="129" t="s">
        <v>3543</v>
      </c>
    </row>
    <row r="442" ht="22.5" customHeight="1">
      <c r="A442" s="133">
        <v>400.0</v>
      </c>
      <c r="B442" s="134" t="s">
        <v>3507</v>
      </c>
      <c r="C442" s="176" t="s">
        <v>4000</v>
      </c>
      <c r="D442" s="136"/>
      <c r="E442" s="129" t="s">
        <v>3517</v>
      </c>
    </row>
    <row r="443" ht="22.5" customHeight="1">
      <c r="A443" s="133">
        <v>400.0</v>
      </c>
      <c r="B443" s="134" t="s">
        <v>3539</v>
      </c>
      <c r="C443" s="177" t="s">
        <v>4001</v>
      </c>
      <c r="D443" s="136"/>
      <c r="E443" s="129" t="s">
        <v>3529</v>
      </c>
    </row>
    <row r="444" ht="22.5" customHeight="1">
      <c r="A444" s="133">
        <v>400.0</v>
      </c>
      <c r="B444" s="134" t="s">
        <v>3533</v>
      </c>
      <c r="C444" s="176" t="s">
        <v>4002</v>
      </c>
      <c r="D444" s="136"/>
      <c r="E444" s="129" t="s">
        <v>3509</v>
      </c>
    </row>
    <row r="445" ht="22.5" customHeight="1">
      <c r="A445" s="133">
        <v>400.0</v>
      </c>
      <c r="B445" s="134" t="s">
        <v>3525</v>
      </c>
      <c r="C445" s="177" t="s">
        <v>4003</v>
      </c>
      <c r="D445" s="136"/>
      <c r="E445" s="129" t="s">
        <v>3517</v>
      </c>
    </row>
    <row r="446" ht="22.5" customHeight="1">
      <c r="A446" s="133">
        <v>400.0</v>
      </c>
      <c r="B446" s="134" t="s">
        <v>3533</v>
      </c>
      <c r="C446" s="176" t="s">
        <v>4004</v>
      </c>
      <c r="D446" s="136"/>
      <c r="E446" s="129" t="s">
        <v>3517</v>
      </c>
    </row>
    <row r="447" ht="22.5" customHeight="1">
      <c r="A447" s="133">
        <v>400.0</v>
      </c>
      <c r="B447" s="134" t="s">
        <v>3525</v>
      </c>
      <c r="C447" s="177" t="s">
        <v>4005</v>
      </c>
      <c r="D447" s="136"/>
      <c r="E447" s="129" t="s">
        <v>3511</v>
      </c>
    </row>
    <row r="448" ht="22.5" customHeight="1">
      <c r="A448" s="133">
        <v>400.0</v>
      </c>
      <c r="B448" s="134" t="s">
        <v>3512</v>
      </c>
      <c r="C448" s="176" t="s">
        <v>4006</v>
      </c>
      <c r="D448" s="136"/>
      <c r="E448" s="143"/>
    </row>
    <row r="449" ht="22.5" customHeight="1">
      <c r="A449" s="133">
        <v>400.0</v>
      </c>
      <c r="B449" s="134" t="s">
        <v>3507</v>
      </c>
      <c r="C449" s="177" t="s">
        <v>4007</v>
      </c>
      <c r="D449" s="136"/>
      <c r="E449" s="129" t="s">
        <v>3517</v>
      </c>
    </row>
    <row r="450" ht="22.5" customHeight="1">
      <c r="A450" s="133">
        <v>400.0</v>
      </c>
      <c r="B450" s="134" t="s">
        <v>3533</v>
      </c>
      <c r="C450" s="176" t="s">
        <v>4008</v>
      </c>
      <c r="D450" s="136"/>
      <c r="E450" s="129" t="s">
        <v>3514</v>
      </c>
    </row>
    <row r="451" ht="22.5" customHeight="1">
      <c r="A451" s="133">
        <v>400.0</v>
      </c>
      <c r="B451" s="134" t="s">
        <v>3533</v>
      </c>
      <c r="C451" s="178" t="s">
        <v>4009</v>
      </c>
      <c r="D451" s="136"/>
      <c r="E451" s="129" t="s">
        <v>3514</v>
      </c>
    </row>
    <row r="452" ht="22.5" customHeight="1">
      <c r="A452" s="133">
        <v>400.0</v>
      </c>
      <c r="B452" s="134" t="s">
        <v>3525</v>
      </c>
      <c r="C452" s="176" t="s">
        <v>4010</v>
      </c>
      <c r="D452" s="136"/>
      <c r="E452" s="143"/>
    </row>
    <row r="453" ht="22.5" customHeight="1">
      <c r="A453" s="133">
        <v>400.0</v>
      </c>
      <c r="B453" s="179"/>
      <c r="C453" s="177" t="s">
        <v>4011</v>
      </c>
      <c r="D453" s="136"/>
      <c r="E453" s="129" t="s">
        <v>3543</v>
      </c>
    </row>
    <row r="454" ht="22.5" customHeight="1">
      <c r="A454" s="133">
        <v>400.0</v>
      </c>
      <c r="B454" s="134" t="s">
        <v>3525</v>
      </c>
      <c r="C454" s="176" t="s">
        <v>4012</v>
      </c>
      <c r="D454" s="136"/>
      <c r="E454" s="129" t="s">
        <v>3514</v>
      </c>
    </row>
    <row r="455" ht="22.5" customHeight="1">
      <c r="A455" s="133">
        <v>400.0</v>
      </c>
      <c r="B455" s="134" t="s">
        <v>3507</v>
      </c>
      <c r="C455" s="177" t="s">
        <v>4013</v>
      </c>
      <c r="D455" s="136"/>
      <c r="E455" s="129" t="s">
        <v>3543</v>
      </c>
    </row>
    <row r="456" ht="22.5" customHeight="1">
      <c r="A456" s="133">
        <v>400.0</v>
      </c>
      <c r="B456" s="134" t="s">
        <v>3507</v>
      </c>
      <c r="C456" s="176" t="s">
        <v>4014</v>
      </c>
      <c r="D456" s="136"/>
      <c r="E456" s="129" t="s">
        <v>3543</v>
      </c>
    </row>
    <row r="457" ht="22.5" customHeight="1">
      <c r="A457" s="133">
        <v>400.0</v>
      </c>
      <c r="B457" s="134" t="s">
        <v>3539</v>
      </c>
      <c r="C457" s="177" t="s">
        <v>4015</v>
      </c>
      <c r="D457" s="136"/>
      <c r="E457" s="129" t="s">
        <v>3543</v>
      </c>
    </row>
    <row r="458" ht="22.5" customHeight="1">
      <c r="A458" s="133">
        <v>400.0</v>
      </c>
      <c r="B458" s="134" t="s">
        <v>3525</v>
      </c>
      <c r="C458" s="176" t="s">
        <v>4016</v>
      </c>
      <c r="D458" s="136"/>
      <c r="E458" s="129" t="s">
        <v>3543</v>
      </c>
    </row>
    <row r="459" ht="22.5" customHeight="1">
      <c r="A459" s="133">
        <v>400.0</v>
      </c>
      <c r="B459" s="134" t="s">
        <v>3507</v>
      </c>
      <c r="C459" s="177" t="s">
        <v>4017</v>
      </c>
      <c r="D459" s="136"/>
      <c r="E459" s="129" t="s">
        <v>3543</v>
      </c>
    </row>
    <row r="460" ht="22.5" customHeight="1">
      <c r="A460" s="133">
        <v>400.0</v>
      </c>
      <c r="B460" s="134" t="s">
        <v>3539</v>
      </c>
      <c r="C460" s="176" t="s">
        <v>4018</v>
      </c>
      <c r="D460" s="136"/>
      <c r="E460" s="129" t="s">
        <v>3529</v>
      </c>
    </row>
    <row r="461" ht="22.5" customHeight="1">
      <c r="A461" s="133">
        <v>400.0</v>
      </c>
      <c r="B461" s="134" t="s">
        <v>3525</v>
      </c>
      <c r="C461" s="177" t="s">
        <v>4019</v>
      </c>
      <c r="D461" s="136"/>
      <c r="E461" s="129" t="s">
        <v>3529</v>
      </c>
    </row>
    <row r="462" ht="22.5" customHeight="1">
      <c r="A462" s="133">
        <v>400.0</v>
      </c>
      <c r="B462" s="134" t="s">
        <v>3539</v>
      </c>
      <c r="C462" s="176" t="s">
        <v>4020</v>
      </c>
      <c r="D462" s="136"/>
      <c r="E462" s="129" t="s">
        <v>3529</v>
      </c>
    </row>
    <row r="463" ht="22.5" customHeight="1">
      <c r="A463" s="133">
        <v>400.0</v>
      </c>
      <c r="B463" s="134" t="s">
        <v>3507</v>
      </c>
      <c r="C463" s="177" t="s">
        <v>4021</v>
      </c>
      <c r="D463" s="136"/>
      <c r="E463" s="129" t="s">
        <v>3529</v>
      </c>
    </row>
    <row r="464" ht="22.5" customHeight="1">
      <c r="A464" s="133">
        <v>400.0</v>
      </c>
      <c r="B464" s="134" t="s">
        <v>3525</v>
      </c>
      <c r="C464" s="176" t="s">
        <v>4022</v>
      </c>
      <c r="D464" s="136"/>
      <c r="E464" s="129" t="s">
        <v>3548</v>
      </c>
    </row>
    <row r="465" ht="22.5" customHeight="1">
      <c r="A465" s="133">
        <v>400.0</v>
      </c>
      <c r="B465" s="134" t="s">
        <v>3570</v>
      </c>
      <c r="C465" s="177" t="s">
        <v>4023</v>
      </c>
      <c r="D465" s="136"/>
      <c r="E465" s="129" t="s">
        <v>3543</v>
      </c>
    </row>
    <row r="466" ht="22.5" customHeight="1">
      <c r="A466" s="133">
        <v>400.0</v>
      </c>
      <c r="B466" s="134" t="s">
        <v>3512</v>
      </c>
      <c r="C466" s="176" t="s">
        <v>4024</v>
      </c>
      <c r="D466" s="136"/>
      <c r="E466" s="143"/>
    </row>
    <row r="467" ht="22.5" customHeight="1">
      <c r="A467" s="133">
        <v>400.0</v>
      </c>
      <c r="B467" s="134" t="s">
        <v>3533</v>
      </c>
      <c r="C467" s="177" t="s">
        <v>4025</v>
      </c>
      <c r="D467" s="136"/>
      <c r="E467" s="129" t="s">
        <v>3529</v>
      </c>
    </row>
    <row r="468" ht="22.5" customHeight="1">
      <c r="A468" s="133">
        <v>400.0</v>
      </c>
      <c r="B468" s="134" t="s">
        <v>3525</v>
      </c>
      <c r="C468" s="176" t="s">
        <v>4026</v>
      </c>
      <c r="D468" s="136"/>
      <c r="E468" s="129" t="s">
        <v>3541</v>
      </c>
    </row>
    <row r="469" ht="22.5" customHeight="1">
      <c r="A469" s="133">
        <v>400.0</v>
      </c>
      <c r="B469" s="134" t="s">
        <v>3525</v>
      </c>
      <c r="C469" s="177" t="s">
        <v>4027</v>
      </c>
      <c r="D469" s="136"/>
      <c r="E469" s="143"/>
    </row>
    <row r="470" ht="22.5" customHeight="1">
      <c r="A470" s="133">
        <v>400.0</v>
      </c>
      <c r="B470" s="134" t="s">
        <v>3533</v>
      </c>
      <c r="C470" s="176" t="s">
        <v>4028</v>
      </c>
      <c r="D470" s="136"/>
      <c r="E470" s="129" t="s">
        <v>3529</v>
      </c>
    </row>
    <row r="471" ht="22.5" customHeight="1">
      <c r="A471" s="133">
        <v>400.0</v>
      </c>
      <c r="B471" s="134" t="s">
        <v>3533</v>
      </c>
      <c r="C471" s="177" t="s">
        <v>4029</v>
      </c>
      <c r="D471" s="136"/>
      <c r="E471" s="129" t="s">
        <v>3517</v>
      </c>
    </row>
    <row r="472" ht="22.5" customHeight="1">
      <c r="A472" s="133">
        <v>400.0</v>
      </c>
      <c r="B472" s="134" t="s">
        <v>3512</v>
      </c>
      <c r="C472" s="176" t="s">
        <v>4030</v>
      </c>
      <c r="D472" s="136"/>
      <c r="E472" s="129" t="s">
        <v>3529</v>
      </c>
    </row>
    <row r="473" ht="22.5" customHeight="1">
      <c r="A473" s="133">
        <v>400.0</v>
      </c>
      <c r="B473" s="134" t="s">
        <v>3533</v>
      </c>
      <c r="C473" s="177" t="s">
        <v>4031</v>
      </c>
      <c r="D473" s="136"/>
      <c r="E473" s="143"/>
    </row>
    <row r="474" ht="22.5" customHeight="1">
      <c r="A474" s="133">
        <v>400.0</v>
      </c>
      <c r="B474" s="134" t="s">
        <v>3507</v>
      </c>
      <c r="C474" s="176" t="s">
        <v>4032</v>
      </c>
      <c r="D474" s="136"/>
      <c r="E474" s="143"/>
    </row>
    <row r="475" ht="22.5" customHeight="1">
      <c r="A475" s="133">
        <v>400.0</v>
      </c>
      <c r="B475" s="134" t="s">
        <v>3525</v>
      </c>
      <c r="C475" s="177" t="s">
        <v>4033</v>
      </c>
      <c r="D475" s="136"/>
      <c r="E475" s="129" t="s">
        <v>3538</v>
      </c>
    </row>
    <row r="476" ht="22.5" customHeight="1">
      <c r="A476" s="133">
        <v>400.0</v>
      </c>
      <c r="B476" s="134" t="s">
        <v>3668</v>
      </c>
      <c r="C476" s="176" t="s">
        <v>4034</v>
      </c>
      <c r="D476" s="136"/>
      <c r="E476" s="129" t="s">
        <v>3529</v>
      </c>
    </row>
    <row r="477" ht="22.5" customHeight="1">
      <c r="A477" s="133">
        <v>400.0</v>
      </c>
      <c r="B477" s="134" t="s">
        <v>3668</v>
      </c>
      <c r="C477" s="177" t="s">
        <v>4035</v>
      </c>
      <c r="D477" s="136"/>
      <c r="E477" s="129" t="s">
        <v>3524</v>
      </c>
    </row>
    <row r="478" ht="22.5" customHeight="1">
      <c r="A478" s="133">
        <v>400.0</v>
      </c>
      <c r="B478" s="134" t="s">
        <v>3533</v>
      </c>
      <c r="C478" s="176" t="s">
        <v>4036</v>
      </c>
      <c r="D478" s="136"/>
      <c r="E478" s="129" t="s">
        <v>3543</v>
      </c>
    </row>
    <row r="479" ht="22.5" customHeight="1">
      <c r="A479" s="133">
        <v>400.0</v>
      </c>
      <c r="B479" s="134" t="s">
        <v>3533</v>
      </c>
      <c r="C479" s="177" t="s">
        <v>4037</v>
      </c>
      <c r="D479" s="136"/>
      <c r="E479" s="129" t="s">
        <v>3524</v>
      </c>
    </row>
    <row r="480" ht="22.5" customHeight="1">
      <c r="A480" s="133">
        <v>400.0</v>
      </c>
      <c r="B480" s="134" t="s">
        <v>3533</v>
      </c>
      <c r="C480" s="176" t="s">
        <v>4038</v>
      </c>
      <c r="D480" s="136"/>
      <c r="E480" s="129" t="s">
        <v>3592</v>
      </c>
    </row>
    <row r="481" ht="22.5" customHeight="1">
      <c r="A481" s="133">
        <v>400.0</v>
      </c>
      <c r="B481" s="179"/>
      <c r="C481" s="177" t="s">
        <v>4039</v>
      </c>
      <c r="D481" s="136"/>
      <c r="E481" s="129" t="s">
        <v>3557</v>
      </c>
    </row>
    <row r="482" ht="22.5" customHeight="1">
      <c r="A482" s="133">
        <v>400.0</v>
      </c>
      <c r="B482" s="134" t="s">
        <v>3512</v>
      </c>
      <c r="C482" s="176" t="s">
        <v>4040</v>
      </c>
      <c r="D482" s="136"/>
      <c r="E482" s="129" t="s">
        <v>3548</v>
      </c>
    </row>
    <row r="483" ht="22.5" customHeight="1">
      <c r="A483" s="133">
        <v>400.0</v>
      </c>
      <c r="B483" s="134" t="s">
        <v>3525</v>
      </c>
      <c r="C483" s="177" t="s">
        <v>4041</v>
      </c>
      <c r="D483" s="136"/>
      <c r="E483" s="129" t="s">
        <v>3557</v>
      </c>
    </row>
    <row r="484" ht="22.5" customHeight="1">
      <c r="A484" s="133">
        <v>400.0</v>
      </c>
      <c r="B484" s="134" t="s">
        <v>3525</v>
      </c>
      <c r="C484" s="176" t="s">
        <v>4042</v>
      </c>
      <c r="D484" s="136"/>
      <c r="E484" s="129" t="s">
        <v>3524</v>
      </c>
    </row>
    <row r="485" ht="22.5" customHeight="1">
      <c r="A485" s="133">
        <v>400.0</v>
      </c>
      <c r="B485" s="134" t="s">
        <v>3533</v>
      </c>
      <c r="C485" s="177" t="s">
        <v>4043</v>
      </c>
      <c r="D485" s="136"/>
      <c r="E485" s="129" t="s">
        <v>3603</v>
      </c>
    </row>
    <row r="486" ht="22.5" customHeight="1">
      <c r="A486" s="133">
        <v>400.0</v>
      </c>
      <c r="B486" s="134" t="s">
        <v>3525</v>
      </c>
      <c r="C486" s="176" t="s">
        <v>4044</v>
      </c>
      <c r="D486" s="136"/>
      <c r="E486" s="129" t="s">
        <v>3543</v>
      </c>
    </row>
    <row r="487" ht="22.5" customHeight="1">
      <c r="A487" s="133">
        <v>400.0</v>
      </c>
      <c r="B487" s="134" t="s">
        <v>3525</v>
      </c>
      <c r="C487" s="177" t="s">
        <v>4045</v>
      </c>
      <c r="D487" s="136"/>
      <c r="E487" s="129" t="s">
        <v>3548</v>
      </c>
    </row>
    <row r="488" ht="22.5" customHeight="1">
      <c r="A488" s="133">
        <v>400.0</v>
      </c>
      <c r="B488" s="134" t="s">
        <v>3521</v>
      </c>
      <c r="C488" s="176" t="s">
        <v>4046</v>
      </c>
      <c r="D488" s="136"/>
      <c r="E488" s="129" t="s">
        <v>3727</v>
      </c>
    </row>
    <row r="489" ht="22.5" customHeight="1">
      <c r="A489" s="133">
        <v>400.0</v>
      </c>
      <c r="B489" s="134" t="s">
        <v>3512</v>
      </c>
      <c r="C489" s="177" t="s">
        <v>4047</v>
      </c>
      <c r="D489" s="136"/>
      <c r="E489" s="129" t="s">
        <v>3543</v>
      </c>
    </row>
    <row r="490" ht="22.5" customHeight="1">
      <c r="A490" s="133">
        <v>400.0</v>
      </c>
      <c r="B490" s="134" t="s">
        <v>3512</v>
      </c>
      <c r="C490" s="176" t="s">
        <v>4048</v>
      </c>
      <c r="D490" s="136"/>
      <c r="E490" s="129" t="s">
        <v>3543</v>
      </c>
    </row>
    <row r="491" ht="22.5" customHeight="1">
      <c r="A491" s="133">
        <v>400.0</v>
      </c>
      <c r="B491" s="179"/>
      <c r="C491" s="177" t="s">
        <v>4049</v>
      </c>
      <c r="D491" s="136"/>
      <c r="E491" s="143"/>
    </row>
    <row r="492" ht="22.5" customHeight="1">
      <c r="A492" s="133">
        <v>400.0</v>
      </c>
      <c r="B492" s="134" t="s">
        <v>3535</v>
      </c>
      <c r="C492" s="176" t="s">
        <v>4050</v>
      </c>
      <c r="D492" s="136"/>
      <c r="E492" s="129" t="s">
        <v>3543</v>
      </c>
    </row>
    <row r="493" ht="22.5" customHeight="1">
      <c r="A493" s="133">
        <v>400.0</v>
      </c>
      <c r="B493" s="134" t="s">
        <v>3525</v>
      </c>
      <c r="C493" s="177" t="s">
        <v>4051</v>
      </c>
      <c r="D493" s="136"/>
      <c r="E493" s="129" t="s">
        <v>3543</v>
      </c>
    </row>
    <row r="494" ht="22.5" customHeight="1">
      <c r="A494" s="133">
        <v>400.0</v>
      </c>
      <c r="B494" s="134" t="s">
        <v>3864</v>
      </c>
      <c r="C494" s="176" t="s">
        <v>4052</v>
      </c>
      <c r="D494" s="136"/>
      <c r="E494" s="143"/>
    </row>
    <row r="495" ht="22.5" customHeight="1">
      <c r="A495" s="133">
        <v>400.0</v>
      </c>
      <c r="B495" s="179"/>
      <c r="C495" s="177" t="s">
        <v>4053</v>
      </c>
      <c r="D495" s="136"/>
      <c r="E495" s="143"/>
    </row>
    <row r="496" ht="22.5" customHeight="1">
      <c r="A496" s="133">
        <v>400.0</v>
      </c>
      <c r="B496" s="179"/>
      <c r="C496" s="176" t="s">
        <v>4054</v>
      </c>
      <c r="D496" s="136"/>
      <c r="E496" s="129" t="s">
        <v>3511</v>
      </c>
    </row>
    <row r="497" ht="22.5" customHeight="1">
      <c r="A497" s="133">
        <v>400.0</v>
      </c>
      <c r="B497" s="134" t="s">
        <v>3535</v>
      </c>
      <c r="C497" s="177" t="s">
        <v>4055</v>
      </c>
      <c r="D497" s="136"/>
      <c r="E497" s="129" t="s">
        <v>3511</v>
      </c>
    </row>
    <row r="498" ht="22.5" customHeight="1">
      <c r="A498" s="133">
        <v>400.0</v>
      </c>
      <c r="B498" s="134" t="s">
        <v>3512</v>
      </c>
      <c r="C498" s="176" t="s">
        <v>4056</v>
      </c>
      <c r="D498" s="136"/>
      <c r="E498" s="129" t="s">
        <v>3511</v>
      </c>
    </row>
    <row r="499" ht="22.5" customHeight="1">
      <c r="A499" s="133">
        <v>400.0</v>
      </c>
      <c r="B499" s="134" t="s">
        <v>3507</v>
      </c>
      <c r="C499" s="177" t="s">
        <v>4057</v>
      </c>
      <c r="D499" s="136"/>
      <c r="E499" s="129" t="s">
        <v>3543</v>
      </c>
    </row>
    <row r="500" ht="22.5" customHeight="1">
      <c r="A500" s="133">
        <v>400.0</v>
      </c>
      <c r="B500" s="134" t="s">
        <v>3525</v>
      </c>
      <c r="C500" s="176" t="s">
        <v>4058</v>
      </c>
      <c r="D500" s="136"/>
      <c r="E500" s="143"/>
    </row>
    <row r="501" ht="22.5" customHeight="1">
      <c r="A501" s="133">
        <v>400.0</v>
      </c>
      <c r="B501" s="134" t="s">
        <v>3507</v>
      </c>
      <c r="C501" s="178" t="s">
        <v>4059</v>
      </c>
      <c r="D501" s="136"/>
      <c r="E501" s="129" t="s">
        <v>3543</v>
      </c>
    </row>
    <row r="502" ht="22.5" customHeight="1">
      <c r="A502" s="133">
        <v>400.0</v>
      </c>
      <c r="B502" s="134" t="s">
        <v>3533</v>
      </c>
      <c r="C502" s="176" t="s">
        <v>4060</v>
      </c>
      <c r="D502" s="136"/>
      <c r="E502" s="129" t="s">
        <v>3514</v>
      </c>
    </row>
    <row r="503" ht="22.5" customHeight="1">
      <c r="A503" s="133">
        <v>400.0</v>
      </c>
      <c r="B503" s="134" t="s">
        <v>3533</v>
      </c>
      <c r="C503" s="177" t="s">
        <v>4061</v>
      </c>
      <c r="D503" s="136"/>
      <c r="E503" s="129" t="s">
        <v>3514</v>
      </c>
    </row>
    <row r="504" ht="22.5" customHeight="1">
      <c r="A504" s="133">
        <v>400.0</v>
      </c>
      <c r="B504" s="134" t="s">
        <v>3507</v>
      </c>
      <c r="C504" s="176" t="s">
        <v>4062</v>
      </c>
      <c r="D504" s="136"/>
      <c r="E504" s="129" t="s">
        <v>3511</v>
      </c>
    </row>
    <row r="505" ht="22.5" customHeight="1">
      <c r="A505" s="133">
        <v>400.0</v>
      </c>
      <c r="B505" s="134" t="s">
        <v>3533</v>
      </c>
      <c r="C505" s="177" t="s">
        <v>4063</v>
      </c>
      <c r="D505" s="136"/>
      <c r="E505" s="129" t="s">
        <v>3517</v>
      </c>
    </row>
    <row r="506" ht="22.5" customHeight="1">
      <c r="A506" s="133">
        <v>400.0</v>
      </c>
      <c r="B506" s="134" t="s">
        <v>3535</v>
      </c>
      <c r="C506" s="176" t="s">
        <v>4064</v>
      </c>
      <c r="D506" s="136"/>
      <c r="E506" s="129" t="s">
        <v>3511</v>
      </c>
    </row>
    <row r="507" ht="22.5" customHeight="1">
      <c r="A507" s="133">
        <v>400.0</v>
      </c>
      <c r="B507" s="134" t="s">
        <v>3831</v>
      </c>
      <c r="C507" s="177" t="s">
        <v>4065</v>
      </c>
      <c r="D507" s="136"/>
      <c r="E507" s="129" t="s">
        <v>3543</v>
      </c>
    </row>
    <row r="508" ht="22.5" customHeight="1">
      <c r="A508" s="133">
        <v>400.0</v>
      </c>
      <c r="B508" s="134" t="s">
        <v>3507</v>
      </c>
      <c r="C508" s="176" t="s">
        <v>4066</v>
      </c>
      <c r="D508" s="136"/>
      <c r="E508" s="129" t="s">
        <v>3529</v>
      </c>
    </row>
    <row r="509" ht="22.5" customHeight="1">
      <c r="A509" s="133">
        <v>400.0</v>
      </c>
      <c r="B509" s="134" t="s">
        <v>3507</v>
      </c>
      <c r="C509" s="177" t="s">
        <v>4067</v>
      </c>
      <c r="D509" s="136"/>
      <c r="E509" s="129" t="s">
        <v>3557</v>
      </c>
    </row>
    <row r="510" ht="22.5" customHeight="1">
      <c r="A510" s="133">
        <v>400.0</v>
      </c>
      <c r="B510" s="134" t="s">
        <v>3525</v>
      </c>
      <c r="C510" s="176" t="s">
        <v>4068</v>
      </c>
      <c r="D510" s="136"/>
      <c r="E510" s="129" t="s">
        <v>3557</v>
      </c>
    </row>
    <row r="511" ht="22.5" customHeight="1">
      <c r="A511" s="133">
        <v>400.0</v>
      </c>
      <c r="B511" s="134" t="s">
        <v>3533</v>
      </c>
      <c r="C511" s="177" t="s">
        <v>4069</v>
      </c>
      <c r="D511" s="136"/>
      <c r="E511" s="129" t="s">
        <v>3520</v>
      </c>
    </row>
    <row r="512" ht="22.5" customHeight="1">
      <c r="A512" s="133">
        <v>400.0</v>
      </c>
      <c r="B512" s="134" t="s">
        <v>3668</v>
      </c>
      <c r="C512" s="176" t="s">
        <v>4070</v>
      </c>
      <c r="D512" s="136"/>
      <c r="E512" s="129" t="s">
        <v>3529</v>
      </c>
    </row>
    <row r="513" ht="22.5" customHeight="1">
      <c r="A513" s="133">
        <v>400.0</v>
      </c>
      <c r="B513" s="134" t="s">
        <v>3533</v>
      </c>
      <c r="C513" s="177" t="s">
        <v>4071</v>
      </c>
      <c r="D513" s="136"/>
      <c r="E513" s="129" t="s">
        <v>3517</v>
      </c>
    </row>
    <row r="514" ht="22.5" customHeight="1">
      <c r="A514" s="133">
        <v>400.0</v>
      </c>
      <c r="B514" s="134" t="s">
        <v>3535</v>
      </c>
      <c r="C514" s="176" t="s">
        <v>4072</v>
      </c>
      <c r="D514" s="136"/>
      <c r="E514" s="129" t="s">
        <v>3514</v>
      </c>
    </row>
    <row r="515" ht="22.5" customHeight="1">
      <c r="A515" s="133">
        <v>400.0</v>
      </c>
      <c r="B515" s="134" t="s">
        <v>3512</v>
      </c>
      <c r="C515" s="177" t="s">
        <v>4073</v>
      </c>
      <c r="D515" s="136"/>
      <c r="E515" s="129" t="s">
        <v>3514</v>
      </c>
    </row>
    <row r="516" ht="22.5" customHeight="1">
      <c r="A516" s="133">
        <v>400.0</v>
      </c>
      <c r="B516" s="134" t="s">
        <v>3533</v>
      </c>
      <c r="C516" s="176" t="s">
        <v>4074</v>
      </c>
      <c r="D516" s="136"/>
      <c r="E516" s="143"/>
    </row>
    <row r="517" ht="22.5" customHeight="1">
      <c r="A517" s="133">
        <v>400.0</v>
      </c>
      <c r="B517" s="134" t="s">
        <v>3558</v>
      </c>
      <c r="C517" s="177" t="s">
        <v>4075</v>
      </c>
      <c r="D517" s="136"/>
      <c r="E517" s="129" t="s">
        <v>3529</v>
      </c>
    </row>
    <row r="518" ht="22.5" customHeight="1">
      <c r="A518" s="133">
        <v>400.0</v>
      </c>
      <c r="B518" s="134" t="s">
        <v>3668</v>
      </c>
      <c r="C518" s="176" t="s">
        <v>4076</v>
      </c>
      <c r="D518" s="136"/>
      <c r="E518" s="129" t="s">
        <v>3592</v>
      </c>
    </row>
    <row r="519" ht="22.5" customHeight="1">
      <c r="A519" s="133">
        <v>400.0</v>
      </c>
      <c r="B519" s="134" t="s">
        <v>3533</v>
      </c>
      <c r="C519" s="177" t="s">
        <v>4077</v>
      </c>
      <c r="D519" s="136"/>
      <c r="E519" s="129" t="s">
        <v>3543</v>
      </c>
    </row>
    <row r="520" ht="22.5" customHeight="1">
      <c r="A520" s="133">
        <v>400.0</v>
      </c>
      <c r="B520" s="134" t="s">
        <v>3668</v>
      </c>
      <c r="C520" s="176" t="s">
        <v>4078</v>
      </c>
      <c r="D520" s="136"/>
      <c r="E520" s="129" t="s">
        <v>3603</v>
      </c>
    </row>
    <row r="521" ht="22.5" customHeight="1">
      <c r="A521" s="133">
        <v>400.0</v>
      </c>
      <c r="B521" s="134" t="s">
        <v>3507</v>
      </c>
      <c r="C521" s="177" t="s">
        <v>4079</v>
      </c>
      <c r="D521" s="136"/>
      <c r="E521" s="129" t="s">
        <v>3514</v>
      </c>
    </row>
    <row r="522" ht="22.5" customHeight="1">
      <c r="A522" s="133">
        <v>400.0</v>
      </c>
      <c r="B522" s="134" t="s">
        <v>3533</v>
      </c>
      <c r="C522" s="176" t="s">
        <v>4080</v>
      </c>
      <c r="D522" s="136"/>
      <c r="E522" s="129" t="s">
        <v>3514</v>
      </c>
    </row>
    <row r="523" ht="22.5" customHeight="1">
      <c r="A523" s="133">
        <v>400.0</v>
      </c>
      <c r="B523" s="134" t="s">
        <v>3512</v>
      </c>
      <c r="C523" s="177" t="s">
        <v>4081</v>
      </c>
      <c r="D523" s="136"/>
      <c r="E523" s="129" t="s">
        <v>3514</v>
      </c>
    </row>
    <row r="524" ht="22.5" customHeight="1">
      <c r="A524" s="133">
        <v>400.0</v>
      </c>
      <c r="B524" s="134" t="s">
        <v>3533</v>
      </c>
      <c r="C524" s="176" t="s">
        <v>4082</v>
      </c>
      <c r="D524" s="136"/>
      <c r="E524" s="129" t="s">
        <v>3538</v>
      </c>
    </row>
    <row r="525" ht="22.5" customHeight="1">
      <c r="A525" s="133">
        <v>400.0</v>
      </c>
      <c r="B525" s="134" t="s">
        <v>3525</v>
      </c>
      <c r="C525" s="177" t="s">
        <v>4083</v>
      </c>
      <c r="D525" s="136"/>
      <c r="E525" s="143"/>
    </row>
    <row r="526" ht="22.5" customHeight="1">
      <c r="A526" s="133">
        <v>400.0</v>
      </c>
      <c r="B526" s="134" t="s">
        <v>3507</v>
      </c>
      <c r="C526" s="176" t="s">
        <v>4084</v>
      </c>
      <c r="D526" s="136"/>
      <c r="E526" s="129" t="s">
        <v>3514</v>
      </c>
    </row>
    <row r="527" ht="22.5" customHeight="1">
      <c r="A527" s="133">
        <v>400.0</v>
      </c>
      <c r="B527" s="134" t="s">
        <v>3507</v>
      </c>
      <c r="C527" s="177" t="s">
        <v>4085</v>
      </c>
      <c r="D527" s="136"/>
      <c r="E527" s="129" t="s">
        <v>3553</v>
      </c>
    </row>
    <row r="528" ht="22.5" customHeight="1">
      <c r="A528" s="133">
        <v>400.0</v>
      </c>
      <c r="B528" s="134" t="s">
        <v>3525</v>
      </c>
      <c r="C528" s="176" t="s">
        <v>4086</v>
      </c>
      <c r="D528" s="136"/>
      <c r="E528" s="129" t="s">
        <v>3517</v>
      </c>
    </row>
    <row r="529" ht="22.5" customHeight="1">
      <c r="A529" s="133">
        <v>400.0</v>
      </c>
      <c r="B529" s="134" t="s">
        <v>3525</v>
      </c>
      <c r="C529" s="177" t="s">
        <v>4087</v>
      </c>
      <c r="D529" s="136"/>
      <c r="E529" s="129" t="s">
        <v>3543</v>
      </c>
    </row>
    <row r="530" ht="22.5" customHeight="1">
      <c r="A530" s="133">
        <v>400.0</v>
      </c>
      <c r="B530" s="134" t="s">
        <v>3525</v>
      </c>
      <c r="C530" s="176" t="s">
        <v>4088</v>
      </c>
      <c r="D530" s="136"/>
      <c r="E530" s="129" t="s">
        <v>3514</v>
      </c>
    </row>
    <row r="531" ht="22.5" customHeight="1">
      <c r="A531" s="133">
        <v>400.0</v>
      </c>
      <c r="B531" s="134" t="s">
        <v>3507</v>
      </c>
      <c r="C531" s="177" t="s">
        <v>4089</v>
      </c>
      <c r="D531" s="136"/>
      <c r="E531" s="129" t="s">
        <v>3548</v>
      </c>
    </row>
    <row r="532" ht="22.5" customHeight="1">
      <c r="A532" s="133">
        <v>400.0</v>
      </c>
      <c r="B532" s="134" t="s">
        <v>3533</v>
      </c>
      <c r="C532" s="176" t="s">
        <v>4090</v>
      </c>
      <c r="D532" s="136"/>
      <c r="E532" s="129" t="s">
        <v>3527</v>
      </c>
    </row>
    <row r="533" ht="22.5" customHeight="1">
      <c r="A533" s="133">
        <v>400.0</v>
      </c>
      <c r="B533" s="134" t="s">
        <v>3525</v>
      </c>
      <c r="C533" s="177" t="s">
        <v>4091</v>
      </c>
      <c r="D533" s="136"/>
      <c r="E533" s="129" t="s">
        <v>3514</v>
      </c>
    </row>
    <row r="534" ht="22.5" customHeight="1">
      <c r="A534" s="133">
        <v>400.0</v>
      </c>
      <c r="B534" s="134" t="s">
        <v>3533</v>
      </c>
      <c r="C534" s="176" t="s">
        <v>4092</v>
      </c>
      <c r="D534" s="136"/>
      <c r="E534" s="129" t="s">
        <v>3509</v>
      </c>
    </row>
    <row r="535" ht="22.5" customHeight="1">
      <c r="A535" s="133">
        <v>400.0</v>
      </c>
      <c r="B535" s="134" t="s">
        <v>4093</v>
      </c>
      <c r="C535" s="177" t="s">
        <v>4094</v>
      </c>
      <c r="D535" s="136"/>
      <c r="E535" s="129" t="s">
        <v>3514</v>
      </c>
    </row>
    <row r="536" ht="22.5" customHeight="1">
      <c r="A536" s="133">
        <v>400.0</v>
      </c>
      <c r="B536" s="179"/>
      <c r="C536" s="176" t="s">
        <v>4095</v>
      </c>
      <c r="D536" s="136"/>
      <c r="E536" s="129" t="s">
        <v>3548</v>
      </c>
    </row>
    <row r="537" ht="22.5" customHeight="1">
      <c r="A537" s="133">
        <v>400.0</v>
      </c>
      <c r="B537" s="134" t="s">
        <v>3521</v>
      </c>
      <c r="C537" s="177" t="s">
        <v>4096</v>
      </c>
      <c r="D537" s="136"/>
      <c r="E537" s="129" t="s">
        <v>3509</v>
      </c>
    </row>
    <row r="538" ht="22.5" customHeight="1">
      <c r="A538" s="133">
        <v>400.0</v>
      </c>
      <c r="B538" s="134" t="s">
        <v>3564</v>
      </c>
      <c r="C538" s="176" t="s">
        <v>4097</v>
      </c>
      <c r="D538" s="136"/>
      <c r="E538" s="129" t="s">
        <v>3517</v>
      </c>
    </row>
    <row r="539" ht="22.5" customHeight="1">
      <c r="A539" s="133">
        <v>400.0</v>
      </c>
      <c r="B539" s="134" t="s">
        <v>3512</v>
      </c>
      <c r="C539" s="177" t="s">
        <v>4098</v>
      </c>
      <c r="D539" s="136"/>
      <c r="E539" s="143"/>
    </row>
    <row r="540" ht="22.5" customHeight="1">
      <c r="A540" s="133">
        <v>400.0</v>
      </c>
      <c r="B540" s="134" t="s">
        <v>3507</v>
      </c>
      <c r="C540" s="176" t="s">
        <v>4099</v>
      </c>
      <c r="D540" s="136"/>
      <c r="E540" s="129" t="s">
        <v>3517</v>
      </c>
    </row>
    <row r="541" ht="22.5" customHeight="1">
      <c r="A541" s="133">
        <v>400.0</v>
      </c>
      <c r="B541" s="134" t="s">
        <v>3525</v>
      </c>
      <c r="C541" s="177" t="s">
        <v>4100</v>
      </c>
      <c r="D541" s="136"/>
      <c r="E541" s="129" t="s">
        <v>3514</v>
      </c>
    </row>
    <row r="542" ht="22.5" customHeight="1">
      <c r="A542" s="133">
        <v>400.0</v>
      </c>
      <c r="B542" s="134" t="s">
        <v>3525</v>
      </c>
      <c r="C542" s="176" t="s">
        <v>4101</v>
      </c>
      <c r="D542" s="136"/>
      <c r="E542" s="129" t="s">
        <v>3614</v>
      </c>
    </row>
    <row r="543" ht="22.5" customHeight="1">
      <c r="A543" s="133">
        <v>400.0</v>
      </c>
      <c r="B543" s="134" t="s">
        <v>3525</v>
      </c>
      <c r="C543" s="177" t="s">
        <v>4102</v>
      </c>
      <c r="D543" s="136"/>
      <c r="E543" s="129" t="s">
        <v>3560</v>
      </c>
    </row>
    <row r="544" ht="22.5" customHeight="1">
      <c r="A544" s="133">
        <v>400.0</v>
      </c>
      <c r="B544" s="134" t="s">
        <v>3512</v>
      </c>
      <c r="C544" s="176" t="s">
        <v>4103</v>
      </c>
      <c r="D544" s="136"/>
      <c r="E544" s="129" t="s">
        <v>3514</v>
      </c>
    </row>
    <row r="545" ht="22.5" customHeight="1">
      <c r="A545" s="133">
        <v>400.0</v>
      </c>
      <c r="B545" s="134" t="s">
        <v>3533</v>
      </c>
      <c r="C545" s="177" t="s">
        <v>4104</v>
      </c>
      <c r="D545" s="136"/>
      <c r="E545" s="129" t="s">
        <v>3543</v>
      </c>
    </row>
    <row r="546" ht="22.5" customHeight="1">
      <c r="A546" s="133">
        <v>400.0</v>
      </c>
      <c r="B546" s="134" t="s">
        <v>3507</v>
      </c>
      <c r="C546" s="176" t="s">
        <v>4105</v>
      </c>
      <c r="D546" s="136"/>
      <c r="E546" s="143"/>
    </row>
    <row r="547" ht="22.5" customHeight="1">
      <c r="A547" s="133">
        <v>400.0</v>
      </c>
      <c r="B547" s="134" t="s">
        <v>3533</v>
      </c>
      <c r="C547" s="177" t="s">
        <v>4106</v>
      </c>
      <c r="D547" s="136"/>
      <c r="E547" s="143"/>
    </row>
    <row r="548" ht="22.5" customHeight="1">
      <c r="A548" s="133">
        <v>400.0</v>
      </c>
      <c r="B548" s="134" t="s">
        <v>3507</v>
      </c>
      <c r="C548" s="176" t="s">
        <v>4107</v>
      </c>
      <c r="D548" s="136"/>
      <c r="E548" s="129" t="s">
        <v>3557</v>
      </c>
    </row>
    <row r="549" ht="22.5" customHeight="1">
      <c r="A549" s="133">
        <v>400.0</v>
      </c>
      <c r="B549" s="134" t="s">
        <v>3533</v>
      </c>
      <c r="C549" s="177" t="s">
        <v>4108</v>
      </c>
      <c r="D549" s="136"/>
      <c r="E549" s="143"/>
    </row>
    <row r="550" ht="22.5" customHeight="1">
      <c r="A550" s="133">
        <v>400.0</v>
      </c>
      <c r="B550" s="134" t="s">
        <v>3533</v>
      </c>
      <c r="C550" s="176" t="s">
        <v>4109</v>
      </c>
      <c r="D550" s="136"/>
      <c r="E550" s="129" t="s">
        <v>3557</v>
      </c>
    </row>
    <row r="551" ht="22.5" customHeight="1">
      <c r="A551" s="133">
        <v>400.0</v>
      </c>
      <c r="B551" s="134" t="s">
        <v>3525</v>
      </c>
      <c r="C551" s="178" t="s">
        <v>4110</v>
      </c>
      <c r="D551" s="136"/>
      <c r="E551" s="143"/>
    </row>
    <row r="552" ht="22.5" customHeight="1">
      <c r="A552" s="133">
        <v>400.0</v>
      </c>
      <c r="B552" s="134" t="s">
        <v>3539</v>
      </c>
      <c r="C552" s="176" t="s">
        <v>4111</v>
      </c>
      <c r="D552" s="136"/>
      <c r="E552" s="129" t="s">
        <v>3557</v>
      </c>
    </row>
    <row r="553" ht="22.5" customHeight="1">
      <c r="A553" s="133">
        <v>400.0</v>
      </c>
      <c r="B553" s="134" t="s">
        <v>3535</v>
      </c>
      <c r="C553" s="177" t="s">
        <v>4112</v>
      </c>
      <c r="D553" s="136"/>
      <c r="E553" s="129" t="s">
        <v>3529</v>
      </c>
    </row>
    <row r="554" ht="22.5" customHeight="1">
      <c r="A554" s="133">
        <v>400.0</v>
      </c>
      <c r="B554" s="134" t="s">
        <v>3533</v>
      </c>
      <c r="C554" s="176" t="s">
        <v>4113</v>
      </c>
      <c r="D554" s="136"/>
      <c r="E554" s="129" t="s">
        <v>3543</v>
      </c>
    </row>
    <row r="555" ht="22.5" customHeight="1">
      <c r="A555" s="133">
        <v>400.0</v>
      </c>
      <c r="B555" s="134" t="s">
        <v>3525</v>
      </c>
      <c r="C555" s="177" t="s">
        <v>4114</v>
      </c>
      <c r="D555" s="136"/>
      <c r="E555" s="129" t="s">
        <v>3603</v>
      </c>
    </row>
    <row r="556" ht="22.5" customHeight="1">
      <c r="A556" s="133">
        <v>400.0</v>
      </c>
      <c r="B556" s="134" t="s">
        <v>3668</v>
      </c>
      <c r="C556" s="176" t="s">
        <v>4115</v>
      </c>
      <c r="D556" s="136"/>
      <c r="E556" s="129" t="s">
        <v>3543</v>
      </c>
    </row>
    <row r="557" ht="22.5" customHeight="1">
      <c r="A557" s="133">
        <v>400.0</v>
      </c>
      <c r="B557" s="134" t="s">
        <v>3533</v>
      </c>
      <c r="C557" s="177" t="s">
        <v>4116</v>
      </c>
      <c r="D557" s="136"/>
      <c r="E557" s="129" t="s">
        <v>3543</v>
      </c>
    </row>
    <row r="558" ht="22.5" customHeight="1">
      <c r="A558" s="133">
        <v>400.0</v>
      </c>
      <c r="B558" s="134" t="s">
        <v>3535</v>
      </c>
      <c r="C558" s="176" t="s">
        <v>4117</v>
      </c>
      <c r="D558" s="136"/>
      <c r="E558" s="129" t="s">
        <v>3524</v>
      </c>
    </row>
    <row r="559" ht="22.5" customHeight="1">
      <c r="A559" s="133">
        <v>400.0</v>
      </c>
      <c r="B559" s="134" t="s">
        <v>3539</v>
      </c>
      <c r="C559" s="177" t="s">
        <v>4118</v>
      </c>
      <c r="D559" s="136"/>
      <c r="E559" s="143"/>
    </row>
    <row r="560" ht="22.5" customHeight="1">
      <c r="A560" s="133">
        <v>400.0</v>
      </c>
      <c r="B560" s="134" t="s">
        <v>3507</v>
      </c>
      <c r="C560" s="176" t="s">
        <v>4119</v>
      </c>
      <c r="D560" s="136"/>
      <c r="E560" s="143"/>
    </row>
    <row r="561" ht="22.5" customHeight="1">
      <c r="A561" s="133">
        <v>400.0</v>
      </c>
      <c r="B561" s="134" t="s">
        <v>3521</v>
      </c>
      <c r="C561" s="177" t="s">
        <v>4120</v>
      </c>
      <c r="D561" s="136"/>
      <c r="E561" s="143"/>
    </row>
    <row r="562" ht="22.5" customHeight="1">
      <c r="A562" s="133">
        <v>400.0</v>
      </c>
      <c r="B562" s="134" t="s">
        <v>3507</v>
      </c>
      <c r="C562" s="176" t="s">
        <v>4121</v>
      </c>
      <c r="D562" s="136"/>
      <c r="E562" s="129" t="s">
        <v>3529</v>
      </c>
    </row>
    <row r="563" ht="22.5" customHeight="1">
      <c r="A563" s="133">
        <v>400.0</v>
      </c>
      <c r="B563" s="134" t="s">
        <v>3507</v>
      </c>
      <c r="C563" s="177" t="s">
        <v>4122</v>
      </c>
      <c r="D563" s="136"/>
      <c r="E563" s="129" t="s">
        <v>3529</v>
      </c>
    </row>
    <row r="564" ht="22.5" customHeight="1">
      <c r="A564" s="133">
        <v>400.0</v>
      </c>
      <c r="B564" s="134" t="s">
        <v>3533</v>
      </c>
      <c r="C564" s="176" t="s">
        <v>4123</v>
      </c>
      <c r="D564" s="136"/>
      <c r="E564" s="129" t="s">
        <v>3517</v>
      </c>
    </row>
    <row r="565" ht="22.5" customHeight="1">
      <c r="A565" s="133">
        <v>400.0</v>
      </c>
      <c r="B565" s="134" t="s">
        <v>3525</v>
      </c>
      <c r="C565" s="177" t="s">
        <v>4124</v>
      </c>
      <c r="D565" s="136"/>
      <c r="E565" s="129" t="s">
        <v>3517</v>
      </c>
    </row>
    <row r="566" ht="22.5" customHeight="1">
      <c r="A566" s="133">
        <v>400.0</v>
      </c>
      <c r="B566" s="134" t="s">
        <v>3525</v>
      </c>
      <c r="C566" s="176" t="s">
        <v>4125</v>
      </c>
      <c r="D566" s="136"/>
      <c r="E566" s="129" t="s">
        <v>3603</v>
      </c>
    </row>
    <row r="567" ht="22.5" customHeight="1">
      <c r="A567" s="133">
        <v>400.0</v>
      </c>
      <c r="B567" s="134" t="s">
        <v>3507</v>
      </c>
      <c r="C567" s="177" t="s">
        <v>4126</v>
      </c>
      <c r="D567" s="136"/>
      <c r="E567" s="129" t="s">
        <v>3603</v>
      </c>
    </row>
    <row r="568" ht="22.5" customHeight="1">
      <c r="A568" s="133">
        <v>400.0</v>
      </c>
      <c r="B568" s="134" t="s">
        <v>3525</v>
      </c>
      <c r="C568" s="176" t="s">
        <v>4127</v>
      </c>
      <c r="D568" s="136"/>
      <c r="E568" s="129" t="s">
        <v>3603</v>
      </c>
    </row>
    <row r="569" ht="22.5" customHeight="1">
      <c r="A569" s="133">
        <v>400.0</v>
      </c>
      <c r="B569" s="134" t="s">
        <v>3539</v>
      </c>
      <c r="C569" s="177" t="s">
        <v>4128</v>
      </c>
      <c r="D569" s="136"/>
      <c r="E569" s="129" t="s">
        <v>3603</v>
      </c>
    </row>
    <row r="570" ht="22.5" customHeight="1">
      <c r="A570" s="133">
        <v>400.0</v>
      </c>
      <c r="B570" s="134" t="s">
        <v>3525</v>
      </c>
      <c r="C570" s="176" t="s">
        <v>4129</v>
      </c>
      <c r="D570" s="136"/>
      <c r="E570" s="129" t="s">
        <v>3603</v>
      </c>
    </row>
    <row r="571" ht="22.5" customHeight="1">
      <c r="A571" s="133">
        <v>400.0</v>
      </c>
      <c r="B571" s="134" t="s">
        <v>3525</v>
      </c>
      <c r="C571" s="177" t="s">
        <v>4130</v>
      </c>
      <c r="D571" s="136"/>
      <c r="E571" s="129" t="s">
        <v>3603</v>
      </c>
    </row>
    <row r="572" ht="22.5" customHeight="1">
      <c r="A572" s="133">
        <v>400.0</v>
      </c>
      <c r="B572" s="134" t="s">
        <v>3679</v>
      </c>
      <c r="C572" s="176" t="s">
        <v>4131</v>
      </c>
      <c r="D572" s="136"/>
      <c r="E572" s="129" t="s">
        <v>3603</v>
      </c>
    </row>
    <row r="573" ht="22.5" customHeight="1">
      <c r="A573" s="133">
        <v>400.0</v>
      </c>
      <c r="B573" s="134" t="s">
        <v>3539</v>
      </c>
      <c r="C573" s="177" t="s">
        <v>4132</v>
      </c>
      <c r="D573" s="136"/>
      <c r="E573" s="129" t="s">
        <v>3603</v>
      </c>
    </row>
    <row r="574" ht="22.5" customHeight="1">
      <c r="A574" s="133">
        <v>400.0</v>
      </c>
      <c r="B574" s="134" t="s">
        <v>3533</v>
      </c>
      <c r="C574" s="176" t="s">
        <v>4133</v>
      </c>
      <c r="D574" s="136"/>
      <c r="E574" s="129" t="s">
        <v>3543</v>
      </c>
    </row>
    <row r="575" ht="22.5" customHeight="1">
      <c r="A575" s="133">
        <v>400.0</v>
      </c>
      <c r="B575" s="134" t="s">
        <v>3570</v>
      </c>
      <c r="C575" s="177" t="s">
        <v>4134</v>
      </c>
      <c r="D575" s="136"/>
      <c r="E575" s="129" t="s">
        <v>3543</v>
      </c>
    </row>
    <row r="576" ht="22.5" customHeight="1">
      <c r="A576" s="133">
        <v>400.0</v>
      </c>
      <c r="B576" s="134" t="s">
        <v>4093</v>
      </c>
      <c r="C576" s="176" t="s">
        <v>4135</v>
      </c>
      <c r="D576" s="136"/>
      <c r="E576" s="129" t="s">
        <v>3603</v>
      </c>
    </row>
    <row r="577" ht="22.5" customHeight="1">
      <c r="A577" s="133">
        <v>400.0</v>
      </c>
      <c r="B577" s="179"/>
      <c r="C577" s="177" t="s">
        <v>4136</v>
      </c>
      <c r="D577" s="136"/>
      <c r="E577" s="129" t="s">
        <v>3603</v>
      </c>
    </row>
    <row r="578" ht="22.5" customHeight="1">
      <c r="A578" s="133">
        <v>400.0</v>
      </c>
      <c r="B578" s="134" t="s">
        <v>3668</v>
      </c>
      <c r="C578" s="176" t="s">
        <v>4137</v>
      </c>
      <c r="D578" s="136"/>
      <c r="E578" s="129" t="s">
        <v>3603</v>
      </c>
    </row>
    <row r="579" ht="22.5" customHeight="1">
      <c r="A579" s="133">
        <v>400.0</v>
      </c>
      <c r="B579" s="134" t="s">
        <v>3507</v>
      </c>
      <c r="C579" s="177" t="s">
        <v>4138</v>
      </c>
      <c r="D579" s="136"/>
      <c r="E579" s="129" t="s">
        <v>3541</v>
      </c>
    </row>
    <row r="580" ht="22.5" customHeight="1">
      <c r="A580" s="133">
        <v>400.0</v>
      </c>
      <c r="B580" s="134" t="s">
        <v>3570</v>
      </c>
      <c r="C580" s="176" t="s">
        <v>4139</v>
      </c>
      <c r="D580" s="136"/>
      <c r="E580" s="129" t="s">
        <v>3527</v>
      </c>
    </row>
    <row r="581" ht="22.5" customHeight="1">
      <c r="A581" s="133">
        <v>400.0</v>
      </c>
      <c r="B581" s="134" t="s">
        <v>3533</v>
      </c>
      <c r="C581" s="177" t="s">
        <v>4140</v>
      </c>
      <c r="D581" s="136"/>
      <c r="E581" s="129" t="s">
        <v>3603</v>
      </c>
    </row>
    <row r="582" ht="22.5" customHeight="1">
      <c r="A582" s="133">
        <v>400.0</v>
      </c>
      <c r="B582" s="134" t="s">
        <v>3525</v>
      </c>
      <c r="C582" s="176" t="s">
        <v>4141</v>
      </c>
      <c r="D582" s="136"/>
      <c r="E582" s="143"/>
    </row>
    <row r="583" ht="22.5" customHeight="1">
      <c r="A583" s="133">
        <v>400.0</v>
      </c>
      <c r="B583" s="134" t="s">
        <v>3507</v>
      </c>
      <c r="C583" s="177" t="s">
        <v>4142</v>
      </c>
      <c r="D583" s="136"/>
      <c r="E583" s="129" t="s">
        <v>3514</v>
      </c>
    </row>
    <row r="584" ht="22.5" customHeight="1">
      <c r="A584" s="133">
        <v>400.0</v>
      </c>
      <c r="B584" s="134" t="s">
        <v>3512</v>
      </c>
      <c r="C584" s="176" t="s">
        <v>4143</v>
      </c>
      <c r="D584" s="136"/>
      <c r="E584" s="143"/>
    </row>
    <row r="585" ht="22.5" customHeight="1">
      <c r="A585" s="133">
        <v>400.0</v>
      </c>
      <c r="B585" s="134" t="s">
        <v>3525</v>
      </c>
      <c r="C585" s="177" t="s">
        <v>4144</v>
      </c>
      <c r="D585" s="136"/>
      <c r="E585" s="129" t="s">
        <v>3514</v>
      </c>
    </row>
    <row r="586" ht="22.5" customHeight="1">
      <c r="A586" s="133">
        <v>400.0</v>
      </c>
      <c r="B586" s="134" t="s">
        <v>3525</v>
      </c>
      <c r="C586" s="176" t="s">
        <v>4145</v>
      </c>
      <c r="D586" s="136"/>
      <c r="E586" s="129" t="s">
        <v>3514</v>
      </c>
    </row>
    <row r="587" ht="22.5" customHeight="1">
      <c r="A587" s="133">
        <v>400.0</v>
      </c>
      <c r="B587" s="134" t="s">
        <v>3512</v>
      </c>
      <c r="C587" s="177" t="s">
        <v>4146</v>
      </c>
      <c r="D587" s="136"/>
      <c r="E587" s="129" t="s">
        <v>3529</v>
      </c>
    </row>
    <row r="588" ht="22.5" customHeight="1">
      <c r="A588" s="133">
        <v>400.0</v>
      </c>
      <c r="B588" s="134" t="s">
        <v>3512</v>
      </c>
      <c r="C588" s="176" t="s">
        <v>4147</v>
      </c>
      <c r="D588" s="136"/>
      <c r="E588" s="129" t="s">
        <v>3514</v>
      </c>
    </row>
    <row r="589" ht="22.5" customHeight="1">
      <c r="A589" s="133">
        <v>400.0</v>
      </c>
      <c r="B589" s="134" t="s">
        <v>3512</v>
      </c>
      <c r="C589" s="177" t="s">
        <v>4148</v>
      </c>
      <c r="D589" s="136"/>
      <c r="E589" s="129" t="s">
        <v>3514</v>
      </c>
    </row>
    <row r="590" ht="22.5" customHeight="1">
      <c r="A590" s="133">
        <v>400.0</v>
      </c>
      <c r="B590" s="179"/>
      <c r="C590" s="176" t="s">
        <v>4149</v>
      </c>
      <c r="D590" s="136"/>
      <c r="E590" s="129" t="s">
        <v>3514</v>
      </c>
    </row>
    <row r="591" ht="22.5" customHeight="1">
      <c r="A591" s="133">
        <v>400.0</v>
      </c>
      <c r="B591" s="134" t="s">
        <v>3668</v>
      </c>
      <c r="C591" s="177" t="s">
        <v>4150</v>
      </c>
      <c r="D591" s="136"/>
      <c r="E591" s="129" t="s">
        <v>3548</v>
      </c>
    </row>
    <row r="592" ht="22.5" customHeight="1">
      <c r="A592" s="133">
        <v>400.0</v>
      </c>
      <c r="B592" s="134" t="s">
        <v>3507</v>
      </c>
      <c r="C592" s="176" t="s">
        <v>4151</v>
      </c>
      <c r="D592" s="136"/>
      <c r="E592" s="129" t="s">
        <v>3529</v>
      </c>
    </row>
    <row r="593" ht="22.5" customHeight="1">
      <c r="A593" s="133">
        <v>400.0</v>
      </c>
      <c r="B593" s="134" t="s">
        <v>3515</v>
      </c>
      <c r="C593" s="177" t="s">
        <v>4152</v>
      </c>
      <c r="D593" s="136"/>
      <c r="E593" s="143"/>
    </row>
    <row r="594" ht="22.5" customHeight="1">
      <c r="A594" s="133">
        <v>400.0</v>
      </c>
      <c r="B594" s="134" t="s">
        <v>3507</v>
      </c>
      <c r="C594" s="176" t="s">
        <v>4153</v>
      </c>
      <c r="D594" s="136"/>
      <c r="E594" s="129" t="s">
        <v>3529</v>
      </c>
    </row>
    <row r="595" ht="22.5" customHeight="1">
      <c r="A595" s="133">
        <v>400.0</v>
      </c>
      <c r="B595" s="134" t="s">
        <v>3525</v>
      </c>
      <c r="C595" s="177" t="s">
        <v>4154</v>
      </c>
      <c r="D595" s="136"/>
      <c r="E595" s="143"/>
    </row>
    <row r="596" ht="22.5" customHeight="1">
      <c r="A596" s="133">
        <v>400.0</v>
      </c>
      <c r="B596" s="134" t="s">
        <v>3533</v>
      </c>
      <c r="C596" s="176" t="s">
        <v>4155</v>
      </c>
      <c r="D596" s="136"/>
      <c r="E596" s="129" t="s">
        <v>3557</v>
      </c>
    </row>
    <row r="597" ht="22.5" customHeight="1">
      <c r="A597" s="133">
        <v>400.0</v>
      </c>
      <c r="B597" s="134" t="s">
        <v>3539</v>
      </c>
      <c r="C597" s="177" t="s">
        <v>4156</v>
      </c>
      <c r="D597" s="136"/>
      <c r="E597" s="129" t="s">
        <v>3511</v>
      </c>
    </row>
    <row r="598" ht="22.5" customHeight="1">
      <c r="A598" s="133">
        <v>400.0</v>
      </c>
      <c r="B598" s="134" t="s">
        <v>3679</v>
      </c>
      <c r="C598" s="176" t="s">
        <v>4157</v>
      </c>
      <c r="D598" s="136"/>
      <c r="E598" s="129" t="s">
        <v>3514</v>
      </c>
    </row>
    <row r="599" ht="22.5" customHeight="1">
      <c r="A599" s="133">
        <v>400.0</v>
      </c>
      <c r="B599" s="134" t="s">
        <v>3533</v>
      </c>
      <c r="C599" s="177" t="s">
        <v>4158</v>
      </c>
      <c r="D599" s="136"/>
      <c r="E599" s="129" t="s">
        <v>3557</v>
      </c>
    </row>
    <row r="600" ht="22.5" customHeight="1">
      <c r="A600" s="133">
        <v>400.0</v>
      </c>
      <c r="B600" s="134" t="s">
        <v>3564</v>
      </c>
      <c r="C600" s="176" t="s">
        <v>4159</v>
      </c>
      <c r="D600" s="136"/>
      <c r="E600" s="129" t="s">
        <v>3603</v>
      </c>
    </row>
    <row r="601" ht="22.5" customHeight="1">
      <c r="A601" s="133">
        <v>400.0</v>
      </c>
      <c r="B601" s="134" t="s">
        <v>3533</v>
      </c>
      <c r="C601" s="178" t="s">
        <v>4160</v>
      </c>
      <c r="D601" s="136"/>
      <c r="E601" s="129" t="s">
        <v>3543</v>
      </c>
    </row>
    <row r="602" ht="22.5" customHeight="1">
      <c r="A602" s="133">
        <v>400.0</v>
      </c>
      <c r="B602" s="134" t="s">
        <v>3535</v>
      </c>
      <c r="C602" s="176" t="s">
        <v>4161</v>
      </c>
      <c r="D602" s="136"/>
      <c r="E602" s="129" t="s">
        <v>3592</v>
      </c>
    </row>
    <row r="603" ht="22.5" customHeight="1">
      <c r="A603" s="133">
        <v>400.0</v>
      </c>
      <c r="B603" s="134" t="s">
        <v>3507</v>
      </c>
      <c r="C603" s="177" t="s">
        <v>4162</v>
      </c>
      <c r="D603" s="136"/>
      <c r="E603" s="129" t="s">
        <v>3517</v>
      </c>
    </row>
    <row r="604" ht="22.5" customHeight="1">
      <c r="A604" s="133">
        <v>400.0</v>
      </c>
      <c r="B604" s="134" t="s">
        <v>3525</v>
      </c>
      <c r="C604" s="176" t="s">
        <v>4163</v>
      </c>
      <c r="D604" s="136"/>
      <c r="E604" s="129" t="s">
        <v>3603</v>
      </c>
    </row>
    <row r="605" ht="22.5" customHeight="1">
      <c r="A605" s="133">
        <v>400.0</v>
      </c>
      <c r="B605" s="134" t="s">
        <v>3512</v>
      </c>
      <c r="C605" s="177" t="s">
        <v>4164</v>
      </c>
      <c r="D605" s="136"/>
      <c r="E605" s="129" t="s">
        <v>3514</v>
      </c>
    </row>
    <row r="606" ht="22.5" customHeight="1">
      <c r="A606" s="133">
        <v>400.0</v>
      </c>
      <c r="B606" s="134" t="s">
        <v>3564</v>
      </c>
      <c r="C606" s="176" t="s">
        <v>4165</v>
      </c>
      <c r="D606" s="136"/>
      <c r="E606" s="143"/>
    </row>
    <row r="607" ht="22.5" customHeight="1">
      <c r="A607" s="133">
        <v>400.0</v>
      </c>
      <c r="B607" s="134" t="s">
        <v>3507</v>
      </c>
      <c r="C607" s="177" t="s">
        <v>4166</v>
      </c>
      <c r="D607" s="136"/>
      <c r="E607" s="129" t="s">
        <v>3517</v>
      </c>
    </row>
    <row r="608" ht="22.5" customHeight="1">
      <c r="A608" s="133">
        <v>400.0</v>
      </c>
      <c r="B608" s="134" t="s">
        <v>3515</v>
      </c>
      <c r="C608" s="176" t="s">
        <v>4167</v>
      </c>
      <c r="D608" s="136"/>
      <c r="E608" s="143"/>
    </row>
    <row r="609" ht="22.5" customHeight="1">
      <c r="A609" s="133">
        <v>400.0</v>
      </c>
      <c r="B609" s="134" t="s">
        <v>3507</v>
      </c>
      <c r="C609" s="177" t="s">
        <v>4168</v>
      </c>
      <c r="D609" s="136"/>
      <c r="E609" s="129" t="s">
        <v>3543</v>
      </c>
    </row>
    <row r="610" ht="22.5" customHeight="1">
      <c r="A610" s="133">
        <v>400.0</v>
      </c>
      <c r="B610" s="134" t="s">
        <v>3507</v>
      </c>
      <c r="C610" s="176" t="s">
        <v>4169</v>
      </c>
      <c r="D610" s="136"/>
      <c r="E610" s="143"/>
    </row>
    <row r="611" ht="22.5" customHeight="1">
      <c r="A611" s="133">
        <v>400.0</v>
      </c>
      <c r="B611" s="134" t="s">
        <v>3533</v>
      </c>
      <c r="C611" s="177" t="s">
        <v>4170</v>
      </c>
      <c r="D611" s="136"/>
      <c r="E611" s="129" t="s">
        <v>3543</v>
      </c>
    </row>
    <row r="612" ht="22.5" customHeight="1">
      <c r="A612" s="133">
        <v>400.0</v>
      </c>
      <c r="B612" s="134" t="s">
        <v>3533</v>
      </c>
      <c r="C612" s="176" t="s">
        <v>4171</v>
      </c>
      <c r="D612" s="136"/>
      <c r="E612" s="129" t="s">
        <v>3527</v>
      </c>
    </row>
    <row r="613" ht="22.5" customHeight="1">
      <c r="A613" s="133">
        <v>400.0</v>
      </c>
      <c r="B613" s="134" t="s">
        <v>3533</v>
      </c>
      <c r="C613" s="177" t="s">
        <v>4172</v>
      </c>
      <c r="D613" s="136"/>
      <c r="E613" s="143"/>
    </row>
    <row r="614" ht="22.5" customHeight="1">
      <c r="A614" s="133">
        <v>400.0</v>
      </c>
      <c r="B614" s="134" t="s">
        <v>3533</v>
      </c>
      <c r="C614" s="176" t="s">
        <v>4173</v>
      </c>
      <c r="D614" s="136"/>
      <c r="E614" s="129" t="s">
        <v>3517</v>
      </c>
    </row>
    <row r="615" ht="22.5" customHeight="1">
      <c r="A615" s="133">
        <v>400.0</v>
      </c>
      <c r="B615" s="134" t="s">
        <v>3525</v>
      </c>
      <c r="C615" s="177" t="s">
        <v>4174</v>
      </c>
      <c r="D615" s="136"/>
      <c r="E615" s="129" t="s">
        <v>3557</v>
      </c>
    </row>
    <row r="616" ht="22.5" customHeight="1">
      <c r="A616" s="133">
        <v>400.0</v>
      </c>
      <c r="B616" s="134" t="s">
        <v>3507</v>
      </c>
      <c r="C616" s="176" t="s">
        <v>4175</v>
      </c>
      <c r="D616" s="136"/>
      <c r="E616" s="129" t="s">
        <v>3517</v>
      </c>
    </row>
    <row r="617" ht="22.5" customHeight="1">
      <c r="A617" s="133">
        <v>400.0</v>
      </c>
      <c r="B617" s="134" t="s">
        <v>3570</v>
      </c>
      <c r="C617" s="177" t="s">
        <v>4176</v>
      </c>
      <c r="D617" s="136"/>
      <c r="E617" s="129" t="s">
        <v>3614</v>
      </c>
    </row>
    <row r="618" ht="22.5" customHeight="1">
      <c r="A618" s="133">
        <v>400.0</v>
      </c>
      <c r="B618" s="134" t="s">
        <v>3535</v>
      </c>
      <c r="C618" s="176" t="s">
        <v>4177</v>
      </c>
      <c r="D618" s="136"/>
      <c r="E618" s="129" t="s">
        <v>3529</v>
      </c>
    </row>
    <row r="619" ht="22.5" customHeight="1">
      <c r="A619" s="133">
        <v>400.0</v>
      </c>
      <c r="B619" s="134" t="s">
        <v>3512</v>
      </c>
      <c r="C619" s="177" t="s">
        <v>4178</v>
      </c>
      <c r="D619" s="136"/>
      <c r="E619" s="129" t="s">
        <v>3541</v>
      </c>
    </row>
    <row r="620" ht="22.5" customHeight="1">
      <c r="A620" s="133">
        <v>400.0</v>
      </c>
      <c r="B620" s="134" t="s">
        <v>3533</v>
      </c>
      <c r="C620" s="176" t="s">
        <v>4179</v>
      </c>
      <c r="D620" s="136"/>
      <c r="E620" s="129" t="s">
        <v>3517</v>
      </c>
    </row>
    <row r="621" ht="22.5" customHeight="1">
      <c r="A621" s="133">
        <v>400.0</v>
      </c>
      <c r="B621" s="134" t="s">
        <v>3515</v>
      </c>
      <c r="C621" s="177" t="s">
        <v>4180</v>
      </c>
      <c r="D621" s="136"/>
      <c r="E621" s="129" t="s">
        <v>3614</v>
      </c>
    </row>
    <row r="622" ht="22.5" customHeight="1">
      <c r="A622" s="133">
        <v>400.0</v>
      </c>
      <c r="B622" s="134" t="s">
        <v>3507</v>
      </c>
      <c r="C622" s="176" t="s">
        <v>4181</v>
      </c>
      <c r="D622" s="136"/>
      <c r="E622" s="143"/>
    </row>
    <row r="623" ht="22.5" customHeight="1">
      <c r="A623" s="133">
        <v>400.0</v>
      </c>
      <c r="B623" s="134" t="s">
        <v>3507</v>
      </c>
      <c r="C623" s="177" t="s">
        <v>4182</v>
      </c>
      <c r="D623" s="136"/>
      <c r="E623" s="129" t="s">
        <v>3543</v>
      </c>
    </row>
    <row r="624" ht="22.5" customHeight="1">
      <c r="A624" s="133">
        <v>400.0</v>
      </c>
      <c r="B624" s="134" t="s">
        <v>3507</v>
      </c>
      <c r="C624" s="176" t="s">
        <v>4183</v>
      </c>
      <c r="D624" s="136"/>
      <c r="E624" s="129" t="s">
        <v>3543</v>
      </c>
    </row>
    <row r="625" ht="22.5" customHeight="1">
      <c r="A625" s="133">
        <v>400.0</v>
      </c>
      <c r="B625" s="134" t="s">
        <v>3539</v>
      </c>
      <c r="C625" s="177" t="s">
        <v>4184</v>
      </c>
      <c r="D625" s="136"/>
      <c r="E625" s="129" t="s">
        <v>3529</v>
      </c>
    </row>
    <row r="626" ht="22.5" customHeight="1">
      <c r="A626" s="133">
        <v>400.0</v>
      </c>
      <c r="B626" s="134" t="s">
        <v>3668</v>
      </c>
      <c r="C626" s="176" t="s">
        <v>4185</v>
      </c>
      <c r="D626" s="136"/>
      <c r="E626" s="129" t="s">
        <v>3592</v>
      </c>
    </row>
    <row r="627" ht="22.5" customHeight="1">
      <c r="A627" s="133">
        <v>400.0</v>
      </c>
      <c r="B627" s="134" t="s">
        <v>3525</v>
      </c>
      <c r="C627" s="177" t="s">
        <v>4186</v>
      </c>
      <c r="D627" s="136"/>
      <c r="E627" s="129" t="s">
        <v>3511</v>
      </c>
    </row>
    <row r="628" ht="22.5" customHeight="1">
      <c r="A628" s="133">
        <v>400.0</v>
      </c>
      <c r="B628" s="134" t="s">
        <v>3533</v>
      </c>
      <c r="C628" s="176" t="s">
        <v>4187</v>
      </c>
      <c r="D628" s="136"/>
      <c r="E628" s="129" t="s">
        <v>3557</v>
      </c>
    </row>
    <row r="629" ht="22.5" customHeight="1">
      <c r="A629" s="133">
        <v>400.0</v>
      </c>
      <c r="B629" s="134" t="s">
        <v>3533</v>
      </c>
      <c r="C629" s="177" t="s">
        <v>4188</v>
      </c>
      <c r="D629" s="136"/>
      <c r="E629" s="129" t="s">
        <v>3517</v>
      </c>
    </row>
    <row r="630" ht="22.5" customHeight="1">
      <c r="A630" s="133">
        <v>400.0</v>
      </c>
      <c r="B630" s="134" t="s">
        <v>3570</v>
      </c>
      <c r="C630" s="176" t="s">
        <v>4189</v>
      </c>
      <c r="D630" s="136"/>
      <c r="E630" s="143"/>
    </row>
    <row r="631" ht="22.5" customHeight="1">
      <c r="A631" s="133">
        <v>400.0</v>
      </c>
      <c r="B631" s="134" t="s">
        <v>3533</v>
      </c>
      <c r="C631" s="177" t="s">
        <v>4190</v>
      </c>
      <c r="D631" s="136"/>
      <c r="E631" s="129" t="s">
        <v>3541</v>
      </c>
    </row>
    <row r="632" ht="22.5" customHeight="1">
      <c r="A632" s="133">
        <v>400.0</v>
      </c>
      <c r="B632" s="134" t="s">
        <v>3525</v>
      </c>
      <c r="C632" s="176" t="s">
        <v>4191</v>
      </c>
      <c r="D632" s="136"/>
      <c r="E632" s="129" t="s">
        <v>3548</v>
      </c>
    </row>
    <row r="633" ht="22.5" customHeight="1">
      <c r="A633" s="133">
        <v>400.0</v>
      </c>
      <c r="B633" s="134" t="s">
        <v>3533</v>
      </c>
      <c r="C633" s="177" t="s">
        <v>4192</v>
      </c>
      <c r="D633" s="136"/>
      <c r="E633" s="129" t="s">
        <v>3511</v>
      </c>
    </row>
    <row r="634" ht="22.5" customHeight="1">
      <c r="A634" s="133">
        <v>400.0</v>
      </c>
      <c r="B634" s="134" t="s">
        <v>4193</v>
      </c>
      <c r="C634" s="176" t="s">
        <v>4194</v>
      </c>
      <c r="D634" s="136"/>
      <c r="E634" s="129" t="s">
        <v>3592</v>
      </c>
    </row>
    <row r="635" ht="22.5" customHeight="1">
      <c r="A635" s="133">
        <v>400.0</v>
      </c>
      <c r="B635" s="134" t="s">
        <v>3539</v>
      </c>
      <c r="C635" s="177" t="s">
        <v>4195</v>
      </c>
      <c r="D635" s="136"/>
      <c r="E635" s="129" t="s">
        <v>3517</v>
      </c>
    </row>
    <row r="636" ht="22.5" customHeight="1">
      <c r="A636" s="133">
        <v>400.0</v>
      </c>
      <c r="B636" s="134" t="s">
        <v>3512</v>
      </c>
      <c r="C636" s="176" t="s">
        <v>4196</v>
      </c>
      <c r="D636" s="136"/>
      <c r="E636" s="129" t="s">
        <v>3514</v>
      </c>
    </row>
    <row r="637" ht="22.5" customHeight="1">
      <c r="A637" s="133">
        <v>400.0</v>
      </c>
      <c r="B637" s="134" t="s">
        <v>3507</v>
      </c>
      <c r="C637" s="177" t="s">
        <v>4197</v>
      </c>
      <c r="D637" s="136"/>
      <c r="E637" s="129" t="s">
        <v>3514</v>
      </c>
    </row>
    <row r="638" ht="22.5" customHeight="1">
      <c r="A638" s="133">
        <v>400.0</v>
      </c>
      <c r="B638" s="134" t="s">
        <v>3564</v>
      </c>
      <c r="C638" s="176" t="s">
        <v>4198</v>
      </c>
      <c r="D638" s="136"/>
      <c r="E638" s="129" t="s">
        <v>3514</v>
      </c>
    </row>
    <row r="639" ht="22.5" customHeight="1">
      <c r="A639" s="133">
        <v>400.0</v>
      </c>
      <c r="B639" s="134" t="s">
        <v>3533</v>
      </c>
      <c r="C639" s="177" t="s">
        <v>4199</v>
      </c>
      <c r="D639" s="136"/>
      <c r="E639" s="129" t="s">
        <v>3672</v>
      </c>
    </row>
    <row r="640" ht="22.5" customHeight="1">
      <c r="A640" s="133">
        <v>400.0</v>
      </c>
      <c r="B640" s="134" t="s">
        <v>3507</v>
      </c>
      <c r="C640" s="176" t="s">
        <v>4200</v>
      </c>
      <c r="D640" s="136"/>
      <c r="E640" s="129" t="s">
        <v>3672</v>
      </c>
    </row>
    <row r="641" ht="22.5" customHeight="1">
      <c r="A641" s="133">
        <v>400.0</v>
      </c>
      <c r="B641" s="134" t="s">
        <v>3525</v>
      </c>
      <c r="C641" s="177" t="s">
        <v>4201</v>
      </c>
      <c r="D641" s="136"/>
      <c r="E641" s="129" t="s">
        <v>3514</v>
      </c>
    </row>
    <row r="642" ht="22.5" customHeight="1">
      <c r="A642" s="133">
        <v>400.0</v>
      </c>
      <c r="B642" s="134" t="s">
        <v>3533</v>
      </c>
      <c r="C642" s="176" t="s">
        <v>4202</v>
      </c>
      <c r="D642" s="136"/>
      <c r="E642" s="129" t="s">
        <v>3543</v>
      </c>
    </row>
    <row r="643" ht="22.5" customHeight="1">
      <c r="A643" s="133">
        <v>400.0</v>
      </c>
      <c r="B643" s="134" t="s">
        <v>3533</v>
      </c>
      <c r="C643" s="177" t="s">
        <v>4203</v>
      </c>
      <c r="D643" s="136"/>
      <c r="E643" s="129" t="s">
        <v>3514</v>
      </c>
    </row>
    <row r="644" ht="22.5" customHeight="1">
      <c r="A644" s="133">
        <v>400.0</v>
      </c>
      <c r="B644" s="134" t="s">
        <v>3507</v>
      </c>
      <c r="C644" s="176" t="s">
        <v>4204</v>
      </c>
      <c r="D644" s="136"/>
      <c r="E644" s="129" t="s">
        <v>3527</v>
      </c>
    </row>
    <row r="645" ht="22.5" customHeight="1">
      <c r="A645" s="133">
        <v>400.0</v>
      </c>
      <c r="B645" s="134" t="s">
        <v>3512</v>
      </c>
      <c r="C645" s="177" t="s">
        <v>4205</v>
      </c>
      <c r="D645" s="136"/>
      <c r="E645" s="129" t="s">
        <v>3541</v>
      </c>
    </row>
    <row r="646" ht="22.5" customHeight="1">
      <c r="A646" s="133">
        <v>400.0</v>
      </c>
      <c r="B646" s="134" t="s">
        <v>3507</v>
      </c>
      <c r="C646" s="176" t="s">
        <v>4206</v>
      </c>
      <c r="D646" s="136"/>
      <c r="E646" s="129" t="s">
        <v>3614</v>
      </c>
    </row>
    <row r="647" ht="22.5" customHeight="1">
      <c r="A647" s="133">
        <v>400.0</v>
      </c>
      <c r="B647" s="134" t="s">
        <v>3539</v>
      </c>
      <c r="C647" s="177" t="s">
        <v>4207</v>
      </c>
      <c r="D647" s="136"/>
      <c r="E647" s="129" t="s">
        <v>3543</v>
      </c>
    </row>
    <row r="648" ht="22.5" customHeight="1">
      <c r="A648" s="133">
        <v>400.0</v>
      </c>
      <c r="B648" s="134" t="s">
        <v>3533</v>
      </c>
      <c r="C648" s="176" t="s">
        <v>4208</v>
      </c>
      <c r="D648" s="136"/>
      <c r="E648" s="129" t="s">
        <v>3529</v>
      </c>
    </row>
    <row r="649" ht="22.5" customHeight="1">
      <c r="A649" s="133">
        <v>400.0</v>
      </c>
      <c r="B649" s="134" t="s">
        <v>3525</v>
      </c>
      <c r="C649" s="177" t="s">
        <v>4209</v>
      </c>
      <c r="D649" s="136"/>
      <c r="E649" s="129" t="s">
        <v>3514</v>
      </c>
    </row>
    <row r="650" ht="22.5" customHeight="1">
      <c r="A650" s="133">
        <v>400.0</v>
      </c>
      <c r="B650" s="134" t="s">
        <v>3539</v>
      </c>
      <c r="C650" s="176" t="s">
        <v>4210</v>
      </c>
      <c r="D650" s="136"/>
      <c r="E650" s="129" t="s">
        <v>3514</v>
      </c>
    </row>
    <row r="651" ht="22.5" customHeight="1">
      <c r="A651" s="133">
        <v>400.0</v>
      </c>
      <c r="B651" s="134" t="s">
        <v>3525</v>
      </c>
      <c r="C651" s="178" t="s">
        <v>4211</v>
      </c>
      <c r="D651" s="136"/>
      <c r="E651" s="129" t="s">
        <v>3517</v>
      </c>
    </row>
    <row r="652" ht="22.5" customHeight="1">
      <c r="A652" s="133">
        <v>400.0</v>
      </c>
      <c r="B652" s="134" t="s">
        <v>3539</v>
      </c>
      <c r="C652" s="176" t="s">
        <v>4212</v>
      </c>
      <c r="D652" s="136"/>
      <c r="E652" s="129" t="s">
        <v>3514</v>
      </c>
    </row>
    <row r="653" ht="22.5" customHeight="1">
      <c r="A653" s="133">
        <v>400.0</v>
      </c>
      <c r="B653" s="134" t="s">
        <v>3533</v>
      </c>
      <c r="C653" s="177" t="s">
        <v>4213</v>
      </c>
      <c r="D653" s="136"/>
      <c r="E653" s="129" t="s">
        <v>3514</v>
      </c>
    </row>
    <row r="654" ht="22.5" customHeight="1">
      <c r="A654" s="133">
        <v>400.0</v>
      </c>
      <c r="B654" s="134" t="s">
        <v>3525</v>
      </c>
      <c r="C654" s="176" t="s">
        <v>4214</v>
      </c>
      <c r="D654" s="136"/>
      <c r="E654" s="129" t="s">
        <v>3529</v>
      </c>
    </row>
    <row r="655" ht="22.5" customHeight="1">
      <c r="A655" s="133">
        <v>400.0</v>
      </c>
      <c r="B655" s="134" t="s">
        <v>3525</v>
      </c>
      <c r="C655" s="177" t="s">
        <v>4215</v>
      </c>
      <c r="D655" s="136"/>
      <c r="E655" s="129" t="s">
        <v>3543</v>
      </c>
    </row>
    <row r="656" ht="22.5" customHeight="1">
      <c r="A656" s="133">
        <v>400.0</v>
      </c>
      <c r="B656" s="134" t="s">
        <v>3525</v>
      </c>
      <c r="C656" s="176" t="s">
        <v>4216</v>
      </c>
      <c r="D656" s="136"/>
      <c r="E656" s="129" t="s">
        <v>3527</v>
      </c>
    </row>
    <row r="657" ht="22.5" customHeight="1">
      <c r="A657" s="133">
        <v>400.0</v>
      </c>
      <c r="B657" s="134" t="s">
        <v>3507</v>
      </c>
      <c r="C657" s="177" t="s">
        <v>4217</v>
      </c>
      <c r="D657" s="136"/>
      <c r="E657" s="129" t="s">
        <v>3517</v>
      </c>
    </row>
    <row r="658" ht="22.5" customHeight="1">
      <c r="A658" s="133">
        <v>400.0</v>
      </c>
      <c r="B658" s="134" t="s">
        <v>4218</v>
      </c>
      <c r="C658" s="176" t="s">
        <v>4219</v>
      </c>
      <c r="D658" s="136"/>
      <c r="E658" s="129" t="s">
        <v>3517</v>
      </c>
    </row>
    <row r="659" ht="22.5" customHeight="1">
      <c r="A659" s="133">
        <v>400.0</v>
      </c>
      <c r="B659" s="134" t="s">
        <v>3533</v>
      </c>
      <c r="C659" s="178" t="s">
        <v>4220</v>
      </c>
      <c r="D659" s="136"/>
      <c r="E659" s="129" t="s">
        <v>3514</v>
      </c>
    </row>
    <row r="660" ht="22.5" customHeight="1">
      <c r="A660" s="133"/>
      <c r="B660" s="179"/>
      <c r="C660" s="138"/>
      <c r="D660" s="136"/>
      <c r="E660" s="143"/>
    </row>
    <row r="661" ht="22.5" customHeight="1">
      <c r="A661" s="133"/>
      <c r="B661" s="179"/>
      <c r="C661" s="138"/>
      <c r="D661" s="136"/>
      <c r="E661" s="143"/>
    </row>
    <row r="662" ht="22.5" customHeight="1">
      <c r="A662" s="133"/>
      <c r="B662" s="179"/>
      <c r="C662" s="138"/>
      <c r="D662" s="136"/>
      <c r="E662" s="143"/>
    </row>
    <row r="663" ht="22.5" customHeight="1">
      <c r="A663" s="133"/>
      <c r="B663" s="179"/>
      <c r="C663" s="138"/>
      <c r="D663" s="136"/>
      <c r="E663" s="143"/>
    </row>
    <row r="664" ht="22.5" customHeight="1">
      <c r="A664" s="133"/>
      <c r="B664" s="179"/>
      <c r="C664" s="138"/>
      <c r="D664" s="136"/>
      <c r="E664" s="143"/>
    </row>
    <row r="665" ht="22.5" customHeight="1">
      <c r="A665" s="133"/>
      <c r="B665" s="179"/>
      <c r="C665" s="138"/>
      <c r="D665" s="136"/>
      <c r="E665" s="143"/>
    </row>
    <row r="666" ht="22.5" customHeight="1">
      <c r="A666" s="133"/>
      <c r="B666" s="179"/>
      <c r="C666" s="138"/>
      <c r="D666" s="136"/>
      <c r="E666" s="143"/>
    </row>
    <row r="667" ht="22.5" customHeight="1">
      <c r="A667" s="133"/>
      <c r="B667" s="179"/>
      <c r="C667" s="138"/>
      <c r="D667" s="136"/>
      <c r="E667" s="143"/>
    </row>
    <row r="668" ht="22.5" customHeight="1">
      <c r="A668" s="133"/>
      <c r="B668" s="179"/>
      <c r="C668" s="138"/>
      <c r="D668" s="136"/>
      <c r="E668" s="143"/>
    </row>
    <row r="669" ht="22.5" customHeight="1">
      <c r="A669" s="133"/>
      <c r="B669" s="179"/>
      <c r="C669" s="138"/>
      <c r="D669" s="136"/>
      <c r="E669" s="143"/>
    </row>
    <row r="670" ht="22.5" customHeight="1">
      <c r="A670" s="133"/>
      <c r="B670" s="179"/>
      <c r="C670" s="138"/>
      <c r="D670" s="136"/>
      <c r="E670" s="143"/>
    </row>
    <row r="671" ht="22.5" customHeight="1">
      <c r="A671" s="133"/>
      <c r="B671" s="179"/>
      <c r="C671" s="138"/>
      <c r="D671" s="136"/>
      <c r="E671" s="143"/>
    </row>
    <row r="672" ht="22.5" customHeight="1">
      <c r="A672" s="133"/>
      <c r="B672" s="179"/>
      <c r="C672" s="138"/>
      <c r="D672" s="136"/>
      <c r="E672" s="143"/>
    </row>
    <row r="673" ht="22.5" customHeight="1">
      <c r="A673" s="133"/>
      <c r="B673" s="179"/>
      <c r="C673" s="138"/>
      <c r="D673" s="136"/>
      <c r="E673" s="143"/>
    </row>
    <row r="674" ht="22.5" customHeight="1">
      <c r="A674" s="133"/>
      <c r="B674" s="179"/>
      <c r="C674" s="138"/>
      <c r="D674" s="136"/>
      <c r="E674" s="143"/>
    </row>
    <row r="675" ht="22.5" customHeight="1">
      <c r="A675" s="133"/>
      <c r="B675" s="179"/>
      <c r="C675" s="138"/>
      <c r="D675" s="136"/>
      <c r="E675" s="143"/>
    </row>
    <row r="676" ht="22.5" customHeight="1">
      <c r="A676" s="133"/>
      <c r="B676" s="179"/>
      <c r="C676" s="138"/>
      <c r="D676" s="136"/>
      <c r="E676" s="143"/>
    </row>
    <row r="677" ht="22.5" customHeight="1">
      <c r="A677" s="133"/>
      <c r="B677" s="179"/>
      <c r="C677" s="138"/>
      <c r="D677" s="136"/>
      <c r="E677" s="143"/>
    </row>
    <row r="678" ht="22.5" customHeight="1">
      <c r="A678" s="133"/>
      <c r="B678" s="179"/>
      <c r="C678" s="138"/>
      <c r="D678" s="136"/>
      <c r="E678" s="143"/>
    </row>
    <row r="679" ht="22.5" customHeight="1">
      <c r="A679" s="133"/>
      <c r="B679" s="179"/>
      <c r="C679" s="138"/>
      <c r="D679" s="136"/>
      <c r="E679" s="143"/>
    </row>
    <row r="680" ht="22.5" customHeight="1">
      <c r="A680" s="133"/>
      <c r="B680" s="179"/>
      <c r="C680" s="138"/>
      <c r="D680" s="136"/>
      <c r="E680" s="143"/>
    </row>
    <row r="681" ht="22.5" customHeight="1">
      <c r="A681" s="133"/>
      <c r="B681" s="179"/>
      <c r="C681" s="138"/>
      <c r="D681" s="136"/>
      <c r="E681" s="143"/>
    </row>
    <row r="682" ht="22.5" customHeight="1">
      <c r="A682" s="133"/>
      <c r="B682" s="179"/>
      <c r="C682" s="138"/>
      <c r="D682" s="136"/>
      <c r="E682" s="143"/>
    </row>
    <row r="683" ht="22.5" customHeight="1">
      <c r="A683" s="133"/>
      <c r="B683" s="179"/>
      <c r="C683" s="138"/>
      <c r="D683" s="136"/>
      <c r="E683" s="143"/>
    </row>
    <row r="684" ht="22.5" customHeight="1">
      <c r="A684" s="133"/>
      <c r="B684" s="179"/>
      <c r="C684" s="138"/>
      <c r="D684" s="136"/>
      <c r="E684" s="143"/>
    </row>
    <row r="685" ht="22.5" customHeight="1">
      <c r="A685" s="133"/>
      <c r="B685" s="179"/>
      <c r="C685" s="138"/>
      <c r="D685" s="136"/>
      <c r="E685" s="143"/>
    </row>
    <row r="686" ht="22.5" customHeight="1">
      <c r="A686" s="133"/>
      <c r="B686" s="179"/>
      <c r="C686" s="138"/>
      <c r="D686" s="136"/>
      <c r="E686" s="143"/>
    </row>
    <row r="687" ht="22.5" customHeight="1">
      <c r="A687" s="133"/>
      <c r="B687" s="179"/>
      <c r="C687" s="138"/>
      <c r="D687" s="136"/>
      <c r="E687" s="143"/>
    </row>
    <row r="688" ht="22.5" customHeight="1">
      <c r="A688" s="133"/>
      <c r="B688" s="179"/>
      <c r="C688" s="138"/>
      <c r="D688" s="136"/>
      <c r="E688" s="143"/>
    </row>
    <row r="689" ht="22.5" customHeight="1">
      <c r="A689" s="133"/>
      <c r="B689" s="179"/>
      <c r="C689" s="138"/>
      <c r="D689" s="136"/>
      <c r="E689" s="143"/>
    </row>
    <row r="690" ht="22.5" customHeight="1">
      <c r="A690" s="133"/>
      <c r="B690" s="179"/>
      <c r="C690" s="138"/>
      <c r="D690" s="136"/>
      <c r="E690" s="143"/>
    </row>
    <row r="691" ht="22.5" customHeight="1">
      <c r="A691" s="133"/>
      <c r="B691" s="179"/>
      <c r="C691" s="138"/>
      <c r="D691" s="136"/>
      <c r="E691" s="143"/>
    </row>
    <row r="692" ht="22.5" customHeight="1">
      <c r="A692" s="133"/>
      <c r="B692" s="179"/>
      <c r="C692" s="138"/>
      <c r="D692" s="136"/>
      <c r="E692" s="143"/>
    </row>
    <row r="693" ht="22.5" customHeight="1">
      <c r="A693" s="133"/>
      <c r="B693" s="179"/>
      <c r="C693" s="138"/>
      <c r="D693" s="136"/>
      <c r="E693" s="143"/>
    </row>
    <row r="694" ht="22.5" customHeight="1">
      <c r="A694" s="133"/>
      <c r="B694" s="179"/>
      <c r="C694" s="138"/>
      <c r="D694" s="136"/>
      <c r="E694" s="143"/>
    </row>
    <row r="695" ht="22.5" customHeight="1">
      <c r="A695" s="133"/>
      <c r="B695" s="179"/>
      <c r="C695" s="138"/>
      <c r="D695" s="136"/>
      <c r="E695" s="143"/>
    </row>
    <row r="696" ht="22.5" customHeight="1">
      <c r="A696" s="133"/>
      <c r="B696" s="179"/>
      <c r="C696" s="138"/>
      <c r="D696" s="136"/>
      <c r="E696" s="143"/>
    </row>
    <row r="697" ht="22.5" customHeight="1">
      <c r="A697" s="133"/>
      <c r="B697" s="179"/>
      <c r="C697" s="138"/>
      <c r="D697" s="136"/>
      <c r="E697" s="143"/>
    </row>
    <row r="698" ht="22.5" customHeight="1">
      <c r="A698" s="133"/>
      <c r="B698" s="179"/>
      <c r="C698" s="138"/>
      <c r="D698" s="136"/>
      <c r="E698" s="143"/>
    </row>
    <row r="699" ht="22.5" customHeight="1">
      <c r="A699" s="133"/>
      <c r="B699" s="179"/>
      <c r="C699" s="138"/>
      <c r="D699" s="136"/>
      <c r="E699" s="143"/>
    </row>
    <row r="700" ht="22.5" customHeight="1">
      <c r="A700" s="133"/>
      <c r="B700" s="179"/>
      <c r="C700" s="138"/>
      <c r="D700" s="136"/>
      <c r="E700" s="143"/>
    </row>
    <row r="701" ht="22.5" customHeight="1">
      <c r="A701" s="133"/>
      <c r="B701" s="179"/>
      <c r="C701" s="138"/>
      <c r="D701" s="136"/>
      <c r="E701" s="143"/>
    </row>
    <row r="702" ht="22.5" customHeight="1">
      <c r="A702" s="133"/>
      <c r="B702" s="179"/>
      <c r="C702" s="138"/>
      <c r="D702" s="136"/>
      <c r="E702" s="143"/>
    </row>
    <row r="703" ht="22.5" customHeight="1">
      <c r="A703" s="133"/>
      <c r="B703" s="179"/>
      <c r="C703" s="138"/>
      <c r="D703" s="136"/>
      <c r="E703" s="143"/>
    </row>
    <row r="704" ht="22.5" customHeight="1">
      <c r="A704" s="133"/>
      <c r="B704" s="179"/>
      <c r="C704" s="138"/>
      <c r="D704" s="136"/>
      <c r="E704" s="143"/>
    </row>
    <row r="705" ht="22.5" customHeight="1">
      <c r="A705" s="133"/>
      <c r="B705" s="179"/>
      <c r="C705" s="138"/>
      <c r="D705" s="136"/>
      <c r="E705" s="143"/>
    </row>
    <row r="706" ht="22.5" customHeight="1">
      <c r="A706" s="133"/>
      <c r="B706" s="179"/>
      <c r="C706" s="138"/>
      <c r="D706" s="136"/>
      <c r="E706" s="143"/>
    </row>
    <row r="707" ht="22.5" customHeight="1">
      <c r="A707" s="133"/>
      <c r="B707" s="179"/>
      <c r="C707" s="138"/>
      <c r="D707" s="136"/>
      <c r="E707" s="143"/>
    </row>
    <row r="708" ht="22.5" customHeight="1">
      <c r="A708" s="133"/>
      <c r="B708" s="179"/>
      <c r="C708" s="138"/>
      <c r="D708" s="136"/>
      <c r="E708" s="143"/>
    </row>
    <row r="709" ht="22.5" customHeight="1">
      <c r="A709" s="133"/>
      <c r="B709" s="179"/>
      <c r="C709" s="138"/>
      <c r="D709" s="136"/>
      <c r="E709" s="143"/>
    </row>
    <row r="710" ht="22.5" customHeight="1">
      <c r="A710" s="133"/>
      <c r="B710" s="179"/>
      <c r="C710" s="138"/>
      <c r="D710" s="136"/>
      <c r="E710" s="143"/>
    </row>
    <row r="711" ht="22.5" customHeight="1">
      <c r="A711" s="133"/>
      <c r="B711" s="179"/>
      <c r="C711" s="138"/>
      <c r="D711" s="136"/>
      <c r="E711" s="143"/>
    </row>
    <row r="712" ht="22.5" customHeight="1">
      <c r="A712" s="133"/>
      <c r="B712" s="179"/>
      <c r="C712" s="138"/>
      <c r="D712" s="136"/>
      <c r="E712" s="143"/>
    </row>
    <row r="713" ht="22.5" customHeight="1">
      <c r="A713" s="133"/>
      <c r="B713" s="179"/>
      <c r="C713" s="138"/>
      <c r="D713" s="136"/>
      <c r="E713" s="143"/>
    </row>
    <row r="714" ht="22.5" customHeight="1">
      <c r="A714" s="133"/>
      <c r="B714" s="179"/>
      <c r="C714" s="138"/>
      <c r="D714" s="136"/>
      <c r="E714" s="143"/>
    </row>
    <row r="715" ht="22.5" customHeight="1">
      <c r="A715" s="133"/>
      <c r="B715" s="179"/>
      <c r="C715" s="138"/>
      <c r="D715" s="136"/>
      <c r="E715" s="143"/>
    </row>
    <row r="716" ht="22.5" customHeight="1">
      <c r="A716" s="133"/>
      <c r="B716" s="179"/>
      <c r="C716" s="138"/>
      <c r="D716" s="136"/>
      <c r="E716" s="143"/>
    </row>
    <row r="717" ht="22.5" customHeight="1">
      <c r="A717" s="133"/>
      <c r="B717" s="179"/>
      <c r="C717" s="138"/>
      <c r="D717" s="136"/>
      <c r="E717" s="143"/>
    </row>
    <row r="718" ht="22.5" customHeight="1">
      <c r="A718" s="133"/>
      <c r="B718" s="179"/>
      <c r="C718" s="138"/>
      <c r="D718" s="136"/>
      <c r="E718" s="143"/>
    </row>
    <row r="719" ht="22.5" customHeight="1">
      <c r="A719" s="133"/>
      <c r="B719" s="179"/>
      <c r="C719" s="138"/>
      <c r="D719" s="136"/>
      <c r="E719" s="143"/>
    </row>
    <row r="720" ht="22.5" customHeight="1">
      <c r="A720" s="133"/>
      <c r="B720" s="179"/>
      <c r="C720" s="138"/>
      <c r="D720" s="136"/>
      <c r="E720" s="143"/>
    </row>
    <row r="721" ht="22.5" customHeight="1">
      <c r="A721" s="133"/>
      <c r="B721" s="179"/>
      <c r="C721" s="138"/>
      <c r="D721" s="136"/>
      <c r="E721" s="143"/>
    </row>
    <row r="722" ht="22.5" customHeight="1">
      <c r="A722" s="133"/>
      <c r="B722" s="179"/>
      <c r="C722" s="138"/>
      <c r="D722" s="136"/>
      <c r="E722" s="143"/>
    </row>
    <row r="723" ht="22.5" customHeight="1">
      <c r="A723" s="133"/>
      <c r="B723" s="179"/>
      <c r="C723" s="138"/>
      <c r="D723" s="136"/>
      <c r="E723" s="143"/>
    </row>
    <row r="724" ht="22.5" customHeight="1">
      <c r="A724" s="133"/>
      <c r="B724" s="179"/>
      <c r="C724" s="138"/>
      <c r="D724" s="136"/>
      <c r="E724" s="143"/>
    </row>
    <row r="725" ht="22.5" customHeight="1">
      <c r="A725" s="133"/>
      <c r="B725" s="179"/>
      <c r="C725" s="138"/>
      <c r="D725" s="136"/>
      <c r="E725" s="143"/>
    </row>
    <row r="726" ht="22.5" customHeight="1">
      <c r="A726" s="133"/>
      <c r="B726" s="179"/>
      <c r="C726" s="138"/>
      <c r="D726" s="136"/>
      <c r="E726" s="143"/>
    </row>
    <row r="727" ht="22.5" customHeight="1">
      <c r="A727" s="133"/>
      <c r="B727" s="179"/>
      <c r="C727" s="138"/>
      <c r="D727" s="136"/>
      <c r="E727" s="143"/>
    </row>
    <row r="728" ht="22.5" customHeight="1">
      <c r="A728" s="133"/>
      <c r="B728" s="179"/>
      <c r="C728" s="138"/>
      <c r="D728" s="136"/>
      <c r="E728" s="143"/>
    </row>
    <row r="729" ht="22.5" customHeight="1">
      <c r="A729" s="133"/>
      <c r="B729" s="179"/>
      <c r="C729" s="138"/>
      <c r="D729" s="136"/>
      <c r="E729" s="143"/>
    </row>
    <row r="730" ht="22.5" customHeight="1">
      <c r="A730" s="133"/>
      <c r="B730" s="179"/>
      <c r="C730" s="138"/>
      <c r="D730" s="136"/>
      <c r="E730" s="143"/>
    </row>
    <row r="731" ht="22.5" customHeight="1">
      <c r="A731" s="133"/>
      <c r="B731" s="179"/>
      <c r="C731" s="138"/>
      <c r="D731" s="136"/>
      <c r="E731" s="143"/>
    </row>
    <row r="732" ht="22.5" customHeight="1">
      <c r="A732" s="133"/>
      <c r="B732" s="179"/>
      <c r="C732" s="138"/>
      <c r="D732" s="136"/>
      <c r="E732" s="143"/>
    </row>
    <row r="733" ht="22.5" customHeight="1">
      <c r="A733" s="133"/>
      <c r="B733" s="179"/>
      <c r="C733" s="138"/>
      <c r="D733" s="136"/>
      <c r="E733" s="143"/>
    </row>
    <row r="734" ht="22.5" customHeight="1">
      <c r="A734" s="133"/>
      <c r="B734" s="179"/>
      <c r="C734" s="138"/>
      <c r="D734" s="136"/>
      <c r="E734" s="143"/>
    </row>
    <row r="735" ht="22.5" customHeight="1">
      <c r="A735" s="133"/>
      <c r="B735" s="179"/>
      <c r="C735" s="138"/>
      <c r="D735" s="136"/>
      <c r="E735" s="143"/>
    </row>
    <row r="736" ht="22.5" customHeight="1">
      <c r="A736" s="133"/>
      <c r="B736" s="179"/>
      <c r="C736" s="138"/>
      <c r="D736" s="136"/>
      <c r="E736" s="143"/>
    </row>
    <row r="737" ht="22.5" customHeight="1">
      <c r="A737" s="133"/>
      <c r="B737" s="179"/>
      <c r="C737" s="138"/>
      <c r="D737" s="136"/>
      <c r="E737" s="143"/>
    </row>
    <row r="738" ht="22.5" customHeight="1">
      <c r="A738" s="133"/>
      <c r="B738" s="179"/>
      <c r="C738" s="138"/>
      <c r="D738" s="136"/>
      <c r="E738" s="143"/>
    </row>
    <row r="739" ht="22.5" customHeight="1">
      <c r="A739" s="133"/>
      <c r="B739" s="179"/>
      <c r="C739" s="138"/>
      <c r="D739" s="136"/>
      <c r="E739" s="143"/>
    </row>
    <row r="740" ht="22.5" customHeight="1">
      <c r="A740" s="133"/>
      <c r="B740" s="179"/>
      <c r="C740" s="138"/>
      <c r="D740" s="136"/>
      <c r="E740" s="143"/>
    </row>
    <row r="741" ht="22.5" customHeight="1">
      <c r="A741" s="133"/>
      <c r="B741" s="179"/>
      <c r="C741" s="138"/>
      <c r="D741" s="136"/>
      <c r="E741" s="143"/>
    </row>
    <row r="742" ht="22.5" customHeight="1">
      <c r="A742" s="133"/>
      <c r="B742" s="179"/>
      <c r="C742" s="138"/>
      <c r="D742" s="136"/>
      <c r="E742" s="143"/>
    </row>
    <row r="743" ht="22.5" customHeight="1">
      <c r="A743" s="133"/>
      <c r="B743" s="179"/>
      <c r="C743" s="138"/>
      <c r="D743" s="136"/>
      <c r="E743" s="143"/>
    </row>
    <row r="744" ht="22.5" customHeight="1">
      <c r="A744" s="133"/>
      <c r="B744" s="179"/>
      <c r="C744" s="138"/>
      <c r="D744" s="136"/>
      <c r="E744" s="143"/>
    </row>
    <row r="745" ht="22.5" customHeight="1">
      <c r="A745" s="133"/>
      <c r="B745" s="179"/>
      <c r="C745" s="138"/>
      <c r="D745" s="136"/>
      <c r="E745" s="143"/>
    </row>
    <row r="746" ht="22.5" customHeight="1">
      <c r="A746" s="133"/>
      <c r="B746" s="179"/>
      <c r="C746" s="138"/>
      <c r="D746" s="136"/>
      <c r="E746" s="143"/>
    </row>
    <row r="747" ht="22.5" customHeight="1">
      <c r="A747" s="133"/>
      <c r="B747" s="179"/>
      <c r="C747" s="138"/>
      <c r="D747" s="136"/>
      <c r="E747" s="143"/>
    </row>
    <row r="748" ht="22.5" customHeight="1">
      <c r="A748" s="133"/>
      <c r="B748" s="179"/>
      <c r="C748" s="138"/>
      <c r="D748" s="136"/>
      <c r="E748" s="143"/>
    </row>
    <row r="749" ht="22.5" customHeight="1">
      <c r="A749" s="133"/>
      <c r="B749" s="179"/>
      <c r="C749" s="138"/>
      <c r="D749" s="136"/>
      <c r="E749" s="143"/>
    </row>
    <row r="750" ht="22.5" customHeight="1">
      <c r="A750" s="133"/>
      <c r="B750" s="179"/>
      <c r="C750" s="138"/>
      <c r="D750" s="136"/>
      <c r="E750" s="143"/>
    </row>
    <row r="751" ht="22.5" customHeight="1">
      <c r="A751" s="133"/>
      <c r="B751" s="179"/>
      <c r="C751" s="138"/>
      <c r="D751" s="136"/>
      <c r="E751" s="143"/>
    </row>
    <row r="752" ht="22.5" customHeight="1">
      <c r="A752" s="133"/>
      <c r="B752" s="179"/>
      <c r="C752" s="138"/>
      <c r="D752" s="136"/>
      <c r="E752" s="143"/>
    </row>
    <row r="753" ht="22.5" customHeight="1">
      <c r="A753" s="133"/>
      <c r="B753" s="179"/>
      <c r="C753" s="138"/>
      <c r="D753" s="136"/>
      <c r="E753" s="143"/>
    </row>
    <row r="754" ht="22.5" customHeight="1">
      <c r="A754" s="133"/>
      <c r="B754" s="179"/>
      <c r="C754" s="138"/>
      <c r="D754" s="136"/>
      <c r="E754" s="143"/>
    </row>
    <row r="755" ht="22.5" customHeight="1">
      <c r="A755" s="133"/>
      <c r="B755" s="179"/>
      <c r="C755" s="138"/>
      <c r="D755" s="136"/>
      <c r="E755" s="143"/>
    </row>
    <row r="756" ht="22.5" customHeight="1">
      <c r="A756" s="133"/>
      <c r="B756" s="179"/>
      <c r="C756" s="138"/>
      <c r="D756" s="136"/>
      <c r="E756" s="143"/>
    </row>
    <row r="757" ht="22.5" customHeight="1">
      <c r="A757" s="133"/>
      <c r="B757" s="179"/>
      <c r="C757" s="138"/>
      <c r="D757" s="136"/>
      <c r="E757" s="143"/>
    </row>
    <row r="758" ht="22.5" customHeight="1">
      <c r="A758" s="133"/>
      <c r="B758" s="179"/>
      <c r="C758" s="138"/>
      <c r="D758" s="136"/>
      <c r="E758" s="143"/>
    </row>
    <row r="759" ht="22.5" customHeight="1">
      <c r="A759" s="133"/>
      <c r="B759" s="179"/>
      <c r="C759" s="138"/>
      <c r="D759" s="136"/>
      <c r="E759" s="143"/>
    </row>
    <row r="760" ht="22.5" customHeight="1">
      <c r="A760" s="133"/>
      <c r="B760" s="179"/>
      <c r="C760" s="138"/>
      <c r="D760" s="136"/>
      <c r="E760" s="143"/>
    </row>
    <row r="761" ht="22.5" customHeight="1">
      <c r="A761" s="133"/>
      <c r="B761" s="179"/>
      <c r="C761" s="138"/>
      <c r="D761" s="136"/>
      <c r="E761" s="143"/>
    </row>
    <row r="762" ht="22.5" customHeight="1">
      <c r="A762" s="133"/>
      <c r="B762" s="179"/>
      <c r="C762" s="138"/>
      <c r="D762" s="136"/>
      <c r="E762" s="143"/>
    </row>
    <row r="763" ht="22.5" customHeight="1">
      <c r="A763" s="133"/>
      <c r="B763" s="179"/>
      <c r="C763" s="138"/>
      <c r="D763" s="136"/>
      <c r="E763" s="143"/>
    </row>
    <row r="764" ht="22.5" customHeight="1">
      <c r="A764" s="133"/>
      <c r="B764" s="179"/>
      <c r="C764" s="138"/>
      <c r="D764" s="136"/>
      <c r="E764" s="143"/>
    </row>
    <row r="765" ht="22.5" customHeight="1">
      <c r="A765" s="133"/>
      <c r="B765" s="179"/>
      <c r="C765" s="138"/>
      <c r="D765" s="136"/>
      <c r="E765" s="143"/>
    </row>
    <row r="766" ht="22.5" customHeight="1">
      <c r="A766" s="133"/>
      <c r="B766" s="179"/>
      <c r="C766" s="138"/>
      <c r="D766" s="136"/>
      <c r="E766" s="143"/>
    </row>
    <row r="767" ht="22.5" customHeight="1">
      <c r="A767" s="133"/>
      <c r="B767" s="179"/>
      <c r="C767" s="138"/>
      <c r="D767" s="136"/>
      <c r="E767" s="143"/>
    </row>
    <row r="768" ht="22.5" customHeight="1">
      <c r="A768" s="133"/>
      <c r="B768" s="179"/>
      <c r="C768" s="138"/>
      <c r="D768" s="136"/>
      <c r="E768" s="143"/>
    </row>
    <row r="769" ht="22.5" customHeight="1">
      <c r="A769" s="133"/>
      <c r="B769" s="179"/>
      <c r="C769" s="138"/>
      <c r="D769" s="136"/>
      <c r="E769" s="143"/>
    </row>
    <row r="770" ht="22.5" customHeight="1">
      <c r="A770" s="133"/>
      <c r="B770" s="179"/>
      <c r="C770" s="138"/>
      <c r="D770" s="136"/>
      <c r="E770" s="143"/>
    </row>
    <row r="771" ht="22.5" customHeight="1">
      <c r="A771" s="133"/>
      <c r="B771" s="179"/>
      <c r="C771" s="138"/>
      <c r="D771" s="136"/>
      <c r="E771" s="143"/>
    </row>
    <row r="772" ht="22.5" customHeight="1">
      <c r="A772" s="133"/>
      <c r="B772" s="179"/>
      <c r="C772" s="138"/>
      <c r="D772" s="136"/>
      <c r="E772" s="143"/>
    </row>
    <row r="773" ht="22.5" customHeight="1">
      <c r="A773" s="133"/>
      <c r="B773" s="179"/>
      <c r="C773" s="138"/>
      <c r="D773" s="136"/>
      <c r="E773" s="143"/>
    </row>
    <row r="774" ht="22.5" customHeight="1">
      <c r="A774" s="133"/>
      <c r="B774" s="179"/>
      <c r="C774" s="138"/>
      <c r="D774" s="136"/>
      <c r="E774" s="143"/>
    </row>
    <row r="775" ht="22.5" customHeight="1">
      <c r="A775" s="133"/>
      <c r="B775" s="179"/>
      <c r="C775" s="138"/>
      <c r="D775" s="136"/>
      <c r="E775" s="143"/>
    </row>
    <row r="776" ht="22.5" customHeight="1">
      <c r="A776" s="133"/>
      <c r="B776" s="179"/>
      <c r="C776" s="138"/>
      <c r="D776" s="136"/>
      <c r="E776" s="143"/>
    </row>
    <row r="777" ht="22.5" customHeight="1">
      <c r="A777" s="133"/>
      <c r="B777" s="179"/>
      <c r="C777" s="138"/>
      <c r="D777" s="136"/>
      <c r="E777" s="143"/>
    </row>
    <row r="778" ht="22.5" customHeight="1">
      <c r="A778" s="133"/>
      <c r="B778" s="179"/>
      <c r="C778" s="138"/>
      <c r="D778" s="136"/>
      <c r="E778" s="143"/>
    </row>
    <row r="779" ht="22.5" customHeight="1">
      <c r="A779" s="133"/>
      <c r="B779" s="179"/>
      <c r="C779" s="138"/>
      <c r="D779" s="136"/>
      <c r="E779" s="143"/>
    </row>
    <row r="780" ht="22.5" customHeight="1">
      <c r="A780" s="133"/>
      <c r="B780" s="179"/>
      <c r="C780" s="138"/>
      <c r="D780" s="136"/>
      <c r="E780" s="143"/>
    </row>
    <row r="781" ht="22.5" customHeight="1">
      <c r="A781" s="133"/>
      <c r="B781" s="179"/>
      <c r="C781" s="138"/>
      <c r="D781" s="136"/>
      <c r="E781" s="143"/>
    </row>
    <row r="782" ht="22.5" customHeight="1">
      <c r="A782" s="133"/>
      <c r="B782" s="179"/>
      <c r="C782" s="138"/>
      <c r="D782" s="136"/>
      <c r="E782" s="143"/>
    </row>
    <row r="783" ht="22.5" customHeight="1">
      <c r="A783" s="133"/>
      <c r="B783" s="179"/>
      <c r="C783" s="138"/>
      <c r="D783" s="136"/>
      <c r="E783" s="143"/>
    </row>
    <row r="784" ht="22.5" customHeight="1">
      <c r="A784" s="133"/>
      <c r="B784" s="179"/>
      <c r="C784" s="138"/>
      <c r="D784" s="136"/>
      <c r="E784" s="143"/>
    </row>
    <row r="785" ht="22.5" customHeight="1">
      <c r="A785" s="133"/>
      <c r="B785" s="179"/>
      <c r="C785" s="138"/>
      <c r="D785" s="136"/>
      <c r="E785" s="143"/>
    </row>
    <row r="786" ht="22.5" customHeight="1">
      <c r="A786" s="133"/>
      <c r="B786" s="179"/>
      <c r="C786" s="138"/>
      <c r="D786" s="136"/>
      <c r="E786" s="143"/>
    </row>
    <row r="787" ht="22.5" customHeight="1">
      <c r="A787" s="133"/>
      <c r="B787" s="179"/>
      <c r="C787" s="138"/>
      <c r="D787" s="136"/>
      <c r="E787" s="143"/>
    </row>
    <row r="788" ht="22.5" customHeight="1">
      <c r="A788" s="133"/>
      <c r="B788" s="179"/>
      <c r="C788" s="138"/>
      <c r="D788" s="136"/>
      <c r="E788" s="143"/>
    </row>
    <row r="789" ht="22.5" customHeight="1">
      <c r="A789" s="133"/>
      <c r="B789" s="179"/>
      <c r="C789" s="138"/>
      <c r="D789" s="136"/>
      <c r="E789" s="143"/>
    </row>
    <row r="790" ht="22.5" customHeight="1">
      <c r="A790" s="133"/>
      <c r="B790" s="179"/>
      <c r="C790" s="138"/>
      <c r="D790" s="136"/>
      <c r="E790" s="143"/>
    </row>
    <row r="791" ht="22.5" customHeight="1">
      <c r="A791" s="133"/>
      <c r="B791" s="179"/>
      <c r="C791" s="138"/>
      <c r="D791" s="136"/>
      <c r="E791" s="143"/>
    </row>
    <row r="792" ht="22.5" customHeight="1">
      <c r="A792" s="133"/>
      <c r="B792" s="179"/>
      <c r="C792" s="138"/>
      <c r="D792" s="136"/>
      <c r="E792" s="143"/>
    </row>
    <row r="793" ht="22.5" customHeight="1">
      <c r="A793" s="133"/>
      <c r="B793" s="179"/>
      <c r="C793" s="138"/>
      <c r="D793" s="136"/>
      <c r="E793" s="143"/>
    </row>
    <row r="794" ht="22.5" customHeight="1">
      <c r="A794" s="133"/>
      <c r="B794" s="179"/>
      <c r="C794" s="138"/>
      <c r="D794" s="136"/>
      <c r="E794" s="143"/>
    </row>
    <row r="795" ht="22.5" customHeight="1">
      <c r="A795" s="133"/>
      <c r="B795" s="179"/>
      <c r="C795" s="138"/>
      <c r="D795" s="136"/>
      <c r="E795" s="143"/>
    </row>
    <row r="796" ht="22.5" customHeight="1">
      <c r="A796" s="133"/>
      <c r="B796" s="179"/>
      <c r="C796" s="138"/>
      <c r="D796" s="136"/>
      <c r="E796" s="143"/>
    </row>
    <row r="797" ht="22.5" customHeight="1">
      <c r="A797" s="133"/>
      <c r="B797" s="179"/>
      <c r="C797" s="138"/>
      <c r="D797" s="136"/>
      <c r="E797" s="143"/>
    </row>
    <row r="798" ht="22.5" customHeight="1">
      <c r="A798" s="133"/>
      <c r="B798" s="179"/>
      <c r="C798" s="138"/>
      <c r="D798" s="136"/>
      <c r="E798" s="143"/>
    </row>
    <row r="799" ht="22.5" customHeight="1">
      <c r="A799" s="133"/>
      <c r="B799" s="179"/>
      <c r="C799" s="138"/>
      <c r="D799" s="136"/>
      <c r="E799" s="143"/>
    </row>
    <row r="800" ht="22.5" customHeight="1">
      <c r="A800" s="133"/>
      <c r="B800" s="179"/>
      <c r="C800" s="138"/>
      <c r="D800" s="136"/>
      <c r="E800" s="143"/>
    </row>
    <row r="801" ht="22.5" customHeight="1">
      <c r="A801" s="133"/>
      <c r="B801" s="179"/>
      <c r="C801" s="138"/>
      <c r="D801" s="136"/>
      <c r="E801" s="143"/>
    </row>
    <row r="802" ht="22.5" customHeight="1">
      <c r="A802" s="133"/>
      <c r="B802" s="179"/>
      <c r="C802" s="138"/>
      <c r="D802" s="136"/>
      <c r="E802" s="143"/>
    </row>
    <row r="803" ht="22.5" customHeight="1">
      <c r="A803" s="133"/>
      <c r="B803" s="179"/>
      <c r="C803" s="138"/>
      <c r="D803" s="136"/>
      <c r="E803" s="143"/>
    </row>
    <row r="804" ht="22.5" customHeight="1">
      <c r="A804" s="133"/>
      <c r="B804" s="179"/>
      <c r="C804" s="138"/>
      <c r="D804" s="136"/>
      <c r="E804" s="143"/>
    </row>
    <row r="805" ht="22.5" customHeight="1">
      <c r="A805" s="133"/>
      <c r="B805" s="179"/>
      <c r="C805" s="138"/>
      <c r="D805" s="136"/>
      <c r="E805" s="143"/>
    </row>
    <row r="806" ht="22.5" customHeight="1">
      <c r="A806" s="133"/>
      <c r="B806" s="179"/>
      <c r="C806" s="138"/>
      <c r="D806" s="136"/>
      <c r="E806" s="143"/>
    </row>
    <row r="807" ht="22.5" customHeight="1">
      <c r="A807" s="133"/>
      <c r="B807" s="179"/>
      <c r="C807" s="138"/>
      <c r="D807" s="136"/>
      <c r="E807" s="143"/>
    </row>
    <row r="808" ht="22.5" customHeight="1">
      <c r="A808" s="133"/>
      <c r="B808" s="179"/>
      <c r="C808" s="138"/>
      <c r="D808" s="136"/>
      <c r="E808" s="143"/>
    </row>
    <row r="809" ht="22.5" customHeight="1">
      <c r="A809" s="133"/>
      <c r="B809" s="179"/>
      <c r="C809" s="138"/>
      <c r="D809" s="136"/>
      <c r="E809" s="143"/>
    </row>
    <row r="810" ht="22.5" customHeight="1">
      <c r="A810" s="133"/>
      <c r="B810" s="179"/>
      <c r="C810" s="138"/>
      <c r="D810" s="136"/>
      <c r="E810" s="143"/>
    </row>
    <row r="811" ht="22.5" customHeight="1">
      <c r="A811" s="133"/>
      <c r="B811" s="179"/>
      <c r="C811" s="138"/>
      <c r="D811" s="136"/>
      <c r="E811" s="143"/>
    </row>
    <row r="812" ht="22.5" customHeight="1">
      <c r="A812" s="133"/>
      <c r="B812" s="179"/>
      <c r="C812" s="138"/>
      <c r="D812" s="136"/>
      <c r="E812" s="143"/>
    </row>
    <row r="813" ht="22.5" customHeight="1">
      <c r="A813" s="133"/>
      <c r="B813" s="179"/>
      <c r="C813" s="138"/>
      <c r="D813" s="136"/>
      <c r="E813" s="143"/>
    </row>
    <row r="814" ht="22.5" customHeight="1">
      <c r="A814" s="133"/>
      <c r="B814" s="179"/>
      <c r="C814" s="138"/>
      <c r="D814" s="136"/>
      <c r="E814" s="143"/>
    </row>
    <row r="815" ht="22.5" customHeight="1">
      <c r="A815" s="133"/>
      <c r="B815" s="179"/>
      <c r="C815" s="138"/>
      <c r="D815" s="136"/>
      <c r="E815" s="143"/>
    </row>
    <row r="816" ht="22.5" customHeight="1">
      <c r="A816" s="133"/>
      <c r="B816" s="179"/>
      <c r="C816" s="138"/>
      <c r="D816" s="136"/>
      <c r="E816" s="143"/>
    </row>
    <row r="817" ht="22.5" customHeight="1">
      <c r="A817" s="133"/>
      <c r="B817" s="179"/>
      <c r="C817" s="138"/>
      <c r="D817" s="136"/>
      <c r="E817" s="143"/>
    </row>
    <row r="818" ht="22.5" customHeight="1">
      <c r="A818" s="133"/>
      <c r="B818" s="179"/>
      <c r="C818" s="138"/>
      <c r="D818" s="136"/>
      <c r="E818" s="143"/>
    </row>
    <row r="819" ht="22.5" customHeight="1">
      <c r="A819" s="133"/>
      <c r="B819" s="179"/>
      <c r="C819" s="138"/>
      <c r="D819" s="136"/>
      <c r="E819" s="143"/>
    </row>
    <row r="820" ht="22.5" customHeight="1">
      <c r="A820" s="133"/>
      <c r="B820" s="179"/>
      <c r="C820" s="138"/>
      <c r="D820" s="136"/>
      <c r="E820" s="143"/>
    </row>
    <row r="821" ht="22.5" customHeight="1">
      <c r="A821" s="133"/>
      <c r="B821" s="179"/>
      <c r="C821" s="138"/>
      <c r="D821" s="136"/>
      <c r="E821" s="143"/>
    </row>
    <row r="822" ht="22.5" customHeight="1">
      <c r="A822" s="133"/>
      <c r="B822" s="179"/>
      <c r="C822" s="138"/>
      <c r="D822" s="136"/>
      <c r="E822" s="143"/>
    </row>
    <row r="823" ht="22.5" customHeight="1">
      <c r="A823" s="133"/>
      <c r="B823" s="179"/>
      <c r="C823" s="138"/>
      <c r="D823" s="136"/>
      <c r="E823" s="143"/>
    </row>
    <row r="824" ht="22.5" customHeight="1">
      <c r="A824" s="133"/>
      <c r="B824" s="179"/>
      <c r="C824" s="138"/>
      <c r="D824" s="136"/>
      <c r="E824" s="143"/>
    </row>
    <row r="825" ht="22.5" customHeight="1">
      <c r="A825" s="133"/>
      <c r="B825" s="179"/>
      <c r="C825" s="138"/>
      <c r="D825" s="136"/>
      <c r="E825" s="143"/>
    </row>
    <row r="826" ht="22.5" customHeight="1">
      <c r="A826" s="133"/>
      <c r="B826" s="179"/>
      <c r="C826" s="138"/>
      <c r="D826" s="136"/>
      <c r="E826" s="143"/>
    </row>
    <row r="827" ht="22.5" customHeight="1">
      <c r="A827" s="133"/>
      <c r="B827" s="179"/>
      <c r="C827" s="138"/>
      <c r="D827" s="136"/>
      <c r="E827" s="143"/>
    </row>
    <row r="828" ht="22.5" customHeight="1">
      <c r="A828" s="133"/>
      <c r="B828" s="179"/>
      <c r="C828" s="138"/>
      <c r="D828" s="136"/>
      <c r="E828" s="143"/>
    </row>
    <row r="829" ht="22.5" customHeight="1">
      <c r="A829" s="133"/>
      <c r="B829" s="179"/>
      <c r="C829" s="138"/>
      <c r="D829" s="136"/>
      <c r="E829" s="143"/>
    </row>
    <row r="830" ht="22.5" customHeight="1">
      <c r="A830" s="133"/>
      <c r="B830" s="179"/>
      <c r="C830" s="138"/>
      <c r="D830" s="136"/>
      <c r="E830" s="143"/>
    </row>
    <row r="831" ht="22.5" customHeight="1">
      <c r="A831" s="133"/>
      <c r="B831" s="179"/>
      <c r="C831" s="138"/>
      <c r="D831" s="136"/>
      <c r="E831" s="143"/>
    </row>
    <row r="832" ht="22.5" customHeight="1">
      <c r="A832" s="133"/>
      <c r="B832" s="179"/>
      <c r="C832" s="138"/>
      <c r="D832" s="136"/>
      <c r="E832" s="143"/>
    </row>
    <row r="833" ht="22.5" customHeight="1">
      <c r="A833" s="133"/>
      <c r="B833" s="179"/>
      <c r="C833" s="138"/>
      <c r="D833" s="136"/>
      <c r="E833" s="143"/>
    </row>
    <row r="834" ht="22.5" customHeight="1">
      <c r="A834" s="133"/>
      <c r="B834" s="179"/>
      <c r="C834" s="138"/>
      <c r="D834" s="136"/>
      <c r="E834" s="143"/>
    </row>
    <row r="835" ht="22.5" customHeight="1">
      <c r="A835" s="133"/>
      <c r="B835" s="179"/>
      <c r="C835" s="138"/>
      <c r="D835" s="136"/>
      <c r="E835" s="143"/>
    </row>
    <row r="836" ht="22.5" customHeight="1">
      <c r="A836" s="133"/>
      <c r="B836" s="179"/>
      <c r="C836" s="138"/>
      <c r="D836" s="136"/>
      <c r="E836" s="143"/>
    </row>
    <row r="837" ht="22.5" customHeight="1">
      <c r="A837" s="133"/>
      <c r="B837" s="179"/>
      <c r="C837" s="138"/>
      <c r="D837" s="136"/>
      <c r="E837" s="143"/>
    </row>
    <row r="838" ht="22.5" customHeight="1">
      <c r="A838" s="133"/>
      <c r="B838" s="179"/>
      <c r="C838" s="138"/>
      <c r="D838" s="136"/>
      <c r="E838" s="143"/>
    </row>
    <row r="839" ht="22.5" customHeight="1">
      <c r="A839" s="133"/>
      <c r="B839" s="179"/>
      <c r="C839" s="138"/>
      <c r="D839" s="136"/>
      <c r="E839" s="143"/>
    </row>
    <row r="840" ht="22.5" customHeight="1">
      <c r="A840" s="133"/>
      <c r="B840" s="179"/>
      <c r="C840" s="138"/>
      <c r="D840" s="136"/>
      <c r="E840" s="143"/>
    </row>
    <row r="841" ht="22.5" customHeight="1">
      <c r="A841" s="133"/>
      <c r="B841" s="179"/>
      <c r="C841" s="138"/>
      <c r="D841" s="136"/>
      <c r="E841" s="143"/>
    </row>
    <row r="842" ht="22.5" customHeight="1">
      <c r="A842" s="133"/>
      <c r="B842" s="179"/>
      <c r="C842" s="138"/>
      <c r="D842" s="136"/>
      <c r="E842" s="143"/>
    </row>
    <row r="843" ht="22.5" customHeight="1">
      <c r="A843" s="133"/>
      <c r="B843" s="179"/>
      <c r="C843" s="138"/>
      <c r="D843" s="136"/>
      <c r="E843" s="143"/>
    </row>
    <row r="844" ht="22.5" customHeight="1">
      <c r="A844" s="133"/>
      <c r="B844" s="179"/>
      <c r="C844" s="138"/>
      <c r="D844" s="136"/>
      <c r="E844" s="143"/>
    </row>
    <row r="845" ht="22.5" customHeight="1">
      <c r="A845" s="133"/>
      <c r="B845" s="179"/>
      <c r="C845" s="138"/>
      <c r="D845" s="136"/>
      <c r="E845" s="143"/>
    </row>
    <row r="846" ht="22.5" customHeight="1">
      <c r="A846" s="133"/>
      <c r="B846" s="179"/>
      <c r="C846" s="138"/>
      <c r="D846" s="136"/>
      <c r="E846" s="143"/>
    </row>
    <row r="847" ht="22.5" customHeight="1">
      <c r="A847" s="133"/>
      <c r="B847" s="179"/>
      <c r="C847" s="138"/>
      <c r="D847" s="136"/>
      <c r="E847" s="143"/>
    </row>
    <row r="848" ht="22.5" customHeight="1">
      <c r="A848" s="133"/>
      <c r="B848" s="179"/>
      <c r="C848" s="138"/>
      <c r="D848" s="136"/>
      <c r="E848" s="143"/>
    </row>
    <row r="849" ht="22.5" customHeight="1">
      <c r="A849" s="133"/>
      <c r="B849" s="179"/>
      <c r="C849" s="138"/>
      <c r="D849" s="136"/>
      <c r="E849" s="143"/>
    </row>
    <row r="850" ht="22.5" customHeight="1">
      <c r="A850" s="133"/>
      <c r="B850" s="179"/>
      <c r="C850" s="138"/>
      <c r="D850" s="136"/>
      <c r="E850" s="143"/>
    </row>
    <row r="851" ht="22.5" customHeight="1">
      <c r="A851" s="133"/>
      <c r="B851" s="179"/>
      <c r="C851" s="138"/>
      <c r="D851" s="136"/>
      <c r="E851" s="143"/>
    </row>
    <row r="852" ht="22.5" customHeight="1">
      <c r="A852" s="133"/>
      <c r="B852" s="179"/>
      <c r="C852" s="138"/>
      <c r="D852" s="136"/>
      <c r="E852" s="143"/>
    </row>
    <row r="853" ht="22.5" customHeight="1">
      <c r="A853" s="133"/>
      <c r="B853" s="179"/>
      <c r="C853" s="138"/>
      <c r="D853" s="136"/>
      <c r="E853" s="143"/>
    </row>
    <row r="854" ht="22.5" customHeight="1">
      <c r="A854" s="133"/>
      <c r="B854" s="179"/>
      <c r="C854" s="138"/>
      <c r="D854" s="136"/>
      <c r="E854" s="143"/>
    </row>
    <row r="855" ht="22.5" customHeight="1">
      <c r="A855" s="133"/>
      <c r="B855" s="179"/>
      <c r="C855" s="138"/>
      <c r="D855" s="136"/>
      <c r="E855" s="143"/>
    </row>
    <row r="856" ht="22.5" customHeight="1">
      <c r="A856" s="133"/>
      <c r="B856" s="179"/>
      <c r="C856" s="138"/>
      <c r="D856" s="136"/>
      <c r="E856" s="143"/>
    </row>
    <row r="857" ht="22.5" customHeight="1">
      <c r="A857" s="133"/>
      <c r="B857" s="179"/>
      <c r="C857" s="138"/>
      <c r="D857" s="136"/>
      <c r="E857" s="143"/>
    </row>
    <row r="858" ht="22.5" customHeight="1">
      <c r="A858" s="133"/>
      <c r="B858" s="179"/>
      <c r="C858" s="138"/>
      <c r="D858" s="136"/>
      <c r="E858" s="143"/>
    </row>
    <row r="859" ht="22.5" customHeight="1">
      <c r="A859" s="133"/>
      <c r="B859" s="179"/>
      <c r="C859" s="138"/>
      <c r="D859" s="136"/>
      <c r="E859" s="143"/>
    </row>
    <row r="860" ht="22.5" customHeight="1">
      <c r="A860" s="133"/>
      <c r="B860" s="179"/>
      <c r="C860" s="138"/>
      <c r="D860" s="136"/>
      <c r="E860" s="143"/>
    </row>
    <row r="861" ht="22.5" customHeight="1">
      <c r="A861" s="133"/>
      <c r="B861" s="179"/>
      <c r="C861" s="138"/>
      <c r="D861" s="136"/>
      <c r="E861" s="143"/>
    </row>
    <row r="862" ht="22.5" customHeight="1">
      <c r="A862" s="133"/>
      <c r="B862" s="179"/>
      <c r="C862" s="138"/>
      <c r="D862" s="136"/>
      <c r="E862" s="143"/>
    </row>
    <row r="863" ht="22.5" customHeight="1">
      <c r="A863" s="133"/>
      <c r="B863" s="179"/>
      <c r="C863" s="138"/>
      <c r="D863" s="136"/>
      <c r="E863" s="143"/>
    </row>
    <row r="864" ht="22.5" customHeight="1">
      <c r="A864" s="133"/>
      <c r="B864" s="179"/>
      <c r="C864" s="138"/>
      <c r="D864" s="136"/>
      <c r="E864" s="143"/>
    </row>
    <row r="865" ht="22.5" customHeight="1">
      <c r="A865" s="133"/>
      <c r="B865" s="179"/>
      <c r="C865" s="138"/>
      <c r="D865" s="136"/>
      <c r="E865" s="143"/>
    </row>
    <row r="866" ht="22.5" customHeight="1">
      <c r="A866" s="133"/>
      <c r="B866" s="179"/>
      <c r="C866" s="138"/>
      <c r="D866" s="136"/>
      <c r="E866" s="143"/>
    </row>
    <row r="867" ht="22.5" customHeight="1">
      <c r="A867" s="133"/>
      <c r="B867" s="179"/>
      <c r="C867" s="138"/>
      <c r="D867" s="136"/>
      <c r="E867" s="143"/>
    </row>
    <row r="868" ht="22.5" customHeight="1">
      <c r="A868" s="133"/>
      <c r="B868" s="179"/>
      <c r="C868" s="138"/>
      <c r="D868" s="136"/>
      <c r="E868" s="143"/>
    </row>
    <row r="869" ht="22.5" customHeight="1">
      <c r="A869" s="133"/>
      <c r="B869" s="179"/>
      <c r="C869" s="138"/>
      <c r="D869" s="136"/>
      <c r="E869" s="143"/>
    </row>
    <row r="870" ht="22.5" customHeight="1">
      <c r="A870" s="133"/>
      <c r="B870" s="179"/>
      <c r="C870" s="138"/>
      <c r="D870" s="136"/>
      <c r="E870" s="143"/>
    </row>
    <row r="871" ht="22.5" customHeight="1">
      <c r="A871" s="133"/>
      <c r="B871" s="179"/>
      <c r="C871" s="138"/>
      <c r="D871" s="136"/>
      <c r="E871" s="143"/>
    </row>
    <row r="872" ht="22.5" customHeight="1">
      <c r="A872" s="133"/>
      <c r="B872" s="179"/>
      <c r="C872" s="138"/>
      <c r="D872" s="136"/>
      <c r="E872" s="143"/>
    </row>
    <row r="873" ht="22.5" customHeight="1">
      <c r="A873" s="133"/>
      <c r="B873" s="179"/>
      <c r="C873" s="138"/>
      <c r="D873" s="136"/>
      <c r="E873" s="143"/>
    </row>
    <row r="874" ht="22.5" customHeight="1">
      <c r="A874" s="133"/>
      <c r="B874" s="179"/>
      <c r="C874" s="138"/>
      <c r="D874" s="136"/>
      <c r="E874" s="143"/>
    </row>
    <row r="875" ht="22.5" customHeight="1">
      <c r="A875" s="133"/>
      <c r="B875" s="179"/>
      <c r="C875" s="138"/>
      <c r="D875" s="136"/>
      <c r="E875" s="143"/>
    </row>
    <row r="876" ht="22.5" customHeight="1">
      <c r="A876" s="133"/>
      <c r="B876" s="179"/>
      <c r="C876" s="138"/>
      <c r="D876" s="136"/>
      <c r="E876" s="143"/>
    </row>
    <row r="877" ht="22.5" customHeight="1">
      <c r="A877" s="133"/>
      <c r="B877" s="179"/>
      <c r="C877" s="138"/>
      <c r="D877" s="136"/>
      <c r="E877" s="143"/>
    </row>
    <row r="878" ht="22.5" customHeight="1">
      <c r="A878" s="133"/>
      <c r="B878" s="179"/>
      <c r="C878" s="138"/>
      <c r="D878" s="136"/>
      <c r="E878" s="143"/>
    </row>
    <row r="879" ht="22.5" customHeight="1">
      <c r="A879" s="133"/>
      <c r="B879" s="179"/>
      <c r="C879" s="138"/>
      <c r="D879" s="136"/>
      <c r="E879" s="143"/>
    </row>
    <row r="880" ht="22.5" customHeight="1">
      <c r="A880" s="133"/>
      <c r="B880" s="179"/>
      <c r="C880" s="138"/>
      <c r="D880" s="136"/>
      <c r="E880" s="143"/>
    </row>
    <row r="881" ht="22.5" customHeight="1">
      <c r="A881" s="133"/>
      <c r="B881" s="179"/>
      <c r="C881" s="138"/>
      <c r="D881" s="136"/>
      <c r="E881" s="143"/>
    </row>
    <row r="882" ht="22.5" customHeight="1">
      <c r="A882" s="133"/>
      <c r="B882" s="179"/>
      <c r="C882" s="138"/>
      <c r="D882" s="136"/>
      <c r="E882" s="143"/>
    </row>
    <row r="883" ht="22.5" customHeight="1">
      <c r="A883" s="133"/>
      <c r="B883" s="179"/>
      <c r="C883" s="138"/>
      <c r="D883" s="136"/>
      <c r="E883" s="143"/>
    </row>
    <row r="884" ht="22.5" customHeight="1">
      <c r="A884" s="133"/>
      <c r="B884" s="179"/>
      <c r="C884" s="138"/>
      <c r="D884" s="136"/>
      <c r="E884" s="143"/>
    </row>
    <row r="885" ht="22.5" customHeight="1">
      <c r="A885" s="133"/>
      <c r="B885" s="179"/>
      <c r="C885" s="138"/>
      <c r="D885" s="136"/>
      <c r="E885" s="143"/>
    </row>
    <row r="886" ht="22.5" customHeight="1">
      <c r="A886" s="133"/>
      <c r="B886" s="179"/>
      <c r="C886" s="138"/>
      <c r="D886" s="136"/>
      <c r="E886" s="143"/>
    </row>
    <row r="887" ht="22.5" customHeight="1">
      <c r="A887" s="133"/>
      <c r="B887" s="179"/>
      <c r="C887" s="138"/>
      <c r="D887" s="136"/>
      <c r="E887" s="143"/>
    </row>
    <row r="888" ht="22.5" customHeight="1">
      <c r="A888" s="133"/>
      <c r="B888" s="179"/>
      <c r="C888" s="138"/>
      <c r="D888" s="136"/>
      <c r="E888" s="143"/>
    </row>
    <row r="889" ht="22.5" customHeight="1">
      <c r="A889" s="133"/>
      <c r="B889" s="179"/>
      <c r="C889" s="138"/>
      <c r="D889" s="136"/>
      <c r="E889" s="143"/>
    </row>
    <row r="890" ht="22.5" customHeight="1">
      <c r="A890" s="133"/>
      <c r="B890" s="179"/>
      <c r="C890" s="138"/>
      <c r="D890" s="136"/>
      <c r="E890" s="143"/>
    </row>
    <row r="891" ht="22.5" customHeight="1">
      <c r="A891" s="133"/>
      <c r="B891" s="179"/>
      <c r="C891" s="138"/>
      <c r="D891" s="136"/>
      <c r="E891" s="143"/>
    </row>
    <row r="892" ht="22.5" customHeight="1">
      <c r="A892" s="133"/>
      <c r="B892" s="179"/>
      <c r="C892" s="138"/>
      <c r="D892" s="136"/>
      <c r="E892" s="143"/>
    </row>
    <row r="893" ht="22.5" customHeight="1">
      <c r="A893" s="133"/>
      <c r="B893" s="179"/>
      <c r="C893" s="138"/>
      <c r="D893" s="136"/>
      <c r="E893" s="143"/>
    </row>
    <row r="894" ht="22.5" customHeight="1">
      <c r="A894" s="133"/>
      <c r="B894" s="179"/>
      <c r="C894" s="138"/>
      <c r="D894" s="136"/>
      <c r="E894" s="143"/>
    </row>
    <row r="895" ht="22.5" customHeight="1">
      <c r="A895" s="133"/>
      <c r="B895" s="179"/>
      <c r="C895" s="138"/>
      <c r="D895" s="136"/>
      <c r="E895" s="143"/>
    </row>
    <row r="896" ht="22.5" customHeight="1">
      <c r="A896" s="133"/>
      <c r="B896" s="179"/>
      <c r="C896" s="138"/>
      <c r="D896" s="136"/>
      <c r="E896" s="143"/>
    </row>
    <row r="897" ht="22.5" customHeight="1">
      <c r="A897" s="133"/>
      <c r="B897" s="179"/>
      <c r="C897" s="138"/>
      <c r="D897" s="136"/>
      <c r="E897" s="143"/>
    </row>
    <row r="898" ht="22.5" customHeight="1">
      <c r="A898" s="133"/>
      <c r="B898" s="179"/>
      <c r="C898" s="138"/>
      <c r="D898" s="136"/>
      <c r="E898" s="143"/>
    </row>
    <row r="899" ht="22.5" customHeight="1">
      <c r="A899" s="133"/>
      <c r="B899" s="179"/>
      <c r="C899" s="138"/>
      <c r="D899" s="136"/>
      <c r="E899" s="143"/>
    </row>
    <row r="900" ht="22.5" customHeight="1">
      <c r="A900" s="133"/>
      <c r="B900" s="179"/>
      <c r="C900" s="138"/>
      <c r="D900" s="136"/>
      <c r="E900" s="143"/>
    </row>
    <row r="901" ht="22.5" customHeight="1">
      <c r="A901" s="133"/>
      <c r="B901" s="179"/>
      <c r="C901" s="138"/>
      <c r="D901" s="136"/>
      <c r="E901" s="143"/>
    </row>
    <row r="902" ht="22.5" customHeight="1">
      <c r="A902" s="133"/>
      <c r="B902" s="179"/>
      <c r="C902" s="138"/>
      <c r="D902" s="136"/>
      <c r="E902" s="143"/>
    </row>
    <row r="903" ht="22.5" customHeight="1">
      <c r="A903" s="133"/>
      <c r="B903" s="179"/>
      <c r="C903" s="138"/>
      <c r="D903" s="136"/>
      <c r="E903" s="143"/>
    </row>
    <row r="904" ht="22.5" customHeight="1">
      <c r="A904" s="133"/>
      <c r="B904" s="179"/>
      <c r="C904" s="138"/>
      <c r="D904" s="136"/>
      <c r="E904" s="143"/>
    </row>
    <row r="905" ht="22.5" customHeight="1">
      <c r="A905" s="133"/>
      <c r="B905" s="179"/>
      <c r="C905" s="138"/>
      <c r="D905" s="136"/>
      <c r="E905" s="143"/>
    </row>
    <row r="906" ht="22.5" customHeight="1">
      <c r="A906" s="133"/>
      <c r="B906" s="179"/>
      <c r="C906" s="138"/>
      <c r="D906" s="136"/>
      <c r="E906" s="143"/>
    </row>
    <row r="907" ht="22.5" customHeight="1">
      <c r="A907" s="133"/>
      <c r="B907" s="179"/>
      <c r="C907" s="138"/>
      <c r="D907" s="136"/>
      <c r="E907" s="143"/>
    </row>
    <row r="908" ht="22.5" customHeight="1">
      <c r="A908" s="133"/>
      <c r="B908" s="179"/>
      <c r="C908" s="138"/>
      <c r="D908" s="136"/>
      <c r="E908" s="143"/>
    </row>
    <row r="909" ht="22.5" customHeight="1">
      <c r="A909" s="133"/>
      <c r="B909" s="179"/>
      <c r="C909" s="138"/>
      <c r="D909" s="136"/>
      <c r="E909" s="143"/>
    </row>
    <row r="910" ht="22.5" customHeight="1">
      <c r="A910" s="133"/>
      <c r="B910" s="179"/>
      <c r="C910" s="138"/>
      <c r="D910" s="136"/>
      <c r="E910" s="143"/>
    </row>
    <row r="911" ht="22.5" customHeight="1">
      <c r="A911" s="133"/>
      <c r="B911" s="179"/>
      <c r="C911" s="138"/>
      <c r="D911" s="136"/>
      <c r="E911" s="143"/>
    </row>
    <row r="912" ht="22.5" customHeight="1">
      <c r="A912" s="133"/>
      <c r="B912" s="179"/>
      <c r="C912" s="138"/>
      <c r="D912" s="136"/>
      <c r="E912" s="143"/>
    </row>
    <row r="913" ht="22.5" customHeight="1">
      <c r="A913" s="133"/>
      <c r="B913" s="179"/>
      <c r="C913" s="138"/>
      <c r="D913" s="136"/>
      <c r="E913" s="143"/>
    </row>
    <row r="914" ht="22.5" customHeight="1">
      <c r="A914" s="133"/>
      <c r="B914" s="179"/>
      <c r="C914" s="138"/>
      <c r="D914" s="136"/>
      <c r="E914" s="143"/>
    </row>
    <row r="915" ht="22.5" customHeight="1">
      <c r="A915" s="133"/>
      <c r="B915" s="179"/>
      <c r="C915" s="138"/>
      <c r="D915" s="136"/>
      <c r="E915" s="143"/>
    </row>
    <row r="916" ht="22.5" customHeight="1">
      <c r="A916" s="133"/>
      <c r="B916" s="179"/>
      <c r="C916" s="138"/>
      <c r="D916" s="136"/>
      <c r="E916" s="143"/>
    </row>
    <row r="917" ht="22.5" customHeight="1">
      <c r="A917" s="133"/>
      <c r="B917" s="179"/>
      <c r="C917" s="138"/>
      <c r="D917" s="136"/>
      <c r="E917" s="143"/>
    </row>
    <row r="918" ht="22.5" customHeight="1">
      <c r="A918" s="133"/>
      <c r="B918" s="179"/>
      <c r="C918" s="138"/>
      <c r="D918" s="136"/>
      <c r="E918" s="143"/>
    </row>
    <row r="919" ht="22.5" customHeight="1">
      <c r="A919" s="133"/>
      <c r="B919" s="179"/>
      <c r="C919" s="138"/>
      <c r="D919" s="136"/>
      <c r="E919" s="143"/>
    </row>
    <row r="920" ht="22.5" customHeight="1">
      <c r="A920" s="133"/>
      <c r="B920" s="179"/>
      <c r="C920" s="138"/>
      <c r="D920" s="136"/>
      <c r="E920" s="143"/>
    </row>
    <row r="921" ht="22.5" customHeight="1">
      <c r="A921" s="133"/>
      <c r="B921" s="179"/>
      <c r="C921" s="138"/>
      <c r="D921" s="136"/>
      <c r="E921" s="143"/>
    </row>
    <row r="922" ht="22.5" customHeight="1">
      <c r="A922" s="133"/>
      <c r="B922" s="179"/>
      <c r="C922" s="138"/>
      <c r="D922" s="136"/>
      <c r="E922" s="143"/>
    </row>
    <row r="923" ht="22.5" customHeight="1">
      <c r="A923" s="133"/>
      <c r="B923" s="179"/>
      <c r="C923" s="138"/>
      <c r="D923" s="136"/>
      <c r="E923" s="143"/>
    </row>
    <row r="924" ht="22.5" customHeight="1">
      <c r="A924" s="133"/>
      <c r="B924" s="179"/>
      <c r="C924" s="138"/>
      <c r="D924" s="136"/>
      <c r="E924" s="143"/>
    </row>
    <row r="925" ht="22.5" customHeight="1">
      <c r="A925" s="133"/>
      <c r="B925" s="179"/>
      <c r="C925" s="138"/>
      <c r="D925" s="136"/>
      <c r="E925" s="143"/>
    </row>
    <row r="926" ht="22.5" customHeight="1">
      <c r="A926" s="133"/>
      <c r="B926" s="179"/>
      <c r="C926" s="138"/>
      <c r="D926" s="136"/>
      <c r="E926" s="143"/>
    </row>
    <row r="927" ht="22.5" customHeight="1">
      <c r="A927" s="133"/>
      <c r="B927" s="179"/>
      <c r="C927" s="138"/>
      <c r="D927" s="136"/>
      <c r="E927" s="143"/>
    </row>
    <row r="928" ht="22.5" customHeight="1">
      <c r="A928" s="133"/>
      <c r="B928" s="179"/>
      <c r="C928" s="138"/>
      <c r="D928" s="136"/>
      <c r="E928" s="143"/>
    </row>
    <row r="929" ht="22.5" customHeight="1">
      <c r="A929" s="133"/>
      <c r="B929" s="179"/>
      <c r="C929" s="138"/>
      <c r="D929" s="136"/>
      <c r="E929" s="143"/>
    </row>
    <row r="930" ht="22.5" customHeight="1">
      <c r="A930" s="133"/>
      <c r="B930" s="179"/>
      <c r="C930" s="138"/>
      <c r="D930" s="136"/>
      <c r="E930" s="143"/>
    </row>
    <row r="931" ht="22.5" customHeight="1">
      <c r="A931" s="133"/>
      <c r="B931" s="179"/>
      <c r="C931" s="138"/>
      <c r="D931" s="136"/>
      <c r="E931" s="143"/>
    </row>
    <row r="932" ht="22.5" customHeight="1">
      <c r="A932" s="133"/>
      <c r="B932" s="179"/>
      <c r="C932" s="138"/>
      <c r="D932" s="136"/>
      <c r="E932" s="143"/>
    </row>
    <row r="933" ht="22.5" customHeight="1">
      <c r="A933" s="133"/>
      <c r="B933" s="179"/>
      <c r="C933" s="138"/>
      <c r="D933" s="136"/>
      <c r="E933" s="143"/>
    </row>
    <row r="934" ht="22.5" customHeight="1">
      <c r="A934" s="133"/>
      <c r="B934" s="179"/>
      <c r="C934" s="138"/>
      <c r="D934" s="136"/>
      <c r="E934" s="143"/>
    </row>
    <row r="935" ht="22.5" customHeight="1">
      <c r="A935" s="133"/>
      <c r="B935" s="179"/>
      <c r="C935" s="138"/>
      <c r="D935" s="136"/>
      <c r="E935" s="143"/>
    </row>
    <row r="936" ht="22.5" customHeight="1">
      <c r="A936" s="133"/>
      <c r="B936" s="179"/>
      <c r="C936" s="138"/>
      <c r="D936" s="136"/>
      <c r="E936" s="143"/>
    </row>
    <row r="937" ht="22.5" customHeight="1">
      <c r="A937" s="133"/>
      <c r="B937" s="179"/>
      <c r="C937" s="138"/>
      <c r="D937" s="136"/>
      <c r="E937" s="143"/>
    </row>
    <row r="938" ht="22.5" customHeight="1">
      <c r="A938" s="133"/>
      <c r="B938" s="179"/>
      <c r="C938" s="138"/>
      <c r="D938" s="136"/>
      <c r="E938" s="143"/>
    </row>
    <row r="939" ht="22.5" customHeight="1">
      <c r="A939" s="133"/>
      <c r="B939" s="179"/>
      <c r="C939" s="138"/>
      <c r="D939" s="136"/>
      <c r="E939" s="143"/>
    </row>
    <row r="940" ht="22.5" customHeight="1">
      <c r="A940" s="133"/>
      <c r="B940" s="179"/>
      <c r="C940" s="138"/>
      <c r="D940" s="136"/>
      <c r="E940" s="143"/>
    </row>
    <row r="941" ht="22.5" customHeight="1">
      <c r="A941" s="133"/>
      <c r="B941" s="179"/>
      <c r="C941" s="138"/>
      <c r="D941" s="136"/>
      <c r="E941" s="143"/>
    </row>
    <row r="942" ht="22.5" customHeight="1">
      <c r="A942" s="133"/>
      <c r="B942" s="179"/>
      <c r="C942" s="138"/>
      <c r="D942" s="136"/>
      <c r="E942" s="143"/>
    </row>
    <row r="943" ht="22.5" customHeight="1">
      <c r="A943" s="133"/>
      <c r="B943" s="179"/>
      <c r="C943" s="138"/>
      <c r="D943" s="136"/>
      <c r="E943" s="143"/>
    </row>
    <row r="944" ht="22.5" customHeight="1">
      <c r="A944" s="133"/>
      <c r="B944" s="179"/>
      <c r="C944" s="138"/>
      <c r="D944" s="136"/>
      <c r="E944" s="143"/>
    </row>
    <row r="945" ht="22.5" customHeight="1">
      <c r="A945" s="133"/>
      <c r="B945" s="179"/>
      <c r="C945" s="138"/>
      <c r="D945" s="136"/>
      <c r="E945" s="143"/>
    </row>
    <row r="946" ht="22.5" customHeight="1">
      <c r="A946" s="133"/>
      <c r="B946" s="179"/>
      <c r="C946" s="138"/>
      <c r="D946" s="136"/>
      <c r="E946" s="143"/>
    </row>
    <row r="947" ht="22.5" customHeight="1">
      <c r="A947" s="133"/>
      <c r="B947" s="179"/>
      <c r="C947" s="138"/>
      <c r="D947" s="136"/>
      <c r="E947" s="143"/>
    </row>
    <row r="948" ht="22.5" customHeight="1">
      <c r="A948" s="133"/>
      <c r="B948" s="179"/>
      <c r="C948" s="138"/>
      <c r="D948" s="136"/>
      <c r="E948" s="143"/>
    </row>
    <row r="949" ht="22.5" customHeight="1">
      <c r="A949" s="133"/>
      <c r="B949" s="179"/>
      <c r="C949" s="138"/>
      <c r="D949" s="136"/>
      <c r="E949" s="143"/>
    </row>
    <row r="950" ht="22.5" customHeight="1">
      <c r="A950" s="133"/>
      <c r="B950" s="179"/>
      <c r="C950" s="138"/>
      <c r="D950" s="136"/>
      <c r="E950" s="143"/>
    </row>
    <row r="951" ht="22.5" customHeight="1">
      <c r="A951" s="133"/>
      <c r="B951" s="179"/>
      <c r="C951" s="138"/>
      <c r="D951" s="136"/>
      <c r="E951" s="143"/>
    </row>
    <row r="952" ht="22.5" customHeight="1">
      <c r="A952" s="133"/>
      <c r="B952" s="179"/>
      <c r="C952" s="138"/>
      <c r="D952" s="136"/>
      <c r="E952" s="143"/>
    </row>
    <row r="953" ht="22.5" customHeight="1">
      <c r="A953" s="133"/>
      <c r="B953" s="179"/>
      <c r="C953" s="138"/>
      <c r="D953" s="136"/>
      <c r="E953" s="143"/>
    </row>
    <row r="954" ht="22.5" customHeight="1">
      <c r="A954" s="133"/>
      <c r="B954" s="179"/>
      <c r="C954" s="138"/>
      <c r="D954" s="136"/>
      <c r="E954" s="143"/>
    </row>
    <row r="955" ht="22.5" customHeight="1">
      <c r="A955" s="133"/>
      <c r="B955" s="179"/>
      <c r="C955" s="138"/>
      <c r="D955" s="136"/>
      <c r="E955" s="143"/>
    </row>
    <row r="956" ht="22.5" customHeight="1">
      <c r="A956" s="133"/>
      <c r="B956" s="179"/>
      <c r="C956" s="138"/>
      <c r="D956" s="136"/>
      <c r="E956" s="143"/>
    </row>
    <row r="957" ht="22.5" customHeight="1">
      <c r="A957" s="133"/>
      <c r="B957" s="179"/>
      <c r="C957" s="138"/>
      <c r="D957" s="136"/>
      <c r="E957" s="143"/>
    </row>
    <row r="958" ht="22.5" customHeight="1">
      <c r="A958" s="133"/>
      <c r="B958" s="179"/>
      <c r="C958" s="138"/>
      <c r="D958" s="136"/>
      <c r="E958" s="143"/>
    </row>
    <row r="959" ht="22.5" customHeight="1">
      <c r="A959" s="133"/>
      <c r="B959" s="179"/>
      <c r="C959" s="138"/>
      <c r="D959" s="136"/>
      <c r="E959" s="143"/>
    </row>
    <row r="960" ht="22.5" customHeight="1">
      <c r="A960" s="133"/>
      <c r="B960" s="179"/>
      <c r="C960" s="138"/>
      <c r="D960" s="136"/>
      <c r="E960" s="143"/>
    </row>
    <row r="961" ht="22.5" customHeight="1">
      <c r="A961" s="133"/>
      <c r="B961" s="179"/>
      <c r="C961" s="138"/>
      <c r="D961" s="136"/>
      <c r="E961" s="143"/>
    </row>
    <row r="962" ht="22.5" customHeight="1">
      <c r="A962" s="133"/>
      <c r="B962" s="179"/>
      <c r="C962" s="138"/>
      <c r="D962" s="136"/>
      <c r="E962" s="143"/>
    </row>
    <row r="963" ht="22.5" customHeight="1">
      <c r="A963" s="133"/>
      <c r="B963" s="179"/>
      <c r="C963" s="138"/>
      <c r="D963" s="136"/>
      <c r="E963" s="143"/>
    </row>
    <row r="964" ht="22.5" customHeight="1">
      <c r="A964" s="133"/>
      <c r="B964" s="179"/>
      <c r="C964" s="138"/>
      <c r="D964" s="136"/>
      <c r="E964" s="143"/>
    </row>
    <row r="965" ht="22.5" customHeight="1">
      <c r="A965" s="133"/>
      <c r="B965" s="179"/>
      <c r="C965" s="138"/>
      <c r="D965" s="136"/>
      <c r="E965" s="143"/>
    </row>
    <row r="966" ht="22.5" customHeight="1">
      <c r="A966" s="133"/>
      <c r="B966" s="179"/>
      <c r="C966" s="138"/>
      <c r="D966" s="136"/>
      <c r="E966" s="143"/>
    </row>
    <row r="967" ht="22.5" customHeight="1">
      <c r="A967" s="133"/>
      <c r="B967" s="179"/>
      <c r="C967" s="138"/>
      <c r="D967" s="136"/>
      <c r="E967" s="143"/>
    </row>
    <row r="968" ht="22.5" customHeight="1">
      <c r="A968" s="133"/>
      <c r="B968" s="179"/>
      <c r="C968" s="138"/>
      <c r="D968" s="136"/>
      <c r="E968" s="143"/>
    </row>
    <row r="969" ht="22.5" customHeight="1">
      <c r="A969" s="133"/>
      <c r="B969" s="179"/>
      <c r="C969" s="138"/>
      <c r="D969" s="136"/>
      <c r="E969" s="143"/>
    </row>
    <row r="970" ht="22.5" customHeight="1">
      <c r="A970" s="133"/>
      <c r="B970" s="179"/>
      <c r="C970" s="138"/>
      <c r="D970" s="136"/>
      <c r="E970" s="143"/>
    </row>
    <row r="971" ht="22.5" customHeight="1">
      <c r="A971" s="133"/>
      <c r="B971" s="179"/>
      <c r="C971" s="138"/>
      <c r="D971" s="136"/>
      <c r="E971" s="143"/>
    </row>
    <row r="972" ht="22.5" customHeight="1">
      <c r="A972" s="133"/>
      <c r="B972" s="179"/>
      <c r="C972" s="138"/>
      <c r="D972" s="136"/>
      <c r="E972" s="143"/>
    </row>
    <row r="973" ht="22.5" customHeight="1">
      <c r="A973" s="133"/>
      <c r="B973" s="179"/>
      <c r="C973" s="138"/>
      <c r="D973" s="136"/>
      <c r="E973" s="143"/>
    </row>
    <row r="974" ht="22.5" customHeight="1">
      <c r="A974" s="133"/>
      <c r="B974" s="179"/>
      <c r="C974" s="138"/>
      <c r="D974" s="136"/>
      <c r="E974" s="143"/>
    </row>
    <row r="975" ht="22.5" customHeight="1">
      <c r="A975" s="133"/>
      <c r="B975" s="179"/>
      <c r="C975" s="138"/>
      <c r="D975" s="136"/>
      <c r="E975" s="143"/>
    </row>
    <row r="976" ht="22.5" customHeight="1">
      <c r="A976" s="133"/>
      <c r="B976" s="179"/>
      <c r="C976" s="138"/>
      <c r="D976" s="136"/>
      <c r="E976" s="143"/>
    </row>
    <row r="977" ht="22.5" customHeight="1">
      <c r="A977" s="133"/>
      <c r="B977" s="179"/>
      <c r="C977" s="138"/>
      <c r="D977" s="136"/>
      <c r="E977" s="143"/>
    </row>
    <row r="978" ht="22.5" customHeight="1">
      <c r="A978" s="133"/>
      <c r="B978" s="179"/>
      <c r="C978" s="138"/>
      <c r="D978" s="136"/>
      <c r="E978" s="143"/>
    </row>
    <row r="979" ht="22.5" customHeight="1">
      <c r="A979" s="133"/>
      <c r="B979" s="179"/>
      <c r="C979" s="138"/>
      <c r="D979" s="136"/>
      <c r="E979" s="143"/>
    </row>
    <row r="980" ht="22.5" customHeight="1">
      <c r="A980" s="133"/>
      <c r="B980" s="179"/>
      <c r="C980" s="138"/>
      <c r="D980" s="136"/>
      <c r="E980" s="143"/>
    </row>
    <row r="981" ht="22.5" customHeight="1">
      <c r="A981" s="133"/>
      <c r="B981" s="179"/>
      <c r="C981" s="138"/>
      <c r="D981" s="136"/>
      <c r="E981" s="143"/>
    </row>
    <row r="982" ht="22.5" customHeight="1">
      <c r="A982" s="133"/>
      <c r="B982" s="179"/>
      <c r="C982" s="138"/>
      <c r="D982" s="136"/>
      <c r="E982" s="143"/>
    </row>
    <row r="983" ht="22.5" customHeight="1">
      <c r="A983" s="133"/>
      <c r="B983" s="179"/>
      <c r="C983" s="138"/>
      <c r="D983" s="136"/>
      <c r="E983" s="143"/>
    </row>
    <row r="984" ht="22.5" customHeight="1">
      <c r="A984" s="133"/>
      <c r="B984" s="179"/>
      <c r="C984" s="138"/>
      <c r="D984" s="136"/>
      <c r="E984" s="143"/>
    </row>
    <row r="985" ht="22.5" customHeight="1">
      <c r="A985" s="133"/>
      <c r="B985" s="179"/>
      <c r="C985" s="138"/>
      <c r="D985" s="136"/>
      <c r="E985" s="143"/>
    </row>
    <row r="986" ht="22.5" customHeight="1">
      <c r="A986" s="133"/>
      <c r="B986" s="179"/>
      <c r="C986" s="138"/>
      <c r="D986" s="136"/>
      <c r="E986" s="143"/>
    </row>
    <row r="987" ht="22.5" customHeight="1">
      <c r="A987" s="133"/>
      <c r="B987" s="179"/>
      <c r="C987" s="138"/>
      <c r="D987" s="136"/>
      <c r="E987" s="143"/>
    </row>
    <row r="988" ht="22.5" customHeight="1">
      <c r="A988" s="133"/>
      <c r="B988" s="179"/>
      <c r="C988" s="138"/>
      <c r="D988" s="136"/>
      <c r="E988" s="143"/>
    </row>
    <row r="989" ht="22.5" customHeight="1">
      <c r="A989" s="133"/>
      <c r="B989" s="179"/>
      <c r="C989" s="138"/>
      <c r="D989" s="136"/>
      <c r="E989" s="143"/>
    </row>
    <row r="990" ht="22.5" customHeight="1">
      <c r="A990" s="133"/>
      <c r="B990" s="179"/>
      <c r="C990" s="138"/>
      <c r="D990" s="136"/>
      <c r="E990" s="143"/>
    </row>
    <row r="991" ht="22.5" customHeight="1">
      <c r="A991" s="133"/>
      <c r="B991" s="179"/>
      <c r="C991" s="138"/>
      <c r="D991" s="136"/>
      <c r="E991" s="143"/>
    </row>
    <row r="992" ht="22.5" customHeight="1">
      <c r="A992" s="133"/>
      <c r="B992" s="179"/>
      <c r="C992" s="138"/>
      <c r="D992" s="136"/>
      <c r="E992" s="143"/>
    </row>
    <row r="993" ht="22.5" customHeight="1">
      <c r="A993" s="133"/>
      <c r="B993" s="179"/>
      <c r="C993" s="138"/>
      <c r="D993" s="136"/>
      <c r="E993" s="143"/>
    </row>
    <row r="994" ht="22.5" customHeight="1">
      <c r="A994" s="133"/>
      <c r="B994" s="179"/>
      <c r="C994" s="138"/>
      <c r="D994" s="136"/>
      <c r="E994" s="143"/>
    </row>
    <row r="995" ht="22.5" customHeight="1">
      <c r="A995" s="133"/>
      <c r="B995" s="179"/>
      <c r="C995" s="138"/>
      <c r="D995" s="136"/>
      <c r="E995" s="143"/>
    </row>
    <row r="996" ht="22.5" customHeight="1">
      <c r="A996" s="133"/>
      <c r="B996" s="179"/>
      <c r="C996" s="138"/>
      <c r="D996" s="136"/>
      <c r="E996" s="143"/>
    </row>
    <row r="997" ht="22.5" customHeight="1">
      <c r="A997" s="133"/>
      <c r="B997" s="179"/>
      <c r="C997" s="138"/>
      <c r="D997" s="136"/>
      <c r="E997" s="143"/>
    </row>
    <row r="998" ht="22.5" customHeight="1">
      <c r="A998" s="133"/>
      <c r="B998" s="179"/>
      <c r="C998" s="138"/>
      <c r="D998" s="136"/>
      <c r="E998" s="143"/>
    </row>
    <row r="999" ht="22.5" customHeight="1">
      <c r="A999" s="133"/>
      <c r="B999" s="179"/>
      <c r="C999" s="138"/>
      <c r="D999" s="136"/>
      <c r="E999" s="143"/>
    </row>
    <row r="1000" ht="22.5" customHeight="1">
      <c r="A1000" s="133"/>
      <c r="B1000" s="179"/>
      <c r="C1000" s="138"/>
      <c r="D1000" s="136"/>
      <c r="E1000" s="143"/>
    </row>
    <row r="1001" ht="22.5" customHeight="1">
      <c r="A1001" s="133"/>
      <c r="B1001" s="179"/>
      <c r="C1001" s="138"/>
      <c r="D1001" s="136"/>
      <c r="E1001" s="143"/>
    </row>
    <row r="1002" ht="22.5" customHeight="1">
      <c r="A1002" s="133"/>
      <c r="B1002" s="179"/>
      <c r="C1002" s="138"/>
      <c r="D1002" s="136"/>
      <c r="E1002" s="143"/>
    </row>
    <row r="1003" ht="22.5" customHeight="1">
      <c r="A1003" s="133"/>
      <c r="B1003" s="179"/>
      <c r="C1003" s="138"/>
      <c r="D1003" s="136"/>
      <c r="E1003" s="143"/>
    </row>
    <row r="1004" ht="22.5" customHeight="1">
      <c r="A1004" s="133"/>
      <c r="B1004" s="179"/>
      <c r="C1004" s="138"/>
      <c r="D1004" s="136"/>
      <c r="E1004" s="143"/>
    </row>
    <row r="1005" ht="22.5" customHeight="1">
      <c r="A1005" s="133"/>
      <c r="B1005" s="179"/>
      <c r="C1005" s="138"/>
      <c r="D1005" s="136"/>
      <c r="E1005" s="143"/>
    </row>
    <row r="1006" ht="22.5" customHeight="1">
      <c r="A1006" s="133"/>
      <c r="B1006" s="179"/>
      <c r="C1006" s="138"/>
      <c r="D1006" s="136"/>
      <c r="E1006" s="143"/>
    </row>
    <row r="1007" ht="22.5" customHeight="1">
      <c r="A1007" s="133"/>
      <c r="B1007" s="179"/>
      <c r="C1007" s="138"/>
      <c r="D1007" s="136"/>
      <c r="E1007" s="143"/>
    </row>
    <row r="1008" ht="22.5" customHeight="1">
      <c r="A1008" s="133"/>
      <c r="B1008" s="179"/>
      <c r="C1008" s="138"/>
      <c r="D1008" s="136"/>
      <c r="E1008" s="143"/>
    </row>
    <row r="1009" ht="22.5" customHeight="1">
      <c r="A1009" s="133"/>
      <c r="B1009" s="179"/>
      <c r="C1009" s="138"/>
      <c r="D1009" s="136"/>
      <c r="E1009" s="143"/>
    </row>
    <row r="1010" ht="22.5" customHeight="1">
      <c r="A1010" s="133"/>
      <c r="B1010" s="179"/>
      <c r="C1010" s="138"/>
      <c r="D1010" s="136"/>
      <c r="E1010" s="143"/>
    </row>
    <row r="1011" ht="22.5" customHeight="1">
      <c r="A1011" s="133"/>
      <c r="B1011" s="179"/>
      <c r="C1011" s="138"/>
      <c r="D1011" s="136"/>
      <c r="E1011" s="143"/>
    </row>
    <row r="1012" ht="22.5" customHeight="1">
      <c r="A1012" s="133"/>
      <c r="B1012" s="179"/>
      <c r="C1012" s="138"/>
      <c r="D1012" s="136"/>
      <c r="E1012" s="143"/>
    </row>
    <row r="1013" ht="22.5" customHeight="1">
      <c r="A1013" s="133"/>
      <c r="B1013" s="179"/>
      <c r="C1013" s="138"/>
      <c r="D1013" s="136"/>
      <c r="E1013" s="143"/>
    </row>
    <row r="1014" ht="22.5" customHeight="1">
      <c r="A1014" s="133"/>
      <c r="B1014" s="179"/>
      <c r="C1014" s="138"/>
      <c r="D1014" s="136"/>
      <c r="E1014" s="143"/>
    </row>
    <row r="1015" ht="22.5" customHeight="1">
      <c r="A1015" s="133"/>
      <c r="B1015" s="179"/>
      <c r="C1015" s="138"/>
      <c r="D1015" s="136"/>
      <c r="E1015" s="143"/>
    </row>
    <row r="1016" ht="22.5" customHeight="1">
      <c r="A1016" s="133"/>
      <c r="B1016" s="179"/>
      <c r="C1016" s="138"/>
      <c r="D1016" s="136"/>
      <c r="E1016" s="143"/>
    </row>
    <row r="1017" ht="22.5" customHeight="1">
      <c r="A1017" s="133"/>
      <c r="B1017" s="179"/>
      <c r="C1017" s="138"/>
      <c r="D1017" s="136"/>
      <c r="E1017" s="143"/>
    </row>
    <row r="1018" ht="22.5" customHeight="1">
      <c r="A1018" s="133"/>
      <c r="B1018" s="179"/>
      <c r="C1018" s="138"/>
      <c r="D1018" s="136"/>
      <c r="E1018" s="143"/>
    </row>
    <row r="1019" ht="22.5" customHeight="1">
      <c r="A1019" s="133"/>
      <c r="B1019" s="179"/>
      <c r="C1019" s="138"/>
      <c r="D1019" s="136"/>
      <c r="E1019" s="143"/>
    </row>
    <row r="1020" ht="22.5" customHeight="1">
      <c r="A1020" s="133"/>
      <c r="B1020" s="179"/>
      <c r="C1020" s="138"/>
      <c r="D1020" s="136"/>
      <c r="E1020" s="143"/>
    </row>
    <row r="1021" ht="22.5" customHeight="1">
      <c r="A1021" s="133"/>
      <c r="B1021" s="179"/>
      <c r="C1021" s="138"/>
      <c r="D1021" s="136"/>
      <c r="E1021" s="143"/>
    </row>
    <row r="1022" ht="22.5" customHeight="1">
      <c r="A1022" s="133"/>
      <c r="B1022" s="179"/>
      <c r="C1022" s="138"/>
      <c r="D1022" s="136"/>
      <c r="E1022" s="143"/>
    </row>
    <row r="1023" ht="22.5" customHeight="1">
      <c r="A1023" s="133"/>
      <c r="B1023" s="179"/>
      <c r="C1023" s="138"/>
      <c r="D1023" s="136"/>
      <c r="E1023" s="143"/>
    </row>
    <row r="1024" ht="22.5" customHeight="1">
      <c r="A1024" s="133"/>
      <c r="B1024" s="179"/>
      <c r="C1024" s="138"/>
      <c r="D1024" s="136"/>
      <c r="E1024" s="143"/>
    </row>
    <row r="1025" ht="22.5" customHeight="1">
      <c r="A1025" s="133"/>
      <c r="B1025" s="179"/>
      <c r="C1025" s="138"/>
      <c r="D1025" s="136"/>
      <c r="E1025" s="143"/>
    </row>
    <row r="1026" ht="22.5" customHeight="1">
      <c r="A1026" s="133"/>
      <c r="B1026" s="179"/>
      <c r="C1026" s="138"/>
      <c r="D1026" s="136"/>
      <c r="E1026" s="143"/>
    </row>
    <row r="1027" ht="22.5" customHeight="1">
      <c r="A1027" s="133"/>
      <c r="B1027" s="179"/>
      <c r="C1027" s="138"/>
      <c r="D1027" s="136"/>
      <c r="E1027" s="143"/>
    </row>
    <row r="1028" ht="22.5" customHeight="1">
      <c r="A1028" s="133"/>
      <c r="B1028" s="179"/>
      <c r="C1028" s="138"/>
      <c r="D1028" s="136"/>
      <c r="E1028" s="143"/>
    </row>
    <row r="1029" ht="22.5" customHeight="1">
      <c r="A1029" s="133"/>
      <c r="B1029" s="179"/>
      <c r="C1029" s="138"/>
      <c r="D1029" s="136"/>
      <c r="E1029" s="143"/>
    </row>
    <row r="1030" ht="22.5" customHeight="1">
      <c r="A1030" s="133"/>
      <c r="B1030" s="179"/>
      <c r="C1030" s="138"/>
      <c r="D1030" s="136"/>
      <c r="E1030" s="143"/>
    </row>
    <row r="1031" ht="22.5" customHeight="1">
      <c r="A1031" s="133"/>
      <c r="B1031" s="179"/>
      <c r="C1031" s="138"/>
      <c r="D1031" s="136"/>
      <c r="E1031" s="143"/>
    </row>
    <row r="1032" ht="22.5" customHeight="1">
      <c r="A1032" s="133"/>
      <c r="B1032" s="179"/>
      <c r="C1032" s="138"/>
      <c r="D1032" s="136"/>
      <c r="E1032" s="143"/>
    </row>
    <row r="1033" ht="22.5" customHeight="1">
      <c r="A1033" s="133"/>
      <c r="B1033" s="179"/>
      <c r="C1033" s="138"/>
      <c r="D1033" s="136"/>
      <c r="E1033" s="143"/>
    </row>
    <row r="1034" ht="22.5" customHeight="1">
      <c r="A1034" s="133"/>
      <c r="B1034" s="179"/>
      <c r="C1034" s="138"/>
      <c r="D1034" s="136"/>
      <c r="E1034" s="143"/>
    </row>
    <row r="1035" ht="22.5" customHeight="1">
      <c r="A1035" s="133"/>
      <c r="B1035" s="179"/>
      <c r="C1035" s="138"/>
      <c r="D1035" s="136"/>
      <c r="E1035" s="143"/>
    </row>
    <row r="1036" ht="22.5" customHeight="1">
      <c r="A1036" s="133"/>
      <c r="B1036" s="179"/>
      <c r="C1036" s="138"/>
      <c r="D1036" s="136"/>
      <c r="E1036" s="143"/>
    </row>
    <row r="1037" ht="22.5" customHeight="1">
      <c r="A1037" s="133"/>
      <c r="B1037" s="179"/>
      <c r="C1037" s="138"/>
      <c r="D1037" s="136"/>
      <c r="E1037" s="143"/>
    </row>
    <row r="1038" ht="22.5" customHeight="1">
      <c r="A1038" s="133"/>
      <c r="B1038" s="179"/>
      <c r="C1038" s="138"/>
      <c r="D1038" s="136"/>
      <c r="E1038" s="143"/>
    </row>
    <row r="1039" ht="22.5" customHeight="1">
      <c r="A1039" s="133"/>
      <c r="B1039" s="179"/>
      <c r="C1039" s="138"/>
      <c r="D1039" s="136"/>
      <c r="E1039" s="143"/>
    </row>
    <row r="1040" ht="22.5" customHeight="1">
      <c r="A1040" s="133"/>
      <c r="B1040" s="179"/>
      <c r="C1040" s="138"/>
      <c r="D1040" s="136"/>
      <c r="E1040" s="143"/>
    </row>
    <row r="1041" ht="22.5" customHeight="1">
      <c r="A1041" s="133"/>
      <c r="B1041" s="179"/>
      <c r="C1041" s="138"/>
      <c r="D1041" s="136"/>
      <c r="E1041" s="143"/>
    </row>
    <row r="1042" ht="22.5" customHeight="1">
      <c r="A1042" s="133"/>
      <c r="B1042" s="179"/>
      <c r="C1042" s="138"/>
      <c r="D1042" s="136"/>
      <c r="E1042" s="143"/>
    </row>
    <row r="1043" ht="22.5" customHeight="1">
      <c r="A1043" s="133"/>
      <c r="B1043" s="179"/>
      <c r="C1043" s="138"/>
      <c r="D1043" s="136"/>
      <c r="E1043" s="143"/>
    </row>
    <row r="1044" ht="22.5" customHeight="1">
      <c r="A1044" s="133"/>
      <c r="B1044" s="179"/>
      <c r="C1044" s="138"/>
      <c r="D1044" s="136"/>
      <c r="E1044" s="143"/>
    </row>
    <row r="1045" ht="22.5" customHeight="1">
      <c r="A1045" s="133"/>
      <c r="B1045" s="179"/>
      <c r="C1045" s="138"/>
      <c r="D1045" s="136"/>
      <c r="E1045" s="143"/>
    </row>
    <row r="1046" ht="22.5" customHeight="1">
      <c r="A1046" s="133"/>
      <c r="B1046" s="179"/>
      <c r="C1046" s="138"/>
      <c r="D1046" s="136"/>
      <c r="E1046" s="143"/>
    </row>
    <row r="1047" ht="22.5" customHeight="1">
      <c r="A1047" s="133"/>
      <c r="B1047" s="179"/>
      <c r="C1047" s="138"/>
      <c r="D1047" s="136"/>
      <c r="E1047" s="143"/>
    </row>
    <row r="1048" ht="22.5" customHeight="1">
      <c r="A1048" s="133"/>
      <c r="B1048" s="179"/>
      <c r="C1048" s="138"/>
      <c r="D1048" s="136"/>
      <c r="E1048" s="143"/>
    </row>
    <row r="1049" ht="22.5" customHeight="1">
      <c r="A1049" s="133"/>
      <c r="B1049" s="179"/>
      <c r="C1049" s="138"/>
      <c r="D1049" s="136"/>
      <c r="E1049" s="143"/>
    </row>
    <row r="1050" ht="22.5" customHeight="1">
      <c r="A1050" s="133"/>
      <c r="B1050" s="179"/>
      <c r="C1050" s="138"/>
      <c r="D1050" s="136"/>
      <c r="E1050" s="143"/>
    </row>
    <row r="1051" ht="22.5" customHeight="1">
      <c r="A1051" s="133"/>
      <c r="B1051" s="179"/>
      <c r="C1051" s="138"/>
      <c r="D1051" s="136"/>
      <c r="E1051" s="143"/>
    </row>
    <row r="1052" ht="22.5" customHeight="1">
      <c r="A1052" s="133"/>
      <c r="B1052" s="179"/>
      <c r="C1052" s="138"/>
      <c r="D1052" s="136"/>
      <c r="E1052" s="143"/>
    </row>
    <row r="1053" ht="22.5" customHeight="1">
      <c r="A1053" s="133"/>
      <c r="B1053" s="179"/>
      <c r="C1053" s="138"/>
      <c r="D1053" s="136"/>
      <c r="E1053" s="143"/>
    </row>
    <row r="1054" ht="22.5" customHeight="1">
      <c r="A1054" s="133"/>
      <c r="B1054" s="179"/>
      <c r="C1054" s="138"/>
      <c r="D1054" s="136"/>
      <c r="E1054" s="143"/>
    </row>
    <row r="1055" ht="22.5" customHeight="1">
      <c r="A1055" s="133"/>
      <c r="B1055" s="179"/>
      <c r="C1055" s="138"/>
      <c r="D1055" s="136"/>
      <c r="E1055" s="143"/>
    </row>
    <row r="1056" ht="22.5" customHeight="1">
      <c r="A1056" s="133"/>
      <c r="B1056" s="179"/>
      <c r="C1056" s="138"/>
      <c r="D1056" s="136"/>
      <c r="E1056" s="143"/>
    </row>
    <row r="1057" ht="22.5" customHeight="1">
      <c r="A1057" s="133"/>
      <c r="B1057" s="179"/>
      <c r="C1057" s="138"/>
      <c r="D1057" s="136"/>
      <c r="E1057" s="143"/>
    </row>
    <row r="1058" ht="22.5" customHeight="1">
      <c r="A1058" s="133"/>
      <c r="B1058" s="179"/>
      <c r="C1058" s="138"/>
      <c r="D1058" s="136"/>
      <c r="E1058" s="143"/>
    </row>
    <row r="1059" ht="22.5" customHeight="1">
      <c r="A1059" s="133"/>
      <c r="B1059" s="179"/>
      <c r="C1059" s="138"/>
      <c r="D1059" s="136"/>
      <c r="E1059" s="143"/>
    </row>
    <row r="1060" ht="22.5" customHeight="1">
      <c r="A1060" s="133"/>
      <c r="B1060" s="179"/>
      <c r="C1060" s="138"/>
      <c r="D1060" s="136"/>
      <c r="E1060" s="143"/>
    </row>
    <row r="1061" ht="22.5" customHeight="1">
      <c r="A1061" s="133"/>
      <c r="B1061" s="179"/>
      <c r="C1061" s="138"/>
      <c r="D1061" s="136"/>
      <c r="E1061" s="143"/>
    </row>
    <row r="1062" ht="22.5" customHeight="1">
      <c r="A1062" s="133"/>
      <c r="B1062" s="179"/>
      <c r="C1062" s="138"/>
      <c r="D1062" s="136"/>
      <c r="E1062" s="143"/>
    </row>
    <row r="1063" ht="22.5" customHeight="1">
      <c r="A1063" s="133"/>
      <c r="B1063" s="179"/>
      <c r="C1063" s="138"/>
      <c r="D1063" s="136"/>
      <c r="E1063" s="143"/>
    </row>
    <row r="1064" ht="22.5" customHeight="1">
      <c r="A1064" s="133"/>
      <c r="B1064" s="179"/>
      <c r="C1064" s="138"/>
      <c r="D1064" s="136"/>
      <c r="E1064" s="143"/>
    </row>
    <row r="1065" ht="22.5" customHeight="1">
      <c r="A1065" s="133"/>
      <c r="B1065" s="179"/>
      <c r="C1065" s="138"/>
      <c r="D1065" s="136"/>
      <c r="E1065" s="143"/>
    </row>
    <row r="1066" ht="22.5" customHeight="1">
      <c r="A1066" s="133"/>
      <c r="B1066" s="179"/>
      <c r="C1066" s="138"/>
      <c r="D1066" s="136"/>
      <c r="E1066" s="143"/>
    </row>
    <row r="1067" ht="22.5" customHeight="1">
      <c r="A1067" s="133"/>
      <c r="B1067" s="179"/>
      <c r="C1067" s="138"/>
      <c r="D1067" s="136"/>
      <c r="E1067" s="143"/>
    </row>
    <row r="1068" ht="22.5" customHeight="1">
      <c r="A1068" s="133"/>
      <c r="B1068" s="179"/>
      <c r="C1068" s="138"/>
      <c r="D1068" s="136"/>
      <c r="E1068" s="143"/>
    </row>
    <row r="1069" ht="22.5" customHeight="1">
      <c r="A1069" s="133"/>
      <c r="B1069" s="179"/>
      <c r="C1069" s="138"/>
      <c r="D1069" s="136"/>
      <c r="E1069" s="143"/>
    </row>
    <row r="1070" ht="22.5" customHeight="1">
      <c r="A1070" s="133"/>
      <c r="B1070" s="179"/>
      <c r="C1070" s="138"/>
      <c r="D1070" s="136"/>
      <c r="E1070" s="143"/>
    </row>
    <row r="1071" ht="22.5" customHeight="1">
      <c r="A1071" s="133"/>
      <c r="B1071" s="179"/>
      <c r="C1071" s="138"/>
      <c r="D1071" s="136"/>
      <c r="E1071" s="143"/>
    </row>
    <row r="1072" ht="22.5" customHeight="1">
      <c r="A1072" s="133"/>
      <c r="B1072" s="179"/>
      <c r="C1072" s="138"/>
      <c r="D1072" s="136"/>
      <c r="E1072" s="143"/>
    </row>
    <row r="1073" ht="22.5" customHeight="1">
      <c r="A1073" s="133"/>
      <c r="B1073" s="179"/>
      <c r="C1073" s="138"/>
      <c r="D1073" s="136"/>
      <c r="E1073" s="143"/>
    </row>
    <row r="1074" ht="22.5" customHeight="1">
      <c r="A1074" s="133"/>
      <c r="B1074" s="179"/>
      <c r="C1074" s="138"/>
      <c r="D1074" s="136"/>
      <c r="E1074" s="143"/>
    </row>
    <row r="1075" ht="22.5" customHeight="1">
      <c r="A1075" s="133"/>
      <c r="B1075" s="179"/>
      <c r="C1075" s="138"/>
      <c r="D1075" s="136"/>
      <c r="E1075" s="143"/>
    </row>
    <row r="1076" ht="22.5" customHeight="1">
      <c r="A1076" s="133"/>
      <c r="B1076" s="179"/>
      <c r="C1076" s="138"/>
      <c r="D1076" s="136"/>
      <c r="E1076" s="143"/>
    </row>
    <row r="1077" ht="22.5" customHeight="1">
      <c r="A1077" s="133"/>
      <c r="B1077" s="179"/>
      <c r="C1077" s="138"/>
      <c r="D1077" s="136"/>
      <c r="E1077" s="143"/>
    </row>
    <row r="1078" ht="22.5" customHeight="1">
      <c r="A1078" s="133"/>
      <c r="B1078" s="179"/>
      <c r="C1078" s="138"/>
      <c r="D1078" s="136"/>
      <c r="E1078" s="143"/>
    </row>
    <row r="1079" ht="22.5" customHeight="1">
      <c r="A1079" s="133"/>
      <c r="B1079" s="179"/>
      <c r="C1079" s="138"/>
      <c r="D1079" s="136"/>
      <c r="E1079" s="143"/>
    </row>
    <row r="1080" ht="22.5" customHeight="1">
      <c r="A1080" s="133"/>
      <c r="B1080" s="179"/>
      <c r="C1080" s="138"/>
      <c r="D1080" s="136"/>
      <c r="E1080" s="143"/>
    </row>
    <row r="1081" ht="22.5" customHeight="1">
      <c r="A1081" s="133"/>
      <c r="B1081" s="179"/>
      <c r="C1081" s="138"/>
      <c r="D1081" s="136"/>
      <c r="E1081" s="143"/>
    </row>
    <row r="1082" ht="22.5" customHeight="1">
      <c r="A1082" s="133"/>
      <c r="B1082" s="179"/>
      <c r="C1082" s="138"/>
      <c r="D1082" s="136"/>
      <c r="E1082" s="143"/>
    </row>
    <row r="1083" ht="22.5" customHeight="1">
      <c r="A1083" s="133"/>
      <c r="B1083" s="179"/>
      <c r="C1083" s="138"/>
      <c r="D1083" s="136"/>
      <c r="E1083" s="143"/>
    </row>
    <row r="1084" ht="22.5" customHeight="1">
      <c r="A1084" s="133"/>
      <c r="B1084" s="179"/>
      <c r="C1084" s="138"/>
      <c r="D1084" s="136"/>
      <c r="E1084" s="143"/>
    </row>
    <row r="1085" ht="22.5" customHeight="1">
      <c r="A1085" s="133"/>
      <c r="B1085" s="179"/>
      <c r="C1085" s="138"/>
      <c r="D1085" s="136"/>
      <c r="E1085" s="143"/>
    </row>
    <row r="1086" ht="22.5" customHeight="1">
      <c r="A1086" s="133"/>
      <c r="B1086" s="179"/>
      <c r="C1086" s="138"/>
      <c r="D1086" s="136"/>
      <c r="E1086" s="143"/>
    </row>
    <row r="1087" ht="22.5" customHeight="1">
      <c r="A1087" s="133"/>
      <c r="B1087" s="179"/>
      <c r="C1087" s="138"/>
      <c r="D1087" s="136"/>
      <c r="E1087" s="143"/>
    </row>
    <row r="1088" ht="22.5" customHeight="1">
      <c r="A1088" s="133"/>
      <c r="B1088" s="179"/>
      <c r="C1088" s="138"/>
      <c r="D1088" s="136"/>
      <c r="E1088" s="143"/>
    </row>
    <row r="1089" ht="22.5" customHeight="1">
      <c r="A1089" s="133"/>
      <c r="B1089" s="179"/>
      <c r="C1089" s="138"/>
      <c r="D1089" s="136"/>
      <c r="E1089" s="143"/>
    </row>
    <row r="1090" ht="22.5" customHeight="1">
      <c r="A1090" s="133"/>
      <c r="B1090" s="179"/>
      <c r="C1090" s="138"/>
      <c r="D1090" s="136"/>
      <c r="E1090" s="143"/>
    </row>
    <row r="1091" ht="22.5" customHeight="1">
      <c r="A1091" s="133"/>
      <c r="B1091" s="179"/>
      <c r="C1091" s="138"/>
      <c r="D1091" s="136"/>
      <c r="E1091" s="143"/>
    </row>
    <row r="1092" ht="22.5" customHeight="1">
      <c r="A1092" s="133"/>
      <c r="B1092" s="179"/>
      <c r="C1092" s="138"/>
      <c r="D1092" s="136"/>
      <c r="E1092" s="143"/>
    </row>
    <row r="1093" ht="22.5" customHeight="1">
      <c r="A1093" s="133"/>
      <c r="B1093" s="179"/>
      <c r="C1093" s="138"/>
      <c r="D1093" s="136"/>
      <c r="E1093" s="143"/>
    </row>
    <row r="1094" ht="22.5" customHeight="1">
      <c r="A1094" s="133"/>
      <c r="B1094" s="179"/>
      <c r="C1094" s="138"/>
      <c r="D1094" s="136"/>
      <c r="E1094" s="143"/>
    </row>
    <row r="1095" ht="22.5" customHeight="1">
      <c r="A1095" s="133"/>
      <c r="B1095" s="179"/>
      <c r="C1095" s="138"/>
      <c r="D1095" s="136"/>
      <c r="E1095" s="143"/>
    </row>
    <row r="1096" ht="22.5" customHeight="1">
      <c r="A1096" s="133"/>
      <c r="B1096" s="179"/>
      <c r="C1096" s="138"/>
      <c r="D1096" s="136"/>
      <c r="E1096" s="143"/>
    </row>
    <row r="1097" ht="22.5" customHeight="1">
      <c r="A1097" s="133"/>
      <c r="B1097" s="179"/>
      <c r="C1097" s="138"/>
      <c r="D1097" s="136"/>
      <c r="E1097" s="143"/>
    </row>
    <row r="1098" ht="22.5" customHeight="1">
      <c r="A1098" s="133"/>
      <c r="B1098" s="179"/>
      <c r="C1098" s="138"/>
      <c r="D1098" s="136"/>
      <c r="E1098" s="143"/>
    </row>
    <row r="1099" ht="22.5" customHeight="1">
      <c r="A1099" s="133"/>
      <c r="B1099" s="179"/>
      <c r="C1099" s="138"/>
      <c r="D1099" s="136"/>
      <c r="E1099" s="143"/>
    </row>
    <row r="1100" ht="22.5" customHeight="1">
      <c r="A1100" s="133"/>
      <c r="B1100" s="179"/>
      <c r="C1100" s="138"/>
      <c r="D1100" s="136"/>
      <c r="E1100" s="143"/>
    </row>
    <row r="1101" ht="22.5" customHeight="1">
      <c r="A1101" s="133"/>
      <c r="B1101" s="179"/>
      <c r="C1101" s="138"/>
      <c r="D1101" s="136"/>
      <c r="E1101" s="143"/>
    </row>
    <row r="1102" ht="22.5" customHeight="1">
      <c r="A1102" s="133"/>
      <c r="B1102" s="179"/>
      <c r="C1102" s="138"/>
      <c r="D1102" s="136"/>
      <c r="E1102" s="143"/>
    </row>
    <row r="1103" ht="22.5" customHeight="1">
      <c r="A1103" s="133"/>
      <c r="B1103" s="179"/>
      <c r="C1103" s="138"/>
      <c r="D1103" s="136"/>
      <c r="E1103" s="143"/>
    </row>
    <row r="1104" ht="22.5" customHeight="1">
      <c r="A1104" s="133"/>
      <c r="B1104" s="179"/>
      <c r="C1104" s="138"/>
      <c r="D1104" s="136"/>
      <c r="E1104" s="143"/>
    </row>
    <row r="1105" ht="22.5" customHeight="1">
      <c r="A1105" s="133"/>
      <c r="B1105" s="179"/>
      <c r="C1105" s="138"/>
      <c r="D1105" s="136"/>
      <c r="E1105" s="143"/>
    </row>
    <row r="1106" ht="22.5" customHeight="1">
      <c r="A1106" s="133"/>
      <c r="B1106" s="179"/>
      <c r="C1106" s="138"/>
      <c r="D1106" s="136"/>
      <c r="E1106" s="143"/>
    </row>
    <row r="1107" ht="22.5" customHeight="1">
      <c r="A1107" s="133"/>
      <c r="B1107" s="179"/>
      <c r="C1107" s="138"/>
      <c r="D1107" s="136"/>
      <c r="E1107" s="143"/>
    </row>
    <row r="1108" ht="22.5" customHeight="1">
      <c r="A1108" s="133"/>
      <c r="B1108" s="179"/>
      <c r="C1108" s="138"/>
      <c r="D1108" s="136"/>
      <c r="E1108" s="143"/>
    </row>
    <row r="1109" ht="22.5" customHeight="1">
      <c r="A1109" s="133"/>
      <c r="B1109" s="179"/>
      <c r="C1109" s="138"/>
      <c r="D1109" s="136"/>
      <c r="E1109" s="143"/>
    </row>
    <row r="1110" ht="22.5" customHeight="1">
      <c r="A1110" s="133"/>
      <c r="B1110" s="179"/>
      <c r="C1110" s="138"/>
      <c r="D1110" s="136"/>
      <c r="E1110" s="143"/>
    </row>
    <row r="1111" ht="22.5" customHeight="1">
      <c r="A1111" s="133"/>
      <c r="B1111" s="179"/>
      <c r="C1111" s="138"/>
      <c r="D1111" s="136"/>
      <c r="E1111" s="143"/>
    </row>
    <row r="1112" ht="22.5" customHeight="1">
      <c r="A1112" s="133"/>
      <c r="B1112" s="179"/>
      <c r="C1112" s="138"/>
      <c r="D1112" s="136"/>
      <c r="E1112" s="143"/>
    </row>
    <row r="1113" ht="22.5" customHeight="1">
      <c r="A1113" s="133"/>
      <c r="B1113" s="179"/>
      <c r="C1113" s="138"/>
      <c r="D1113" s="136"/>
      <c r="E1113" s="143"/>
    </row>
    <row r="1114" ht="22.5" customHeight="1">
      <c r="A1114" s="133"/>
      <c r="B1114" s="179"/>
      <c r="C1114" s="138"/>
      <c r="D1114" s="136"/>
      <c r="E1114" s="143"/>
    </row>
    <row r="1115" ht="22.5" customHeight="1">
      <c r="A1115" s="133"/>
      <c r="B1115" s="179"/>
      <c r="C1115" s="138"/>
      <c r="D1115" s="136"/>
      <c r="E1115" s="143"/>
    </row>
    <row r="1116" ht="22.5" customHeight="1">
      <c r="A1116" s="133"/>
      <c r="B1116" s="179"/>
      <c r="C1116" s="138"/>
      <c r="D1116" s="136"/>
      <c r="E1116" s="143"/>
    </row>
    <row r="1117" ht="22.5" customHeight="1">
      <c r="A1117" s="133"/>
      <c r="B1117" s="179"/>
      <c r="C1117" s="138"/>
      <c r="D1117" s="136"/>
      <c r="E1117" s="143"/>
    </row>
    <row r="1118" ht="22.5" customHeight="1">
      <c r="A1118" s="133"/>
      <c r="B1118" s="179"/>
      <c r="C1118" s="138"/>
      <c r="D1118" s="136"/>
      <c r="E1118" s="143"/>
    </row>
    <row r="1119" ht="22.5" customHeight="1">
      <c r="A1119" s="133"/>
      <c r="B1119" s="179"/>
      <c r="C1119" s="138"/>
      <c r="D1119" s="136"/>
      <c r="E1119" s="143"/>
    </row>
    <row r="1120" ht="22.5" customHeight="1">
      <c r="A1120" s="133"/>
      <c r="B1120" s="179"/>
      <c r="C1120" s="138"/>
      <c r="D1120" s="136"/>
      <c r="E1120" s="143"/>
    </row>
    <row r="1121" ht="22.5" customHeight="1">
      <c r="A1121" s="133"/>
      <c r="B1121" s="179"/>
      <c r="C1121" s="138"/>
      <c r="D1121" s="136"/>
      <c r="E1121" s="143"/>
    </row>
    <row r="1122" ht="22.5" customHeight="1">
      <c r="A1122" s="133"/>
      <c r="B1122" s="179"/>
      <c r="C1122" s="138"/>
      <c r="D1122" s="136"/>
      <c r="E1122" s="143"/>
    </row>
    <row r="1123" ht="22.5" customHeight="1">
      <c r="A1123" s="133"/>
      <c r="B1123" s="179"/>
      <c r="C1123" s="138"/>
      <c r="D1123" s="136"/>
      <c r="E1123" s="143"/>
    </row>
    <row r="1124" ht="22.5" customHeight="1">
      <c r="A1124" s="133"/>
      <c r="B1124" s="179"/>
      <c r="C1124" s="138"/>
      <c r="D1124" s="136"/>
      <c r="E1124" s="143"/>
    </row>
    <row r="1125" ht="22.5" customHeight="1">
      <c r="A1125" s="133"/>
      <c r="B1125" s="179"/>
      <c r="C1125" s="138"/>
      <c r="D1125" s="136"/>
      <c r="E1125" s="143"/>
    </row>
    <row r="1126" ht="22.5" customHeight="1">
      <c r="A1126" s="133"/>
      <c r="B1126" s="179"/>
      <c r="C1126" s="138"/>
      <c r="D1126" s="136"/>
      <c r="E1126" s="143"/>
    </row>
    <row r="1127" ht="22.5" customHeight="1">
      <c r="A1127" s="133"/>
      <c r="B1127" s="179"/>
      <c r="C1127" s="138"/>
      <c r="D1127" s="136"/>
      <c r="E1127" s="143"/>
    </row>
    <row r="1128" ht="22.5" customHeight="1">
      <c r="A1128" s="133"/>
      <c r="B1128" s="179"/>
      <c r="C1128" s="138"/>
      <c r="D1128" s="136"/>
      <c r="E1128" s="143"/>
    </row>
    <row r="1129" ht="22.5" customHeight="1">
      <c r="A1129" s="133"/>
      <c r="B1129" s="179"/>
      <c r="C1129" s="138"/>
      <c r="D1129" s="136"/>
      <c r="E1129" s="143"/>
    </row>
    <row r="1130" ht="22.5" customHeight="1">
      <c r="A1130" s="133"/>
      <c r="B1130" s="179"/>
      <c r="C1130" s="138"/>
      <c r="D1130" s="136"/>
      <c r="E1130" s="143"/>
    </row>
    <row r="1131" ht="22.5" customHeight="1">
      <c r="A1131" s="133"/>
      <c r="B1131" s="179"/>
      <c r="C1131" s="138"/>
      <c r="D1131" s="136"/>
      <c r="E1131" s="143"/>
    </row>
    <row r="1132" ht="22.5" customHeight="1">
      <c r="A1132" s="133"/>
      <c r="B1132" s="179"/>
      <c r="C1132" s="138"/>
      <c r="D1132" s="136"/>
      <c r="E1132" s="143"/>
    </row>
    <row r="1133" ht="22.5" customHeight="1">
      <c r="A1133" s="133"/>
      <c r="B1133" s="179"/>
      <c r="C1133" s="138"/>
      <c r="D1133" s="136"/>
      <c r="E1133" s="143"/>
    </row>
    <row r="1134" ht="22.5" customHeight="1">
      <c r="A1134" s="133"/>
      <c r="B1134" s="179"/>
      <c r="C1134" s="138"/>
      <c r="D1134" s="136"/>
      <c r="E1134" s="143"/>
    </row>
    <row r="1135" ht="22.5" customHeight="1">
      <c r="A1135" s="133"/>
      <c r="B1135" s="179"/>
      <c r="C1135" s="138"/>
      <c r="D1135" s="136"/>
      <c r="E1135" s="143"/>
    </row>
    <row r="1136" ht="22.5" customHeight="1">
      <c r="A1136" s="133"/>
      <c r="B1136" s="179"/>
      <c r="C1136" s="138"/>
      <c r="D1136" s="136"/>
      <c r="E1136" s="143"/>
    </row>
    <row r="1137" ht="22.5" customHeight="1">
      <c r="A1137" s="133"/>
      <c r="B1137" s="179"/>
      <c r="C1137" s="138"/>
      <c r="D1137" s="136"/>
      <c r="E1137" s="143"/>
    </row>
    <row r="1138" ht="22.5" customHeight="1">
      <c r="A1138" s="133"/>
      <c r="B1138" s="179"/>
      <c r="C1138" s="138"/>
      <c r="D1138" s="136"/>
      <c r="E1138" s="143"/>
    </row>
    <row r="1139" ht="22.5" customHeight="1">
      <c r="A1139" s="133"/>
      <c r="B1139" s="179"/>
      <c r="C1139" s="138"/>
      <c r="D1139" s="136"/>
      <c r="E1139" s="143"/>
    </row>
    <row r="1140" ht="22.5" customHeight="1">
      <c r="A1140" s="133"/>
      <c r="B1140" s="179"/>
      <c r="C1140" s="138"/>
      <c r="D1140" s="136"/>
      <c r="E1140" s="143"/>
    </row>
    <row r="1141" ht="22.5" customHeight="1">
      <c r="A1141" s="133"/>
      <c r="B1141" s="179"/>
      <c r="C1141" s="138"/>
      <c r="D1141" s="136"/>
      <c r="E1141" s="143"/>
    </row>
    <row r="1142" ht="22.5" customHeight="1">
      <c r="A1142" s="133"/>
      <c r="B1142" s="179"/>
      <c r="C1142" s="138"/>
      <c r="D1142" s="136"/>
      <c r="E1142" s="143"/>
    </row>
    <row r="1143" ht="22.5" customHeight="1">
      <c r="A1143" s="133"/>
      <c r="B1143" s="179"/>
      <c r="C1143" s="138"/>
      <c r="D1143" s="136"/>
      <c r="E1143" s="143"/>
    </row>
    <row r="1144" ht="22.5" customHeight="1">
      <c r="A1144" s="133"/>
      <c r="B1144" s="179"/>
      <c r="C1144" s="138"/>
      <c r="D1144" s="136"/>
      <c r="E1144" s="143"/>
    </row>
    <row r="1145" ht="22.5" customHeight="1">
      <c r="A1145" s="133"/>
      <c r="B1145" s="179"/>
      <c r="C1145" s="138"/>
      <c r="D1145" s="136"/>
      <c r="E1145" s="143"/>
    </row>
    <row r="1146" ht="22.5" customHeight="1">
      <c r="A1146" s="133"/>
      <c r="B1146" s="179"/>
      <c r="C1146" s="138"/>
      <c r="D1146" s="136"/>
      <c r="E1146" s="143"/>
    </row>
    <row r="1147" ht="22.5" customHeight="1">
      <c r="A1147" s="133"/>
      <c r="B1147" s="179"/>
      <c r="C1147" s="138"/>
      <c r="D1147" s="136"/>
      <c r="E1147" s="143"/>
    </row>
    <row r="1148" ht="22.5" customHeight="1">
      <c r="A1148" s="133"/>
      <c r="B1148" s="179"/>
      <c r="C1148" s="138"/>
      <c r="D1148" s="136"/>
      <c r="E1148" s="143"/>
    </row>
    <row r="1149" ht="22.5" customHeight="1">
      <c r="A1149" s="133"/>
      <c r="B1149" s="179"/>
      <c r="C1149" s="138"/>
      <c r="D1149" s="136"/>
      <c r="E1149" s="143"/>
    </row>
    <row r="1150" ht="22.5" customHeight="1">
      <c r="A1150" s="133"/>
      <c r="B1150" s="179"/>
      <c r="C1150" s="138"/>
      <c r="D1150" s="136"/>
      <c r="E1150" s="143"/>
    </row>
    <row r="1151" ht="22.5" customHeight="1">
      <c r="A1151" s="133"/>
      <c r="B1151" s="179"/>
      <c r="C1151" s="138"/>
      <c r="D1151" s="136"/>
      <c r="E1151" s="143"/>
    </row>
    <row r="1152" ht="22.5" customHeight="1">
      <c r="A1152" s="133"/>
      <c r="B1152" s="179"/>
      <c r="C1152" s="138"/>
      <c r="D1152" s="136"/>
      <c r="E1152" s="143"/>
    </row>
    <row r="1153" ht="22.5" customHeight="1">
      <c r="A1153" s="133"/>
      <c r="B1153" s="179"/>
      <c r="C1153" s="138"/>
      <c r="D1153" s="136"/>
      <c r="E1153" s="143"/>
    </row>
    <row r="1154" ht="22.5" customHeight="1">
      <c r="A1154" s="133"/>
      <c r="B1154" s="179"/>
      <c r="C1154" s="138"/>
      <c r="D1154" s="136"/>
      <c r="E1154" s="143"/>
    </row>
    <row r="1155" ht="22.5" customHeight="1">
      <c r="A1155" s="133"/>
      <c r="B1155" s="179"/>
      <c r="C1155" s="138"/>
      <c r="D1155" s="136"/>
      <c r="E1155" s="143"/>
    </row>
    <row r="1156" ht="22.5" customHeight="1">
      <c r="A1156" s="133"/>
      <c r="B1156" s="179"/>
      <c r="C1156" s="138"/>
      <c r="D1156" s="136"/>
      <c r="E1156" s="143"/>
    </row>
    <row r="1157" ht="22.5" customHeight="1">
      <c r="A1157" s="133"/>
      <c r="B1157" s="179"/>
      <c r="C1157" s="138"/>
      <c r="D1157" s="136"/>
      <c r="E1157" s="143"/>
    </row>
    <row r="1158" ht="22.5" customHeight="1">
      <c r="A1158" s="133"/>
      <c r="B1158" s="179"/>
      <c r="C1158" s="138"/>
      <c r="D1158" s="136"/>
      <c r="E1158" s="143"/>
    </row>
    <row r="1159" ht="22.5" customHeight="1">
      <c r="A1159" s="133"/>
      <c r="B1159" s="179"/>
      <c r="C1159" s="138"/>
      <c r="D1159" s="136"/>
      <c r="E1159" s="143"/>
    </row>
    <row r="1160" ht="22.5" customHeight="1">
      <c r="A1160" s="133"/>
      <c r="B1160" s="179"/>
      <c r="C1160" s="138"/>
      <c r="D1160" s="136"/>
      <c r="E1160" s="143"/>
    </row>
    <row r="1161" ht="22.5" customHeight="1">
      <c r="A1161" s="133"/>
      <c r="B1161" s="179"/>
      <c r="C1161" s="138"/>
      <c r="D1161" s="136"/>
      <c r="E1161" s="143"/>
    </row>
    <row r="1162" ht="22.5" customHeight="1">
      <c r="A1162" s="133"/>
      <c r="B1162" s="179"/>
      <c r="C1162" s="138"/>
      <c r="D1162" s="136"/>
      <c r="E1162" s="143"/>
    </row>
  </sheetData>
  <conditionalFormatting sqref="C1:C373 C401:C1162">
    <cfRule type="expression" dxfId="5" priority="1">
      <formula>COUNTIF($C$2:$C$959, C2) &gt; 1</formula>
    </cfRule>
  </conditionalFormatting>
  <conditionalFormatting sqref="D363">
    <cfRule type="notContainsBlanks" dxfId="6" priority="2">
      <formula>LEN(TRIM(D363))&gt;0</formula>
    </cfRule>
  </conditionalFormatting>
  <dataValidations>
    <dataValidation type="list" allowBlank="1" sqref="E2:E1162">
      <formula1>"BOTAFOGO,BARRA DA TIJUCA,CATETE,COPACABANA,COSME VELHO,FLAMENGO,CENTRO,GÁVEA,GLÓRIA,HUMAITÁ,IPANEMA,JARDIM BOTÂNICO,LARANJEIRAS,LAGOA,LEBLON,LEME,RECREIO,SANTA TERESA,SÃO CONRADO,URCA,ROCINHA,SANTA MARTA,TIJUCA,VIDIGAL,CAMPO GRANDE,HORTO,MADUREIRA,ENGENHO"&amp;" DE DENTRO,PENHA,TODOS OS SANTOS,CACHAMBI,MÉIER,ENGENHO NOVO,MADUREIRA,MANGUEIRA,RIO COMPRIDO,TIJUCA,BENFICA,SÃO CRISTOVÃO,ROCHA"</formula1>
    </dataValidation>
    <dataValidation type="list" allowBlank="1" sqref="B2:B1162">
      <formula1>"COMLURB,SECONSERVA,CET-RIO,SMAS,SEOP,SMS,RIOLUZ,SMPDA,DEFESA CIVIL,SMTR,SMAC,RIO-ÁGUAS,PMERJ,GEL,SUBPREFEITURA,IVISA,CIVITAS,FPJ,SME,SMC,RIO-URBE"</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12.0"/>
    <col customWidth="1" min="3" max="3" width="13.0"/>
    <col customWidth="1" min="4" max="4" width="26.88"/>
    <col customWidth="1" min="5" max="5" width="21.13"/>
    <col customWidth="1" min="6" max="6" width="20.75"/>
    <col customWidth="1" min="7" max="7" width="21.0"/>
    <col customWidth="1" min="8" max="8" width="27.38"/>
    <col customWidth="1" min="9" max="9" width="43.88"/>
    <col customWidth="1" min="10" max="10" width="37.88"/>
    <col customWidth="1" min="23" max="23" width="13.5"/>
  </cols>
  <sheetData>
    <row r="1" ht="22.5" customHeight="1">
      <c r="A1" s="180" t="s">
        <v>4221</v>
      </c>
      <c r="B1" s="180" t="s">
        <v>3505</v>
      </c>
      <c r="C1" s="180" t="s">
        <v>4222</v>
      </c>
      <c r="D1" s="181" t="s">
        <v>4223</v>
      </c>
      <c r="E1" s="182" t="s">
        <v>4224</v>
      </c>
      <c r="F1" s="182" t="s">
        <v>4225</v>
      </c>
      <c r="G1" s="182" t="s">
        <v>4226</v>
      </c>
      <c r="H1" s="183" t="s">
        <v>4227</v>
      </c>
      <c r="I1" s="184" t="s">
        <v>4228</v>
      </c>
      <c r="J1" s="184" t="s">
        <v>4229</v>
      </c>
      <c r="K1" s="185"/>
      <c r="L1" s="185"/>
      <c r="M1" s="185"/>
      <c r="N1" s="185"/>
      <c r="O1" s="185"/>
      <c r="P1" s="185"/>
      <c r="Q1" s="185"/>
      <c r="R1" s="185"/>
      <c r="S1" s="185"/>
      <c r="T1" s="185"/>
      <c r="U1" s="185"/>
      <c r="V1" s="185"/>
      <c r="W1" s="185"/>
      <c r="X1" s="185"/>
      <c r="Y1" s="185"/>
      <c r="Z1" s="185"/>
      <c r="AA1" s="185"/>
      <c r="AB1" s="185"/>
      <c r="AC1" s="185"/>
      <c r="AD1" s="185"/>
      <c r="AE1" s="185"/>
      <c r="AF1" s="185"/>
      <c r="AG1" s="185"/>
      <c r="AH1" s="185"/>
      <c r="AI1" s="185"/>
      <c r="AJ1" s="185"/>
      <c r="AK1" s="185"/>
      <c r="AL1" s="185"/>
      <c r="AM1" s="185"/>
      <c r="AN1" s="185"/>
      <c r="AO1" s="185"/>
      <c r="AP1" s="185"/>
      <c r="AQ1" s="185"/>
      <c r="AR1" s="185"/>
      <c r="AS1" s="185"/>
      <c r="AT1" s="185"/>
      <c r="AU1" s="185"/>
      <c r="AV1" s="185"/>
      <c r="AW1" s="185"/>
    </row>
    <row r="2" ht="22.5" hidden="1" customHeight="1">
      <c r="A2" s="186" t="s">
        <v>4230</v>
      </c>
      <c r="B2" s="187">
        <v>45681.0</v>
      </c>
      <c r="C2" s="188" t="str">
        <f t="shared" ref="C2:C310" si="1">(IF(ISBLANK(B2),"",TEXT(DATE(MID(B2,7,4), MID(B2,4,2), MID(B2,1,2)), "mm/yyyy")))</f>
        <v>01/2025</v>
      </c>
      <c r="D2" s="189" t="s">
        <v>4231</v>
      </c>
      <c r="E2" s="190" t="s">
        <v>4232</v>
      </c>
      <c r="F2" s="189" t="s">
        <v>4233</v>
      </c>
      <c r="G2" s="191" t="s">
        <v>4234</v>
      </c>
      <c r="H2" s="192" t="s">
        <v>4235</v>
      </c>
      <c r="I2" s="189" t="s">
        <v>4236</v>
      </c>
      <c r="J2" s="193"/>
      <c r="K2" s="185"/>
      <c r="L2" s="185"/>
      <c r="M2" s="185"/>
      <c r="N2" s="185"/>
      <c r="O2" s="185"/>
      <c r="P2" s="185"/>
      <c r="Q2" s="185"/>
      <c r="R2" s="185"/>
      <c r="S2" s="185"/>
      <c r="T2" s="185"/>
      <c r="U2" s="185"/>
      <c r="V2" s="185"/>
      <c r="W2" s="185"/>
      <c r="X2" s="185"/>
      <c r="Y2" s="185"/>
      <c r="Z2" s="185"/>
      <c r="AA2" s="185"/>
      <c r="AB2" s="185"/>
      <c r="AC2" s="185"/>
      <c r="AD2" s="185"/>
      <c r="AE2" s="185"/>
      <c r="AF2" s="185"/>
      <c r="AG2" s="185"/>
      <c r="AH2" s="185"/>
      <c r="AI2" s="185"/>
      <c r="AJ2" s="185"/>
      <c r="AK2" s="185"/>
      <c r="AL2" s="185"/>
      <c r="AM2" s="185"/>
      <c r="AN2" s="185"/>
      <c r="AO2" s="185"/>
      <c r="AP2" s="185"/>
      <c r="AQ2" s="185"/>
      <c r="AR2" s="185"/>
      <c r="AS2" s="185"/>
      <c r="AT2" s="185"/>
      <c r="AU2" s="185"/>
      <c r="AV2" s="185"/>
      <c r="AW2" s="185"/>
    </row>
    <row r="3" ht="22.5" hidden="1" customHeight="1">
      <c r="A3" s="194" t="s">
        <v>4230</v>
      </c>
      <c r="B3" s="187">
        <v>45683.0</v>
      </c>
      <c r="C3" s="188" t="str">
        <f t="shared" si="1"/>
        <v>01/2025</v>
      </c>
      <c r="D3" s="195" t="s">
        <v>4231</v>
      </c>
      <c r="E3" s="196" t="s">
        <v>4237</v>
      </c>
      <c r="F3" s="197" t="s">
        <v>4238</v>
      </c>
      <c r="G3" s="198" t="s">
        <v>4239</v>
      </c>
      <c r="H3" s="199" t="s">
        <v>4240</v>
      </c>
      <c r="I3" s="197"/>
      <c r="J3" s="195" t="s">
        <v>4241</v>
      </c>
      <c r="K3" s="185"/>
      <c r="L3" s="185"/>
      <c r="M3" s="185"/>
      <c r="N3" s="185"/>
      <c r="O3" s="185"/>
      <c r="P3" s="185"/>
      <c r="Q3" s="185"/>
      <c r="R3" s="185"/>
      <c r="S3" s="185"/>
      <c r="T3" s="185"/>
      <c r="U3" s="185"/>
      <c r="V3" s="185"/>
      <c r="W3" s="185" t="s">
        <v>4222</v>
      </c>
      <c r="X3" s="185" t="s">
        <v>4242</v>
      </c>
      <c r="Y3" s="185" t="s">
        <v>4231</v>
      </c>
      <c r="Z3" s="185" t="s">
        <v>4243</v>
      </c>
      <c r="AA3" s="185" t="s">
        <v>4244</v>
      </c>
      <c r="AB3" s="185" t="s">
        <v>4245</v>
      </c>
      <c r="AC3" s="185" t="s">
        <v>4246</v>
      </c>
      <c r="AD3" s="185" t="s">
        <v>4247</v>
      </c>
      <c r="AE3" s="185" t="s">
        <v>4248</v>
      </c>
      <c r="AF3" s="185" t="s">
        <v>4249</v>
      </c>
      <c r="AG3" s="185" t="s">
        <v>4250</v>
      </c>
      <c r="AH3" s="185" t="s">
        <v>4251</v>
      </c>
      <c r="AI3" s="185"/>
      <c r="AJ3" s="185"/>
      <c r="AK3" s="185" t="s">
        <v>4222</v>
      </c>
      <c r="AL3" s="185" t="s">
        <v>4252</v>
      </c>
      <c r="AM3" s="185" t="s">
        <v>4253</v>
      </c>
      <c r="AN3" s="185" t="s">
        <v>4254</v>
      </c>
      <c r="AO3" s="185" t="s">
        <v>4255</v>
      </c>
      <c r="AP3" s="185" t="s">
        <v>4256</v>
      </c>
      <c r="AQ3" s="185" t="s">
        <v>4257</v>
      </c>
      <c r="AR3" s="185" t="s">
        <v>4258</v>
      </c>
      <c r="AS3" s="185" t="s">
        <v>4259</v>
      </c>
      <c r="AT3" s="185" t="s">
        <v>4230</v>
      </c>
      <c r="AU3" s="185"/>
      <c r="AV3" s="185"/>
      <c r="AW3" s="185"/>
    </row>
    <row r="4" ht="22.5" hidden="1" customHeight="1">
      <c r="A4" s="194" t="s">
        <v>4230</v>
      </c>
      <c r="B4" s="187">
        <v>45683.0</v>
      </c>
      <c r="C4" s="188" t="str">
        <f t="shared" si="1"/>
        <v>01/2025</v>
      </c>
      <c r="D4" s="200" t="s">
        <v>4231</v>
      </c>
      <c r="E4" s="201" t="s">
        <v>4260</v>
      </c>
      <c r="F4" s="197" t="s">
        <v>4261</v>
      </c>
      <c r="G4" s="202" t="s">
        <v>4258</v>
      </c>
      <c r="H4" s="199" t="s">
        <v>4262</v>
      </c>
      <c r="I4" s="203" t="s">
        <v>4263</v>
      </c>
      <c r="J4" s="204"/>
      <c r="K4" s="185"/>
      <c r="L4" s="185"/>
      <c r="M4" s="185"/>
      <c r="N4" s="185"/>
      <c r="O4" s="185"/>
      <c r="P4" s="185"/>
      <c r="Q4" s="185"/>
      <c r="R4" s="185"/>
      <c r="S4" s="185"/>
      <c r="T4" s="185"/>
      <c r="U4" s="185"/>
      <c r="V4" s="185"/>
      <c r="W4" s="185" t="s">
        <v>4264</v>
      </c>
      <c r="X4" s="185"/>
      <c r="Y4" s="185">
        <v>9.0</v>
      </c>
      <c r="Z4" s="185"/>
      <c r="AA4" s="185"/>
      <c r="AB4" s="185"/>
      <c r="AC4" s="185"/>
      <c r="AD4" s="185"/>
      <c r="AE4" s="185"/>
      <c r="AF4" s="185"/>
      <c r="AG4" s="185"/>
      <c r="AH4" s="185"/>
      <c r="AI4" s="185"/>
      <c r="AJ4" s="185"/>
      <c r="AK4" s="185" t="s">
        <v>4264</v>
      </c>
      <c r="AL4" s="205" t="s">
        <v>4265</v>
      </c>
      <c r="AM4" s="185"/>
      <c r="AN4" s="185"/>
      <c r="AO4" s="185"/>
      <c r="AP4" s="185">
        <v>1.0</v>
      </c>
      <c r="AQ4" s="185"/>
      <c r="AR4" s="185"/>
      <c r="AS4" s="185"/>
      <c r="AT4" s="185">
        <v>7.0</v>
      </c>
      <c r="AU4" s="185"/>
      <c r="AV4" s="185"/>
      <c r="AW4" s="185"/>
    </row>
    <row r="5" ht="22.5" hidden="1" customHeight="1">
      <c r="A5" s="194" t="s">
        <v>4230</v>
      </c>
      <c r="B5" s="187">
        <v>45683.0</v>
      </c>
      <c r="C5" s="188" t="str">
        <f t="shared" si="1"/>
        <v>01/2025</v>
      </c>
      <c r="D5" s="206" t="s">
        <v>4231</v>
      </c>
      <c r="E5" s="207" t="s">
        <v>4266</v>
      </c>
      <c r="F5" s="197" t="s">
        <v>4267</v>
      </c>
      <c r="G5" s="202" t="s">
        <v>4268</v>
      </c>
      <c r="H5" s="208" t="s">
        <v>4269</v>
      </c>
      <c r="I5" s="209" t="s">
        <v>4270</v>
      </c>
      <c r="J5" s="209" t="s">
        <v>4271</v>
      </c>
      <c r="K5" s="185"/>
      <c r="L5" s="185"/>
      <c r="M5" s="185"/>
      <c r="N5" s="185"/>
      <c r="O5" s="185"/>
      <c r="P5" s="185"/>
      <c r="Q5" s="185"/>
      <c r="R5" s="185"/>
      <c r="S5" s="185"/>
      <c r="T5" s="185"/>
      <c r="U5" s="185"/>
      <c r="V5" s="185"/>
      <c r="W5" s="185" t="s">
        <v>4272</v>
      </c>
      <c r="X5" s="185"/>
      <c r="Y5" s="185">
        <v>5.0</v>
      </c>
      <c r="Z5" s="185"/>
      <c r="AA5" s="185"/>
      <c r="AB5" s="185"/>
      <c r="AC5" s="185">
        <v>4.0</v>
      </c>
      <c r="AD5" s="185">
        <v>2.0</v>
      </c>
      <c r="AE5" s="185">
        <v>2.0</v>
      </c>
      <c r="AF5" s="185"/>
      <c r="AG5" s="185">
        <v>2.0</v>
      </c>
      <c r="AH5" s="185">
        <v>3.0</v>
      </c>
      <c r="AI5" s="185"/>
      <c r="AJ5" s="185"/>
      <c r="AK5" s="185" t="s">
        <v>4272</v>
      </c>
      <c r="AL5" s="185">
        <v>6.0</v>
      </c>
      <c r="AM5" s="185"/>
      <c r="AN5" s="185"/>
      <c r="AO5" s="185"/>
      <c r="AP5" s="185">
        <v>1.0</v>
      </c>
      <c r="AQ5" s="185"/>
      <c r="AR5" s="185"/>
      <c r="AS5" s="185"/>
      <c r="AT5" s="185">
        <v>11.0</v>
      </c>
      <c r="AU5" s="185"/>
      <c r="AV5" s="185"/>
      <c r="AW5" s="185"/>
    </row>
    <row r="6" ht="22.5" hidden="1" customHeight="1">
      <c r="A6" s="194" t="s">
        <v>4256</v>
      </c>
      <c r="B6" s="187">
        <v>45684.0</v>
      </c>
      <c r="C6" s="188" t="str">
        <f t="shared" si="1"/>
        <v>01/2025</v>
      </c>
      <c r="D6" s="189" t="s">
        <v>4231</v>
      </c>
      <c r="E6" s="210" t="s">
        <v>4273</v>
      </c>
      <c r="F6" s="197" t="s">
        <v>4267</v>
      </c>
      <c r="G6" s="202" t="s">
        <v>4274</v>
      </c>
      <c r="H6" s="211" t="s">
        <v>4275</v>
      </c>
      <c r="I6" s="212"/>
      <c r="J6" s="212"/>
      <c r="K6" s="185"/>
      <c r="L6" s="185"/>
      <c r="M6" s="185"/>
      <c r="N6" s="185"/>
      <c r="O6" s="185"/>
      <c r="P6" s="185"/>
      <c r="Q6" s="185"/>
      <c r="R6" s="185"/>
      <c r="S6" s="185"/>
      <c r="T6" s="185"/>
      <c r="U6" s="185"/>
      <c r="V6" s="185"/>
      <c r="W6" s="185" t="s">
        <v>4276</v>
      </c>
      <c r="X6" s="185"/>
      <c r="Y6" s="185">
        <v>1.0</v>
      </c>
      <c r="Z6" s="185"/>
      <c r="AA6" s="185">
        <v>1.0</v>
      </c>
      <c r="AB6" s="185"/>
      <c r="AC6" s="185">
        <v>5.0</v>
      </c>
      <c r="AD6" s="185"/>
      <c r="AE6" s="185"/>
      <c r="AF6" s="185"/>
      <c r="AG6" s="185"/>
      <c r="AH6" s="185">
        <v>18.0</v>
      </c>
      <c r="AI6" s="185"/>
      <c r="AJ6" s="185"/>
      <c r="AK6" s="185" t="s">
        <v>4276</v>
      </c>
      <c r="AL6" s="185">
        <v>15.0</v>
      </c>
      <c r="AM6" s="185">
        <v>1.0</v>
      </c>
      <c r="AN6" s="185"/>
      <c r="AO6" s="185">
        <v>1.0</v>
      </c>
      <c r="AP6" s="185">
        <v>1.0</v>
      </c>
      <c r="AQ6" s="185"/>
      <c r="AR6" s="185"/>
      <c r="AS6" s="185">
        <v>1.0</v>
      </c>
      <c r="AT6" s="185">
        <v>6.0</v>
      </c>
      <c r="AU6" s="185"/>
      <c r="AV6" s="185"/>
      <c r="AW6" s="185"/>
    </row>
    <row r="7" ht="22.5" hidden="1" customHeight="1">
      <c r="A7" s="194" t="s">
        <v>4230</v>
      </c>
      <c r="B7" s="187">
        <v>45684.0</v>
      </c>
      <c r="C7" s="188" t="str">
        <f t="shared" si="1"/>
        <v>01/2025</v>
      </c>
      <c r="D7" s="213" t="s">
        <v>4231</v>
      </c>
      <c r="E7" s="214" t="s">
        <v>4277</v>
      </c>
      <c r="F7" s="197" t="s">
        <v>4278</v>
      </c>
      <c r="G7" s="202" t="s">
        <v>4258</v>
      </c>
      <c r="H7" s="211" t="s">
        <v>4279</v>
      </c>
      <c r="I7" s="212"/>
      <c r="J7" s="213" t="s">
        <v>4241</v>
      </c>
      <c r="K7" s="185"/>
      <c r="L7" s="185"/>
      <c r="M7" s="185"/>
      <c r="N7" s="185"/>
      <c r="O7" s="185"/>
      <c r="P7" s="185"/>
      <c r="Q7" s="185"/>
      <c r="R7" s="185"/>
      <c r="S7" s="185"/>
      <c r="T7" s="185"/>
      <c r="U7" s="185"/>
      <c r="V7" s="185"/>
      <c r="W7" s="185" t="s">
        <v>4280</v>
      </c>
      <c r="X7" s="185">
        <v>1.0</v>
      </c>
      <c r="Y7" s="185">
        <v>1.0</v>
      </c>
      <c r="Z7" s="185"/>
      <c r="AA7" s="185">
        <v>1.0</v>
      </c>
      <c r="AB7" s="185">
        <v>1.0</v>
      </c>
      <c r="AC7" s="185">
        <v>1.0</v>
      </c>
      <c r="AD7" s="185">
        <v>3.0</v>
      </c>
      <c r="AE7" s="185">
        <v>3.0</v>
      </c>
      <c r="AF7" s="185"/>
      <c r="AG7" s="185"/>
      <c r="AH7" s="185">
        <v>1.0</v>
      </c>
      <c r="AI7" s="185"/>
      <c r="AJ7" s="185"/>
      <c r="AK7" s="185" t="s">
        <v>4280</v>
      </c>
      <c r="AL7" s="185">
        <v>2.0</v>
      </c>
      <c r="AM7" s="185"/>
      <c r="AN7" s="185"/>
      <c r="AO7" s="185"/>
      <c r="AP7" s="185"/>
      <c r="AQ7" s="185"/>
      <c r="AR7" s="185"/>
      <c r="AS7" s="185"/>
      <c r="AT7" s="185">
        <v>10.0</v>
      </c>
      <c r="AU7" s="185"/>
      <c r="AV7" s="185"/>
      <c r="AW7" s="185"/>
    </row>
    <row r="8" ht="22.5" hidden="1" customHeight="1">
      <c r="A8" s="194" t="s">
        <v>4252</v>
      </c>
      <c r="B8" s="187">
        <v>45684.0</v>
      </c>
      <c r="C8" s="188" t="str">
        <f t="shared" si="1"/>
        <v>01/2025</v>
      </c>
      <c r="D8" s="215" t="s">
        <v>4231</v>
      </c>
      <c r="E8" s="216" t="s">
        <v>4281</v>
      </c>
      <c r="F8" s="197" t="s">
        <v>4282</v>
      </c>
      <c r="G8" s="202"/>
      <c r="H8" s="217" t="s">
        <v>4283</v>
      </c>
      <c r="I8" s="212"/>
      <c r="J8" s="215" t="s">
        <v>4284</v>
      </c>
      <c r="K8" s="185"/>
      <c r="L8" s="185"/>
      <c r="M8" s="185"/>
      <c r="N8" s="185"/>
      <c r="O8" s="185"/>
      <c r="P8" s="185"/>
      <c r="Q8" s="185"/>
      <c r="R8" s="185"/>
      <c r="S8" s="185"/>
      <c r="T8" s="185"/>
      <c r="U8" s="185"/>
      <c r="V8" s="185"/>
      <c r="W8" s="185" t="s">
        <v>4285</v>
      </c>
      <c r="X8" s="185"/>
      <c r="Y8" s="185">
        <v>9.0</v>
      </c>
      <c r="Z8" s="185">
        <v>1.0</v>
      </c>
      <c r="AA8" s="185"/>
      <c r="AB8" s="185"/>
      <c r="AC8" s="185">
        <v>11.0</v>
      </c>
      <c r="AD8" s="185">
        <v>1.0</v>
      </c>
      <c r="AE8" s="185">
        <v>43.0</v>
      </c>
      <c r="AF8" s="185"/>
      <c r="AG8" s="185"/>
      <c r="AH8" s="185">
        <v>4.0</v>
      </c>
      <c r="AI8" s="185"/>
      <c r="AJ8" s="185"/>
      <c r="AK8" s="185" t="s">
        <v>4285</v>
      </c>
      <c r="AL8" s="185">
        <v>40.0</v>
      </c>
      <c r="AM8" s="185">
        <v>2.0</v>
      </c>
      <c r="AN8" s="185">
        <v>1.0</v>
      </c>
      <c r="AO8" s="185"/>
      <c r="AP8" s="185"/>
      <c r="AQ8" s="185">
        <v>1.0</v>
      </c>
      <c r="AR8" s="185">
        <v>1.0</v>
      </c>
      <c r="AS8" s="185"/>
      <c r="AT8" s="185">
        <v>24.0</v>
      </c>
      <c r="AU8" s="185"/>
      <c r="AV8" s="185"/>
      <c r="AW8" s="185"/>
    </row>
    <row r="9" ht="22.5" hidden="1" customHeight="1">
      <c r="A9" s="194" t="s">
        <v>4230</v>
      </c>
      <c r="B9" s="187">
        <v>45684.0</v>
      </c>
      <c r="C9" s="188" t="str">
        <f t="shared" si="1"/>
        <v>01/2025</v>
      </c>
      <c r="D9" s="215" t="s">
        <v>4231</v>
      </c>
      <c r="E9" s="216" t="s">
        <v>4286</v>
      </c>
      <c r="F9" s="197" t="s">
        <v>4287</v>
      </c>
      <c r="G9" s="202"/>
      <c r="H9" s="217" t="s">
        <v>4288</v>
      </c>
      <c r="I9" s="212" t="s">
        <v>4289</v>
      </c>
      <c r="J9" s="215" t="s">
        <v>4290</v>
      </c>
      <c r="K9" s="185"/>
      <c r="L9" s="185"/>
      <c r="M9" s="185"/>
      <c r="N9" s="185"/>
      <c r="O9" s="185"/>
      <c r="P9" s="185"/>
      <c r="Q9" s="185"/>
      <c r="R9" s="185"/>
      <c r="S9" s="185"/>
      <c r="T9" s="185"/>
      <c r="U9" s="185"/>
      <c r="V9" s="185"/>
      <c r="W9" s="185" t="s">
        <v>4291</v>
      </c>
      <c r="X9" s="185"/>
      <c r="Y9" s="185">
        <v>30.0</v>
      </c>
      <c r="Z9" s="185">
        <v>2.0</v>
      </c>
      <c r="AA9" s="185"/>
      <c r="AB9" s="185"/>
      <c r="AC9" s="185">
        <v>1.0</v>
      </c>
      <c r="AD9" s="185"/>
      <c r="AE9" s="185">
        <v>5.0</v>
      </c>
      <c r="AF9" s="185">
        <v>1.0</v>
      </c>
      <c r="AG9" s="185"/>
      <c r="AH9" s="185">
        <v>3.0</v>
      </c>
      <c r="AI9" s="185"/>
      <c r="AJ9" s="185"/>
      <c r="AK9" s="185" t="s">
        <v>4291</v>
      </c>
      <c r="AL9" s="185">
        <v>28.0</v>
      </c>
      <c r="AM9" s="185">
        <v>4.0</v>
      </c>
      <c r="AN9" s="185"/>
      <c r="AO9" s="185"/>
      <c r="AP9" s="185"/>
      <c r="AQ9" s="185"/>
      <c r="AR9" s="185"/>
      <c r="AS9" s="185"/>
      <c r="AT9" s="185">
        <v>10.0</v>
      </c>
      <c r="AU9" s="185"/>
      <c r="AV9" s="185"/>
      <c r="AW9" s="185"/>
    </row>
    <row r="10" ht="22.5" hidden="1" customHeight="1">
      <c r="A10" s="194" t="s">
        <v>4230</v>
      </c>
      <c r="B10" s="187">
        <v>45687.0</v>
      </c>
      <c r="C10" s="188" t="str">
        <f t="shared" si="1"/>
        <v>01/2025</v>
      </c>
      <c r="D10" s="215" t="s">
        <v>4231</v>
      </c>
      <c r="E10" s="216" t="s">
        <v>4292</v>
      </c>
      <c r="F10" s="197" t="s">
        <v>4293</v>
      </c>
      <c r="G10" s="202" t="s">
        <v>4294</v>
      </c>
      <c r="H10" s="217" t="s">
        <v>4295</v>
      </c>
      <c r="I10" s="212"/>
      <c r="J10" s="215"/>
      <c r="K10" s="185"/>
      <c r="L10" s="185"/>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row>
    <row r="11" ht="22.5" customHeight="1">
      <c r="A11" s="218" t="s">
        <v>4256</v>
      </c>
      <c r="B11" s="219">
        <v>45684.0</v>
      </c>
      <c r="C11" s="220" t="str">
        <f t="shared" si="1"/>
        <v>01/2025</v>
      </c>
      <c r="D11" s="221" t="s">
        <v>4231</v>
      </c>
      <c r="E11" s="222" t="s">
        <v>4273</v>
      </c>
      <c r="F11" s="223" t="s">
        <v>4296</v>
      </c>
      <c r="G11" s="224" t="s">
        <v>4297</v>
      </c>
      <c r="H11" s="225" t="s">
        <v>4298</v>
      </c>
      <c r="I11" s="226"/>
      <c r="J11" s="227"/>
      <c r="K11" s="185"/>
      <c r="L11" s="185"/>
      <c r="M11" s="185"/>
      <c r="N11" s="185"/>
      <c r="O11" s="185"/>
      <c r="P11" s="185"/>
      <c r="Q11" s="185"/>
      <c r="R11" s="185"/>
      <c r="S11" s="185"/>
      <c r="T11" s="185"/>
      <c r="U11" s="185"/>
      <c r="V11" s="185"/>
      <c r="W11" s="185"/>
      <c r="X11" s="185"/>
      <c r="Y11" s="185"/>
      <c r="Z11" s="185"/>
      <c r="AA11" s="185"/>
      <c r="AB11" s="185"/>
      <c r="AC11" s="185"/>
      <c r="AD11" s="185"/>
      <c r="AE11" s="185"/>
      <c r="AF11" s="185"/>
      <c r="AG11" s="185"/>
      <c r="AH11" s="185"/>
      <c r="AI11" s="185"/>
      <c r="AJ11" s="185"/>
      <c r="AK11" s="185"/>
      <c r="AL11" s="185"/>
      <c r="AM11" s="185"/>
      <c r="AN11" s="185"/>
      <c r="AO11" s="185"/>
      <c r="AP11" s="185"/>
      <c r="AQ11" s="185"/>
      <c r="AR11" s="185"/>
      <c r="AS11" s="185"/>
      <c r="AT11" s="185"/>
      <c r="AU11" s="185"/>
      <c r="AV11" s="185"/>
      <c r="AW11" s="185"/>
    </row>
    <row r="12" ht="22.5" customHeight="1">
      <c r="A12" s="218" t="s">
        <v>4256</v>
      </c>
      <c r="B12" s="219">
        <v>45691.0</v>
      </c>
      <c r="C12" s="220" t="str">
        <f t="shared" si="1"/>
        <v>02/2025</v>
      </c>
      <c r="D12" s="227" t="s">
        <v>4251</v>
      </c>
      <c r="E12" s="222" t="s">
        <v>4299</v>
      </c>
      <c r="F12" s="223" t="s">
        <v>4267</v>
      </c>
      <c r="G12" s="224" t="s">
        <v>4297</v>
      </c>
      <c r="H12" s="228" t="s">
        <v>4300</v>
      </c>
      <c r="I12" s="226"/>
      <c r="J12" s="227"/>
      <c r="K12" s="185"/>
      <c r="L12" s="185"/>
      <c r="M12" s="185"/>
      <c r="N12" s="185"/>
      <c r="O12" s="185"/>
      <c r="P12" s="185"/>
      <c r="Q12" s="185"/>
      <c r="R12" s="185"/>
      <c r="S12" s="185"/>
      <c r="T12" s="185"/>
      <c r="U12" s="185"/>
      <c r="V12" s="185"/>
      <c r="W12" s="185"/>
      <c r="X12" s="185"/>
      <c r="Y12" s="185"/>
      <c r="Z12" s="185"/>
      <c r="AA12" s="185"/>
      <c r="AB12" s="185"/>
      <c r="AC12" s="185"/>
      <c r="AD12" s="185"/>
      <c r="AE12" s="185"/>
      <c r="AF12" s="185"/>
      <c r="AG12" s="185"/>
      <c r="AH12" s="185"/>
      <c r="AI12" s="185"/>
      <c r="AJ12" s="185"/>
      <c r="AK12" s="185"/>
      <c r="AL12" s="185"/>
      <c r="AM12" s="185"/>
      <c r="AN12" s="185"/>
      <c r="AO12" s="185"/>
      <c r="AP12" s="185"/>
      <c r="AQ12" s="185"/>
      <c r="AR12" s="185"/>
      <c r="AS12" s="185"/>
      <c r="AT12" s="185"/>
      <c r="AU12" s="185"/>
      <c r="AV12" s="185"/>
      <c r="AW12" s="185"/>
    </row>
    <row r="13" ht="22.5" customHeight="1">
      <c r="A13" s="218" t="s">
        <v>4252</v>
      </c>
      <c r="B13" s="219">
        <v>45693.0</v>
      </c>
      <c r="C13" s="220" t="str">
        <f t="shared" si="1"/>
        <v>02/2025</v>
      </c>
      <c r="D13" s="227" t="s">
        <v>4301</v>
      </c>
      <c r="E13" s="222" t="s">
        <v>4302</v>
      </c>
      <c r="F13" s="223" t="s">
        <v>4303</v>
      </c>
      <c r="G13" s="224" t="s">
        <v>4304</v>
      </c>
      <c r="H13" s="228" t="s">
        <v>4305</v>
      </c>
      <c r="I13" s="226"/>
      <c r="J13" s="227" t="s">
        <v>4306</v>
      </c>
      <c r="K13" s="185"/>
      <c r="L13" s="185"/>
      <c r="M13" s="185"/>
      <c r="N13" s="185"/>
      <c r="O13" s="185"/>
      <c r="P13" s="185"/>
      <c r="Q13" s="185"/>
      <c r="R13" s="185"/>
      <c r="S13" s="185"/>
      <c r="T13" s="185"/>
      <c r="U13" s="185"/>
      <c r="V13" s="185"/>
      <c r="W13" s="185"/>
      <c r="X13" s="185"/>
      <c r="Y13" s="185"/>
      <c r="Z13" s="185"/>
      <c r="AA13" s="185"/>
      <c r="AB13" s="185"/>
      <c r="AC13" s="185"/>
      <c r="AD13" s="185"/>
      <c r="AE13" s="185"/>
      <c r="AF13" s="185"/>
      <c r="AG13" s="185"/>
      <c r="AH13" s="185"/>
      <c r="AI13" s="185"/>
      <c r="AJ13" s="185"/>
      <c r="AK13" s="185"/>
      <c r="AL13" s="185"/>
      <c r="AM13" s="185"/>
      <c r="AN13" s="185"/>
      <c r="AO13" s="185"/>
      <c r="AP13" s="185"/>
      <c r="AQ13" s="185"/>
      <c r="AR13" s="185"/>
      <c r="AS13" s="185"/>
      <c r="AT13" s="185"/>
      <c r="AU13" s="185"/>
      <c r="AV13" s="185"/>
      <c r="AW13" s="185"/>
    </row>
    <row r="14" ht="22.5" customHeight="1">
      <c r="A14" s="218" t="s">
        <v>4252</v>
      </c>
      <c r="B14" s="219">
        <v>45695.0</v>
      </c>
      <c r="C14" s="220" t="str">
        <f t="shared" si="1"/>
        <v>02/2025</v>
      </c>
      <c r="D14" s="227" t="s">
        <v>4301</v>
      </c>
      <c r="E14" s="222" t="s">
        <v>4307</v>
      </c>
      <c r="F14" s="223" t="s">
        <v>4303</v>
      </c>
      <c r="G14" s="224" t="s">
        <v>4304</v>
      </c>
      <c r="H14" s="228" t="s">
        <v>4308</v>
      </c>
      <c r="I14" s="226"/>
      <c r="J14" s="227" t="s">
        <v>4309</v>
      </c>
      <c r="K14" s="185"/>
      <c r="L14" s="185"/>
      <c r="M14" s="185"/>
      <c r="N14" s="185"/>
      <c r="O14" s="185"/>
      <c r="P14" s="185"/>
      <c r="Q14" s="185"/>
      <c r="R14" s="185"/>
      <c r="S14" s="185"/>
      <c r="T14" s="185"/>
      <c r="U14" s="185"/>
      <c r="V14" s="185"/>
      <c r="W14" s="185"/>
      <c r="X14" s="185"/>
      <c r="Y14" s="185"/>
      <c r="Z14" s="185"/>
      <c r="AA14" s="185"/>
      <c r="AB14" s="185"/>
      <c r="AC14" s="185"/>
      <c r="AD14" s="185"/>
      <c r="AE14" s="185"/>
      <c r="AF14" s="185"/>
      <c r="AG14" s="185"/>
      <c r="AH14" s="185"/>
      <c r="AI14" s="185"/>
      <c r="AJ14" s="185"/>
      <c r="AK14" s="185"/>
      <c r="AL14" s="185"/>
      <c r="AM14" s="185"/>
      <c r="AN14" s="185"/>
      <c r="AO14" s="185"/>
      <c r="AP14" s="185"/>
      <c r="AQ14" s="185"/>
      <c r="AR14" s="185"/>
      <c r="AS14" s="185"/>
      <c r="AT14" s="185"/>
      <c r="AU14" s="185"/>
      <c r="AV14" s="185"/>
      <c r="AW14" s="185"/>
    </row>
    <row r="15" ht="22.5" customHeight="1">
      <c r="A15" s="218" t="s">
        <v>4230</v>
      </c>
      <c r="B15" s="219">
        <v>45698.0</v>
      </c>
      <c r="C15" s="220" t="str">
        <f t="shared" si="1"/>
        <v>02/2025</v>
      </c>
      <c r="D15" s="227" t="s">
        <v>4248</v>
      </c>
      <c r="E15" s="222" t="s">
        <v>4310</v>
      </c>
      <c r="F15" s="223" t="s">
        <v>4267</v>
      </c>
      <c r="G15" s="224" t="s">
        <v>4268</v>
      </c>
      <c r="H15" s="228" t="s">
        <v>4311</v>
      </c>
      <c r="I15" s="226" t="s">
        <v>4312</v>
      </c>
      <c r="J15" s="227" t="s">
        <v>4313</v>
      </c>
      <c r="K15" s="185"/>
      <c r="L15" s="185"/>
      <c r="M15" s="185"/>
      <c r="N15" s="185"/>
      <c r="O15" s="185"/>
      <c r="P15" s="185"/>
      <c r="Q15" s="185"/>
      <c r="R15" s="185"/>
      <c r="S15" s="185"/>
      <c r="T15" s="185"/>
      <c r="U15" s="185"/>
      <c r="V15" s="185"/>
      <c r="W15" s="185"/>
      <c r="X15" s="185"/>
      <c r="Y15" s="185"/>
      <c r="Z15" s="185"/>
      <c r="AA15" s="185"/>
      <c r="AB15" s="185"/>
      <c r="AC15" s="185"/>
      <c r="AD15" s="185"/>
      <c r="AE15" s="185"/>
      <c r="AF15" s="185"/>
      <c r="AG15" s="185"/>
      <c r="AH15" s="185"/>
      <c r="AI15" s="185"/>
      <c r="AJ15" s="185"/>
      <c r="AK15" s="185"/>
      <c r="AL15" s="185"/>
      <c r="AM15" s="185"/>
      <c r="AN15" s="185"/>
      <c r="AO15" s="185"/>
      <c r="AP15" s="185"/>
      <c r="AQ15" s="185"/>
      <c r="AR15" s="185"/>
      <c r="AS15" s="185"/>
      <c r="AT15" s="185"/>
      <c r="AU15" s="185"/>
      <c r="AV15" s="185"/>
      <c r="AW15" s="185"/>
    </row>
    <row r="16" ht="22.5" customHeight="1">
      <c r="A16" s="218" t="s">
        <v>4230</v>
      </c>
      <c r="B16" s="219">
        <v>45705.0</v>
      </c>
      <c r="C16" s="220" t="str">
        <f t="shared" si="1"/>
        <v>02/2025</v>
      </c>
      <c r="D16" s="227" t="s">
        <v>4247</v>
      </c>
      <c r="E16" s="222" t="s">
        <v>4314</v>
      </c>
      <c r="F16" s="223" t="s">
        <v>4293</v>
      </c>
      <c r="G16" s="224" t="s">
        <v>4315</v>
      </c>
      <c r="H16" s="228" t="s">
        <v>4316</v>
      </c>
      <c r="I16" s="226"/>
      <c r="J16" s="227"/>
      <c r="K16" s="185"/>
      <c r="L16" s="185"/>
      <c r="M16" s="185"/>
      <c r="N16" s="185"/>
      <c r="O16" s="185"/>
      <c r="P16" s="185"/>
      <c r="Q16" s="185"/>
      <c r="R16" s="185"/>
      <c r="S16" s="185"/>
      <c r="T16" s="185"/>
      <c r="U16" s="185"/>
      <c r="V16" s="185"/>
      <c r="W16" s="185"/>
      <c r="X16" s="185"/>
      <c r="Y16" s="185"/>
      <c r="Z16" s="185"/>
      <c r="AA16" s="185"/>
      <c r="AB16" s="185"/>
      <c r="AC16" s="185"/>
      <c r="AD16" s="185"/>
      <c r="AE16" s="185"/>
      <c r="AF16" s="185"/>
      <c r="AG16" s="185"/>
      <c r="AH16" s="185"/>
      <c r="AI16" s="185"/>
      <c r="AJ16" s="185"/>
      <c r="AK16" s="185"/>
      <c r="AL16" s="185"/>
      <c r="AM16" s="185"/>
      <c r="AN16" s="185"/>
      <c r="AO16" s="185"/>
      <c r="AP16" s="185"/>
      <c r="AQ16" s="185"/>
      <c r="AR16" s="185"/>
      <c r="AS16" s="185"/>
      <c r="AT16" s="185"/>
      <c r="AU16" s="185"/>
      <c r="AV16" s="185"/>
      <c r="AW16" s="185"/>
    </row>
    <row r="17" ht="22.5" hidden="1" customHeight="1">
      <c r="A17" s="194" t="s">
        <v>4230</v>
      </c>
      <c r="B17" s="187">
        <v>45706.0</v>
      </c>
      <c r="C17" s="188" t="str">
        <f t="shared" si="1"/>
        <v>02/2025</v>
      </c>
      <c r="D17" s="215" t="s">
        <v>4231</v>
      </c>
      <c r="E17" s="216" t="s">
        <v>4317</v>
      </c>
      <c r="F17" s="197" t="s">
        <v>4267</v>
      </c>
      <c r="G17" s="202" t="s">
        <v>4268</v>
      </c>
      <c r="H17" s="217" t="s">
        <v>4318</v>
      </c>
      <c r="I17" s="212" t="s">
        <v>4319</v>
      </c>
      <c r="J17" s="215" t="s">
        <v>4320</v>
      </c>
      <c r="K17" s="185"/>
      <c r="L17" s="185"/>
      <c r="M17" s="185"/>
      <c r="N17" s="185"/>
      <c r="O17" s="185"/>
      <c r="P17" s="185"/>
      <c r="Q17" s="185"/>
      <c r="R17" s="185"/>
      <c r="S17" s="185"/>
      <c r="T17" s="185"/>
      <c r="U17" s="185"/>
      <c r="V17" s="185"/>
      <c r="W17" s="185"/>
      <c r="X17" s="185"/>
      <c r="Y17" s="185"/>
      <c r="Z17" s="185"/>
      <c r="AA17" s="185"/>
      <c r="AB17" s="185"/>
      <c r="AC17" s="185"/>
      <c r="AD17" s="185"/>
      <c r="AE17" s="185"/>
      <c r="AF17" s="185"/>
      <c r="AG17" s="185"/>
      <c r="AH17" s="185"/>
      <c r="AI17" s="185"/>
      <c r="AJ17" s="185"/>
      <c r="AK17" s="185"/>
      <c r="AL17" s="185"/>
      <c r="AM17" s="185"/>
      <c r="AN17" s="185"/>
      <c r="AO17" s="185"/>
      <c r="AP17" s="185"/>
      <c r="AQ17" s="185"/>
      <c r="AR17" s="185"/>
      <c r="AS17" s="185"/>
      <c r="AT17" s="185"/>
      <c r="AU17" s="185"/>
      <c r="AV17" s="185"/>
      <c r="AW17" s="185"/>
    </row>
    <row r="18" ht="22.5" customHeight="1">
      <c r="A18" s="218" t="s">
        <v>4230</v>
      </c>
      <c r="B18" s="219">
        <v>45707.0</v>
      </c>
      <c r="C18" s="220" t="str">
        <f t="shared" si="1"/>
        <v>02/2025</v>
      </c>
      <c r="D18" s="227" t="s">
        <v>4250</v>
      </c>
      <c r="E18" s="222" t="s">
        <v>4321</v>
      </c>
      <c r="F18" s="223" t="s">
        <v>4322</v>
      </c>
      <c r="G18" s="224" t="s">
        <v>4323</v>
      </c>
      <c r="H18" s="228" t="s">
        <v>4324</v>
      </c>
      <c r="I18" s="226" t="s">
        <v>4325</v>
      </c>
      <c r="J18" s="227" t="s">
        <v>4326</v>
      </c>
      <c r="K18" s="185"/>
      <c r="L18" s="185"/>
      <c r="M18" s="185"/>
      <c r="N18" s="185"/>
      <c r="O18" s="185"/>
      <c r="P18" s="185"/>
      <c r="Q18" s="185"/>
      <c r="R18" s="185"/>
      <c r="S18" s="185"/>
      <c r="T18" s="185"/>
      <c r="U18" s="185"/>
      <c r="V18" s="185"/>
      <c r="W18" s="185"/>
      <c r="X18" s="185"/>
      <c r="Y18" s="185"/>
      <c r="Z18" s="185"/>
      <c r="AA18" s="185"/>
      <c r="AB18" s="185"/>
      <c r="AC18" s="185"/>
      <c r="AD18" s="185"/>
      <c r="AE18" s="185"/>
      <c r="AF18" s="185"/>
      <c r="AG18" s="185"/>
      <c r="AH18" s="185"/>
      <c r="AI18" s="185"/>
      <c r="AJ18" s="185"/>
      <c r="AK18" s="185"/>
      <c r="AL18" s="185"/>
      <c r="AM18" s="185"/>
      <c r="AN18" s="185"/>
      <c r="AO18" s="185"/>
      <c r="AP18" s="185"/>
      <c r="AQ18" s="185"/>
      <c r="AR18" s="185"/>
      <c r="AS18" s="185"/>
      <c r="AT18" s="185"/>
      <c r="AU18" s="185"/>
      <c r="AV18" s="185"/>
      <c r="AW18" s="185"/>
    </row>
    <row r="19" ht="22.5" customHeight="1">
      <c r="A19" s="218" t="s">
        <v>4230</v>
      </c>
      <c r="B19" s="219">
        <v>45707.0</v>
      </c>
      <c r="C19" s="220" t="str">
        <f t="shared" si="1"/>
        <v>02/2025</v>
      </c>
      <c r="D19" s="227" t="s">
        <v>4251</v>
      </c>
      <c r="E19" s="222" t="s">
        <v>4327</v>
      </c>
      <c r="F19" s="223" t="s">
        <v>4328</v>
      </c>
      <c r="G19" s="224" t="s">
        <v>4329</v>
      </c>
      <c r="H19" s="228" t="s">
        <v>4330</v>
      </c>
      <c r="I19" s="226" t="s">
        <v>4331</v>
      </c>
      <c r="J19" s="227" t="s">
        <v>4332</v>
      </c>
      <c r="K19" s="185"/>
      <c r="L19" s="185"/>
      <c r="M19" s="185"/>
      <c r="N19" s="185"/>
      <c r="O19" s="185"/>
      <c r="P19" s="185"/>
      <c r="Q19" s="185"/>
      <c r="R19" s="185"/>
      <c r="S19" s="185"/>
      <c r="T19" s="185"/>
      <c r="U19" s="185"/>
      <c r="V19" s="185"/>
      <c r="W19" s="185"/>
      <c r="X19" s="185"/>
      <c r="Y19" s="185"/>
      <c r="Z19" s="185"/>
      <c r="AA19" s="185"/>
      <c r="AB19" s="185"/>
      <c r="AC19" s="185"/>
      <c r="AD19" s="185"/>
      <c r="AE19" s="185"/>
      <c r="AF19" s="185"/>
      <c r="AG19" s="185"/>
      <c r="AH19" s="185"/>
      <c r="AI19" s="185"/>
      <c r="AJ19" s="185"/>
      <c r="AK19" s="185"/>
      <c r="AL19" s="185"/>
      <c r="AM19" s="185"/>
      <c r="AN19" s="185"/>
      <c r="AO19" s="185"/>
      <c r="AP19" s="185"/>
      <c r="AQ19" s="185"/>
      <c r="AR19" s="185"/>
      <c r="AS19" s="185"/>
      <c r="AT19" s="185"/>
      <c r="AU19" s="185"/>
      <c r="AV19" s="185"/>
      <c r="AW19" s="185"/>
    </row>
    <row r="20" ht="22.5" hidden="1" customHeight="1">
      <c r="A20" s="194" t="s">
        <v>4230</v>
      </c>
      <c r="B20" s="187">
        <v>45708.0</v>
      </c>
      <c r="C20" s="188" t="str">
        <f t="shared" si="1"/>
        <v>02/2025</v>
      </c>
      <c r="D20" s="215" t="s">
        <v>4231</v>
      </c>
      <c r="E20" s="216" t="s">
        <v>4333</v>
      </c>
      <c r="F20" s="197" t="s">
        <v>4334</v>
      </c>
      <c r="G20" s="202"/>
      <c r="H20" s="217" t="s">
        <v>4335</v>
      </c>
      <c r="I20" s="212" t="s">
        <v>4336</v>
      </c>
      <c r="J20" s="215" t="s">
        <v>4337</v>
      </c>
      <c r="K20" s="185"/>
      <c r="L20" s="185"/>
      <c r="M20" s="185"/>
      <c r="N20" s="185"/>
      <c r="O20" s="185"/>
      <c r="P20" s="185"/>
      <c r="Q20" s="185"/>
      <c r="R20" s="185"/>
      <c r="S20" s="185"/>
      <c r="T20" s="185"/>
      <c r="U20" s="185"/>
      <c r="V20" s="185"/>
      <c r="W20" s="185"/>
      <c r="X20" s="185"/>
      <c r="Y20" s="185"/>
      <c r="Z20" s="185"/>
      <c r="AA20" s="185"/>
      <c r="AB20" s="185"/>
      <c r="AC20" s="185"/>
      <c r="AD20" s="185"/>
      <c r="AE20" s="185"/>
      <c r="AF20" s="185"/>
      <c r="AG20" s="185"/>
      <c r="AH20" s="185"/>
      <c r="AI20" s="185"/>
      <c r="AJ20" s="185"/>
      <c r="AK20" s="185"/>
      <c r="AL20" s="185"/>
      <c r="AM20" s="185"/>
      <c r="AN20" s="185"/>
      <c r="AO20" s="185"/>
      <c r="AP20" s="185"/>
      <c r="AQ20" s="185"/>
      <c r="AR20" s="185"/>
      <c r="AS20" s="185"/>
      <c r="AT20" s="185"/>
      <c r="AU20" s="185"/>
      <c r="AV20" s="185"/>
      <c r="AW20" s="185"/>
    </row>
    <row r="21" ht="22.5" hidden="1" customHeight="1">
      <c r="A21" s="194" t="s">
        <v>4230</v>
      </c>
      <c r="B21" s="187">
        <v>45708.0</v>
      </c>
      <c r="C21" s="188" t="str">
        <f t="shared" si="1"/>
        <v>02/2025</v>
      </c>
      <c r="D21" s="215" t="s">
        <v>4231</v>
      </c>
      <c r="E21" s="216" t="s">
        <v>4338</v>
      </c>
      <c r="F21" s="197" t="s">
        <v>4339</v>
      </c>
      <c r="G21" s="202" t="s">
        <v>4340</v>
      </c>
      <c r="H21" s="217" t="s">
        <v>4341</v>
      </c>
      <c r="I21" s="212" t="s">
        <v>4342</v>
      </c>
      <c r="J21" s="215" t="s">
        <v>4343</v>
      </c>
      <c r="K21" s="185"/>
      <c r="L21" s="185"/>
      <c r="M21" s="185"/>
      <c r="N21" s="185"/>
      <c r="O21" s="185"/>
      <c r="P21" s="185"/>
      <c r="Q21" s="185"/>
      <c r="R21" s="185"/>
      <c r="S21" s="185"/>
      <c r="T21" s="185"/>
      <c r="U21" s="185"/>
      <c r="V21" s="185"/>
      <c r="W21" s="185"/>
      <c r="X21" s="185"/>
      <c r="Y21" s="185"/>
      <c r="Z21" s="185"/>
      <c r="AA21" s="185"/>
      <c r="AB21" s="185"/>
      <c r="AC21" s="185"/>
      <c r="AD21" s="185"/>
      <c r="AE21" s="185"/>
      <c r="AF21" s="185"/>
      <c r="AG21" s="185"/>
      <c r="AH21" s="185"/>
      <c r="AI21" s="185"/>
      <c r="AJ21" s="185"/>
      <c r="AK21" s="185"/>
      <c r="AL21" s="185"/>
      <c r="AM21" s="185"/>
      <c r="AN21" s="185"/>
      <c r="AO21" s="185"/>
      <c r="AP21" s="185"/>
      <c r="AQ21" s="185"/>
      <c r="AR21" s="185"/>
      <c r="AS21" s="185"/>
      <c r="AT21" s="185"/>
      <c r="AU21" s="185"/>
      <c r="AV21" s="185"/>
      <c r="AW21" s="185"/>
    </row>
    <row r="22" ht="22.5" hidden="1" customHeight="1">
      <c r="A22" s="194" t="s">
        <v>4252</v>
      </c>
      <c r="B22" s="187">
        <v>45708.0</v>
      </c>
      <c r="C22" s="188" t="str">
        <f t="shared" si="1"/>
        <v>02/2025</v>
      </c>
      <c r="D22" s="215" t="s">
        <v>4231</v>
      </c>
      <c r="E22" s="216" t="s">
        <v>4344</v>
      </c>
      <c r="F22" s="197" t="s">
        <v>4233</v>
      </c>
      <c r="G22" s="202" t="s">
        <v>4234</v>
      </c>
      <c r="H22" s="217" t="s">
        <v>4345</v>
      </c>
      <c r="I22" s="212" t="s">
        <v>4346</v>
      </c>
      <c r="J22" s="215" t="s">
        <v>4347</v>
      </c>
      <c r="K22" s="185"/>
      <c r="L22" s="185"/>
      <c r="M22" s="185"/>
      <c r="N22" s="185"/>
      <c r="O22" s="185"/>
      <c r="P22" s="185"/>
      <c r="Q22" s="185"/>
      <c r="R22" s="185"/>
      <c r="S22" s="185"/>
      <c r="T22" s="185"/>
      <c r="U22" s="185"/>
      <c r="V22" s="185"/>
      <c r="W22" s="185"/>
      <c r="X22" s="185"/>
      <c r="Y22" s="185"/>
      <c r="Z22" s="185"/>
      <c r="AA22" s="185"/>
      <c r="AB22" s="185"/>
      <c r="AC22" s="185"/>
      <c r="AD22" s="185"/>
      <c r="AE22" s="185"/>
      <c r="AF22" s="185"/>
      <c r="AG22" s="185"/>
      <c r="AH22" s="185"/>
      <c r="AI22" s="185"/>
      <c r="AJ22" s="185"/>
      <c r="AK22" s="185"/>
      <c r="AL22" s="185"/>
      <c r="AM22" s="185"/>
      <c r="AN22" s="185"/>
      <c r="AO22" s="185"/>
      <c r="AP22" s="185"/>
      <c r="AQ22" s="185"/>
      <c r="AR22" s="185"/>
      <c r="AS22" s="185"/>
      <c r="AT22" s="185"/>
      <c r="AU22" s="185"/>
      <c r="AV22" s="185"/>
      <c r="AW22" s="185"/>
    </row>
    <row r="23" ht="22.5" customHeight="1">
      <c r="A23" s="218" t="s">
        <v>4252</v>
      </c>
      <c r="B23" s="219">
        <v>45711.0</v>
      </c>
      <c r="C23" s="220" t="str">
        <f t="shared" si="1"/>
        <v>02/2025</v>
      </c>
      <c r="D23" s="227" t="s">
        <v>4301</v>
      </c>
      <c r="E23" s="222" t="s">
        <v>4348</v>
      </c>
      <c r="F23" s="223" t="s">
        <v>4303</v>
      </c>
      <c r="G23" s="224" t="s">
        <v>4304</v>
      </c>
      <c r="H23" s="228" t="s">
        <v>4349</v>
      </c>
      <c r="I23" s="226"/>
      <c r="J23" s="227" t="s">
        <v>4350</v>
      </c>
      <c r="K23" s="185"/>
      <c r="L23" s="185"/>
      <c r="M23" s="185"/>
      <c r="N23" s="185"/>
      <c r="O23" s="185"/>
      <c r="P23" s="185"/>
      <c r="Q23" s="185"/>
      <c r="R23" s="185"/>
      <c r="S23" s="185"/>
      <c r="T23" s="185"/>
      <c r="U23" s="185"/>
      <c r="V23" s="185"/>
      <c r="W23" s="185"/>
      <c r="X23" s="185"/>
      <c r="Y23" s="185"/>
      <c r="Z23" s="185"/>
      <c r="AA23" s="185"/>
      <c r="AB23" s="185"/>
      <c r="AC23" s="185"/>
      <c r="AD23" s="185"/>
      <c r="AE23" s="185"/>
      <c r="AF23" s="185"/>
      <c r="AG23" s="185"/>
      <c r="AH23" s="185"/>
      <c r="AI23" s="185"/>
      <c r="AJ23" s="185"/>
      <c r="AK23" s="185"/>
      <c r="AL23" s="185"/>
      <c r="AM23" s="185"/>
      <c r="AN23" s="185"/>
      <c r="AO23" s="185"/>
      <c r="AP23" s="185"/>
      <c r="AQ23" s="185"/>
      <c r="AR23" s="185"/>
      <c r="AS23" s="185"/>
      <c r="AT23" s="185"/>
      <c r="AU23" s="185"/>
      <c r="AV23" s="185"/>
      <c r="AW23" s="185"/>
    </row>
    <row r="24" ht="22.5" customHeight="1">
      <c r="A24" s="218" t="s">
        <v>4230</v>
      </c>
      <c r="B24" s="219">
        <v>45712.0</v>
      </c>
      <c r="C24" s="220" t="str">
        <f t="shared" si="1"/>
        <v>02/2025</v>
      </c>
      <c r="D24" s="227" t="s">
        <v>4301</v>
      </c>
      <c r="E24" s="222" t="s">
        <v>4351</v>
      </c>
      <c r="F24" s="223" t="s">
        <v>4267</v>
      </c>
      <c r="G24" s="224" t="s">
        <v>4268</v>
      </c>
      <c r="H24" s="228" t="s">
        <v>4352</v>
      </c>
      <c r="I24" s="226"/>
      <c r="J24" s="227" t="s">
        <v>4353</v>
      </c>
      <c r="K24" s="185"/>
      <c r="L24" s="185"/>
      <c r="M24" s="185"/>
      <c r="N24" s="185"/>
      <c r="O24" s="185"/>
      <c r="P24" s="185"/>
      <c r="Q24" s="185"/>
      <c r="R24" s="185"/>
      <c r="S24" s="185"/>
      <c r="T24" s="185"/>
      <c r="U24" s="185"/>
      <c r="V24" s="185"/>
      <c r="W24" s="185"/>
      <c r="X24" s="185"/>
      <c r="Y24" s="185"/>
      <c r="Z24" s="185"/>
      <c r="AA24" s="185"/>
      <c r="AB24" s="185"/>
      <c r="AC24" s="185"/>
      <c r="AD24" s="185"/>
      <c r="AE24" s="185"/>
      <c r="AF24" s="185"/>
      <c r="AG24" s="185"/>
      <c r="AH24" s="185"/>
      <c r="AI24" s="185"/>
      <c r="AJ24" s="185"/>
      <c r="AK24" s="185"/>
      <c r="AL24" s="185"/>
      <c r="AM24" s="185"/>
      <c r="AN24" s="185"/>
      <c r="AO24" s="185"/>
      <c r="AP24" s="185"/>
      <c r="AQ24" s="185"/>
      <c r="AR24" s="185"/>
      <c r="AS24" s="185"/>
      <c r="AT24" s="185"/>
      <c r="AU24" s="185"/>
      <c r="AV24" s="185"/>
      <c r="AW24" s="185"/>
    </row>
    <row r="25" ht="22.5" customHeight="1">
      <c r="A25" s="218" t="s">
        <v>4252</v>
      </c>
      <c r="B25" s="219">
        <v>45712.0</v>
      </c>
      <c r="C25" s="220" t="str">
        <f t="shared" si="1"/>
        <v>02/2025</v>
      </c>
      <c r="D25" s="227" t="s">
        <v>4251</v>
      </c>
      <c r="E25" s="222" t="s">
        <v>4354</v>
      </c>
      <c r="F25" s="223" t="s">
        <v>4303</v>
      </c>
      <c r="G25" s="224"/>
      <c r="H25" s="228" t="s">
        <v>4355</v>
      </c>
      <c r="I25" s="226"/>
      <c r="J25" s="227" t="s">
        <v>4356</v>
      </c>
      <c r="K25" s="185"/>
      <c r="L25" s="185"/>
      <c r="M25" s="185"/>
      <c r="N25" s="185"/>
      <c r="O25" s="185"/>
      <c r="P25" s="185"/>
      <c r="Q25" s="185"/>
      <c r="R25" s="185"/>
      <c r="S25" s="185"/>
      <c r="T25" s="185"/>
      <c r="U25" s="185"/>
      <c r="V25" s="185"/>
      <c r="W25" s="185"/>
      <c r="X25" s="185"/>
      <c r="Y25" s="185"/>
      <c r="Z25" s="185"/>
      <c r="AA25" s="185"/>
      <c r="AB25" s="185"/>
      <c r="AC25" s="185"/>
      <c r="AD25" s="185"/>
      <c r="AE25" s="185"/>
      <c r="AF25" s="185"/>
      <c r="AG25" s="185"/>
      <c r="AH25" s="185"/>
      <c r="AI25" s="185"/>
      <c r="AJ25" s="185"/>
      <c r="AK25" s="185"/>
      <c r="AL25" s="185"/>
      <c r="AM25" s="185"/>
      <c r="AN25" s="185"/>
      <c r="AO25" s="185"/>
      <c r="AP25" s="185"/>
      <c r="AQ25" s="185"/>
      <c r="AR25" s="185"/>
      <c r="AS25" s="185"/>
      <c r="AT25" s="185"/>
      <c r="AU25" s="185"/>
      <c r="AV25" s="185"/>
      <c r="AW25" s="185"/>
    </row>
    <row r="26" ht="22.5" hidden="1" customHeight="1">
      <c r="A26" s="194" t="s">
        <v>4230</v>
      </c>
      <c r="B26" s="187">
        <v>45712.0</v>
      </c>
      <c r="C26" s="188" t="str">
        <f t="shared" si="1"/>
        <v>02/2025</v>
      </c>
      <c r="D26" s="215" t="s">
        <v>4231</v>
      </c>
      <c r="E26" s="216" t="s">
        <v>4333</v>
      </c>
      <c r="F26" s="197" t="s">
        <v>4357</v>
      </c>
      <c r="G26" s="202"/>
      <c r="H26" s="217" t="s">
        <v>4358</v>
      </c>
      <c r="I26" s="212"/>
      <c r="J26" s="215"/>
      <c r="K26" s="185"/>
      <c r="L26" s="185"/>
      <c r="M26" s="185"/>
      <c r="N26" s="185"/>
      <c r="O26" s="185"/>
      <c r="P26" s="185"/>
      <c r="Q26" s="185"/>
      <c r="R26" s="185"/>
      <c r="S26" s="185"/>
      <c r="T26" s="185"/>
      <c r="U26" s="185"/>
      <c r="V26" s="185"/>
      <c r="W26" s="185"/>
      <c r="X26" s="185"/>
      <c r="Y26" s="185"/>
      <c r="Z26" s="185"/>
      <c r="AA26" s="185"/>
      <c r="AB26" s="185"/>
      <c r="AC26" s="185"/>
      <c r="AD26" s="185"/>
      <c r="AE26" s="185"/>
      <c r="AF26" s="185"/>
      <c r="AG26" s="185"/>
      <c r="AH26" s="185"/>
      <c r="AI26" s="185"/>
      <c r="AJ26" s="185"/>
      <c r="AK26" s="185"/>
      <c r="AL26" s="185"/>
      <c r="AM26" s="185"/>
      <c r="AN26" s="185"/>
      <c r="AO26" s="185"/>
      <c r="AP26" s="185"/>
      <c r="AQ26" s="185"/>
      <c r="AR26" s="185"/>
      <c r="AS26" s="185"/>
      <c r="AT26" s="185"/>
      <c r="AU26" s="185"/>
      <c r="AV26" s="185"/>
      <c r="AW26" s="185"/>
    </row>
    <row r="27" ht="22.5" customHeight="1">
      <c r="A27" s="218" t="s">
        <v>4230</v>
      </c>
      <c r="B27" s="219">
        <v>45713.0</v>
      </c>
      <c r="C27" s="220" t="str">
        <f t="shared" si="1"/>
        <v>02/2025</v>
      </c>
      <c r="D27" s="227" t="s">
        <v>4247</v>
      </c>
      <c r="E27" s="222" t="s">
        <v>4359</v>
      </c>
      <c r="F27" s="223" t="s">
        <v>4267</v>
      </c>
      <c r="G27" s="224" t="s">
        <v>4268</v>
      </c>
      <c r="H27" s="228" t="s">
        <v>4360</v>
      </c>
      <c r="I27" s="226"/>
      <c r="J27" s="227" t="s">
        <v>4361</v>
      </c>
      <c r="K27" s="185"/>
      <c r="L27" s="185"/>
      <c r="M27" s="185"/>
      <c r="N27" s="185"/>
      <c r="O27" s="185"/>
      <c r="P27" s="185"/>
      <c r="Q27" s="185"/>
      <c r="R27" s="185"/>
      <c r="S27" s="185"/>
      <c r="T27" s="185"/>
      <c r="U27" s="185"/>
      <c r="V27" s="185"/>
      <c r="W27" s="185"/>
      <c r="X27" s="185"/>
      <c r="Y27" s="185"/>
      <c r="Z27" s="185"/>
      <c r="AA27" s="185"/>
      <c r="AB27" s="185"/>
      <c r="AC27" s="185"/>
      <c r="AD27" s="185"/>
      <c r="AE27" s="185"/>
      <c r="AF27" s="185"/>
      <c r="AG27" s="185"/>
      <c r="AH27" s="185"/>
      <c r="AI27" s="185"/>
      <c r="AJ27" s="185"/>
      <c r="AK27" s="185"/>
      <c r="AL27" s="185"/>
      <c r="AM27" s="185"/>
      <c r="AN27" s="185"/>
      <c r="AO27" s="185"/>
      <c r="AP27" s="185"/>
      <c r="AQ27" s="185"/>
      <c r="AR27" s="185"/>
      <c r="AS27" s="185"/>
      <c r="AT27" s="185"/>
      <c r="AU27" s="185"/>
      <c r="AV27" s="185"/>
      <c r="AW27" s="185"/>
    </row>
    <row r="28" ht="22.5" customHeight="1">
      <c r="A28" s="218" t="s">
        <v>4252</v>
      </c>
      <c r="B28" s="219">
        <v>45715.0</v>
      </c>
      <c r="C28" s="220" t="str">
        <f t="shared" si="1"/>
        <v>02/2025</v>
      </c>
      <c r="D28" s="227" t="s">
        <v>4248</v>
      </c>
      <c r="E28" s="222" t="s">
        <v>4362</v>
      </c>
      <c r="F28" s="223" t="s">
        <v>4233</v>
      </c>
      <c r="G28" s="224" t="s">
        <v>4234</v>
      </c>
      <c r="H28" s="228" t="s">
        <v>4363</v>
      </c>
      <c r="I28" s="226"/>
      <c r="J28" s="227" t="s">
        <v>4364</v>
      </c>
      <c r="K28" s="185"/>
      <c r="L28" s="185"/>
      <c r="M28" s="185"/>
      <c r="N28" s="185"/>
      <c r="O28" s="185"/>
      <c r="P28" s="185"/>
      <c r="Q28" s="185"/>
      <c r="R28" s="185"/>
      <c r="S28" s="185"/>
      <c r="T28" s="185"/>
      <c r="U28" s="185"/>
      <c r="V28" s="185"/>
      <c r="W28" s="185"/>
      <c r="X28" s="185"/>
      <c r="Y28" s="185"/>
      <c r="Z28" s="185"/>
      <c r="AA28" s="185"/>
      <c r="AB28" s="185"/>
      <c r="AC28" s="185"/>
      <c r="AD28" s="185"/>
      <c r="AE28" s="185"/>
      <c r="AF28" s="185"/>
      <c r="AG28" s="185"/>
      <c r="AH28" s="185"/>
      <c r="AI28" s="185"/>
      <c r="AJ28" s="185"/>
      <c r="AK28" s="185"/>
      <c r="AL28" s="185"/>
      <c r="AM28" s="185"/>
      <c r="AN28" s="185"/>
      <c r="AO28" s="185"/>
      <c r="AP28" s="185"/>
      <c r="AQ28" s="185"/>
      <c r="AR28" s="185"/>
      <c r="AS28" s="185"/>
      <c r="AT28" s="185"/>
      <c r="AU28" s="185"/>
      <c r="AV28" s="185"/>
      <c r="AW28" s="185"/>
    </row>
    <row r="29" ht="22.5" customHeight="1">
      <c r="A29" s="218" t="s">
        <v>4230</v>
      </c>
      <c r="B29" s="219">
        <v>45714.0</v>
      </c>
      <c r="C29" s="220" t="str">
        <f t="shared" si="1"/>
        <v>02/2025</v>
      </c>
      <c r="D29" s="227" t="s">
        <v>4250</v>
      </c>
      <c r="E29" s="222" t="s">
        <v>4365</v>
      </c>
      <c r="F29" s="223" t="s">
        <v>4366</v>
      </c>
      <c r="G29" s="224" t="s">
        <v>4367</v>
      </c>
      <c r="H29" s="228" t="s">
        <v>4368</v>
      </c>
      <c r="I29" s="226" t="s">
        <v>4369</v>
      </c>
      <c r="J29" s="227" t="s">
        <v>4370</v>
      </c>
      <c r="K29" s="185"/>
      <c r="L29" s="185"/>
      <c r="M29" s="185"/>
      <c r="N29" s="185"/>
      <c r="O29" s="185"/>
      <c r="P29" s="185"/>
      <c r="Q29" s="185"/>
      <c r="R29" s="185"/>
      <c r="S29" s="185"/>
      <c r="T29" s="185"/>
      <c r="U29" s="185"/>
      <c r="V29" s="185"/>
      <c r="W29" s="185"/>
      <c r="X29" s="185"/>
      <c r="Y29" s="185"/>
      <c r="Z29" s="185"/>
      <c r="AA29" s="185"/>
      <c r="AB29" s="185"/>
      <c r="AC29" s="185"/>
      <c r="AD29" s="185"/>
      <c r="AE29" s="185"/>
      <c r="AF29" s="185"/>
      <c r="AG29" s="185"/>
      <c r="AH29" s="185"/>
      <c r="AI29" s="185"/>
      <c r="AJ29" s="185"/>
      <c r="AK29" s="185"/>
      <c r="AL29" s="185"/>
      <c r="AM29" s="185"/>
      <c r="AN29" s="185"/>
      <c r="AO29" s="185"/>
      <c r="AP29" s="185"/>
      <c r="AQ29" s="185"/>
      <c r="AR29" s="185"/>
      <c r="AS29" s="185"/>
      <c r="AT29" s="185"/>
      <c r="AU29" s="185"/>
      <c r="AV29" s="185"/>
      <c r="AW29" s="185"/>
    </row>
    <row r="30" ht="22.5" customHeight="1">
      <c r="A30" s="218" t="s">
        <v>4230</v>
      </c>
      <c r="B30" s="219">
        <v>45727.0</v>
      </c>
      <c r="C30" s="220" t="str">
        <f t="shared" si="1"/>
        <v>03/2025</v>
      </c>
      <c r="D30" s="227" t="s">
        <v>4301</v>
      </c>
      <c r="E30" s="222" t="s">
        <v>4371</v>
      </c>
      <c r="F30" s="223" t="s">
        <v>4267</v>
      </c>
      <c r="G30" s="224" t="s">
        <v>4268</v>
      </c>
      <c r="H30" s="228" t="s">
        <v>4372</v>
      </c>
      <c r="I30" s="226"/>
      <c r="J30" s="227" t="s">
        <v>4373</v>
      </c>
      <c r="K30" s="185"/>
      <c r="L30" s="185"/>
      <c r="M30" s="185"/>
      <c r="N30" s="185"/>
      <c r="O30" s="185"/>
      <c r="P30" s="185"/>
      <c r="Q30" s="185"/>
      <c r="R30" s="185"/>
      <c r="S30" s="185"/>
      <c r="T30" s="185"/>
      <c r="U30" s="185"/>
      <c r="V30" s="185"/>
      <c r="W30" s="185"/>
      <c r="X30" s="185"/>
      <c r="Y30" s="185"/>
      <c r="Z30" s="185"/>
      <c r="AA30" s="185"/>
      <c r="AB30" s="185"/>
      <c r="AC30" s="185"/>
      <c r="AD30" s="185"/>
      <c r="AE30" s="185"/>
      <c r="AF30" s="185"/>
      <c r="AG30" s="185"/>
      <c r="AH30" s="185"/>
      <c r="AI30" s="185"/>
      <c r="AJ30" s="185"/>
      <c r="AK30" s="185"/>
      <c r="AL30" s="185"/>
      <c r="AM30" s="185"/>
      <c r="AN30" s="185"/>
      <c r="AO30" s="185"/>
      <c r="AP30" s="185"/>
      <c r="AQ30" s="185"/>
      <c r="AR30" s="185"/>
      <c r="AS30" s="185"/>
      <c r="AT30" s="185"/>
      <c r="AU30" s="185"/>
      <c r="AV30" s="185"/>
      <c r="AW30" s="185"/>
    </row>
    <row r="31" ht="22.5" customHeight="1">
      <c r="A31" s="218" t="s">
        <v>4252</v>
      </c>
      <c r="B31" s="219">
        <v>45728.0</v>
      </c>
      <c r="C31" s="220" t="str">
        <f t="shared" si="1"/>
        <v>03/2025</v>
      </c>
      <c r="D31" s="227" t="s">
        <v>4251</v>
      </c>
      <c r="E31" s="222" t="s">
        <v>4374</v>
      </c>
      <c r="F31" s="223" t="s">
        <v>4303</v>
      </c>
      <c r="G31" s="224"/>
      <c r="H31" s="228" t="s">
        <v>4375</v>
      </c>
      <c r="I31" s="226" t="s">
        <v>4376</v>
      </c>
      <c r="J31" s="227" t="s">
        <v>4377</v>
      </c>
      <c r="K31" s="185"/>
      <c r="L31" s="185"/>
      <c r="M31" s="185"/>
      <c r="N31" s="185"/>
      <c r="O31" s="185"/>
      <c r="P31" s="185"/>
      <c r="Q31" s="185"/>
      <c r="R31" s="185"/>
      <c r="S31" s="185"/>
      <c r="T31" s="185"/>
      <c r="U31" s="185"/>
      <c r="V31" s="185"/>
      <c r="W31" s="185"/>
      <c r="X31" s="185"/>
      <c r="Y31" s="185"/>
      <c r="Z31" s="185"/>
      <c r="AA31" s="185"/>
      <c r="AB31" s="185"/>
      <c r="AC31" s="185"/>
      <c r="AD31" s="185"/>
      <c r="AE31" s="185"/>
      <c r="AF31" s="185"/>
      <c r="AG31" s="185"/>
      <c r="AH31" s="185"/>
      <c r="AI31" s="185"/>
      <c r="AJ31" s="185"/>
      <c r="AK31" s="185"/>
      <c r="AL31" s="185"/>
      <c r="AM31" s="185"/>
      <c r="AN31" s="185"/>
      <c r="AO31" s="185"/>
      <c r="AP31" s="185"/>
      <c r="AQ31" s="185"/>
      <c r="AR31" s="185"/>
      <c r="AS31" s="185"/>
      <c r="AT31" s="185"/>
      <c r="AU31" s="185"/>
      <c r="AV31" s="185"/>
      <c r="AW31" s="185"/>
    </row>
    <row r="32" ht="22.5" customHeight="1">
      <c r="A32" s="218" t="s">
        <v>4256</v>
      </c>
      <c r="B32" s="219">
        <v>45733.0</v>
      </c>
      <c r="C32" s="220" t="str">
        <f t="shared" si="1"/>
        <v>03/2025</v>
      </c>
      <c r="D32" s="227" t="s">
        <v>4244</v>
      </c>
      <c r="E32" s="222" t="s">
        <v>4378</v>
      </c>
      <c r="F32" s="223" t="s">
        <v>4261</v>
      </c>
      <c r="G32" s="224" t="s">
        <v>4379</v>
      </c>
      <c r="H32" s="228" t="s">
        <v>4380</v>
      </c>
      <c r="I32" s="226" t="s">
        <v>4381</v>
      </c>
      <c r="J32" s="227"/>
      <c r="K32" s="185"/>
      <c r="L32" s="185"/>
      <c r="M32" s="185"/>
      <c r="N32" s="185"/>
      <c r="O32" s="185"/>
      <c r="P32" s="185"/>
      <c r="Q32" s="185"/>
      <c r="R32" s="185"/>
      <c r="S32" s="185"/>
      <c r="T32" s="185"/>
      <c r="U32" s="185"/>
      <c r="V32" s="185"/>
      <c r="W32" s="185"/>
      <c r="X32" s="185"/>
      <c r="Y32" s="185"/>
      <c r="Z32" s="185"/>
      <c r="AA32" s="185"/>
      <c r="AB32" s="185"/>
      <c r="AC32" s="185"/>
      <c r="AD32" s="185"/>
      <c r="AE32" s="185"/>
      <c r="AF32" s="185"/>
      <c r="AG32" s="185"/>
      <c r="AH32" s="185"/>
      <c r="AI32" s="185"/>
      <c r="AJ32" s="185"/>
      <c r="AK32" s="185"/>
      <c r="AL32" s="185"/>
      <c r="AM32" s="185"/>
      <c r="AN32" s="185"/>
      <c r="AO32" s="185"/>
      <c r="AP32" s="185"/>
      <c r="AQ32" s="185"/>
      <c r="AR32" s="185"/>
      <c r="AS32" s="185"/>
      <c r="AT32" s="185"/>
      <c r="AU32" s="185"/>
      <c r="AV32" s="185"/>
      <c r="AW32" s="185"/>
    </row>
    <row r="33" ht="22.5" hidden="1" customHeight="1">
      <c r="A33" s="194" t="s">
        <v>4230</v>
      </c>
      <c r="B33" s="187">
        <v>45734.0</v>
      </c>
      <c r="C33" s="188" t="str">
        <f t="shared" si="1"/>
        <v>03/2025</v>
      </c>
      <c r="D33" s="215" t="s">
        <v>4231</v>
      </c>
      <c r="E33" s="216" t="s">
        <v>4382</v>
      </c>
      <c r="F33" s="197" t="s">
        <v>4357</v>
      </c>
      <c r="G33" s="202"/>
      <c r="H33" s="217" t="s">
        <v>4383</v>
      </c>
      <c r="I33" s="212" t="s">
        <v>4384</v>
      </c>
      <c r="J33" s="215" t="s">
        <v>4385</v>
      </c>
      <c r="K33" s="185"/>
      <c r="L33" s="185"/>
      <c r="M33" s="185"/>
      <c r="N33" s="185"/>
      <c r="O33" s="185"/>
      <c r="P33" s="185"/>
      <c r="Q33" s="185"/>
      <c r="R33" s="185"/>
      <c r="S33" s="185"/>
      <c r="T33" s="185"/>
      <c r="U33" s="185"/>
      <c r="V33" s="185"/>
      <c r="W33" s="185"/>
      <c r="X33" s="185"/>
      <c r="Y33" s="185"/>
      <c r="Z33" s="185"/>
      <c r="AA33" s="185"/>
      <c r="AB33" s="185"/>
      <c r="AC33" s="185"/>
      <c r="AD33" s="185"/>
      <c r="AE33" s="185"/>
      <c r="AF33" s="185"/>
      <c r="AG33" s="185"/>
      <c r="AH33" s="185"/>
      <c r="AI33" s="185"/>
      <c r="AJ33" s="185"/>
      <c r="AK33" s="185"/>
      <c r="AL33" s="185"/>
      <c r="AM33" s="185"/>
      <c r="AN33" s="185"/>
      <c r="AO33" s="185"/>
      <c r="AP33" s="185"/>
      <c r="AQ33" s="185"/>
      <c r="AR33" s="185"/>
      <c r="AS33" s="185"/>
      <c r="AT33" s="185"/>
      <c r="AU33" s="185"/>
      <c r="AV33" s="185"/>
      <c r="AW33" s="185"/>
    </row>
    <row r="34" ht="22.5" customHeight="1">
      <c r="A34" s="218" t="s">
        <v>4230</v>
      </c>
      <c r="B34" s="219">
        <v>45734.0</v>
      </c>
      <c r="C34" s="220" t="str">
        <f t="shared" si="1"/>
        <v>03/2025</v>
      </c>
      <c r="D34" s="227" t="s">
        <v>4251</v>
      </c>
      <c r="E34" s="222" t="s">
        <v>4386</v>
      </c>
      <c r="F34" s="223" t="s">
        <v>4267</v>
      </c>
      <c r="G34" s="224" t="s">
        <v>4268</v>
      </c>
      <c r="H34" s="228" t="s">
        <v>4387</v>
      </c>
      <c r="I34" s="226" t="s">
        <v>4388</v>
      </c>
      <c r="J34" s="227" t="s">
        <v>4389</v>
      </c>
      <c r="K34" s="185"/>
      <c r="L34" s="185"/>
      <c r="M34" s="185"/>
      <c r="N34" s="185"/>
      <c r="O34" s="185"/>
      <c r="P34" s="185"/>
      <c r="Q34" s="185"/>
      <c r="R34" s="185"/>
      <c r="S34" s="185"/>
      <c r="T34" s="185"/>
      <c r="U34" s="185"/>
      <c r="V34" s="185"/>
      <c r="W34" s="185"/>
      <c r="X34" s="185"/>
      <c r="Y34" s="185"/>
      <c r="Z34" s="185"/>
      <c r="AA34" s="185"/>
      <c r="AB34" s="185"/>
      <c r="AC34" s="185"/>
      <c r="AD34" s="185"/>
      <c r="AE34" s="185"/>
      <c r="AF34" s="185"/>
      <c r="AG34" s="185"/>
      <c r="AH34" s="185"/>
      <c r="AI34" s="185"/>
      <c r="AJ34" s="185"/>
      <c r="AK34" s="185"/>
      <c r="AL34" s="185"/>
      <c r="AM34" s="185"/>
      <c r="AN34" s="185"/>
      <c r="AO34" s="185"/>
      <c r="AP34" s="185"/>
      <c r="AQ34" s="185"/>
      <c r="AR34" s="185"/>
      <c r="AS34" s="185"/>
      <c r="AT34" s="185"/>
      <c r="AU34" s="185"/>
      <c r="AV34" s="185"/>
      <c r="AW34" s="185"/>
    </row>
    <row r="35" ht="22.5" customHeight="1">
      <c r="A35" s="218" t="s">
        <v>4230</v>
      </c>
      <c r="B35" s="219">
        <v>45734.0</v>
      </c>
      <c r="C35" s="220" t="str">
        <f t="shared" si="1"/>
        <v>03/2025</v>
      </c>
      <c r="D35" s="227" t="s">
        <v>4251</v>
      </c>
      <c r="E35" s="222" t="s">
        <v>4390</v>
      </c>
      <c r="F35" s="223" t="s">
        <v>4391</v>
      </c>
      <c r="G35" s="224"/>
      <c r="H35" s="228" t="s">
        <v>4392</v>
      </c>
      <c r="I35" s="226" t="s">
        <v>4393</v>
      </c>
      <c r="J35" s="227" t="s">
        <v>4394</v>
      </c>
      <c r="K35" s="185"/>
      <c r="L35" s="185"/>
      <c r="M35" s="185"/>
      <c r="N35" s="185"/>
      <c r="O35" s="185"/>
      <c r="P35" s="185"/>
      <c r="Q35" s="185"/>
      <c r="R35" s="185"/>
      <c r="S35" s="185"/>
      <c r="T35" s="185"/>
      <c r="U35" s="185"/>
      <c r="V35" s="185"/>
      <c r="W35" s="185"/>
      <c r="X35" s="185"/>
      <c r="Y35" s="185"/>
      <c r="Z35" s="185"/>
      <c r="AA35" s="185"/>
      <c r="AB35" s="185"/>
      <c r="AC35" s="185"/>
      <c r="AD35" s="185"/>
      <c r="AE35" s="185"/>
      <c r="AF35" s="185"/>
      <c r="AG35" s="185"/>
      <c r="AH35" s="185"/>
      <c r="AI35" s="185"/>
      <c r="AJ35" s="185"/>
      <c r="AK35" s="185"/>
      <c r="AL35" s="185"/>
      <c r="AM35" s="185"/>
      <c r="AN35" s="185"/>
      <c r="AO35" s="185"/>
      <c r="AP35" s="185"/>
      <c r="AQ35" s="185"/>
      <c r="AR35" s="185"/>
      <c r="AS35" s="185"/>
      <c r="AT35" s="185"/>
      <c r="AU35" s="185"/>
      <c r="AV35" s="185"/>
      <c r="AW35" s="185"/>
    </row>
    <row r="36" ht="22.5" customHeight="1">
      <c r="A36" s="218" t="s">
        <v>4252</v>
      </c>
      <c r="B36" s="219">
        <v>45734.0</v>
      </c>
      <c r="C36" s="220" t="str">
        <f t="shared" si="1"/>
        <v>03/2025</v>
      </c>
      <c r="D36" s="227" t="s">
        <v>4251</v>
      </c>
      <c r="E36" s="222" t="s">
        <v>4395</v>
      </c>
      <c r="F36" s="223" t="s">
        <v>4396</v>
      </c>
      <c r="G36" s="224"/>
      <c r="H36" s="228" t="s">
        <v>4397</v>
      </c>
      <c r="I36" s="226" t="s">
        <v>4398</v>
      </c>
      <c r="J36" s="227" t="s">
        <v>4399</v>
      </c>
      <c r="K36" s="185"/>
      <c r="L36" s="185"/>
      <c r="M36" s="185"/>
      <c r="N36" s="185"/>
      <c r="O36" s="185"/>
      <c r="P36" s="185"/>
      <c r="Q36" s="185"/>
      <c r="R36" s="185"/>
      <c r="S36" s="185"/>
      <c r="T36" s="185"/>
      <c r="U36" s="185"/>
      <c r="V36" s="185"/>
      <c r="W36" s="185"/>
      <c r="X36" s="185"/>
      <c r="Y36" s="185"/>
      <c r="Z36" s="185"/>
      <c r="AA36" s="185"/>
      <c r="AB36" s="185"/>
      <c r="AC36" s="185"/>
      <c r="AD36" s="185"/>
      <c r="AE36" s="185"/>
      <c r="AF36" s="185"/>
      <c r="AG36" s="185"/>
      <c r="AH36" s="185"/>
      <c r="AI36" s="185"/>
      <c r="AJ36" s="185"/>
      <c r="AK36" s="185"/>
      <c r="AL36" s="185"/>
      <c r="AM36" s="185"/>
      <c r="AN36" s="185"/>
      <c r="AO36" s="185"/>
      <c r="AP36" s="185"/>
      <c r="AQ36" s="185"/>
      <c r="AR36" s="185"/>
      <c r="AS36" s="185"/>
      <c r="AT36" s="185"/>
      <c r="AU36" s="185"/>
      <c r="AV36" s="185"/>
      <c r="AW36" s="185"/>
    </row>
    <row r="37" ht="22.5" customHeight="1">
      <c r="A37" s="218" t="s">
        <v>4252</v>
      </c>
      <c r="B37" s="219">
        <v>45734.0</v>
      </c>
      <c r="C37" s="220" t="str">
        <f t="shared" si="1"/>
        <v>03/2025</v>
      </c>
      <c r="D37" s="227" t="s">
        <v>4251</v>
      </c>
      <c r="E37" s="222" t="s">
        <v>4400</v>
      </c>
      <c r="F37" s="223" t="s">
        <v>4401</v>
      </c>
      <c r="G37" s="224" t="s">
        <v>4402</v>
      </c>
      <c r="H37" s="228" t="s">
        <v>4403</v>
      </c>
      <c r="I37" s="226" t="s">
        <v>4404</v>
      </c>
      <c r="J37" s="227" t="s">
        <v>4405</v>
      </c>
      <c r="K37" s="185"/>
      <c r="L37" s="185"/>
      <c r="M37" s="185"/>
      <c r="N37" s="185"/>
      <c r="O37" s="185"/>
      <c r="P37" s="185"/>
      <c r="Q37" s="185"/>
      <c r="R37" s="185"/>
      <c r="S37" s="185"/>
      <c r="T37" s="185"/>
      <c r="U37" s="185"/>
      <c r="V37" s="185"/>
      <c r="W37" s="185"/>
      <c r="X37" s="185"/>
      <c r="Y37" s="185"/>
      <c r="Z37" s="185"/>
      <c r="AA37" s="185"/>
      <c r="AB37" s="185"/>
      <c r="AC37" s="185"/>
      <c r="AD37" s="185"/>
      <c r="AE37" s="185"/>
      <c r="AF37" s="185"/>
      <c r="AG37" s="185"/>
      <c r="AH37" s="185"/>
      <c r="AI37" s="185"/>
      <c r="AJ37" s="185"/>
      <c r="AK37" s="185"/>
      <c r="AL37" s="185"/>
      <c r="AM37" s="185"/>
      <c r="AN37" s="185"/>
      <c r="AO37" s="185"/>
      <c r="AP37" s="185"/>
      <c r="AQ37" s="185"/>
      <c r="AR37" s="185"/>
      <c r="AS37" s="185"/>
      <c r="AT37" s="185"/>
      <c r="AU37" s="185"/>
      <c r="AV37" s="185"/>
      <c r="AW37" s="185"/>
    </row>
    <row r="38" ht="22.5" customHeight="1">
      <c r="A38" s="218" t="s">
        <v>4230</v>
      </c>
      <c r="B38" s="219">
        <v>45734.0</v>
      </c>
      <c r="C38" s="220" t="str">
        <f t="shared" si="1"/>
        <v>03/2025</v>
      </c>
      <c r="D38" s="227" t="s">
        <v>4251</v>
      </c>
      <c r="E38" s="222" t="s">
        <v>4406</v>
      </c>
      <c r="F38" s="223" t="s">
        <v>4267</v>
      </c>
      <c r="G38" s="224" t="s">
        <v>4268</v>
      </c>
      <c r="H38" s="228" t="s">
        <v>4407</v>
      </c>
      <c r="I38" s="226" t="s">
        <v>4408</v>
      </c>
      <c r="J38" s="227" t="s">
        <v>4409</v>
      </c>
      <c r="K38" s="185"/>
      <c r="L38" s="185"/>
      <c r="M38" s="185"/>
      <c r="N38" s="185"/>
      <c r="O38" s="185"/>
      <c r="P38" s="185"/>
      <c r="Q38" s="185"/>
      <c r="R38" s="185"/>
      <c r="S38" s="185"/>
      <c r="T38" s="185"/>
      <c r="U38" s="185"/>
      <c r="V38" s="185"/>
      <c r="W38" s="185"/>
      <c r="X38" s="185"/>
      <c r="Y38" s="185"/>
      <c r="Z38" s="185"/>
      <c r="AA38" s="185"/>
      <c r="AB38" s="185"/>
      <c r="AC38" s="185"/>
      <c r="AD38" s="185"/>
      <c r="AE38" s="185"/>
      <c r="AF38" s="185"/>
      <c r="AG38" s="185"/>
      <c r="AH38" s="185"/>
      <c r="AI38" s="185"/>
      <c r="AJ38" s="185"/>
      <c r="AK38" s="185"/>
      <c r="AL38" s="185"/>
      <c r="AM38" s="185"/>
      <c r="AN38" s="185"/>
      <c r="AO38" s="185"/>
      <c r="AP38" s="185"/>
      <c r="AQ38" s="185"/>
      <c r="AR38" s="185"/>
      <c r="AS38" s="185"/>
      <c r="AT38" s="185"/>
      <c r="AU38" s="185"/>
      <c r="AV38" s="185"/>
      <c r="AW38" s="185"/>
    </row>
    <row r="39" ht="22.5" customHeight="1">
      <c r="A39" s="218" t="s">
        <v>4230</v>
      </c>
      <c r="B39" s="219">
        <v>45735.0</v>
      </c>
      <c r="C39" s="220" t="str">
        <f t="shared" si="1"/>
        <v>03/2025</v>
      </c>
      <c r="D39" s="227" t="s">
        <v>4251</v>
      </c>
      <c r="E39" s="222" t="s">
        <v>4410</v>
      </c>
      <c r="F39" s="223" t="s">
        <v>4411</v>
      </c>
      <c r="G39" s="224" t="s">
        <v>4412</v>
      </c>
      <c r="H39" s="228" t="s">
        <v>4413</v>
      </c>
      <c r="I39" s="226"/>
      <c r="J39" s="227" t="s">
        <v>4414</v>
      </c>
      <c r="K39" s="185"/>
      <c r="L39" s="185"/>
      <c r="M39" s="185"/>
      <c r="N39" s="185"/>
      <c r="O39" s="185"/>
      <c r="P39" s="185"/>
      <c r="Q39" s="185"/>
      <c r="R39" s="185"/>
      <c r="S39" s="185"/>
      <c r="T39" s="185"/>
      <c r="U39" s="185"/>
      <c r="V39" s="185"/>
      <c r="W39" s="185"/>
      <c r="X39" s="185"/>
      <c r="Y39" s="185"/>
      <c r="Z39" s="185"/>
      <c r="AA39" s="185"/>
      <c r="AB39" s="185"/>
      <c r="AC39" s="185"/>
      <c r="AD39" s="185"/>
      <c r="AE39" s="185"/>
      <c r="AF39" s="185"/>
      <c r="AG39" s="185"/>
      <c r="AH39" s="185"/>
      <c r="AI39" s="185"/>
      <c r="AJ39" s="185"/>
      <c r="AK39" s="185"/>
      <c r="AL39" s="185"/>
      <c r="AM39" s="185"/>
      <c r="AN39" s="185"/>
      <c r="AO39" s="185"/>
      <c r="AP39" s="185"/>
      <c r="AQ39" s="185"/>
      <c r="AR39" s="185"/>
      <c r="AS39" s="185"/>
      <c r="AT39" s="185"/>
      <c r="AU39" s="185"/>
      <c r="AV39" s="185"/>
      <c r="AW39" s="185"/>
    </row>
    <row r="40" ht="22.5" customHeight="1">
      <c r="A40" s="218" t="s">
        <v>4252</v>
      </c>
      <c r="B40" s="219">
        <v>45735.0</v>
      </c>
      <c r="C40" s="220" t="str">
        <f t="shared" si="1"/>
        <v>03/2025</v>
      </c>
      <c r="D40" s="227" t="s">
        <v>4251</v>
      </c>
      <c r="E40" s="222" t="s">
        <v>4415</v>
      </c>
      <c r="F40" s="223" t="s">
        <v>4416</v>
      </c>
      <c r="G40" s="224"/>
      <c r="H40" s="228" t="s">
        <v>4417</v>
      </c>
      <c r="I40" s="226" t="s">
        <v>4418</v>
      </c>
      <c r="J40" s="227" t="s">
        <v>4419</v>
      </c>
      <c r="K40" s="185"/>
      <c r="L40" s="185"/>
      <c r="M40" s="185"/>
      <c r="N40" s="185"/>
      <c r="O40" s="185"/>
      <c r="P40" s="185"/>
      <c r="Q40" s="185"/>
      <c r="R40" s="185"/>
      <c r="S40" s="185"/>
      <c r="T40" s="185"/>
      <c r="U40" s="185"/>
      <c r="V40" s="185"/>
      <c r="W40" s="185"/>
      <c r="X40" s="185"/>
      <c r="Y40" s="185"/>
      <c r="Z40" s="185"/>
      <c r="AA40" s="185"/>
      <c r="AB40" s="185"/>
      <c r="AC40" s="185"/>
      <c r="AD40" s="185"/>
      <c r="AE40" s="185"/>
      <c r="AF40" s="185"/>
      <c r="AG40" s="185"/>
      <c r="AH40" s="185"/>
      <c r="AI40" s="185"/>
      <c r="AJ40" s="185"/>
      <c r="AK40" s="185"/>
      <c r="AL40" s="185"/>
      <c r="AM40" s="185"/>
      <c r="AN40" s="185"/>
      <c r="AO40" s="185"/>
      <c r="AP40" s="185"/>
      <c r="AQ40" s="185"/>
      <c r="AR40" s="185"/>
      <c r="AS40" s="185"/>
      <c r="AT40" s="185"/>
      <c r="AU40" s="185"/>
      <c r="AV40" s="185"/>
      <c r="AW40" s="185"/>
    </row>
    <row r="41" ht="22.5" customHeight="1">
      <c r="A41" s="218" t="s">
        <v>4252</v>
      </c>
      <c r="B41" s="219">
        <v>45736.0</v>
      </c>
      <c r="C41" s="220" t="str">
        <f t="shared" si="1"/>
        <v>03/2025</v>
      </c>
      <c r="D41" s="227" t="s">
        <v>4301</v>
      </c>
      <c r="E41" s="222" t="s">
        <v>4420</v>
      </c>
      <c r="F41" s="223" t="s">
        <v>4303</v>
      </c>
      <c r="G41" s="224" t="s">
        <v>4304</v>
      </c>
      <c r="H41" s="228" t="s">
        <v>4421</v>
      </c>
      <c r="I41" s="226"/>
      <c r="J41" s="227" t="s">
        <v>4422</v>
      </c>
      <c r="K41" s="185"/>
      <c r="L41" s="185"/>
      <c r="M41" s="185"/>
      <c r="N41" s="185"/>
      <c r="O41" s="185"/>
      <c r="P41" s="185"/>
      <c r="Q41" s="185"/>
      <c r="R41" s="185"/>
      <c r="S41" s="185"/>
      <c r="T41" s="185"/>
      <c r="U41" s="185"/>
      <c r="V41" s="185"/>
      <c r="W41" s="185"/>
      <c r="X41" s="185"/>
      <c r="Y41" s="185"/>
      <c r="Z41" s="185"/>
      <c r="AA41" s="185"/>
      <c r="AB41" s="185"/>
      <c r="AC41" s="185"/>
      <c r="AD41" s="185"/>
      <c r="AE41" s="185"/>
      <c r="AF41" s="185"/>
      <c r="AG41" s="185"/>
      <c r="AH41" s="185"/>
      <c r="AI41" s="185"/>
      <c r="AJ41" s="185"/>
      <c r="AK41" s="185"/>
      <c r="AL41" s="185"/>
      <c r="AM41" s="185"/>
      <c r="AN41" s="185"/>
      <c r="AO41" s="185"/>
      <c r="AP41" s="185"/>
      <c r="AQ41" s="185"/>
      <c r="AR41" s="185"/>
      <c r="AS41" s="185"/>
      <c r="AT41" s="185"/>
      <c r="AU41" s="185"/>
      <c r="AV41" s="185"/>
      <c r="AW41" s="185"/>
    </row>
    <row r="42" ht="22.5" customHeight="1">
      <c r="A42" s="218" t="s">
        <v>4252</v>
      </c>
      <c r="B42" s="219">
        <v>45737.0</v>
      </c>
      <c r="C42" s="220" t="str">
        <f t="shared" si="1"/>
        <v>03/2025</v>
      </c>
      <c r="D42" s="227" t="s">
        <v>4251</v>
      </c>
      <c r="E42" s="222" t="s">
        <v>4423</v>
      </c>
      <c r="F42" s="223" t="s">
        <v>4424</v>
      </c>
      <c r="G42" s="224"/>
      <c r="H42" s="228" t="s">
        <v>4425</v>
      </c>
      <c r="I42" s="226" t="s">
        <v>4426</v>
      </c>
      <c r="J42" s="227"/>
      <c r="K42" s="185"/>
      <c r="L42" s="185"/>
      <c r="M42" s="185"/>
      <c r="N42" s="185"/>
      <c r="O42" s="185"/>
      <c r="P42" s="185"/>
      <c r="Q42" s="185"/>
      <c r="R42" s="185"/>
      <c r="S42" s="185"/>
      <c r="T42" s="185"/>
      <c r="U42" s="185"/>
      <c r="V42" s="185"/>
      <c r="W42" s="185"/>
      <c r="X42" s="185"/>
      <c r="Y42" s="185"/>
      <c r="Z42" s="185"/>
      <c r="AA42" s="185"/>
      <c r="AB42" s="185"/>
      <c r="AC42" s="185"/>
      <c r="AD42" s="185"/>
      <c r="AE42" s="185"/>
      <c r="AF42" s="185"/>
      <c r="AG42" s="185"/>
      <c r="AH42" s="185"/>
      <c r="AI42" s="185"/>
      <c r="AJ42" s="185"/>
      <c r="AK42" s="185"/>
      <c r="AL42" s="185"/>
      <c r="AM42" s="185"/>
      <c r="AN42" s="185"/>
      <c r="AO42" s="185"/>
      <c r="AP42" s="185"/>
      <c r="AQ42" s="185"/>
      <c r="AR42" s="185"/>
      <c r="AS42" s="185"/>
      <c r="AT42" s="185"/>
      <c r="AU42" s="185"/>
      <c r="AV42" s="185"/>
      <c r="AW42" s="185"/>
    </row>
    <row r="43" ht="22.5" customHeight="1">
      <c r="A43" s="218" t="s">
        <v>4252</v>
      </c>
      <c r="B43" s="219">
        <v>45737.0</v>
      </c>
      <c r="C43" s="220" t="str">
        <f t="shared" si="1"/>
        <v>03/2025</v>
      </c>
      <c r="D43" s="227" t="s">
        <v>4301</v>
      </c>
      <c r="E43" s="222" t="s">
        <v>4427</v>
      </c>
      <c r="F43" s="223" t="s">
        <v>4303</v>
      </c>
      <c r="G43" s="224"/>
      <c r="H43" s="228" t="s">
        <v>4428</v>
      </c>
      <c r="I43" s="226"/>
      <c r="J43" s="227" t="s">
        <v>4429</v>
      </c>
      <c r="K43" s="185"/>
      <c r="L43" s="185"/>
      <c r="M43" s="185"/>
      <c r="N43" s="185"/>
      <c r="O43" s="185"/>
      <c r="P43" s="185"/>
      <c r="Q43" s="185"/>
      <c r="R43" s="185"/>
      <c r="S43" s="185"/>
      <c r="T43" s="185"/>
      <c r="U43" s="185"/>
      <c r="V43" s="185"/>
      <c r="W43" s="185"/>
      <c r="X43" s="185"/>
      <c r="Y43" s="185"/>
      <c r="Z43" s="185"/>
      <c r="AA43" s="185"/>
      <c r="AB43" s="185"/>
      <c r="AC43" s="185"/>
      <c r="AD43" s="185"/>
      <c r="AE43" s="185"/>
      <c r="AF43" s="185"/>
      <c r="AG43" s="185"/>
      <c r="AH43" s="185"/>
      <c r="AI43" s="185"/>
      <c r="AJ43" s="185"/>
      <c r="AK43" s="185"/>
      <c r="AL43" s="185"/>
      <c r="AM43" s="185"/>
      <c r="AN43" s="185"/>
      <c r="AO43" s="185"/>
      <c r="AP43" s="185"/>
      <c r="AQ43" s="185"/>
      <c r="AR43" s="185"/>
      <c r="AS43" s="185"/>
      <c r="AT43" s="185"/>
      <c r="AU43" s="185"/>
      <c r="AV43" s="185"/>
      <c r="AW43" s="185"/>
    </row>
    <row r="44" ht="22.5" customHeight="1">
      <c r="A44" s="218" t="s">
        <v>4252</v>
      </c>
      <c r="B44" s="219">
        <v>45737.0</v>
      </c>
      <c r="C44" s="220" t="str">
        <f t="shared" si="1"/>
        <v>03/2025</v>
      </c>
      <c r="D44" s="227" t="s">
        <v>4251</v>
      </c>
      <c r="E44" s="222" t="s">
        <v>4430</v>
      </c>
      <c r="F44" s="223" t="s">
        <v>4366</v>
      </c>
      <c r="G44" s="224" t="s">
        <v>4431</v>
      </c>
      <c r="H44" s="228" t="s">
        <v>4432</v>
      </c>
      <c r="I44" s="226"/>
      <c r="J44" s="227" t="s">
        <v>4433</v>
      </c>
      <c r="K44" s="185"/>
      <c r="L44" s="185"/>
      <c r="M44" s="185"/>
      <c r="N44" s="185"/>
      <c r="O44" s="185"/>
      <c r="P44" s="185"/>
      <c r="Q44" s="185"/>
      <c r="R44" s="185"/>
      <c r="S44" s="185"/>
      <c r="T44" s="185"/>
      <c r="U44" s="185"/>
      <c r="V44" s="185"/>
      <c r="W44" s="185"/>
      <c r="X44" s="185"/>
      <c r="Y44" s="185"/>
      <c r="Z44" s="185"/>
      <c r="AA44" s="185"/>
      <c r="AB44" s="185"/>
      <c r="AC44" s="185"/>
      <c r="AD44" s="185"/>
      <c r="AE44" s="185"/>
      <c r="AF44" s="185"/>
      <c r="AG44" s="185"/>
      <c r="AH44" s="185"/>
      <c r="AI44" s="185"/>
      <c r="AJ44" s="185"/>
      <c r="AK44" s="185"/>
      <c r="AL44" s="185"/>
      <c r="AM44" s="185"/>
      <c r="AN44" s="185"/>
      <c r="AO44" s="185"/>
      <c r="AP44" s="185"/>
      <c r="AQ44" s="185"/>
      <c r="AR44" s="185"/>
      <c r="AS44" s="185"/>
      <c r="AT44" s="185"/>
      <c r="AU44" s="185"/>
      <c r="AV44" s="185"/>
      <c r="AW44" s="185"/>
    </row>
    <row r="45" ht="22.5" customHeight="1">
      <c r="A45" s="218" t="s">
        <v>4253</v>
      </c>
      <c r="B45" s="219">
        <v>45740.0</v>
      </c>
      <c r="C45" s="220" t="str">
        <f t="shared" si="1"/>
        <v>03/2025</v>
      </c>
      <c r="D45" s="227" t="s">
        <v>4301</v>
      </c>
      <c r="E45" s="222" t="s">
        <v>4434</v>
      </c>
      <c r="F45" s="223" t="s">
        <v>4261</v>
      </c>
      <c r="G45" s="224"/>
      <c r="H45" s="228" t="s">
        <v>4435</v>
      </c>
      <c r="I45" s="226"/>
      <c r="J45" s="227" t="s">
        <v>4436</v>
      </c>
      <c r="K45" s="185"/>
      <c r="L45" s="185"/>
      <c r="M45" s="185"/>
      <c r="N45" s="185"/>
      <c r="O45" s="185"/>
      <c r="P45" s="185"/>
      <c r="Q45" s="185"/>
      <c r="R45" s="185"/>
      <c r="S45" s="185"/>
      <c r="T45" s="185"/>
      <c r="U45" s="185"/>
      <c r="V45" s="185"/>
      <c r="W45" s="185"/>
      <c r="X45" s="185"/>
      <c r="Y45" s="185"/>
      <c r="Z45" s="185"/>
      <c r="AA45" s="185"/>
      <c r="AB45" s="185"/>
      <c r="AC45" s="185"/>
      <c r="AD45" s="185"/>
      <c r="AE45" s="185"/>
      <c r="AF45" s="185"/>
      <c r="AG45" s="185"/>
      <c r="AH45" s="185"/>
      <c r="AI45" s="185"/>
      <c r="AJ45" s="185"/>
      <c r="AK45" s="185"/>
      <c r="AL45" s="185"/>
      <c r="AM45" s="185"/>
      <c r="AN45" s="185"/>
      <c r="AO45" s="185"/>
      <c r="AP45" s="185"/>
      <c r="AQ45" s="185"/>
      <c r="AR45" s="185"/>
      <c r="AS45" s="185"/>
      <c r="AT45" s="185"/>
      <c r="AU45" s="185"/>
      <c r="AV45" s="185"/>
      <c r="AW45" s="185"/>
    </row>
    <row r="46" ht="22.5" customHeight="1">
      <c r="A46" s="218" t="s">
        <v>4252</v>
      </c>
      <c r="B46" s="219">
        <v>45740.0</v>
      </c>
      <c r="C46" s="220" t="str">
        <f t="shared" si="1"/>
        <v>03/2025</v>
      </c>
      <c r="D46" s="227" t="s">
        <v>4301</v>
      </c>
      <c r="E46" s="229" t="s">
        <v>4437</v>
      </c>
      <c r="F46" s="223" t="s">
        <v>4303</v>
      </c>
      <c r="G46" s="224" t="s">
        <v>4438</v>
      </c>
      <c r="H46" s="228" t="s">
        <v>4439</v>
      </c>
      <c r="I46" s="226" t="s">
        <v>4440</v>
      </c>
      <c r="J46" s="227" t="s">
        <v>4441</v>
      </c>
      <c r="K46" s="185"/>
      <c r="L46" s="185"/>
      <c r="M46" s="185"/>
      <c r="N46" s="185"/>
      <c r="O46" s="185"/>
      <c r="P46" s="185"/>
      <c r="Q46" s="185"/>
      <c r="R46" s="185"/>
      <c r="S46" s="185"/>
      <c r="T46" s="185"/>
      <c r="U46" s="185"/>
      <c r="V46" s="185"/>
      <c r="W46" s="185"/>
      <c r="X46" s="185"/>
      <c r="Y46" s="185"/>
      <c r="Z46" s="185"/>
      <c r="AA46" s="185"/>
      <c r="AB46" s="185"/>
      <c r="AC46" s="185"/>
      <c r="AD46" s="185"/>
      <c r="AE46" s="185"/>
      <c r="AF46" s="185"/>
      <c r="AG46" s="185"/>
      <c r="AH46" s="185"/>
      <c r="AI46" s="185"/>
      <c r="AJ46" s="185"/>
      <c r="AK46" s="185"/>
      <c r="AL46" s="185"/>
      <c r="AM46" s="185"/>
      <c r="AN46" s="185"/>
      <c r="AO46" s="185"/>
      <c r="AP46" s="185"/>
      <c r="AQ46" s="185"/>
      <c r="AR46" s="185"/>
      <c r="AS46" s="185"/>
      <c r="AT46" s="185"/>
      <c r="AU46" s="185"/>
      <c r="AV46" s="185"/>
      <c r="AW46" s="185"/>
    </row>
    <row r="47" ht="22.5" customHeight="1">
      <c r="A47" s="218" t="s">
        <v>4252</v>
      </c>
      <c r="B47" s="219">
        <v>45740.0</v>
      </c>
      <c r="C47" s="220" t="str">
        <f t="shared" si="1"/>
        <v>03/2025</v>
      </c>
      <c r="D47" s="227" t="s">
        <v>4251</v>
      </c>
      <c r="E47" s="222" t="s">
        <v>4442</v>
      </c>
      <c r="F47" s="223" t="s">
        <v>4303</v>
      </c>
      <c r="G47" s="224" t="s">
        <v>4438</v>
      </c>
      <c r="H47" s="228" t="s">
        <v>4443</v>
      </c>
      <c r="I47" s="226"/>
      <c r="J47" s="227" t="s">
        <v>4444</v>
      </c>
      <c r="K47" s="185"/>
      <c r="L47" s="185"/>
      <c r="M47" s="185"/>
      <c r="N47" s="185"/>
      <c r="O47" s="185"/>
      <c r="P47" s="185"/>
      <c r="Q47" s="185"/>
      <c r="R47" s="185"/>
      <c r="S47" s="185"/>
      <c r="T47" s="185"/>
      <c r="U47" s="185"/>
      <c r="V47" s="185"/>
      <c r="W47" s="185"/>
      <c r="X47" s="185"/>
      <c r="Y47" s="185"/>
      <c r="Z47" s="185"/>
      <c r="AA47" s="185"/>
      <c r="AB47" s="185"/>
      <c r="AC47" s="185"/>
      <c r="AD47" s="185"/>
      <c r="AE47" s="185"/>
      <c r="AF47" s="185"/>
      <c r="AG47" s="185"/>
      <c r="AH47" s="185"/>
      <c r="AI47" s="185"/>
      <c r="AJ47" s="185"/>
      <c r="AK47" s="185"/>
      <c r="AL47" s="185"/>
      <c r="AM47" s="185"/>
      <c r="AN47" s="185"/>
      <c r="AO47" s="185"/>
      <c r="AP47" s="185"/>
      <c r="AQ47" s="185"/>
      <c r="AR47" s="185"/>
      <c r="AS47" s="185"/>
      <c r="AT47" s="185"/>
      <c r="AU47" s="185"/>
      <c r="AV47" s="185"/>
      <c r="AW47" s="185"/>
    </row>
    <row r="48" ht="22.5" customHeight="1">
      <c r="A48" s="218" t="s">
        <v>4252</v>
      </c>
      <c r="B48" s="219">
        <v>45740.0</v>
      </c>
      <c r="C48" s="220" t="str">
        <f t="shared" si="1"/>
        <v>03/2025</v>
      </c>
      <c r="D48" s="227" t="s">
        <v>4251</v>
      </c>
      <c r="E48" s="222" t="s">
        <v>4445</v>
      </c>
      <c r="F48" s="223" t="s">
        <v>4233</v>
      </c>
      <c r="G48" s="224" t="s">
        <v>4446</v>
      </c>
      <c r="H48" s="228" t="s">
        <v>4447</v>
      </c>
      <c r="I48" s="226"/>
      <c r="J48" s="227"/>
      <c r="K48" s="185"/>
      <c r="L48" s="185"/>
      <c r="M48" s="185"/>
      <c r="N48" s="185"/>
      <c r="O48" s="185"/>
      <c r="P48" s="185"/>
      <c r="Q48" s="185"/>
      <c r="R48" s="185"/>
      <c r="S48" s="185"/>
      <c r="T48" s="185"/>
      <c r="U48" s="185"/>
      <c r="V48" s="185"/>
      <c r="W48" s="185"/>
      <c r="X48" s="185"/>
      <c r="Y48" s="185"/>
      <c r="Z48" s="185"/>
      <c r="AA48" s="185"/>
      <c r="AB48" s="185"/>
      <c r="AC48" s="185"/>
      <c r="AD48" s="185"/>
      <c r="AE48" s="185"/>
      <c r="AF48" s="185"/>
      <c r="AG48" s="185"/>
      <c r="AH48" s="185"/>
      <c r="AI48" s="185"/>
      <c r="AJ48" s="185"/>
      <c r="AK48" s="185"/>
      <c r="AL48" s="185"/>
      <c r="AM48" s="185"/>
      <c r="AN48" s="185"/>
      <c r="AO48" s="185"/>
      <c r="AP48" s="185"/>
      <c r="AQ48" s="185"/>
      <c r="AR48" s="185"/>
      <c r="AS48" s="185"/>
      <c r="AT48" s="185"/>
      <c r="AU48" s="185"/>
      <c r="AV48" s="185"/>
      <c r="AW48" s="185"/>
    </row>
    <row r="49" ht="22.5" customHeight="1">
      <c r="A49" s="218" t="s">
        <v>4255</v>
      </c>
      <c r="B49" s="219">
        <v>45741.0</v>
      </c>
      <c r="C49" s="220" t="str">
        <f t="shared" si="1"/>
        <v>03/2025</v>
      </c>
      <c r="D49" s="227" t="s">
        <v>4251</v>
      </c>
      <c r="E49" s="222" t="s">
        <v>4448</v>
      </c>
      <c r="F49" s="223" t="s">
        <v>4293</v>
      </c>
      <c r="G49" s="224" t="s">
        <v>4449</v>
      </c>
      <c r="H49" s="228" t="s">
        <v>4450</v>
      </c>
      <c r="I49" s="226" t="s">
        <v>4451</v>
      </c>
      <c r="J49" s="227" t="s">
        <v>4452</v>
      </c>
      <c r="K49" s="185"/>
      <c r="L49" s="185"/>
      <c r="M49" s="185"/>
      <c r="N49" s="185"/>
      <c r="O49" s="185"/>
      <c r="P49" s="185"/>
      <c r="Q49" s="185"/>
      <c r="R49" s="185"/>
      <c r="S49" s="185"/>
      <c r="T49" s="185"/>
      <c r="U49" s="185"/>
      <c r="V49" s="185"/>
      <c r="W49" s="185"/>
      <c r="X49" s="185"/>
      <c r="Y49" s="185"/>
      <c r="Z49" s="185"/>
      <c r="AA49" s="185"/>
      <c r="AB49" s="185"/>
      <c r="AC49" s="185"/>
      <c r="AD49" s="185"/>
      <c r="AE49" s="185"/>
      <c r="AF49" s="185"/>
      <c r="AG49" s="185"/>
      <c r="AH49" s="185"/>
      <c r="AI49" s="185"/>
      <c r="AJ49" s="185"/>
      <c r="AK49" s="185"/>
      <c r="AL49" s="185"/>
      <c r="AM49" s="185"/>
      <c r="AN49" s="185"/>
      <c r="AO49" s="185"/>
      <c r="AP49" s="185"/>
      <c r="AQ49" s="185"/>
      <c r="AR49" s="185"/>
      <c r="AS49" s="185"/>
      <c r="AT49" s="185"/>
      <c r="AU49" s="185"/>
      <c r="AV49" s="185"/>
      <c r="AW49" s="185"/>
    </row>
    <row r="50" ht="22.5" customHeight="1">
      <c r="A50" s="218" t="s">
        <v>4259</v>
      </c>
      <c r="B50" s="219">
        <v>45741.0</v>
      </c>
      <c r="C50" s="220" t="str">
        <f t="shared" si="1"/>
        <v>03/2025</v>
      </c>
      <c r="D50" s="227" t="s">
        <v>4251</v>
      </c>
      <c r="E50" s="222" t="s">
        <v>4453</v>
      </c>
      <c r="F50" s="223" t="s">
        <v>4454</v>
      </c>
      <c r="G50" s="224"/>
      <c r="H50" s="228" t="s">
        <v>4455</v>
      </c>
      <c r="I50" s="226"/>
      <c r="J50" s="227"/>
      <c r="K50" s="185"/>
      <c r="L50" s="185"/>
      <c r="M50" s="185"/>
      <c r="N50" s="185"/>
      <c r="O50" s="185"/>
      <c r="P50" s="185"/>
      <c r="Q50" s="185"/>
      <c r="R50" s="185"/>
      <c r="S50" s="185"/>
      <c r="T50" s="185"/>
      <c r="U50" s="185"/>
      <c r="V50" s="185"/>
      <c r="W50" s="185"/>
      <c r="X50" s="185"/>
      <c r="Y50" s="185"/>
      <c r="Z50" s="185"/>
      <c r="AA50" s="185"/>
      <c r="AB50" s="185"/>
      <c r="AC50" s="185"/>
      <c r="AD50" s="185"/>
      <c r="AE50" s="185"/>
      <c r="AF50" s="185"/>
      <c r="AG50" s="185"/>
      <c r="AH50" s="185"/>
      <c r="AI50" s="185"/>
      <c r="AJ50" s="185"/>
      <c r="AK50" s="185"/>
      <c r="AL50" s="185"/>
      <c r="AM50" s="185"/>
      <c r="AN50" s="185"/>
      <c r="AO50" s="185"/>
      <c r="AP50" s="185"/>
      <c r="AQ50" s="185"/>
      <c r="AR50" s="185"/>
      <c r="AS50" s="185"/>
      <c r="AT50" s="185"/>
      <c r="AU50" s="185"/>
      <c r="AV50" s="185"/>
      <c r="AW50" s="185"/>
    </row>
    <row r="51" ht="22.5" customHeight="1">
      <c r="A51" s="218" t="s">
        <v>4252</v>
      </c>
      <c r="B51" s="219">
        <v>45741.0</v>
      </c>
      <c r="C51" s="220" t="str">
        <f t="shared" si="1"/>
        <v>03/2025</v>
      </c>
      <c r="D51" s="227" t="s">
        <v>4251</v>
      </c>
      <c r="E51" s="222" t="s">
        <v>4456</v>
      </c>
      <c r="F51" s="223" t="s">
        <v>4303</v>
      </c>
      <c r="G51" s="224" t="s">
        <v>4438</v>
      </c>
      <c r="H51" s="228" t="s">
        <v>4457</v>
      </c>
      <c r="I51" s="226"/>
      <c r="J51" s="227" t="s">
        <v>4458</v>
      </c>
      <c r="K51" s="185"/>
      <c r="L51" s="185"/>
      <c r="M51" s="185"/>
      <c r="N51" s="185"/>
      <c r="O51" s="185"/>
      <c r="P51" s="185"/>
      <c r="Q51" s="185"/>
      <c r="R51" s="185"/>
      <c r="S51" s="185"/>
      <c r="T51" s="185"/>
      <c r="U51" s="185"/>
      <c r="V51" s="185"/>
      <c r="W51" s="185"/>
      <c r="X51" s="185"/>
      <c r="Y51" s="185"/>
      <c r="Z51" s="185"/>
      <c r="AA51" s="185"/>
      <c r="AB51" s="185"/>
      <c r="AC51" s="185"/>
      <c r="AD51" s="185"/>
      <c r="AE51" s="185"/>
      <c r="AF51" s="185"/>
      <c r="AG51" s="185"/>
      <c r="AH51" s="185"/>
      <c r="AI51" s="185"/>
      <c r="AJ51" s="185"/>
      <c r="AK51" s="185"/>
      <c r="AL51" s="185"/>
      <c r="AM51" s="185"/>
      <c r="AN51" s="185"/>
      <c r="AO51" s="185"/>
      <c r="AP51" s="185"/>
      <c r="AQ51" s="185"/>
      <c r="AR51" s="185"/>
      <c r="AS51" s="185"/>
      <c r="AT51" s="185"/>
      <c r="AU51" s="185"/>
      <c r="AV51" s="185"/>
      <c r="AW51" s="185"/>
    </row>
    <row r="52" ht="22.5" customHeight="1">
      <c r="A52" s="218" t="s">
        <v>4252</v>
      </c>
      <c r="B52" s="219">
        <v>45741.0</v>
      </c>
      <c r="C52" s="220" t="str">
        <f t="shared" si="1"/>
        <v>03/2025</v>
      </c>
      <c r="D52" s="227" t="s">
        <v>4251</v>
      </c>
      <c r="E52" s="222" t="s">
        <v>4459</v>
      </c>
      <c r="F52" s="223" t="s">
        <v>4303</v>
      </c>
      <c r="G52" s="224" t="s">
        <v>4460</v>
      </c>
      <c r="H52" s="228" t="s">
        <v>4461</v>
      </c>
      <c r="I52" s="226"/>
      <c r="J52" s="227"/>
      <c r="K52" s="185"/>
      <c r="L52" s="185"/>
      <c r="M52" s="185"/>
      <c r="N52" s="185"/>
      <c r="O52" s="185"/>
      <c r="P52" s="185"/>
      <c r="Q52" s="185"/>
      <c r="R52" s="185"/>
      <c r="S52" s="185"/>
      <c r="T52" s="185"/>
      <c r="U52" s="185"/>
      <c r="V52" s="185"/>
      <c r="W52" s="185"/>
      <c r="X52" s="185"/>
      <c r="Y52" s="185"/>
      <c r="Z52" s="185"/>
      <c r="AA52" s="185"/>
      <c r="AB52" s="185"/>
      <c r="AC52" s="185"/>
      <c r="AD52" s="185"/>
      <c r="AE52" s="185"/>
      <c r="AF52" s="185"/>
      <c r="AG52" s="185"/>
      <c r="AH52" s="185"/>
      <c r="AI52" s="185"/>
      <c r="AJ52" s="185"/>
      <c r="AK52" s="185"/>
      <c r="AL52" s="185"/>
      <c r="AM52" s="185"/>
      <c r="AN52" s="185"/>
      <c r="AO52" s="185"/>
      <c r="AP52" s="185"/>
      <c r="AQ52" s="185"/>
      <c r="AR52" s="185"/>
      <c r="AS52" s="185"/>
      <c r="AT52" s="185"/>
      <c r="AU52" s="185"/>
      <c r="AV52" s="185"/>
      <c r="AW52" s="185"/>
    </row>
    <row r="53" ht="22.5" customHeight="1">
      <c r="A53" s="218" t="s">
        <v>4252</v>
      </c>
      <c r="B53" s="219">
        <v>45741.0</v>
      </c>
      <c r="C53" s="220" t="str">
        <f t="shared" si="1"/>
        <v>03/2025</v>
      </c>
      <c r="D53" s="227" t="s">
        <v>4251</v>
      </c>
      <c r="E53" s="222" t="s">
        <v>4462</v>
      </c>
      <c r="F53" s="223" t="s">
        <v>4303</v>
      </c>
      <c r="G53" s="224" t="s">
        <v>4438</v>
      </c>
      <c r="H53" s="228" t="s">
        <v>4463</v>
      </c>
      <c r="I53" s="226" t="s">
        <v>4464</v>
      </c>
      <c r="J53" s="227" t="s">
        <v>4465</v>
      </c>
      <c r="K53" s="185"/>
      <c r="L53" s="185"/>
      <c r="M53" s="185"/>
      <c r="N53" s="185"/>
      <c r="O53" s="185"/>
      <c r="P53" s="185"/>
      <c r="Q53" s="185"/>
      <c r="R53" s="185"/>
      <c r="S53" s="185"/>
      <c r="T53" s="185"/>
      <c r="U53" s="185"/>
      <c r="V53" s="185"/>
      <c r="W53" s="185"/>
      <c r="X53" s="185"/>
      <c r="Y53" s="185"/>
      <c r="Z53" s="185"/>
      <c r="AA53" s="185"/>
      <c r="AB53" s="185"/>
      <c r="AC53" s="185"/>
      <c r="AD53" s="185"/>
      <c r="AE53" s="185"/>
      <c r="AF53" s="185"/>
      <c r="AG53" s="185"/>
      <c r="AH53" s="185"/>
      <c r="AI53" s="185"/>
      <c r="AJ53" s="185"/>
      <c r="AK53" s="185"/>
      <c r="AL53" s="185"/>
      <c r="AM53" s="185"/>
      <c r="AN53" s="185"/>
      <c r="AO53" s="185"/>
      <c r="AP53" s="185"/>
      <c r="AQ53" s="185"/>
      <c r="AR53" s="185"/>
      <c r="AS53" s="185"/>
      <c r="AT53" s="185"/>
      <c r="AU53" s="185"/>
      <c r="AV53" s="185"/>
      <c r="AW53" s="185"/>
    </row>
    <row r="54" ht="22.5" customHeight="1">
      <c r="A54" s="218" t="s">
        <v>4252</v>
      </c>
      <c r="B54" s="219">
        <v>45741.0</v>
      </c>
      <c r="C54" s="220" t="str">
        <f t="shared" si="1"/>
        <v>03/2025</v>
      </c>
      <c r="D54" s="227" t="s">
        <v>4251</v>
      </c>
      <c r="E54" s="222" t="s">
        <v>4466</v>
      </c>
      <c r="F54" s="223" t="s">
        <v>4467</v>
      </c>
      <c r="G54" s="224"/>
      <c r="H54" s="223"/>
      <c r="I54" s="226"/>
      <c r="J54" s="227"/>
      <c r="K54" s="185"/>
      <c r="L54" s="185"/>
      <c r="M54" s="185"/>
      <c r="N54" s="185"/>
      <c r="O54" s="185"/>
      <c r="P54" s="185"/>
      <c r="Q54" s="185"/>
      <c r="R54" s="185"/>
      <c r="S54" s="185"/>
      <c r="T54" s="185"/>
      <c r="U54" s="185"/>
      <c r="V54" s="185"/>
      <c r="W54" s="185"/>
      <c r="X54" s="185"/>
      <c r="Y54" s="185"/>
      <c r="Z54" s="185"/>
      <c r="AA54" s="185"/>
      <c r="AB54" s="185"/>
      <c r="AC54" s="185"/>
      <c r="AD54" s="185"/>
      <c r="AE54" s="185"/>
      <c r="AF54" s="185"/>
      <c r="AG54" s="185"/>
      <c r="AH54" s="185"/>
      <c r="AI54" s="185"/>
      <c r="AJ54" s="185"/>
      <c r="AK54" s="185"/>
      <c r="AL54" s="185"/>
      <c r="AM54" s="185"/>
      <c r="AN54" s="185"/>
      <c r="AO54" s="185"/>
      <c r="AP54" s="185"/>
      <c r="AQ54" s="185"/>
      <c r="AR54" s="185"/>
      <c r="AS54" s="185"/>
      <c r="AT54" s="185"/>
      <c r="AU54" s="185"/>
      <c r="AV54" s="185"/>
      <c r="AW54" s="185"/>
    </row>
    <row r="55" ht="22.5" hidden="1" customHeight="1">
      <c r="A55" s="194" t="s">
        <v>4230</v>
      </c>
      <c r="B55" s="187">
        <v>45748.0</v>
      </c>
      <c r="C55" s="188" t="str">
        <f t="shared" si="1"/>
        <v>04/2025</v>
      </c>
      <c r="D55" s="189" t="s">
        <v>4231</v>
      </c>
      <c r="E55" s="190" t="s">
        <v>4468</v>
      </c>
      <c r="F55" s="189" t="s">
        <v>4267</v>
      </c>
      <c r="G55" s="189" t="s">
        <v>4469</v>
      </c>
      <c r="H55" s="211" t="s">
        <v>4470</v>
      </c>
      <c r="I55" s="189" t="s">
        <v>4471</v>
      </c>
      <c r="J55" s="189" t="s">
        <v>4472</v>
      </c>
      <c r="K55" s="185"/>
      <c r="L55" s="185"/>
      <c r="M55" s="185"/>
      <c r="N55" s="185"/>
      <c r="O55" s="185"/>
      <c r="P55" s="185"/>
      <c r="Q55" s="185"/>
      <c r="R55" s="185"/>
      <c r="S55" s="185"/>
      <c r="T55" s="185"/>
      <c r="U55" s="185"/>
      <c r="V55" s="185"/>
      <c r="W55" s="185"/>
      <c r="X55" s="185"/>
      <c r="Y55" s="185"/>
      <c r="Z55" s="185"/>
      <c r="AA55" s="185"/>
      <c r="AB55" s="185"/>
      <c r="AC55" s="185"/>
      <c r="AD55" s="185"/>
      <c r="AE55" s="185"/>
      <c r="AF55" s="185"/>
      <c r="AG55" s="185"/>
      <c r="AH55" s="185"/>
      <c r="AI55" s="185"/>
      <c r="AJ55" s="185"/>
      <c r="AK55" s="185"/>
      <c r="AL55" s="185"/>
      <c r="AM55" s="185"/>
      <c r="AN55" s="185"/>
      <c r="AO55" s="185"/>
      <c r="AP55" s="185"/>
      <c r="AQ55" s="185"/>
      <c r="AR55" s="185"/>
      <c r="AS55" s="185"/>
      <c r="AT55" s="185"/>
      <c r="AU55" s="185"/>
      <c r="AV55" s="185"/>
      <c r="AW55" s="185"/>
    </row>
    <row r="56" ht="22.5" customHeight="1">
      <c r="A56" s="218" t="s">
        <v>4252</v>
      </c>
      <c r="B56" s="219">
        <v>45748.0</v>
      </c>
      <c r="C56" s="220" t="str">
        <f t="shared" si="1"/>
        <v>04/2025</v>
      </c>
      <c r="D56" s="230" t="s">
        <v>4247</v>
      </c>
      <c r="E56" s="231" t="s">
        <v>4473</v>
      </c>
      <c r="F56" s="232" t="s">
        <v>4233</v>
      </c>
      <c r="G56" s="232" t="s">
        <v>4474</v>
      </c>
      <c r="H56" s="233" t="s">
        <v>4475</v>
      </c>
      <c r="I56" s="232"/>
      <c r="J56" s="232" t="s">
        <v>4476</v>
      </c>
      <c r="K56" s="185"/>
      <c r="L56" s="185"/>
      <c r="M56" s="185"/>
      <c r="N56" s="185"/>
      <c r="O56" s="185"/>
      <c r="P56" s="185"/>
      <c r="Q56" s="185"/>
      <c r="R56" s="185"/>
      <c r="S56" s="185"/>
      <c r="T56" s="185"/>
      <c r="U56" s="185"/>
      <c r="V56" s="185"/>
      <c r="W56" s="185"/>
      <c r="X56" s="185"/>
      <c r="Y56" s="185"/>
      <c r="Z56" s="185"/>
      <c r="AA56" s="185"/>
      <c r="AB56" s="185"/>
      <c r="AC56" s="185"/>
      <c r="AD56" s="185"/>
      <c r="AE56" s="185"/>
      <c r="AF56" s="185"/>
      <c r="AG56" s="185"/>
      <c r="AH56" s="185"/>
      <c r="AI56" s="185"/>
      <c r="AJ56" s="185"/>
      <c r="AK56" s="185"/>
      <c r="AL56" s="185"/>
      <c r="AM56" s="185"/>
      <c r="AN56" s="185"/>
      <c r="AO56" s="185"/>
      <c r="AP56" s="185"/>
      <c r="AQ56" s="185"/>
      <c r="AR56" s="185"/>
      <c r="AS56" s="185"/>
      <c r="AT56" s="185"/>
      <c r="AU56" s="185"/>
      <c r="AV56" s="185"/>
      <c r="AW56" s="185"/>
    </row>
    <row r="57" ht="22.5" customHeight="1">
      <c r="A57" s="218" t="s">
        <v>4230</v>
      </c>
      <c r="B57" s="219">
        <v>45755.0</v>
      </c>
      <c r="C57" s="220" t="str">
        <f t="shared" si="1"/>
        <v>04/2025</v>
      </c>
      <c r="D57" s="232" t="s">
        <v>4248</v>
      </c>
      <c r="E57" s="234" t="s">
        <v>4477</v>
      </c>
      <c r="F57" s="232" t="s">
        <v>4296</v>
      </c>
      <c r="G57" s="232" t="s">
        <v>4478</v>
      </c>
      <c r="H57" s="233" t="s">
        <v>4479</v>
      </c>
      <c r="I57" s="232" t="s">
        <v>4480</v>
      </c>
      <c r="J57" s="235" t="s">
        <v>4481</v>
      </c>
      <c r="K57" s="185"/>
      <c r="L57" s="185"/>
      <c r="M57" s="185"/>
      <c r="N57" s="185"/>
      <c r="O57" s="185"/>
      <c r="P57" s="185"/>
      <c r="Q57" s="185"/>
      <c r="R57" s="185"/>
      <c r="S57" s="185"/>
      <c r="T57" s="185"/>
      <c r="U57" s="185"/>
      <c r="V57" s="185"/>
      <c r="W57" s="185"/>
      <c r="X57" s="185"/>
      <c r="Y57" s="185"/>
      <c r="Z57" s="185"/>
      <c r="AA57" s="185"/>
      <c r="AB57" s="185"/>
      <c r="AC57" s="185"/>
      <c r="AD57" s="185"/>
      <c r="AE57" s="185"/>
      <c r="AF57" s="185"/>
      <c r="AG57" s="185"/>
      <c r="AH57" s="185"/>
      <c r="AI57" s="185"/>
      <c r="AJ57" s="185"/>
      <c r="AK57" s="185"/>
      <c r="AL57" s="185"/>
      <c r="AM57" s="185"/>
      <c r="AN57" s="185"/>
      <c r="AO57" s="185"/>
      <c r="AP57" s="185"/>
      <c r="AQ57" s="185"/>
      <c r="AR57" s="185"/>
      <c r="AS57" s="185"/>
      <c r="AT57" s="185"/>
      <c r="AU57" s="185"/>
      <c r="AV57" s="185"/>
      <c r="AW57" s="185"/>
    </row>
    <row r="58" ht="22.5" customHeight="1">
      <c r="A58" s="218" t="s">
        <v>4230</v>
      </c>
      <c r="B58" s="219">
        <v>45756.0</v>
      </c>
      <c r="C58" s="220" t="str">
        <f t="shared" si="1"/>
        <v>04/2025</v>
      </c>
      <c r="D58" s="227" t="s">
        <v>4301</v>
      </c>
      <c r="E58" s="234" t="s">
        <v>4482</v>
      </c>
      <c r="F58" s="232" t="s">
        <v>4339</v>
      </c>
      <c r="G58" s="232" t="s">
        <v>4412</v>
      </c>
      <c r="H58" s="233" t="s">
        <v>4483</v>
      </c>
      <c r="I58" s="236"/>
      <c r="J58" s="232" t="s">
        <v>4484</v>
      </c>
      <c r="K58" s="185"/>
      <c r="L58" s="185"/>
      <c r="M58" s="185"/>
      <c r="N58" s="185"/>
      <c r="O58" s="185"/>
      <c r="P58" s="185"/>
      <c r="Q58" s="185"/>
      <c r="R58" s="185"/>
      <c r="S58" s="185"/>
      <c r="T58" s="185"/>
      <c r="U58" s="185"/>
      <c r="V58" s="185"/>
      <c r="W58" s="185"/>
      <c r="X58" s="185"/>
      <c r="Y58" s="185"/>
      <c r="Z58" s="185"/>
      <c r="AA58" s="185"/>
      <c r="AB58" s="185"/>
      <c r="AC58" s="185"/>
      <c r="AD58" s="185"/>
      <c r="AE58" s="185"/>
      <c r="AF58" s="185"/>
      <c r="AG58" s="185"/>
      <c r="AH58" s="185"/>
      <c r="AI58" s="185"/>
      <c r="AJ58" s="185"/>
      <c r="AK58" s="185"/>
      <c r="AL58" s="185"/>
      <c r="AM58" s="185"/>
      <c r="AN58" s="185"/>
      <c r="AO58" s="185"/>
      <c r="AP58" s="185"/>
      <c r="AQ58" s="185"/>
      <c r="AR58" s="185"/>
      <c r="AS58" s="185"/>
      <c r="AT58" s="185"/>
      <c r="AU58" s="185"/>
      <c r="AV58" s="185"/>
      <c r="AW58" s="185"/>
    </row>
    <row r="59" ht="22.5" customHeight="1">
      <c r="A59" s="218" t="s">
        <v>4252</v>
      </c>
      <c r="B59" s="219">
        <v>45757.0</v>
      </c>
      <c r="C59" s="220" t="str">
        <f t="shared" si="1"/>
        <v>04/2025</v>
      </c>
      <c r="D59" s="230" t="s">
        <v>4247</v>
      </c>
      <c r="E59" s="231" t="s">
        <v>4485</v>
      </c>
      <c r="F59" s="232" t="s">
        <v>4293</v>
      </c>
      <c r="G59" s="232" t="s">
        <v>4486</v>
      </c>
      <c r="H59" s="233" t="s">
        <v>4487</v>
      </c>
      <c r="I59" s="236"/>
      <c r="J59" s="232" t="s">
        <v>4488</v>
      </c>
      <c r="K59" s="185"/>
      <c r="L59" s="185"/>
      <c r="M59" s="185"/>
      <c r="N59" s="185"/>
      <c r="O59" s="185"/>
      <c r="P59" s="185"/>
      <c r="Q59" s="185"/>
      <c r="R59" s="185"/>
      <c r="S59" s="185"/>
      <c r="T59" s="185"/>
      <c r="U59" s="185"/>
      <c r="V59" s="185"/>
      <c r="W59" s="185"/>
      <c r="X59" s="185"/>
      <c r="Y59" s="185"/>
      <c r="Z59" s="185"/>
      <c r="AA59" s="185"/>
      <c r="AB59" s="185"/>
      <c r="AC59" s="185"/>
      <c r="AD59" s="185"/>
      <c r="AE59" s="185"/>
      <c r="AF59" s="185"/>
      <c r="AG59" s="185"/>
      <c r="AH59" s="185"/>
      <c r="AI59" s="185"/>
      <c r="AJ59" s="185"/>
      <c r="AK59" s="185"/>
      <c r="AL59" s="185"/>
      <c r="AM59" s="185"/>
      <c r="AN59" s="185"/>
      <c r="AO59" s="185"/>
      <c r="AP59" s="185"/>
      <c r="AQ59" s="185"/>
      <c r="AR59" s="185"/>
      <c r="AS59" s="185"/>
      <c r="AT59" s="185"/>
      <c r="AU59" s="185"/>
      <c r="AV59" s="185"/>
      <c r="AW59" s="185"/>
    </row>
    <row r="60" ht="22.5" customHeight="1">
      <c r="A60" s="218" t="s">
        <v>4230</v>
      </c>
      <c r="B60" s="219">
        <v>45757.0</v>
      </c>
      <c r="C60" s="220" t="str">
        <f t="shared" si="1"/>
        <v>04/2025</v>
      </c>
      <c r="D60" s="232" t="s">
        <v>4251</v>
      </c>
      <c r="E60" s="234" t="s">
        <v>4489</v>
      </c>
      <c r="F60" s="232" t="s">
        <v>4339</v>
      </c>
      <c r="G60" s="232" t="s">
        <v>4412</v>
      </c>
      <c r="H60" s="233" t="s">
        <v>4490</v>
      </c>
      <c r="I60" s="236"/>
      <c r="J60" s="232" t="s">
        <v>4491</v>
      </c>
      <c r="K60" s="185"/>
      <c r="L60" s="185"/>
      <c r="M60" s="185"/>
      <c r="N60" s="185"/>
      <c r="O60" s="185"/>
      <c r="P60" s="185"/>
      <c r="Q60" s="185"/>
      <c r="R60" s="185"/>
      <c r="S60" s="185"/>
      <c r="T60" s="185"/>
      <c r="U60" s="185"/>
      <c r="V60" s="185"/>
      <c r="W60" s="185"/>
      <c r="X60" s="185"/>
      <c r="Y60" s="185"/>
      <c r="Z60" s="185"/>
      <c r="AA60" s="185"/>
      <c r="AB60" s="185"/>
      <c r="AC60" s="185"/>
      <c r="AD60" s="185"/>
      <c r="AE60" s="185"/>
      <c r="AF60" s="185"/>
      <c r="AG60" s="185"/>
      <c r="AH60" s="185"/>
      <c r="AI60" s="185"/>
      <c r="AJ60" s="185"/>
      <c r="AK60" s="185"/>
      <c r="AL60" s="185"/>
      <c r="AM60" s="185"/>
      <c r="AN60" s="185"/>
      <c r="AO60" s="185"/>
      <c r="AP60" s="185"/>
      <c r="AQ60" s="185"/>
      <c r="AR60" s="185"/>
      <c r="AS60" s="185"/>
      <c r="AT60" s="185"/>
      <c r="AU60" s="185"/>
      <c r="AV60" s="185"/>
      <c r="AW60" s="185"/>
    </row>
    <row r="61" ht="22.5" customHeight="1">
      <c r="A61" s="218" t="s">
        <v>4230</v>
      </c>
      <c r="B61" s="219">
        <v>45758.0</v>
      </c>
      <c r="C61" s="220" t="str">
        <f t="shared" si="1"/>
        <v>04/2025</v>
      </c>
      <c r="D61" s="232" t="s">
        <v>4248</v>
      </c>
      <c r="E61" s="234" t="s">
        <v>4492</v>
      </c>
      <c r="F61" s="232" t="s">
        <v>4339</v>
      </c>
      <c r="G61" s="232" t="s">
        <v>4412</v>
      </c>
      <c r="H61" s="233" t="s">
        <v>4493</v>
      </c>
      <c r="I61" s="232" t="s">
        <v>4494</v>
      </c>
      <c r="J61" s="232" t="s">
        <v>4495</v>
      </c>
      <c r="K61" s="185"/>
      <c r="L61" s="185"/>
      <c r="M61" s="185"/>
      <c r="N61" s="185"/>
      <c r="O61" s="185"/>
      <c r="P61" s="185"/>
      <c r="Q61" s="185"/>
      <c r="R61" s="185"/>
      <c r="S61" s="185"/>
      <c r="T61" s="185"/>
      <c r="U61" s="185"/>
      <c r="V61" s="185"/>
      <c r="W61" s="185"/>
      <c r="X61" s="185"/>
      <c r="Y61" s="185"/>
      <c r="Z61" s="185"/>
      <c r="AA61" s="185"/>
      <c r="AB61" s="185"/>
      <c r="AC61" s="185"/>
      <c r="AD61" s="185"/>
      <c r="AE61" s="185"/>
      <c r="AF61" s="185"/>
      <c r="AG61" s="185"/>
      <c r="AH61" s="185"/>
      <c r="AI61" s="185"/>
      <c r="AJ61" s="185"/>
      <c r="AK61" s="185"/>
      <c r="AL61" s="185"/>
      <c r="AM61" s="185"/>
      <c r="AN61" s="185"/>
      <c r="AO61" s="185"/>
      <c r="AP61" s="185"/>
      <c r="AQ61" s="185"/>
      <c r="AR61" s="185"/>
      <c r="AS61" s="185"/>
      <c r="AT61" s="185"/>
      <c r="AU61" s="185"/>
      <c r="AV61" s="185"/>
      <c r="AW61" s="185"/>
    </row>
    <row r="62" ht="22.5" customHeight="1">
      <c r="A62" s="218" t="s">
        <v>4230</v>
      </c>
      <c r="B62" s="219">
        <v>45761.0</v>
      </c>
      <c r="C62" s="220" t="str">
        <f t="shared" si="1"/>
        <v>04/2025</v>
      </c>
      <c r="D62" s="232" t="s">
        <v>4242</v>
      </c>
      <c r="E62" s="234" t="s">
        <v>4496</v>
      </c>
      <c r="F62" s="232" t="s">
        <v>4339</v>
      </c>
      <c r="G62" s="232" t="s">
        <v>4412</v>
      </c>
      <c r="H62" s="233" t="s">
        <v>4497</v>
      </c>
      <c r="I62" s="232" t="s">
        <v>4498</v>
      </c>
      <c r="J62" s="232" t="s">
        <v>4499</v>
      </c>
      <c r="K62" s="185"/>
      <c r="L62" s="185"/>
      <c r="M62" s="185"/>
      <c r="N62" s="185"/>
      <c r="O62" s="185"/>
      <c r="P62" s="185"/>
      <c r="Q62" s="185"/>
      <c r="R62" s="185"/>
      <c r="S62" s="185"/>
      <c r="T62" s="185"/>
      <c r="U62" s="185"/>
      <c r="V62" s="185"/>
      <c r="W62" s="185"/>
      <c r="X62" s="185"/>
      <c r="Y62" s="185"/>
      <c r="Z62" s="185"/>
      <c r="AA62" s="185"/>
      <c r="AB62" s="185"/>
      <c r="AC62" s="185"/>
      <c r="AD62" s="185"/>
      <c r="AE62" s="185"/>
      <c r="AF62" s="185"/>
      <c r="AG62" s="185"/>
      <c r="AH62" s="185"/>
      <c r="AI62" s="185"/>
      <c r="AJ62" s="185"/>
      <c r="AK62" s="185"/>
      <c r="AL62" s="185"/>
      <c r="AM62" s="185"/>
      <c r="AN62" s="185"/>
      <c r="AO62" s="185"/>
      <c r="AP62" s="185"/>
      <c r="AQ62" s="185"/>
      <c r="AR62" s="185"/>
      <c r="AS62" s="185"/>
      <c r="AT62" s="185"/>
      <c r="AU62" s="185"/>
      <c r="AV62" s="185"/>
      <c r="AW62" s="185"/>
    </row>
    <row r="63" ht="22.5" customHeight="1">
      <c r="A63" s="218" t="s">
        <v>4230</v>
      </c>
      <c r="B63" s="219">
        <v>45767.0</v>
      </c>
      <c r="C63" s="220" t="str">
        <f t="shared" si="1"/>
        <v>04/2025</v>
      </c>
      <c r="D63" s="232" t="s">
        <v>4248</v>
      </c>
      <c r="E63" s="234" t="s">
        <v>4500</v>
      </c>
      <c r="F63" s="232" t="s">
        <v>4339</v>
      </c>
      <c r="G63" s="232" t="s">
        <v>4412</v>
      </c>
      <c r="H63" s="233" t="s">
        <v>4501</v>
      </c>
      <c r="I63" s="232" t="s">
        <v>4502</v>
      </c>
      <c r="J63" s="232" t="s">
        <v>4503</v>
      </c>
      <c r="K63" s="185"/>
      <c r="L63" s="185"/>
      <c r="M63" s="185"/>
      <c r="N63" s="185"/>
      <c r="O63" s="185"/>
      <c r="P63" s="185"/>
      <c r="Q63" s="185"/>
      <c r="R63" s="185"/>
      <c r="S63" s="185"/>
      <c r="T63" s="185"/>
      <c r="U63" s="185"/>
      <c r="V63" s="185"/>
      <c r="W63" s="185"/>
      <c r="X63" s="185"/>
      <c r="Y63" s="185"/>
      <c r="Z63" s="185"/>
      <c r="AA63" s="185"/>
      <c r="AB63" s="185"/>
      <c r="AC63" s="185"/>
      <c r="AD63" s="185"/>
      <c r="AE63" s="185"/>
      <c r="AF63" s="185"/>
      <c r="AG63" s="185"/>
      <c r="AH63" s="185"/>
      <c r="AI63" s="185"/>
      <c r="AJ63" s="185"/>
      <c r="AK63" s="185"/>
      <c r="AL63" s="185"/>
      <c r="AM63" s="185"/>
      <c r="AN63" s="185"/>
      <c r="AO63" s="185"/>
      <c r="AP63" s="185"/>
      <c r="AQ63" s="185"/>
      <c r="AR63" s="185"/>
      <c r="AS63" s="185"/>
      <c r="AT63" s="185"/>
      <c r="AU63" s="185"/>
      <c r="AV63" s="185"/>
      <c r="AW63" s="185"/>
    </row>
    <row r="64" ht="22.5" customHeight="1">
      <c r="A64" s="218" t="s">
        <v>4230</v>
      </c>
      <c r="B64" s="219">
        <v>45772.0</v>
      </c>
      <c r="C64" s="220" t="str">
        <f t="shared" si="1"/>
        <v>04/2025</v>
      </c>
      <c r="D64" s="232" t="s">
        <v>4244</v>
      </c>
      <c r="E64" s="234" t="s">
        <v>4504</v>
      </c>
      <c r="F64" s="232" t="s">
        <v>4339</v>
      </c>
      <c r="G64" s="232" t="s">
        <v>4412</v>
      </c>
      <c r="H64" s="233" t="s">
        <v>4505</v>
      </c>
      <c r="I64" s="232" t="s">
        <v>4506</v>
      </c>
      <c r="J64" s="232" t="s">
        <v>4507</v>
      </c>
      <c r="K64" s="185"/>
      <c r="L64" s="185"/>
      <c r="M64" s="185"/>
      <c r="N64" s="185"/>
      <c r="O64" s="185"/>
      <c r="P64" s="185"/>
      <c r="Q64" s="185"/>
      <c r="R64" s="185"/>
      <c r="S64" s="185"/>
      <c r="T64" s="185"/>
      <c r="U64" s="185"/>
      <c r="V64" s="185"/>
      <c r="W64" s="185"/>
      <c r="X64" s="185"/>
      <c r="Y64" s="185"/>
      <c r="Z64" s="185"/>
      <c r="AA64" s="185"/>
      <c r="AB64" s="185"/>
      <c r="AC64" s="185"/>
      <c r="AD64" s="185"/>
      <c r="AE64" s="185"/>
      <c r="AF64" s="185"/>
      <c r="AG64" s="185"/>
      <c r="AH64" s="185"/>
      <c r="AI64" s="185"/>
      <c r="AJ64" s="185"/>
      <c r="AK64" s="185"/>
      <c r="AL64" s="185"/>
      <c r="AM64" s="185"/>
      <c r="AN64" s="185"/>
      <c r="AO64" s="185"/>
      <c r="AP64" s="185"/>
      <c r="AQ64" s="185"/>
      <c r="AR64" s="185"/>
      <c r="AS64" s="185"/>
      <c r="AT64" s="185"/>
      <c r="AU64" s="185"/>
      <c r="AV64" s="185"/>
      <c r="AW64" s="185"/>
    </row>
    <row r="65" ht="22.5" customHeight="1">
      <c r="A65" s="218" t="s">
        <v>4230</v>
      </c>
      <c r="B65" s="219">
        <v>45772.0</v>
      </c>
      <c r="C65" s="220" t="str">
        <f t="shared" si="1"/>
        <v>04/2025</v>
      </c>
      <c r="D65" s="232" t="s">
        <v>4245</v>
      </c>
      <c r="E65" s="234" t="s">
        <v>4508</v>
      </c>
      <c r="F65" s="232" t="s">
        <v>4509</v>
      </c>
      <c r="G65" s="232" t="s">
        <v>4412</v>
      </c>
      <c r="H65" s="233" t="s">
        <v>4510</v>
      </c>
      <c r="I65" s="236"/>
      <c r="J65" s="232" t="s">
        <v>4511</v>
      </c>
      <c r="K65" s="185"/>
      <c r="L65" s="185"/>
      <c r="M65" s="185"/>
      <c r="N65" s="185"/>
      <c r="O65" s="185"/>
      <c r="P65" s="185"/>
      <c r="Q65" s="185"/>
      <c r="R65" s="185"/>
      <c r="S65" s="185"/>
      <c r="T65" s="185"/>
      <c r="U65" s="185"/>
      <c r="V65" s="185"/>
      <c r="W65" s="185"/>
      <c r="X65" s="185"/>
      <c r="Y65" s="185"/>
      <c r="Z65" s="185"/>
      <c r="AA65" s="185"/>
      <c r="AB65" s="185"/>
      <c r="AC65" s="185"/>
      <c r="AD65" s="185"/>
      <c r="AE65" s="185"/>
      <c r="AF65" s="185"/>
      <c r="AG65" s="185"/>
      <c r="AH65" s="185"/>
      <c r="AI65" s="185"/>
      <c r="AJ65" s="185"/>
      <c r="AK65" s="185"/>
      <c r="AL65" s="185"/>
      <c r="AM65" s="185"/>
      <c r="AN65" s="185"/>
      <c r="AO65" s="185"/>
      <c r="AP65" s="185"/>
      <c r="AQ65" s="185"/>
      <c r="AR65" s="185"/>
      <c r="AS65" s="185"/>
      <c r="AT65" s="185"/>
      <c r="AU65" s="185"/>
      <c r="AV65" s="185"/>
      <c r="AW65" s="185"/>
    </row>
    <row r="66" ht="22.5" customHeight="1">
      <c r="A66" s="218" t="s">
        <v>4230</v>
      </c>
      <c r="B66" s="219">
        <v>45776.0</v>
      </c>
      <c r="C66" s="220" t="str">
        <f t="shared" si="1"/>
        <v>04/2025</v>
      </c>
      <c r="D66" s="232" t="s">
        <v>4247</v>
      </c>
      <c r="E66" s="234" t="s">
        <v>4512</v>
      </c>
      <c r="F66" s="232" t="s">
        <v>4339</v>
      </c>
      <c r="G66" s="232" t="s">
        <v>4412</v>
      </c>
      <c r="H66" s="233" t="s">
        <v>4513</v>
      </c>
      <c r="I66" s="236"/>
      <c r="J66" s="232" t="s">
        <v>4514</v>
      </c>
      <c r="K66" s="185"/>
      <c r="L66" s="185"/>
      <c r="M66" s="185"/>
      <c r="N66" s="185"/>
      <c r="O66" s="185"/>
      <c r="P66" s="185"/>
      <c r="Q66" s="185"/>
      <c r="R66" s="185"/>
      <c r="S66" s="185"/>
      <c r="T66" s="185"/>
      <c r="U66" s="185"/>
      <c r="V66" s="185"/>
      <c r="W66" s="185"/>
      <c r="X66" s="185"/>
      <c r="Y66" s="185"/>
      <c r="Z66" s="185"/>
      <c r="AA66" s="185"/>
      <c r="AB66" s="185"/>
      <c r="AC66" s="185"/>
      <c r="AD66" s="185"/>
      <c r="AE66" s="185"/>
      <c r="AF66" s="185"/>
      <c r="AG66" s="185"/>
      <c r="AH66" s="185"/>
      <c r="AI66" s="185"/>
      <c r="AJ66" s="185"/>
      <c r="AK66" s="185"/>
      <c r="AL66" s="185"/>
      <c r="AM66" s="185"/>
      <c r="AN66" s="185"/>
      <c r="AO66" s="185"/>
      <c r="AP66" s="185"/>
      <c r="AQ66" s="185"/>
      <c r="AR66" s="185"/>
      <c r="AS66" s="185"/>
      <c r="AT66" s="185"/>
      <c r="AU66" s="185"/>
      <c r="AV66" s="185"/>
      <c r="AW66" s="185"/>
    </row>
    <row r="67" ht="22.5" customHeight="1">
      <c r="A67" s="218" t="s">
        <v>4230</v>
      </c>
      <c r="B67" s="219">
        <v>45779.0</v>
      </c>
      <c r="C67" s="220" t="str">
        <f t="shared" si="1"/>
        <v>05/2025</v>
      </c>
      <c r="D67" s="232" t="s">
        <v>4248</v>
      </c>
      <c r="E67" s="234" t="s">
        <v>4515</v>
      </c>
      <c r="F67" s="232" t="s">
        <v>4339</v>
      </c>
      <c r="G67" s="232" t="s">
        <v>4412</v>
      </c>
      <c r="H67" s="233" t="s">
        <v>4516</v>
      </c>
      <c r="I67" s="232" t="s">
        <v>4517</v>
      </c>
      <c r="J67" s="232" t="s">
        <v>4518</v>
      </c>
      <c r="K67" s="185"/>
      <c r="L67" s="185"/>
      <c r="M67" s="185"/>
      <c r="N67" s="185"/>
      <c r="O67" s="185"/>
      <c r="P67" s="185"/>
      <c r="Q67" s="185"/>
      <c r="R67" s="185"/>
      <c r="S67" s="185"/>
      <c r="T67" s="185"/>
      <c r="U67" s="185"/>
      <c r="V67" s="185"/>
      <c r="W67" s="185"/>
      <c r="X67" s="185"/>
      <c r="Y67" s="185"/>
      <c r="Z67" s="185"/>
      <c r="AA67" s="185"/>
      <c r="AB67" s="185"/>
      <c r="AC67" s="185"/>
      <c r="AD67" s="185"/>
      <c r="AE67" s="185"/>
      <c r="AF67" s="185"/>
      <c r="AG67" s="185"/>
      <c r="AH67" s="185"/>
      <c r="AI67" s="185"/>
      <c r="AJ67" s="185"/>
      <c r="AK67" s="185"/>
      <c r="AL67" s="185"/>
      <c r="AM67" s="185"/>
      <c r="AN67" s="185"/>
      <c r="AO67" s="185"/>
      <c r="AP67" s="185"/>
      <c r="AQ67" s="185"/>
      <c r="AR67" s="185"/>
      <c r="AS67" s="185"/>
      <c r="AT67" s="185"/>
      <c r="AU67" s="185"/>
      <c r="AV67" s="185"/>
      <c r="AW67" s="185"/>
    </row>
    <row r="68" ht="22.5" customHeight="1">
      <c r="A68" s="218" t="s">
        <v>4252</v>
      </c>
      <c r="B68" s="219">
        <v>45782.0</v>
      </c>
      <c r="C68" s="220" t="str">
        <f t="shared" si="1"/>
        <v>05/2025</v>
      </c>
      <c r="D68" s="227" t="s">
        <v>4301</v>
      </c>
      <c r="E68" s="234" t="s">
        <v>4519</v>
      </c>
      <c r="F68" s="232" t="s">
        <v>4267</v>
      </c>
      <c r="G68" s="232" t="s">
        <v>4469</v>
      </c>
      <c r="H68" s="233" t="s">
        <v>4520</v>
      </c>
      <c r="I68" s="236"/>
      <c r="J68" s="232" t="s">
        <v>4521</v>
      </c>
      <c r="K68" s="185"/>
      <c r="L68" s="185"/>
      <c r="M68" s="185"/>
      <c r="N68" s="185"/>
      <c r="O68" s="185"/>
      <c r="P68" s="185"/>
      <c r="Q68" s="185"/>
      <c r="R68" s="185"/>
      <c r="S68" s="185"/>
      <c r="T68" s="185"/>
      <c r="U68" s="185"/>
      <c r="V68" s="185"/>
      <c r="W68" s="185"/>
      <c r="X68" s="185"/>
      <c r="Y68" s="185"/>
      <c r="Z68" s="185"/>
      <c r="AA68" s="185"/>
      <c r="AB68" s="185"/>
      <c r="AC68" s="185"/>
      <c r="AD68" s="185"/>
      <c r="AE68" s="185"/>
      <c r="AF68" s="185"/>
      <c r="AG68" s="185"/>
      <c r="AH68" s="185"/>
      <c r="AI68" s="185"/>
      <c r="AJ68" s="185"/>
      <c r="AK68" s="185"/>
      <c r="AL68" s="185"/>
      <c r="AM68" s="185"/>
      <c r="AN68" s="185"/>
      <c r="AO68" s="185"/>
      <c r="AP68" s="185"/>
      <c r="AQ68" s="185"/>
      <c r="AR68" s="185"/>
      <c r="AS68" s="185"/>
      <c r="AT68" s="185"/>
      <c r="AU68" s="185"/>
      <c r="AV68" s="185"/>
      <c r="AW68" s="185"/>
    </row>
    <row r="69" ht="22.5" customHeight="1">
      <c r="A69" s="218" t="s">
        <v>4230</v>
      </c>
      <c r="B69" s="219">
        <v>45783.0</v>
      </c>
      <c r="C69" s="220" t="str">
        <f t="shared" si="1"/>
        <v>05/2025</v>
      </c>
      <c r="D69" s="232" t="s">
        <v>4248</v>
      </c>
      <c r="E69" s="234" t="s">
        <v>4522</v>
      </c>
      <c r="F69" s="232" t="s">
        <v>4267</v>
      </c>
      <c r="G69" s="232" t="s">
        <v>4469</v>
      </c>
      <c r="H69" s="233" t="s">
        <v>4523</v>
      </c>
      <c r="I69" s="232" t="s">
        <v>4524</v>
      </c>
      <c r="J69" s="232" t="s">
        <v>4525</v>
      </c>
      <c r="K69" s="185"/>
      <c r="L69" s="185"/>
      <c r="M69" s="185"/>
      <c r="N69" s="185"/>
      <c r="O69" s="185"/>
      <c r="P69" s="185"/>
      <c r="Q69" s="185"/>
      <c r="R69" s="185"/>
      <c r="S69" s="185"/>
      <c r="T69" s="185"/>
      <c r="U69" s="185"/>
      <c r="V69" s="185"/>
      <c r="W69" s="185"/>
      <c r="X69" s="185"/>
      <c r="Y69" s="185"/>
      <c r="Z69" s="185"/>
      <c r="AA69" s="185"/>
      <c r="AB69" s="185"/>
      <c r="AC69" s="185"/>
      <c r="AD69" s="185"/>
      <c r="AE69" s="185"/>
      <c r="AF69" s="185"/>
      <c r="AG69" s="185"/>
      <c r="AH69" s="185"/>
      <c r="AI69" s="185"/>
      <c r="AJ69" s="185"/>
      <c r="AK69" s="185"/>
      <c r="AL69" s="185"/>
      <c r="AM69" s="185"/>
      <c r="AN69" s="185"/>
      <c r="AO69" s="185"/>
      <c r="AP69" s="185"/>
      <c r="AQ69" s="185"/>
      <c r="AR69" s="185"/>
      <c r="AS69" s="185"/>
      <c r="AT69" s="185"/>
      <c r="AU69" s="185"/>
      <c r="AV69" s="185"/>
      <c r="AW69" s="185"/>
    </row>
    <row r="70" ht="22.5" customHeight="1">
      <c r="A70" s="218" t="s">
        <v>4230</v>
      </c>
      <c r="B70" s="219">
        <v>45783.0</v>
      </c>
      <c r="C70" s="220" t="str">
        <f t="shared" si="1"/>
        <v>05/2025</v>
      </c>
      <c r="D70" s="232" t="s">
        <v>4251</v>
      </c>
      <c r="E70" s="234" t="s">
        <v>4526</v>
      </c>
      <c r="F70" s="232" t="s">
        <v>4339</v>
      </c>
      <c r="G70" s="232" t="s">
        <v>4412</v>
      </c>
      <c r="H70" s="233" t="s">
        <v>4527</v>
      </c>
      <c r="I70" s="236"/>
      <c r="J70" s="232" t="s">
        <v>4528</v>
      </c>
      <c r="K70" s="185"/>
      <c r="L70" s="185"/>
      <c r="M70" s="185"/>
      <c r="N70" s="185"/>
      <c r="O70" s="185"/>
      <c r="P70" s="185"/>
      <c r="Q70" s="185"/>
      <c r="R70" s="185"/>
      <c r="S70" s="185"/>
      <c r="T70" s="185"/>
      <c r="U70" s="185"/>
      <c r="V70" s="185"/>
      <c r="W70" s="185"/>
      <c r="X70" s="185"/>
      <c r="Y70" s="185"/>
      <c r="Z70" s="185"/>
      <c r="AA70" s="185"/>
      <c r="AB70" s="185"/>
      <c r="AC70" s="185"/>
      <c r="AD70" s="185"/>
      <c r="AE70" s="185"/>
      <c r="AF70" s="185"/>
      <c r="AG70" s="185"/>
      <c r="AH70" s="185"/>
      <c r="AI70" s="185"/>
      <c r="AJ70" s="185"/>
      <c r="AK70" s="185"/>
      <c r="AL70" s="185"/>
      <c r="AM70" s="185"/>
      <c r="AN70" s="185"/>
      <c r="AO70" s="185"/>
      <c r="AP70" s="185"/>
      <c r="AQ70" s="185"/>
      <c r="AR70" s="185"/>
      <c r="AS70" s="185"/>
      <c r="AT70" s="185"/>
      <c r="AU70" s="185"/>
      <c r="AV70" s="185"/>
      <c r="AW70" s="185"/>
    </row>
    <row r="71" ht="22.5" customHeight="1">
      <c r="A71" s="218" t="s">
        <v>4230</v>
      </c>
      <c r="B71" s="219">
        <v>45783.0</v>
      </c>
      <c r="C71" s="220" t="str">
        <f t="shared" si="1"/>
        <v>05/2025</v>
      </c>
      <c r="D71" s="232" t="s">
        <v>4248</v>
      </c>
      <c r="E71" s="234" t="s">
        <v>4529</v>
      </c>
      <c r="F71" s="232" t="s">
        <v>4339</v>
      </c>
      <c r="G71" s="232" t="s">
        <v>4412</v>
      </c>
      <c r="H71" s="233" t="s">
        <v>4530</v>
      </c>
      <c r="I71" s="232" t="s">
        <v>4531</v>
      </c>
      <c r="J71" s="232" t="s">
        <v>4532</v>
      </c>
      <c r="K71" s="185"/>
      <c r="L71" s="185"/>
      <c r="M71" s="185"/>
      <c r="N71" s="185"/>
      <c r="O71" s="185"/>
      <c r="P71" s="185"/>
      <c r="Q71" s="185"/>
      <c r="R71" s="185"/>
      <c r="S71" s="185"/>
      <c r="T71" s="185"/>
      <c r="U71" s="185"/>
      <c r="V71" s="185"/>
      <c r="W71" s="185"/>
      <c r="X71" s="185"/>
      <c r="Y71" s="185"/>
      <c r="Z71" s="185"/>
      <c r="AA71" s="185"/>
      <c r="AB71" s="185"/>
      <c r="AC71" s="185"/>
      <c r="AD71" s="185"/>
      <c r="AE71" s="185"/>
      <c r="AF71" s="185"/>
      <c r="AG71" s="185"/>
      <c r="AH71" s="185"/>
      <c r="AI71" s="185"/>
      <c r="AJ71" s="185"/>
      <c r="AK71" s="185"/>
      <c r="AL71" s="185"/>
      <c r="AM71" s="185"/>
      <c r="AN71" s="185"/>
      <c r="AO71" s="185"/>
      <c r="AP71" s="185"/>
      <c r="AQ71" s="185"/>
      <c r="AR71" s="185"/>
      <c r="AS71" s="185"/>
      <c r="AT71" s="185"/>
      <c r="AU71" s="185"/>
      <c r="AV71" s="185"/>
      <c r="AW71" s="185"/>
    </row>
    <row r="72" ht="22.5" customHeight="1">
      <c r="A72" s="218" t="s">
        <v>4230</v>
      </c>
      <c r="B72" s="219">
        <v>45783.0</v>
      </c>
      <c r="C72" s="220" t="str">
        <f t="shared" si="1"/>
        <v>05/2025</v>
      </c>
      <c r="D72" s="232" t="s">
        <v>4251</v>
      </c>
      <c r="E72" s="234" t="s">
        <v>4533</v>
      </c>
      <c r="F72" s="232" t="s">
        <v>4339</v>
      </c>
      <c r="G72" s="232" t="s">
        <v>4412</v>
      </c>
      <c r="H72" s="233" t="s">
        <v>4534</v>
      </c>
      <c r="I72" s="236"/>
      <c r="J72" s="232" t="s">
        <v>4535</v>
      </c>
      <c r="K72" s="185"/>
      <c r="L72" s="185"/>
      <c r="M72" s="185"/>
      <c r="N72" s="185"/>
      <c r="O72" s="185"/>
      <c r="P72" s="185"/>
      <c r="Q72" s="185"/>
      <c r="R72" s="185"/>
      <c r="S72" s="185"/>
      <c r="T72" s="185"/>
      <c r="U72" s="185"/>
      <c r="V72" s="185"/>
      <c r="W72" s="185"/>
      <c r="X72" s="185"/>
      <c r="Y72" s="185"/>
      <c r="Z72" s="185"/>
      <c r="AA72" s="185"/>
      <c r="AB72" s="185"/>
      <c r="AC72" s="185"/>
      <c r="AD72" s="185"/>
      <c r="AE72" s="185"/>
      <c r="AF72" s="185"/>
      <c r="AG72" s="185"/>
      <c r="AH72" s="185"/>
      <c r="AI72" s="185"/>
      <c r="AJ72" s="185"/>
      <c r="AK72" s="185"/>
      <c r="AL72" s="185"/>
      <c r="AM72" s="185"/>
      <c r="AN72" s="185"/>
      <c r="AO72" s="185"/>
      <c r="AP72" s="185"/>
      <c r="AQ72" s="185"/>
      <c r="AR72" s="185"/>
      <c r="AS72" s="185"/>
      <c r="AT72" s="185"/>
      <c r="AU72" s="185"/>
      <c r="AV72" s="185"/>
      <c r="AW72" s="185"/>
    </row>
    <row r="73" ht="22.5" customHeight="1">
      <c r="A73" s="218" t="s">
        <v>4252</v>
      </c>
      <c r="B73" s="219">
        <v>45783.0</v>
      </c>
      <c r="C73" s="220" t="str">
        <f t="shared" si="1"/>
        <v>05/2025</v>
      </c>
      <c r="D73" s="232" t="s">
        <v>4248</v>
      </c>
      <c r="E73" s="234" t="s">
        <v>4536</v>
      </c>
      <c r="F73" s="232" t="s">
        <v>4467</v>
      </c>
      <c r="G73" s="232" t="s">
        <v>4537</v>
      </c>
      <c r="H73" s="233" t="s">
        <v>4538</v>
      </c>
      <c r="I73" s="232" t="s">
        <v>4539</v>
      </c>
      <c r="J73" s="232" t="s">
        <v>4540</v>
      </c>
      <c r="K73" s="185"/>
      <c r="L73" s="185"/>
      <c r="M73" s="185"/>
      <c r="N73" s="185"/>
      <c r="O73" s="185"/>
      <c r="P73" s="185"/>
      <c r="Q73" s="185"/>
      <c r="R73" s="185"/>
      <c r="S73" s="185"/>
      <c r="T73" s="185"/>
      <c r="U73" s="185"/>
      <c r="V73" s="185"/>
      <c r="W73" s="185"/>
      <c r="X73" s="185"/>
      <c r="Y73" s="185"/>
      <c r="Z73" s="185"/>
      <c r="AA73" s="185"/>
      <c r="AB73" s="185"/>
      <c r="AC73" s="185"/>
      <c r="AD73" s="185"/>
      <c r="AE73" s="185"/>
      <c r="AF73" s="185"/>
      <c r="AG73" s="185"/>
      <c r="AH73" s="185"/>
      <c r="AI73" s="185"/>
      <c r="AJ73" s="185"/>
      <c r="AK73" s="185"/>
      <c r="AL73" s="185"/>
      <c r="AM73" s="185"/>
      <c r="AN73" s="185"/>
      <c r="AO73" s="185"/>
      <c r="AP73" s="185"/>
      <c r="AQ73" s="185"/>
      <c r="AR73" s="185"/>
      <c r="AS73" s="185"/>
      <c r="AT73" s="185"/>
      <c r="AU73" s="185"/>
      <c r="AV73" s="185"/>
      <c r="AW73" s="185"/>
    </row>
    <row r="74" ht="22.5" customHeight="1">
      <c r="A74" s="237" t="s">
        <v>4257</v>
      </c>
      <c r="B74" s="219">
        <v>45784.0</v>
      </c>
      <c r="C74" s="220" t="str">
        <f t="shared" si="1"/>
        <v>05/2025</v>
      </c>
      <c r="D74" s="232" t="s">
        <v>4248</v>
      </c>
      <c r="E74" s="234" t="s">
        <v>4541</v>
      </c>
      <c r="F74" s="232" t="s">
        <v>4542</v>
      </c>
      <c r="G74" s="236"/>
      <c r="H74" s="233" t="s">
        <v>4543</v>
      </c>
      <c r="I74" s="236"/>
      <c r="J74" s="232" t="s">
        <v>4544</v>
      </c>
      <c r="K74" s="185"/>
      <c r="L74" s="185"/>
      <c r="M74" s="185"/>
      <c r="N74" s="185"/>
      <c r="O74" s="185"/>
      <c r="P74" s="185"/>
      <c r="Q74" s="185"/>
      <c r="R74" s="185"/>
      <c r="S74" s="185"/>
      <c r="T74" s="185"/>
      <c r="U74" s="185"/>
      <c r="V74" s="185"/>
      <c r="W74" s="185"/>
      <c r="X74" s="185"/>
      <c r="Y74" s="185"/>
      <c r="Z74" s="185"/>
      <c r="AA74" s="185"/>
      <c r="AB74" s="185"/>
      <c r="AC74" s="185"/>
      <c r="AD74" s="185"/>
      <c r="AE74" s="185"/>
      <c r="AF74" s="185"/>
      <c r="AG74" s="185"/>
      <c r="AH74" s="185"/>
      <c r="AI74" s="185"/>
      <c r="AJ74" s="185"/>
      <c r="AK74" s="185"/>
      <c r="AL74" s="185"/>
      <c r="AM74" s="185"/>
      <c r="AN74" s="185"/>
      <c r="AO74" s="185"/>
      <c r="AP74" s="185"/>
      <c r="AQ74" s="185"/>
      <c r="AR74" s="185"/>
      <c r="AS74" s="185"/>
      <c r="AT74" s="185"/>
      <c r="AU74" s="185"/>
      <c r="AV74" s="185"/>
      <c r="AW74" s="185"/>
    </row>
    <row r="75" ht="22.5" customHeight="1">
      <c r="A75" s="218" t="s">
        <v>4230</v>
      </c>
      <c r="B75" s="219">
        <v>45784.0</v>
      </c>
      <c r="C75" s="220" t="str">
        <f t="shared" si="1"/>
        <v>05/2025</v>
      </c>
      <c r="D75" s="232" t="s">
        <v>4248</v>
      </c>
      <c r="E75" s="234" t="s">
        <v>4545</v>
      </c>
      <c r="F75" s="232" t="s">
        <v>4267</v>
      </c>
      <c r="G75" s="232" t="s">
        <v>4469</v>
      </c>
      <c r="H75" s="233" t="s">
        <v>4546</v>
      </c>
      <c r="I75" s="232" t="s">
        <v>4547</v>
      </c>
      <c r="J75" s="232" t="s">
        <v>4548</v>
      </c>
      <c r="K75" s="185"/>
      <c r="L75" s="185"/>
      <c r="M75" s="185"/>
      <c r="N75" s="185"/>
      <c r="O75" s="185"/>
      <c r="P75" s="185"/>
      <c r="Q75" s="185"/>
      <c r="R75" s="185"/>
      <c r="S75" s="185"/>
      <c r="T75" s="185"/>
      <c r="U75" s="185"/>
      <c r="V75" s="185"/>
      <c r="W75" s="185"/>
      <c r="X75" s="185"/>
      <c r="Y75" s="185"/>
      <c r="Z75" s="185"/>
      <c r="AA75" s="185"/>
      <c r="AB75" s="185"/>
      <c r="AC75" s="185"/>
      <c r="AD75" s="185"/>
      <c r="AE75" s="185"/>
      <c r="AF75" s="185"/>
      <c r="AG75" s="185"/>
      <c r="AH75" s="185"/>
      <c r="AI75" s="185"/>
      <c r="AJ75" s="185"/>
      <c r="AK75" s="185"/>
      <c r="AL75" s="185"/>
      <c r="AM75" s="185"/>
      <c r="AN75" s="185"/>
      <c r="AO75" s="185"/>
      <c r="AP75" s="185"/>
      <c r="AQ75" s="185"/>
      <c r="AR75" s="185"/>
      <c r="AS75" s="185"/>
      <c r="AT75" s="185"/>
      <c r="AU75" s="185"/>
      <c r="AV75" s="185"/>
      <c r="AW75" s="185"/>
    </row>
    <row r="76" ht="22.5" customHeight="1">
      <c r="A76" s="218" t="s">
        <v>4230</v>
      </c>
      <c r="B76" s="219">
        <v>45784.0</v>
      </c>
      <c r="C76" s="220" t="str">
        <f t="shared" si="1"/>
        <v>05/2025</v>
      </c>
      <c r="D76" s="232" t="s">
        <v>4248</v>
      </c>
      <c r="E76" s="234" t="s">
        <v>4549</v>
      </c>
      <c r="F76" s="232" t="s">
        <v>4550</v>
      </c>
      <c r="G76" s="232" t="s">
        <v>4551</v>
      </c>
      <c r="H76" s="233" t="s">
        <v>4552</v>
      </c>
      <c r="I76" s="236"/>
      <c r="J76" s="232" t="s">
        <v>4553</v>
      </c>
      <c r="K76" s="185"/>
      <c r="L76" s="185"/>
      <c r="M76" s="185"/>
      <c r="N76" s="185"/>
      <c r="O76" s="185"/>
      <c r="P76" s="185"/>
      <c r="Q76" s="185"/>
      <c r="R76" s="185"/>
      <c r="S76" s="185"/>
      <c r="T76" s="185"/>
      <c r="U76" s="185"/>
      <c r="V76" s="185"/>
      <c r="W76" s="185"/>
      <c r="X76" s="185"/>
      <c r="Y76" s="185"/>
      <c r="Z76" s="185"/>
      <c r="AA76" s="185"/>
      <c r="AB76" s="185"/>
      <c r="AC76" s="185"/>
      <c r="AD76" s="185"/>
      <c r="AE76" s="185"/>
      <c r="AF76" s="185"/>
      <c r="AG76" s="185"/>
      <c r="AH76" s="185"/>
      <c r="AI76" s="185"/>
      <c r="AJ76" s="185"/>
      <c r="AK76" s="185"/>
      <c r="AL76" s="185"/>
      <c r="AM76" s="185"/>
      <c r="AN76" s="185"/>
      <c r="AO76" s="185"/>
      <c r="AP76" s="185"/>
      <c r="AQ76" s="185"/>
      <c r="AR76" s="185"/>
      <c r="AS76" s="185"/>
      <c r="AT76" s="185"/>
      <c r="AU76" s="185"/>
      <c r="AV76" s="185"/>
      <c r="AW76" s="185"/>
    </row>
    <row r="77" ht="22.5" customHeight="1">
      <c r="A77" s="218" t="s">
        <v>4252</v>
      </c>
      <c r="B77" s="219">
        <v>45784.0</v>
      </c>
      <c r="C77" s="220" t="str">
        <f t="shared" si="1"/>
        <v>05/2025</v>
      </c>
      <c r="D77" s="232" t="s">
        <v>4248</v>
      </c>
      <c r="E77" s="234" t="s">
        <v>4554</v>
      </c>
      <c r="F77" s="232" t="s">
        <v>4261</v>
      </c>
      <c r="G77" s="236"/>
      <c r="H77" s="233" t="s">
        <v>4555</v>
      </c>
      <c r="I77" s="236"/>
      <c r="J77" s="232" t="s">
        <v>4556</v>
      </c>
      <c r="K77" s="185"/>
      <c r="L77" s="185"/>
      <c r="M77" s="185"/>
      <c r="N77" s="185"/>
      <c r="O77" s="185"/>
      <c r="P77" s="185"/>
      <c r="Q77" s="185"/>
      <c r="R77" s="185"/>
      <c r="S77" s="185"/>
      <c r="T77" s="185"/>
      <c r="U77" s="185"/>
      <c r="V77" s="185"/>
      <c r="W77" s="185"/>
      <c r="X77" s="185"/>
      <c r="Y77" s="185"/>
      <c r="Z77" s="185"/>
      <c r="AA77" s="185"/>
      <c r="AB77" s="185"/>
      <c r="AC77" s="185"/>
      <c r="AD77" s="185"/>
      <c r="AE77" s="185"/>
      <c r="AF77" s="185"/>
      <c r="AG77" s="185"/>
      <c r="AH77" s="185"/>
      <c r="AI77" s="185"/>
      <c r="AJ77" s="185"/>
      <c r="AK77" s="185"/>
      <c r="AL77" s="185"/>
      <c r="AM77" s="185"/>
      <c r="AN77" s="185"/>
      <c r="AO77" s="185"/>
      <c r="AP77" s="185"/>
      <c r="AQ77" s="185"/>
      <c r="AR77" s="185"/>
      <c r="AS77" s="185"/>
      <c r="AT77" s="185"/>
      <c r="AU77" s="185"/>
      <c r="AV77" s="185"/>
      <c r="AW77" s="185"/>
    </row>
    <row r="78" ht="22.5" hidden="1" customHeight="1">
      <c r="A78" s="194" t="s">
        <v>4230</v>
      </c>
      <c r="B78" s="187">
        <v>45785.0</v>
      </c>
      <c r="C78" s="188" t="str">
        <f t="shared" si="1"/>
        <v>05/2025</v>
      </c>
      <c r="D78" s="189" t="s">
        <v>4231</v>
      </c>
      <c r="E78" s="190" t="s">
        <v>4557</v>
      </c>
      <c r="F78" s="189" t="s">
        <v>4339</v>
      </c>
      <c r="G78" s="189" t="s">
        <v>4412</v>
      </c>
      <c r="H78" s="211" t="s">
        <v>4558</v>
      </c>
      <c r="I78" s="189" t="s">
        <v>4559</v>
      </c>
      <c r="J78" s="189" t="s">
        <v>4560</v>
      </c>
      <c r="K78" s="185"/>
      <c r="L78" s="185"/>
      <c r="M78" s="185"/>
      <c r="N78" s="185"/>
      <c r="O78" s="185"/>
      <c r="P78" s="185"/>
      <c r="Q78" s="185"/>
      <c r="R78" s="185"/>
      <c r="S78" s="185"/>
      <c r="T78" s="185"/>
      <c r="U78" s="185"/>
      <c r="V78" s="185"/>
      <c r="W78" s="185"/>
      <c r="X78" s="185"/>
      <c r="Y78" s="185"/>
      <c r="Z78" s="185"/>
      <c r="AA78" s="185"/>
      <c r="AB78" s="185"/>
      <c r="AC78" s="185"/>
      <c r="AD78" s="185"/>
      <c r="AE78" s="185"/>
      <c r="AF78" s="185"/>
      <c r="AG78" s="185"/>
      <c r="AH78" s="185"/>
      <c r="AI78" s="185"/>
      <c r="AJ78" s="185"/>
      <c r="AK78" s="185"/>
      <c r="AL78" s="185"/>
      <c r="AM78" s="185"/>
      <c r="AN78" s="185"/>
      <c r="AO78" s="185"/>
      <c r="AP78" s="185"/>
      <c r="AQ78" s="185"/>
      <c r="AR78" s="185"/>
      <c r="AS78" s="185"/>
      <c r="AT78" s="185"/>
      <c r="AU78" s="185"/>
      <c r="AV78" s="185"/>
      <c r="AW78" s="185"/>
    </row>
    <row r="79" ht="22.5" customHeight="1">
      <c r="A79" s="218" t="s">
        <v>4230</v>
      </c>
      <c r="B79" s="219">
        <v>45786.0</v>
      </c>
      <c r="C79" s="220" t="str">
        <f t="shared" si="1"/>
        <v>05/2025</v>
      </c>
      <c r="D79" s="227" t="s">
        <v>4301</v>
      </c>
      <c r="E79" s="234" t="s">
        <v>4561</v>
      </c>
      <c r="F79" s="232" t="s">
        <v>4339</v>
      </c>
      <c r="G79" s="232" t="s">
        <v>4412</v>
      </c>
      <c r="H79" s="233" t="s">
        <v>4562</v>
      </c>
      <c r="I79" s="236"/>
      <c r="J79" s="232" t="s">
        <v>4563</v>
      </c>
      <c r="K79" s="185"/>
      <c r="L79" s="185"/>
      <c r="M79" s="185"/>
      <c r="N79" s="185"/>
      <c r="O79" s="185"/>
      <c r="P79" s="185"/>
      <c r="Q79" s="185"/>
      <c r="R79" s="185"/>
      <c r="S79" s="185"/>
      <c r="T79" s="185"/>
      <c r="U79" s="185"/>
      <c r="V79" s="185"/>
      <c r="W79" s="185"/>
      <c r="X79" s="185"/>
      <c r="Y79" s="185"/>
      <c r="Z79" s="185"/>
      <c r="AA79" s="185"/>
      <c r="AB79" s="185"/>
      <c r="AC79" s="185"/>
      <c r="AD79" s="185"/>
      <c r="AE79" s="185"/>
      <c r="AF79" s="185"/>
      <c r="AG79" s="185"/>
      <c r="AH79" s="185"/>
      <c r="AI79" s="185"/>
      <c r="AJ79" s="185"/>
      <c r="AK79" s="185"/>
      <c r="AL79" s="185"/>
      <c r="AM79" s="185"/>
      <c r="AN79" s="185"/>
      <c r="AO79" s="185"/>
      <c r="AP79" s="185"/>
      <c r="AQ79" s="185"/>
      <c r="AR79" s="185"/>
      <c r="AS79" s="185"/>
      <c r="AT79" s="185"/>
      <c r="AU79" s="185"/>
      <c r="AV79" s="185"/>
      <c r="AW79" s="185"/>
    </row>
    <row r="80" ht="22.5" customHeight="1">
      <c r="A80" s="218" t="s">
        <v>4230</v>
      </c>
      <c r="B80" s="219">
        <v>45787.0</v>
      </c>
      <c r="C80" s="220" t="str">
        <f t="shared" si="1"/>
        <v>05/2025</v>
      </c>
      <c r="D80" s="227" t="s">
        <v>4301</v>
      </c>
      <c r="E80" s="234" t="s">
        <v>4564</v>
      </c>
      <c r="F80" s="232" t="s">
        <v>4293</v>
      </c>
      <c r="G80" s="232" t="s">
        <v>4565</v>
      </c>
      <c r="H80" s="233" t="s">
        <v>4566</v>
      </c>
      <c r="I80" s="232" t="s">
        <v>4567</v>
      </c>
      <c r="J80" s="232" t="s">
        <v>4568</v>
      </c>
      <c r="K80" s="185"/>
      <c r="L80" s="185"/>
      <c r="M80" s="185"/>
      <c r="N80" s="185"/>
      <c r="O80" s="185"/>
      <c r="P80" s="185"/>
      <c r="Q80" s="185"/>
      <c r="R80" s="185"/>
      <c r="S80" s="185"/>
      <c r="T80" s="185"/>
      <c r="U80" s="185"/>
      <c r="V80" s="185"/>
      <c r="W80" s="185"/>
      <c r="X80" s="185"/>
      <c r="Y80" s="185"/>
      <c r="Z80" s="185"/>
      <c r="AA80" s="185"/>
      <c r="AB80" s="185"/>
      <c r="AC80" s="185"/>
      <c r="AD80" s="185"/>
      <c r="AE80" s="185"/>
      <c r="AF80" s="185"/>
      <c r="AG80" s="185"/>
      <c r="AH80" s="185"/>
      <c r="AI80" s="185"/>
      <c r="AJ80" s="185"/>
      <c r="AK80" s="185"/>
      <c r="AL80" s="185"/>
      <c r="AM80" s="185"/>
      <c r="AN80" s="185"/>
      <c r="AO80" s="185"/>
      <c r="AP80" s="185"/>
      <c r="AQ80" s="185"/>
      <c r="AR80" s="185"/>
      <c r="AS80" s="185"/>
      <c r="AT80" s="185"/>
      <c r="AU80" s="185"/>
      <c r="AV80" s="185"/>
      <c r="AW80" s="185"/>
    </row>
    <row r="81" ht="22.5" customHeight="1">
      <c r="A81" s="218" t="s">
        <v>4230</v>
      </c>
      <c r="B81" s="219">
        <v>45787.0</v>
      </c>
      <c r="C81" s="220" t="str">
        <f t="shared" si="1"/>
        <v>05/2025</v>
      </c>
      <c r="D81" s="227" t="s">
        <v>4301</v>
      </c>
      <c r="E81" s="234" t="s">
        <v>4569</v>
      </c>
      <c r="F81" s="232" t="s">
        <v>4570</v>
      </c>
      <c r="G81" s="236"/>
      <c r="H81" s="233" t="s">
        <v>4571</v>
      </c>
      <c r="I81" s="232" t="s">
        <v>4572</v>
      </c>
      <c r="J81" s="232" t="s">
        <v>4573</v>
      </c>
      <c r="K81" s="185"/>
      <c r="L81" s="185"/>
      <c r="M81" s="185"/>
      <c r="N81" s="185"/>
      <c r="O81" s="185"/>
      <c r="P81" s="185"/>
      <c r="Q81" s="185"/>
      <c r="R81" s="185"/>
      <c r="S81" s="185"/>
      <c r="T81" s="185"/>
      <c r="U81" s="185"/>
      <c r="V81" s="185"/>
      <c r="W81" s="185"/>
      <c r="X81" s="185"/>
      <c r="Y81" s="185"/>
      <c r="Z81" s="185"/>
      <c r="AA81" s="185"/>
      <c r="AB81" s="185"/>
      <c r="AC81" s="185"/>
      <c r="AD81" s="185"/>
      <c r="AE81" s="185"/>
      <c r="AF81" s="185"/>
      <c r="AG81" s="185"/>
      <c r="AH81" s="185"/>
      <c r="AI81" s="185"/>
      <c r="AJ81" s="185"/>
      <c r="AK81" s="185"/>
      <c r="AL81" s="185"/>
      <c r="AM81" s="185"/>
      <c r="AN81" s="185"/>
      <c r="AO81" s="185"/>
      <c r="AP81" s="185"/>
      <c r="AQ81" s="185"/>
      <c r="AR81" s="185"/>
      <c r="AS81" s="185"/>
      <c r="AT81" s="185"/>
      <c r="AU81" s="185"/>
      <c r="AV81" s="185"/>
      <c r="AW81" s="185"/>
    </row>
    <row r="82" ht="22.5" customHeight="1">
      <c r="A82" s="218" t="s">
        <v>4230</v>
      </c>
      <c r="B82" s="219">
        <v>45787.0</v>
      </c>
      <c r="C82" s="220" t="str">
        <f t="shared" si="1"/>
        <v>05/2025</v>
      </c>
      <c r="D82" s="227" t="s">
        <v>4301</v>
      </c>
      <c r="E82" s="234" t="s">
        <v>4574</v>
      </c>
      <c r="F82" s="232" t="s">
        <v>4339</v>
      </c>
      <c r="G82" s="232" t="s">
        <v>4412</v>
      </c>
      <c r="H82" s="233" t="s">
        <v>4575</v>
      </c>
      <c r="I82" s="232" t="s">
        <v>4576</v>
      </c>
      <c r="J82" s="232" t="s">
        <v>4577</v>
      </c>
      <c r="K82" s="185"/>
      <c r="L82" s="185"/>
      <c r="M82" s="185"/>
      <c r="N82" s="185"/>
      <c r="O82" s="185"/>
      <c r="P82" s="185"/>
      <c r="Q82" s="185"/>
      <c r="R82" s="185"/>
      <c r="S82" s="185"/>
      <c r="T82" s="185"/>
      <c r="U82" s="185"/>
      <c r="V82" s="185"/>
      <c r="W82" s="185"/>
      <c r="X82" s="185"/>
      <c r="Y82" s="185"/>
      <c r="Z82" s="185"/>
      <c r="AA82" s="185"/>
      <c r="AB82" s="185"/>
      <c r="AC82" s="185"/>
      <c r="AD82" s="185"/>
      <c r="AE82" s="185"/>
      <c r="AF82" s="185"/>
      <c r="AG82" s="185"/>
      <c r="AH82" s="185"/>
      <c r="AI82" s="185"/>
      <c r="AJ82" s="185"/>
      <c r="AK82" s="185"/>
      <c r="AL82" s="185"/>
      <c r="AM82" s="185"/>
      <c r="AN82" s="185"/>
      <c r="AO82" s="185"/>
      <c r="AP82" s="185"/>
      <c r="AQ82" s="185"/>
      <c r="AR82" s="185"/>
      <c r="AS82" s="185"/>
      <c r="AT82" s="185"/>
      <c r="AU82" s="185"/>
      <c r="AV82" s="185"/>
      <c r="AW82" s="185"/>
    </row>
    <row r="83" ht="22.5" customHeight="1">
      <c r="A83" s="218" t="s">
        <v>4252</v>
      </c>
      <c r="B83" s="219">
        <v>45787.0</v>
      </c>
      <c r="C83" s="220" t="str">
        <f t="shared" si="1"/>
        <v>05/2025</v>
      </c>
      <c r="D83" s="227" t="s">
        <v>4301</v>
      </c>
      <c r="E83" s="234" t="s">
        <v>4578</v>
      </c>
      <c r="F83" s="232" t="s">
        <v>4303</v>
      </c>
      <c r="G83" s="236"/>
      <c r="H83" s="233" t="s">
        <v>4579</v>
      </c>
      <c r="I83" s="232" t="s">
        <v>4580</v>
      </c>
      <c r="J83" s="232" t="s">
        <v>4581</v>
      </c>
      <c r="K83" s="185"/>
      <c r="L83" s="185"/>
      <c r="M83" s="185"/>
      <c r="N83" s="185"/>
      <c r="O83" s="185"/>
      <c r="P83" s="185"/>
      <c r="Q83" s="185"/>
      <c r="R83" s="185"/>
      <c r="S83" s="185"/>
      <c r="T83" s="185"/>
      <c r="U83" s="185"/>
      <c r="V83" s="185"/>
      <c r="W83" s="185"/>
      <c r="X83" s="185"/>
      <c r="Y83" s="185"/>
      <c r="Z83" s="185"/>
      <c r="AA83" s="185"/>
      <c r="AB83" s="185"/>
      <c r="AC83" s="185"/>
      <c r="AD83" s="185"/>
      <c r="AE83" s="185"/>
      <c r="AF83" s="185"/>
      <c r="AG83" s="185"/>
      <c r="AH83" s="185"/>
      <c r="AI83" s="185"/>
      <c r="AJ83" s="185"/>
      <c r="AK83" s="185"/>
      <c r="AL83" s="185"/>
      <c r="AM83" s="185"/>
      <c r="AN83" s="185"/>
      <c r="AO83" s="185"/>
      <c r="AP83" s="185"/>
      <c r="AQ83" s="185"/>
      <c r="AR83" s="185"/>
      <c r="AS83" s="185"/>
      <c r="AT83" s="185"/>
      <c r="AU83" s="185"/>
      <c r="AV83" s="185"/>
      <c r="AW83" s="185"/>
    </row>
    <row r="84" ht="22.5" customHeight="1">
      <c r="A84" s="218" t="s">
        <v>4252</v>
      </c>
      <c r="B84" s="219">
        <v>45787.0</v>
      </c>
      <c r="C84" s="220" t="str">
        <f t="shared" si="1"/>
        <v>05/2025</v>
      </c>
      <c r="D84" s="227" t="s">
        <v>4301</v>
      </c>
      <c r="E84" s="234" t="s">
        <v>4582</v>
      </c>
      <c r="F84" s="232" t="s">
        <v>4339</v>
      </c>
      <c r="G84" s="236"/>
      <c r="H84" s="233" t="s">
        <v>4583</v>
      </c>
      <c r="I84" s="232" t="s">
        <v>4584</v>
      </c>
      <c r="J84" s="236"/>
      <c r="K84" s="185"/>
      <c r="L84" s="185"/>
      <c r="M84" s="185"/>
      <c r="N84" s="185"/>
      <c r="O84" s="185"/>
      <c r="P84" s="185"/>
      <c r="Q84" s="185"/>
      <c r="R84" s="185"/>
      <c r="S84" s="185"/>
      <c r="T84" s="185"/>
      <c r="U84" s="185"/>
      <c r="V84" s="185"/>
      <c r="W84" s="185"/>
      <c r="X84" s="185"/>
      <c r="Y84" s="185"/>
      <c r="Z84" s="185"/>
      <c r="AA84" s="185"/>
      <c r="AB84" s="185"/>
      <c r="AC84" s="185"/>
      <c r="AD84" s="185"/>
      <c r="AE84" s="185"/>
      <c r="AF84" s="185"/>
      <c r="AG84" s="185"/>
      <c r="AH84" s="185"/>
      <c r="AI84" s="185"/>
      <c r="AJ84" s="185"/>
      <c r="AK84" s="185"/>
      <c r="AL84" s="185"/>
      <c r="AM84" s="185"/>
      <c r="AN84" s="185"/>
      <c r="AO84" s="185"/>
      <c r="AP84" s="185"/>
      <c r="AQ84" s="185"/>
      <c r="AR84" s="185"/>
      <c r="AS84" s="185"/>
      <c r="AT84" s="185"/>
      <c r="AU84" s="185"/>
      <c r="AV84" s="185"/>
      <c r="AW84" s="185"/>
    </row>
    <row r="85" ht="22.5" customHeight="1">
      <c r="A85" s="237" t="s">
        <v>4256</v>
      </c>
      <c r="B85" s="219">
        <v>45789.0</v>
      </c>
      <c r="C85" s="220" t="str">
        <f t="shared" si="1"/>
        <v>05/2025</v>
      </c>
      <c r="D85" s="232" t="s">
        <v>4248</v>
      </c>
      <c r="E85" s="234" t="s">
        <v>4585</v>
      </c>
      <c r="F85" s="232" t="s">
        <v>4261</v>
      </c>
      <c r="G85" s="232" t="s">
        <v>4297</v>
      </c>
      <c r="H85" s="233" t="s">
        <v>4586</v>
      </c>
      <c r="I85" s="232" t="s">
        <v>4587</v>
      </c>
      <c r="J85" s="236"/>
      <c r="K85" s="185"/>
      <c r="L85" s="185"/>
      <c r="M85" s="185"/>
      <c r="N85" s="185"/>
      <c r="O85" s="185"/>
      <c r="P85" s="185"/>
      <c r="Q85" s="185"/>
      <c r="R85" s="185"/>
      <c r="S85" s="185"/>
      <c r="T85" s="185"/>
      <c r="U85" s="185"/>
      <c r="V85" s="185"/>
      <c r="W85" s="185"/>
      <c r="X85" s="185"/>
      <c r="Y85" s="185"/>
      <c r="Z85" s="185"/>
      <c r="AA85" s="185"/>
      <c r="AB85" s="185"/>
      <c r="AC85" s="185"/>
      <c r="AD85" s="185"/>
      <c r="AE85" s="185"/>
      <c r="AF85" s="185"/>
      <c r="AG85" s="185"/>
      <c r="AH85" s="185"/>
      <c r="AI85" s="185"/>
      <c r="AJ85" s="185"/>
      <c r="AK85" s="185"/>
      <c r="AL85" s="185"/>
      <c r="AM85" s="185"/>
      <c r="AN85" s="185"/>
      <c r="AO85" s="185"/>
      <c r="AP85" s="185"/>
      <c r="AQ85" s="185"/>
      <c r="AR85" s="185"/>
      <c r="AS85" s="185"/>
      <c r="AT85" s="185"/>
      <c r="AU85" s="185"/>
      <c r="AV85" s="185"/>
      <c r="AW85" s="185"/>
    </row>
    <row r="86" ht="22.5" customHeight="1">
      <c r="A86" s="218" t="s">
        <v>4252</v>
      </c>
      <c r="B86" s="219">
        <v>45789.0</v>
      </c>
      <c r="C86" s="220" t="str">
        <f t="shared" si="1"/>
        <v>05/2025</v>
      </c>
      <c r="D86" s="232" t="s">
        <v>4248</v>
      </c>
      <c r="E86" s="234" t="s">
        <v>4588</v>
      </c>
      <c r="F86" s="232" t="s">
        <v>4303</v>
      </c>
      <c r="G86" s="232" t="s">
        <v>4589</v>
      </c>
      <c r="H86" s="233" t="s">
        <v>4590</v>
      </c>
      <c r="I86" s="232" t="s">
        <v>4591</v>
      </c>
      <c r="J86" s="232" t="s">
        <v>4592</v>
      </c>
      <c r="K86" s="185"/>
      <c r="L86" s="185"/>
      <c r="M86" s="185"/>
      <c r="N86" s="185"/>
      <c r="O86" s="185"/>
      <c r="P86" s="185"/>
      <c r="Q86" s="185"/>
      <c r="R86" s="185"/>
      <c r="S86" s="185"/>
      <c r="T86" s="185"/>
      <c r="U86" s="185"/>
      <c r="V86" s="185"/>
      <c r="W86" s="185"/>
      <c r="X86" s="185"/>
      <c r="Y86" s="185"/>
      <c r="Z86" s="185"/>
      <c r="AA86" s="185"/>
      <c r="AB86" s="185"/>
      <c r="AC86" s="185"/>
      <c r="AD86" s="185"/>
      <c r="AE86" s="185"/>
      <c r="AF86" s="185"/>
      <c r="AG86" s="185"/>
      <c r="AH86" s="185"/>
      <c r="AI86" s="185"/>
      <c r="AJ86" s="185"/>
      <c r="AK86" s="185"/>
      <c r="AL86" s="185"/>
      <c r="AM86" s="185"/>
      <c r="AN86" s="185"/>
      <c r="AO86" s="185"/>
      <c r="AP86" s="185"/>
      <c r="AQ86" s="185"/>
      <c r="AR86" s="185"/>
      <c r="AS86" s="185"/>
      <c r="AT86" s="185"/>
      <c r="AU86" s="185"/>
      <c r="AV86" s="185"/>
      <c r="AW86" s="185"/>
    </row>
    <row r="87" ht="22.5" customHeight="1">
      <c r="A87" s="218" t="s">
        <v>4252</v>
      </c>
      <c r="B87" s="219">
        <v>45789.0</v>
      </c>
      <c r="C87" s="220" t="str">
        <f t="shared" si="1"/>
        <v>05/2025</v>
      </c>
      <c r="D87" s="232" t="s">
        <v>4248</v>
      </c>
      <c r="E87" s="234" t="s">
        <v>4593</v>
      </c>
      <c r="F87" s="232" t="s">
        <v>4303</v>
      </c>
      <c r="G87" s="236"/>
      <c r="H87" s="233" t="s">
        <v>4594</v>
      </c>
      <c r="I87" s="232" t="s">
        <v>4595</v>
      </c>
      <c r="J87" s="232" t="s">
        <v>4596</v>
      </c>
      <c r="K87" s="185"/>
      <c r="L87" s="185"/>
      <c r="M87" s="185"/>
      <c r="N87" s="185"/>
      <c r="O87" s="185"/>
      <c r="P87" s="185"/>
      <c r="Q87" s="185"/>
      <c r="R87" s="185"/>
      <c r="S87" s="185"/>
      <c r="T87" s="185"/>
      <c r="U87" s="185"/>
      <c r="V87" s="185"/>
      <c r="W87" s="185"/>
      <c r="X87" s="185"/>
      <c r="Y87" s="185"/>
      <c r="Z87" s="185"/>
      <c r="AA87" s="185"/>
      <c r="AB87" s="185"/>
      <c r="AC87" s="185"/>
      <c r="AD87" s="185"/>
      <c r="AE87" s="185"/>
      <c r="AF87" s="185"/>
      <c r="AG87" s="185"/>
      <c r="AH87" s="185"/>
      <c r="AI87" s="185"/>
      <c r="AJ87" s="185"/>
      <c r="AK87" s="185"/>
      <c r="AL87" s="185"/>
      <c r="AM87" s="185"/>
      <c r="AN87" s="185"/>
      <c r="AO87" s="185"/>
      <c r="AP87" s="185"/>
      <c r="AQ87" s="185"/>
      <c r="AR87" s="185"/>
      <c r="AS87" s="185"/>
      <c r="AT87" s="185"/>
      <c r="AU87" s="185"/>
      <c r="AV87" s="185"/>
      <c r="AW87" s="185"/>
    </row>
    <row r="88" ht="22.5" customHeight="1">
      <c r="A88" s="218" t="s">
        <v>4230</v>
      </c>
      <c r="B88" s="219">
        <v>45789.0</v>
      </c>
      <c r="C88" s="220" t="str">
        <f t="shared" si="1"/>
        <v>05/2025</v>
      </c>
      <c r="D88" s="227" t="s">
        <v>4301</v>
      </c>
      <c r="E88" s="234" t="s">
        <v>4597</v>
      </c>
      <c r="F88" s="232" t="s">
        <v>4296</v>
      </c>
      <c r="G88" s="232" t="s">
        <v>4268</v>
      </c>
      <c r="H88" s="233" t="s">
        <v>4598</v>
      </c>
      <c r="I88" s="236"/>
      <c r="J88" s="232" t="s">
        <v>4599</v>
      </c>
      <c r="K88" s="185"/>
      <c r="L88" s="185"/>
      <c r="M88" s="185"/>
      <c r="N88" s="185"/>
      <c r="O88" s="185"/>
      <c r="P88" s="185"/>
      <c r="Q88" s="185"/>
      <c r="R88" s="185"/>
      <c r="S88" s="185"/>
      <c r="T88" s="185"/>
      <c r="U88" s="185"/>
      <c r="V88" s="185"/>
      <c r="W88" s="185"/>
      <c r="X88" s="185"/>
      <c r="Y88" s="185"/>
      <c r="Z88" s="185"/>
      <c r="AA88" s="185"/>
      <c r="AB88" s="185"/>
      <c r="AC88" s="185"/>
      <c r="AD88" s="185"/>
      <c r="AE88" s="185"/>
      <c r="AF88" s="185"/>
      <c r="AG88" s="185"/>
      <c r="AH88" s="185"/>
      <c r="AI88" s="185"/>
      <c r="AJ88" s="185"/>
      <c r="AK88" s="185"/>
      <c r="AL88" s="185"/>
      <c r="AM88" s="185"/>
      <c r="AN88" s="185"/>
      <c r="AO88" s="185"/>
      <c r="AP88" s="185"/>
      <c r="AQ88" s="185"/>
      <c r="AR88" s="185"/>
      <c r="AS88" s="185"/>
      <c r="AT88" s="185"/>
      <c r="AU88" s="185"/>
      <c r="AV88" s="185"/>
      <c r="AW88" s="185"/>
    </row>
    <row r="89" ht="22.5" customHeight="1">
      <c r="A89" s="218" t="s">
        <v>4230</v>
      </c>
      <c r="B89" s="219">
        <v>45790.0</v>
      </c>
      <c r="C89" s="220" t="str">
        <f t="shared" si="1"/>
        <v>05/2025</v>
      </c>
      <c r="D89" s="232" t="s">
        <v>4247</v>
      </c>
      <c r="E89" s="234" t="s">
        <v>4600</v>
      </c>
      <c r="F89" s="232" t="s">
        <v>4267</v>
      </c>
      <c r="G89" s="232" t="s">
        <v>4268</v>
      </c>
      <c r="H89" s="233" t="s">
        <v>4601</v>
      </c>
      <c r="I89" s="232" t="s">
        <v>4602</v>
      </c>
      <c r="J89" s="232" t="s">
        <v>4603</v>
      </c>
      <c r="K89" s="185"/>
      <c r="L89" s="185"/>
      <c r="M89" s="185"/>
      <c r="N89" s="185"/>
      <c r="O89" s="185"/>
      <c r="P89" s="185"/>
      <c r="Q89" s="185"/>
      <c r="R89" s="185"/>
      <c r="S89" s="185"/>
      <c r="T89" s="185"/>
      <c r="U89" s="185"/>
      <c r="V89" s="185"/>
      <c r="W89" s="185"/>
      <c r="X89" s="185"/>
      <c r="Y89" s="185"/>
      <c r="Z89" s="185"/>
      <c r="AA89" s="185"/>
      <c r="AB89" s="185"/>
      <c r="AC89" s="185"/>
      <c r="AD89" s="185"/>
      <c r="AE89" s="185"/>
      <c r="AF89" s="185"/>
      <c r="AG89" s="185"/>
      <c r="AH89" s="185"/>
      <c r="AI89" s="185"/>
      <c r="AJ89" s="185"/>
      <c r="AK89" s="185"/>
      <c r="AL89" s="185"/>
      <c r="AM89" s="185"/>
      <c r="AN89" s="185"/>
      <c r="AO89" s="185"/>
      <c r="AP89" s="185"/>
      <c r="AQ89" s="185"/>
      <c r="AR89" s="185"/>
      <c r="AS89" s="185"/>
      <c r="AT89" s="185"/>
      <c r="AU89" s="185"/>
      <c r="AV89" s="185"/>
      <c r="AW89" s="185"/>
    </row>
    <row r="90" ht="22.5" hidden="1" customHeight="1">
      <c r="A90" s="194" t="s">
        <v>4252</v>
      </c>
      <c r="B90" s="187">
        <v>45791.0</v>
      </c>
      <c r="C90" s="188" t="str">
        <f t="shared" si="1"/>
        <v>05/2025</v>
      </c>
      <c r="D90" s="189" t="s">
        <v>4231</v>
      </c>
      <c r="E90" s="190" t="s">
        <v>4604</v>
      </c>
      <c r="F90" s="189" t="s">
        <v>4293</v>
      </c>
      <c r="G90" s="189" t="s">
        <v>4605</v>
      </c>
      <c r="H90" s="211" t="s">
        <v>4606</v>
      </c>
      <c r="I90" s="189" t="s">
        <v>4607</v>
      </c>
      <c r="J90" s="193"/>
      <c r="K90" s="185"/>
      <c r="L90" s="185"/>
      <c r="M90" s="185"/>
      <c r="N90" s="185"/>
      <c r="O90" s="185"/>
      <c r="P90" s="185"/>
      <c r="Q90" s="185"/>
      <c r="R90" s="185"/>
      <c r="S90" s="185"/>
      <c r="T90" s="185"/>
      <c r="U90" s="185"/>
      <c r="V90" s="185"/>
      <c r="W90" s="185"/>
      <c r="X90" s="185"/>
      <c r="Y90" s="185"/>
      <c r="Z90" s="185"/>
      <c r="AA90" s="185"/>
      <c r="AB90" s="185"/>
      <c r="AC90" s="185"/>
      <c r="AD90" s="185"/>
      <c r="AE90" s="185"/>
      <c r="AF90" s="185"/>
      <c r="AG90" s="185"/>
      <c r="AH90" s="185"/>
      <c r="AI90" s="185"/>
      <c r="AJ90" s="185"/>
      <c r="AK90" s="185"/>
      <c r="AL90" s="185"/>
      <c r="AM90" s="185"/>
      <c r="AN90" s="185"/>
      <c r="AO90" s="185"/>
      <c r="AP90" s="185"/>
      <c r="AQ90" s="185"/>
      <c r="AR90" s="185"/>
      <c r="AS90" s="185"/>
      <c r="AT90" s="185"/>
      <c r="AU90" s="185"/>
      <c r="AV90" s="185"/>
      <c r="AW90" s="185"/>
    </row>
    <row r="91" ht="22.5" customHeight="1">
      <c r="A91" s="218" t="s">
        <v>4230</v>
      </c>
      <c r="B91" s="219">
        <v>45791.0</v>
      </c>
      <c r="C91" s="220" t="str">
        <f t="shared" si="1"/>
        <v>05/2025</v>
      </c>
      <c r="D91" s="232" t="s">
        <v>4243</v>
      </c>
      <c r="E91" s="234" t="s">
        <v>4608</v>
      </c>
      <c r="F91" s="232" t="s">
        <v>4339</v>
      </c>
      <c r="G91" s="232" t="s">
        <v>4412</v>
      </c>
      <c r="H91" s="233" t="s">
        <v>4609</v>
      </c>
      <c r="I91" s="232" t="s">
        <v>4610</v>
      </c>
      <c r="J91" s="232" t="s">
        <v>4611</v>
      </c>
      <c r="K91" s="185"/>
      <c r="L91" s="185"/>
      <c r="M91" s="185"/>
      <c r="N91" s="185"/>
      <c r="O91" s="185"/>
      <c r="P91" s="185"/>
      <c r="Q91" s="185"/>
      <c r="R91" s="185"/>
      <c r="S91" s="185"/>
      <c r="T91" s="185"/>
      <c r="U91" s="185"/>
      <c r="V91" s="185"/>
      <c r="W91" s="185"/>
      <c r="X91" s="185"/>
      <c r="Y91" s="185"/>
      <c r="Z91" s="185"/>
      <c r="AA91" s="185"/>
      <c r="AB91" s="185"/>
      <c r="AC91" s="185"/>
      <c r="AD91" s="185"/>
      <c r="AE91" s="185"/>
      <c r="AF91" s="185"/>
      <c r="AG91" s="185"/>
      <c r="AH91" s="185"/>
      <c r="AI91" s="185"/>
      <c r="AJ91" s="185"/>
      <c r="AK91" s="185"/>
      <c r="AL91" s="185"/>
      <c r="AM91" s="185"/>
      <c r="AN91" s="185"/>
      <c r="AO91" s="185"/>
      <c r="AP91" s="185"/>
      <c r="AQ91" s="185"/>
      <c r="AR91" s="185"/>
      <c r="AS91" s="185"/>
      <c r="AT91" s="185"/>
      <c r="AU91" s="185"/>
      <c r="AV91" s="185"/>
      <c r="AW91" s="185"/>
    </row>
    <row r="92" ht="22.5" customHeight="1">
      <c r="A92" s="218" t="s">
        <v>4253</v>
      </c>
      <c r="B92" s="219">
        <v>45792.0</v>
      </c>
      <c r="C92" s="220" t="str">
        <f t="shared" si="1"/>
        <v>05/2025</v>
      </c>
      <c r="D92" s="232" t="s">
        <v>4248</v>
      </c>
      <c r="E92" s="234" t="s">
        <v>4612</v>
      </c>
      <c r="F92" s="232" t="s">
        <v>4233</v>
      </c>
      <c r="G92" s="232" t="s">
        <v>4234</v>
      </c>
      <c r="H92" s="233" t="s">
        <v>4613</v>
      </c>
      <c r="I92" s="232" t="s">
        <v>4614</v>
      </c>
      <c r="J92" s="232" t="s">
        <v>4615</v>
      </c>
      <c r="K92" s="185"/>
      <c r="L92" s="185"/>
      <c r="M92" s="185"/>
      <c r="N92" s="185"/>
      <c r="O92" s="185"/>
      <c r="P92" s="185"/>
      <c r="Q92" s="185"/>
      <c r="R92" s="185"/>
      <c r="S92" s="185"/>
      <c r="T92" s="185"/>
      <c r="U92" s="185"/>
      <c r="V92" s="185"/>
      <c r="W92" s="185"/>
      <c r="X92" s="185"/>
      <c r="Y92" s="185"/>
      <c r="Z92" s="185"/>
      <c r="AA92" s="185"/>
      <c r="AB92" s="185"/>
      <c r="AC92" s="185"/>
      <c r="AD92" s="185"/>
      <c r="AE92" s="185"/>
      <c r="AF92" s="185"/>
      <c r="AG92" s="185"/>
      <c r="AH92" s="185"/>
      <c r="AI92" s="185"/>
      <c r="AJ92" s="185"/>
      <c r="AK92" s="185"/>
      <c r="AL92" s="185"/>
      <c r="AM92" s="185"/>
      <c r="AN92" s="185"/>
      <c r="AO92" s="185"/>
      <c r="AP92" s="185"/>
      <c r="AQ92" s="185"/>
      <c r="AR92" s="185"/>
      <c r="AS92" s="185"/>
      <c r="AT92" s="185"/>
      <c r="AU92" s="185"/>
      <c r="AV92" s="185"/>
      <c r="AW92" s="185"/>
    </row>
    <row r="93" ht="22.5" customHeight="1">
      <c r="A93" s="218" t="s">
        <v>4230</v>
      </c>
      <c r="B93" s="219">
        <v>45791.0</v>
      </c>
      <c r="C93" s="220" t="str">
        <f t="shared" si="1"/>
        <v>05/2025</v>
      </c>
      <c r="D93" s="232" t="s">
        <v>4248</v>
      </c>
      <c r="E93" s="234" t="s">
        <v>4616</v>
      </c>
      <c r="F93" s="232" t="s">
        <v>4267</v>
      </c>
      <c r="G93" s="232" t="s">
        <v>4478</v>
      </c>
      <c r="H93" s="233" t="s">
        <v>4617</v>
      </c>
      <c r="I93" s="236"/>
      <c r="J93" s="232" t="s">
        <v>4618</v>
      </c>
      <c r="K93" s="185"/>
      <c r="L93" s="185"/>
      <c r="M93" s="185"/>
      <c r="N93" s="185"/>
      <c r="O93" s="185"/>
      <c r="P93" s="185"/>
      <c r="Q93" s="185"/>
      <c r="R93" s="185"/>
      <c r="S93" s="185"/>
      <c r="T93" s="185"/>
      <c r="U93" s="185"/>
      <c r="V93" s="185"/>
      <c r="W93" s="185"/>
      <c r="X93" s="185"/>
      <c r="Y93" s="185"/>
      <c r="Z93" s="185"/>
      <c r="AA93" s="185"/>
      <c r="AB93" s="185"/>
      <c r="AC93" s="185"/>
      <c r="AD93" s="185"/>
      <c r="AE93" s="185"/>
      <c r="AF93" s="185"/>
      <c r="AG93" s="185"/>
      <c r="AH93" s="185"/>
      <c r="AI93" s="185"/>
      <c r="AJ93" s="185"/>
      <c r="AK93" s="185"/>
      <c r="AL93" s="185"/>
      <c r="AM93" s="185"/>
      <c r="AN93" s="185"/>
      <c r="AO93" s="185"/>
      <c r="AP93" s="185"/>
      <c r="AQ93" s="185"/>
      <c r="AR93" s="185"/>
      <c r="AS93" s="185"/>
      <c r="AT93" s="185"/>
      <c r="AU93" s="185"/>
      <c r="AV93" s="185"/>
      <c r="AW93" s="185"/>
    </row>
    <row r="94" ht="22.5" customHeight="1">
      <c r="A94" s="218" t="s">
        <v>4252</v>
      </c>
      <c r="B94" s="219">
        <v>45792.0</v>
      </c>
      <c r="C94" s="220" t="str">
        <f t="shared" si="1"/>
        <v>05/2025</v>
      </c>
      <c r="D94" s="227" t="s">
        <v>4301</v>
      </c>
      <c r="E94" s="234" t="s">
        <v>4619</v>
      </c>
      <c r="F94" s="232" t="s">
        <v>4303</v>
      </c>
      <c r="G94" s="232" t="s">
        <v>4304</v>
      </c>
      <c r="H94" s="233" t="s">
        <v>4620</v>
      </c>
      <c r="I94" s="236"/>
      <c r="J94" s="236"/>
      <c r="K94" s="185"/>
      <c r="L94" s="185"/>
      <c r="M94" s="185"/>
      <c r="N94" s="185"/>
      <c r="O94" s="185"/>
      <c r="P94" s="185"/>
      <c r="Q94" s="185"/>
      <c r="R94" s="185"/>
      <c r="S94" s="185"/>
      <c r="T94" s="185"/>
      <c r="U94" s="185"/>
      <c r="V94" s="185"/>
      <c r="W94" s="185"/>
      <c r="X94" s="185"/>
      <c r="Y94" s="185"/>
      <c r="Z94" s="185"/>
      <c r="AA94" s="185"/>
      <c r="AB94" s="185"/>
      <c r="AC94" s="185"/>
      <c r="AD94" s="185"/>
      <c r="AE94" s="185"/>
      <c r="AF94" s="185"/>
      <c r="AG94" s="185"/>
      <c r="AH94" s="185"/>
      <c r="AI94" s="185"/>
      <c r="AJ94" s="185"/>
      <c r="AK94" s="185"/>
      <c r="AL94" s="185"/>
      <c r="AM94" s="185"/>
      <c r="AN94" s="185"/>
      <c r="AO94" s="185"/>
      <c r="AP94" s="185"/>
      <c r="AQ94" s="185"/>
      <c r="AR94" s="185"/>
      <c r="AS94" s="185"/>
      <c r="AT94" s="185"/>
      <c r="AU94" s="185"/>
      <c r="AV94" s="185"/>
      <c r="AW94" s="185"/>
    </row>
    <row r="95" ht="22.5" customHeight="1">
      <c r="A95" s="218" t="s">
        <v>4230</v>
      </c>
      <c r="B95" s="219">
        <v>45792.0</v>
      </c>
      <c r="C95" s="220" t="str">
        <f t="shared" si="1"/>
        <v>05/2025</v>
      </c>
      <c r="D95" s="227" t="s">
        <v>4301</v>
      </c>
      <c r="E95" s="234" t="s">
        <v>4621</v>
      </c>
      <c r="F95" s="232" t="s">
        <v>4339</v>
      </c>
      <c r="G95" s="232" t="s">
        <v>4412</v>
      </c>
      <c r="H95" s="233" t="s">
        <v>4622</v>
      </c>
      <c r="I95" s="232" t="s">
        <v>4623</v>
      </c>
      <c r="J95" s="232" t="s">
        <v>4624</v>
      </c>
      <c r="K95" s="185"/>
      <c r="L95" s="185"/>
      <c r="M95" s="185"/>
      <c r="N95" s="185"/>
      <c r="O95" s="185"/>
      <c r="P95" s="185"/>
      <c r="Q95" s="185"/>
      <c r="R95" s="185"/>
      <c r="S95" s="185"/>
      <c r="T95" s="185"/>
      <c r="U95" s="185"/>
      <c r="V95" s="185"/>
      <c r="W95" s="185"/>
      <c r="X95" s="185"/>
      <c r="Y95" s="185"/>
      <c r="Z95" s="185"/>
      <c r="AA95" s="185"/>
      <c r="AB95" s="185"/>
      <c r="AC95" s="185"/>
      <c r="AD95" s="185"/>
      <c r="AE95" s="185"/>
      <c r="AF95" s="185"/>
      <c r="AG95" s="185"/>
      <c r="AH95" s="185"/>
      <c r="AI95" s="185"/>
      <c r="AJ95" s="185"/>
      <c r="AK95" s="185"/>
      <c r="AL95" s="185"/>
      <c r="AM95" s="185"/>
      <c r="AN95" s="185"/>
      <c r="AO95" s="185"/>
      <c r="AP95" s="185"/>
      <c r="AQ95" s="185"/>
      <c r="AR95" s="185"/>
      <c r="AS95" s="185"/>
      <c r="AT95" s="185"/>
      <c r="AU95" s="185"/>
      <c r="AV95" s="185"/>
      <c r="AW95" s="185"/>
    </row>
    <row r="96" ht="22.5" hidden="1" customHeight="1">
      <c r="A96" s="194" t="s">
        <v>4230</v>
      </c>
      <c r="B96" s="187">
        <v>45792.0</v>
      </c>
      <c r="C96" s="188" t="str">
        <f t="shared" si="1"/>
        <v>05/2025</v>
      </c>
      <c r="D96" s="189" t="s">
        <v>4231</v>
      </c>
      <c r="E96" s="190" t="s">
        <v>4625</v>
      </c>
      <c r="F96" s="189" t="s">
        <v>4339</v>
      </c>
      <c r="G96" s="189" t="s">
        <v>4412</v>
      </c>
      <c r="H96" s="211" t="s">
        <v>4626</v>
      </c>
      <c r="I96" s="193"/>
      <c r="J96" s="189" t="s">
        <v>4627</v>
      </c>
      <c r="K96" s="185"/>
      <c r="L96" s="185"/>
      <c r="M96" s="185"/>
      <c r="N96" s="185"/>
      <c r="O96" s="185"/>
      <c r="P96" s="185"/>
      <c r="Q96" s="185"/>
      <c r="R96" s="185"/>
      <c r="S96" s="185"/>
      <c r="T96" s="185"/>
      <c r="U96" s="185"/>
      <c r="V96" s="185"/>
      <c r="W96" s="185"/>
      <c r="X96" s="185"/>
      <c r="Y96" s="185"/>
      <c r="Z96" s="185"/>
      <c r="AA96" s="185"/>
      <c r="AB96" s="185"/>
      <c r="AC96" s="185"/>
      <c r="AD96" s="185"/>
      <c r="AE96" s="185"/>
      <c r="AF96" s="185"/>
      <c r="AG96" s="185"/>
      <c r="AH96" s="185"/>
      <c r="AI96" s="185"/>
      <c r="AJ96" s="185"/>
      <c r="AK96" s="185"/>
      <c r="AL96" s="185"/>
      <c r="AM96" s="185"/>
      <c r="AN96" s="185"/>
      <c r="AO96" s="185"/>
      <c r="AP96" s="185"/>
      <c r="AQ96" s="185"/>
      <c r="AR96" s="185"/>
      <c r="AS96" s="185"/>
      <c r="AT96" s="185"/>
      <c r="AU96" s="185"/>
      <c r="AV96" s="185"/>
      <c r="AW96" s="185"/>
    </row>
    <row r="97" ht="22.5" hidden="1" customHeight="1">
      <c r="A97" s="194" t="s">
        <v>4253</v>
      </c>
      <c r="B97" s="187">
        <v>45792.0</v>
      </c>
      <c r="C97" s="188" t="str">
        <f t="shared" si="1"/>
        <v>05/2025</v>
      </c>
      <c r="D97" s="189" t="s">
        <v>4231</v>
      </c>
      <c r="E97" s="190" t="s">
        <v>4628</v>
      </c>
      <c r="F97" s="189" t="s">
        <v>4233</v>
      </c>
      <c r="G97" s="189" t="s">
        <v>4234</v>
      </c>
      <c r="H97" s="211" t="s">
        <v>4629</v>
      </c>
      <c r="I97" s="193"/>
      <c r="J97" s="189" t="s">
        <v>4630</v>
      </c>
      <c r="K97" s="185"/>
      <c r="L97" s="185"/>
      <c r="M97" s="185"/>
      <c r="N97" s="185"/>
      <c r="O97" s="185"/>
      <c r="P97" s="185"/>
      <c r="Q97" s="185"/>
      <c r="R97" s="185"/>
      <c r="S97" s="185"/>
      <c r="T97" s="185"/>
      <c r="U97" s="185"/>
      <c r="V97" s="185"/>
      <c r="W97" s="185"/>
      <c r="X97" s="185"/>
      <c r="Y97" s="185"/>
      <c r="Z97" s="185"/>
      <c r="AA97" s="185"/>
      <c r="AB97" s="185"/>
      <c r="AC97" s="185"/>
      <c r="AD97" s="185"/>
      <c r="AE97" s="185"/>
      <c r="AF97" s="185"/>
      <c r="AG97" s="185"/>
      <c r="AH97" s="185"/>
      <c r="AI97" s="185"/>
      <c r="AJ97" s="185"/>
      <c r="AK97" s="185"/>
      <c r="AL97" s="185"/>
      <c r="AM97" s="185"/>
      <c r="AN97" s="185"/>
      <c r="AO97" s="185"/>
      <c r="AP97" s="185"/>
      <c r="AQ97" s="185"/>
      <c r="AR97" s="185"/>
      <c r="AS97" s="185"/>
      <c r="AT97" s="185"/>
      <c r="AU97" s="185"/>
      <c r="AV97" s="185"/>
      <c r="AW97" s="185"/>
    </row>
    <row r="98" ht="22.5" customHeight="1">
      <c r="A98" s="218" t="s">
        <v>4252</v>
      </c>
      <c r="B98" s="219">
        <v>45793.0</v>
      </c>
      <c r="C98" s="220" t="str">
        <f t="shared" si="1"/>
        <v>05/2025</v>
      </c>
      <c r="D98" s="232" t="s">
        <v>4248</v>
      </c>
      <c r="E98" s="234" t="s">
        <v>4631</v>
      </c>
      <c r="F98" s="232" t="s">
        <v>4303</v>
      </c>
      <c r="G98" s="236"/>
      <c r="H98" s="233" t="s">
        <v>4632</v>
      </c>
      <c r="I98" s="236"/>
      <c r="J98" s="232" t="s">
        <v>4633</v>
      </c>
      <c r="K98" s="185"/>
      <c r="L98" s="185"/>
      <c r="M98" s="185"/>
      <c r="N98" s="185"/>
      <c r="O98" s="185"/>
      <c r="P98" s="185"/>
      <c r="Q98" s="185"/>
      <c r="R98" s="185"/>
      <c r="S98" s="185"/>
      <c r="T98" s="185"/>
      <c r="U98" s="185"/>
      <c r="V98" s="185"/>
      <c r="W98" s="185"/>
      <c r="X98" s="185"/>
      <c r="Y98" s="185"/>
      <c r="Z98" s="185"/>
      <c r="AA98" s="185"/>
      <c r="AB98" s="185"/>
      <c r="AC98" s="185"/>
      <c r="AD98" s="185"/>
      <c r="AE98" s="185"/>
      <c r="AF98" s="185"/>
      <c r="AG98" s="185"/>
      <c r="AH98" s="185"/>
      <c r="AI98" s="185"/>
      <c r="AJ98" s="185"/>
      <c r="AK98" s="185"/>
      <c r="AL98" s="185"/>
      <c r="AM98" s="185"/>
      <c r="AN98" s="185"/>
      <c r="AO98" s="185"/>
      <c r="AP98" s="185"/>
      <c r="AQ98" s="185"/>
      <c r="AR98" s="185"/>
      <c r="AS98" s="185"/>
      <c r="AT98" s="185"/>
      <c r="AU98" s="185"/>
      <c r="AV98" s="185"/>
      <c r="AW98" s="185"/>
    </row>
    <row r="99" ht="22.5" hidden="1" customHeight="1">
      <c r="A99" s="194" t="s">
        <v>4252</v>
      </c>
      <c r="B99" s="187">
        <v>45794.0</v>
      </c>
      <c r="C99" s="188" t="str">
        <f t="shared" si="1"/>
        <v>05/2025</v>
      </c>
      <c r="D99" s="189" t="s">
        <v>4231</v>
      </c>
      <c r="E99" s="190" t="s">
        <v>4634</v>
      </c>
      <c r="F99" s="189" t="s">
        <v>4293</v>
      </c>
      <c r="G99" s="189" t="s">
        <v>4635</v>
      </c>
      <c r="H99" s="211" t="s">
        <v>4636</v>
      </c>
      <c r="I99" s="189" t="s">
        <v>4637</v>
      </c>
      <c r="J99" s="189" t="s">
        <v>4638</v>
      </c>
      <c r="K99" s="185"/>
      <c r="L99" s="185"/>
      <c r="M99" s="185"/>
      <c r="N99" s="185"/>
      <c r="O99" s="185"/>
      <c r="P99" s="185"/>
      <c r="Q99" s="185"/>
      <c r="R99" s="185"/>
      <c r="S99" s="185"/>
      <c r="T99" s="185"/>
      <c r="U99" s="185"/>
      <c r="V99" s="185"/>
      <c r="W99" s="185"/>
      <c r="X99" s="185"/>
      <c r="Y99" s="185"/>
      <c r="Z99" s="185"/>
      <c r="AA99" s="185"/>
      <c r="AB99" s="185"/>
      <c r="AC99" s="185"/>
      <c r="AD99" s="185"/>
      <c r="AE99" s="185"/>
      <c r="AF99" s="185"/>
      <c r="AG99" s="185"/>
      <c r="AH99" s="185"/>
      <c r="AI99" s="185"/>
      <c r="AJ99" s="185"/>
      <c r="AK99" s="185"/>
      <c r="AL99" s="185"/>
      <c r="AM99" s="185"/>
      <c r="AN99" s="185"/>
      <c r="AO99" s="185"/>
      <c r="AP99" s="185"/>
      <c r="AQ99" s="185"/>
      <c r="AR99" s="185"/>
      <c r="AS99" s="185"/>
      <c r="AT99" s="185"/>
      <c r="AU99" s="185"/>
      <c r="AV99" s="185"/>
      <c r="AW99" s="185"/>
    </row>
    <row r="100" ht="22.5" customHeight="1">
      <c r="A100" s="218" t="s">
        <v>4252</v>
      </c>
      <c r="B100" s="219">
        <v>45796.0</v>
      </c>
      <c r="C100" s="220" t="str">
        <f t="shared" si="1"/>
        <v>05/2025</v>
      </c>
      <c r="D100" s="232" t="s">
        <v>4248</v>
      </c>
      <c r="E100" s="234" t="s">
        <v>4639</v>
      </c>
      <c r="F100" s="232" t="s">
        <v>4640</v>
      </c>
      <c r="G100" s="236"/>
      <c r="H100" s="233" t="s">
        <v>4641</v>
      </c>
      <c r="I100" s="236"/>
      <c r="J100" s="232" t="s">
        <v>4642</v>
      </c>
      <c r="K100" s="185"/>
      <c r="L100" s="185"/>
      <c r="M100" s="185"/>
      <c r="N100" s="185"/>
      <c r="O100" s="185"/>
      <c r="P100" s="185"/>
      <c r="Q100" s="185"/>
      <c r="R100" s="185"/>
      <c r="S100" s="185"/>
      <c r="T100" s="185"/>
      <c r="U100" s="185"/>
      <c r="V100" s="185"/>
      <c r="W100" s="185"/>
      <c r="X100" s="185"/>
      <c r="Y100" s="185"/>
      <c r="Z100" s="185"/>
      <c r="AA100" s="185"/>
      <c r="AB100" s="185"/>
      <c r="AC100" s="185"/>
      <c r="AD100" s="185"/>
      <c r="AE100" s="185"/>
      <c r="AF100" s="185"/>
      <c r="AG100" s="185"/>
      <c r="AH100" s="185"/>
      <c r="AI100" s="185"/>
      <c r="AJ100" s="185"/>
      <c r="AK100" s="185"/>
      <c r="AL100" s="185"/>
      <c r="AM100" s="185"/>
      <c r="AN100" s="185"/>
      <c r="AO100" s="185"/>
      <c r="AP100" s="185"/>
      <c r="AQ100" s="185"/>
      <c r="AR100" s="185"/>
      <c r="AS100" s="185"/>
      <c r="AT100" s="185"/>
      <c r="AU100" s="185"/>
      <c r="AV100" s="185"/>
      <c r="AW100" s="185"/>
    </row>
    <row r="101" ht="22.5" hidden="1" customHeight="1">
      <c r="A101" s="194" t="s">
        <v>4252</v>
      </c>
      <c r="B101" s="187">
        <v>45796.0</v>
      </c>
      <c r="C101" s="188" t="str">
        <f t="shared" si="1"/>
        <v>05/2025</v>
      </c>
      <c r="D101" s="189" t="s">
        <v>4231</v>
      </c>
      <c r="E101" s="190" t="s">
        <v>4643</v>
      </c>
      <c r="F101" s="189" t="s">
        <v>4640</v>
      </c>
      <c r="G101" s="193"/>
      <c r="H101" s="211" t="s">
        <v>4644</v>
      </c>
      <c r="I101" s="189" t="s">
        <v>4645</v>
      </c>
      <c r="J101" s="189" t="s">
        <v>4646</v>
      </c>
      <c r="K101" s="185"/>
      <c r="L101" s="185"/>
      <c r="M101" s="185"/>
      <c r="N101" s="185"/>
      <c r="O101" s="185"/>
      <c r="P101" s="185"/>
      <c r="Q101" s="185"/>
      <c r="R101" s="185"/>
      <c r="S101" s="185"/>
      <c r="T101" s="185"/>
      <c r="U101" s="185"/>
      <c r="V101" s="185"/>
      <c r="W101" s="185"/>
      <c r="X101" s="185"/>
      <c r="Y101" s="185"/>
      <c r="Z101" s="185"/>
      <c r="AA101" s="185"/>
      <c r="AB101" s="185"/>
      <c r="AC101" s="185"/>
      <c r="AD101" s="185"/>
      <c r="AE101" s="185"/>
      <c r="AF101" s="185"/>
      <c r="AG101" s="185"/>
      <c r="AH101" s="185"/>
      <c r="AI101" s="185"/>
      <c r="AJ101" s="185"/>
      <c r="AK101" s="185"/>
      <c r="AL101" s="185"/>
      <c r="AM101" s="185"/>
      <c r="AN101" s="185"/>
      <c r="AO101" s="185"/>
      <c r="AP101" s="185"/>
      <c r="AQ101" s="185"/>
      <c r="AR101" s="185"/>
      <c r="AS101" s="185"/>
      <c r="AT101" s="185"/>
      <c r="AU101" s="185"/>
      <c r="AV101" s="185"/>
      <c r="AW101" s="185"/>
    </row>
    <row r="102" ht="22.5" customHeight="1">
      <c r="A102" s="218" t="s">
        <v>4252</v>
      </c>
      <c r="B102" s="219">
        <v>45796.0</v>
      </c>
      <c r="C102" s="220" t="str">
        <f t="shared" si="1"/>
        <v>05/2025</v>
      </c>
      <c r="D102" s="227" t="s">
        <v>4301</v>
      </c>
      <c r="E102" s="234" t="s">
        <v>4647</v>
      </c>
      <c r="F102" s="232" t="s">
        <v>4303</v>
      </c>
      <c r="G102" s="236"/>
      <c r="H102" s="233" t="s">
        <v>4648</v>
      </c>
      <c r="I102" s="236"/>
      <c r="J102" s="232" t="s">
        <v>4649</v>
      </c>
      <c r="K102" s="185"/>
      <c r="L102" s="185"/>
      <c r="M102" s="185"/>
      <c r="N102" s="185"/>
      <c r="O102" s="185"/>
      <c r="P102" s="185"/>
      <c r="Q102" s="185"/>
      <c r="R102" s="185"/>
      <c r="S102" s="185"/>
      <c r="T102" s="185"/>
      <c r="U102" s="185"/>
      <c r="V102" s="185"/>
      <c r="W102" s="185"/>
      <c r="X102" s="185"/>
      <c r="Y102" s="185"/>
      <c r="Z102" s="185"/>
      <c r="AA102" s="185"/>
      <c r="AB102" s="185"/>
      <c r="AC102" s="185"/>
      <c r="AD102" s="185"/>
      <c r="AE102" s="185"/>
      <c r="AF102" s="185"/>
      <c r="AG102" s="185"/>
      <c r="AH102" s="185"/>
      <c r="AI102" s="185"/>
      <c r="AJ102" s="185"/>
      <c r="AK102" s="185"/>
      <c r="AL102" s="185"/>
      <c r="AM102" s="185"/>
      <c r="AN102" s="185"/>
      <c r="AO102" s="185"/>
      <c r="AP102" s="185"/>
      <c r="AQ102" s="185"/>
      <c r="AR102" s="185"/>
      <c r="AS102" s="185"/>
      <c r="AT102" s="185"/>
      <c r="AU102" s="185"/>
      <c r="AV102" s="185"/>
      <c r="AW102" s="185"/>
    </row>
    <row r="103" ht="22.5" customHeight="1">
      <c r="A103" s="218" t="s">
        <v>4252</v>
      </c>
      <c r="B103" s="219">
        <v>45797.0</v>
      </c>
      <c r="C103" s="220" t="str">
        <f t="shared" si="1"/>
        <v>05/2025</v>
      </c>
      <c r="D103" s="232" t="s">
        <v>4248</v>
      </c>
      <c r="E103" s="234" t="s">
        <v>4650</v>
      </c>
      <c r="F103" s="232" t="s">
        <v>4293</v>
      </c>
      <c r="G103" s="232" t="s">
        <v>4651</v>
      </c>
      <c r="H103" s="233" t="s">
        <v>4652</v>
      </c>
      <c r="I103" s="232" t="s">
        <v>4653</v>
      </c>
      <c r="J103" s="236"/>
      <c r="K103" s="185"/>
      <c r="L103" s="185"/>
      <c r="M103" s="185"/>
      <c r="N103" s="185"/>
      <c r="O103" s="185"/>
      <c r="P103" s="185"/>
      <c r="Q103" s="185"/>
      <c r="R103" s="185"/>
      <c r="S103" s="185"/>
      <c r="T103" s="185"/>
      <c r="U103" s="185"/>
      <c r="V103" s="185"/>
      <c r="W103" s="185"/>
      <c r="X103" s="185"/>
      <c r="Y103" s="185"/>
      <c r="Z103" s="185"/>
      <c r="AA103" s="185"/>
      <c r="AB103" s="185"/>
      <c r="AC103" s="185"/>
      <c r="AD103" s="185"/>
      <c r="AE103" s="185"/>
      <c r="AF103" s="185"/>
      <c r="AG103" s="185"/>
      <c r="AH103" s="185"/>
      <c r="AI103" s="185"/>
      <c r="AJ103" s="185"/>
      <c r="AK103" s="185"/>
      <c r="AL103" s="185"/>
      <c r="AM103" s="185"/>
      <c r="AN103" s="185"/>
      <c r="AO103" s="185"/>
      <c r="AP103" s="185"/>
      <c r="AQ103" s="185"/>
      <c r="AR103" s="185"/>
      <c r="AS103" s="185"/>
      <c r="AT103" s="185"/>
      <c r="AU103" s="185"/>
      <c r="AV103" s="185"/>
      <c r="AW103" s="185"/>
    </row>
    <row r="104" ht="22.5" customHeight="1">
      <c r="A104" s="218" t="s">
        <v>4230</v>
      </c>
      <c r="B104" s="219">
        <v>45796.0</v>
      </c>
      <c r="C104" s="220" t="str">
        <f t="shared" si="1"/>
        <v>05/2025</v>
      </c>
      <c r="D104" s="232" t="s">
        <v>4248</v>
      </c>
      <c r="E104" s="234" t="s">
        <v>4654</v>
      </c>
      <c r="F104" s="232" t="s">
        <v>4267</v>
      </c>
      <c r="G104" s="232" t="s">
        <v>4268</v>
      </c>
      <c r="H104" s="233" t="s">
        <v>4655</v>
      </c>
      <c r="I104" s="232" t="s">
        <v>4656</v>
      </c>
      <c r="J104" s="232" t="s">
        <v>4657</v>
      </c>
      <c r="K104" s="185"/>
      <c r="L104" s="185"/>
      <c r="M104" s="185"/>
      <c r="N104" s="185"/>
      <c r="O104" s="185"/>
      <c r="P104" s="185"/>
      <c r="Q104" s="185"/>
      <c r="R104" s="185"/>
      <c r="S104" s="185"/>
      <c r="T104" s="185"/>
      <c r="U104" s="185"/>
      <c r="V104" s="185"/>
      <c r="W104" s="185"/>
      <c r="X104" s="185"/>
      <c r="Y104" s="185"/>
      <c r="Z104" s="185"/>
      <c r="AA104" s="185"/>
      <c r="AB104" s="185"/>
      <c r="AC104" s="185"/>
      <c r="AD104" s="185"/>
      <c r="AE104" s="185"/>
      <c r="AF104" s="185"/>
      <c r="AG104" s="185"/>
      <c r="AH104" s="185"/>
      <c r="AI104" s="185"/>
      <c r="AJ104" s="185"/>
      <c r="AK104" s="185"/>
      <c r="AL104" s="185"/>
      <c r="AM104" s="185"/>
      <c r="AN104" s="185"/>
      <c r="AO104" s="185"/>
      <c r="AP104" s="185"/>
      <c r="AQ104" s="185"/>
      <c r="AR104" s="185"/>
      <c r="AS104" s="185"/>
      <c r="AT104" s="185"/>
      <c r="AU104" s="185"/>
      <c r="AV104" s="185"/>
      <c r="AW104" s="185"/>
    </row>
    <row r="105" ht="22.5" customHeight="1">
      <c r="A105" s="218" t="s">
        <v>4252</v>
      </c>
      <c r="B105" s="219">
        <v>45796.0</v>
      </c>
      <c r="C105" s="220" t="str">
        <f t="shared" si="1"/>
        <v>05/2025</v>
      </c>
      <c r="D105" s="232" t="s">
        <v>4248</v>
      </c>
      <c r="E105" s="234" t="s">
        <v>4658</v>
      </c>
      <c r="F105" s="232" t="s">
        <v>4659</v>
      </c>
      <c r="G105" s="232" t="s">
        <v>4660</v>
      </c>
      <c r="H105" s="233" t="s">
        <v>4661</v>
      </c>
      <c r="I105" s="232" t="s">
        <v>4662</v>
      </c>
      <c r="J105" s="232" t="s">
        <v>4663</v>
      </c>
      <c r="K105" s="185"/>
      <c r="L105" s="185"/>
      <c r="M105" s="185"/>
      <c r="N105" s="185"/>
      <c r="O105" s="185"/>
      <c r="P105" s="185"/>
      <c r="Q105" s="185"/>
      <c r="R105" s="185"/>
      <c r="S105" s="185"/>
      <c r="T105" s="185"/>
      <c r="U105" s="185"/>
      <c r="V105" s="185"/>
      <c r="W105" s="185"/>
      <c r="X105" s="185"/>
      <c r="Y105" s="185"/>
      <c r="Z105" s="185"/>
      <c r="AA105" s="185"/>
      <c r="AB105" s="185"/>
      <c r="AC105" s="185"/>
      <c r="AD105" s="185"/>
      <c r="AE105" s="185"/>
      <c r="AF105" s="185"/>
      <c r="AG105" s="185"/>
      <c r="AH105" s="185"/>
      <c r="AI105" s="185"/>
      <c r="AJ105" s="185"/>
      <c r="AK105" s="185"/>
      <c r="AL105" s="185"/>
      <c r="AM105" s="185"/>
      <c r="AN105" s="185"/>
      <c r="AO105" s="185"/>
      <c r="AP105" s="185"/>
      <c r="AQ105" s="185"/>
      <c r="AR105" s="185"/>
      <c r="AS105" s="185"/>
      <c r="AT105" s="185"/>
      <c r="AU105" s="185"/>
      <c r="AV105" s="185"/>
      <c r="AW105" s="185"/>
    </row>
    <row r="106" ht="22.5" customHeight="1">
      <c r="A106" s="218" t="s">
        <v>4230</v>
      </c>
      <c r="B106" s="219">
        <v>45797.0</v>
      </c>
      <c r="C106" s="220" t="str">
        <f t="shared" si="1"/>
        <v>05/2025</v>
      </c>
      <c r="D106" s="232" t="s">
        <v>4248</v>
      </c>
      <c r="E106" s="234" t="s">
        <v>4664</v>
      </c>
      <c r="F106" s="232" t="s">
        <v>4665</v>
      </c>
      <c r="G106" s="232" t="s">
        <v>4666</v>
      </c>
      <c r="H106" s="233" t="s">
        <v>4667</v>
      </c>
      <c r="I106" s="236"/>
      <c r="J106" s="232" t="s">
        <v>4668</v>
      </c>
      <c r="K106" s="185"/>
      <c r="L106" s="185"/>
      <c r="M106" s="185"/>
      <c r="N106" s="185"/>
      <c r="O106" s="185"/>
      <c r="P106" s="185"/>
      <c r="Q106" s="185"/>
      <c r="R106" s="185"/>
      <c r="S106" s="185"/>
      <c r="T106" s="185"/>
      <c r="U106" s="185"/>
      <c r="V106" s="185"/>
      <c r="W106" s="185"/>
      <c r="X106" s="185"/>
      <c r="Y106" s="185"/>
      <c r="Z106" s="185"/>
      <c r="AA106" s="185"/>
      <c r="AB106" s="185"/>
      <c r="AC106" s="185"/>
      <c r="AD106" s="185"/>
      <c r="AE106" s="185"/>
      <c r="AF106" s="185"/>
      <c r="AG106" s="185"/>
      <c r="AH106" s="185"/>
      <c r="AI106" s="185"/>
      <c r="AJ106" s="185"/>
      <c r="AK106" s="185"/>
      <c r="AL106" s="185"/>
      <c r="AM106" s="185"/>
      <c r="AN106" s="185"/>
      <c r="AO106" s="185"/>
      <c r="AP106" s="185"/>
      <c r="AQ106" s="185"/>
      <c r="AR106" s="185"/>
      <c r="AS106" s="185"/>
      <c r="AT106" s="185"/>
      <c r="AU106" s="185"/>
      <c r="AV106" s="185"/>
      <c r="AW106" s="185"/>
    </row>
    <row r="107" ht="22.5" customHeight="1">
      <c r="A107" s="218" t="s">
        <v>4230</v>
      </c>
      <c r="B107" s="219">
        <v>45797.0</v>
      </c>
      <c r="C107" s="220" t="str">
        <f t="shared" si="1"/>
        <v>05/2025</v>
      </c>
      <c r="D107" s="232" t="s">
        <v>4248</v>
      </c>
      <c r="E107" s="234" t="s">
        <v>4669</v>
      </c>
      <c r="F107" s="232" t="s">
        <v>4293</v>
      </c>
      <c r="G107" s="232" t="s">
        <v>4670</v>
      </c>
      <c r="H107" s="233" t="s">
        <v>4671</v>
      </c>
      <c r="I107" s="232" t="s">
        <v>4672</v>
      </c>
      <c r="J107" s="232" t="s">
        <v>4673</v>
      </c>
      <c r="K107" s="185"/>
      <c r="L107" s="185"/>
      <c r="M107" s="185"/>
      <c r="N107" s="185"/>
      <c r="O107" s="185"/>
      <c r="P107" s="185"/>
      <c r="Q107" s="185"/>
      <c r="R107" s="185"/>
      <c r="S107" s="185"/>
      <c r="T107" s="185"/>
      <c r="U107" s="185"/>
      <c r="V107" s="185"/>
      <c r="W107" s="185"/>
      <c r="X107" s="185"/>
      <c r="Y107" s="185"/>
      <c r="Z107" s="185"/>
      <c r="AA107" s="185"/>
      <c r="AB107" s="185"/>
      <c r="AC107" s="185"/>
      <c r="AD107" s="185"/>
      <c r="AE107" s="185"/>
      <c r="AF107" s="185"/>
      <c r="AG107" s="185"/>
      <c r="AH107" s="185"/>
      <c r="AI107" s="185"/>
      <c r="AJ107" s="185"/>
      <c r="AK107" s="185"/>
      <c r="AL107" s="185"/>
      <c r="AM107" s="185"/>
      <c r="AN107" s="185"/>
      <c r="AO107" s="185"/>
      <c r="AP107" s="185"/>
      <c r="AQ107" s="185"/>
      <c r="AR107" s="185"/>
      <c r="AS107" s="185"/>
      <c r="AT107" s="185"/>
      <c r="AU107" s="185"/>
      <c r="AV107" s="185"/>
      <c r="AW107" s="185"/>
    </row>
    <row r="108" ht="22.5" customHeight="1">
      <c r="A108" s="218" t="s">
        <v>4252</v>
      </c>
      <c r="B108" s="219">
        <v>45797.0</v>
      </c>
      <c r="C108" s="220" t="str">
        <f t="shared" si="1"/>
        <v>05/2025</v>
      </c>
      <c r="D108" s="232" t="s">
        <v>4248</v>
      </c>
      <c r="E108" s="234" t="s">
        <v>4674</v>
      </c>
      <c r="F108" s="232" t="s">
        <v>4640</v>
      </c>
      <c r="G108" s="236"/>
      <c r="H108" s="233" t="s">
        <v>4675</v>
      </c>
      <c r="I108" s="232" t="s">
        <v>4676</v>
      </c>
      <c r="J108" s="232" t="s">
        <v>4677</v>
      </c>
      <c r="K108" s="185"/>
      <c r="L108" s="185"/>
      <c r="M108" s="185"/>
      <c r="N108" s="185"/>
      <c r="O108" s="185"/>
      <c r="P108" s="185"/>
      <c r="Q108" s="185"/>
      <c r="R108" s="185"/>
      <c r="S108" s="185"/>
      <c r="T108" s="185"/>
      <c r="U108" s="185"/>
      <c r="V108" s="185"/>
      <c r="W108" s="185"/>
      <c r="X108" s="185"/>
      <c r="Y108" s="185"/>
      <c r="Z108" s="185"/>
      <c r="AA108" s="185"/>
      <c r="AB108" s="185"/>
      <c r="AC108" s="185"/>
      <c r="AD108" s="185"/>
      <c r="AE108" s="185"/>
      <c r="AF108" s="185"/>
      <c r="AG108" s="185"/>
      <c r="AH108" s="185"/>
      <c r="AI108" s="185"/>
      <c r="AJ108" s="185"/>
      <c r="AK108" s="185"/>
      <c r="AL108" s="185"/>
      <c r="AM108" s="185"/>
      <c r="AN108" s="185"/>
      <c r="AO108" s="185"/>
      <c r="AP108" s="185"/>
      <c r="AQ108" s="185"/>
      <c r="AR108" s="185"/>
      <c r="AS108" s="185"/>
      <c r="AT108" s="185"/>
      <c r="AU108" s="185"/>
      <c r="AV108" s="185"/>
      <c r="AW108" s="185"/>
    </row>
    <row r="109" ht="22.5" customHeight="1">
      <c r="A109" s="218" t="s">
        <v>4230</v>
      </c>
      <c r="B109" s="219">
        <v>45797.0</v>
      </c>
      <c r="C109" s="220" t="str">
        <f t="shared" si="1"/>
        <v>05/2025</v>
      </c>
      <c r="D109" s="232" t="s">
        <v>4248</v>
      </c>
      <c r="E109" s="234" t="s">
        <v>4678</v>
      </c>
      <c r="F109" s="232" t="s">
        <v>4467</v>
      </c>
      <c r="G109" s="232" t="s">
        <v>4679</v>
      </c>
      <c r="H109" s="233" t="s">
        <v>4680</v>
      </c>
      <c r="I109" s="232" t="s">
        <v>4681</v>
      </c>
      <c r="J109" s="232" t="s">
        <v>4682</v>
      </c>
      <c r="K109" s="185"/>
      <c r="L109" s="185"/>
      <c r="M109" s="185"/>
      <c r="N109" s="185"/>
      <c r="O109" s="185"/>
      <c r="P109" s="185"/>
      <c r="Q109" s="185"/>
      <c r="R109" s="185"/>
      <c r="S109" s="185"/>
      <c r="T109" s="185"/>
      <c r="U109" s="185"/>
      <c r="V109" s="185"/>
      <c r="W109" s="185"/>
      <c r="X109" s="185"/>
      <c r="Y109" s="185"/>
      <c r="Z109" s="185"/>
      <c r="AA109" s="185"/>
      <c r="AB109" s="185"/>
      <c r="AC109" s="185"/>
      <c r="AD109" s="185"/>
      <c r="AE109" s="185"/>
      <c r="AF109" s="185"/>
      <c r="AG109" s="185"/>
      <c r="AH109" s="185"/>
      <c r="AI109" s="185"/>
      <c r="AJ109" s="185"/>
      <c r="AK109" s="185"/>
      <c r="AL109" s="185"/>
      <c r="AM109" s="185"/>
      <c r="AN109" s="185"/>
      <c r="AO109" s="185"/>
      <c r="AP109" s="185"/>
      <c r="AQ109" s="185"/>
      <c r="AR109" s="185"/>
      <c r="AS109" s="185"/>
      <c r="AT109" s="185"/>
      <c r="AU109" s="185"/>
      <c r="AV109" s="185"/>
      <c r="AW109" s="185"/>
    </row>
    <row r="110" ht="22.5" customHeight="1">
      <c r="A110" s="218" t="s">
        <v>4252</v>
      </c>
      <c r="B110" s="219">
        <v>45797.0</v>
      </c>
      <c r="C110" s="220" t="str">
        <f t="shared" si="1"/>
        <v>05/2025</v>
      </c>
      <c r="D110" s="232" t="s">
        <v>4248</v>
      </c>
      <c r="E110" s="234" t="s">
        <v>4683</v>
      </c>
      <c r="F110" s="232" t="s">
        <v>4293</v>
      </c>
      <c r="G110" s="236"/>
      <c r="H110" s="233" t="s">
        <v>4684</v>
      </c>
      <c r="I110" s="236"/>
      <c r="J110" s="236"/>
      <c r="K110" s="185"/>
      <c r="L110" s="185"/>
      <c r="M110" s="185"/>
      <c r="N110" s="185"/>
      <c r="O110" s="185"/>
      <c r="P110" s="185"/>
      <c r="Q110" s="185"/>
      <c r="R110" s="185"/>
      <c r="S110" s="185"/>
      <c r="T110" s="185"/>
      <c r="U110" s="185"/>
      <c r="V110" s="185"/>
      <c r="W110" s="185"/>
      <c r="X110" s="185"/>
      <c r="Y110" s="185"/>
      <c r="Z110" s="185"/>
      <c r="AA110" s="185"/>
      <c r="AB110" s="185"/>
      <c r="AC110" s="185"/>
      <c r="AD110" s="185"/>
      <c r="AE110" s="185"/>
      <c r="AF110" s="185"/>
      <c r="AG110" s="185"/>
      <c r="AH110" s="185"/>
      <c r="AI110" s="185"/>
      <c r="AJ110" s="185"/>
      <c r="AK110" s="185"/>
      <c r="AL110" s="185"/>
      <c r="AM110" s="185"/>
      <c r="AN110" s="185"/>
      <c r="AO110" s="185"/>
      <c r="AP110" s="185"/>
      <c r="AQ110" s="185"/>
      <c r="AR110" s="185"/>
      <c r="AS110" s="185"/>
      <c r="AT110" s="185"/>
      <c r="AU110" s="185"/>
      <c r="AV110" s="185"/>
      <c r="AW110" s="185"/>
    </row>
    <row r="111" ht="22.5" customHeight="1">
      <c r="A111" s="218" t="s">
        <v>4252</v>
      </c>
      <c r="B111" s="219">
        <v>45797.0</v>
      </c>
      <c r="C111" s="220" t="str">
        <f t="shared" si="1"/>
        <v>05/2025</v>
      </c>
      <c r="D111" s="232" t="s">
        <v>4248</v>
      </c>
      <c r="E111" s="234" t="s">
        <v>4685</v>
      </c>
      <c r="F111" s="233" t="s">
        <v>4686</v>
      </c>
      <c r="G111" s="232" t="s">
        <v>4687</v>
      </c>
      <c r="H111" s="233" t="s">
        <v>4688</v>
      </c>
      <c r="I111" s="232" t="s">
        <v>4689</v>
      </c>
      <c r="J111" s="232" t="s">
        <v>4690</v>
      </c>
      <c r="K111" s="185"/>
      <c r="L111" s="185"/>
      <c r="M111" s="185"/>
      <c r="N111" s="185"/>
      <c r="O111" s="185"/>
      <c r="P111" s="185"/>
      <c r="Q111" s="185"/>
      <c r="R111" s="185"/>
      <c r="S111" s="185"/>
      <c r="T111" s="185"/>
      <c r="U111" s="185"/>
      <c r="V111" s="185"/>
      <c r="W111" s="185"/>
      <c r="X111" s="185"/>
      <c r="Y111" s="185"/>
      <c r="Z111" s="185"/>
      <c r="AA111" s="185"/>
      <c r="AB111" s="185"/>
      <c r="AC111" s="185"/>
      <c r="AD111" s="185"/>
      <c r="AE111" s="185"/>
      <c r="AF111" s="185"/>
      <c r="AG111" s="185"/>
      <c r="AH111" s="185"/>
      <c r="AI111" s="185"/>
      <c r="AJ111" s="185"/>
      <c r="AK111" s="185"/>
      <c r="AL111" s="185"/>
      <c r="AM111" s="185"/>
      <c r="AN111" s="185"/>
      <c r="AO111" s="185"/>
      <c r="AP111" s="185"/>
      <c r="AQ111" s="185"/>
      <c r="AR111" s="185"/>
      <c r="AS111" s="185"/>
      <c r="AT111" s="185"/>
      <c r="AU111" s="185"/>
      <c r="AV111" s="185"/>
      <c r="AW111" s="185"/>
    </row>
    <row r="112" ht="22.5" customHeight="1">
      <c r="A112" s="218" t="s">
        <v>4252</v>
      </c>
      <c r="B112" s="219">
        <v>45797.0</v>
      </c>
      <c r="C112" s="220" t="str">
        <f t="shared" si="1"/>
        <v>05/2025</v>
      </c>
      <c r="D112" s="232" t="s">
        <v>4248</v>
      </c>
      <c r="E112" s="234" t="s">
        <v>4674</v>
      </c>
      <c r="F112" s="232" t="s">
        <v>4296</v>
      </c>
      <c r="G112" s="232" t="s">
        <v>4478</v>
      </c>
      <c r="H112" s="233" t="s">
        <v>4691</v>
      </c>
      <c r="I112" s="232" t="s">
        <v>4692</v>
      </c>
      <c r="J112" s="232" t="s">
        <v>4693</v>
      </c>
      <c r="K112" s="185"/>
      <c r="L112" s="185"/>
      <c r="M112" s="185"/>
      <c r="N112" s="185"/>
      <c r="O112" s="185"/>
      <c r="P112" s="185"/>
      <c r="Q112" s="185"/>
      <c r="R112" s="185"/>
      <c r="S112" s="185"/>
      <c r="T112" s="185"/>
      <c r="U112" s="185"/>
      <c r="V112" s="185"/>
      <c r="W112" s="185"/>
      <c r="X112" s="185"/>
      <c r="Y112" s="185"/>
      <c r="Z112" s="185"/>
      <c r="AA112" s="185"/>
      <c r="AB112" s="185"/>
      <c r="AC112" s="185"/>
      <c r="AD112" s="185"/>
      <c r="AE112" s="185"/>
      <c r="AF112" s="185"/>
      <c r="AG112" s="185"/>
      <c r="AH112" s="185"/>
      <c r="AI112" s="185"/>
      <c r="AJ112" s="185"/>
      <c r="AK112" s="185"/>
      <c r="AL112" s="185"/>
      <c r="AM112" s="185"/>
      <c r="AN112" s="185"/>
      <c r="AO112" s="185"/>
      <c r="AP112" s="185"/>
      <c r="AQ112" s="185"/>
      <c r="AR112" s="185"/>
      <c r="AS112" s="185"/>
      <c r="AT112" s="185"/>
      <c r="AU112" s="185"/>
      <c r="AV112" s="185"/>
      <c r="AW112" s="185"/>
    </row>
    <row r="113" ht="22.5" customHeight="1">
      <c r="A113" s="218" t="s">
        <v>4252</v>
      </c>
      <c r="B113" s="219">
        <v>45798.0</v>
      </c>
      <c r="C113" s="220" t="str">
        <f t="shared" si="1"/>
        <v>05/2025</v>
      </c>
      <c r="D113" s="232" t="s">
        <v>4248</v>
      </c>
      <c r="E113" s="234" t="s">
        <v>4694</v>
      </c>
      <c r="F113" s="232" t="s">
        <v>4233</v>
      </c>
      <c r="G113" s="232" t="s">
        <v>4234</v>
      </c>
      <c r="H113" s="233" t="s">
        <v>4695</v>
      </c>
      <c r="I113" s="232" t="s">
        <v>4696</v>
      </c>
      <c r="J113" s="232" t="s">
        <v>4697</v>
      </c>
      <c r="K113" s="185"/>
      <c r="L113" s="185"/>
      <c r="M113" s="185"/>
      <c r="N113" s="185"/>
      <c r="O113" s="185"/>
      <c r="P113" s="185"/>
      <c r="Q113" s="185"/>
      <c r="R113" s="185"/>
      <c r="S113" s="185"/>
      <c r="T113" s="185"/>
      <c r="U113" s="185"/>
      <c r="V113" s="185"/>
      <c r="W113" s="185"/>
      <c r="X113" s="185"/>
      <c r="Y113" s="185"/>
      <c r="Z113" s="185"/>
      <c r="AA113" s="185"/>
      <c r="AB113" s="185"/>
      <c r="AC113" s="185"/>
      <c r="AD113" s="185"/>
      <c r="AE113" s="185"/>
      <c r="AF113" s="185"/>
      <c r="AG113" s="185"/>
      <c r="AH113" s="185"/>
      <c r="AI113" s="185"/>
      <c r="AJ113" s="185"/>
      <c r="AK113" s="185"/>
      <c r="AL113" s="185"/>
      <c r="AM113" s="185"/>
      <c r="AN113" s="185"/>
      <c r="AO113" s="185"/>
      <c r="AP113" s="185"/>
      <c r="AQ113" s="185"/>
      <c r="AR113" s="185"/>
      <c r="AS113" s="185"/>
      <c r="AT113" s="185"/>
      <c r="AU113" s="185"/>
      <c r="AV113" s="185"/>
      <c r="AW113" s="185"/>
    </row>
    <row r="114" ht="22.5" customHeight="1">
      <c r="A114" s="218" t="s">
        <v>4230</v>
      </c>
      <c r="B114" s="219">
        <v>45798.0</v>
      </c>
      <c r="C114" s="220" t="str">
        <f t="shared" si="1"/>
        <v>05/2025</v>
      </c>
      <c r="D114" s="232" t="s">
        <v>4248</v>
      </c>
      <c r="E114" s="234" t="s">
        <v>4698</v>
      </c>
      <c r="F114" s="232" t="s">
        <v>4467</v>
      </c>
      <c r="G114" s="232" t="s">
        <v>4699</v>
      </c>
      <c r="H114" s="233" t="s">
        <v>4700</v>
      </c>
      <c r="I114" s="232" t="s">
        <v>4701</v>
      </c>
      <c r="J114" s="232" t="s">
        <v>4702</v>
      </c>
      <c r="K114" s="185"/>
      <c r="L114" s="185"/>
      <c r="M114" s="185"/>
      <c r="N114" s="185"/>
      <c r="O114" s="185"/>
      <c r="P114" s="185"/>
      <c r="Q114" s="185"/>
      <c r="R114" s="185"/>
      <c r="S114" s="185"/>
      <c r="T114" s="185"/>
      <c r="U114" s="185"/>
      <c r="V114" s="185"/>
      <c r="W114" s="185"/>
      <c r="X114" s="185"/>
      <c r="Y114" s="185"/>
      <c r="Z114" s="185"/>
      <c r="AA114" s="185"/>
      <c r="AB114" s="185"/>
      <c r="AC114" s="185"/>
      <c r="AD114" s="185"/>
      <c r="AE114" s="185"/>
      <c r="AF114" s="185"/>
      <c r="AG114" s="185"/>
      <c r="AH114" s="185"/>
      <c r="AI114" s="185"/>
      <c r="AJ114" s="185"/>
      <c r="AK114" s="185"/>
      <c r="AL114" s="185"/>
      <c r="AM114" s="185"/>
      <c r="AN114" s="185"/>
      <c r="AO114" s="185"/>
      <c r="AP114" s="185"/>
      <c r="AQ114" s="185"/>
      <c r="AR114" s="185"/>
      <c r="AS114" s="185"/>
      <c r="AT114" s="185"/>
      <c r="AU114" s="185"/>
      <c r="AV114" s="185"/>
      <c r="AW114" s="185"/>
    </row>
    <row r="115" ht="22.5" customHeight="1">
      <c r="A115" s="218" t="s">
        <v>4252</v>
      </c>
      <c r="B115" s="219">
        <v>45798.0</v>
      </c>
      <c r="C115" s="220" t="str">
        <f t="shared" si="1"/>
        <v>05/2025</v>
      </c>
      <c r="D115" s="232" t="s">
        <v>4248</v>
      </c>
      <c r="E115" s="234" t="s">
        <v>4703</v>
      </c>
      <c r="F115" s="232" t="s">
        <v>4293</v>
      </c>
      <c r="G115" s="232" t="s">
        <v>4704</v>
      </c>
      <c r="H115" s="233" t="s">
        <v>4705</v>
      </c>
      <c r="I115" s="232" t="s">
        <v>4706</v>
      </c>
      <c r="J115" s="232" t="s">
        <v>4707</v>
      </c>
      <c r="K115" s="185"/>
      <c r="L115" s="185"/>
      <c r="M115" s="185"/>
      <c r="N115" s="185"/>
      <c r="O115" s="185"/>
      <c r="P115" s="185"/>
      <c r="Q115" s="185"/>
      <c r="R115" s="185"/>
      <c r="S115" s="185"/>
      <c r="T115" s="185"/>
      <c r="U115" s="185"/>
      <c r="V115" s="185"/>
      <c r="W115" s="185"/>
      <c r="X115" s="185"/>
      <c r="Y115" s="185"/>
      <c r="Z115" s="185"/>
      <c r="AA115" s="185"/>
      <c r="AB115" s="185"/>
      <c r="AC115" s="185"/>
      <c r="AD115" s="185"/>
      <c r="AE115" s="185"/>
      <c r="AF115" s="185"/>
      <c r="AG115" s="185"/>
      <c r="AH115" s="185"/>
      <c r="AI115" s="185"/>
      <c r="AJ115" s="185"/>
      <c r="AK115" s="185"/>
      <c r="AL115" s="185"/>
      <c r="AM115" s="185"/>
      <c r="AN115" s="185"/>
      <c r="AO115" s="185"/>
      <c r="AP115" s="185"/>
      <c r="AQ115" s="185"/>
      <c r="AR115" s="185"/>
      <c r="AS115" s="185"/>
      <c r="AT115" s="185"/>
      <c r="AU115" s="185"/>
      <c r="AV115" s="185"/>
      <c r="AW115" s="185"/>
    </row>
    <row r="116" ht="22.5" customHeight="1">
      <c r="A116" s="218" t="s">
        <v>4252</v>
      </c>
      <c r="B116" s="219">
        <v>45798.0</v>
      </c>
      <c r="C116" s="220" t="str">
        <f t="shared" si="1"/>
        <v>05/2025</v>
      </c>
      <c r="D116" s="232" t="s">
        <v>4248</v>
      </c>
      <c r="E116" s="234" t="s">
        <v>4708</v>
      </c>
      <c r="F116" s="232" t="s">
        <v>4665</v>
      </c>
      <c r="G116" s="232" t="s">
        <v>4704</v>
      </c>
      <c r="H116" s="233" t="s">
        <v>4709</v>
      </c>
      <c r="I116" s="232" t="s">
        <v>4710</v>
      </c>
      <c r="J116" s="232" t="s">
        <v>4711</v>
      </c>
      <c r="K116" s="185"/>
      <c r="L116" s="185"/>
      <c r="M116" s="185"/>
      <c r="N116" s="185"/>
      <c r="O116" s="185"/>
      <c r="P116" s="185"/>
      <c r="Q116" s="185"/>
      <c r="R116" s="185"/>
      <c r="S116" s="185"/>
      <c r="T116" s="185"/>
      <c r="U116" s="185"/>
      <c r="V116" s="185"/>
      <c r="W116" s="185"/>
      <c r="X116" s="185"/>
      <c r="Y116" s="185"/>
      <c r="Z116" s="185"/>
      <c r="AA116" s="185"/>
      <c r="AB116" s="185"/>
      <c r="AC116" s="185"/>
      <c r="AD116" s="185"/>
      <c r="AE116" s="185"/>
      <c r="AF116" s="185"/>
      <c r="AG116" s="185"/>
      <c r="AH116" s="185"/>
      <c r="AI116" s="185"/>
      <c r="AJ116" s="185"/>
      <c r="AK116" s="185"/>
      <c r="AL116" s="185"/>
      <c r="AM116" s="185"/>
      <c r="AN116" s="185"/>
      <c r="AO116" s="185"/>
      <c r="AP116" s="185"/>
      <c r="AQ116" s="185"/>
      <c r="AR116" s="185"/>
      <c r="AS116" s="185"/>
      <c r="AT116" s="185"/>
      <c r="AU116" s="185"/>
      <c r="AV116" s="185"/>
      <c r="AW116" s="185"/>
    </row>
    <row r="117" ht="22.5" customHeight="1">
      <c r="A117" s="218" t="s">
        <v>4252</v>
      </c>
      <c r="B117" s="219">
        <v>45798.0</v>
      </c>
      <c r="C117" s="220" t="str">
        <f t="shared" si="1"/>
        <v>05/2025</v>
      </c>
      <c r="D117" s="232" t="s">
        <v>4248</v>
      </c>
      <c r="E117" s="234" t="s">
        <v>4712</v>
      </c>
      <c r="F117" s="232" t="s">
        <v>4366</v>
      </c>
      <c r="G117" s="232" t="s">
        <v>4713</v>
      </c>
      <c r="H117" s="233" t="s">
        <v>4714</v>
      </c>
      <c r="I117" s="238" t="s">
        <v>4715</v>
      </c>
      <c r="J117" s="232" t="s">
        <v>4716</v>
      </c>
      <c r="K117" s="185"/>
      <c r="L117" s="185"/>
      <c r="M117" s="185"/>
      <c r="N117" s="185"/>
      <c r="O117" s="185"/>
      <c r="P117" s="185"/>
      <c r="Q117" s="185"/>
      <c r="R117" s="185"/>
      <c r="S117" s="185"/>
      <c r="T117" s="185"/>
      <c r="U117" s="185"/>
      <c r="V117" s="185"/>
      <c r="W117" s="185"/>
      <c r="X117" s="185"/>
      <c r="Y117" s="185"/>
      <c r="Z117" s="185"/>
      <c r="AA117" s="185"/>
      <c r="AB117" s="185"/>
      <c r="AC117" s="185"/>
      <c r="AD117" s="185"/>
      <c r="AE117" s="185"/>
      <c r="AF117" s="185"/>
      <c r="AG117" s="185"/>
      <c r="AH117" s="185"/>
      <c r="AI117" s="185"/>
      <c r="AJ117" s="185"/>
      <c r="AK117" s="185"/>
      <c r="AL117" s="185"/>
      <c r="AM117" s="185"/>
      <c r="AN117" s="185"/>
      <c r="AO117" s="185"/>
      <c r="AP117" s="185"/>
      <c r="AQ117" s="185"/>
      <c r="AR117" s="185"/>
      <c r="AS117" s="185"/>
      <c r="AT117" s="185"/>
      <c r="AU117" s="185"/>
      <c r="AV117" s="185"/>
      <c r="AW117" s="185"/>
    </row>
    <row r="118" ht="22.5" customHeight="1">
      <c r="A118" s="218" t="s">
        <v>4252</v>
      </c>
      <c r="B118" s="219">
        <v>45798.0</v>
      </c>
      <c r="C118" s="220" t="str">
        <f t="shared" si="1"/>
        <v>05/2025</v>
      </c>
      <c r="D118" s="232" t="s">
        <v>4248</v>
      </c>
      <c r="E118" s="234" t="s">
        <v>4717</v>
      </c>
      <c r="F118" s="232" t="s">
        <v>4293</v>
      </c>
      <c r="G118" s="232" t="s">
        <v>4718</v>
      </c>
      <c r="H118" s="233" t="s">
        <v>4719</v>
      </c>
      <c r="I118" s="232" t="s">
        <v>4720</v>
      </c>
      <c r="J118" s="232" t="s">
        <v>4721</v>
      </c>
      <c r="K118" s="185"/>
      <c r="L118" s="185"/>
      <c r="M118" s="185"/>
      <c r="N118" s="185"/>
      <c r="O118" s="185"/>
      <c r="P118" s="185"/>
      <c r="Q118" s="185"/>
      <c r="R118" s="185"/>
      <c r="S118" s="185"/>
      <c r="T118" s="185"/>
      <c r="U118" s="185"/>
      <c r="V118" s="185"/>
      <c r="W118" s="185"/>
      <c r="X118" s="185"/>
      <c r="Y118" s="185"/>
      <c r="Z118" s="185"/>
      <c r="AA118" s="185"/>
      <c r="AB118" s="185"/>
      <c r="AC118" s="185"/>
      <c r="AD118" s="185"/>
      <c r="AE118" s="185"/>
      <c r="AF118" s="185"/>
      <c r="AG118" s="185"/>
      <c r="AH118" s="185"/>
      <c r="AI118" s="185"/>
      <c r="AJ118" s="185"/>
      <c r="AK118" s="185"/>
      <c r="AL118" s="185"/>
      <c r="AM118" s="185"/>
      <c r="AN118" s="185"/>
      <c r="AO118" s="185"/>
      <c r="AP118" s="185"/>
      <c r="AQ118" s="185"/>
      <c r="AR118" s="185"/>
      <c r="AS118" s="185"/>
      <c r="AT118" s="185"/>
      <c r="AU118" s="185"/>
      <c r="AV118" s="185"/>
      <c r="AW118" s="185"/>
    </row>
    <row r="119" ht="22.5" hidden="1" customHeight="1">
      <c r="A119" s="194" t="s">
        <v>4252</v>
      </c>
      <c r="B119" s="187">
        <v>45797.0</v>
      </c>
      <c r="C119" s="188" t="str">
        <f t="shared" si="1"/>
        <v>05/2025</v>
      </c>
      <c r="D119" s="189" t="s">
        <v>4231</v>
      </c>
      <c r="E119" s="190" t="s">
        <v>4722</v>
      </c>
      <c r="F119" s="189" t="s">
        <v>4267</v>
      </c>
      <c r="G119" s="189" t="s">
        <v>4268</v>
      </c>
      <c r="H119" s="211" t="s">
        <v>4723</v>
      </c>
      <c r="I119" s="189" t="s">
        <v>4724</v>
      </c>
      <c r="J119" s="189" t="s">
        <v>4725</v>
      </c>
      <c r="K119" s="185"/>
      <c r="L119" s="185"/>
      <c r="M119" s="185"/>
      <c r="N119" s="185"/>
      <c r="O119" s="185"/>
      <c r="P119" s="185"/>
      <c r="Q119" s="185"/>
      <c r="R119" s="185"/>
      <c r="S119" s="185"/>
      <c r="T119" s="185"/>
      <c r="U119" s="185"/>
      <c r="V119" s="185"/>
      <c r="W119" s="185"/>
      <c r="X119" s="185"/>
      <c r="Y119" s="185"/>
      <c r="Z119" s="185"/>
      <c r="AA119" s="185"/>
      <c r="AB119" s="185"/>
      <c r="AC119" s="185"/>
      <c r="AD119" s="185"/>
      <c r="AE119" s="185"/>
      <c r="AF119" s="185"/>
      <c r="AG119" s="185"/>
      <c r="AH119" s="185"/>
      <c r="AI119" s="185"/>
      <c r="AJ119" s="185"/>
      <c r="AK119" s="185"/>
      <c r="AL119" s="185"/>
      <c r="AM119" s="185"/>
      <c r="AN119" s="185"/>
      <c r="AO119" s="185"/>
      <c r="AP119" s="185"/>
      <c r="AQ119" s="185"/>
      <c r="AR119" s="185"/>
      <c r="AS119" s="185"/>
      <c r="AT119" s="185"/>
      <c r="AU119" s="185"/>
      <c r="AV119" s="185"/>
      <c r="AW119" s="185"/>
    </row>
    <row r="120" ht="22.5" hidden="1" customHeight="1">
      <c r="A120" s="194" t="s">
        <v>4252</v>
      </c>
      <c r="B120" s="187">
        <v>45800.0</v>
      </c>
      <c r="C120" s="188" t="str">
        <f t="shared" si="1"/>
        <v>05/2025</v>
      </c>
      <c r="D120" s="189" t="s">
        <v>4231</v>
      </c>
      <c r="E120" s="190" t="s">
        <v>4726</v>
      </c>
      <c r="F120" s="189" t="s">
        <v>4727</v>
      </c>
      <c r="G120" s="193"/>
      <c r="H120" s="211" t="s">
        <v>4728</v>
      </c>
      <c r="I120" s="189" t="s">
        <v>4729</v>
      </c>
      <c r="J120" s="189" t="s">
        <v>4730</v>
      </c>
      <c r="K120" s="185"/>
      <c r="L120" s="185"/>
      <c r="M120" s="185"/>
      <c r="N120" s="185"/>
      <c r="O120" s="185"/>
      <c r="P120" s="185"/>
      <c r="Q120" s="185"/>
      <c r="R120" s="185"/>
      <c r="S120" s="185"/>
      <c r="T120" s="185"/>
      <c r="U120" s="185"/>
      <c r="V120" s="185"/>
      <c r="W120" s="185"/>
      <c r="X120" s="185"/>
      <c r="Y120" s="185"/>
      <c r="Z120" s="185"/>
      <c r="AA120" s="185"/>
      <c r="AB120" s="185"/>
      <c r="AC120" s="185"/>
      <c r="AD120" s="185"/>
      <c r="AE120" s="185"/>
      <c r="AF120" s="185"/>
      <c r="AG120" s="185"/>
      <c r="AH120" s="185"/>
      <c r="AI120" s="185"/>
      <c r="AJ120" s="185"/>
      <c r="AK120" s="185"/>
      <c r="AL120" s="185"/>
      <c r="AM120" s="185"/>
      <c r="AN120" s="185"/>
      <c r="AO120" s="185"/>
      <c r="AP120" s="185"/>
      <c r="AQ120" s="185"/>
      <c r="AR120" s="185"/>
      <c r="AS120" s="185"/>
      <c r="AT120" s="185"/>
      <c r="AU120" s="185"/>
      <c r="AV120" s="185"/>
      <c r="AW120" s="185"/>
    </row>
    <row r="121" ht="22.5" customHeight="1">
      <c r="A121" s="218" t="s">
        <v>4252</v>
      </c>
      <c r="B121" s="219">
        <v>45800.0</v>
      </c>
      <c r="C121" s="220" t="str">
        <f t="shared" si="1"/>
        <v>05/2025</v>
      </c>
      <c r="D121" s="232" t="s">
        <v>4248</v>
      </c>
      <c r="E121" s="234" t="s">
        <v>4731</v>
      </c>
      <c r="F121" s="232" t="s">
        <v>4293</v>
      </c>
      <c r="G121" s="232" t="s">
        <v>4732</v>
      </c>
      <c r="H121" s="233" t="s">
        <v>4733</v>
      </c>
      <c r="I121" s="236"/>
      <c r="J121" s="232" t="s">
        <v>4734</v>
      </c>
      <c r="K121" s="185"/>
      <c r="L121" s="185"/>
      <c r="M121" s="185"/>
      <c r="N121" s="185"/>
      <c r="O121" s="185"/>
      <c r="P121" s="185"/>
      <c r="Q121" s="185"/>
      <c r="R121" s="185"/>
      <c r="S121" s="185"/>
      <c r="T121" s="185"/>
      <c r="U121" s="185"/>
      <c r="V121" s="185"/>
      <c r="W121" s="185"/>
      <c r="X121" s="185"/>
      <c r="Y121" s="185"/>
      <c r="Z121" s="185"/>
      <c r="AA121" s="185"/>
      <c r="AB121" s="185"/>
      <c r="AC121" s="185"/>
      <c r="AD121" s="185"/>
      <c r="AE121" s="185"/>
      <c r="AF121" s="185"/>
      <c r="AG121" s="185"/>
      <c r="AH121" s="185"/>
      <c r="AI121" s="185"/>
      <c r="AJ121" s="185"/>
      <c r="AK121" s="185"/>
      <c r="AL121" s="185"/>
      <c r="AM121" s="185"/>
      <c r="AN121" s="185"/>
      <c r="AO121" s="185"/>
      <c r="AP121" s="185"/>
      <c r="AQ121" s="185"/>
      <c r="AR121" s="185"/>
      <c r="AS121" s="185"/>
      <c r="AT121" s="185"/>
      <c r="AU121" s="185"/>
      <c r="AV121" s="185"/>
      <c r="AW121" s="185"/>
    </row>
    <row r="122" ht="22.5" customHeight="1">
      <c r="A122" s="218" t="s">
        <v>4252</v>
      </c>
      <c r="B122" s="219">
        <v>45802.0</v>
      </c>
      <c r="C122" s="220" t="str">
        <f t="shared" si="1"/>
        <v>05/2025</v>
      </c>
      <c r="D122" s="232" t="s">
        <v>4248</v>
      </c>
      <c r="E122" s="234" t="s">
        <v>4735</v>
      </c>
      <c r="F122" s="232" t="s">
        <v>4293</v>
      </c>
      <c r="G122" s="232" t="s">
        <v>4736</v>
      </c>
      <c r="H122" s="233" t="s">
        <v>4737</v>
      </c>
      <c r="I122" s="236"/>
      <c r="J122" s="236"/>
      <c r="K122" s="185"/>
      <c r="L122" s="185"/>
      <c r="M122" s="185"/>
      <c r="N122" s="185"/>
      <c r="O122" s="185"/>
      <c r="P122" s="185"/>
      <c r="Q122" s="185"/>
      <c r="R122" s="185"/>
      <c r="S122" s="185"/>
      <c r="T122" s="185"/>
      <c r="U122" s="185"/>
      <c r="V122" s="185"/>
      <c r="W122" s="185"/>
      <c r="X122" s="185"/>
      <c r="Y122" s="185"/>
      <c r="Z122" s="185"/>
      <c r="AA122" s="185"/>
      <c r="AB122" s="185"/>
      <c r="AC122" s="185"/>
      <c r="AD122" s="185"/>
      <c r="AE122" s="185"/>
      <c r="AF122" s="185"/>
      <c r="AG122" s="185"/>
      <c r="AH122" s="185"/>
      <c r="AI122" s="185"/>
      <c r="AJ122" s="185"/>
      <c r="AK122" s="185"/>
      <c r="AL122" s="185"/>
      <c r="AM122" s="185"/>
      <c r="AN122" s="185"/>
      <c r="AO122" s="185"/>
      <c r="AP122" s="185"/>
      <c r="AQ122" s="185"/>
      <c r="AR122" s="185"/>
      <c r="AS122" s="185"/>
      <c r="AT122" s="185"/>
      <c r="AU122" s="185"/>
      <c r="AV122" s="185"/>
      <c r="AW122" s="185"/>
    </row>
    <row r="123" ht="22.5" customHeight="1">
      <c r="A123" s="218" t="s">
        <v>4252</v>
      </c>
      <c r="B123" s="219">
        <v>45797.0</v>
      </c>
      <c r="C123" s="220" t="str">
        <f t="shared" si="1"/>
        <v>05/2025</v>
      </c>
      <c r="D123" s="232" t="s">
        <v>4248</v>
      </c>
      <c r="E123" s="234" t="s">
        <v>4738</v>
      </c>
      <c r="F123" s="232" t="s">
        <v>4739</v>
      </c>
      <c r="G123" s="232" t="s">
        <v>4258</v>
      </c>
      <c r="H123" s="233" t="s">
        <v>4740</v>
      </c>
      <c r="I123" s="232" t="s">
        <v>4741</v>
      </c>
      <c r="J123" s="232" t="s">
        <v>4742</v>
      </c>
      <c r="K123" s="185"/>
      <c r="L123" s="185"/>
      <c r="M123" s="185"/>
      <c r="N123" s="185"/>
      <c r="O123" s="185"/>
      <c r="P123" s="185"/>
      <c r="Q123" s="185"/>
      <c r="R123" s="185"/>
      <c r="S123" s="185"/>
      <c r="T123" s="185"/>
      <c r="U123" s="185"/>
      <c r="V123" s="185"/>
      <c r="W123" s="185"/>
      <c r="X123" s="185"/>
      <c r="Y123" s="185"/>
      <c r="Z123" s="185"/>
      <c r="AA123" s="185"/>
      <c r="AB123" s="185"/>
      <c r="AC123" s="185"/>
      <c r="AD123" s="185"/>
      <c r="AE123" s="185"/>
      <c r="AF123" s="185"/>
      <c r="AG123" s="185"/>
      <c r="AH123" s="185"/>
      <c r="AI123" s="185"/>
      <c r="AJ123" s="185"/>
      <c r="AK123" s="185"/>
      <c r="AL123" s="185"/>
      <c r="AM123" s="185"/>
      <c r="AN123" s="185"/>
      <c r="AO123" s="185"/>
      <c r="AP123" s="185"/>
      <c r="AQ123" s="185"/>
      <c r="AR123" s="185"/>
      <c r="AS123" s="185"/>
      <c r="AT123" s="185"/>
      <c r="AU123" s="185"/>
      <c r="AV123" s="185"/>
      <c r="AW123" s="185"/>
    </row>
    <row r="124" ht="22.5" customHeight="1">
      <c r="A124" s="218" t="s">
        <v>4252</v>
      </c>
      <c r="B124" s="219">
        <v>45803.0</v>
      </c>
      <c r="C124" s="220" t="str">
        <f t="shared" si="1"/>
        <v>05/2025</v>
      </c>
      <c r="D124" s="232" t="s">
        <v>4248</v>
      </c>
      <c r="E124" s="234" t="s">
        <v>4743</v>
      </c>
      <c r="F124" s="232" t="s">
        <v>4467</v>
      </c>
      <c r="G124" s="232" t="s">
        <v>4744</v>
      </c>
      <c r="H124" s="233" t="s">
        <v>4745</v>
      </c>
      <c r="I124" s="236"/>
      <c r="J124" s="232" t="s">
        <v>4682</v>
      </c>
      <c r="K124" s="185"/>
      <c r="L124" s="185"/>
      <c r="M124" s="185"/>
      <c r="N124" s="185"/>
      <c r="O124" s="185"/>
      <c r="P124" s="185"/>
      <c r="Q124" s="185"/>
      <c r="R124" s="185"/>
      <c r="S124" s="185"/>
      <c r="T124" s="185"/>
      <c r="U124" s="185"/>
      <c r="V124" s="185"/>
      <c r="W124" s="185"/>
      <c r="X124" s="185"/>
      <c r="Y124" s="185"/>
      <c r="Z124" s="185"/>
      <c r="AA124" s="185"/>
      <c r="AB124" s="185"/>
      <c r="AC124" s="185"/>
      <c r="AD124" s="185"/>
      <c r="AE124" s="185"/>
      <c r="AF124" s="185"/>
      <c r="AG124" s="185"/>
      <c r="AH124" s="185"/>
      <c r="AI124" s="185"/>
      <c r="AJ124" s="185"/>
      <c r="AK124" s="185"/>
      <c r="AL124" s="185"/>
      <c r="AM124" s="185"/>
      <c r="AN124" s="185"/>
      <c r="AO124" s="185"/>
      <c r="AP124" s="185"/>
      <c r="AQ124" s="185"/>
      <c r="AR124" s="185"/>
      <c r="AS124" s="185"/>
      <c r="AT124" s="185"/>
      <c r="AU124" s="185"/>
      <c r="AV124" s="185"/>
      <c r="AW124" s="185"/>
    </row>
    <row r="125" ht="22.5" customHeight="1">
      <c r="A125" s="218" t="s">
        <v>4252</v>
      </c>
      <c r="B125" s="219">
        <v>45804.0</v>
      </c>
      <c r="C125" s="220" t="str">
        <f t="shared" si="1"/>
        <v>05/2025</v>
      </c>
      <c r="D125" s="232" t="s">
        <v>4248</v>
      </c>
      <c r="E125" s="234" t="s">
        <v>4746</v>
      </c>
      <c r="F125" s="232" t="s">
        <v>4293</v>
      </c>
      <c r="G125" s="232" t="s">
        <v>4747</v>
      </c>
      <c r="H125" s="233" t="s">
        <v>4748</v>
      </c>
      <c r="I125" s="236"/>
      <c r="J125" s="232" t="s">
        <v>4749</v>
      </c>
      <c r="K125" s="185"/>
      <c r="L125" s="185"/>
      <c r="M125" s="185"/>
      <c r="N125" s="185"/>
      <c r="O125" s="185"/>
      <c r="P125" s="185"/>
      <c r="Q125" s="185"/>
      <c r="R125" s="185"/>
      <c r="S125" s="185"/>
      <c r="T125" s="185"/>
      <c r="U125" s="185"/>
      <c r="V125" s="185"/>
      <c r="W125" s="185"/>
      <c r="X125" s="185"/>
      <c r="Y125" s="185"/>
      <c r="Z125" s="185"/>
      <c r="AA125" s="185"/>
      <c r="AB125" s="185"/>
      <c r="AC125" s="185"/>
      <c r="AD125" s="185"/>
      <c r="AE125" s="185"/>
      <c r="AF125" s="185"/>
      <c r="AG125" s="185"/>
      <c r="AH125" s="185"/>
      <c r="AI125" s="185"/>
      <c r="AJ125" s="185"/>
      <c r="AK125" s="185"/>
      <c r="AL125" s="185"/>
      <c r="AM125" s="185"/>
      <c r="AN125" s="185"/>
      <c r="AO125" s="185"/>
      <c r="AP125" s="185"/>
      <c r="AQ125" s="185"/>
      <c r="AR125" s="185"/>
      <c r="AS125" s="185"/>
      <c r="AT125" s="185"/>
      <c r="AU125" s="185"/>
      <c r="AV125" s="185"/>
      <c r="AW125" s="185"/>
    </row>
    <row r="126" ht="22.5" customHeight="1">
      <c r="A126" s="218" t="s">
        <v>4252</v>
      </c>
      <c r="B126" s="219">
        <v>45804.0</v>
      </c>
      <c r="C126" s="220" t="str">
        <f t="shared" si="1"/>
        <v>05/2025</v>
      </c>
      <c r="D126" s="232" t="s">
        <v>4248</v>
      </c>
      <c r="E126" s="234" t="s">
        <v>4750</v>
      </c>
      <c r="F126" s="232" t="s">
        <v>4366</v>
      </c>
      <c r="G126" s="232" t="s">
        <v>4751</v>
      </c>
      <c r="H126" s="233" t="s">
        <v>4752</v>
      </c>
      <c r="I126" s="232" t="s">
        <v>4753</v>
      </c>
      <c r="J126" s="232" t="s">
        <v>4754</v>
      </c>
      <c r="K126" s="185"/>
      <c r="L126" s="185"/>
      <c r="M126" s="185"/>
      <c r="N126" s="185"/>
      <c r="O126" s="185"/>
      <c r="P126" s="185"/>
      <c r="Q126" s="185"/>
      <c r="R126" s="185"/>
      <c r="S126" s="185"/>
      <c r="T126" s="185"/>
      <c r="U126" s="185"/>
      <c r="V126" s="185"/>
      <c r="W126" s="185"/>
      <c r="X126" s="185"/>
      <c r="Y126" s="185"/>
      <c r="Z126" s="185"/>
      <c r="AA126" s="185"/>
      <c r="AB126" s="185"/>
      <c r="AC126" s="185"/>
      <c r="AD126" s="185"/>
      <c r="AE126" s="185"/>
      <c r="AF126" s="185"/>
      <c r="AG126" s="185"/>
      <c r="AH126" s="185"/>
      <c r="AI126" s="185"/>
      <c r="AJ126" s="185"/>
      <c r="AK126" s="185"/>
      <c r="AL126" s="185"/>
      <c r="AM126" s="185"/>
      <c r="AN126" s="185"/>
      <c r="AO126" s="185"/>
      <c r="AP126" s="185"/>
      <c r="AQ126" s="185"/>
      <c r="AR126" s="185"/>
      <c r="AS126" s="185"/>
      <c r="AT126" s="185"/>
      <c r="AU126" s="185"/>
      <c r="AV126" s="185"/>
      <c r="AW126" s="185"/>
    </row>
    <row r="127" ht="22.5" customHeight="1">
      <c r="A127" s="218" t="s">
        <v>4252</v>
      </c>
      <c r="B127" s="219">
        <v>45804.0</v>
      </c>
      <c r="C127" s="220" t="str">
        <f t="shared" si="1"/>
        <v>05/2025</v>
      </c>
      <c r="D127" s="232" t="s">
        <v>4248</v>
      </c>
      <c r="E127" s="234" t="s">
        <v>4755</v>
      </c>
      <c r="F127" s="232" t="s">
        <v>4233</v>
      </c>
      <c r="G127" s="232" t="s">
        <v>4234</v>
      </c>
      <c r="H127" s="233" t="s">
        <v>4756</v>
      </c>
      <c r="I127" s="232" t="s">
        <v>4757</v>
      </c>
      <c r="J127" s="232" t="s">
        <v>4758</v>
      </c>
      <c r="K127" s="185"/>
      <c r="L127" s="185"/>
      <c r="M127" s="185"/>
      <c r="N127" s="185"/>
      <c r="O127" s="185"/>
      <c r="P127" s="185"/>
      <c r="Q127" s="185"/>
      <c r="R127" s="185"/>
      <c r="S127" s="185"/>
      <c r="T127" s="185"/>
      <c r="U127" s="185"/>
      <c r="V127" s="185"/>
      <c r="W127" s="185"/>
      <c r="X127" s="185"/>
      <c r="Y127" s="185"/>
      <c r="Z127" s="185"/>
      <c r="AA127" s="185"/>
      <c r="AB127" s="185"/>
      <c r="AC127" s="185"/>
      <c r="AD127" s="185"/>
      <c r="AE127" s="185"/>
      <c r="AF127" s="185"/>
      <c r="AG127" s="185"/>
      <c r="AH127" s="185"/>
      <c r="AI127" s="185"/>
      <c r="AJ127" s="185"/>
      <c r="AK127" s="185"/>
      <c r="AL127" s="185"/>
      <c r="AM127" s="185"/>
      <c r="AN127" s="185"/>
      <c r="AO127" s="185"/>
      <c r="AP127" s="185"/>
      <c r="AQ127" s="185"/>
      <c r="AR127" s="185"/>
      <c r="AS127" s="185"/>
      <c r="AT127" s="185"/>
      <c r="AU127" s="185"/>
      <c r="AV127" s="185"/>
      <c r="AW127" s="185"/>
    </row>
    <row r="128" ht="22.5" customHeight="1">
      <c r="A128" s="218" t="s">
        <v>4252</v>
      </c>
      <c r="B128" s="219">
        <v>45805.0</v>
      </c>
      <c r="C128" s="220" t="str">
        <f t="shared" si="1"/>
        <v>05/2025</v>
      </c>
      <c r="D128" s="232" t="s">
        <v>4248</v>
      </c>
      <c r="E128" s="234" t="s">
        <v>4759</v>
      </c>
      <c r="F128" s="232" t="s">
        <v>4293</v>
      </c>
      <c r="G128" s="232" t="s">
        <v>4760</v>
      </c>
      <c r="H128" s="233" t="s">
        <v>4761</v>
      </c>
      <c r="I128" s="236"/>
      <c r="J128" s="232" t="s">
        <v>4762</v>
      </c>
      <c r="K128" s="185"/>
      <c r="L128" s="185"/>
      <c r="M128" s="185"/>
      <c r="N128" s="185"/>
      <c r="O128" s="185"/>
      <c r="P128" s="185"/>
      <c r="Q128" s="185"/>
      <c r="R128" s="185"/>
      <c r="S128" s="185"/>
      <c r="T128" s="185"/>
      <c r="U128" s="185"/>
      <c r="V128" s="185"/>
      <c r="W128" s="185"/>
      <c r="X128" s="185"/>
      <c r="Y128" s="185"/>
      <c r="Z128" s="185"/>
      <c r="AA128" s="185"/>
      <c r="AB128" s="185"/>
      <c r="AC128" s="185"/>
      <c r="AD128" s="185"/>
      <c r="AE128" s="185"/>
      <c r="AF128" s="185"/>
      <c r="AG128" s="185"/>
      <c r="AH128" s="185"/>
      <c r="AI128" s="185"/>
      <c r="AJ128" s="185"/>
      <c r="AK128" s="185"/>
      <c r="AL128" s="185"/>
      <c r="AM128" s="185"/>
      <c r="AN128" s="185"/>
      <c r="AO128" s="185"/>
      <c r="AP128" s="185"/>
      <c r="AQ128" s="185"/>
      <c r="AR128" s="185"/>
      <c r="AS128" s="185"/>
      <c r="AT128" s="185"/>
      <c r="AU128" s="185"/>
      <c r="AV128" s="185"/>
      <c r="AW128" s="185"/>
    </row>
    <row r="129" ht="22.5" customHeight="1">
      <c r="A129" s="218" t="s">
        <v>4252</v>
      </c>
      <c r="B129" s="219">
        <v>45805.0</v>
      </c>
      <c r="C129" s="220" t="str">
        <f t="shared" si="1"/>
        <v>05/2025</v>
      </c>
      <c r="D129" s="232" t="s">
        <v>4248</v>
      </c>
      <c r="E129" s="234" t="s">
        <v>4639</v>
      </c>
      <c r="F129" s="232" t="s">
        <v>4763</v>
      </c>
      <c r="G129" s="236"/>
      <c r="H129" s="236"/>
      <c r="I129" s="236"/>
      <c r="J129" s="232" t="s">
        <v>4662</v>
      </c>
      <c r="K129" s="185"/>
      <c r="L129" s="185"/>
      <c r="M129" s="185"/>
      <c r="N129" s="185"/>
      <c r="O129" s="185"/>
      <c r="P129" s="185"/>
      <c r="Q129" s="185"/>
      <c r="R129" s="185"/>
      <c r="S129" s="185"/>
      <c r="T129" s="185"/>
      <c r="U129" s="185"/>
      <c r="V129" s="185"/>
      <c r="W129" s="185"/>
      <c r="X129" s="185"/>
      <c r="Y129" s="185"/>
      <c r="Z129" s="185"/>
      <c r="AA129" s="185"/>
      <c r="AB129" s="185"/>
      <c r="AC129" s="185"/>
      <c r="AD129" s="185"/>
      <c r="AE129" s="185"/>
      <c r="AF129" s="185"/>
      <c r="AG129" s="185"/>
      <c r="AH129" s="185"/>
      <c r="AI129" s="185"/>
      <c r="AJ129" s="185"/>
      <c r="AK129" s="185"/>
      <c r="AL129" s="185"/>
      <c r="AM129" s="185"/>
      <c r="AN129" s="185"/>
      <c r="AO129" s="185"/>
      <c r="AP129" s="185"/>
      <c r="AQ129" s="185"/>
      <c r="AR129" s="185"/>
      <c r="AS129" s="185"/>
      <c r="AT129" s="185"/>
      <c r="AU129" s="185"/>
      <c r="AV129" s="185"/>
      <c r="AW129" s="185"/>
    </row>
    <row r="130" ht="22.5" hidden="1" customHeight="1">
      <c r="A130" s="194" t="s">
        <v>4252</v>
      </c>
      <c r="B130" s="187">
        <v>45805.0</v>
      </c>
      <c r="C130" s="188" t="str">
        <f t="shared" si="1"/>
        <v>05/2025</v>
      </c>
      <c r="D130" s="189" t="s">
        <v>4231</v>
      </c>
      <c r="E130" s="190" t="s">
        <v>4764</v>
      </c>
      <c r="F130" s="189" t="s">
        <v>4467</v>
      </c>
      <c r="G130" s="189" t="s">
        <v>4765</v>
      </c>
      <c r="H130" s="211" t="s">
        <v>4766</v>
      </c>
      <c r="I130" s="189" t="s">
        <v>4767</v>
      </c>
      <c r="J130" s="189" t="s">
        <v>4768</v>
      </c>
      <c r="K130" s="185"/>
      <c r="L130" s="185"/>
      <c r="M130" s="185"/>
      <c r="N130" s="185"/>
      <c r="O130" s="185"/>
      <c r="P130" s="185"/>
      <c r="Q130" s="185"/>
      <c r="R130" s="185"/>
      <c r="S130" s="185"/>
      <c r="T130" s="185"/>
      <c r="U130" s="185"/>
      <c r="V130" s="185"/>
      <c r="W130" s="185"/>
      <c r="X130" s="185"/>
      <c r="Y130" s="185"/>
      <c r="Z130" s="185"/>
      <c r="AA130" s="185"/>
      <c r="AB130" s="185"/>
      <c r="AC130" s="185"/>
      <c r="AD130" s="185"/>
      <c r="AE130" s="185"/>
      <c r="AF130" s="185"/>
      <c r="AG130" s="185"/>
      <c r="AH130" s="185"/>
      <c r="AI130" s="185"/>
      <c r="AJ130" s="185"/>
      <c r="AK130" s="185"/>
      <c r="AL130" s="185"/>
      <c r="AM130" s="185"/>
      <c r="AN130" s="185"/>
      <c r="AO130" s="185"/>
      <c r="AP130" s="185"/>
      <c r="AQ130" s="185"/>
      <c r="AR130" s="185"/>
      <c r="AS130" s="185"/>
      <c r="AT130" s="185"/>
      <c r="AU130" s="185"/>
      <c r="AV130" s="185"/>
      <c r="AW130" s="185"/>
    </row>
    <row r="131" ht="22.5" customHeight="1">
      <c r="A131" s="218" t="s">
        <v>4252</v>
      </c>
      <c r="B131" s="219">
        <v>45805.0</v>
      </c>
      <c r="C131" s="220" t="str">
        <f t="shared" si="1"/>
        <v>05/2025</v>
      </c>
      <c r="D131" s="232" t="s">
        <v>4251</v>
      </c>
      <c r="E131" s="234" t="s">
        <v>4769</v>
      </c>
      <c r="F131" s="232" t="s">
        <v>4267</v>
      </c>
      <c r="G131" s="232" t="s">
        <v>4478</v>
      </c>
      <c r="H131" s="233" t="s">
        <v>4770</v>
      </c>
      <c r="I131" s="232" t="s">
        <v>4771</v>
      </c>
      <c r="J131" s="232" t="s">
        <v>4772</v>
      </c>
      <c r="K131" s="185"/>
      <c r="L131" s="185"/>
      <c r="M131" s="185"/>
      <c r="N131" s="185"/>
      <c r="O131" s="185"/>
      <c r="P131" s="185"/>
      <c r="Q131" s="185"/>
      <c r="R131" s="185"/>
      <c r="S131" s="185"/>
      <c r="T131" s="185"/>
      <c r="U131" s="185"/>
      <c r="V131" s="185"/>
      <c r="W131" s="185"/>
      <c r="X131" s="185"/>
      <c r="Y131" s="185"/>
      <c r="Z131" s="185"/>
      <c r="AA131" s="185"/>
      <c r="AB131" s="185"/>
      <c r="AC131" s="185"/>
      <c r="AD131" s="185"/>
      <c r="AE131" s="185"/>
      <c r="AF131" s="185"/>
      <c r="AG131" s="185"/>
      <c r="AH131" s="185"/>
      <c r="AI131" s="185"/>
      <c r="AJ131" s="185"/>
      <c r="AK131" s="185"/>
      <c r="AL131" s="185"/>
      <c r="AM131" s="185"/>
      <c r="AN131" s="185"/>
      <c r="AO131" s="185"/>
      <c r="AP131" s="185"/>
      <c r="AQ131" s="185"/>
      <c r="AR131" s="185"/>
      <c r="AS131" s="185"/>
      <c r="AT131" s="185"/>
      <c r="AU131" s="185"/>
      <c r="AV131" s="185"/>
      <c r="AW131" s="185"/>
    </row>
    <row r="132" ht="22.5" customHeight="1">
      <c r="A132" s="218" t="s">
        <v>4230</v>
      </c>
      <c r="B132" s="219">
        <v>45805.0</v>
      </c>
      <c r="C132" s="220" t="str">
        <f t="shared" si="1"/>
        <v>05/2025</v>
      </c>
      <c r="D132" s="232" t="s">
        <v>4248</v>
      </c>
      <c r="E132" s="234" t="s">
        <v>4773</v>
      </c>
      <c r="F132" s="232" t="s">
        <v>4339</v>
      </c>
      <c r="G132" s="232" t="s">
        <v>4412</v>
      </c>
      <c r="H132" s="233" t="s">
        <v>4774</v>
      </c>
      <c r="I132" s="232" t="s">
        <v>4775</v>
      </c>
      <c r="J132" s="232" t="s">
        <v>4776</v>
      </c>
      <c r="K132" s="185"/>
      <c r="L132" s="185"/>
      <c r="M132" s="185"/>
      <c r="N132" s="185"/>
      <c r="O132" s="185"/>
      <c r="P132" s="185"/>
      <c r="Q132" s="185"/>
      <c r="R132" s="185"/>
      <c r="S132" s="185"/>
      <c r="T132" s="185"/>
      <c r="U132" s="185"/>
      <c r="V132" s="185"/>
      <c r="W132" s="185"/>
      <c r="X132" s="185"/>
      <c r="Y132" s="185"/>
      <c r="Z132" s="185"/>
      <c r="AA132" s="185"/>
      <c r="AB132" s="185"/>
      <c r="AC132" s="185"/>
      <c r="AD132" s="185"/>
      <c r="AE132" s="185"/>
      <c r="AF132" s="185"/>
      <c r="AG132" s="185"/>
      <c r="AH132" s="185"/>
      <c r="AI132" s="185"/>
      <c r="AJ132" s="185"/>
      <c r="AK132" s="185"/>
      <c r="AL132" s="185"/>
      <c r="AM132" s="185"/>
      <c r="AN132" s="185"/>
      <c r="AO132" s="185"/>
      <c r="AP132" s="185"/>
      <c r="AQ132" s="185"/>
      <c r="AR132" s="185"/>
      <c r="AS132" s="185"/>
      <c r="AT132" s="185"/>
      <c r="AU132" s="185"/>
      <c r="AV132" s="185"/>
      <c r="AW132" s="185"/>
    </row>
    <row r="133" ht="22.5" customHeight="1">
      <c r="A133" s="218" t="s">
        <v>4252</v>
      </c>
      <c r="B133" s="219">
        <v>45805.0</v>
      </c>
      <c r="C133" s="220" t="str">
        <f t="shared" si="1"/>
        <v>05/2025</v>
      </c>
      <c r="D133" s="232" t="s">
        <v>4251</v>
      </c>
      <c r="E133" s="234" t="s">
        <v>4777</v>
      </c>
      <c r="F133" s="232" t="s">
        <v>4778</v>
      </c>
      <c r="G133" s="232" t="s">
        <v>4779</v>
      </c>
      <c r="H133" s="233" t="s">
        <v>4780</v>
      </c>
      <c r="I133" s="232" t="s">
        <v>4781</v>
      </c>
      <c r="J133" s="232" t="s">
        <v>4782</v>
      </c>
      <c r="K133" s="185"/>
      <c r="L133" s="185"/>
      <c r="M133" s="185"/>
      <c r="N133" s="185"/>
      <c r="O133" s="185"/>
      <c r="P133" s="185"/>
      <c r="Q133" s="185"/>
      <c r="R133" s="185"/>
      <c r="S133" s="185"/>
      <c r="T133" s="185"/>
      <c r="U133" s="185"/>
      <c r="V133" s="185"/>
      <c r="W133" s="185"/>
      <c r="X133" s="185"/>
      <c r="Y133" s="185"/>
      <c r="Z133" s="185"/>
      <c r="AA133" s="185"/>
      <c r="AB133" s="185"/>
      <c r="AC133" s="185"/>
      <c r="AD133" s="185"/>
      <c r="AE133" s="185"/>
      <c r="AF133" s="185"/>
      <c r="AG133" s="185"/>
      <c r="AH133" s="185"/>
      <c r="AI133" s="185"/>
      <c r="AJ133" s="185"/>
      <c r="AK133" s="185"/>
      <c r="AL133" s="185"/>
      <c r="AM133" s="185"/>
      <c r="AN133" s="185"/>
      <c r="AO133" s="185"/>
      <c r="AP133" s="185"/>
      <c r="AQ133" s="185"/>
      <c r="AR133" s="185"/>
      <c r="AS133" s="185"/>
      <c r="AT133" s="185"/>
      <c r="AU133" s="185"/>
      <c r="AV133" s="185"/>
      <c r="AW133" s="185"/>
    </row>
    <row r="134" ht="22.5" customHeight="1">
      <c r="A134" s="218" t="s">
        <v>4252</v>
      </c>
      <c r="B134" s="219">
        <v>45806.0</v>
      </c>
      <c r="C134" s="220" t="str">
        <f t="shared" si="1"/>
        <v>05/2025</v>
      </c>
      <c r="D134" s="232" t="s">
        <v>4248</v>
      </c>
      <c r="E134" s="239" t="s">
        <v>4783</v>
      </c>
      <c r="F134" s="232" t="s">
        <v>4366</v>
      </c>
      <c r="G134" s="236"/>
      <c r="H134" s="233" t="s">
        <v>4784</v>
      </c>
      <c r="I134" s="232" t="s">
        <v>4785</v>
      </c>
      <c r="J134" s="232" t="s">
        <v>4786</v>
      </c>
      <c r="K134" s="185"/>
      <c r="L134" s="185"/>
      <c r="M134" s="185"/>
      <c r="N134" s="185"/>
      <c r="O134" s="185"/>
      <c r="P134" s="185"/>
      <c r="Q134" s="185"/>
      <c r="R134" s="185"/>
      <c r="S134" s="185"/>
      <c r="T134" s="185"/>
      <c r="U134" s="185"/>
      <c r="V134" s="185"/>
      <c r="W134" s="185"/>
      <c r="X134" s="185"/>
      <c r="Y134" s="185"/>
      <c r="Z134" s="185"/>
      <c r="AA134" s="185"/>
      <c r="AB134" s="185"/>
      <c r="AC134" s="185"/>
      <c r="AD134" s="185"/>
      <c r="AE134" s="185"/>
      <c r="AF134" s="185"/>
      <c r="AG134" s="185"/>
      <c r="AH134" s="185"/>
      <c r="AI134" s="185"/>
      <c r="AJ134" s="185"/>
      <c r="AK134" s="185"/>
      <c r="AL134" s="185"/>
      <c r="AM134" s="185"/>
      <c r="AN134" s="185"/>
      <c r="AO134" s="185"/>
      <c r="AP134" s="185"/>
      <c r="AQ134" s="185"/>
      <c r="AR134" s="185"/>
      <c r="AS134" s="185"/>
      <c r="AT134" s="185"/>
      <c r="AU134" s="185"/>
      <c r="AV134" s="185"/>
      <c r="AW134" s="185"/>
    </row>
    <row r="135" ht="22.5" customHeight="1">
      <c r="A135" s="218" t="s">
        <v>4254</v>
      </c>
      <c r="B135" s="240">
        <v>45808.0</v>
      </c>
      <c r="C135" s="220" t="str">
        <f t="shared" si="1"/>
        <v>05/2025</v>
      </c>
      <c r="D135" s="232" t="s">
        <v>4248</v>
      </c>
      <c r="E135" s="234" t="s">
        <v>4787</v>
      </c>
      <c r="F135" s="232" t="s">
        <v>4366</v>
      </c>
      <c r="G135" s="236"/>
      <c r="H135" s="233" t="s">
        <v>4788</v>
      </c>
      <c r="I135" s="236"/>
      <c r="J135" s="236"/>
      <c r="K135" s="185"/>
      <c r="L135" s="185"/>
      <c r="M135" s="185"/>
      <c r="N135" s="185"/>
      <c r="O135" s="185"/>
      <c r="P135" s="185"/>
      <c r="Q135" s="185"/>
      <c r="R135" s="185"/>
      <c r="S135" s="185"/>
      <c r="T135" s="185"/>
      <c r="U135" s="185"/>
      <c r="V135" s="185"/>
      <c r="W135" s="185"/>
      <c r="X135" s="185"/>
      <c r="Y135" s="185"/>
      <c r="Z135" s="185"/>
      <c r="AA135" s="185"/>
      <c r="AB135" s="185"/>
      <c r="AC135" s="185"/>
      <c r="AD135" s="185"/>
      <c r="AE135" s="185"/>
      <c r="AF135" s="185"/>
      <c r="AG135" s="185"/>
      <c r="AH135" s="185"/>
      <c r="AI135" s="185"/>
      <c r="AJ135" s="185"/>
      <c r="AK135" s="185"/>
      <c r="AL135" s="185"/>
      <c r="AM135" s="185"/>
      <c r="AN135" s="185"/>
      <c r="AO135" s="185"/>
      <c r="AP135" s="185"/>
      <c r="AQ135" s="185"/>
      <c r="AR135" s="185"/>
      <c r="AS135" s="185"/>
      <c r="AT135" s="185"/>
      <c r="AU135" s="185"/>
      <c r="AV135" s="185"/>
      <c r="AW135" s="185"/>
    </row>
    <row r="136" ht="22.5" customHeight="1">
      <c r="A136" s="218" t="s">
        <v>4230</v>
      </c>
      <c r="B136" s="240">
        <v>45809.0</v>
      </c>
      <c r="C136" s="220" t="str">
        <f t="shared" si="1"/>
        <v>06/2025</v>
      </c>
      <c r="D136" s="232" t="s">
        <v>4251</v>
      </c>
      <c r="E136" s="234" t="s">
        <v>4789</v>
      </c>
      <c r="F136" s="232" t="s">
        <v>4790</v>
      </c>
      <c r="G136" s="236"/>
      <c r="H136" s="233" t="s">
        <v>4791</v>
      </c>
      <c r="I136" s="236"/>
      <c r="J136" s="232" t="s">
        <v>4792</v>
      </c>
      <c r="K136" s="185"/>
      <c r="L136" s="185"/>
      <c r="M136" s="185"/>
      <c r="N136" s="185"/>
      <c r="O136" s="185"/>
      <c r="P136" s="185"/>
      <c r="Q136" s="185"/>
      <c r="R136" s="185"/>
      <c r="S136" s="185"/>
      <c r="T136" s="185"/>
      <c r="U136" s="185"/>
      <c r="V136" s="185"/>
      <c r="W136" s="185"/>
      <c r="X136" s="185"/>
      <c r="Y136" s="185"/>
      <c r="Z136" s="185"/>
      <c r="AA136" s="185"/>
      <c r="AB136" s="185"/>
      <c r="AC136" s="185"/>
      <c r="AD136" s="185"/>
      <c r="AE136" s="185"/>
      <c r="AF136" s="185"/>
      <c r="AG136" s="185"/>
      <c r="AH136" s="185"/>
      <c r="AI136" s="185"/>
      <c r="AJ136" s="185"/>
      <c r="AK136" s="185"/>
      <c r="AL136" s="185"/>
      <c r="AM136" s="185"/>
      <c r="AN136" s="185"/>
      <c r="AO136" s="185"/>
      <c r="AP136" s="185"/>
      <c r="AQ136" s="185"/>
      <c r="AR136" s="185"/>
      <c r="AS136" s="185"/>
      <c r="AT136" s="185"/>
      <c r="AU136" s="185"/>
      <c r="AV136" s="185"/>
      <c r="AW136" s="185"/>
    </row>
    <row r="137" ht="22.5" customHeight="1">
      <c r="A137" s="218" t="s">
        <v>4230</v>
      </c>
      <c r="B137" s="240">
        <v>45809.0</v>
      </c>
      <c r="C137" s="220" t="str">
        <f t="shared" si="1"/>
        <v>06/2025</v>
      </c>
      <c r="D137" s="232" t="s">
        <v>4251</v>
      </c>
      <c r="E137" s="234" t="s">
        <v>4793</v>
      </c>
      <c r="F137" s="232" t="s">
        <v>4794</v>
      </c>
      <c r="G137" s="232" t="s">
        <v>4795</v>
      </c>
      <c r="H137" s="233" t="s">
        <v>4796</v>
      </c>
      <c r="I137" s="236"/>
      <c r="J137" s="232" t="s">
        <v>4797</v>
      </c>
      <c r="K137" s="185"/>
      <c r="L137" s="185"/>
      <c r="M137" s="185"/>
      <c r="N137" s="185"/>
      <c r="O137" s="185"/>
      <c r="P137" s="185"/>
      <c r="Q137" s="185"/>
      <c r="R137" s="185"/>
      <c r="S137" s="185"/>
      <c r="T137" s="185"/>
      <c r="U137" s="185"/>
      <c r="V137" s="185"/>
      <c r="W137" s="185"/>
      <c r="X137" s="185"/>
      <c r="Y137" s="185"/>
      <c r="Z137" s="185"/>
      <c r="AA137" s="185"/>
      <c r="AB137" s="185"/>
      <c r="AC137" s="185"/>
      <c r="AD137" s="185"/>
      <c r="AE137" s="185"/>
      <c r="AF137" s="185"/>
      <c r="AG137" s="185"/>
      <c r="AH137" s="185"/>
      <c r="AI137" s="185"/>
      <c r="AJ137" s="185"/>
      <c r="AK137" s="185"/>
      <c r="AL137" s="185"/>
      <c r="AM137" s="185"/>
      <c r="AN137" s="185"/>
      <c r="AO137" s="185"/>
      <c r="AP137" s="185"/>
      <c r="AQ137" s="185"/>
      <c r="AR137" s="185"/>
      <c r="AS137" s="185"/>
      <c r="AT137" s="185"/>
      <c r="AU137" s="185"/>
      <c r="AV137" s="185"/>
      <c r="AW137" s="185"/>
    </row>
    <row r="138" ht="22.5" customHeight="1">
      <c r="A138" s="218" t="s">
        <v>4230</v>
      </c>
      <c r="B138" s="240">
        <v>45809.0</v>
      </c>
      <c r="C138" s="220" t="str">
        <f t="shared" si="1"/>
        <v>06/2025</v>
      </c>
      <c r="D138" s="232" t="s">
        <v>4251</v>
      </c>
      <c r="E138" s="234" t="s">
        <v>4798</v>
      </c>
      <c r="F138" s="232" t="s">
        <v>4261</v>
      </c>
      <c r="G138" s="236"/>
      <c r="H138" s="233" t="s">
        <v>4799</v>
      </c>
      <c r="I138" s="236"/>
      <c r="J138" s="232" t="s">
        <v>4800</v>
      </c>
      <c r="K138" s="185"/>
      <c r="L138" s="185"/>
      <c r="M138" s="185"/>
      <c r="N138" s="185"/>
      <c r="O138" s="185"/>
      <c r="P138" s="185"/>
      <c r="Q138" s="185"/>
      <c r="R138" s="185"/>
      <c r="S138" s="185"/>
      <c r="T138" s="185"/>
      <c r="U138" s="185"/>
      <c r="V138" s="185"/>
      <c r="W138" s="185"/>
      <c r="X138" s="185"/>
      <c r="Y138" s="185"/>
      <c r="Z138" s="185"/>
      <c r="AA138" s="185"/>
      <c r="AB138" s="185"/>
      <c r="AC138" s="185"/>
      <c r="AD138" s="185"/>
      <c r="AE138" s="185"/>
      <c r="AF138" s="185"/>
      <c r="AG138" s="185"/>
      <c r="AH138" s="185"/>
      <c r="AI138" s="185"/>
      <c r="AJ138" s="185"/>
      <c r="AK138" s="185"/>
      <c r="AL138" s="185"/>
      <c r="AM138" s="185"/>
      <c r="AN138" s="185"/>
      <c r="AO138" s="185"/>
      <c r="AP138" s="185"/>
      <c r="AQ138" s="185"/>
      <c r="AR138" s="185"/>
      <c r="AS138" s="185"/>
      <c r="AT138" s="185"/>
      <c r="AU138" s="185"/>
      <c r="AV138" s="185"/>
      <c r="AW138" s="185"/>
    </row>
    <row r="139" ht="22.5" customHeight="1">
      <c r="A139" s="218" t="s">
        <v>4252</v>
      </c>
      <c r="B139" s="240">
        <v>45813.0</v>
      </c>
      <c r="C139" s="220" t="str">
        <f t="shared" si="1"/>
        <v>06/2025</v>
      </c>
      <c r="D139" s="232" t="s">
        <v>4243</v>
      </c>
      <c r="E139" s="234" t="s">
        <v>4801</v>
      </c>
      <c r="F139" s="232" t="s">
        <v>4233</v>
      </c>
      <c r="G139" s="232" t="s">
        <v>4234</v>
      </c>
      <c r="H139" s="233" t="s">
        <v>4802</v>
      </c>
      <c r="I139" s="236"/>
      <c r="J139" s="232" t="s">
        <v>4803</v>
      </c>
      <c r="K139" s="185"/>
      <c r="L139" s="185"/>
      <c r="M139" s="185"/>
      <c r="N139" s="185"/>
      <c r="O139" s="185"/>
      <c r="P139" s="185"/>
      <c r="Q139" s="185"/>
      <c r="R139" s="185"/>
      <c r="S139" s="185"/>
      <c r="T139" s="185"/>
      <c r="U139" s="185"/>
      <c r="V139" s="185"/>
      <c r="W139" s="185"/>
      <c r="X139" s="185"/>
      <c r="Y139" s="185"/>
      <c r="Z139" s="185"/>
      <c r="AA139" s="185"/>
      <c r="AB139" s="185"/>
      <c r="AC139" s="185"/>
      <c r="AD139" s="185"/>
      <c r="AE139" s="185"/>
      <c r="AF139" s="185"/>
      <c r="AG139" s="185"/>
      <c r="AH139" s="185"/>
      <c r="AI139" s="185"/>
      <c r="AJ139" s="185"/>
      <c r="AK139" s="185"/>
      <c r="AL139" s="185"/>
      <c r="AM139" s="185"/>
      <c r="AN139" s="185"/>
      <c r="AO139" s="185"/>
      <c r="AP139" s="185"/>
      <c r="AQ139" s="185"/>
      <c r="AR139" s="185"/>
      <c r="AS139" s="185"/>
      <c r="AT139" s="185"/>
      <c r="AU139" s="185"/>
      <c r="AV139" s="185"/>
      <c r="AW139" s="185"/>
    </row>
    <row r="140" ht="22.5" hidden="1" customHeight="1">
      <c r="A140" s="194" t="s">
        <v>4230</v>
      </c>
      <c r="B140" s="187">
        <v>45817.0</v>
      </c>
      <c r="C140" s="188" t="str">
        <f t="shared" si="1"/>
        <v>06/2025</v>
      </c>
      <c r="D140" s="215" t="s">
        <v>4231</v>
      </c>
      <c r="E140" s="216" t="s">
        <v>4804</v>
      </c>
      <c r="F140" s="197" t="s">
        <v>4339</v>
      </c>
      <c r="G140" s="202" t="s">
        <v>4412</v>
      </c>
      <c r="H140" s="217" t="s">
        <v>4805</v>
      </c>
      <c r="I140" s="212" t="s">
        <v>4806</v>
      </c>
      <c r="J140" s="215" t="s">
        <v>4807</v>
      </c>
      <c r="K140" s="185"/>
      <c r="L140" s="185"/>
      <c r="M140" s="185"/>
      <c r="N140" s="185"/>
      <c r="O140" s="185"/>
      <c r="P140" s="185"/>
      <c r="Q140" s="185"/>
      <c r="R140" s="185"/>
      <c r="S140" s="185"/>
      <c r="T140" s="185"/>
      <c r="U140" s="185"/>
      <c r="V140" s="185"/>
      <c r="W140" s="185"/>
      <c r="X140" s="185"/>
      <c r="Y140" s="185"/>
      <c r="Z140" s="185"/>
      <c r="AA140" s="185"/>
      <c r="AB140" s="185"/>
      <c r="AC140" s="185"/>
      <c r="AD140" s="185"/>
      <c r="AE140" s="185"/>
      <c r="AF140" s="185"/>
      <c r="AG140" s="185"/>
      <c r="AH140" s="185"/>
      <c r="AI140" s="185"/>
      <c r="AJ140" s="185"/>
      <c r="AK140" s="185"/>
      <c r="AL140" s="185"/>
      <c r="AM140" s="185"/>
      <c r="AN140" s="185"/>
      <c r="AO140" s="185"/>
      <c r="AP140" s="185"/>
      <c r="AQ140" s="185"/>
      <c r="AR140" s="185"/>
      <c r="AS140" s="185"/>
      <c r="AT140" s="185"/>
      <c r="AU140" s="185"/>
      <c r="AV140" s="185"/>
      <c r="AW140" s="185"/>
    </row>
    <row r="141" ht="22.5" customHeight="1">
      <c r="A141" s="218" t="s">
        <v>4252</v>
      </c>
      <c r="B141" s="219">
        <v>45818.0</v>
      </c>
      <c r="C141" s="220" t="str">
        <f t="shared" si="1"/>
        <v>06/2025</v>
      </c>
      <c r="D141" s="227" t="s">
        <v>4248</v>
      </c>
      <c r="E141" s="222" t="s">
        <v>4808</v>
      </c>
      <c r="F141" s="223" t="s">
        <v>4267</v>
      </c>
      <c r="G141" s="224" t="s">
        <v>4809</v>
      </c>
      <c r="H141" s="228" t="s">
        <v>4810</v>
      </c>
      <c r="I141" s="226"/>
      <c r="J141" s="227" t="s">
        <v>4811</v>
      </c>
      <c r="K141" s="185"/>
      <c r="L141" s="185"/>
      <c r="M141" s="185"/>
      <c r="N141" s="185"/>
      <c r="O141" s="185"/>
      <c r="P141" s="185"/>
      <c r="Q141" s="185"/>
      <c r="R141" s="185"/>
      <c r="S141" s="185"/>
      <c r="T141" s="185"/>
      <c r="U141" s="185"/>
      <c r="V141" s="185"/>
      <c r="W141" s="185"/>
      <c r="X141" s="185"/>
      <c r="Y141" s="185"/>
      <c r="Z141" s="185"/>
      <c r="AA141" s="185"/>
      <c r="AB141" s="185"/>
      <c r="AC141" s="185"/>
      <c r="AD141" s="185"/>
      <c r="AE141" s="185"/>
      <c r="AF141" s="185"/>
      <c r="AG141" s="185"/>
      <c r="AH141" s="185"/>
      <c r="AI141" s="185"/>
      <c r="AJ141" s="185"/>
      <c r="AK141" s="185"/>
      <c r="AL141" s="185"/>
      <c r="AM141" s="185"/>
      <c r="AN141" s="185"/>
      <c r="AO141" s="185"/>
      <c r="AP141" s="185"/>
      <c r="AQ141" s="185"/>
      <c r="AR141" s="185"/>
      <c r="AS141" s="185"/>
      <c r="AT141" s="185"/>
      <c r="AU141" s="185"/>
      <c r="AV141" s="185"/>
      <c r="AW141" s="185"/>
    </row>
    <row r="142" ht="22.5" customHeight="1">
      <c r="A142" s="218" t="s">
        <v>4252</v>
      </c>
      <c r="B142" s="219">
        <v>45818.0</v>
      </c>
      <c r="C142" s="220" t="str">
        <f t="shared" si="1"/>
        <v>06/2025</v>
      </c>
      <c r="D142" s="227" t="s">
        <v>4248</v>
      </c>
      <c r="E142" s="222" t="s">
        <v>4812</v>
      </c>
      <c r="F142" s="223" t="s">
        <v>4303</v>
      </c>
      <c r="G142" s="224"/>
      <c r="H142" s="228" t="s">
        <v>4813</v>
      </c>
      <c r="I142" s="226" t="s">
        <v>4814</v>
      </c>
      <c r="J142" s="227" t="s">
        <v>4815</v>
      </c>
      <c r="K142" s="185"/>
      <c r="L142" s="185"/>
      <c r="M142" s="185"/>
      <c r="N142" s="185"/>
      <c r="O142" s="185"/>
      <c r="P142" s="185"/>
      <c r="Q142" s="185"/>
      <c r="R142" s="185"/>
      <c r="S142" s="185"/>
      <c r="T142" s="185"/>
      <c r="U142" s="185"/>
      <c r="V142" s="185"/>
      <c r="W142" s="185"/>
      <c r="X142" s="185"/>
      <c r="Y142" s="185"/>
      <c r="Z142" s="185"/>
      <c r="AA142" s="185"/>
      <c r="AB142" s="185"/>
      <c r="AC142" s="185"/>
      <c r="AD142" s="185"/>
      <c r="AE142" s="185"/>
      <c r="AF142" s="185"/>
      <c r="AG142" s="185"/>
      <c r="AH142" s="185"/>
      <c r="AI142" s="185"/>
      <c r="AJ142" s="185"/>
      <c r="AK142" s="185"/>
      <c r="AL142" s="185"/>
      <c r="AM142" s="185"/>
      <c r="AN142" s="185"/>
      <c r="AO142" s="185"/>
      <c r="AP142" s="185"/>
      <c r="AQ142" s="185"/>
      <c r="AR142" s="185"/>
      <c r="AS142" s="185"/>
      <c r="AT142" s="185"/>
      <c r="AU142" s="185"/>
      <c r="AV142" s="185"/>
      <c r="AW142" s="185"/>
    </row>
    <row r="143" ht="22.5" customHeight="1">
      <c r="A143" s="218" t="s">
        <v>4253</v>
      </c>
      <c r="B143" s="219">
        <v>45818.0</v>
      </c>
      <c r="C143" s="220" t="str">
        <f t="shared" si="1"/>
        <v>06/2025</v>
      </c>
      <c r="D143" s="227" t="s">
        <v>4248</v>
      </c>
      <c r="E143" s="222" t="s">
        <v>4816</v>
      </c>
      <c r="F143" s="223" t="s">
        <v>4293</v>
      </c>
      <c r="G143" s="224" t="s">
        <v>4605</v>
      </c>
      <c r="H143" s="228" t="s">
        <v>4817</v>
      </c>
      <c r="I143" s="226" t="s">
        <v>4818</v>
      </c>
      <c r="J143" s="227" t="s">
        <v>4819</v>
      </c>
      <c r="K143" s="185"/>
      <c r="L143" s="185"/>
      <c r="M143" s="185"/>
      <c r="N143" s="185"/>
      <c r="O143" s="185"/>
      <c r="P143" s="185"/>
      <c r="Q143" s="185"/>
      <c r="R143" s="185"/>
      <c r="S143" s="185"/>
      <c r="T143" s="185"/>
      <c r="U143" s="185"/>
      <c r="V143" s="185"/>
      <c r="W143" s="185"/>
      <c r="X143" s="185"/>
      <c r="Y143" s="185"/>
      <c r="Z143" s="185"/>
      <c r="AA143" s="185"/>
      <c r="AB143" s="185"/>
      <c r="AC143" s="185"/>
      <c r="AD143" s="185"/>
      <c r="AE143" s="185"/>
      <c r="AF143" s="185"/>
      <c r="AG143" s="185"/>
      <c r="AH143" s="185"/>
      <c r="AI143" s="185"/>
      <c r="AJ143" s="185"/>
      <c r="AK143" s="185"/>
      <c r="AL143" s="185"/>
      <c r="AM143" s="185"/>
      <c r="AN143" s="185"/>
      <c r="AO143" s="185"/>
      <c r="AP143" s="185"/>
      <c r="AQ143" s="185"/>
      <c r="AR143" s="185"/>
      <c r="AS143" s="185"/>
      <c r="AT143" s="185"/>
      <c r="AU143" s="185"/>
      <c r="AV143" s="185"/>
      <c r="AW143" s="185"/>
    </row>
    <row r="144" ht="22.5" hidden="1" customHeight="1">
      <c r="A144" s="194" t="s">
        <v>4253</v>
      </c>
      <c r="B144" s="187">
        <v>45821.0</v>
      </c>
      <c r="C144" s="188" t="str">
        <f t="shared" si="1"/>
        <v>06/2025</v>
      </c>
      <c r="D144" s="215" t="s">
        <v>4231</v>
      </c>
      <c r="E144" s="216" t="s">
        <v>4820</v>
      </c>
      <c r="F144" s="197" t="s">
        <v>4293</v>
      </c>
      <c r="G144" s="202" t="s">
        <v>4605</v>
      </c>
      <c r="H144" s="197"/>
      <c r="I144" s="212"/>
      <c r="J144" s="215"/>
      <c r="K144" s="185"/>
      <c r="L144" s="185"/>
      <c r="M144" s="185"/>
      <c r="N144" s="185"/>
      <c r="O144" s="185"/>
      <c r="P144" s="185"/>
      <c r="Q144" s="185"/>
      <c r="R144" s="185"/>
      <c r="S144" s="185"/>
      <c r="T144" s="185"/>
      <c r="U144" s="185"/>
      <c r="V144" s="185"/>
      <c r="W144" s="185"/>
      <c r="X144" s="185"/>
      <c r="Y144" s="185"/>
      <c r="Z144" s="185"/>
      <c r="AA144" s="185"/>
      <c r="AB144" s="185"/>
      <c r="AC144" s="185"/>
      <c r="AD144" s="185"/>
      <c r="AE144" s="185"/>
      <c r="AF144" s="185"/>
      <c r="AG144" s="185"/>
      <c r="AH144" s="185"/>
      <c r="AI144" s="185"/>
      <c r="AJ144" s="185"/>
      <c r="AK144" s="185"/>
      <c r="AL144" s="185"/>
      <c r="AM144" s="185"/>
      <c r="AN144" s="185"/>
      <c r="AO144" s="185"/>
      <c r="AP144" s="185"/>
      <c r="AQ144" s="185"/>
      <c r="AR144" s="185"/>
      <c r="AS144" s="185"/>
      <c r="AT144" s="185"/>
      <c r="AU144" s="185"/>
      <c r="AV144" s="185"/>
      <c r="AW144" s="185"/>
    </row>
    <row r="145" ht="22.5" hidden="1" customHeight="1">
      <c r="A145" s="194" t="s">
        <v>4252</v>
      </c>
      <c r="B145" s="187">
        <v>45821.0</v>
      </c>
      <c r="C145" s="188" t="str">
        <f t="shared" si="1"/>
        <v>06/2025</v>
      </c>
      <c r="D145" s="215" t="s">
        <v>4231</v>
      </c>
      <c r="E145" s="216" t="s">
        <v>4821</v>
      </c>
      <c r="F145" s="197" t="s">
        <v>4293</v>
      </c>
      <c r="G145" s="202" t="s">
        <v>4822</v>
      </c>
      <c r="H145" s="217" t="s">
        <v>4823</v>
      </c>
      <c r="I145" s="212"/>
      <c r="J145" s="215" t="s">
        <v>4824</v>
      </c>
      <c r="K145" s="185"/>
      <c r="L145" s="185"/>
      <c r="M145" s="185"/>
      <c r="N145" s="185"/>
      <c r="O145" s="185"/>
      <c r="P145" s="185"/>
      <c r="Q145" s="185"/>
      <c r="R145" s="185"/>
      <c r="S145" s="185"/>
      <c r="T145" s="185"/>
      <c r="U145" s="185"/>
      <c r="V145" s="185"/>
      <c r="W145" s="185"/>
      <c r="X145" s="185"/>
      <c r="Y145" s="185"/>
      <c r="Z145" s="185"/>
      <c r="AA145" s="185"/>
      <c r="AB145" s="185"/>
      <c r="AC145" s="185"/>
      <c r="AD145" s="185"/>
      <c r="AE145" s="185"/>
      <c r="AF145" s="185"/>
      <c r="AG145" s="185"/>
      <c r="AH145" s="185"/>
      <c r="AI145" s="185"/>
      <c r="AJ145" s="185"/>
      <c r="AK145" s="185"/>
      <c r="AL145" s="185"/>
      <c r="AM145" s="185"/>
      <c r="AN145" s="185"/>
      <c r="AO145" s="185"/>
      <c r="AP145" s="185"/>
      <c r="AQ145" s="185"/>
      <c r="AR145" s="185"/>
      <c r="AS145" s="185"/>
      <c r="AT145" s="185"/>
      <c r="AU145" s="185"/>
      <c r="AV145" s="185"/>
      <c r="AW145" s="185"/>
    </row>
    <row r="146" ht="22.5" hidden="1" customHeight="1">
      <c r="A146" s="194" t="s">
        <v>4252</v>
      </c>
      <c r="B146" s="187">
        <v>45821.0</v>
      </c>
      <c r="C146" s="188" t="str">
        <f t="shared" si="1"/>
        <v>06/2025</v>
      </c>
      <c r="D146" s="215" t="s">
        <v>4231</v>
      </c>
      <c r="E146" s="216" t="s">
        <v>4825</v>
      </c>
      <c r="F146" s="197" t="s">
        <v>4366</v>
      </c>
      <c r="G146" s="202" t="s">
        <v>4751</v>
      </c>
      <c r="H146" s="217" t="s">
        <v>4826</v>
      </c>
      <c r="I146" s="212" t="s">
        <v>4827</v>
      </c>
      <c r="J146" s="215" t="s">
        <v>4828</v>
      </c>
      <c r="K146" s="185"/>
      <c r="L146" s="185"/>
      <c r="M146" s="185"/>
      <c r="N146" s="185"/>
      <c r="O146" s="185"/>
      <c r="P146" s="185"/>
      <c r="Q146" s="185"/>
      <c r="R146" s="185"/>
      <c r="S146" s="185"/>
      <c r="T146" s="185"/>
      <c r="U146" s="185"/>
      <c r="V146" s="185"/>
      <c r="W146" s="185"/>
      <c r="X146" s="185"/>
      <c r="Y146" s="185"/>
      <c r="Z146" s="185"/>
      <c r="AA146" s="185"/>
      <c r="AB146" s="185"/>
      <c r="AC146" s="185"/>
      <c r="AD146" s="185"/>
      <c r="AE146" s="185"/>
      <c r="AF146" s="185"/>
      <c r="AG146" s="185"/>
      <c r="AH146" s="185"/>
      <c r="AI146" s="185"/>
      <c r="AJ146" s="185"/>
      <c r="AK146" s="185"/>
      <c r="AL146" s="185"/>
      <c r="AM146" s="185"/>
      <c r="AN146" s="185"/>
      <c r="AO146" s="185"/>
      <c r="AP146" s="185"/>
      <c r="AQ146" s="185"/>
      <c r="AR146" s="185"/>
      <c r="AS146" s="185"/>
      <c r="AT146" s="185"/>
      <c r="AU146" s="185"/>
      <c r="AV146" s="185"/>
      <c r="AW146" s="185"/>
    </row>
    <row r="147" ht="22.5" hidden="1" customHeight="1">
      <c r="A147" s="194" t="s">
        <v>4230</v>
      </c>
      <c r="B147" s="187">
        <v>45821.0</v>
      </c>
      <c r="C147" s="188" t="str">
        <f t="shared" si="1"/>
        <v>06/2025</v>
      </c>
      <c r="D147" s="215" t="s">
        <v>4231</v>
      </c>
      <c r="E147" s="216" t="s">
        <v>4829</v>
      </c>
      <c r="F147" s="197" t="s">
        <v>4830</v>
      </c>
      <c r="G147" s="202" t="s">
        <v>4831</v>
      </c>
      <c r="H147" s="217" t="s">
        <v>4832</v>
      </c>
      <c r="I147" s="212" t="s">
        <v>4833</v>
      </c>
      <c r="J147" s="215" t="s">
        <v>4834</v>
      </c>
      <c r="K147" s="185"/>
      <c r="L147" s="185"/>
      <c r="M147" s="185"/>
      <c r="N147" s="185"/>
      <c r="O147" s="185"/>
      <c r="P147" s="185"/>
      <c r="Q147" s="185"/>
      <c r="R147" s="185"/>
      <c r="S147" s="185"/>
      <c r="T147" s="185"/>
      <c r="U147" s="185"/>
      <c r="V147" s="185"/>
      <c r="W147" s="185"/>
      <c r="X147" s="185"/>
      <c r="Y147" s="185"/>
      <c r="Z147" s="185"/>
      <c r="AA147" s="185"/>
      <c r="AB147" s="185"/>
      <c r="AC147" s="185"/>
      <c r="AD147" s="185"/>
      <c r="AE147" s="185"/>
      <c r="AF147" s="185"/>
      <c r="AG147" s="185"/>
      <c r="AH147" s="185"/>
      <c r="AI147" s="185"/>
      <c r="AJ147" s="185"/>
      <c r="AK147" s="185"/>
      <c r="AL147" s="185"/>
      <c r="AM147" s="185"/>
      <c r="AN147" s="185"/>
      <c r="AO147" s="185"/>
      <c r="AP147" s="185"/>
      <c r="AQ147" s="185"/>
      <c r="AR147" s="185"/>
      <c r="AS147" s="185"/>
      <c r="AT147" s="185"/>
      <c r="AU147" s="185"/>
      <c r="AV147" s="185"/>
      <c r="AW147" s="185"/>
    </row>
    <row r="148" ht="22.5" hidden="1" customHeight="1">
      <c r="A148" s="194" t="s">
        <v>4253</v>
      </c>
      <c r="B148" s="187">
        <v>45821.0</v>
      </c>
      <c r="C148" s="188" t="str">
        <f t="shared" si="1"/>
        <v>06/2025</v>
      </c>
      <c r="D148" s="215" t="s">
        <v>4231</v>
      </c>
      <c r="E148" s="216" t="s">
        <v>4835</v>
      </c>
      <c r="F148" s="197" t="s">
        <v>4293</v>
      </c>
      <c r="G148" s="202" t="s">
        <v>4836</v>
      </c>
      <c r="H148" s="217" t="s">
        <v>4837</v>
      </c>
      <c r="I148" s="212" t="s">
        <v>4838</v>
      </c>
      <c r="J148" s="215" t="s">
        <v>4839</v>
      </c>
      <c r="K148" s="185"/>
      <c r="L148" s="185"/>
      <c r="M148" s="185"/>
      <c r="N148" s="185"/>
      <c r="O148" s="185"/>
      <c r="P148" s="185"/>
      <c r="Q148" s="185"/>
      <c r="R148" s="185"/>
      <c r="S148" s="185"/>
      <c r="T148" s="185"/>
      <c r="U148" s="185"/>
      <c r="V148" s="185"/>
      <c r="W148" s="185"/>
      <c r="X148" s="185"/>
      <c r="Y148" s="185"/>
      <c r="Z148" s="185"/>
      <c r="AA148" s="185"/>
      <c r="AB148" s="185"/>
      <c r="AC148" s="185"/>
      <c r="AD148" s="185"/>
      <c r="AE148" s="185"/>
      <c r="AF148" s="185"/>
      <c r="AG148" s="185"/>
      <c r="AH148" s="185"/>
      <c r="AI148" s="185"/>
      <c r="AJ148" s="185"/>
      <c r="AK148" s="185"/>
      <c r="AL148" s="185"/>
      <c r="AM148" s="185"/>
      <c r="AN148" s="185"/>
      <c r="AO148" s="185"/>
      <c r="AP148" s="185"/>
      <c r="AQ148" s="185"/>
      <c r="AR148" s="185"/>
      <c r="AS148" s="185"/>
      <c r="AT148" s="185"/>
      <c r="AU148" s="185"/>
      <c r="AV148" s="185"/>
      <c r="AW148" s="185"/>
    </row>
    <row r="149" ht="22.5" hidden="1" customHeight="1">
      <c r="A149" s="194" t="s">
        <v>4252</v>
      </c>
      <c r="B149" s="187">
        <v>45821.0</v>
      </c>
      <c r="C149" s="188" t="str">
        <f t="shared" si="1"/>
        <v>06/2025</v>
      </c>
      <c r="D149" s="215" t="s">
        <v>4231</v>
      </c>
      <c r="E149" s="216" t="s">
        <v>4840</v>
      </c>
      <c r="F149" s="217" t="s">
        <v>4686</v>
      </c>
      <c r="G149" s="202" t="s">
        <v>4687</v>
      </c>
      <c r="H149" s="217" t="s">
        <v>4841</v>
      </c>
      <c r="I149" s="212"/>
      <c r="J149" s="215" t="s">
        <v>4842</v>
      </c>
      <c r="K149" s="185"/>
      <c r="L149" s="185"/>
      <c r="M149" s="185"/>
      <c r="N149" s="185"/>
      <c r="O149" s="185"/>
      <c r="P149" s="185"/>
      <c r="Q149" s="185"/>
      <c r="R149" s="185"/>
      <c r="S149" s="185"/>
      <c r="T149" s="185"/>
      <c r="U149" s="185"/>
      <c r="V149" s="185"/>
      <c r="W149" s="185"/>
      <c r="X149" s="185"/>
      <c r="Y149" s="185"/>
      <c r="Z149" s="185"/>
      <c r="AA149" s="185"/>
      <c r="AB149" s="185"/>
      <c r="AC149" s="185"/>
      <c r="AD149" s="185"/>
      <c r="AE149" s="185"/>
      <c r="AF149" s="185"/>
      <c r="AG149" s="185"/>
      <c r="AH149" s="185"/>
      <c r="AI149" s="185"/>
      <c r="AJ149" s="185"/>
      <c r="AK149" s="185"/>
      <c r="AL149" s="185"/>
      <c r="AM149" s="185"/>
      <c r="AN149" s="185"/>
      <c r="AO149" s="185"/>
      <c r="AP149" s="185"/>
      <c r="AQ149" s="185"/>
      <c r="AR149" s="185"/>
      <c r="AS149" s="185"/>
      <c r="AT149" s="185"/>
      <c r="AU149" s="185"/>
      <c r="AV149" s="185"/>
      <c r="AW149" s="185"/>
    </row>
    <row r="150" ht="22.5" customHeight="1">
      <c r="A150" s="218" t="s">
        <v>4252</v>
      </c>
      <c r="B150" s="219">
        <v>45821.0</v>
      </c>
      <c r="C150" s="220" t="str">
        <f t="shared" si="1"/>
        <v>06/2025</v>
      </c>
      <c r="D150" s="227" t="s">
        <v>4248</v>
      </c>
      <c r="E150" s="222" t="s">
        <v>4843</v>
      </c>
      <c r="F150" s="223" t="s">
        <v>4293</v>
      </c>
      <c r="G150" s="224" t="s">
        <v>4844</v>
      </c>
      <c r="H150" s="228" t="s">
        <v>4845</v>
      </c>
      <c r="I150" s="226"/>
      <c r="J150" s="227"/>
      <c r="K150" s="185"/>
      <c r="L150" s="185"/>
      <c r="M150" s="185"/>
      <c r="N150" s="185"/>
      <c r="O150" s="185"/>
      <c r="P150" s="185"/>
      <c r="Q150" s="185"/>
      <c r="R150" s="185"/>
      <c r="S150" s="185"/>
      <c r="T150" s="185"/>
      <c r="U150" s="185"/>
      <c r="V150" s="185"/>
      <c r="W150" s="185"/>
      <c r="X150" s="185"/>
      <c r="Y150" s="185"/>
      <c r="Z150" s="185"/>
      <c r="AA150" s="185"/>
      <c r="AB150" s="185"/>
      <c r="AC150" s="185"/>
      <c r="AD150" s="185"/>
      <c r="AE150" s="185"/>
      <c r="AF150" s="185"/>
      <c r="AG150" s="185"/>
      <c r="AH150" s="185"/>
      <c r="AI150" s="185"/>
      <c r="AJ150" s="185"/>
      <c r="AK150" s="185"/>
      <c r="AL150" s="185"/>
      <c r="AM150" s="185"/>
      <c r="AN150" s="185"/>
      <c r="AO150" s="185"/>
      <c r="AP150" s="185"/>
      <c r="AQ150" s="185"/>
      <c r="AR150" s="185"/>
      <c r="AS150" s="185"/>
      <c r="AT150" s="185"/>
      <c r="AU150" s="185"/>
      <c r="AV150" s="185"/>
      <c r="AW150" s="185"/>
    </row>
    <row r="151" ht="22.5" hidden="1" customHeight="1">
      <c r="A151" s="194" t="s">
        <v>4252</v>
      </c>
      <c r="B151" s="187">
        <v>45821.0</v>
      </c>
      <c r="C151" s="188" t="str">
        <f t="shared" si="1"/>
        <v>06/2025</v>
      </c>
      <c r="D151" s="215" t="s">
        <v>4231</v>
      </c>
      <c r="E151" s="216" t="s">
        <v>4846</v>
      </c>
      <c r="F151" s="241" t="s">
        <v>4293</v>
      </c>
      <c r="G151" s="197" t="s">
        <v>4670</v>
      </c>
      <c r="H151" s="217" t="s">
        <v>4847</v>
      </c>
      <c r="I151" s="212" t="s">
        <v>4848</v>
      </c>
      <c r="J151" s="215" t="s">
        <v>4849</v>
      </c>
      <c r="K151" s="185"/>
      <c r="L151" s="185"/>
      <c r="M151" s="185"/>
      <c r="N151" s="185"/>
      <c r="O151" s="185"/>
      <c r="P151" s="185"/>
      <c r="Q151" s="185"/>
      <c r="R151" s="185"/>
      <c r="S151" s="185"/>
      <c r="T151" s="185"/>
      <c r="U151" s="185"/>
      <c r="V151" s="185"/>
      <c r="W151" s="185"/>
      <c r="X151" s="185"/>
      <c r="Y151" s="185"/>
      <c r="Z151" s="185"/>
      <c r="AA151" s="185"/>
      <c r="AB151" s="185"/>
      <c r="AC151" s="185"/>
      <c r="AD151" s="185"/>
      <c r="AE151" s="185"/>
      <c r="AF151" s="185"/>
      <c r="AG151" s="185"/>
      <c r="AH151" s="185"/>
      <c r="AI151" s="185"/>
      <c r="AJ151" s="185"/>
      <c r="AK151" s="185"/>
      <c r="AL151" s="185"/>
      <c r="AM151" s="185"/>
      <c r="AN151" s="185"/>
      <c r="AO151" s="185"/>
      <c r="AP151" s="185"/>
      <c r="AQ151" s="185"/>
      <c r="AR151" s="185"/>
      <c r="AS151" s="185"/>
      <c r="AT151" s="185"/>
      <c r="AU151" s="185"/>
      <c r="AV151" s="185"/>
      <c r="AW151" s="185"/>
    </row>
    <row r="152" ht="22.5" hidden="1" customHeight="1">
      <c r="A152" s="194" t="s">
        <v>4230</v>
      </c>
      <c r="B152" s="187">
        <v>45821.0</v>
      </c>
      <c r="C152" s="188" t="str">
        <f t="shared" si="1"/>
        <v>06/2025</v>
      </c>
      <c r="D152" s="215" t="s">
        <v>4231</v>
      </c>
      <c r="E152" s="216" t="s">
        <v>4850</v>
      </c>
      <c r="F152" s="197" t="s">
        <v>4851</v>
      </c>
      <c r="G152" s="202"/>
      <c r="H152" s="217" t="s">
        <v>4852</v>
      </c>
      <c r="I152" s="212" t="s">
        <v>4853</v>
      </c>
      <c r="J152" s="215" t="s">
        <v>4854</v>
      </c>
      <c r="K152" s="185"/>
      <c r="L152" s="185"/>
      <c r="M152" s="185"/>
      <c r="N152" s="185"/>
      <c r="O152" s="185"/>
      <c r="P152" s="185"/>
      <c r="Q152" s="185"/>
      <c r="R152" s="185"/>
      <c r="S152" s="185"/>
      <c r="T152" s="185"/>
      <c r="U152" s="185"/>
      <c r="V152" s="185"/>
      <c r="W152" s="185"/>
      <c r="X152" s="185"/>
      <c r="Y152" s="185"/>
      <c r="Z152" s="185"/>
      <c r="AA152" s="185"/>
      <c r="AB152" s="185"/>
      <c r="AC152" s="185"/>
      <c r="AD152" s="185"/>
      <c r="AE152" s="185"/>
      <c r="AF152" s="185"/>
      <c r="AG152" s="185"/>
      <c r="AH152" s="185"/>
      <c r="AI152" s="185"/>
      <c r="AJ152" s="185"/>
      <c r="AK152" s="185"/>
      <c r="AL152" s="185"/>
      <c r="AM152" s="185"/>
      <c r="AN152" s="185"/>
      <c r="AO152" s="185"/>
      <c r="AP152" s="185"/>
      <c r="AQ152" s="185"/>
      <c r="AR152" s="185"/>
      <c r="AS152" s="185"/>
      <c r="AT152" s="185"/>
      <c r="AU152" s="185"/>
      <c r="AV152" s="185"/>
      <c r="AW152" s="185"/>
    </row>
    <row r="153" ht="22.5" hidden="1" customHeight="1">
      <c r="A153" s="194" t="s">
        <v>4230</v>
      </c>
      <c r="B153" s="187">
        <v>45821.0</v>
      </c>
      <c r="C153" s="188" t="str">
        <f t="shared" si="1"/>
        <v>06/2025</v>
      </c>
      <c r="D153" s="215" t="s">
        <v>4231</v>
      </c>
      <c r="E153" s="216" t="s">
        <v>4855</v>
      </c>
      <c r="F153" s="197" t="s">
        <v>4856</v>
      </c>
      <c r="G153" s="202" t="s">
        <v>4304</v>
      </c>
      <c r="H153" s="217" t="s">
        <v>4857</v>
      </c>
      <c r="I153" s="212"/>
      <c r="J153" s="215" t="s">
        <v>4858</v>
      </c>
      <c r="K153" s="185"/>
      <c r="L153" s="185"/>
      <c r="M153" s="185"/>
      <c r="N153" s="185"/>
      <c r="O153" s="185"/>
      <c r="P153" s="185"/>
      <c r="Q153" s="185"/>
      <c r="R153" s="185"/>
      <c r="S153" s="185"/>
      <c r="T153" s="185"/>
      <c r="U153" s="185"/>
      <c r="V153" s="185"/>
      <c r="W153" s="185"/>
      <c r="X153" s="185"/>
      <c r="Y153" s="185"/>
      <c r="Z153" s="185"/>
      <c r="AA153" s="185"/>
      <c r="AB153" s="185"/>
      <c r="AC153" s="185"/>
      <c r="AD153" s="185"/>
      <c r="AE153" s="185"/>
      <c r="AF153" s="185"/>
      <c r="AG153" s="185"/>
      <c r="AH153" s="185"/>
      <c r="AI153" s="185"/>
      <c r="AJ153" s="185"/>
      <c r="AK153" s="185"/>
      <c r="AL153" s="185"/>
      <c r="AM153" s="185"/>
      <c r="AN153" s="185"/>
      <c r="AO153" s="185"/>
      <c r="AP153" s="185"/>
      <c r="AQ153" s="185"/>
      <c r="AR153" s="185"/>
      <c r="AS153" s="185"/>
      <c r="AT153" s="185"/>
      <c r="AU153" s="185"/>
      <c r="AV153" s="185"/>
      <c r="AW153" s="185"/>
    </row>
    <row r="154" ht="22.5" hidden="1" customHeight="1">
      <c r="A154" s="194" t="s">
        <v>4230</v>
      </c>
      <c r="B154" s="187">
        <v>45821.0</v>
      </c>
      <c r="C154" s="188" t="str">
        <f t="shared" si="1"/>
        <v>06/2025</v>
      </c>
      <c r="D154" s="215" t="s">
        <v>4231</v>
      </c>
      <c r="E154" s="216" t="s">
        <v>4859</v>
      </c>
      <c r="F154" s="197" t="s">
        <v>4267</v>
      </c>
      <c r="G154" s="202" t="s">
        <v>4860</v>
      </c>
      <c r="H154" s="217" t="s">
        <v>4861</v>
      </c>
      <c r="I154" s="212"/>
      <c r="J154" s="215" t="s">
        <v>4862</v>
      </c>
      <c r="K154" s="185"/>
      <c r="L154" s="185"/>
      <c r="M154" s="185"/>
      <c r="N154" s="185"/>
      <c r="O154" s="185"/>
      <c r="P154" s="185"/>
      <c r="Q154" s="185"/>
      <c r="R154" s="185"/>
      <c r="S154" s="185"/>
      <c r="T154" s="185"/>
      <c r="U154" s="185"/>
      <c r="V154" s="185"/>
      <c r="W154" s="185"/>
      <c r="X154" s="185"/>
      <c r="Y154" s="185"/>
      <c r="Z154" s="185"/>
      <c r="AA154" s="185"/>
      <c r="AB154" s="185"/>
      <c r="AC154" s="185"/>
      <c r="AD154" s="185"/>
      <c r="AE154" s="185"/>
      <c r="AF154" s="185"/>
      <c r="AG154" s="185"/>
      <c r="AH154" s="185"/>
      <c r="AI154" s="185"/>
      <c r="AJ154" s="185"/>
      <c r="AK154" s="185"/>
      <c r="AL154" s="185"/>
      <c r="AM154" s="185"/>
      <c r="AN154" s="185"/>
      <c r="AO154" s="185"/>
      <c r="AP154" s="185"/>
      <c r="AQ154" s="185"/>
      <c r="AR154" s="185"/>
      <c r="AS154" s="185"/>
      <c r="AT154" s="185"/>
      <c r="AU154" s="185"/>
      <c r="AV154" s="185"/>
      <c r="AW154" s="185"/>
    </row>
    <row r="155" ht="22.5" hidden="1" customHeight="1">
      <c r="A155" s="194" t="s">
        <v>4252</v>
      </c>
      <c r="B155" s="187">
        <v>45822.0</v>
      </c>
      <c r="C155" s="188" t="str">
        <f t="shared" si="1"/>
        <v>06/2025</v>
      </c>
      <c r="D155" s="215" t="s">
        <v>4231</v>
      </c>
      <c r="E155" s="216" t="s">
        <v>4863</v>
      </c>
      <c r="F155" s="197" t="s">
        <v>4282</v>
      </c>
      <c r="G155" s="202" t="s">
        <v>4864</v>
      </c>
      <c r="H155" s="217" t="s">
        <v>4865</v>
      </c>
      <c r="I155" s="212"/>
      <c r="J155" s="215" t="s">
        <v>4866</v>
      </c>
      <c r="K155" s="185"/>
      <c r="L155" s="185"/>
      <c r="M155" s="185"/>
      <c r="N155" s="185"/>
      <c r="O155" s="185"/>
      <c r="P155" s="185"/>
      <c r="Q155" s="185"/>
      <c r="R155" s="185"/>
      <c r="S155" s="185"/>
      <c r="T155" s="185"/>
      <c r="U155" s="185"/>
      <c r="V155" s="185"/>
      <c r="W155" s="185"/>
      <c r="X155" s="185"/>
      <c r="Y155" s="185"/>
      <c r="Z155" s="185"/>
      <c r="AA155" s="185"/>
      <c r="AB155" s="185"/>
      <c r="AC155" s="185"/>
      <c r="AD155" s="185"/>
      <c r="AE155" s="185"/>
      <c r="AF155" s="185"/>
      <c r="AG155" s="185"/>
      <c r="AH155" s="185"/>
      <c r="AI155" s="185"/>
      <c r="AJ155" s="185"/>
      <c r="AK155" s="185"/>
      <c r="AL155" s="185"/>
      <c r="AM155" s="185"/>
      <c r="AN155" s="185"/>
      <c r="AO155" s="185"/>
      <c r="AP155" s="185"/>
      <c r="AQ155" s="185"/>
      <c r="AR155" s="185"/>
      <c r="AS155" s="185"/>
      <c r="AT155" s="185"/>
      <c r="AU155" s="185"/>
      <c r="AV155" s="185"/>
      <c r="AW155" s="185"/>
    </row>
    <row r="156" ht="22.5" customHeight="1">
      <c r="A156" s="218" t="s">
        <v>4252</v>
      </c>
      <c r="B156" s="219">
        <v>45822.0</v>
      </c>
      <c r="C156" s="220" t="str">
        <f t="shared" si="1"/>
        <v>06/2025</v>
      </c>
      <c r="D156" s="227" t="s">
        <v>4248</v>
      </c>
      <c r="E156" s="222" t="s">
        <v>4867</v>
      </c>
      <c r="F156" s="223" t="s">
        <v>4293</v>
      </c>
      <c r="G156" s="224" t="s">
        <v>4670</v>
      </c>
      <c r="H156" s="228" t="s">
        <v>4868</v>
      </c>
      <c r="I156" s="226" t="s">
        <v>4869</v>
      </c>
      <c r="J156" s="227" t="s">
        <v>4870</v>
      </c>
      <c r="K156" s="185"/>
      <c r="L156" s="185"/>
      <c r="M156" s="185"/>
      <c r="N156" s="185"/>
      <c r="O156" s="185"/>
      <c r="P156" s="185"/>
      <c r="Q156" s="185"/>
      <c r="R156" s="185"/>
      <c r="S156" s="185"/>
      <c r="T156" s="185"/>
      <c r="U156" s="185"/>
      <c r="V156" s="185"/>
      <c r="W156" s="185"/>
      <c r="X156" s="185"/>
      <c r="Y156" s="185"/>
      <c r="Z156" s="185"/>
      <c r="AA156" s="185"/>
      <c r="AB156" s="185"/>
      <c r="AC156" s="185"/>
      <c r="AD156" s="185"/>
      <c r="AE156" s="185"/>
      <c r="AF156" s="185"/>
      <c r="AG156" s="185"/>
      <c r="AH156" s="185"/>
      <c r="AI156" s="185"/>
      <c r="AJ156" s="185"/>
      <c r="AK156" s="185"/>
      <c r="AL156" s="185"/>
      <c r="AM156" s="185"/>
      <c r="AN156" s="185"/>
      <c r="AO156" s="185"/>
      <c r="AP156" s="185"/>
      <c r="AQ156" s="185"/>
      <c r="AR156" s="185"/>
      <c r="AS156" s="185"/>
      <c r="AT156" s="185"/>
      <c r="AU156" s="185"/>
      <c r="AV156" s="185"/>
      <c r="AW156" s="185"/>
    </row>
    <row r="157" ht="22.5" hidden="1" customHeight="1">
      <c r="A157" s="194" t="s">
        <v>4252</v>
      </c>
      <c r="B157" s="187">
        <v>45822.0</v>
      </c>
      <c r="C157" s="188" t="str">
        <f t="shared" si="1"/>
        <v>06/2025</v>
      </c>
      <c r="D157" s="215" t="s">
        <v>4231</v>
      </c>
      <c r="E157" s="216" t="s">
        <v>4871</v>
      </c>
      <c r="F157" s="197" t="s">
        <v>4366</v>
      </c>
      <c r="G157" s="202" t="s">
        <v>4872</v>
      </c>
      <c r="H157" s="217" t="s">
        <v>4873</v>
      </c>
      <c r="I157" s="212"/>
      <c r="J157" s="215" t="s">
        <v>4874</v>
      </c>
      <c r="K157" s="185"/>
      <c r="L157" s="185"/>
      <c r="M157" s="185"/>
      <c r="N157" s="185"/>
      <c r="O157" s="185"/>
      <c r="P157" s="185"/>
      <c r="Q157" s="185"/>
      <c r="R157" s="185"/>
      <c r="S157" s="185"/>
      <c r="T157" s="185"/>
      <c r="U157" s="185"/>
      <c r="V157" s="185"/>
      <c r="W157" s="185"/>
      <c r="X157" s="185"/>
      <c r="Y157" s="185"/>
      <c r="Z157" s="185"/>
      <c r="AA157" s="185"/>
      <c r="AB157" s="185"/>
      <c r="AC157" s="185"/>
      <c r="AD157" s="185"/>
      <c r="AE157" s="185"/>
      <c r="AF157" s="185"/>
      <c r="AG157" s="185"/>
      <c r="AH157" s="185"/>
      <c r="AI157" s="185"/>
      <c r="AJ157" s="185"/>
      <c r="AK157" s="185"/>
      <c r="AL157" s="185"/>
      <c r="AM157" s="185"/>
      <c r="AN157" s="185"/>
      <c r="AO157" s="185"/>
      <c r="AP157" s="185"/>
      <c r="AQ157" s="185"/>
      <c r="AR157" s="185"/>
      <c r="AS157" s="185"/>
      <c r="AT157" s="185"/>
      <c r="AU157" s="185"/>
      <c r="AV157" s="185"/>
      <c r="AW157" s="185"/>
    </row>
    <row r="158" ht="22.5" hidden="1" customHeight="1">
      <c r="A158" s="194" t="s">
        <v>4252</v>
      </c>
      <c r="B158" s="187">
        <v>45822.0</v>
      </c>
      <c r="C158" s="188" t="str">
        <f t="shared" si="1"/>
        <v>06/2025</v>
      </c>
      <c r="D158" s="215" t="s">
        <v>4231</v>
      </c>
      <c r="E158" s="216" t="s">
        <v>4875</v>
      </c>
      <c r="F158" s="197" t="s">
        <v>4267</v>
      </c>
      <c r="G158" s="202" t="s">
        <v>4860</v>
      </c>
      <c r="H158" s="217" t="s">
        <v>4876</v>
      </c>
      <c r="I158" s="212" t="s">
        <v>4877</v>
      </c>
      <c r="J158" s="215" t="s">
        <v>4878</v>
      </c>
      <c r="K158" s="185"/>
      <c r="L158" s="185"/>
      <c r="M158" s="185"/>
      <c r="N158" s="185"/>
      <c r="O158" s="185"/>
      <c r="P158" s="185"/>
      <c r="Q158" s="185"/>
      <c r="R158" s="185"/>
      <c r="S158" s="185"/>
      <c r="T158" s="185"/>
      <c r="U158" s="185"/>
      <c r="V158" s="185"/>
      <c r="W158" s="185"/>
      <c r="X158" s="185"/>
      <c r="Y158" s="185"/>
      <c r="Z158" s="185"/>
      <c r="AA158" s="185"/>
      <c r="AB158" s="185"/>
      <c r="AC158" s="185"/>
      <c r="AD158" s="185"/>
      <c r="AE158" s="185"/>
      <c r="AF158" s="185"/>
      <c r="AG158" s="185"/>
      <c r="AH158" s="185"/>
      <c r="AI158" s="185"/>
      <c r="AJ158" s="185"/>
      <c r="AK158" s="185"/>
      <c r="AL158" s="185"/>
      <c r="AM158" s="185"/>
      <c r="AN158" s="185"/>
      <c r="AO158" s="185"/>
      <c r="AP158" s="185"/>
      <c r="AQ158" s="185"/>
      <c r="AR158" s="185"/>
      <c r="AS158" s="185"/>
      <c r="AT158" s="185"/>
      <c r="AU158" s="185"/>
      <c r="AV158" s="185"/>
      <c r="AW158" s="185"/>
    </row>
    <row r="159" ht="22.5" hidden="1" customHeight="1">
      <c r="A159" s="194" t="s">
        <v>4230</v>
      </c>
      <c r="B159" s="187">
        <v>45822.0</v>
      </c>
      <c r="C159" s="188" t="str">
        <f t="shared" si="1"/>
        <v>06/2025</v>
      </c>
      <c r="D159" s="215" t="s">
        <v>4231</v>
      </c>
      <c r="E159" s="216" t="s">
        <v>4879</v>
      </c>
      <c r="F159" s="197" t="s">
        <v>4339</v>
      </c>
      <c r="G159" s="202" t="s">
        <v>4412</v>
      </c>
      <c r="H159" s="217" t="s">
        <v>4880</v>
      </c>
      <c r="I159" s="212"/>
      <c r="J159" s="215" t="s">
        <v>4881</v>
      </c>
      <c r="K159" s="185"/>
      <c r="L159" s="185"/>
      <c r="M159" s="185"/>
      <c r="N159" s="185"/>
      <c r="O159" s="185"/>
      <c r="P159" s="185"/>
      <c r="Q159" s="185"/>
      <c r="R159" s="185"/>
      <c r="S159" s="185"/>
      <c r="T159" s="185"/>
      <c r="U159" s="185"/>
      <c r="V159" s="185"/>
      <c r="W159" s="185"/>
      <c r="X159" s="185"/>
      <c r="Y159" s="185"/>
      <c r="Z159" s="185"/>
      <c r="AA159" s="185"/>
      <c r="AB159" s="185"/>
      <c r="AC159" s="185"/>
      <c r="AD159" s="185"/>
      <c r="AE159" s="185"/>
      <c r="AF159" s="185"/>
      <c r="AG159" s="185"/>
      <c r="AH159" s="185"/>
      <c r="AI159" s="185"/>
      <c r="AJ159" s="185"/>
      <c r="AK159" s="185"/>
      <c r="AL159" s="185"/>
      <c r="AM159" s="185"/>
      <c r="AN159" s="185"/>
      <c r="AO159" s="185"/>
      <c r="AP159" s="185"/>
      <c r="AQ159" s="185"/>
      <c r="AR159" s="185"/>
      <c r="AS159" s="185"/>
      <c r="AT159" s="185"/>
      <c r="AU159" s="185"/>
      <c r="AV159" s="185"/>
      <c r="AW159" s="185"/>
    </row>
    <row r="160" ht="22.5" hidden="1" customHeight="1">
      <c r="A160" s="194" t="s">
        <v>4252</v>
      </c>
      <c r="B160" s="187">
        <v>45823.0</v>
      </c>
      <c r="C160" s="188" t="str">
        <f t="shared" si="1"/>
        <v>06/2025</v>
      </c>
      <c r="D160" s="215" t="s">
        <v>4231</v>
      </c>
      <c r="E160" s="216" t="s">
        <v>4882</v>
      </c>
      <c r="F160" s="197" t="s">
        <v>4293</v>
      </c>
      <c r="G160" s="202" t="s">
        <v>4883</v>
      </c>
      <c r="H160" s="217" t="s">
        <v>4884</v>
      </c>
      <c r="I160" s="212"/>
      <c r="J160" s="215" t="s">
        <v>4885</v>
      </c>
      <c r="K160" s="185"/>
      <c r="L160" s="185"/>
      <c r="M160" s="185"/>
      <c r="N160" s="185"/>
      <c r="O160" s="185"/>
      <c r="P160" s="185"/>
      <c r="Q160" s="185"/>
      <c r="R160" s="185"/>
      <c r="S160" s="185"/>
      <c r="T160" s="185"/>
      <c r="U160" s="185"/>
      <c r="V160" s="185"/>
      <c r="W160" s="185"/>
      <c r="X160" s="185"/>
      <c r="Y160" s="185"/>
      <c r="Z160" s="185"/>
      <c r="AA160" s="185"/>
      <c r="AB160" s="185"/>
      <c r="AC160" s="185"/>
      <c r="AD160" s="185"/>
      <c r="AE160" s="185"/>
      <c r="AF160" s="185"/>
      <c r="AG160" s="185"/>
      <c r="AH160" s="185"/>
      <c r="AI160" s="185"/>
      <c r="AJ160" s="185"/>
      <c r="AK160" s="185"/>
      <c r="AL160" s="185"/>
      <c r="AM160" s="185"/>
      <c r="AN160" s="185"/>
      <c r="AO160" s="185"/>
      <c r="AP160" s="185"/>
      <c r="AQ160" s="185"/>
      <c r="AR160" s="185"/>
      <c r="AS160" s="185"/>
      <c r="AT160" s="185"/>
      <c r="AU160" s="185"/>
      <c r="AV160" s="185"/>
      <c r="AW160" s="185"/>
    </row>
    <row r="161" ht="22.5" hidden="1" customHeight="1">
      <c r="A161" s="194" t="s">
        <v>4252</v>
      </c>
      <c r="B161" s="187">
        <v>45824.0</v>
      </c>
      <c r="C161" s="188" t="str">
        <f t="shared" si="1"/>
        <v>06/2025</v>
      </c>
      <c r="D161" s="215" t="s">
        <v>4231</v>
      </c>
      <c r="E161" s="216" t="s">
        <v>4886</v>
      </c>
      <c r="F161" s="197" t="s">
        <v>4467</v>
      </c>
      <c r="G161" s="202" t="s">
        <v>4467</v>
      </c>
      <c r="H161" s="217" t="s">
        <v>4887</v>
      </c>
      <c r="I161" s="212"/>
      <c r="J161" s="215"/>
      <c r="K161" s="185"/>
      <c r="L161" s="185"/>
      <c r="M161" s="185"/>
      <c r="N161" s="185"/>
      <c r="O161" s="185"/>
      <c r="P161" s="185"/>
      <c r="Q161" s="185"/>
      <c r="R161" s="185"/>
      <c r="S161" s="185"/>
      <c r="T161" s="185"/>
      <c r="U161" s="185"/>
      <c r="V161" s="185"/>
      <c r="W161" s="185"/>
      <c r="X161" s="185"/>
      <c r="Y161" s="185"/>
      <c r="Z161" s="185"/>
      <c r="AA161" s="185"/>
      <c r="AB161" s="185"/>
      <c r="AC161" s="185"/>
      <c r="AD161" s="185"/>
      <c r="AE161" s="185"/>
      <c r="AF161" s="185"/>
      <c r="AG161" s="185"/>
      <c r="AH161" s="185"/>
      <c r="AI161" s="185"/>
      <c r="AJ161" s="185"/>
      <c r="AK161" s="185"/>
      <c r="AL161" s="185"/>
      <c r="AM161" s="185"/>
      <c r="AN161" s="185"/>
      <c r="AO161" s="185"/>
      <c r="AP161" s="185"/>
      <c r="AQ161" s="185"/>
      <c r="AR161" s="185"/>
      <c r="AS161" s="185"/>
      <c r="AT161" s="185"/>
      <c r="AU161" s="185"/>
      <c r="AV161" s="185"/>
      <c r="AW161" s="185"/>
    </row>
    <row r="162" ht="22.5" customHeight="1">
      <c r="A162" s="218" t="s">
        <v>4252</v>
      </c>
      <c r="B162" s="219">
        <v>45824.0</v>
      </c>
      <c r="C162" s="220" t="str">
        <f t="shared" si="1"/>
        <v>06/2025</v>
      </c>
      <c r="D162" s="227" t="s">
        <v>4243</v>
      </c>
      <c r="E162" s="222" t="s">
        <v>4888</v>
      </c>
      <c r="F162" s="223" t="s">
        <v>4293</v>
      </c>
      <c r="G162" s="224" t="s">
        <v>4315</v>
      </c>
      <c r="H162" s="228" t="s">
        <v>4889</v>
      </c>
      <c r="I162" s="226"/>
      <c r="J162" s="227" t="s">
        <v>4890</v>
      </c>
      <c r="K162" s="185"/>
      <c r="L162" s="185"/>
      <c r="M162" s="185"/>
      <c r="N162" s="185"/>
      <c r="O162" s="185"/>
      <c r="P162" s="185"/>
      <c r="Q162" s="185"/>
      <c r="R162" s="185"/>
      <c r="S162" s="185"/>
      <c r="T162" s="185"/>
      <c r="U162" s="185"/>
      <c r="V162" s="185"/>
      <c r="W162" s="185"/>
      <c r="X162" s="185"/>
      <c r="Y162" s="185"/>
      <c r="Z162" s="185"/>
      <c r="AA162" s="185"/>
      <c r="AB162" s="185"/>
      <c r="AC162" s="185"/>
      <c r="AD162" s="185"/>
      <c r="AE162" s="185"/>
      <c r="AF162" s="185"/>
      <c r="AG162" s="185"/>
      <c r="AH162" s="185"/>
      <c r="AI162" s="185"/>
      <c r="AJ162" s="185"/>
      <c r="AK162" s="185"/>
      <c r="AL162" s="185"/>
      <c r="AM162" s="185"/>
      <c r="AN162" s="185"/>
      <c r="AO162" s="185"/>
      <c r="AP162" s="185"/>
      <c r="AQ162" s="185"/>
      <c r="AR162" s="185"/>
      <c r="AS162" s="185"/>
      <c r="AT162" s="185"/>
      <c r="AU162" s="185"/>
      <c r="AV162" s="185"/>
      <c r="AW162" s="185"/>
    </row>
    <row r="163" ht="22.5" hidden="1" customHeight="1">
      <c r="A163" s="194" t="s">
        <v>4252</v>
      </c>
      <c r="B163" s="187">
        <v>45824.0</v>
      </c>
      <c r="C163" s="188" t="str">
        <f t="shared" si="1"/>
        <v>06/2025</v>
      </c>
      <c r="D163" s="215" t="s">
        <v>4231</v>
      </c>
      <c r="E163" s="216" t="s">
        <v>4891</v>
      </c>
      <c r="F163" s="197" t="s">
        <v>4467</v>
      </c>
      <c r="G163" s="202" t="s">
        <v>4892</v>
      </c>
      <c r="H163" s="217" t="s">
        <v>4893</v>
      </c>
      <c r="I163" s="212"/>
      <c r="J163" s="215"/>
      <c r="K163" s="185"/>
      <c r="L163" s="185"/>
      <c r="M163" s="185"/>
      <c r="N163" s="185"/>
      <c r="O163" s="185"/>
      <c r="P163" s="185"/>
      <c r="Q163" s="185"/>
      <c r="R163" s="185"/>
      <c r="S163" s="185"/>
      <c r="T163" s="185"/>
      <c r="U163" s="185"/>
      <c r="V163" s="185"/>
      <c r="W163" s="185"/>
      <c r="X163" s="185"/>
      <c r="Y163" s="185"/>
      <c r="Z163" s="185"/>
      <c r="AA163" s="185"/>
      <c r="AB163" s="185"/>
      <c r="AC163" s="185"/>
      <c r="AD163" s="185"/>
      <c r="AE163" s="185"/>
      <c r="AF163" s="185"/>
      <c r="AG163" s="185"/>
      <c r="AH163" s="185"/>
      <c r="AI163" s="185"/>
      <c r="AJ163" s="185"/>
      <c r="AK163" s="185"/>
      <c r="AL163" s="185"/>
      <c r="AM163" s="185"/>
      <c r="AN163" s="185"/>
      <c r="AO163" s="185"/>
      <c r="AP163" s="185"/>
      <c r="AQ163" s="185"/>
      <c r="AR163" s="185"/>
      <c r="AS163" s="185"/>
      <c r="AT163" s="185"/>
      <c r="AU163" s="185"/>
      <c r="AV163" s="185"/>
      <c r="AW163" s="185"/>
    </row>
    <row r="164" ht="22.5" hidden="1" customHeight="1">
      <c r="A164" s="194" t="s">
        <v>4252</v>
      </c>
      <c r="B164" s="187">
        <v>45824.0</v>
      </c>
      <c r="C164" s="188" t="str">
        <f t="shared" si="1"/>
        <v>06/2025</v>
      </c>
      <c r="D164" s="215" t="s">
        <v>4231</v>
      </c>
      <c r="E164" s="216" t="s">
        <v>4894</v>
      </c>
      <c r="F164" s="197" t="s">
        <v>4366</v>
      </c>
      <c r="G164" s="202" t="s">
        <v>4895</v>
      </c>
      <c r="H164" s="217" t="s">
        <v>4896</v>
      </c>
      <c r="I164" s="212" t="s">
        <v>4897</v>
      </c>
      <c r="J164" s="215" t="s">
        <v>4898</v>
      </c>
      <c r="K164" s="185"/>
      <c r="L164" s="185"/>
      <c r="M164" s="185"/>
      <c r="N164" s="185"/>
      <c r="O164" s="185"/>
      <c r="P164" s="185"/>
      <c r="Q164" s="185"/>
      <c r="R164" s="185"/>
      <c r="S164" s="185"/>
      <c r="T164" s="185"/>
      <c r="U164" s="185"/>
      <c r="V164" s="185"/>
      <c r="W164" s="185"/>
      <c r="X164" s="185"/>
      <c r="Y164" s="185"/>
      <c r="Z164" s="185"/>
      <c r="AA164" s="185"/>
      <c r="AB164" s="185"/>
      <c r="AC164" s="185"/>
      <c r="AD164" s="185"/>
      <c r="AE164" s="185"/>
      <c r="AF164" s="185"/>
      <c r="AG164" s="185"/>
      <c r="AH164" s="185"/>
      <c r="AI164" s="185"/>
      <c r="AJ164" s="185"/>
      <c r="AK164" s="185"/>
      <c r="AL164" s="185"/>
      <c r="AM164" s="185"/>
      <c r="AN164" s="185"/>
      <c r="AO164" s="185"/>
      <c r="AP164" s="185"/>
      <c r="AQ164" s="185"/>
      <c r="AR164" s="185"/>
      <c r="AS164" s="185"/>
      <c r="AT164" s="185"/>
      <c r="AU164" s="185"/>
      <c r="AV164" s="185"/>
      <c r="AW164" s="185"/>
    </row>
    <row r="165" ht="22.5" customHeight="1">
      <c r="A165" s="218" t="s">
        <v>4252</v>
      </c>
      <c r="B165" s="219">
        <v>45823.0</v>
      </c>
      <c r="C165" s="220" t="str">
        <f t="shared" si="1"/>
        <v>06/2025</v>
      </c>
      <c r="D165" s="227" t="s">
        <v>4249</v>
      </c>
      <c r="E165" s="222" t="s">
        <v>4899</v>
      </c>
      <c r="F165" s="223" t="s">
        <v>4303</v>
      </c>
      <c r="G165" s="224" t="s">
        <v>4900</v>
      </c>
      <c r="H165" s="228" t="s">
        <v>4901</v>
      </c>
      <c r="I165" s="226" t="s">
        <v>4902</v>
      </c>
      <c r="J165" s="227" t="s">
        <v>4903</v>
      </c>
      <c r="K165" s="185"/>
      <c r="L165" s="185"/>
      <c r="M165" s="185"/>
      <c r="N165" s="185"/>
      <c r="O165" s="185"/>
      <c r="P165" s="185"/>
      <c r="Q165" s="185"/>
      <c r="R165" s="185"/>
      <c r="S165" s="185"/>
      <c r="T165" s="185"/>
      <c r="U165" s="185"/>
      <c r="V165" s="185"/>
      <c r="W165" s="185"/>
      <c r="X165" s="185"/>
      <c r="Y165" s="185"/>
      <c r="Z165" s="185"/>
      <c r="AA165" s="185"/>
      <c r="AB165" s="185"/>
      <c r="AC165" s="185"/>
      <c r="AD165" s="185"/>
      <c r="AE165" s="185"/>
      <c r="AF165" s="185"/>
      <c r="AG165" s="185"/>
      <c r="AH165" s="185"/>
      <c r="AI165" s="185"/>
      <c r="AJ165" s="185"/>
      <c r="AK165" s="185"/>
      <c r="AL165" s="185"/>
      <c r="AM165" s="185"/>
      <c r="AN165" s="185"/>
      <c r="AO165" s="185"/>
      <c r="AP165" s="185"/>
      <c r="AQ165" s="185"/>
      <c r="AR165" s="185"/>
      <c r="AS165" s="185"/>
      <c r="AT165" s="185"/>
      <c r="AU165" s="185"/>
      <c r="AV165" s="185"/>
      <c r="AW165" s="185"/>
    </row>
    <row r="166" ht="22.5" hidden="1" customHeight="1">
      <c r="A166" s="194" t="s">
        <v>4253</v>
      </c>
      <c r="B166" s="187">
        <v>45824.0</v>
      </c>
      <c r="C166" s="188" t="str">
        <f t="shared" si="1"/>
        <v>06/2025</v>
      </c>
      <c r="D166" s="215" t="s">
        <v>4231</v>
      </c>
      <c r="E166" s="216" t="s">
        <v>4904</v>
      </c>
      <c r="F166" s="197" t="s">
        <v>4293</v>
      </c>
      <c r="G166" s="202" t="s">
        <v>4905</v>
      </c>
      <c r="H166" s="217" t="s">
        <v>4906</v>
      </c>
      <c r="I166" s="212"/>
      <c r="J166" s="215"/>
      <c r="K166" s="185"/>
      <c r="L166" s="185"/>
      <c r="M166" s="185"/>
      <c r="N166" s="185"/>
      <c r="O166" s="185"/>
      <c r="P166" s="185"/>
      <c r="Q166" s="185"/>
      <c r="R166" s="185"/>
      <c r="S166" s="185"/>
      <c r="T166" s="185"/>
      <c r="U166" s="185"/>
      <c r="V166" s="185"/>
      <c r="W166" s="185"/>
      <c r="X166" s="185"/>
      <c r="Y166" s="185"/>
      <c r="Z166" s="185"/>
      <c r="AA166" s="185"/>
      <c r="AB166" s="185"/>
      <c r="AC166" s="185"/>
      <c r="AD166" s="185"/>
      <c r="AE166" s="185"/>
      <c r="AF166" s="185"/>
      <c r="AG166" s="185"/>
      <c r="AH166" s="185"/>
      <c r="AI166" s="185"/>
      <c r="AJ166" s="185"/>
      <c r="AK166" s="185"/>
      <c r="AL166" s="185"/>
      <c r="AM166" s="185"/>
      <c r="AN166" s="185"/>
      <c r="AO166" s="185"/>
      <c r="AP166" s="185"/>
      <c r="AQ166" s="185"/>
      <c r="AR166" s="185"/>
      <c r="AS166" s="185"/>
      <c r="AT166" s="185"/>
      <c r="AU166" s="185"/>
      <c r="AV166" s="185"/>
      <c r="AW166" s="185"/>
    </row>
    <row r="167" ht="22.5" hidden="1" customHeight="1">
      <c r="A167" s="194" t="s">
        <v>4252</v>
      </c>
      <c r="B167" s="187">
        <v>45821.0</v>
      </c>
      <c r="C167" s="188" t="str">
        <f t="shared" si="1"/>
        <v>06/2025</v>
      </c>
      <c r="D167" s="215" t="s">
        <v>4231</v>
      </c>
      <c r="E167" s="216" t="s">
        <v>4907</v>
      </c>
      <c r="F167" s="197" t="s">
        <v>4282</v>
      </c>
      <c r="G167" s="202" t="s">
        <v>4908</v>
      </c>
      <c r="H167" s="217" t="s">
        <v>4909</v>
      </c>
      <c r="I167" s="212"/>
      <c r="J167" s="215" t="s">
        <v>4910</v>
      </c>
      <c r="K167" s="185"/>
      <c r="L167" s="185"/>
      <c r="M167" s="185"/>
      <c r="N167" s="185"/>
      <c r="O167" s="185"/>
      <c r="P167" s="185"/>
      <c r="Q167" s="185"/>
      <c r="R167" s="185"/>
      <c r="S167" s="185"/>
      <c r="T167" s="185"/>
      <c r="U167" s="185"/>
      <c r="V167" s="185"/>
      <c r="W167" s="185"/>
      <c r="X167" s="185"/>
      <c r="Y167" s="185"/>
      <c r="Z167" s="185"/>
      <c r="AA167" s="185"/>
      <c r="AB167" s="185"/>
      <c r="AC167" s="185"/>
      <c r="AD167" s="185"/>
      <c r="AE167" s="185"/>
      <c r="AF167" s="185"/>
      <c r="AG167" s="185"/>
      <c r="AH167" s="185"/>
      <c r="AI167" s="185"/>
      <c r="AJ167" s="185"/>
      <c r="AK167" s="185"/>
      <c r="AL167" s="185"/>
      <c r="AM167" s="185"/>
      <c r="AN167" s="185"/>
      <c r="AO167" s="185"/>
      <c r="AP167" s="185"/>
      <c r="AQ167" s="185"/>
      <c r="AR167" s="185"/>
      <c r="AS167" s="185"/>
      <c r="AT167" s="185"/>
      <c r="AU167" s="185"/>
      <c r="AV167" s="185"/>
      <c r="AW167" s="185"/>
    </row>
    <row r="168" ht="22.5" hidden="1" customHeight="1">
      <c r="A168" s="194" t="s">
        <v>4252</v>
      </c>
      <c r="B168" s="187">
        <v>45824.0</v>
      </c>
      <c r="C168" s="188" t="str">
        <f t="shared" si="1"/>
        <v>06/2025</v>
      </c>
      <c r="D168" s="215" t="s">
        <v>4231</v>
      </c>
      <c r="E168" s="216" t="s">
        <v>4911</v>
      </c>
      <c r="F168" s="197" t="s">
        <v>4293</v>
      </c>
      <c r="G168" s="202" t="s">
        <v>4293</v>
      </c>
      <c r="H168" s="217" t="s">
        <v>4912</v>
      </c>
      <c r="I168" s="212"/>
      <c r="J168" s="215" t="s">
        <v>4913</v>
      </c>
      <c r="K168" s="185"/>
      <c r="L168" s="185"/>
      <c r="M168" s="185"/>
      <c r="N168" s="185"/>
      <c r="O168" s="185"/>
      <c r="P168" s="185"/>
      <c r="Q168" s="185"/>
      <c r="R168" s="185"/>
      <c r="S168" s="185"/>
      <c r="T168" s="185"/>
      <c r="U168" s="185"/>
      <c r="V168" s="185"/>
      <c r="W168" s="185"/>
      <c r="X168" s="185"/>
      <c r="Y168" s="185"/>
      <c r="Z168" s="185"/>
      <c r="AA168" s="185"/>
      <c r="AB168" s="185"/>
      <c r="AC168" s="185"/>
      <c r="AD168" s="185"/>
      <c r="AE168" s="185"/>
      <c r="AF168" s="185"/>
      <c r="AG168" s="185"/>
      <c r="AH168" s="185"/>
      <c r="AI168" s="185"/>
      <c r="AJ168" s="185"/>
      <c r="AK168" s="185"/>
      <c r="AL168" s="185"/>
      <c r="AM168" s="185"/>
      <c r="AN168" s="185"/>
      <c r="AO168" s="185"/>
      <c r="AP168" s="185"/>
      <c r="AQ168" s="185"/>
      <c r="AR168" s="185"/>
      <c r="AS168" s="185"/>
      <c r="AT168" s="185"/>
      <c r="AU168" s="185"/>
      <c r="AV168" s="185"/>
      <c r="AW168" s="185"/>
    </row>
    <row r="169" ht="22.5" customHeight="1">
      <c r="A169" s="218" t="s">
        <v>4230</v>
      </c>
      <c r="B169" s="219">
        <v>45824.0</v>
      </c>
      <c r="C169" s="220" t="str">
        <f t="shared" si="1"/>
        <v>06/2025</v>
      </c>
      <c r="D169" s="227" t="s">
        <v>4301</v>
      </c>
      <c r="E169" s="222" t="s">
        <v>4914</v>
      </c>
      <c r="F169" s="223" t="s">
        <v>4267</v>
      </c>
      <c r="G169" s="224" t="s">
        <v>4268</v>
      </c>
      <c r="H169" s="228" t="s">
        <v>4915</v>
      </c>
      <c r="I169" s="226"/>
      <c r="J169" s="227" t="s">
        <v>4916</v>
      </c>
      <c r="K169" s="185"/>
      <c r="L169" s="185"/>
      <c r="M169" s="185"/>
      <c r="N169" s="185"/>
      <c r="O169" s="185"/>
      <c r="P169" s="185"/>
      <c r="Q169" s="185"/>
      <c r="R169" s="185"/>
      <c r="S169" s="185"/>
      <c r="T169" s="185"/>
      <c r="U169" s="185"/>
      <c r="V169" s="185"/>
      <c r="W169" s="185"/>
      <c r="X169" s="185"/>
      <c r="Y169" s="185"/>
      <c r="Z169" s="185"/>
      <c r="AA169" s="185"/>
      <c r="AB169" s="185"/>
      <c r="AC169" s="185"/>
      <c r="AD169" s="185"/>
      <c r="AE169" s="185"/>
      <c r="AF169" s="185"/>
      <c r="AG169" s="185"/>
      <c r="AH169" s="185"/>
      <c r="AI169" s="185"/>
      <c r="AJ169" s="185"/>
      <c r="AK169" s="185"/>
      <c r="AL169" s="185"/>
      <c r="AM169" s="185"/>
      <c r="AN169" s="185"/>
      <c r="AO169" s="185"/>
      <c r="AP169" s="185"/>
      <c r="AQ169" s="185"/>
      <c r="AR169" s="185"/>
      <c r="AS169" s="185"/>
      <c r="AT169" s="185"/>
      <c r="AU169" s="185"/>
      <c r="AV169" s="185"/>
      <c r="AW169" s="185"/>
    </row>
    <row r="170" ht="22.5" hidden="1" customHeight="1">
      <c r="A170" s="194" t="s">
        <v>4252</v>
      </c>
      <c r="B170" s="187">
        <v>45825.0</v>
      </c>
      <c r="C170" s="188" t="str">
        <f t="shared" si="1"/>
        <v>06/2025</v>
      </c>
      <c r="D170" s="215" t="s">
        <v>4231</v>
      </c>
      <c r="E170" s="216" t="s">
        <v>4917</v>
      </c>
      <c r="F170" s="197" t="s">
        <v>4303</v>
      </c>
      <c r="G170" s="202" t="s">
        <v>4438</v>
      </c>
      <c r="H170" s="217" t="s">
        <v>4918</v>
      </c>
      <c r="I170" s="212" t="s">
        <v>4919</v>
      </c>
      <c r="J170" s="215" t="s">
        <v>4920</v>
      </c>
      <c r="K170" s="185"/>
      <c r="L170" s="185"/>
      <c r="M170" s="185"/>
      <c r="N170" s="185"/>
      <c r="O170" s="185"/>
      <c r="P170" s="185"/>
      <c r="Q170" s="185"/>
      <c r="R170" s="185"/>
      <c r="S170" s="185"/>
      <c r="T170" s="185"/>
      <c r="U170" s="185"/>
      <c r="V170" s="185"/>
      <c r="W170" s="185"/>
      <c r="X170" s="185"/>
      <c r="Y170" s="185"/>
      <c r="Z170" s="185"/>
      <c r="AA170" s="185"/>
      <c r="AB170" s="185"/>
      <c r="AC170" s="185"/>
      <c r="AD170" s="185"/>
      <c r="AE170" s="185"/>
      <c r="AF170" s="185"/>
      <c r="AG170" s="185"/>
      <c r="AH170" s="185"/>
      <c r="AI170" s="185"/>
      <c r="AJ170" s="185"/>
      <c r="AK170" s="185"/>
      <c r="AL170" s="185"/>
      <c r="AM170" s="185"/>
      <c r="AN170" s="185"/>
      <c r="AO170" s="185"/>
      <c r="AP170" s="185"/>
      <c r="AQ170" s="185"/>
      <c r="AR170" s="185"/>
      <c r="AS170" s="185"/>
      <c r="AT170" s="185"/>
      <c r="AU170" s="185"/>
      <c r="AV170" s="185"/>
      <c r="AW170" s="185"/>
    </row>
    <row r="171" ht="22.5" hidden="1" customHeight="1">
      <c r="A171" s="194" t="s">
        <v>4252</v>
      </c>
      <c r="B171" s="187">
        <v>45826.0</v>
      </c>
      <c r="C171" s="188" t="str">
        <f t="shared" si="1"/>
        <v>06/2025</v>
      </c>
      <c r="D171" s="215" t="s">
        <v>4231</v>
      </c>
      <c r="E171" s="216" t="s">
        <v>4921</v>
      </c>
      <c r="F171" s="197" t="s">
        <v>4303</v>
      </c>
      <c r="G171" s="202" t="s">
        <v>4922</v>
      </c>
      <c r="H171" s="217" t="s">
        <v>4923</v>
      </c>
      <c r="I171" s="212"/>
      <c r="J171" s="215" t="s">
        <v>4924</v>
      </c>
      <c r="K171" s="185"/>
      <c r="L171" s="185"/>
      <c r="M171" s="185"/>
      <c r="N171" s="185"/>
      <c r="O171" s="185"/>
      <c r="P171" s="185"/>
      <c r="Q171" s="185"/>
      <c r="R171" s="185"/>
      <c r="S171" s="185"/>
      <c r="T171" s="185"/>
      <c r="U171" s="185"/>
      <c r="V171" s="185"/>
      <c r="W171" s="185"/>
      <c r="X171" s="185"/>
      <c r="Y171" s="185"/>
      <c r="Z171" s="185"/>
      <c r="AA171" s="185"/>
      <c r="AB171" s="185"/>
      <c r="AC171" s="185"/>
      <c r="AD171" s="185"/>
      <c r="AE171" s="185"/>
      <c r="AF171" s="185"/>
      <c r="AG171" s="185"/>
      <c r="AH171" s="185"/>
      <c r="AI171" s="185"/>
      <c r="AJ171" s="185"/>
      <c r="AK171" s="185"/>
      <c r="AL171" s="185"/>
      <c r="AM171" s="185"/>
      <c r="AN171" s="185"/>
      <c r="AO171" s="185"/>
      <c r="AP171" s="185"/>
      <c r="AQ171" s="185"/>
      <c r="AR171" s="185"/>
      <c r="AS171" s="185"/>
      <c r="AT171" s="185"/>
      <c r="AU171" s="185"/>
      <c r="AV171" s="185"/>
      <c r="AW171" s="185"/>
    </row>
    <row r="172" ht="22.5" hidden="1" customHeight="1">
      <c r="A172" s="194" t="s">
        <v>4252</v>
      </c>
      <c r="B172" s="187">
        <v>45826.0</v>
      </c>
      <c r="C172" s="188" t="str">
        <f t="shared" si="1"/>
        <v>06/2025</v>
      </c>
      <c r="D172" s="215" t="s">
        <v>4231</v>
      </c>
      <c r="E172" s="216" t="s">
        <v>4925</v>
      </c>
      <c r="F172" s="197" t="s">
        <v>4293</v>
      </c>
      <c r="G172" s="202" t="s">
        <v>4926</v>
      </c>
      <c r="H172" s="217" t="s">
        <v>4927</v>
      </c>
      <c r="I172" s="212" t="s">
        <v>4928</v>
      </c>
      <c r="J172" s="215" t="s">
        <v>4929</v>
      </c>
      <c r="K172" s="185"/>
      <c r="L172" s="185"/>
      <c r="M172" s="185"/>
      <c r="N172" s="185"/>
      <c r="O172" s="185"/>
      <c r="P172" s="185"/>
      <c r="Q172" s="185"/>
      <c r="R172" s="185"/>
      <c r="S172" s="185"/>
      <c r="T172" s="185"/>
      <c r="U172" s="185"/>
      <c r="V172" s="185"/>
      <c r="W172" s="185"/>
      <c r="X172" s="185"/>
      <c r="Y172" s="185"/>
      <c r="Z172" s="185"/>
      <c r="AA172" s="185"/>
      <c r="AB172" s="185"/>
      <c r="AC172" s="185"/>
      <c r="AD172" s="185"/>
      <c r="AE172" s="185"/>
      <c r="AF172" s="185"/>
      <c r="AG172" s="185"/>
      <c r="AH172" s="185"/>
      <c r="AI172" s="185"/>
      <c r="AJ172" s="185"/>
      <c r="AK172" s="185"/>
      <c r="AL172" s="185"/>
      <c r="AM172" s="185"/>
      <c r="AN172" s="185"/>
      <c r="AO172" s="185"/>
      <c r="AP172" s="185"/>
      <c r="AQ172" s="185"/>
      <c r="AR172" s="185"/>
      <c r="AS172" s="185"/>
      <c r="AT172" s="185"/>
      <c r="AU172" s="185"/>
      <c r="AV172" s="185"/>
      <c r="AW172" s="185"/>
    </row>
    <row r="173" ht="22.5" hidden="1" customHeight="1">
      <c r="A173" s="194" t="s">
        <v>4252</v>
      </c>
      <c r="B173" s="187">
        <v>45826.0</v>
      </c>
      <c r="C173" s="188" t="str">
        <f t="shared" si="1"/>
        <v>06/2025</v>
      </c>
      <c r="D173" s="215" t="s">
        <v>4231</v>
      </c>
      <c r="E173" s="216" t="s">
        <v>4930</v>
      </c>
      <c r="F173" s="197" t="s">
        <v>4467</v>
      </c>
      <c r="G173" s="202" t="s">
        <v>4931</v>
      </c>
      <c r="H173" s="217" t="s">
        <v>4932</v>
      </c>
      <c r="I173" s="212" t="s">
        <v>4933</v>
      </c>
      <c r="J173" s="215" t="s">
        <v>4934</v>
      </c>
      <c r="K173" s="185"/>
      <c r="L173" s="185"/>
      <c r="M173" s="185"/>
      <c r="N173" s="185"/>
      <c r="O173" s="185"/>
      <c r="P173" s="185"/>
      <c r="Q173" s="185"/>
      <c r="R173" s="185"/>
      <c r="S173" s="185"/>
      <c r="T173" s="185"/>
      <c r="U173" s="185"/>
      <c r="V173" s="185"/>
      <c r="W173" s="185"/>
      <c r="X173" s="185"/>
      <c r="Y173" s="185"/>
      <c r="Z173" s="185"/>
      <c r="AA173" s="185"/>
      <c r="AB173" s="185"/>
      <c r="AC173" s="185"/>
      <c r="AD173" s="185"/>
      <c r="AE173" s="185"/>
      <c r="AF173" s="185"/>
      <c r="AG173" s="185"/>
      <c r="AH173" s="185"/>
      <c r="AI173" s="185"/>
      <c r="AJ173" s="185"/>
      <c r="AK173" s="185"/>
      <c r="AL173" s="185"/>
      <c r="AM173" s="185"/>
      <c r="AN173" s="185"/>
      <c r="AO173" s="185"/>
      <c r="AP173" s="185"/>
      <c r="AQ173" s="185"/>
      <c r="AR173" s="185"/>
      <c r="AS173" s="185"/>
      <c r="AT173" s="185"/>
      <c r="AU173" s="185"/>
      <c r="AV173" s="185"/>
      <c r="AW173" s="185"/>
    </row>
    <row r="174" ht="22.5" hidden="1" customHeight="1">
      <c r="A174" s="194" t="s">
        <v>4252</v>
      </c>
      <c r="B174" s="187">
        <v>45825.0</v>
      </c>
      <c r="C174" s="188" t="str">
        <f t="shared" si="1"/>
        <v>06/2025</v>
      </c>
      <c r="D174" s="215" t="s">
        <v>4231</v>
      </c>
      <c r="E174" s="216" t="s">
        <v>4935</v>
      </c>
      <c r="F174" s="197" t="s">
        <v>4282</v>
      </c>
      <c r="G174" s="202" t="s">
        <v>4908</v>
      </c>
      <c r="H174" s="217" t="s">
        <v>4936</v>
      </c>
      <c r="I174" s="212"/>
      <c r="J174" s="215"/>
      <c r="K174" s="185"/>
      <c r="L174" s="185"/>
      <c r="M174" s="185"/>
      <c r="N174" s="185"/>
      <c r="O174" s="185"/>
      <c r="P174" s="185"/>
      <c r="Q174" s="185"/>
      <c r="R174" s="185"/>
      <c r="S174" s="185"/>
      <c r="T174" s="185"/>
      <c r="U174" s="185"/>
      <c r="V174" s="185"/>
      <c r="W174" s="185"/>
      <c r="X174" s="185"/>
      <c r="Y174" s="185"/>
      <c r="Z174" s="185"/>
      <c r="AA174" s="185"/>
      <c r="AB174" s="185"/>
      <c r="AC174" s="185"/>
      <c r="AD174" s="185"/>
      <c r="AE174" s="185"/>
      <c r="AF174" s="185"/>
      <c r="AG174" s="185"/>
      <c r="AH174" s="185"/>
      <c r="AI174" s="185"/>
      <c r="AJ174" s="185"/>
      <c r="AK174" s="185"/>
      <c r="AL174" s="185"/>
      <c r="AM174" s="185"/>
      <c r="AN174" s="185"/>
      <c r="AO174" s="185"/>
      <c r="AP174" s="185"/>
      <c r="AQ174" s="185"/>
      <c r="AR174" s="185"/>
      <c r="AS174" s="185"/>
      <c r="AT174" s="185"/>
      <c r="AU174" s="185"/>
      <c r="AV174" s="185"/>
      <c r="AW174" s="185"/>
    </row>
    <row r="175" ht="22.5" hidden="1" customHeight="1">
      <c r="A175" s="194" t="s">
        <v>4252</v>
      </c>
      <c r="B175" s="187">
        <v>45826.0</v>
      </c>
      <c r="C175" s="188" t="str">
        <f t="shared" si="1"/>
        <v>06/2025</v>
      </c>
      <c r="D175" s="215" t="s">
        <v>4231</v>
      </c>
      <c r="E175" s="216" t="s">
        <v>4937</v>
      </c>
      <c r="F175" s="217" t="s">
        <v>4686</v>
      </c>
      <c r="G175" s="202" t="s">
        <v>4938</v>
      </c>
      <c r="H175" s="217" t="s">
        <v>4939</v>
      </c>
      <c r="I175" s="212" t="s">
        <v>4940</v>
      </c>
      <c r="J175" s="215" t="s">
        <v>4941</v>
      </c>
      <c r="K175" s="185"/>
      <c r="L175" s="185"/>
      <c r="M175" s="185"/>
      <c r="N175" s="185"/>
      <c r="O175" s="185"/>
      <c r="P175" s="185"/>
      <c r="Q175" s="185"/>
      <c r="R175" s="185"/>
      <c r="S175" s="185"/>
      <c r="T175" s="185"/>
      <c r="U175" s="185"/>
      <c r="V175" s="185"/>
      <c r="W175" s="185"/>
      <c r="X175" s="185"/>
      <c r="Y175" s="185"/>
      <c r="Z175" s="185"/>
      <c r="AA175" s="185"/>
      <c r="AB175" s="185"/>
      <c r="AC175" s="185"/>
      <c r="AD175" s="185"/>
      <c r="AE175" s="185"/>
      <c r="AF175" s="185"/>
      <c r="AG175" s="185"/>
      <c r="AH175" s="185"/>
      <c r="AI175" s="185"/>
      <c r="AJ175" s="185"/>
      <c r="AK175" s="185"/>
      <c r="AL175" s="185"/>
      <c r="AM175" s="185"/>
      <c r="AN175" s="185"/>
      <c r="AO175" s="185"/>
      <c r="AP175" s="185"/>
      <c r="AQ175" s="185"/>
      <c r="AR175" s="185"/>
      <c r="AS175" s="185"/>
      <c r="AT175" s="185"/>
      <c r="AU175" s="185"/>
      <c r="AV175" s="185"/>
      <c r="AW175" s="185"/>
    </row>
    <row r="176" ht="22.5" hidden="1" customHeight="1">
      <c r="A176" s="194" t="s">
        <v>4252</v>
      </c>
      <c r="B176" s="187">
        <v>45826.0</v>
      </c>
      <c r="C176" s="188" t="str">
        <f t="shared" si="1"/>
        <v>06/2025</v>
      </c>
      <c r="D176" s="215" t="s">
        <v>4231</v>
      </c>
      <c r="E176" s="216" t="s">
        <v>4942</v>
      </c>
      <c r="F176" s="197" t="s">
        <v>4943</v>
      </c>
      <c r="G176" s="202" t="s">
        <v>4944</v>
      </c>
      <c r="H176" s="217" t="s">
        <v>4945</v>
      </c>
      <c r="I176" s="212" t="s">
        <v>4946</v>
      </c>
      <c r="J176" s="215" t="s">
        <v>4947</v>
      </c>
      <c r="K176" s="185"/>
      <c r="L176" s="185"/>
      <c r="M176" s="185"/>
      <c r="N176" s="185"/>
      <c r="O176" s="185"/>
      <c r="P176" s="185"/>
      <c r="Q176" s="185"/>
      <c r="R176" s="185"/>
      <c r="S176" s="185"/>
      <c r="T176" s="185"/>
      <c r="U176" s="185"/>
      <c r="V176" s="185"/>
      <c r="W176" s="185"/>
      <c r="X176" s="185"/>
      <c r="Y176" s="185"/>
      <c r="Z176" s="185"/>
      <c r="AA176" s="185"/>
      <c r="AB176" s="185"/>
      <c r="AC176" s="185"/>
      <c r="AD176" s="185"/>
      <c r="AE176" s="185"/>
      <c r="AF176" s="185"/>
      <c r="AG176" s="185"/>
      <c r="AH176" s="185"/>
      <c r="AI176" s="185"/>
      <c r="AJ176" s="185"/>
      <c r="AK176" s="185"/>
      <c r="AL176" s="185"/>
      <c r="AM176" s="185"/>
      <c r="AN176" s="185"/>
      <c r="AO176" s="185"/>
      <c r="AP176" s="185"/>
      <c r="AQ176" s="185"/>
      <c r="AR176" s="185"/>
      <c r="AS176" s="185"/>
      <c r="AT176" s="185"/>
      <c r="AU176" s="185"/>
      <c r="AV176" s="185"/>
      <c r="AW176" s="185"/>
    </row>
    <row r="177" ht="22.5" hidden="1" customHeight="1">
      <c r="A177" s="194" t="s">
        <v>4252</v>
      </c>
      <c r="B177" s="187">
        <v>45827.0</v>
      </c>
      <c r="C177" s="188" t="str">
        <f t="shared" si="1"/>
        <v>06/2025</v>
      </c>
      <c r="D177" s="215" t="s">
        <v>4231</v>
      </c>
      <c r="E177" s="216" t="s">
        <v>4948</v>
      </c>
      <c r="F177" s="197" t="s">
        <v>4949</v>
      </c>
      <c r="G177" s="202" t="s">
        <v>4950</v>
      </c>
      <c r="H177" s="217" t="s">
        <v>4951</v>
      </c>
      <c r="I177" s="212" t="s">
        <v>4952</v>
      </c>
      <c r="J177" s="215" t="s">
        <v>4953</v>
      </c>
      <c r="K177" s="185"/>
      <c r="L177" s="185"/>
      <c r="M177" s="185"/>
      <c r="N177" s="185"/>
      <c r="O177" s="185"/>
      <c r="P177" s="185"/>
      <c r="Q177" s="185"/>
      <c r="R177" s="185"/>
      <c r="S177" s="185"/>
      <c r="T177" s="185"/>
      <c r="U177" s="185"/>
      <c r="V177" s="185"/>
      <c r="W177" s="185"/>
      <c r="X177" s="185"/>
      <c r="Y177" s="185"/>
      <c r="Z177" s="185"/>
      <c r="AA177" s="185"/>
      <c r="AB177" s="185"/>
      <c r="AC177" s="185"/>
      <c r="AD177" s="185"/>
      <c r="AE177" s="185"/>
      <c r="AF177" s="185"/>
      <c r="AG177" s="185"/>
      <c r="AH177" s="185"/>
      <c r="AI177" s="185"/>
      <c r="AJ177" s="185"/>
      <c r="AK177" s="185"/>
      <c r="AL177" s="185"/>
      <c r="AM177" s="185"/>
      <c r="AN177" s="185"/>
      <c r="AO177" s="185"/>
      <c r="AP177" s="185"/>
      <c r="AQ177" s="185"/>
      <c r="AR177" s="185"/>
      <c r="AS177" s="185"/>
      <c r="AT177" s="185"/>
      <c r="AU177" s="185"/>
      <c r="AV177" s="185"/>
      <c r="AW177" s="185"/>
    </row>
    <row r="178" ht="22.5" customHeight="1">
      <c r="A178" s="218" t="s">
        <v>4256</v>
      </c>
      <c r="B178" s="219">
        <v>45839.0</v>
      </c>
      <c r="C178" s="220" t="str">
        <f t="shared" si="1"/>
        <v>07/2025</v>
      </c>
      <c r="D178" s="227" t="s">
        <v>4301</v>
      </c>
      <c r="E178" s="222" t="s">
        <v>4954</v>
      </c>
      <c r="F178" s="223" t="s">
        <v>4949</v>
      </c>
      <c r="G178" s="224"/>
      <c r="H178" s="228" t="s">
        <v>4955</v>
      </c>
      <c r="I178" s="226"/>
      <c r="J178" s="227"/>
      <c r="K178" s="185"/>
      <c r="L178" s="185"/>
      <c r="M178" s="185"/>
      <c r="N178" s="185"/>
      <c r="O178" s="185"/>
      <c r="P178" s="185"/>
      <c r="Q178" s="185"/>
      <c r="R178" s="185"/>
      <c r="S178" s="185"/>
      <c r="T178" s="185"/>
      <c r="U178" s="185"/>
      <c r="V178" s="185"/>
      <c r="W178" s="185"/>
      <c r="X178" s="185"/>
      <c r="Y178" s="185"/>
      <c r="Z178" s="185"/>
      <c r="AA178" s="185"/>
      <c r="AB178" s="185"/>
      <c r="AC178" s="185"/>
      <c r="AD178" s="185"/>
      <c r="AE178" s="185"/>
      <c r="AF178" s="185"/>
      <c r="AG178" s="185"/>
      <c r="AH178" s="185"/>
      <c r="AI178" s="185"/>
      <c r="AJ178" s="185"/>
      <c r="AK178" s="185"/>
      <c r="AL178" s="185"/>
      <c r="AM178" s="185"/>
      <c r="AN178" s="185"/>
      <c r="AO178" s="185"/>
      <c r="AP178" s="185"/>
      <c r="AQ178" s="185"/>
      <c r="AR178" s="185"/>
      <c r="AS178" s="185"/>
      <c r="AT178" s="185"/>
      <c r="AU178" s="185"/>
      <c r="AV178" s="185"/>
      <c r="AW178" s="185"/>
    </row>
    <row r="179" ht="22.5" customHeight="1">
      <c r="A179" s="218" t="s">
        <v>4252</v>
      </c>
      <c r="B179" s="219">
        <v>45840.0</v>
      </c>
      <c r="C179" s="220" t="str">
        <f t="shared" si="1"/>
        <v>07/2025</v>
      </c>
      <c r="D179" s="227" t="s">
        <v>4251</v>
      </c>
      <c r="E179" s="222" t="s">
        <v>4956</v>
      </c>
      <c r="F179" s="223" t="s">
        <v>4957</v>
      </c>
      <c r="G179" s="224" t="s">
        <v>4958</v>
      </c>
      <c r="H179" s="228" t="s">
        <v>4959</v>
      </c>
      <c r="I179" s="227" t="s">
        <v>4960</v>
      </c>
      <c r="J179" s="227"/>
      <c r="K179" s="185"/>
      <c r="L179" s="185"/>
      <c r="M179" s="185"/>
      <c r="N179" s="185"/>
      <c r="O179" s="185"/>
      <c r="P179" s="185"/>
      <c r="Q179" s="185"/>
      <c r="R179" s="185"/>
      <c r="S179" s="185"/>
      <c r="T179" s="185"/>
      <c r="U179" s="185"/>
      <c r="V179" s="185"/>
      <c r="W179" s="185"/>
      <c r="X179" s="185"/>
      <c r="Y179" s="185"/>
      <c r="Z179" s="185"/>
      <c r="AA179" s="185"/>
      <c r="AB179" s="185"/>
      <c r="AC179" s="185"/>
      <c r="AD179" s="185"/>
      <c r="AE179" s="185"/>
      <c r="AF179" s="185"/>
      <c r="AG179" s="185"/>
      <c r="AH179" s="185"/>
      <c r="AI179" s="185"/>
      <c r="AJ179" s="185"/>
      <c r="AK179" s="185"/>
      <c r="AL179" s="185"/>
      <c r="AM179" s="185"/>
      <c r="AN179" s="185"/>
      <c r="AO179" s="185"/>
      <c r="AP179" s="185"/>
      <c r="AQ179" s="185"/>
      <c r="AR179" s="185"/>
      <c r="AS179" s="185"/>
      <c r="AT179" s="185"/>
      <c r="AU179" s="185"/>
      <c r="AV179" s="185"/>
      <c r="AW179" s="185"/>
    </row>
    <row r="180" ht="22.5" customHeight="1">
      <c r="A180" s="218" t="s">
        <v>4230</v>
      </c>
      <c r="B180" s="219">
        <v>45840.0</v>
      </c>
      <c r="C180" s="220" t="str">
        <f t="shared" si="1"/>
        <v>07/2025</v>
      </c>
      <c r="D180" s="227" t="s">
        <v>4251</v>
      </c>
      <c r="E180" s="222" t="s">
        <v>4961</v>
      </c>
      <c r="F180" s="223" t="s">
        <v>4962</v>
      </c>
      <c r="G180" s="224" t="s">
        <v>4963</v>
      </c>
      <c r="H180" s="228" t="s">
        <v>4964</v>
      </c>
      <c r="I180" s="227" t="s">
        <v>4965</v>
      </c>
      <c r="J180" s="227"/>
      <c r="K180" s="185"/>
      <c r="L180" s="185"/>
      <c r="M180" s="185"/>
      <c r="N180" s="185"/>
      <c r="O180" s="185"/>
      <c r="P180" s="185"/>
      <c r="Q180" s="185"/>
      <c r="R180" s="185"/>
      <c r="S180" s="185"/>
      <c r="T180" s="185"/>
      <c r="U180" s="185"/>
      <c r="V180" s="185"/>
      <c r="W180" s="185"/>
      <c r="X180" s="185"/>
      <c r="Y180" s="185"/>
      <c r="Z180" s="185"/>
      <c r="AA180" s="185"/>
      <c r="AB180" s="185"/>
      <c r="AC180" s="185"/>
      <c r="AD180" s="185"/>
      <c r="AE180" s="185"/>
      <c r="AF180" s="185"/>
      <c r="AG180" s="185"/>
      <c r="AH180" s="185"/>
      <c r="AI180" s="185"/>
      <c r="AJ180" s="185"/>
      <c r="AK180" s="185"/>
      <c r="AL180" s="185"/>
      <c r="AM180" s="185"/>
      <c r="AN180" s="185"/>
      <c r="AO180" s="185"/>
      <c r="AP180" s="185"/>
      <c r="AQ180" s="185"/>
      <c r="AR180" s="185"/>
      <c r="AS180" s="185"/>
      <c r="AT180" s="185"/>
      <c r="AU180" s="185"/>
      <c r="AV180" s="185"/>
      <c r="AW180" s="185"/>
    </row>
    <row r="181" ht="22.5" customHeight="1">
      <c r="A181" s="218" t="s">
        <v>4230</v>
      </c>
      <c r="B181" s="219">
        <v>45840.0</v>
      </c>
      <c r="C181" s="220" t="str">
        <f t="shared" si="1"/>
        <v>07/2025</v>
      </c>
      <c r="D181" s="227" t="s">
        <v>4251</v>
      </c>
      <c r="E181" s="222" t="s">
        <v>4966</v>
      </c>
      <c r="F181" s="223" t="s">
        <v>4967</v>
      </c>
      <c r="G181" s="224" t="s">
        <v>4963</v>
      </c>
      <c r="H181" s="228" t="s">
        <v>4968</v>
      </c>
      <c r="I181" s="227" t="s">
        <v>4969</v>
      </c>
      <c r="J181" s="227"/>
      <c r="K181" s="185"/>
      <c r="L181" s="185"/>
      <c r="M181" s="185"/>
      <c r="N181" s="185"/>
      <c r="O181" s="185"/>
      <c r="P181" s="185"/>
      <c r="Q181" s="185"/>
      <c r="R181" s="185"/>
      <c r="S181" s="185"/>
      <c r="T181" s="185"/>
      <c r="U181" s="185"/>
      <c r="V181" s="185"/>
      <c r="W181" s="185"/>
      <c r="X181" s="185"/>
      <c r="Y181" s="185"/>
      <c r="Z181" s="185"/>
      <c r="AA181" s="185"/>
      <c r="AB181" s="185"/>
      <c r="AC181" s="185"/>
      <c r="AD181" s="185"/>
      <c r="AE181" s="185"/>
      <c r="AF181" s="185"/>
      <c r="AG181" s="185"/>
      <c r="AH181" s="185"/>
      <c r="AI181" s="185"/>
      <c r="AJ181" s="185"/>
      <c r="AK181" s="185"/>
      <c r="AL181" s="185"/>
      <c r="AM181" s="185"/>
      <c r="AN181" s="185"/>
      <c r="AO181" s="185"/>
      <c r="AP181" s="185"/>
      <c r="AQ181" s="185"/>
      <c r="AR181" s="185"/>
      <c r="AS181" s="185"/>
      <c r="AT181" s="185"/>
      <c r="AU181" s="185"/>
      <c r="AV181" s="185"/>
      <c r="AW181" s="185"/>
    </row>
    <row r="182" ht="22.5" customHeight="1">
      <c r="A182" s="218" t="s">
        <v>4230</v>
      </c>
      <c r="B182" s="219">
        <v>45841.0</v>
      </c>
      <c r="C182" s="220" t="str">
        <f t="shared" si="1"/>
        <v>07/2025</v>
      </c>
      <c r="D182" s="227" t="s">
        <v>4251</v>
      </c>
      <c r="E182" s="222" t="s">
        <v>4970</v>
      </c>
      <c r="F182" s="223" t="s">
        <v>4971</v>
      </c>
      <c r="G182" s="224" t="s">
        <v>4972</v>
      </c>
      <c r="H182" s="228" t="s">
        <v>4973</v>
      </c>
      <c r="I182" s="227" t="s">
        <v>4974</v>
      </c>
      <c r="J182" s="227"/>
      <c r="K182" s="185"/>
      <c r="L182" s="185"/>
      <c r="M182" s="185"/>
      <c r="N182" s="185"/>
      <c r="O182" s="185"/>
      <c r="P182" s="185"/>
      <c r="Q182" s="185"/>
      <c r="R182" s="185"/>
      <c r="S182" s="185"/>
      <c r="T182" s="185"/>
      <c r="U182" s="185"/>
      <c r="V182" s="185"/>
      <c r="W182" s="185"/>
      <c r="X182" s="185"/>
      <c r="Y182" s="185"/>
      <c r="Z182" s="185"/>
      <c r="AA182" s="185"/>
      <c r="AB182" s="185"/>
      <c r="AC182" s="185"/>
      <c r="AD182" s="185"/>
      <c r="AE182" s="185"/>
      <c r="AF182" s="185"/>
      <c r="AG182" s="185"/>
      <c r="AH182" s="185"/>
      <c r="AI182" s="185"/>
      <c r="AJ182" s="185"/>
      <c r="AK182" s="185"/>
      <c r="AL182" s="185"/>
      <c r="AM182" s="185"/>
      <c r="AN182" s="185"/>
      <c r="AO182" s="185"/>
      <c r="AP182" s="185"/>
      <c r="AQ182" s="185"/>
      <c r="AR182" s="185"/>
      <c r="AS182" s="185"/>
      <c r="AT182" s="185"/>
      <c r="AU182" s="185"/>
      <c r="AV182" s="185"/>
      <c r="AW182" s="185"/>
    </row>
    <row r="183" ht="22.5" hidden="1" customHeight="1">
      <c r="A183" s="194" t="s">
        <v>4259</v>
      </c>
      <c r="B183" s="187">
        <v>45844.0</v>
      </c>
      <c r="C183" s="188" t="str">
        <f t="shared" si="1"/>
        <v>07/2025</v>
      </c>
      <c r="D183" s="215" t="s">
        <v>4231</v>
      </c>
      <c r="E183" s="216" t="s">
        <v>4975</v>
      </c>
      <c r="F183" s="197" t="s">
        <v>4322</v>
      </c>
      <c r="G183" s="202" t="s">
        <v>4976</v>
      </c>
      <c r="H183" s="217" t="s">
        <v>4977</v>
      </c>
      <c r="I183" s="215" t="s">
        <v>4978</v>
      </c>
      <c r="J183" s="215"/>
      <c r="K183" s="185"/>
      <c r="L183" s="185"/>
      <c r="M183" s="185"/>
      <c r="N183" s="185"/>
      <c r="O183" s="185"/>
      <c r="P183" s="185"/>
      <c r="Q183" s="185"/>
      <c r="R183" s="185"/>
      <c r="S183" s="185"/>
      <c r="T183" s="185"/>
      <c r="U183" s="185"/>
      <c r="V183" s="185"/>
      <c r="W183" s="185"/>
      <c r="X183" s="185"/>
      <c r="Y183" s="185"/>
      <c r="Z183" s="185"/>
      <c r="AA183" s="185"/>
      <c r="AB183" s="185"/>
      <c r="AC183" s="185"/>
      <c r="AD183" s="185"/>
      <c r="AE183" s="185"/>
      <c r="AF183" s="185"/>
      <c r="AG183" s="185"/>
      <c r="AH183" s="185"/>
      <c r="AI183" s="185"/>
      <c r="AJ183" s="185"/>
      <c r="AK183" s="185"/>
      <c r="AL183" s="185"/>
      <c r="AM183" s="185"/>
      <c r="AN183" s="185"/>
      <c r="AO183" s="185"/>
      <c r="AP183" s="185"/>
      <c r="AQ183" s="185"/>
      <c r="AR183" s="185"/>
      <c r="AS183" s="185"/>
      <c r="AT183" s="185"/>
      <c r="AU183" s="185"/>
      <c r="AV183" s="185"/>
      <c r="AW183" s="185"/>
    </row>
    <row r="184" ht="22.5" hidden="1" customHeight="1">
      <c r="A184" s="194" t="s">
        <v>4230</v>
      </c>
      <c r="B184" s="187">
        <v>45846.0</v>
      </c>
      <c r="C184" s="188" t="str">
        <f t="shared" si="1"/>
        <v>07/2025</v>
      </c>
      <c r="D184" s="215" t="s">
        <v>4231</v>
      </c>
      <c r="E184" s="216" t="s">
        <v>4979</v>
      </c>
      <c r="F184" s="197" t="s">
        <v>4980</v>
      </c>
      <c r="G184" s="202" t="s">
        <v>4981</v>
      </c>
      <c r="H184" s="217" t="s">
        <v>4982</v>
      </c>
      <c r="I184" s="212" t="s">
        <v>4983</v>
      </c>
      <c r="J184" s="215"/>
      <c r="K184" s="185"/>
      <c r="L184" s="185"/>
      <c r="M184" s="185"/>
      <c r="N184" s="185"/>
      <c r="O184" s="185"/>
      <c r="P184" s="185"/>
      <c r="Q184" s="185"/>
      <c r="R184" s="185"/>
      <c r="S184" s="185"/>
      <c r="T184" s="185"/>
      <c r="U184" s="185"/>
      <c r="V184" s="185"/>
      <c r="W184" s="185"/>
      <c r="X184" s="185"/>
      <c r="Y184" s="185"/>
      <c r="Z184" s="185"/>
      <c r="AA184" s="185"/>
      <c r="AB184" s="185"/>
      <c r="AC184" s="185"/>
      <c r="AD184" s="185"/>
      <c r="AE184" s="185"/>
      <c r="AF184" s="185"/>
      <c r="AG184" s="185"/>
      <c r="AH184" s="185"/>
      <c r="AI184" s="185"/>
      <c r="AJ184" s="185"/>
      <c r="AK184" s="185"/>
      <c r="AL184" s="185"/>
      <c r="AM184" s="185"/>
      <c r="AN184" s="185"/>
      <c r="AO184" s="185"/>
      <c r="AP184" s="185"/>
      <c r="AQ184" s="185"/>
      <c r="AR184" s="185"/>
      <c r="AS184" s="185"/>
      <c r="AT184" s="185"/>
      <c r="AU184" s="185"/>
      <c r="AV184" s="185"/>
      <c r="AW184" s="185"/>
    </row>
    <row r="185" ht="22.5" hidden="1" customHeight="1">
      <c r="A185" s="194" t="s">
        <v>4230</v>
      </c>
      <c r="B185" s="187">
        <v>45846.0</v>
      </c>
      <c r="C185" s="188" t="str">
        <f t="shared" si="1"/>
        <v>07/2025</v>
      </c>
      <c r="D185" s="215" t="s">
        <v>4231</v>
      </c>
      <c r="E185" s="216" t="s">
        <v>4984</v>
      </c>
      <c r="F185" s="197" t="s">
        <v>4971</v>
      </c>
      <c r="G185" s="202" t="s">
        <v>4985</v>
      </c>
      <c r="H185" s="217" t="s">
        <v>4986</v>
      </c>
      <c r="I185" s="212" t="s">
        <v>4987</v>
      </c>
      <c r="J185" s="215"/>
      <c r="K185" s="185"/>
      <c r="L185" s="185"/>
      <c r="M185" s="185"/>
      <c r="N185" s="185"/>
      <c r="O185" s="185"/>
      <c r="P185" s="185"/>
      <c r="Q185" s="185"/>
      <c r="R185" s="185"/>
      <c r="S185" s="185"/>
      <c r="T185" s="185"/>
      <c r="U185" s="185"/>
      <c r="V185" s="185"/>
      <c r="W185" s="185"/>
      <c r="X185" s="185"/>
      <c r="Y185" s="185"/>
      <c r="Z185" s="185"/>
      <c r="AA185" s="185"/>
      <c r="AB185" s="185"/>
      <c r="AC185" s="185"/>
      <c r="AD185" s="185"/>
      <c r="AE185" s="185"/>
      <c r="AF185" s="185"/>
      <c r="AG185" s="185"/>
      <c r="AH185" s="185"/>
      <c r="AI185" s="185"/>
      <c r="AJ185" s="185"/>
      <c r="AK185" s="185"/>
      <c r="AL185" s="185"/>
      <c r="AM185" s="185"/>
      <c r="AN185" s="185"/>
      <c r="AO185" s="185"/>
      <c r="AP185" s="185"/>
      <c r="AQ185" s="185"/>
      <c r="AR185" s="185"/>
      <c r="AS185" s="185"/>
      <c r="AT185" s="185"/>
      <c r="AU185" s="185"/>
      <c r="AV185" s="185"/>
      <c r="AW185" s="185"/>
    </row>
    <row r="186" ht="22.5" hidden="1" customHeight="1">
      <c r="A186" s="194" t="s">
        <v>4230</v>
      </c>
      <c r="B186" s="187">
        <v>45846.0</v>
      </c>
      <c r="C186" s="188" t="str">
        <f t="shared" si="1"/>
        <v>07/2025</v>
      </c>
      <c r="D186" s="215" t="s">
        <v>4231</v>
      </c>
      <c r="E186" s="216" t="s">
        <v>4984</v>
      </c>
      <c r="F186" s="197" t="s">
        <v>4988</v>
      </c>
      <c r="G186" s="202"/>
      <c r="H186" s="217" t="s">
        <v>4989</v>
      </c>
      <c r="I186" s="212" t="s">
        <v>4990</v>
      </c>
      <c r="J186" s="215"/>
      <c r="K186" s="185"/>
      <c r="L186" s="185"/>
      <c r="M186" s="185"/>
      <c r="N186" s="185"/>
      <c r="O186" s="185"/>
      <c r="P186" s="185"/>
      <c r="Q186" s="185"/>
      <c r="R186" s="185"/>
      <c r="S186" s="185"/>
      <c r="T186" s="185"/>
      <c r="U186" s="185"/>
      <c r="V186" s="185"/>
      <c r="W186" s="185"/>
      <c r="X186" s="185"/>
      <c r="Y186" s="185"/>
      <c r="Z186" s="185"/>
      <c r="AA186" s="185"/>
      <c r="AB186" s="185"/>
      <c r="AC186" s="185"/>
      <c r="AD186" s="185"/>
      <c r="AE186" s="185"/>
      <c r="AF186" s="185"/>
      <c r="AG186" s="185"/>
      <c r="AH186" s="185"/>
      <c r="AI186" s="185"/>
      <c r="AJ186" s="185"/>
      <c r="AK186" s="185"/>
      <c r="AL186" s="185"/>
      <c r="AM186" s="185"/>
      <c r="AN186" s="185"/>
      <c r="AO186" s="185"/>
      <c r="AP186" s="185"/>
      <c r="AQ186" s="185"/>
      <c r="AR186" s="185"/>
      <c r="AS186" s="185"/>
      <c r="AT186" s="185"/>
      <c r="AU186" s="185"/>
      <c r="AV186" s="185"/>
      <c r="AW186" s="185"/>
    </row>
    <row r="187" ht="22.5" hidden="1" customHeight="1">
      <c r="A187" s="194" t="s">
        <v>4230</v>
      </c>
      <c r="B187" s="187">
        <v>45848.0</v>
      </c>
      <c r="C187" s="188" t="str">
        <f t="shared" si="1"/>
        <v>07/2025</v>
      </c>
      <c r="D187" s="215" t="s">
        <v>4231</v>
      </c>
      <c r="E187" s="216" t="s">
        <v>4991</v>
      </c>
      <c r="F187" s="197" t="s">
        <v>4357</v>
      </c>
      <c r="G187" s="202"/>
      <c r="H187" s="217" t="s">
        <v>4992</v>
      </c>
      <c r="I187" s="212" t="s">
        <v>4990</v>
      </c>
      <c r="J187" s="215"/>
      <c r="K187" s="185"/>
      <c r="L187" s="185"/>
      <c r="M187" s="185"/>
      <c r="N187" s="185"/>
      <c r="O187" s="185"/>
      <c r="P187" s="185"/>
      <c r="Q187" s="185"/>
      <c r="R187" s="185"/>
      <c r="S187" s="185"/>
      <c r="T187" s="185"/>
      <c r="U187" s="185"/>
      <c r="V187" s="185"/>
      <c r="W187" s="185"/>
      <c r="X187" s="185"/>
      <c r="Y187" s="185"/>
      <c r="Z187" s="185"/>
      <c r="AA187" s="185"/>
      <c r="AB187" s="185"/>
      <c r="AC187" s="185"/>
      <c r="AD187" s="185"/>
      <c r="AE187" s="185"/>
      <c r="AF187" s="185"/>
      <c r="AG187" s="185"/>
      <c r="AH187" s="185"/>
      <c r="AI187" s="185"/>
      <c r="AJ187" s="185"/>
      <c r="AK187" s="185"/>
      <c r="AL187" s="185"/>
      <c r="AM187" s="185"/>
      <c r="AN187" s="185"/>
      <c r="AO187" s="185"/>
      <c r="AP187" s="185"/>
      <c r="AQ187" s="185"/>
      <c r="AR187" s="185"/>
      <c r="AS187" s="185"/>
      <c r="AT187" s="185"/>
      <c r="AU187" s="185"/>
      <c r="AV187" s="185"/>
      <c r="AW187" s="185"/>
    </row>
    <row r="188" ht="22.5" hidden="1" customHeight="1">
      <c r="A188" s="194" t="s">
        <v>4252</v>
      </c>
      <c r="B188" s="187">
        <v>45849.0</v>
      </c>
      <c r="C188" s="188" t="str">
        <f t="shared" si="1"/>
        <v>07/2025</v>
      </c>
      <c r="D188" s="215" t="s">
        <v>4231</v>
      </c>
      <c r="E188" s="216" t="s">
        <v>4993</v>
      </c>
      <c r="F188" s="197" t="s">
        <v>4957</v>
      </c>
      <c r="G188" s="202" t="s">
        <v>4994</v>
      </c>
      <c r="H188" s="217" t="s">
        <v>4995</v>
      </c>
      <c r="I188" s="212"/>
      <c r="J188" s="215"/>
      <c r="K188" s="185"/>
      <c r="L188" s="185"/>
      <c r="M188" s="185"/>
      <c r="N188" s="185"/>
      <c r="O188" s="185"/>
      <c r="P188" s="185"/>
      <c r="Q188" s="185"/>
      <c r="R188" s="185"/>
      <c r="S188" s="185"/>
      <c r="T188" s="185"/>
      <c r="U188" s="185"/>
      <c r="V188" s="185"/>
      <c r="W188" s="185"/>
      <c r="X188" s="185"/>
      <c r="Y188" s="185"/>
      <c r="Z188" s="185"/>
      <c r="AA188" s="185"/>
      <c r="AB188" s="185"/>
      <c r="AC188" s="185"/>
      <c r="AD188" s="185"/>
      <c r="AE188" s="185"/>
      <c r="AF188" s="185"/>
      <c r="AG188" s="185"/>
      <c r="AH188" s="185"/>
      <c r="AI188" s="185"/>
      <c r="AJ188" s="185"/>
      <c r="AK188" s="185"/>
      <c r="AL188" s="185"/>
      <c r="AM188" s="185"/>
      <c r="AN188" s="185"/>
      <c r="AO188" s="185"/>
      <c r="AP188" s="185"/>
      <c r="AQ188" s="185"/>
      <c r="AR188" s="185"/>
      <c r="AS188" s="185"/>
      <c r="AT188" s="185"/>
      <c r="AU188" s="185"/>
      <c r="AV188" s="185"/>
      <c r="AW188" s="185"/>
    </row>
    <row r="189" ht="22.5" customHeight="1">
      <c r="A189" s="218" t="s">
        <v>4252</v>
      </c>
      <c r="B189" s="242">
        <v>45852.0</v>
      </c>
      <c r="C189" s="220" t="str">
        <f t="shared" si="1"/>
        <v>07/2025</v>
      </c>
      <c r="D189" s="227" t="s">
        <v>4251</v>
      </c>
      <c r="E189" s="222" t="s">
        <v>4996</v>
      </c>
      <c r="F189" s="223" t="s">
        <v>4997</v>
      </c>
      <c r="G189" s="224" t="s">
        <v>4972</v>
      </c>
      <c r="H189" s="228" t="s">
        <v>4998</v>
      </c>
      <c r="I189" s="243" t="s">
        <v>4999</v>
      </c>
      <c r="J189" s="227"/>
      <c r="K189" s="185"/>
      <c r="L189" s="185"/>
      <c r="M189" s="185"/>
      <c r="N189" s="185"/>
      <c r="O189" s="185"/>
      <c r="P189" s="185"/>
      <c r="Q189" s="185"/>
      <c r="R189" s="185"/>
      <c r="S189" s="185"/>
      <c r="T189" s="185"/>
      <c r="U189" s="185"/>
      <c r="V189" s="185"/>
      <c r="W189" s="185"/>
      <c r="X189" s="185"/>
      <c r="Y189" s="185"/>
      <c r="Z189" s="185"/>
      <c r="AA189" s="185"/>
      <c r="AB189" s="185"/>
      <c r="AC189" s="185"/>
      <c r="AD189" s="185"/>
      <c r="AE189" s="185"/>
      <c r="AF189" s="185"/>
      <c r="AG189" s="185"/>
      <c r="AH189" s="185"/>
      <c r="AI189" s="185"/>
      <c r="AJ189" s="185"/>
      <c r="AK189" s="185"/>
      <c r="AL189" s="185"/>
      <c r="AM189" s="185"/>
      <c r="AN189" s="185"/>
      <c r="AO189" s="185"/>
      <c r="AP189" s="185"/>
      <c r="AQ189" s="185"/>
      <c r="AR189" s="185"/>
      <c r="AS189" s="185"/>
      <c r="AT189" s="185"/>
      <c r="AU189" s="185"/>
      <c r="AV189" s="185"/>
      <c r="AW189" s="185"/>
    </row>
    <row r="190" ht="22.5" customHeight="1">
      <c r="A190" s="218" t="s">
        <v>4252</v>
      </c>
      <c r="B190" s="219">
        <v>45852.0</v>
      </c>
      <c r="C190" s="220" t="str">
        <f t="shared" si="1"/>
        <v>07/2025</v>
      </c>
      <c r="D190" s="227" t="s">
        <v>4301</v>
      </c>
      <c r="E190" s="222" t="s">
        <v>5000</v>
      </c>
      <c r="F190" s="223" t="s">
        <v>4997</v>
      </c>
      <c r="G190" s="224" t="s">
        <v>5001</v>
      </c>
      <c r="H190" s="228" t="s">
        <v>5002</v>
      </c>
      <c r="I190" s="226"/>
      <c r="J190" s="227" t="s">
        <v>5003</v>
      </c>
      <c r="K190" s="185"/>
      <c r="L190" s="185"/>
      <c r="M190" s="185"/>
      <c r="N190" s="185"/>
      <c r="O190" s="185"/>
      <c r="P190" s="185"/>
      <c r="Q190" s="185"/>
      <c r="R190" s="185"/>
      <c r="S190" s="185"/>
      <c r="T190" s="185"/>
      <c r="U190" s="185"/>
      <c r="V190" s="185"/>
      <c r="W190" s="185"/>
      <c r="X190" s="185"/>
      <c r="Y190" s="185"/>
      <c r="Z190" s="185"/>
      <c r="AA190" s="185"/>
      <c r="AB190" s="185"/>
      <c r="AC190" s="185"/>
      <c r="AD190" s="185"/>
      <c r="AE190" s="185"/>
      <c r="AF190" s="185"/>
      <c r="AG190" s="185"/>
      <c r="AH190" s="185"/>
      <c r="AI190" s="185"/>
      <c r="AJ190" s="185"/>
      <c r="AK190" s="185"/>
      <c r="AL190" s="185"/>
      <c r="AM190" s="185"/>
      <c r="AN190" s="185"/>
      <c r="AO190" s="185"/>
      <c r="AP190" s="185"/>
      <c r="AQ190" s="185"/>
      <c r="AR190" s="185"/>
      <c r="AS190" s="185"/>
      <c r="AT190" s="185"/>
      <c r="AU190" s="185"/>
      <c r="AV190" s="185"/>
      <c r="AW190" s="185"/>
    </row>
    <row r="191" ht="22.5" customHeight="1">
      <c r="A191" s="218" t="s">
        <v>4252</v>
      </c>
      <c r="B191" s="219">
        <v>45854.0</v>
      </c>
      <c r="C191" s="220" t="str">
        <f t="shared" si="1"/>
        <v>07/2025</v>
      </c>
      <c r="D191" s="227" t="s">
        <v>4251</v>
      </c>
      <c r="E191" s="222" t="s">
        <v>5004</v>
      </c>
      <c r="F191" s="223" t="s">
        <v>5005</v>
      </c>
      <c r="G191" s="224" t="s">
        <v>5006</v>
      </c>
      <c r="H191" s="228" t="s">
        <v>5007</v>
      </c>
      <c r="I191" s="226" t="s">
        <v>5008</v>
      </c>
      <c r="J191" s="227" t="s">
        <v>5009</v>
      </c>
      <c r="K191" s="185"/>
      <c r="L191" s="185"/>
      <c r="M191" s="185"/>
      <c r="N191" s="185"/>
      <c r="O191" s="185"/>
      <c r="P191" s="185"/>
      <c r="Q191" s="185"/>
      <c r="R191" s="185"/>
      <c r="S191" s="185"/>
      <c r="T191" s="185"/>
      <c r="U191" s="185"/>
      <c r="V191" s="185"/>
      <c r="W191" s="185"/>
      <c r="X191" s="185"/>
      <c r="Y191" s="185"/>
      <c r="Z191" s="185"/>
      <c r="AA191" s="185"/>
      <c r="AB191" s="185"/>
      <c r="AC191" s="185"/>
      <c r="AD191" s="185"/>
      <c r="AE191" s="185"/>
      <c r="AF191" s="185"/>
      <c r="AG191" s="185"/>
      <c r="AH191" s="185"/>
      <c r="AI191" s="185"/>
      <c r="AJ191" s="185"/>
      <c r="AK191" s="185"/>
      <c r="AL191" s="185"/>
      <c r="AM191" s="185"/>
      <c r="AN191" s="185"/>
      <c r="AO191" s="185"/>
      <c r="AP191" s="185"/>
      <c r="AQ191" s="185"/>
      <c r="AR191" s="185"/>
      <c r="AS191" s="185"/>
      <c r="AT191" s="185"/>
      <c r="AU191" s="185"/>
      <c r="AV191" s="185"/>
      <c r="AW191" s="185"/>
    </row>
    <row r="192" ht="22.5" hidden="1" customHeight="1">
      <c r="A192" s="194" t="s">
        <v>4259</v>
      </c>
      <c r="B192" s="187">
        <v>45872.0</v>
      </c>
      <c r="C192" s="188" t="str">
        <f t="shared" si="1"/>
        <v>08/2025</v>
      </c>
      <c r="D192" s="244" t="s">
        <v>4231</v>
      </c>
      <c r="E192" s="216" t="s">
        <v>5010</v>
      </c>
      <c r="F192" s="197" t="s">
        <v>5011</v>
      </c>
      <c r="G192" s="202" t="s">
        <v>5012</v>
      </c>
      <c r="H192" s="217" t="s">
        <v>5013</v>
      </c>
      <c r="I192" s="212"/>
      <c r="J192" s="215" t="s">
        <v>5014</v>
      </c>
      <c r="K192" s="185"/>
      <c r="L192" s="185"/>
      <c r="M192" s="185"/>
      <c r="N192" s="185"/>
      <c r="O192" s="185"/>
      <c r="P192" s="185"/>
      <c r="Q192" s="185"/>
      <c r="R192" s="185"/>
      <c r="S192" s="185"/>
      <c r="T192" s="185"/>
      <c r="U192" s="185"/>
      <c r="V192" s="185"/>
      <c r="W192" s="185"/>
      <c r="X192" s="185"/>
      <c r="Y192" s="185"/>
      <c r="Z192" s="185"/>
      <c r="AA192" s="185"/>
      <c r="AB192" s="185"/>
      <c r="AC192" s="185"/>
      <c r="AD192" s="185"/>
      <c r="AE192" s="185"/>
      <c r="AF192" s="185"/>
      <c r="AG192" s="185"/>
      <c r="AH192" s="185"/>
      <c r="AI192" s="185"/>
      <c r="AJ192" s="185"/>
      <c r="AK192" s="185"/>
      <c r="AL192" s="185"/>
      <c r="AM192" s="185"/>
      <c r="AN192" s="185"/>
      <c r="AO192" s="185"/>
      <c r="AP192" s="185"/>
      <c r="AQ192" s="185"/>
      <c r="AR192" s="185"/>
      <c r="AS192" s="185"/>
      <c r="AT192" s="185"/>
      <c r="AU192" s="185"/>
      <c r="AV192" s="185"/>
      <c r="AW192" s="185"/>
    </row>
    <row r="193" ht="22.5" customHeight="1">
      <c r="A193" s="218" t="s">
        <v>4252</v>
      </c>
      <c r="B193" s="219"/>
      <c r="C193" s="220" t="str">
        <f t="shared" si="1"/>
        <v/>
      </c>
      <c r="D193" s="221"/>
      <c r="E193" s="222" t="s">
        <v>5015</v>
      </c>
      <c r="F193" s="223" t="s">
        <v>5016</v>
      </c>
      <c r="G193" s="224" t="s">
        <v>4905</v>
      </c>
      <c r="H193" s="245" t="s">
        <v>5017</v>
      </c>
      <c r="I193" s="226"/>
      <c r="J193" s="227" t="s">
        <v>5018</v>
      </c>
      <c r="K193" s="185"/>
      <c r="L193" s="185"/>
      <c r="M193" s="185"/>
      <c r="N193" s="185"/>
      <c r="O193" s="185"/>
      <c r="P193" s="185"/>
      <c r="Q193" s="185"/>
      <c r="R193" s="185"/>
      <c r="S193" s="185"/>
      <c r="T193" s="185"/>
      <c r="U193" s="185"/>
      <c r="V193" s="185"/>
      <c r="W193" s="185"/>
      <c r="X193" s="185"/>
      <c r="Y193" s="185"/>
      <c r="Z193" s="185"/>
      <c r="AA193" s="185"/>
      <c r="AB193" s="185"/>
      <c r="AC193" s="185"/>
      <c r="AD193" s="185"/>
      <c r="AE193" s="185"/>
      <c r="AF193" s="185"/>
      <c r="AG193" s="185"/>
      <c r="AH193" s="185"/>
      <c r="AI193" s="185"/>
      <c r="AJ193" s="185"/>
      <c r="AK193" s="185"/>
      <c r="AL193" s="185"/>
      <c r="AM193" s="185"/>
      <c r="AN193" s="185"/>
      <c r="AO193" s="185"/>
      <c r="AP193" s="185"/>
      <c r="AQ193" s="185"/>
      <c r="AR193" s="185"/>
      <c r="AS193" s="185"/>
      <c r="AT193" s="185"/>
      <c r="AU193" s="185"/>
      <c r="AV193" s="185"/>
      <c r="AW193" s="185"/>
    </row>
    <row r="194" ht="22.5" customHeight="1">
      <c r="A194" s="218" t="s">
        <v>4258</v>
      </c>
      <c r="B194" s="219">
        <v>45876.0</v>
      </c>
      <c r="C194" s="220" t="str">
        <f t="shared" si="1"/>
        <v>08/2025</v>
      </c>
      <c r="D194" s="221" t="s">
        <v>4248</v>
      </c>
      <c r="E194" s="222" t="s">
        <v>5019</v>
      </c>
      <c r="F194" s="223" t="s">
        <v>4971</v>
      </c>
      <c r="G194" s="224" t="s">
        <v>5020</v>
      </c>
      <c r="H194" s="228" t="s">
        <v>5021</v>
      </c>
      <c r="I194" s="226"/>
      <c r="J194" s="227" t="s">
        <v>5022</v>
      </c>
      <c r="K194" s="185"/>
      <c r="L194" s="185"/>
      <c r="M194" s="185"/>
      <c r="N194" s="185"/>
      <c r="O194" s="185"/>
      <c r="P194" s="185"/>
      <c r="Q194" s="185"/>
      <c r="R194" s="185"/>
      <c r="S194" s="185"/>
      <c r="T194" s="185"/>
      <c r="U194" s="185"/>
      <c r="V194" s="185"/>
      <c r="W194" s="185"/>
      <c r="X194" s="185"/>
      <c r="Y194" s="185"/>
      <c r="Z194" s="185"/>
      <c r="AA194" s="185"/>
      <c r="AB194" s="185"/>
      <c r="AC194" s="185"/>
      <c r="AD194" s="185"/>
      <c r="AE194" s="185"/>
      <c r="AF194" s="185"/>
      <c r="AG194" s="185"/>
      <c r="AH194" s="185"/>
      <c r="AI194" s="185"/>
      <c r="AJ194" s="185"/>
      <c r="AK194" s="185"/>
      <c r="AL194" s="185"/>
      <c r="AM194" s="185"/>
      <c r="AN194" s="185"/>
      <c r="AO194" s="185"/>
      <c r="AP194" s="185"/>
      <c r="AQ194" s="185"/>
      <c r="AR194" s="185"/>
      <c r="AS194" s="185"/>
      <c r="AT194" s="185"/>
      <c r="AU194" s="185"/>
      <c r="AV194" s="185"/>
      <c r="AW194" s="185"/>
    </row>
    <row r="195" ht="22.5" customHeight="1">
      <c r="A195" s="246"/>
      <c r="B195" s="219">
        <v>45877.0</v>
      </c>
      <c r="C195" s="220" t="str">
        <f t="shared" si="1"/>
        <v>08/2025</v>
      </c>
      <c r="D195" s="221" t="s">
        <v>4248</v>
      </c>
      <c r="E195" s="222" t="s">
        <v>5023</v>
      </c>
      <c r="F195" s="223" t="s">
        <v>4957</v>
      </c>
      <c r="G195" s="224" t="s">
        <v>5024</v>
      </c>
      <c r="H195" s="245" t="s">
        <v>5025</v>
      </c>
      <c r="I195" s="226"/>
      <c r="J195" s="227" t="s">
        <v>5026</v>
      </c>
      <c r="K195" s="185"/>
      <c r="L195" s="185"/>
      <c r="M195" s="185"/>
      <c r="N195" s="185"/>
      <c r="O195" s="185"/>
      <c r="P195" s="185"/>
      <c r="Q195" s="185"/>
      <c r="R195" s="185"/>
      <c r="S195" s="185"/>
      <c r="T195" s="185"/>
      <c r="U195" s="185"/>
      <c r="V195" s="185"/>
      <c r="W195" s="185"/>
      <c r="X195" s="185"/>
      <c r="Y195" s="185"/>
      <c r="Z195" s="185"/>
      <c r="AA195" s="185"/>
      <c r="AB195" s="185"/>
      <c r="AC195" s="185"/>
      <c r="AD195" s="185"/>
      <c r="AE195" s="185"/>
      <c r="AF195" s="185"/>
      <c r="AG195" s="185"/>
      <c r="AH195" s="185"/>
      <c r="AI195" s="185"/>
      <c r="AJ195" s="185"/>
      <c r="AK195" s="185"/>
      <c r="AL195" s="185"/>
      <c r="AM195" s="185"/>
      <c r="AN195" s="185"/>
      <c r="AO195" s="185"/>
      <c r="AP195" s="185"/>
      <c r="AQ195" s="185"/>
      <c r="AR195" s="185"/>
      <c r="AS195" s="185"/>
      <c r="AT195" s="185"/>
      <c r="AU195" s="185"/>
      <c r="AV195" s="185"/>
      <c r="AW195" s="185"/>
    </row>
    <row r="196" ht="22.5" customHeight="1">
      <c r="A196" s="218" t="s">
        <v>4259</v>
      </c>
      <c r="B196" s="219">
        <v>45889.0</v>
      </c>
      <c r="C196" s="220" t="str">
        <f t="shared" si="1"/>
        <v>08/2025</v>
      </c>
      <c r="D196" s="221" t="s">
        <v>4246</v>
      </c>
      <c r="E196" s="222" t="s">
        <v>5027</v>
      </c>
      <c r="F196" s="223" t="s">
        <v>5028</v>
      </c>
      <c r="G196" s="224" t="s">
        <v>5029</v>
      </c>
      <c r="H196" s="228" t="s">
        <v>5030</v>
      </c>
      <c r="I196" s="226"/>
      <c r="J196" s="227"/>
      <c r="K196" s="185"/>
      <c r="L196" s="185"/>
      <c r="M196" s="185"/>
      <c r="N196" s="185"/>
      <c r="O196" s="185"/>
      <c r="P196" s="185"/>
      <c r="Q196" s="185"/>
      <c r="R196" s="185"/>
      <c r="S196" s="185"/>
      <c r="T196" s="185"/>
      <c r="U196" s="185"/>
      <c r="V196" s="185"/>
      <c r="W196" s="185"/>
      <c r="X196" s="185"/>
      <c r="Y196" s="185"/>
      <c r="Z196" s="185"/>
      <c r="AA196" s="185"/>
      <c r="AB196" s="185"/>
      <c r="AC196" s="185"/>
      <c r="AD196" s="185"/>
      <c r="AE196" s="185"/>
      <c r="AF196" s="185"/>
      <c r="AG196" s="185"/>
      <c r="AH196" s="185"/>
      <c r="AI196" s="185"/>
      <c r="AJ196" s="185"/>
      <c r="AK196" s="185"/>
      <c r="AL196" s="185"/>
      <c r="AM196" s="185"/>
      <c r="AN196" s="185"/>
      <c r="AO196" s="185"/>
      <c r="AP196" s="185"/>
      <c r="AQ196" s="185"/>
      <c r="AR196" s="185"/>
      <c r="AS196" s="185"/>
      <c r="AT196" s="185"/>
      <c r="AU196" s="185"/>
      <c r="AV196" s="185"/>
      <c r="AW196" s="185"/>
    </row>
    <row r="197" ht="22.5" customHeight="1">
      <c r="A197" s="218" t="s">
        <v>4230</v>
      </c>
      <c r="B197" s="219">
        <v>45890.0</v>
      </c>
      <c r="C197" s="220" t="str">
        <f t="shared" si="1"/>
        <v>08/2025</v>
      </c>
      <c r="D197" s="221" t="s">
        <v>4301</v>
      </c>
      <c r="E197" s="222" t="s">
        <v>5031</v>
      </c>
      <c r="F197" s="223" t="s">
        <v>4971</v>
      </c>
      <c r="G197" s="224" t="s">
        <v>4972</v>
      </c>
      <c r="H197" s="228" t="s">
        <v>5032</v>
      </c>
      <c r="I197" s="222" t="s">
        <v>5033</v>
      </c>
      <c r="J197" s="227"/>
      <c r="K197" s="185"/>
      <c r="L197" s="185"/>
      <c r="M197" s="185"/>
      <c r="N197" s="185"/>
      <c r="O197" s="185"/>
      <c r="P197" s="185"/>
      <c r="Q197" s="185"/>
      <c r="R197" s="185"/>
      <c r="S197" s="185"/>
      <c r="T197" s="185"/>
      <c r="U197" s="185"/>
      <c r="V197" s="185"/>
      <c r="W197" s="185"/>
      <c r="X197" s="185"/>
      <c r="Y197" s="185"/>
      <c r="Z197" s="185"/>
      <c r="AA197" s="185"/>
      <c r="AB197" s="185"/>
      <c r="AC197" s="185"/>
      <c r="AD197" s="185"/>
      <c r="AE197" s="185"/>
      <c r="AF197" s="185"/>
      <c r="AG197" s="185"/>
      <c r="AH197" s="185"/>
      <c r="AI197" s="185"/>
      <c r="AJ197" s="185"/>
      <c r="AK197" s="185"/>
      <c r="AL197" s="185"/>
      <c r="AM197" s="185"/>
      <c r="AN197" s="185"/>
      <c r="AO197" s="185"/>
      <c r="AP197" s="185"/>
      <c r="AQ197" s="185"/>
      <c r="AR197" s="185"/>
      <c r="AS197" s="185"/>
      <c r="AT197" s="185"/>
      <c r="AU197" s="185"/>
      <c r="AV197" s="185"/>
      <c r="AW197" s="185"/>
    </row>
    <row r="198" ht="22.5" customHeight="1">
      <c r="A198" s="218" t="s">
        <v>4252</v>
      </c>
      <c r="B198" s="219">
        <v>45889.0</v>
      </c>
      <c r="C198" s="220" t="str">
        <f t="shared" si="1"/>
        <v>08/2025</v>
      </c>
      <c r="D198" s="221" t="s">
        <v>4301</v>
      </c>
      <c r="E198" s="222" t="s">
        <v>5034</v>
      </c>
      <c r="F198" s="223" t="s">
        <v>4957</v>
      </c>
      <c r="G198" s="224" t="s">
        <v>4994</v>
      </c>
      <c r="H198" s="228" t="s">
        <v>5035</v>
      </c>
      <c r="I198" s="222" t="s">
        <v>5036</v>
      </c>
      <c r="J198" s="227"/>
      <c r="K198" s="185"/>
      <c r="L198" s="185"/>
      <c r="M198" s="185"/>
      <c r="N198" s="185"/>
      <c r="O198" s="185"/>
      <c r="P198" s="185"/>
      <c r="Q198" s="185"/>
      <c r="R198" s="185"/>
      <c r="S198" s="185"/>
      <c r="T198" s="185"/>
      <c r="U198" s="185"/>
      <c r="V198" s="185"/>
      <c r="W198" s="185"/>
      <c r="X198" s="185"/>
      <c r="Y198" s="185"/>
      <c r="Z198" s="185"/>
      <c r="AA198" s="185"/>
      <c r="AB198" s="185"/>
      <c r="AC198" s="185"/>
      <c r="AD198" s="185"/>
      <c r="AE198" s="185"/>
      <c r="AF198" s="185"/>
      <c r="AG198" s="185"/>
      <c r="AH198" s="185"/>
      <c r="AI198" s="185"/>
      <c r="AJ198" s="185"/>
      <c r="AK198" s="185"/>
      <c r="AL198" s="185"/>
      <c r="AM198" s="185"/>
      <c r="AN198" s="185"/>
      <c r="AO198" s="185"/>
      <c r="AP198" s="185"/>
      <c r="AQ198" s="185"/>
      <c r="AR198" s="185"/>
      <c r="AS198" s="185"/>
      <c r="AT198" s="185"/>
      <c r="AU198" s="185"/>
      <c r="AV198" s="185"/>
      <c r="AW198" s="185"/>
    </row>
    <row r="199" ht="22.5" customHeight="1">
      <c r="A199" s="218" t="s">
        <v>4252</v>
      </c>
      <c r="B199" s="219">
        <v>45889.0</v>
      </c>
      <c r="C199" s="220" t="str">
        <f t="shared" si="1"/>
        <v>08/2025</v>
      </c>
      <c r="D199" s="221" t="s">
        <v>4301</v>
      </c>
      <c r="E199" s="222" t="s">
        <v>5037</v>
      </c>
      <c r="F199" s="223" t="s">
        <v>4570</v>
      </c>
      <c r="G199" s="224" t="s">
        <v>5038</v>
      </c>
      <c r="H199" s="228" t="s">
        <v>5039</v>
      </c>
      <c r="I199" s="222" t="s">
        <v>5040</v>
      </c>
      <c r="J199" s="227"/>
      <c r="K199" s="185"/>
      <c r="L199" s="185"/>
      <c r="M199" s="185"/>
      <c r="N199" s="185"/>
      <c r="O199" s="185"/>
      <c r="P199" s="185"/>
      <c r="Q199" s="185"/>
      <c r="R199" s="185"/>
      <c r="S199" s="185"/>
      <c r="T199" s="185"/>
      <c r="U199" s="185"/>
      <c r="V199" s="185"/>
      <c r="W199" s="185"/>
      <c r="X199" s="185"/>
      <c r="Y199" s="185"/>
      <c r="Z199" s="185"/>
      <c r="AA199" s="185"/>
      <c r="AB199" s="185"/>
      <c r="AC199" s="185"/>
      <c r="AD199" s="185"/>
      <c r="AE199" s="185"/>
      <c r="AF199" s="185"/>
      <c r="AG199" s="185"/>
      <c r="AH199" s="185"/>
      <c r="AI199" s="185"/>
      <c r="AJ199" s="185"/>
      <c r="AK199" s="185"/>
      <c r="AL199" s="185"/>
      <c r="AM199" s="185"/>
      <c r="AN199" s="185"/>
      <c r="AO199" s="185"/>
      <c r="AP199" s="185"/>
      <c r="AQ199" s="185"/>
      <c r="AR199" s="185"/>
      <c r="AS199" s="185"/>
      <c r="AT199" s="185"/>
      <c r="AU199" s="185"/>
      <c r="AV199" s="185"/>
      <c r="AW199" s="185"/>
    </row>
    <row r="200" ht="22.5" customHeight="1">
      <c r="A200" s="218" t="s">
        <v>4252</v>
      </c>
      <c r="B200" s="219">
        <v>45886.0</v>
      </c>
      <c r="C200" s="220" t="str">
        <f t="shared" si="1"/>
        <v>08/2025</v>
      </c>
      <c r="D200" s="221" t="s">
        <v>4246</v>
      </c>
      <c r="E200" s="222" t="s">
        <v>5041</v>
      </c>
      <c r="F200" s="223" t="s">
        <v>4957</v>
      </c>
      <c r="G200" s="224" t="s">
        <v>5042</v>
      </c>
      <c r="H200" s="228" t="s">
        <v>5043</v>
      </c>
      <c r="I200" s="226"/>
      <c r="J200" s="222" t="s">
        <v>5044</v>
      </c>
      <c r="K200" s="185"/>
      <c r="L200" s="185"/>
      <c r="M200" s="185"/>
      <c r="N200" s="185"/>
      <c r="O200" s="185"/>
      <c r="P200" s="185"/>
      <c r="Q200" s="185"/>
      <c r="R200" s="185"/>
      <c r="S200" s="185"/>
      <c r="T200" s="185"/>
      <c r="U200" s="185"/>
      <c r="V200" s="185"/>
      <c r="W200" s="185"/>
      <c r="X200" s="185"/>
      <c r="Y200" s="185"/>
      <c r="Z200" s="185"/>
      <c r="AA200" s="185"/>
      <c r="AB200" s="185"/>
      <c r="AC200" s="185"/>
      <c r="AD200" s="185"/>
      <c r="AE200" s="185"/>
      <c r="AF200" s="185"/>
      <c r="AG200" s="185"/>
      <c r="AH200" s="185"/>
      <c r="AI200" s="185"/>
      <c r="AJ200" s="185"/>
      <c r="AK200" s="185"/>
      <c r="AL200" s="185"/>
      <c r="AM200" s="185"/>
      <c r="AN200" s="185"/>
      <c r="AO200" s="185"/>
      <c r="AP200" s="185"/>
      <c r="AQ200" s="185"/>
      <c r="AR200" s="185"/>
      <c r="AS200" s="185"/>
      <c r="AT200" s="185"/>
      <c r="AU200" s="185"/>
      <c r="AV200" s="185"/>
      <c r="AW200" s="185"/>
    </row>
    <row r="201" ht="22.5" customHeight="1">
      <c r="A201" s="218" t="s">
        <v>4259</v>
      </c>
      <c r="B201" s="219">
        <v>45889.0</v>
      </c>
      <c r="C201" s="220" t="str">
        <f t="shared" si="1"/>
        <v>08/2025</v>
      </c>
      <c r="D201" s="221" t="s">
        <v>4248</v>
      </c>
      <c r="E201" s="222" t="s">
        <v>5045</v>
      </c>
      <c r="F201" s="223" t="s">
        <v>5046</v>
      </c>
      <c r="G201" s="224" t="s">
        <v>5047</v>
      </c>
      <c r="H201" s="223"/>
      <c r="I201" s="226"/>
      <c r="J201" s="227"/>
      <c r="K201" s="185"/>
      <c r="L201" s="205" t="s">
        <v>5048</v>
      </c>
      <c r="M201" s="185"/>
      <c r="N201" s="185"/>
      <c r="O201" s="185"/>
      <c r="P201" s="185"/>
      <c r="Q201" s="185"/>
      <c r="R201" s="185"/>
      <c r="S201" s="185"/>
      <c r="T201" s="185"/>
      <c r="U201" s="185"/>
      <c r="V201" s="185"/>
      <c r="W201" s="185"/>
      <c r="X201" s="185"/>
      <c r="Y201" s="185"/>
      <c r="Z201" s="185"/>
      <c r="AA201" s="185"/>
      <c r="AB201" s="185"/>
      <c r="AC201" s="185"/>
      <c r="AD201" s="185"/>
      <c r="AE201" s="185"/>
      <c r="AF201" s="185"/>
      <c r="AG201" s="185"/>
      <c r="AH201" s="185"/>
      <c r="AI201" s="185"/>
      <c r="AJ201" s="185"/>
      <c r="AK201" s="185"/>
      <c r="AL201" s="185"/>
      <c r="AM201" s="185"/>
      <c r="AN201" s="185"/>
      <c r="AO201" s="185"/>
      <c r="AP201" s="185"/>
      <c r="AQ201" s="185"/>
      <c r="AR201" s="185"/>
      <c r="AS201" s="185"/>
      <c r="AT201" s="185"/>
      <c r="AU201" s="185"/>
      <c r="AV201" s="185"/>
      <c r="AW201" s="185"/>
    </row>
    <row r="202" ht="22.5" customHeight="1">
      <c r="A202" s="218" t="s">
        <v>4257</v>
      </c>
      <c r="B202" s="219">
        <v>45901.0</v>
      </c>
      <c r="C202" s="220" t="str">
        <f t="shared" si="1"/>
        <v>09/2025</v>
      </c>
      <c r="D202" s="221" t="s">
        <v>4246</v>
      </c>
      <c r="E202" s="222" t="s">
        <v>5049</v>
      </c>
      <c r="F202" s="223" t="s">
        <v>4267</v>
      </c>
      <c r="G202" s="224" t="s">
        <v>4972</v>
      </c>
      <c r="H202" s="225" t="s">
        <v>5050</v>
      </c>
      <c r="I202" s="226" t="s">
        <v>5051</v>
      </c>
      <c r="J202" s="227"/>
      <c r="K202" s="185"/>
      <c r="L202" s="205"/>
      <c r="M202" s="185"/>
      <c r="N202" s="185"/>
      <c r="O202" s="185"/>
      <c r="P202" s="185"/>
      <c r="Q202" s="185"/>
      <c r="R202" s="185"/>
      <c r="S202" s="185"/>
      <c r="T202" s="185"/>
      <c r="U202" s="185"/>
      <c r="V202" s="185"/>
      <c r="W202" s="185"/>
      <c r="X202" s="185"/>
      <c r="Y202" s="185"/>
      <c r="Z202" s="185"/>
      <c r="AA202" s="185"/>
      <c r="AB202" s="185"/>
      <c r="AC202" s="185"/>
      <c r="AD202" s="185"/>
      <c r="AE202" s="185"/>
      <c r="AF202" s="185"/>
      <c r="AG202" s="185"/>
      <c r="AH202" s="185"/>
      <c r="AI202" s="185"/>
      <c r="AJ202" s="185"/>
      <c r="AK202" s="185"/>
      <c r="AL202" s="185"/>
      <c r="AM202" s="185"/>
      <c r="AN202" s="185"/>
      <c r="AO202" s="185"/>
      <c r="AP202" s="185"/>
      <c r="AQ202" s="185"/>
      <c r="AR202" s="185"/>
      <c r="AS202" s="185"/>
      <c r="AT202" s="185"/>
      <c r="AU202" s="185"/>
      <c r="AV202" s="185"/>
      <c r="AW202" s="185"/>
    </row>
    <row r="203" ht="22.5" hidden="1" customHeight="1">
      <c r="A203" s="194" t="s">
        <v>4230</v>
      </c>
      <c r="B203" s="187">
        <v>45902.0</v>
      </c>
      <c r="C203" s="188" t="str">
        <f t="shared" si="1"/>
        <v>09/2025</v>
      </c>
      <c r="D203" s="244" t="s">
        <v>4231</v>
      </c>
      <c r="E203" s="247" t="s">
        <v>5052</v>
      </c>
      <c r="F203" s="197" t="s">
        <v>5005</v>
      </c>
      <c r="G203" s="202" t="s">
        <v>5006</v>
      </c>
      <c r="H203" s="248" t="s">
        <v>5053</v>
      </c>
      <c r="I203" s="212"/>
      <c r="J203" s="249" t="s">
        <v>5054</v>
      </c>
      <c r="K203" s="185"/>
      <c r="L203" s="185"/>
      <c r="M203" s="185"/>
      <c r="N203" s="185"/>
      <c r="O203" s="185"/>
      <c r="P203" s="185"/>
      <c r="Q203" s="185"/>
      <c r="R203" s="185"/>
      <c r="S203" s="185"/>
      <c r="T203" s="185"/>
      <c r="U203" s="185"/>
      <c r="V203" s="185"/>
      <c r="W203" s="185"/>
      <c r="X203" s="185"/>
      <c r="Y203" s="185"/>
      <c r="Z203" s="185"/>
      <c r="AA203" s="185"/>
      <c r="AB203" s="185"/>
      <c r="AC203" s="185"/>
      <c r="AD203" s="185"/>
      <c r="AE203" s="185"/>
      <c r="AF203" s="185"/>
      <c r="AG203" s="185"/>
      <c r="AH203" s="185"/>
      <c r="AI203" s="185"/>
      <c r="AJ203" s="185"/>
      <c r="AK203" s="185"/>
      <c r="AL203" s="185"/>
      <c r="AM203" s="185"/>
      <c r="AN203" s="185"/>
      <c r="AO203" s="185"/>
      <c r="AP203" s="185"/>
      <c r="AQ203" s="185"/>
      <c r="AR203" s="185"/>
      <c r="AS203" s="185"/>
      <c r="AT203" s="185"/>
      <c r="AU203" s="185"/>
      <c r="AV203" s="185"/>
      <c r="AW203" s="185"/>
    </row>
    <row r="204" ht="22.5" hidden="1" customHeight="1">
      <c r="A204" s="250" t="s">
        <v>4230</v>
      </c>
      <c r="B204" s="251">
        <v>45902.0</v>
      </c>
      <c r="C204" s="252" t="str">
        <f t="shared" si="1"/>
        <v>09/2025</v>
      </c>
      <c r="D204" s="253" t="s">
        <v>4231</v>
      </c>
      <c r="E204" s="254" t="s">
        <v>5052</v>
      </c>
      <c r="F204" s="255" t="s">
        <v>5055</v>
      </c>
      <c r="G204" s="256" t="s">
        <v>5056</v>
      </c>
      <c r="H204" s="257" t="s">
        <v>5057</v>
      </c>
      <c r="I204" s="258"/>
      <c r="J204" s="259" t="s">
        <v>5058</v>
      </c>
      <c r="K204" s="185"/>
      <c r="L204" s="185"/>
      <c r="M204" s="185"/>
      <c r="N204" s="185"/>
      <c r="O204" s="185"/>
      <c r="P204" s="185"/>
      <c r="Q204" s="185"/>
      <c r="R204" s="185"/>
      <c r="S204" s="185"/>
      <c r="T204" s="185"/>
      <c r="U204" s="185"/>
      <c r="V204" s="185"/>
      <c r="W204" s="185"/>
      <c r="X204" s="185"/>
      <c r="Y204" s="185"/>
      <c r="Z204" s="185"/>
      <c r="AA204" s="185"/>
      <c r="AB204" s="185"/>
      <c r="AC204" s="185"/>
      <c r="AD204" s="185"/>
      <c r="AE204" s="185"/>
      <c r="AF204" s="185"/>
      <c r="AG204" s="185"/>
      <c r="AH204" s="185"/>
      <c r="AI204" s="185"/>
      <c r="AJ204" s="185"/>
      <c r="AK204" s="185"/>
      <c r="AL204" s="185"/>
      <c r="AM204" s="185"/>
      <c r="AN204" s="185"/>
      <c r="AO204" s="185"/>
      <c r="AP204" s="185"/>
      <c r="AQ204" s="185"/>
      <c r="AR204" s="185"/>
      <c r="AS204" s="185"/>
      <c r="AT204" s="185"/>
      <c r="AU204" s="185"/>
      <c r="AV204" s="185"/>
      <c r="AW204" s="185"/>
    </row>
    <row r="205" ht="22.5" hidden="1" customHeight="1">
      <c r="A205" s="194" t="s">
        <v>4230</v>
      </c>
      <c r="B205" s="187">
        <v>45902.0</v>
      </c>
      <c r="C205" s="188" t="str">
        <f t="shared" si="1"/>
        <v>09/2025</v>
      </c>
      <c r="D205" s="244" t="s">
        <v>4231</v>
      </c>
      <c r="E205" s="260" t="s">
        <v>5052</v>
      </c>
      <c r="F205" s="197" t="s">
        <v>5059</v>
      </c>
      <c r="G205" s="202" t="s">
        <v>5006</v>
      </c>
      <c r="H205" s="199" t="s">
        <v>5053</v>
      </c>
      <c r="I205" s="212"/>
      <c r="J205" s="215" t="s">
        <v>5054</v>
      </c>
      <c r="K205" s="185"/>
      <c r="L205" s="185"/>
      <c r="M205" s="185"/>
      <c r="N205" s="185"/>
      <c r="O205" s="185"/>
      <c r="P205" s="185"/>
      <c r="Q205" s="185"/>
      <c r="R205" s="185"/>
      <c r="S205" s="185"/>
      <c r="T205" s="185"/>
      <c r="U205" s="185"/>
      <c r="V205" s="185"/>
      <c r="W205" s="185"/>
      <c r="X205" s="185"/>
      <c r="Y205" s="185"/>
      <c r="Z205" s="185"/>
      <c r="AA205" s="185"/>
      <c r="AB205" s="185"/>
      <c r="AC205" s="185"/>
      <c r="AD205" s="185"/>
      <c r="AE205" s="185"/>
      <c r="AF205" s="185"/>
      <c r="AG205" s="185"/>
      <c r="AH205" s="185"/>
      <c r="AI205" s="185"/>
      <c r="AJ205" s="185"/>
      <c r="AK205" s="185"/>
      <c r="AL205" s="185"/>
      <c r="AM205" s="185"/>
      <c r="AN205" s="185"/>
      <c r="AO205" s="185"/>
      <c r="AP205" s="185"/>
      <c r="AQ205" s="185"/>
      <c r="AR205" s="185"/>
      <c r="AS205" s="185"/>
      <c r="AT205" s="185"/>
      <c r="AU205" s="185"/>
      <c r="AV205" s="185"/>
      <c r="AW205" s="185"/>
    </row>
    <row r="206" ht="22.5" hidden="1" customHeight="1">
      <c r="A206" s="194" t="s">
        <v>4230</v>
      </c>
      <c r="B206" s="187">
        <v>45902.0</v>
      </c>
      <c r="C206" s="188" t="str">
        <f t="shared" si="1"/>
        <v>09/2025</v>
      </c>
      <c r="D206" s="244" t="s">
        <v>4231</v>
      </c>
      <c r="E206" s="261" t="s">
        <v>5060</v>
      </c>
      <c r="F206" s="197" t="s">
        <v>5061</v>
      </c>
      <c r="G206" s="202" t="s">
        <v>5038</v>
      </c>
      <c r="H206" s="248" t="s">
        <v>5057</v>
      </c>
      <c r="I206" s="212"/>
      <c r="J206" s="215" t="s">
        <v>5062</v>
      </c>
      <c r="K206" s="185"/>
      <c r="L206" s="185"/>
      <c r="M206" s="185"/>
      <c r="N206" s="185"/>
      <c r="O206" s="185"/>
      <c r="P206" s="185"/>
      <c r="Q206" s="185"/>
      <c r="R206" s="185"/>
      <c r="S206" s="185"/>
      <c r="T206" s="185"/>
      <c r="U206" s="185"/>
      <c r="V206" s="185"/>
      <c r="W206" s="185"/>
      <c r="X206" s="185"/>
      <c r="Y206" s="185"/>
      <c r="Z206" s="185"/>
      <c r="AA206" s="185"/>
      <c r="AB206" s="185"/>
      <c r="AC206" s="185"/>
      <c r="AD206" s="185"/>
      <c r="AE206" s="185"/>
      <c r="AF206" s="185"/>
      <c r="AG206" s="185"/>
      <c r="AH206" s="185"/>
      <c r="AI206" s="185"/>
      <c r="AJ206" s="185"/>
      <c r="AK206" s="185"/>
      <c r="AL206" s="185"/>
      <c r="AM206" s="185"/>
      <c r="AN206" s="185"/>
      <c r="AO206" s="185"/>
      <c r="AP206" s="185"/>
      <c r="AQ206" s="185"/>
      <c r="AR206" s="185"/>
      <c r="AS206" s="185"/>
      <c r="AT206" s="185"/>
      <c r="AU206" s="185"/>
      <c r="AV206" s="185"/>
      <c r="AW206" s="185"/>
    </row>
    <row r="207" ht="22.5" hidden="1" customHeight="1">
      <c r="A207" s="194" t="s">
        <v>4230</v>
      </c>
      <c r="B207" s="187">
        <v>45903.0</v>
      </c>
      <c r="C207" s="188" t="str">
        <f t="shared" si="1"/>
        <v>09/2025</v>
      </c>
      <c r="D207" s="244" t="s">
        <v>4231</v>
      </c>
      <c r="E207" s="247" t="s">
        <v>5063</v>
      </c>
      <c r="F207" s="197" t="s">
        <v>4357</v>
      </c>
      <c r="G207" s="202" t="s">
        <v>4972</v>
      </c>
      <c r="H207" s="262" t="s">
        <v>5064</v>
      </c>
      <c r="I207" s="212" t="s">
        <v>5065</v>
      </c>
      <c r="J207" s="215" t="s">
        <v>5066</v>
      </c>
      <c r="K207" s="185"/>
      <c r="L207" s="185"/>
      <c r="M207" s="185"/>
      <c r="N207" s="185"/>
      <c r="O207" s="185"/>
      <c r="P207" s="185"/>
      <c r="Q207" s="185"/>
      <c r="R207" s="185"/>
      <c r="S207" s="185"/>
      <c r="T207" s="185"/>
      <c r="U207" s="185"/>
      <c r="V207" s="185"/>
      <c r="W207" s="185"/>
      <c r="X207" s="185"/>
      <c r="Y207" s="185"/>
      <c r="Z207" s="185"/>
      <c r="AA207" s="185"/>
      <c r="AB207" s="185"/>
      <c r="AC207" s="185"/>
      <c r="AD207" s="185"/>
      <c r="AE207" s="185"/>
      <c r="AF207" s="185"/>
      <c r="AG207" s="185"/>
      <c r="AH207" s="185"/>
      <c r="AI207" s="185"/>
      <c r="AJ207" s="185"/>
      <c r="AK207" s="185"/>
      <c r="AL207" s="185"/>
      <c r="AM207" s="185"/>
      <c r="AN207" s="185"/>
      <c r="AO207" s="185"/>
      <c r="AP207" s="185"/>
      <c r="AQ207" s="185"/>
      <c r="AR207" s="185"/>
      <c r="AS207" s="185"/>
      <c r="AT207" s="185"/>
      <c r="AU207" s="185"/>
      <c r="AV207" s="185"/>
      <c r="AW207" s="185"/>
    </row>
    <row r="208" ht="22.5" customHeight="1">
      <c r="A208" s="218" t="s">
        <v>4255</v>
      </c>
      <c r="B208" s="219">
        <v>45903.0</v>
      </c>
      <c r="C208" s="220" t="str">
        <f t="shared" si="1"/>
        <v>09/2025</v>
      </c>
      <c r="D208" s="221" t="s">
        <v>4250</v>
      </c>
      <c r="E208" s="222" t="s">
        <v>5067</v>
      </c>
      <c r="F208" s="223" t="s">
        <v>5059</v>
      </c>
      <c r="G208" s="224" t="s">
        <v>5006</v>
      </c>
      <c r="H208" s="228" t="s">
        <v>5068</v>
      </c>
      <c r="I208" s="226"/>
      <c r="J208" s="227" t="s">
        <v>5069</v>
      </c>
      <c r="K208" s="185"/>
      <c r="L208" s="185"/>
      <c r="M208" s="185"/>
      <c r="N208" s="185"/>
      <c r="O208" s="185"/>
      <c r="P208" s="185"/>
      <c r="Q208" s="185"/>
      <c r="R208" s="185"/>
      <c r="S208" s="185"/>
      <c r="T208" s="185"/>
      <c r="U208" s="185"/>
      <c r="V208" s="185"/>
      <c r="W208" s="185"/>
      <c r="X208" s="185"/>
      <c r="Y208" s="185"/>
      <c r="Z208" s="185"/>
      <c r="AA208" s="185"/>
      <c r="AB208" s="185"/>
      <c r="AC208" s="185"/>
      <c r="AD208" s="185"/>
      <c r="AE208" s="185"/>
      <c r="AF208" s="185"/>
      <c r="AG208" s="185"/>
      <c r="AH208" s="185"/>
      <c r="AI208" s="185"/>
      <c r="AJ208" s="185"/>
      <c r="AK208" s="185"/>
      <c r="AL208" s="185"/>
      <c r="AM208" s="185"/>
      <c r="AN208" s="185"/>
      <c r="AO208" s="185"/>
      <c r="AP208" s="185"/>
      <c r="AQ208" s="185"/>
      <c r="AR208" s="185"/>
      <c r="AS208" s="185"/>
      <c r="AT208" s="185"/>
      <c r="AU208" s="185"/>
      <c r="AV208" s="185"/>
      <c r="AW208" s="185"/>
    </row>
    <row r="209" ht="22.5" hidden="1" customHeight="1">
      <c r="A209" s="194" t="s">
        <v>4257</v>
      </c>
      <c r="B209" s="187">
        <v>45903.0</v>
      </c>
      <c r="C209" s="188" t="str">
        <f t="shared" si="1"/>
        <v>09/2025</v>
      </c>
      <c r="D209" s="244" t="s">
        <v>4231</v>
      </c>
      <c r="E209" s="216" t="s">
        <v>5063</v>
      </c>
      <c r="F209" s="197" t="s">
        <v>4357</v>
      </c>
      <c r="G209" s="202"/>
      <c r="H209" s="248" t="s">
        <v>5064</v>
      </c>
      <c r="I209" s="212" t="s">
        <v>5065</v>
      </c>
      <c r="J209" s="215" t="s">
        <v>5070</v>
      </c>
      <c r="K209" s="185"/>
      <c r="L209" s="185"/>
      <c r="M209" s="185"/>
      <c r="N209" s="185"/>
      <c r="O209" s="185"/>
      <c r="P209" s="185"/>
      <c r="Q209" s="185"/>
      <c r="R209" s="185"/>
      <c r="S209" s="185"/>
      <c r="T209" s="185"/>
      <c r="U209" s="185"/>
      <c r="V209" s="185"/>
      <c r="W209" s="185"/>
      <c r="X209" s="185"/>
      <c r="Y209" s="185"/>
      <c r="Z209" s="185"/>
      <c r="AA209" s="185"/>
      <c r="AB209" s="185"/>
      <c r="AC209" s="185"/>
      <c r="AD209" s="185"/>
      <c r="AE209" s="185"/>
      <c r="AF209" s="185"/>
      <c r="AG209" s="185"/>
      <c r="AH209" s="185"/>
      <c r="AI209" s="185"/>
      <c r="AJ209" s="185"/>
      <c r="AK209" s="185"/>
      <c r="AL209" s="185"/>
      <c r="AM209" s="185"/>
      <c r="AN209" s="185"/>
      <c r="AO209" s="185"/>
      <c r="AP209" s="185"/>
      <c r="AQ209" s="185"/>
      <c r="AR209" s="185"/>
      <c r="AS209" s="185"/>
      <c r="AT209" s="185"/>
      <c r="AU209" s="185"/>
      <c r="AV209" s="185"/>
      <c r="AW209" s="185"/>
    </row>
    <row r="210" ht="22.5" customHeight="1">
      <c r="A210" s="218" t="s">
        <v>4257</v>
      </c>
      <c r="B210" s="219">
        <v>45903.0</v>
      </c>
      <c r="C210" s="220" t="str">
        <f t="shared" si="1"/>
        <v>09/2025</v>
      </c>
      <c r="D210" s="221" t="s">
        <v>4250</v>
      </c>
      <c r="E210" s="263" t="s">
        <v>5071</v>
      </c>
      <c r="F210" s="223" t="s">
        <v>5072</v>
      </c>
      <c r="G210" s="224" t="s">
        <v>5073</v>
      </c>
      <c r="H210" s="245" t="s">
        <v>5074</v>
      </c>
      <c r="I210" s="226"/>
      <c r="J210" s="227" t="s">
        <v>5075</v>
      </c>
      <c r="K210" s="185"/>
      <c r="L210" s="185"/>
      <c r="M210" s="185"/>
      <c r="N210" s="185"/>
      <c r="O210" s="185"/>
      <c r="P210" s="185"/>
      <c r="Q210" s="185"/>
      <c r="R210" s="185"/>
      <c r="S210" s="185"/>
      <c r="T210" s="185"/>
      <c r="U210" s="185"/>
      <c r="V210" s="185"/>
      <c r="W210" s="185"/>
      <c r="X210" s="185"/>
      <c r="Y210" s="185"/>
      <c r="Z210" s="185"/>
      <c r="AA210" s="185"/>
      <c r="AB210" s="185"/>
      <c r="AC210" s="185"/>
      <c r="AD210" s="185"/>
      <c r="AE210" s="185"/>
      <c r="AF210" s="185"/>
      <c r="AG210" s="185"/>
      <c r="AH210" s="185"/>
      <c r="AI210" s="185"/>
      <c r="AJ210" s="185"/>
      <c r="AK210" s="185"/>
      <c r="AL210" s="185"/>
      <c r="AM210" s="185"/>
      <c r="AN210" s="185"/>
      <c r="AO210" s="185"/>
      <c r="AP210" s="185"/>
      <c r="AQ210" s="185"/>
      <c r="AR210" s="185"/>
      <c r="AS210" s="185"/>
      <c r="AT210" s="185"/>
      <c r="AU210" s="185"/>
      <c r="AV210" s="185"/>
      <c r="AW210" s="185"/>
    </row>
    <row r="211" ht="22.5" customHeight="1">
      <c r="A211" s="218" t="s">
        <v>4257</v>
      </c>
      <c r="B211" s="219">
        <v>45903.0</v>
      </c>
      <c r="C211" s="220" t="str">
        <f t="shared" si="1"/>
        <v>09/2025</v>
      </c>
      <c r="D211" s="264" t="s">
        <v>4246</v>
      </c>
      <c r="E211" s="265" t="s">
        <v>5049</v>
      </c>
      <c r="F211" s="266" t="s">
        <v>4988</v>
      </c>
      <c r="G211" s="224" t="s">
        <v>5076</v>
      </c>
      <c r="H211" s="245" t="s">
        <v>5077</v>
      </c>
      <c r="I211" s="226" t="s">
        <v>5051</v>
      </c>
      <c r="J211" s="227" t="s">
        <v>5078</v>
      </c>
      <c r="K211" s="185"/>
      <c r="L211" s="185"/>
      <c r="M211" s="185"/>
      <c r="N211" s="185"/>
      <c r="O211" s="185"/>
      <c r="P211" s="185"/>
      <c r="Q211" s="185"/>
      <c r="R211" s="185"/>
      <c r="S211" s="185"/>
      <c r="T211" s="185"/>
      <c r="U211" s="185"/>
      <c r="V211" s="185"/>
      <c r="W211" s="185"/>
      <c r="X211" s="185"/>
      <c r="Y211" s="185"/>
      <c r="Z211" s="185"/>
      <c r="AA211" s="185"/>
      <c r="AB211" s="185"/>
      <c r="AC211" s="185"/>
      <c r="AD211" s="185"/>
      <c r="AE211" s="185"/>
      <c r="AF211" s="185"/>
      <c r="AG211" s="185"/>
      <c r="AH211" s="185"/>
      <c r="AI211" s="185"/>
      <c r="AJ211" s="185"/>
      <c r="AK211" s="185"/>
      <c r="AL211" s="185"/>
      <c r="AM211" s="185"/>
      <c r="AN211" s="185"/>
      <c r="AO211" s="185"/>
      <c r="AP211" s="185"/>
      <c r="AQ211" s="185"/>
      <c r="AR211" s="185"/>
      <c r="AS211" s="185"/>
      <c r="AT211" s="185"/>
      <c r="AU211" s="185"/>
      <c r="AV211" s="185"/>
      <c r="AW211" s="185"/>
    </row>
    <row r="212" ht="22.5" customHeight="1">
      <c r="A212" s="218" t="s">
        <v>4252</v>
      </c>
      <c r="B212" s="219">
        <v>45904.0</v>
      </c>
      <c r="C212" s="220" t="str">
        <f t="shared" si="1"/>
        <v>09/2025</v>
      </c>
      <c r="D212" s="221" t="s">
        <v>4246</v>
      </c>
      <c r="E212" s="265" t="s">
        <v>5079</v>
      </c>
      <c r="F212" s="223" t="s">
        <v>5080</v>
      </c>
      <c r="G212" s="224" t="s">
        <v>5081</v>
      </c>
      <c r="H212" s="228" t="s">
        <v>5082</v>
      </c>
      <c r="I212" s="267"/>
      <c r="J212" s="227" t="s">
        <v>5083</v>
      </c>
      <c r="K212" s="185"/>
      <c r="L212" s="185"/>
      <c r="M212" s="185"/>
      <c r="N212" s="185"/>
      <c r="O212" s="185"/>
      <c r="P212" s="185"/>
      <c r="Q212" s="185"/>
      <c r="R212" s="185"/>
      <c r="S212" s="185"/>
      <c r="T212" s="185"/>
      <c r="U212" s="185"/>
      <c r="V212" s="185"/>
      <c r="W212" s="185"/>
      <c r="X212" s="185"/>
      <c r="Y212" s="185"/>
      <c r="Z212" s="185"/>
      <c r="AA212" s="185"/>
      <c r="AB212" s="185"/>
      <c r="AC212" s="185"/>
      <c r="AD212" s="185"/>
      <c r="AE212" s="185"/>
      <c r="AF212" s="185"/>
      <c r="AG212" s="185"/>
      <c r="AH212" s="185"/>
      <c r="AI212" s="185"/>
      <c r="AJ212" s="185"/>
      <c r="AK212" s="185"/>
      <c r="AL212" s="185"/>
      <c r="AM212" s="185"/>
      <c r="AN212" s="185"/>
      <c r="AO212" s="185"/>
      <c r="AP212" s="185"/>
      <c r="AQ212" s="185"/>
      <c r="AR212" s="185"/>
      <c r="AS212" s="185"/>
      <c r="AT212" s="185"/>
      <c r="AU212" s="185"/>
      <c r="AV212" s="185"/>
      <c r="AW212" s="185"/>
    </row>
    <row r="213" ht="22.5" customHeight="1">
      <c r="A213" s="218" t="s">
        <v>4259</v>
      </c>
      <c r="B213" s="219">
        <v>45908.0</v>
      </c>
      <c r="C213" s="220" t="str">
        <f t="shared" si="1"/>
        <v>09/2025</v>
      </c>
      <c r="D213" s="221" t="s">
        <v>5084</v>
      </c>
      <c r="E213" s="265" t="s">
        <v>5085</v>
      </c>
      <c r="F213" s="223" t="s">
        <v>5086</v>
      </c>
      <c r="G213" s="224" t="s">
        <v>5087</v>
      </c>
      <c r="H213" s="228" t="s">
        <v>5088</v>
      </c>
      <c r="I213" s="226"/>
      <c r="J213" s="227" t="s">
        <v>5089</v>
      </c>
      <c r="K213" s="185"/>
      <c r="L213" s="185"/>
      <c r="M213" s="185"/>
      <c r="N213" s="185"/>
      <c r="O213" s="185"/>
      <c r="P213" s="185"/>
      <c r="Q213" s="185"/>
      <c r="R213" s="185"/>
      <c r="S213" s="185"/>
      <c r="T213" s="185"/>
      <c r="U213" s="185"/>
      <c r="V213" s="185"/>
      <c r="W213" s="185"/>
      <c r="X213" s="185"/>
      <c r="Y213" s="185"/>
      <c r="Z213" s="185"/>
      <c r="AA213" s="185"/>
      <c r="AB213" s="185"/>
      <c r="AC213" s="185"/>
      <c r="AD213" s="185"/>
      <c r="AE213" s="185"/>
      <c r="AF213" s="185"/>
      <c r="AG213" s="185"/>
      <c r="AH213" s="185"/>
      <c r="AI213" s="185"/>
      <c r="AJ213" s="185"/>
      <c r="AK213" s="185"/>
      <c r="AL213" s="185"/>
      <c r="AM213" s="185"/>
      <c r="AN213" s="185"/>
      <c r="AO213" s="185"/>
      <c r="AP213" s="185"/>
      <c r="AQ213" s="185"/>
      <c r="AR213" s="185"/>
      <c r="AS213" s="185"/>
      <c r="AT213" s="185"/>
      <c r="AU213" s="185"/>
      <c r="AV213" s="185"/>
      <c r="AW213" s="185"/>
    </row>
    <row r="214" ht="22.5" hidden="1" customHeight="1">
      <c r="A214" s="194" t="s">
        <v>4257</v>
      </c>
      <c r="B214" s="187">
        <v>45908.0</v>
      </c>
      <c r="C214" s="188" t="str">
        <f t="shared" si="1"/>
        <v>09/2025</v>
      </c>
      <c r="D214" s="244" t="s">
        <v>4231</v>
      </c>
      <c r="E214" s="268" t="s">
        <v>5090</v>
      </c>
      <c r="F214" s="197" t="s">
        <v>5086</v>
      </c>
      <c r="G214" s="202" t="s">
        <v>5087</v>
      </c>
      <c r="H214" s="248" t="s">
        <v>5091</v>
      </c>
      <c r="I214" s="212" t="s">
        <v>5092</v>
      </c>
      <c r="J214" s="269" t="s">
        <v>5093</v>
      </c>
      <c r="K214" s="185"/>
      <c r="L214" s="185"/>
      <c r="M214" s="185"/>
      <c r="N214" s="185"/>
      <c r="O214" s="185"/>
      <c r="P214" s="185"/>
      <c r="Q214" s="185"/>
      <c r="R214" s="185"/>
      <c r="S214" s="185"/>
      <c r="T214" s="185"/>
      <c r="U214" s="185"/>
      <c r="V214" s="185"/>
      <c r="W214" s="185"/>
      <c r="X214" s="185"/>
      <c r="Y214" s="185"/>
      <c r="Z214" s="185"/>
      <c r="AA214" s="185"/>
      <c r="AB214" s="185"/>
      <c r="AC214" s="185"/>
      <c r="AD214" s="185"/>
      <c r="AE214" s="185"/>
      <c r="AF214" s="185"/>
      <c r="AG214" s="185"/>
      <c r="AH214" s="185"/>
      <c r="AI214" s="185"/>
      <c r="AJ214" s="185"/>
      <c r="AK214" s="185"/>
      <c r="AL214" s="185"/>
      <c r="AM214" s="185"/>
      <c r="AN214" s="185"/>
      <c r="AO214" s="185"/>
      <c r="AP214" s="185"/>
      <c r="AQ214" s="185"/>
      <c r="AR214" s="185"/>
      <c r="AS214" s="185"/>
      <c r="AT214" s="185"/>
      <c r="AU214" s="185"/>
      <c r="AV214" s="185"/>
      <c r="AW214" s="185"/>
    </row>
    <row r="215" ht="22.5" hidden="1" customHeight="1">
      <c r="A215" s="194" t="s">
        <v>4257</v>
      </c>
      <c r="B215" s="187">
        <v>45908.0</v>
      </c>
      <c r="C215" s="188" t="str">
        <f t="shared" si="1"/>
        <v>09/2025</v>
      </c>
      <c r="D215" s="244" t="s">
        <v>4231</v>
      </c>
      <c r="E215" s="270" t="s">
        <v>5094</v>
      </c>
      <c r="F215" s="197" t="s">
        <v>5095</v>
      </c>
      <c r="G215" s="202" t="s">
        <v>5096</v>
      </c>
      <c r="H215" s="248" t="s">
        <v>5097</v>
      </c>
      <c r="I215" s="212" t="s">
        <v>5098</v>
      </c>
      <c r="J215" s="215" t="s">
        <v>5099</v>
      </c>
      <c r="K215" s="185"/>
      <c r="L215" s="185"/>
      <c r="M215" s="185"/>
      <c r="N215" s="185"/>
      <c r="O215" s="185"/>
      <c r="P215" s="185"/>
      <c r="Q215" s="185"/>
      <c r="R215" s="185"/>
      <c r="S215" s="185"/>
      <c r="T215" s="185"/>
      <c r="U215" s="185"/>
      <c r="V215" s="185"/>
      <c r="W215" s="185"/>
      <c r="X215" s="185"/>
      <c r="Y215" s="185"/>
      <c r="Z215" s="185"/>
      <c r="AA215" s="185"/>
      <c r="AB215" s="185"/>
      <c r="AC215" s="185"/>
      <c r="AD215" s="185"/>
      <c r="AE215" s="185"/>
      <c r="AF215" s="185"/>
      <c r="AG215" s="185"/>
      <c r="AH215" s="185"/>
      <c r="AI215" s="185"/>
      <c r="AJ215" s="185"/>
      <c r="AK215" s="185"/>
      <c r="AL215" s="185"/>
      <c r="AM215" s="185"/>
      <c r="AN215" s="185"/>
      <c r="AO215" s="185"/>
      <c r="AP215" s="185"/>
      <c r="AQ215" s="185"/>
      <c r="AR215" s="185"/>
      <c r="AS215" s="185"/>
      <c r="AT215" s="185"/>
      <c r="AU215" s="185"/>
      <c r="AV215" s="185"/>
      <c r="AW215" s="185"/>
    </row>
    <row r="216" ht="22.5" customHeight="1">
      <c r="A216" s="246"/>
      <c r="B216" s="219">
        <v>45909.0</v>
      </c>
      <c r="C216" s="220" t="str">
        <f t="shared" si="1"/>
        <v>09/2025</v>
      </c>
      <c r="D216" s="221"/>
      <c r="E216" s="222" t="s">
        <v>5100</v>
      </c>
      <c r="F216" s="223" t="s">
        <v>5101</v>
      </c>
      <c r="G216" s="224"/>
      <c r="H216" s="228" t="s">
        <v>5102</v>
      </c>
      <c r="I216" s="226"/>
      <c r="J216" s="227" t="s">
        <v>5103</v>
      </c>
      <c r="K216" s="185"/>
      <c r="L216" s="185"/>
      <c r="M216" s="185"/>
      <c r="N216" s="185"/>
      <c r="O216" s="185"/>
      <c r="P216" s="185"/>
      <c r="Q216" s="185"/>
      <c r="R216" s="185"/>
      <c r="S216" s="185"/>
      <c r="T216" s="185"/>
      <c r="U216" s="185"/>
      <c r="V216" s="185"/>
      <c r="W216" s="185"/>
      <c r="X216" s="185"/>
      <c r="Y216" s="185"/>
      <c r="Z216" s="185"/>
      <c r="AA216" s="185"/>
      <c r="AB216" s="185"/>
      <c r="AC216" s="185"/>
      <c r="AD216" s="185"/>
      <c r="AE216" s="185"/>
      <c r="AF216" s="185"/>
      <c r="AG216" s="185"/>
      <c r="AH216" s="185"/>
      <c r="AI216" s="185"/>
      <c r="AJ216" s="185"/>
      <c r="AK216" s="185"/>
      <c r="AL216" s="185"/>
      <c r="AM216" s="185"/>
      <c r="AN216" s="185"/>
      <c r="AO216" s="185"/>
      <c r="AP216" s="185"/>
      <c r="AQ216" s="185"/>
      <c r="AR216" s="185"/>
      <c r="AS216" s="185"/>
      <c r="AT216" s="185"/>
      <c r="AU216" s="185"/>
      <c r="AV216" s="185"/>
      <c r="AW216" s="185"/>
    </row>
    <row r="217" ht="22.5" customHeight="1">
      <c r="A217" s="246"/>
      <c r="B217" s="219">
        <v>45909.0</v>
      </c>
      <c r="C217" s="220" t="str">
        <f t="shared" si="1"/>
        <v>09/2025</v>
      </c>
      <c r="D217" s="221"/>
      <c r="E217" s="222" t="s">
        <v>5104</v>
      </c>
      <c r="F217" s="223" t="s">
        <v>4997</v>
      </c>
      <c r="G217" s="224"/>
      <c r="H217" s="228" t="s">
        <v>5105</v>
      </c>
      <c r="I217" s="226"/>
      <c r="J217" s="271" t="s">
        <v>5106</v>
      </c>
      <c r="K217" s="185"/>
      <c r="L217" s="185"/>
      <c r="M217" s="185"/>
      <c r="N217" s="185"/>
      <c r="O217" s="185"/>
      <c r="P217" s="185"/>
      <c r="Q217" s="185"/>
      <c r="R217" s="185"/>
      <c r="S217" s="185"/>
      <c r="T217" s="185"/>
      <c r="U217" s="185"/>
      <c r="V217" s="185"/>
      <c r="W217" s="185"/>
      <c r="X217" s="185"/>
      <c r="Y217" s="185"/>
      <c r="Z217" s="185"/>
      <c r="AA217" s="185"/>
      <c r="AB217" s="185"/>
      <c r="AC217" s="185"/>
      <c r="AD217" s="185"/>
      <c r="AE217" s="185"/>
      <c r="AF217" s="185"/>
      <c r="AG217" s="185"/>
      <c r="AH217" s="185"/>
      <c r="AI217" s="185"/>
      <c r="AJ217" s="185"/>
      <c r="AK217" s="185"/>
      <c r="AL217" s="185"/>
      <c r="AM217" s="185"/>
      <c r="AN217" s="185"/>
      <c r="AO217" s="185"/>
      <c r="AP217" s="185"/>
      <c r="AQ217" s="185"/>
      <c r="AR217" s="185"/>
      <c r="AS217" s="185"/>
      <c r="AT217" s="185"/>
      <c r="AU217" s="185"/>
      <c r="AV217" s="185"/>
      <c r="AW217" s="185"/>
    </row>
    <row r="218" ht="22.5" customHeight="1">
      <c r="A218" s="246"/>
      <c r="B218" s="219">
        <v>45909.0</v>
      </c>
      <c r="C218" s="220" t="str">
        <f t="shared" si="1"/>
        <v>09/2025</v>
      </c>
      <c r="D218" s="221"/>
      <c r="E218" s="222" t="s">
        <v>5107</v>
      </c>
      <c r="F218" s="223" t="s">
        <v>4971</v>
      </c>
      <c r="G218" s="224" t="s">
        <v>5020</v>
      </c>
      <c r="H218" s="228" t="s">
        <v>5108</v>
      </c>
      <c r="I218" s="226"/>
      <c r="J218" s="227" t="s">
        <v>5109</v>
      </c>
      <c r="K218" s="185"/>
      <c r="L218" s="185"/>
      <c r="M218" s="185"/>
      <c r="N218" s="185"/>
      <c r="O218" s="185"/>
      <c r="P218" s="185"/>
      <c r="Q218" s="185"/>
      <c r="R218" s="185"/>
      <c r="S218" s="185"/>
      <c r="T218" s="185"/>
      <c r="U218" s="185"/>
      <c r="V218" s="185"/>
      <c r="W218" s="185"/>
      <c r="X218" s="185"/>
      <c r="Y218" s="185"/>
      <c r="Z218" s="185"/>
      <c r="AA218" s="185"/>
      <c r="AB218" s="185"/>
      <c r="AC218" s="185"/>
      <c r="AD218" s="185"/>
      <c r="AE218" s="185"/>
      <c r="AF218" s="185"/>
      <c r="AG218" s="185"/>
      <c r="AH218" s="185"/>
      <c r="AI218" s="185"/>
      <c r="AJ218" s="185"/>
      <c r="AK218" s="185"/>
      <c r="AL218" s="185"/>
      <c r="AM218" s="185"/>
      <c r="AN218" s="185"/>
      <c r="AO218" s="185"/>
      <c r="AP218" s="185"/>
      <c r="AQ218" s="185"/>
      <c r="AR218" s="185"/>
      <c r="AS218" s="185"/>
      <c r="AT218" s="185"/>
      <c r="AU218" s="185"/>
      <c r="AV218" s="185"/>
      <c r="AW218" s="185"/>
    </row>
    <row r="219" ht="22.5" customHeight="1">
      <c r="A219" s="246"/>
      <c r="B219" s="219">
        <v>45909.0</v>
      </c>
      <c r="C219" s="220" t="str">
        <f t="shared" si="1"/>
        <v>09/2025</v>
      </c>
      <c r="D219" s="221"/>
      <c r="E219" s="222" t="s">
        <v>5110</v>
      </c>
      <c r="F219" s="223" t="s">
        <v>5111</v>
      </c>
      <c r="G219" s="224" t="s">
        <v>5112</v>
      </c>
      <c r="H219" s="228" t="s">
        <v>5113</v>
      </c>
      <c r="I219" s="226"/>
      <c r="J219" s="272" t="s">
        <v>5114</v>
      </c>
      <c r="K219" s="185"/>
      <c r="L219" s="185"/>
      <c r="M219" s="185"/>
      <c r="N219" s="185"/>
      <c r="O219" s="185"/>
      <c r="P219" s="185"/>
      <c r="Q219" s="185"/>
      <c r="R219" s="185"/>
      <c r="S219" s="185"/>
      <c r="T219" s="185"/>
      <c r="U219" s="185"/>
      <c r="V219" s="185"/>
      <c r="W219" s="185"/>
      <c r="X219" s="185"/>
      <c r="Y219" s="185"/>
      <c r="Z219" s="185"/>
      <c r="AA219" s="185"/>
      <c r="AB219" s="185"/>
      <c r="AC219" s="185"/>
      <c r="AD219" s="185"/>
      <c r="AE219" s="185"/>
      <c r="AF219" s="185"/>
      <c r="AG219" s="185"/>
      <c r="AH219" s="185"/>
      <c r="AI219" s="185"/>
      <c r="AJ219" s="185"/>
      <c r="AK219" s="185"/>
      <c r="AL219" s="185"/>
      <c r="AM219" s="185"/>
      <c r="AN219" s="185"/>
      <c r="AO219" s="185"/>
      <c r="AP219" s="185"/>
      <c r="AQ219" s="185"/>
      <c r="AR219" s="185"/>
      <c r="AS219" s="185"/>
      <c r="AT219" s="185"/>
      <c r="AU219" s="185"/>
      <c r="AV219" s="185"/>
      <c r="AW219" s="185"/>
    </row>
    <row r="220" ht="22.5" customHeight="1">
      <c r="A220" s="246"/>
      <c r="B220" s="219">
        <v>45909.0</v>
      </c>
      <c r="C220" s="220" t="str">
        <f t="shared" si="1"/>
        <v>09/2025</v>
      </c>
      <c r="D220" s="221"/>
      <c r="E220" s="222" t="s">
        <v>5115</v>
      </c>
      <c r="F220" s="223" t="s">
        <v>5116</v>
      </c>
      <c r="G220" s="224" t="s">
        <v>5117</v>
      </c>
      <c r="H220" s="228" t="s">
        <v>5118</v>
      </c>
      <c r="I220" s="273"/>
      <c r="J220" s="274" t="s">
        <v>5106</v>
      </c>
      <c r="K220" s="185"/>
      <c r="L220" s="185"/>
      <c r="M220" s="185"/>
      <c r="N220" s="185"/>
      <c r="O220" s="185"/>
      <c r="P220" s="185"/>
      <c r="Q220" s="185"/>
      <c r="R220" s="185"/>
      <c r="S220" s="185"/>
      <c r="T220" s="185"/>
      <c r="U220" s="185"/>
      <c r="V220" s="185"/>
      <c r="W220" s="185"/>
      <c r="X220" s="185"/>
      <c r="Y220" s="185"/>
      <c r="Z220" s="185"/>
      <c r="AA220" s="185"/>
      <c r="AB220" s="185"/>
      <c r="AC220" s="185"/>
      <c r="AD220" s="185"/>
      <c r="AE220" s="185"/>
      <c r="AF220" s="185"/>
      <c r="AG220" s="185"/>
      <c r="AH220" s="185"/>
      <c r="AI220" s="185"/>
      <c r="AJ220" s="185"/>
      <c r="AK220" s="185"/>
      <c r="AL220" s="185"/>
      <c r="AM220" s="185"/>
      <c r="AN220" s="185"/>
      <c r="AO220" s="185"/>
      <c r="AP220" s="185"/>
      <c r="AQ220" s="185"/>
      <c r="AR220" s="185"/>
      <c r="AS220" s="185"/>
      <c r="AT220" s="185"/>
      <c r="AU220" s="185"/>
      <c r="AV220" s="185"/>
      <c r="AW220" s="185"/>
    </row>
    <row r="221" ht="22.5" customHeight="1">
      <c r="A221" s="246"/>
      <c r="B221" s="219">
        <v>45909.0</v>
      </c>
      <c r="C221" s="220" t="str">
        <f t="shared" si="1"/>
        <v>09/2025</v>
      </c>
      <c r="D221" s="221"/>
      <c r="E221" s="222" t="s">
        <v>5119</v>
      </c>
      <c r="F221" s="223" t="s">
        <v>5120</v>
      </c>
      <c r="G221" s="224" t="s">
        <v>5121</v>
      </c>
      <c r="H221" s="228" t="s">
        <v>5122</v>
      </c>
      <c r="I221" s="273"/>
      <c r="J221" s="275" t="s">
        <v>5123</v>
      </c>
      <c r="K221" s="185"/>
      <c r="L221" s="185"/>
      <c r="M221" s="185"/>
      <c r="N221" s="185"/>
      <c r="O221" s="185"/>
      <c r="P221" s="185"/>
      <c r="Q221" s="185"/>
      <c r="R221" s="185"/>
      <c r="S221" s="185"/>
      <c r="T221" s="185"/>
      <c r="U221" s="185"/>
      <c r="V221" s="185"/>
      <c r="W221" s="185"/>
      <c r="X221" s="185"/>
      <c r="Y221" s="185"/>
      <c r="Z221" s="185"/>
      <c r="AA221" s="185"/>
      <c r="AB221" s="185"/>
      <c r="AC221" s="185"/>
      <c r="AD221" s="185"/>
      <c r="AE221" s="185"/>
      <c r="AF221" s="185"/>
      <c r="AG221" s="185"/>
      <c r="AH221" s="185"/>
      <c r="AI221" s="185"/>
      <c r="AJ221" s="185"/>
      <c r="AK221" s="185"/>
      <c r="AL221" s="185"/>
      <c r="AM221" s="185"/>
      <c r="AN221" s="185"/>
      <c r="AO221" s="185"/>
      <c r="AP221" s="185"/>
      <c r="AQ221" s="185"/>
      <c r="AR221" s="185"/>
      <c r="AS221" s="185"/>
      <c r="AT221" s="185"/>
      <c r="AU221" s="185"/>
      <c r="AV221" s="185"/>
      <c r="AW221" s="185"/>
    </row>
    <row r="222" ht="22.5" hidden="1" customHeight="1">
      <c r="A222" s="194" t="s">
        <v>4230</v>
      </c>
      <c r="B222" s="187">
        <v>45910.0</v>
      </c>
      <c r="C222" s="188" t="str">
        <f t="shared" si="1"/>
        <v>09/2025</v>
      </c>
      <c r="D222" s="244" t="s">
        <v>4231</v>
      </c>
      <c r="E222" s="216" t="s">
        <v>5124</v>
      </c>
      <c r="F222" s="197" t="s">
        <v>4357</v>
      </c>
      <c r="G222" s="202" t="s">
        <v>5125</v>
      </c>
      <c r="H222" s="248" t="s">
        <v>5126</v>
      </c>
      <c r="I222" s="212"/>
      <c r="J222" s="276" t="s">
        <v>5127</v>
      </c>
      <c r="K222" s="185"/>
      <c r="L222" s="185"/>
      <c r="M222" s="185"/>
      <c r="N222" s="185"/>
      <c r="O222" s="185"/>
      <c r="P222" s="185"/>
      <c r="Q222" s="185"/>
      <c r="R222" s="185"/>
      <c r="S222" s="185"/>
      <c r="T222" s="185"/>
      <c r="U222" s="185"/>
      <c r="V222" s="185"/>
      <c r="W222" s="185"/>
      <c r="X222" s="185"/>
      <c r="Y222" s="185"/>
      <c r="Z222" s="185"/>
      <c r="AA222" s="185"/>
      <c r="AB222" s="185"/>
      <c r="AC222" s="185"/>
      <c r="AD222" s="185"/>
      <c r="AE222" s="185"/>
      <c r="AF222" s="185"/>
      <c r="AG222" s="185"/>
      <c r="AH222" s="185"/>
      <c r="AI222" s="185"/>
      <c r="AJ222" s="185"/>
      <c r="AK222" s="185"/>
      <c r="AL222" s="185"/>
      <c r="AM222" s="185"/>
      <c r="AN222" s="185"/>
      <c r="AO222" s="185"/>
      <c r="AP222" s="185"/>
      <c r="AQ222" s="185"/>
      <c r="AR222" s="185"/>
      <c r="AS222" s="185"/>
      <c r="AT222" s="185"/>
      <c r="AU222" s="185"/>
      <c r="AV222" s="185"/>
      <c r="AW222" s="185"/>
    </row>
    <row r="223" ht="22.5" customHeight="1">
      <c r="A223" s="246"/>
      <c r="B223" s="219">
        <v>45910.0</v>
      </c>
      <c r="C223" s="220" t="str">
        <f t="shared" si="1"/>
        <v>09/2025</v>
      </c>
      <c r="D223" s="221"/>
      <c r="E223" s="222" t="s">
        <v>5128</v>
      </c>
      <c r="F223" s="223" t="s">
        <v>5095</v>
      </c>
      <c r="G223" s="224" t="s">
        <v>5125</v>
      </c>
      <c r="H223" s="228" t="s">
        <v>5129</v>
      </c>
      <c r="I223" s="226"/>
      <c r="J223" s="227"/>
      <c r="K223" s="185"/>
      <c r="L223" s="185"/>
      <c r="M223" s="185"/>
      <c r="N223" s="185"/>
      <c r="O223" s="185"/>
      <c r="P223" s="185"/>
      <c r="Q223" s="185"/>
      <c r="R223" s="185"/>
      <c r="S223" s="185"/>
      <c r="T223" s="185"/>
      <c r="U223" s="185"/>
      <c r="V223" s="185"/>
      <c r="W223" s="185"/>
      <c r="X223" s="185"/>
      <c r="Y223" s="185"/>
      <c r="Z223" s="185"/>
      <c r="AA223" s="185"/>
      <c r="AB223" s="185"/>
      <c r="AC223" s="185"/>
      <c r="AD223" s="185"/>
      <c r="AE223" s="185"/>
      <c r="AF223" s="185"/>
      <c r="AG223" s="185"/>
      <c r="AH223" s="185"/>
      <c r="AI223" s="185"/>
      <c r="AJ223" s="185"/>
      <c r="AK223" s="185"/>
      <c r="AL223" s="185"/>
      <c r="AM223" s="185"/>
      <c r="AN223" s="185"/>
      <c r="AO223" s="185"/>
      <c r="AP223" s="185"/>
      <c r="AQ223" s="185"/>
      <c r="AR223" s="185"/>
      <c r="AS223" s="185"/>
      <c r="AT223" s="185"/>
      <c r="AU223" s="185"/>
      <c r="AV223" s="185"/>
      <c r="AW223" s="185"/>
    </row>
    <row r="224" ht="22.5" customHeight="1">
      <c r="A224" s="246"/>
      <c r="B224" s="219">
        <v>45910.0</v>
      </c>
      <c r="C224" s="220" t="str">
        <f t="shared" si="1"/>
        <v>09/2025</v>
      </c>
      <c r="D224" s="221"/>
      <c r="E224" s="222" t="s">
        <v>5130</v>
      </c>
      <c r="F224" s="223" t="s">
        <v>4957</v>
      </c>
      <c r="G224" s="224" t="s">
        <v>5125</v>
      </c>
      <c r="H224" s="228" t="s">
        <v>5131</v>
      </c>
      <c r="I224" s="226"/>
      <c r="J224" s="227" t="s">
        <v>5132</v>
      </c>
      <c r="K224" s="185"/>
      <c r="L224" s="185"/>
      <c r="M224" s="185"/>
      <c r="N224" s="185"/>
      <c r="O224" s="185"/>
      <c r="P224" s="185"/>
      <c r="Q224" s="185"/>
      <c r="R224" s="185"/>
      <c r="S224" s="185"/>
      <c r="T224" s="185"/>
      <c r="U224" s="185"/>
      <c r="V224" s="185"/>
      <c r="W224" s="185"/>
      <c r="X224" s="185"/>
      <c r="Y224" s="185"/>
      <c r="Z224" s="185"/>
      <c r="AA224" s="185"/>
      <c r="AB224" s="185"/>
      <c r="AC224" s="185"/>
      <c r="AD224" s="185"/>
      <c r="AE224" s="185"/>
      <c r="AF224" s="185"/>
      <c r="AG224" s="185"/>
      <c r="AH224" s="185"/>
      <c r="AI224" s="185"/>
      <c r="AJ224" s="185"/>
      <c r="AK224" s="185"/>
      <c r="AL224" s="185"/>
      <c r="AM224" s="185"/>
      <c r="AN224" s="185"/>
      <c r="AO224" s="185"/>
      <c r="AP224" s="185"/>
      <c r="AQ224" s="185"/>
      <c r="AR224" s="185"/>
      <c r="AS224" s="185"/>
      <c r="AT224" s="185"/>
      <c r="AU224" s="185"/>
      <c r="AV224" s="185"/>
      <c r="AW224" s="185"/>
    </row>
    <row r="225" ht="22.5" customHeight="1">
      <c r="A225" s="246"/>
      <c r="B225" s="219">
        <v>45910.0</v>
      </c>
      <c r="C225" s="220" t="str">
        <f t="shared" si="1"/>
        <v>09/2025</v>
      </c>
      <c r="D225" s="221"/>
      <c r="E225" s="222" t="s">
        <v>5133</v>
      </c>
      <c r="F225" s="225" t="s">
        <v>5134</v>
      </c>
      <c r="G225" s="224" t="s">
        <v>5135</v>
      </c>
      <c r="H225" s="245" t="s">
        <v>5136</v>
      </c>
      <c r="I225" s="226"/>
      <c r="J225" s="277" t="s">
        <v>5137</v>
      </c>
      <c r="K225" s="185"/>
      <c r="L225" s="185"/>
      <c r="M225" s="185"/>
      <c r="N225" s="185"/>
      <c r="O225" s="185"/>
      <c r="P225" s="185"/>
      <c r="Q225" s="185"/>
      <c r="R225" s="185"/>
      <c r="S225" s="185"/>
      <c r="T225" s="185"/>
      <c r="U225" s="185"/>
      <c r="V225" s="185"/>
      <c r="W225" s="185"/>
      <c r="X225" s="185"/>
      <c r="Y225" s="185"/>
      <c r="Z225" s="185"/>
      <c r="AA225" s="185"/>
      <c r="AB225" s="185"/>
      <c r="AC225" s="185"/>
      <c r="AD225" s="185"/>
      <c r="AE225" s="185"/>
      <c r="AF225" s="185"/>
      <c r="AG225" s="185"/>
      <c r="AH225" s="185"/>
      <c r="AI225" s="185"/>
      <c r="AJ225" s="185"/>
      <c r="AK225" s="185"/>
      <c r="AL225" s="185"/>
      <c r="AM225" s="185"/>
      <c r="AN225" s="185"/>
      <c r="AO225" s="185"/>
      <c r="AP225" s="185"/>
      <c r="AQ225" s="185"/>
      <c r="AR225" s="185"/>
      <c r="AS225" s="185"/>
      <c r="AT225" s="185"/>
      <c r="AU225" s="185"/>
      <c r="AV225" s="185"/>
      <c r="AW225" s="185"/>
    </row>
    <row r="226" ht="22.5" customHeight="1">
      <c r="A226" s="246"/>
      <c r="B226" s="219">
        <v>45910.0</v>
      </c>
      <c r="C226" s="220" t="str">
        <f t="shared" si="1"/>
        <v>09/2025</v>
      </c>
      <c r="D226" s="221"/>
      <c r="E226" s="222" t="s">
        <v>5138</v>
      </c>
      <c r="F226" s="223" t="s">
        <v>5139</v>
      </c>
      <c r="G226" s="224" t="s">
        <v>5140</v>
      </c>
      <c r="H226" s="225" t="s">
        <v>5141</v>
      </c>
      <c r="I226" s="226"/>
      <c r="J226" s="227" t="s">
        <v>5142</v>
      </c>
      <c r="K226" s="185"/>
      <c r="L226" s="185"/>
      <c r="M226" s="185"/>
      <c r="N226" s="185"/>
      <c r="O226" s="185"/>
      <c r="P226" s="185"/>
      <c r="Q226" s="185"/>
      <c r="R226" s="185"/>
      <c r="S226" s="185"/>
      <c r="T226" s="185"/>
      <c r="U226" s="185"/>
      <c r="V226" s="185"/>
      <c r="W226" s="185"/>
      <c r="X226" s="185"/>
      <c r="Y226" s="185"/>
      <c r="Z226" s="185"/>
      <c r="AA226" s="185"/>
      <c r="AB226" s="185"/>
      <c r="AC226" s="185"/>
      <c r="AD226" s="185"/>
      <c r="AE226" s="185"/>
      <c r="AF226" s="185"/>
      <c r="AG226" s="185"/>
      <c r="AH226" s="185"/>
      <c r="AI226" s="185"/>
      <c r="AJ226" s="185"/>
      <c r="AK226" s="185"/>
      <c r="AL226" s="185"/>
      <c r="AM226" s="185"/>
      <c r="AN226" s="185"/>
      <c r="AO226" s="185"/>
      <c r="AP226" s="185"/>
      <c r="AQ226" s="185"/>
      <c r="AR226" s="185"/>
      <c r="AS226" s="185"/>
      <c r="AT226" s="185"/>
      <c r="AU226" s="185"/>
      <c r="AV226" s="185"/>
      <c r="AW226" s="185"/>
    </row>
    <row r="227" ht="22.5" customHeight="1">
      <c r="A227" s="246"/>
      <c r="B227" s="219">
        <v>45910.0</v>
      </c>
      <c r="C227" s="220" t="str">
        <f t="shared" si="1"/>
        <v>09/2025</v>
      </c>
      <c r="D227" s="221"/>
      <c r="E227" s="222" t="s">
        <v>5143</v>
      </c>
      <c r="F227" s="223" t="s">
        <v>4467</v>
      </c>
      <c r="G227" s="224" t="s">
        <v>5125</v>
      </c>
      <c r="H227" s="225" t="s">
        <v>5144</v>
      </c>
      <c r="I227" s="226"/>
      <c r="J227" s="227" t="s">
        <v>5145</v>
      </c>
      <c r="K227" s="185"/>
      <c r="L227" s="185"/>
      <c r="M227" s="185"/>
      <c r="N227" s="185"/>
      <c r="O227" s="185"/>
      <c r="P227" s="185"/>
      <c r="Q227" s="185"/>
      <c r="R227" s="185"/>
      <c r="S227" s="185"/>
      <c r="T227" s="185"/>
      <c r="U227" s="185"/>
      <c r="V227" s="185"/>
      <c r="W227" s="185"/>
      <c r="X227" s="185"/>
      <c r="Y227" s="185"/>
      <c r="Z227" s="185"/>
      <c r="AA227" s="185"/>
      <c r="AB227" s="185"/>
      <c r="AC227" s="185"/>
      <c r="AD227" s="185"/>
      <c r="AE227" s="185"/>
      <c r="AF227" s="185"/>
      <c r="AG227" s="185"/>
      <c r="AH227" s="185"/>
      <c r="AI227" s="185"/>
      <c r="AJ227" s="185"/>
      <c r="AK227" s="185"/>
      <c r="AL227" s="185"/>
      <c r="AM227" s="185"/>
      <c r="AN227" s="185"/>
      <c r="AO227" s="185"/>
      <c r="AP227" s="185"/>
      <c r="AQ227" s="185"/>
      <c r="AR227" s="185"/>
      <c r="AS227" s="185"/>
      <c r="AT227" s="185"/>
      <c r="AU227" s="185"/>
      <c r="AV227" s="185"/>
      <c r="AW227" s="185"/>
    </row>
    <row r="228" ht="22.5" customHeight="1">
      <c r="A228" s="246"/>
      <c r="B228" s="219">
        <v>45910.0</v>
      </c>
      <c r="C228" s="220" t="str">
        <f t="shared" si="1"/>
        <v>09/2025</v>
      </c>
      <c r="D228" s="221"/>
      <c r="E228" s="222" t="s">
        <v>5143</v>
      </c>
      <c r="F228" s="223" t="s">
        <v>5146</v>
      </c>
      <c r="G228" s="224" t="s">
        <v>5147</v>
      </c>
      <c r="H228" s="228" t="s">
        <v>5148</v>
      </c>
      <c r="I228" s="226"/>
      <c r="J228" s="227" t="s">
        <v>5149</v>
      </c>
      <c r="K228" s="185"/>
      <c r="L228" s="185"/>
      <c r="M228" s="185"/>
      <c r="N228" s="185"/>
      <c r="O228" s="185"/>
      <c r="P228" s="185"/>
      <c r="Q228" s="185"/>
      <c r="R228" s="185"/>
      <c r="S228" s="185"/>
      <c r="T228" s="185"/>
      <c r="U228" s="185"/>
      <c r="V228" s="185"/>
      <c r="W228" s="185"/>
      <c r="X228" s="185"/>
      <c r="Y228" s="185"/>
      <c r="Z228" s="185"/>
      <c r="AA228" s="185"/>
      <c r="AB228" s="185"/>
      <c r="AC228" s="185"/>
      <c r="AD228" s="185"/>
      <c r="AE228" s="185"/>
      <c r="AF228" s="185"/>
      <c r="AG228" s="185"/>
      <c r="AH228" s="185"/>
      <c r="AI228" s="185"/>
      <c r="AJ228" s="185"/>
      <c r="AK228" s="185"/>
      <c r="AL228" s="185"/>
      <c r="AM228" s="185"/>
      <c r="AN228" s="185"/>
      <c r="AO228" s="185"/>
      <c r="AP228" s="185"/>
      <c r="AQ228" s="185"/>
      <c r="AR228" s="185"/>
      <c r="AS228" s="185"/>
      <c r="AT228" s="185"/>
      <c r="AU228" s="185"/>
      <c r="AV228" s="185"/>
      <c r="AW228" s="185"/>
    </row>
    <row r="229" ht="22.5" customHeight="1">
      <c r="A229" s="246"/>
      <c r="B229" s="219">
        <v>45910.0</v>
      </c>
      <c r="C229" s="220" t="str">
        <f t="shared" si="1"/>
        <v>09/2025</v>
      </c>
      <c r="D229" s="221"/>
      <c r="E229" s="222" t="s">
        <v>5150</v>
      </c>
      <c r="F229" s="223" t="s">
        <v>5055</v>
      </c>
      <c r="G229" s="224" t="s">
        <v>5125</v>
      </c>
      <c r="H229" s="228" t="s">
        <v>5151</v>
      </c>
      <c r="I229" s="226"/>
      <c r="J229" s="227" t="s">
        <v>5152</v>
      </c>
      <c r="K229" s="185"/>
      <c r="L229" s="185"/>
      <c r="M229" s="185"/>
      <c r="N229" s="185"/>
      <c r="O229" s="185"/>
      <c r="P229" s="185"/>
      <c r="Q229" s="185"/>
      <c r="R229" s="185"/>
      <c r="S229" s="185"/>
      <c r="T229" s="185"/>
      <c r="U229" s="185"/>
      <c r="V229" s="185"/>
      <c r="W229" s="185"/>
      <c r="X229" s="185"/>
      <c r="Y229" s="185"/>
      <c r="Z229" s="185"/>
      <c r="AA229" s="185"/>
      <c r="AB229" s="185"/>
      <c r="AC229" s="185"/>
      <c r="AD229" s="185"/>
      <c r="AE229" s="185"/>
      <c r="AF229" s="185"/>
      <c r="AG229" s="185"/>
      <c r="AH229" s="185"/>
      <c r="AI229" s="185"/>
      <c r="AJ229" s="185"/>
      <c r="AK229" s="185"/>
      <c r="AL229" s="185"/>
      <c r="AM229" s="185"/>
      <c r="AN229" s="185"/>
      <c r="AO229" s="185"/>
      <c r="AP229" s="185"/>
      <c r="AQ229" s="185"/>
      <c r="AR229" s="185"/>
      <c r="AS229" s="185"/>
      <c r="AT229" s="185"/>
      <c r="AU229" s="185"/>
      <c r="AV229" s="185"/>
      <c r="AW229" s="185"/>
    </row>
    <row r="230" ht="22.5" customHeight="1">
      <c r="A230" s="246"/>
      <c r="B230" s="219">
        <v>45910.0</v>
      </c>
      <c r="C230" s="220" t="str">
        <f t="shared" si="1"/>
        <v>09/2025</v>
      </c>
      <c r="D230" s="221"/>
      <c r="E230" s="222" t="s">
        <v>5153</v>
      </c>
      <c r="F230" s="223" t="s">
        <v>5154</v>
      </c>
      <c r="G230" s="224" t="s">
        <v>5155</v>
      </c>
      <c r="H230" s="228" t="s">
        <v>5156</v>
      </c>
      <c r="I230" s="226"/>
      <c r="J230" s="227"/>
      <c r="K230" s="185"/>
      <c r="L230" s="185"/>
      <c r="M230" s="185"/>
      <c r="N230" s="185"/>
      <c r="O230" s="185"/>
      <c r="P230" s="185"/>
      <c r="Q230" s="185"/>
      <c r="R230" s="185"/>
      <c r="S230" s="185"/>
      <c r="T230" s="185"/>
      <c r="U230" s="185"/>
      <c r="V230" s="185"/>
      <c r="W230" s="185"/>
      <c r="X230" s="185"/>
      <c r="Y230" s="185"/>
      <c r="Z230" s="185"/>
      <c r="AA230" s="185"/>
      <c r="AB230" s="185"/>
      <c r="AC230" s="185"/>
      <c r="AD230" s="185"/>
      <c r="AE230" s="185"/>
      <c r="AF230" s="185"/>
      <c r="AG230" s="185"/>
      <c r="AH230" s="185"/>
      <c r="AI230" s="185"/>
      <c r="AJ230" s="185"/>
      <c r="AK230" s="185"/>
      <c r="AL230" s="185"/>
      <c r="AM230" s="185"/>
      <c r="AN230" s="185"/>
      <c r="AO230" s="185"/>
      <c r="AP230" s="185"/>
      <c r="AQ230" s="185"/>
      <c r="AR230" s="185"/>
      <c r="AS230" s="185"/>
      <c r="AT230" s="185"/>
      <c r="AU230" s="185"/>
      <c r="AV230" s="185"/>
      <c r="AW230" s="185"/>
    </row>
    <row r="231" ht="22.5" customHeight="1">
      <c r="A231" s="246"/>
      <c r="B231" s="219">
        <v>45911.0</v>
      </c>
      <c r="C231" s="220" t="str">
        <f t="shared" si="1"/>
        <v>09/2025</v>
      </c>
      <c r="D231" s="221"/>
      <c r="E231" s="222" t="s">
        <v>5143</v>
      </c>
      <c r="F231" s="223" t="s">
        <v>5157</v>
      </c>
      <c r="G231" s="224" t="s">
        <v>5147</v>
      </c>
      <c r="H231" s="228" t="s">
        <v>5158</v>
      </c>
      <c r="I231" s="226"/>
      <c r="J231" s="227"/>
      <c r="K231" s="185"/>
      <c r="L231" s="185"/>
      <c r="M231" s="185"/>
      <c r="N231" s="185"/>
      <c r="O231" s="185"/>
      <c r="P231" s="185"/>
      <c r="Q231" s="185"/>
      <c r="R231" s="185"/>
      <c r="S231" s="185"/>
      <c r="T231" s="185"/>
      <c r="U231" s="185"/>
      <c r="V231" s="185"/>
      <c r="W231" s="185"/>
      <c r="X231" s="185"/>
      <c r="Y231" s="185"/>
      <c r="Z231" s="185"/>
      <c r="AA231" s="185"/>
      <c r="AB231" s="185"/>
      <c r="AC231" s="185"/>
      <c r="AD231" s="185"/>
      <c r="AE231" s="185"/>
      <c r="AF231" s="185"/>
      <c r="AG231" s="185"/>
      <c r="AH231" s="185"/>
      <c r="AI231" s="185"/>
      <c r="AJ231" s="185"/>
      <c r="AK231" s="185"/>
      <c r="AL231" s="185"/>
      <c r="AM231" s="185"/>
      <c r="AN231" s="185"/>
      <c r="AO231" s="185"/>
      <c r="AP231" s="185"/>
      <c r="AQ231" s="185"/>
      <c r="AR231" s="185"/>
      <c r="AS231" s="185"/>
      <c r="AT231" s="185"/>
      <c r="AU231" s="185"/>
      <c r="AV231" s="185"/>
      <c r="AW231" s="185"/>
    </row>
    <row r="232" ht="22.5" customHeight="1">
      <c r="A232" s="218" t="s">
        <v>4255</v>
      </c>
      <c r="B232" s="219">
        <v>45916.0</v>
      </c>
      <c r="C232" s="220" t="str">
        <f t="shared" si="1"/>
        <v>09/2025</v>
      </c>
      <c r="D232" s="221" t="s">
        <v>5159</v>
      </c>
      <c r="E232" s="222" t="s">
        <v>5160</v>
      </c>
      <c r="F232" s="223" t="s">
        <v>4467</v>
      </c>
      <c r="G232" s="224" t="s">
        <v>5161</v>
      </c>
      <c r="H232" s="225" t="s">
        <v>5162</v>
      </c>
      <c r="I232" s="226"/>
      <c r="J232" s="278" t="s">
        <v>5163</v>
      </c>
      <c r="K232" s="185"/>
      <c r="L232" s="185"/>
      <c r="M232" s="185"/>
      <c r="N232" s="185"/>
      <c r="O232" s="185"/>
      <c r="P232" s="185"/>
      <c r="Q232" s="185"/>
      <c r="R232" s="185"/>
      <c r="S232" s="185"/>
      <c r="T232" s="185"/>
      <c r="U232" s="185"/>
      <c r="V232" s="185"/>
      <c r="W232" s="185"/>
      <c r="X232" s="185"/>
      <c r="Y232" s="185"/>
      <c r="Z232" s="185"/>
      <c r="AA232" s="185"/>
      <c r="AB232" s="185"/>
      <c r="AC232" s="185"/>
      <c r="AD232" s="185"/>
      <c r="AE232" s="185"/>
      <c r="AF232" s="185"/>
      <c r="AG232" s="185"/>
      <c r="AH232" s="185"/>
      <c r="AI232" s="185"/>
      <c r="AJ232" s="185"/>
      <c r="AK232" s="185"/>
      <c r="AL232" s="185"/>
      <c r="AM232" s="185"/>
      <c r="AN232" s="185"/>
      <c r="AO232" s="185"/>
      <c r="AP232" s="185"/>
      <c r="AQ232" s="185"/>
      <c r="AR232" s="185"/>
      <c r="AS232" s="185"/>
      <c r="AT232" s="185"/>
      <c r="AU232" s="185"/>
      <c r="AV232" s="185"/>
      <c r="AW232" s="185"/>
    </row>
    <row r="233" ht="22.5" customHeight="1">
      <c r="A233" s="218" t="s">
        <v>4252</v>
      </c>
      <c r="B233" s="219">
        <v>45920.0</v>
      </c>
      <c r="C233" s="220" t="str">
        <f t="shared" si="1"/>
        <v>09/2025</v>
      </c>
      <c r="D233" s="221" t="s">
        <v>5164</v>
      </c>
      <c r="E233" s="222" t="s">
        <v>5165</v>
      </c>
      <c r="F233" s="223" t="s">
        <v>5166</v>
      </c>
      <c r="G233" s="224" t="s">
        <v>5125</v>
      </c>
      <c r="H233" s="225" t="s">
        <v>5167</v>
      </c>
      <c r="I233" s="226"/>
      <c r="J233" s="227" t="s">
        <v>5168</v>
      </c>
      <c r="K233" s="185"/>
      <c r="L233" s="185"/>
      <c r="M233" s="185"/>
      <c r="N233" s="185"/>
      <c r="O233" s="185"/>
      <c r="P233" s="185"/>
      <c r="Q233" s="185"/>
      <c r="R233" s="185"/>
      <c r="S233" s="185"/>
      <c r="T233" s="185"/>
      <c r="U233" s="185"/>
      <c r="V233" s="185"/>
      <c r="W233" s="185"/>
      <c r="X233" s="185"/>
      <c r="Y233" s="185"/>
      <c r="Z233" s="185"/>
      <c r="AA233" s="185"/>
      <c r="AB233" s="185"/>
      <c r="AC233" s="185"/>
      <c r="AD233" s="185"/>
      <c r="AE233" s="185"/>
      <c r="AF233" s="185"/>
      <c r="AG233" s="185"/>
      <c r="AH233" s="185"/>
      <c r="AI233" s="185"/>
      <c r="AJ233" s="185"/>
      <c r="AK233" s="185"/>
      <c r="AL233" s="185"/>
      <c r="AM233" s="185"/>
      <c r="AN233" s="185"/>
      <c r="AO233" s="185"/>
      <c r="AP233" s="185"/>
      <c r="AQ233" s="185"/>
      <c r="AR233" s="185"/>
      <c r="AS233" s="185"/>
      <c r="AT233" s="185"/>
      <c r="AU233" s="185"/>
      <c r="AV233" s="185"/>
      <c r="AW233" s="185"/>
    </row>
    <row r="234" ht="22.5" customHeight="1">
      <c r="A234" s="218" t="s">
        <v>4252</v>
      </c>
      <c r="B234" s="219">
        <v>45920.0</v>
      </c>
      <c r="C234" s="220" t="str">
        <f t="shared" si="1"/>
        <v>09/2025</v>
      </c>
      <c r="D234" s="221" t="s">
        <v>5169</v>
      </c>
      <c r="E234" s="279" t="s">
        <v>5170</v>
      </c>
      <c r="F234" s="223" t="s">
        <v>4980</v>
      </c>
      <c r="G234" s="224" t="s">
        <v>4981</v>
      </c>
      <c r="H234" s="225" t="s">
        <v>5171</v>
      </c>
      <c r="I234" s="226" t="s">
        <v>5172</v>
      </c>
      <c r="J234" s="227"/>
      <c r="K234" s="185"/>
      <c r="L234" s="185"/>
      <c r="M234" s="185"/>
      <c r="N234" s="185"/>
      <c r="O234" s="185"/>
      <c r="P234" s="185"/>
      <c r="Q234" s="185"/>
      <c r="R234" s="185"/>
      <c r="S234" s="185"/>
      <c r="T234" s="185"/>
      <c r="U234" s="185"/>
      <c r="V234" s="185"/>
      <c r="W234" s="185"/>
      <c r="X234" s="185"/>
      <c r="Y234" s="185"/>
      <c r="Z234" s="185"/>
      <c r="AA234" s="185"/>
      <c r="AB234" s="185"/>
      <c r="AC234" s="185"/>
      <c r="AD234" s="185"/>
      <c r="AE234" s="185"/>
      <c r="AF234" s="185"/>
      <c r="AG234" s="185"/>
      <c r="AH234" s="185"/>
      <c r="AI234" s="185"/>
      <c r="AJ234" s="185"/>
      <c r="AK234" s="185"/>
      <c r="AL234" s="185"/>
      <c r="AM234" s="185"/>
      <c r="AN234" s="185"/>
      <c r="AO234" s="185"/>
      <c r="AP234" s="185"/>
      <c r="AQ234" s="185"/>
      <c r="AR234" s="185"/>
      <c r="AS234" s="185"/>
      <c r="AT234" s="185"/>
      <c r="AU234" s="185"/>
      <c r="AV234" s="185"/>
      <c r="AW234" s="185"/>
    </row>
    <row r="235" ht="22.5" customHeight="1">
      <c r="A235" s="218" t="s">
        <v>4257</v>
      </c>
      <c r="B235" s="219">
        <v>45924.0</v>
      </c>
      <c r="C235" s="220" t="str">
        <f t="shared" si="1"/>
        <v>09/2025</v>
      </c>
      <c r="D235" s="221"/>
      <c r="E235" s="280" t="s">
        <v>5173</v>
      </c>
      <c r="F235" s="223" t="s">
        <v>4357</v>
      </c>
      <c r="G235" s="224" t="s">
        <v>5125</v>
      </c>
      <c r="H235" s="225" t="s">
        <v>5174</v>
      </c>
      <c r="I235" s="226"/>
      <c r="J235" s="281" t="s">
        <v>5175</v>
      </c>
      <c r="K235" s="185"/>
      <c r="L235" s="185"/>
      <c r="M235" s="185"/>
      <c r="N235" s="185"/>
      <c r="O235" s="185"/>
      <c r="P235" s="185"/>
      <c r="Q235" s="185"/>
      <c r="R235" s="185"/>
      <c r="S235" s="185"/>
      <c r="T235" s="185"/>
      <c r="U235" s="185"/>
      <c r="V235" s="185"/>
      <c r="W235" s="185"/>
      <c r="X235" s="185"/>
      <c r="Y235" s="185"/>
      <c r="Z235" s="185"/>
      <c r="AA235" s="185"/>
      <c r="AB235" s="185"/>
      <c r="AC235" s="185"/>
      <c r="AD235" s="185"/>
      <c r="AE235" s="185"/>
      <c r="AF235" s="185"/>
      <c r="AG235" s="185"/>
      <c r="AH235" s="185"/>
      <c r="AI235" s="185"/>
      <c r="AJ235" s="185"/>
      <c r="AK235" s="185"/>
      <c r="AL235" s="185"/>
      <c r="AM235" s="185"/>
      <c r="AN235" s="185"/>
      <c r="AO235" s="185"/>
      <c r="AP235" s="185"/>
      <c r="AQ235" s="185"/>
      <c r="AR235" s="185"/>
      <c r="AS235" s="185"/>
      <c r="AT235" s="185"/>
      <c r="AU235" s="185"/>
      <c r="AV235" s="185"/>
      <c r="AW235" s="185"/>
    </row>
    <row r="236" ht="22.5" hidden="1" customHeight="1">
      <c r="A236" s="194" t="s">
        <v>4255</v>
      </c>
      <c r="B236" s="187">
        <v>45924.0</v>
      </c>
      <c r="C236" s="188" t="str">
        <f t="shared" si="1"/>
        <v>09/2025</v>
      </c>
      <c r="D236" s="244" t="s">
        <v>4231</v>
      </c>
      <c r="E236" s="216" t="s">
        <v>5176</v>
      </c>
      <c r="F236" s="197" t="s">
        <v>4357</v>
      </c>
      <c r="G236" s="202" t="s">
        <v>5125</v>
      </c>
      <c r="H236" s="217" t="s">
        <v>5177</v>
      </c>
      <c r="I236" s="282" t="s">
        <v>5178</v>
      </c>
      <c r="J236" s="215" t="s">
        <v>5179</v>
      </c>
      <c r="K236" s="185"/>
      <c r="L236" s="185"/>
      <c r="M236" s="185"/>
      <c r="N236" s="185"/>
      <c r="O236" s="185"/>
      <c r="P236" s="185"/>
      <c r="Q236" s="185"/>
      <c r="R236" s="185"/>
      <c r="S236" s="185"/>
      <c r="T236" s="185"/>
      <c r="U236" s="185"/>
      <c r="V236" s="185"/>
      <c r="W236" s="185"/>
      <c r="X236" s="185"/>
      <c r="Y236" s="185"/>
      <c r="Z236" s="185"/>
      <c r="AA236" s="185"/>
      <c r="AB236" s="185"/>
      <c r="AC236" s="185"/>
      <c r="AD236" s="185"/>
      <c r="AE236" s="185"/>
      <c r="AF236" s="185"/>
      <c r="AG236" s="185"/>
      <c r="AH236" s="185"/>
      <c r="AI236" s="185"/>
      <c r="AJ236" s="185"/>
      <c r="AK236" s="185"/>
      <c r="AL236" s="185"/>
      <c r="AM236" s="185"/>
      <c r="AN236" s="185"/>
      <c r="AO236" s="185"/>
      <c r="AP236" s="185"/>
      <c r="AQ236" s="185"/>
      <c r="AR236" s="185"/>
      <c r="AS236" s="185"/>
      <c r="AT236" s="185"/>
      <c r="AU236" s="185"/>
      <c r="AV236" s="185"/>
      <c r="AW236" s="185"/>
    </row>
    <row r="237" ht="22.5" hidden="1" customHeight="1">
      <c r="A237" s="194" t="s">
        <v>4255</v>
      </c>
      <c r="B237" s="187">
        <v>45929.0</v>
      </c>
      <c r="C237" s="188" t="str">
        <f t="shared" si="1"/>
        <v>09/2025</v>
      </c>
      <c r="D237" s="244" t="s">
        <v>4231</v>
      </c>
      <c r="E237" s="283" t="s">
        <v>5180</v>
      </c>
      <c r="F237" s="197" t="s">
        <v>4357</v>
      </c>
      <c r="G237" s="202" t="s">
        <v>5125</v>
      </c>
      <c r="H237" s="248" t="s">
        <v>5181</v>
      </c>
      <c r="I237" s="212" t="s">
        <v>5182</v>
      </c>
      <c r="J237" s="282" t="s">
        <v>5183</v>
      </c>
      <c r="K237" s="185"/>
      <c r="L237" s="185"/>
      <c r="M237" s="185"/>
      <c r="N237" s="185"/>
      <c r="O237" s="185"/>
      <c r="P237" s="185"/>
      <c r="Q237" s="185"/>
      <c r="R237" s="185"/>
      <c r="S237" s="185"/>
      <c r="T237" s="185"/>
      <c r="U237" s="185"/>
      <c r="V237" s="185"/>
      <c r="W237" s="185"/>
      <c r="X237" s="185"/>
      <c r="Y237" s="185"/>
      <c r="Z237" s="185"/>
      <c r="AA237" s="185"/>
      <c r="AB237" s="185"/>
      <c r="AC237" s="185"/>
      <c r="AD237" s="185"/>
      <c r="AE237" s="185"/>
      <c r="AF237" s="185"/>
      <c r="AG237" s="185"/>
      <c r="AH237" s="185"/>
      <c r="AI237" s="185"/>
      <c r="AJ237" s="185"/>
      <c r="AK237" s="185"/>
      <c r="AL237" s="185"/>
      <c r="AM237" s="185"/>
      <c r="AN237" s="185"/>
      <c r="AO237" s="185"/>
      <c r="AP237" s="185"/>
      <c r="AQ237" s="185"/>
      <c r="AR237" s="185"/>
      <c r="AS237" s="185"/>
      <c r="AT237" s="185"/>
      <c r="AU237" s="185"/>
      <c r="AV237" s="185"/>
      <c r="AW237" s="185"/>
    </row>
    <row r="238" ht="22.5" customHeight="1">
      <c r="A238" s="218" t="s">
        <v>4230</v>
      </c>
      <c r="B238" s="219">
        <v>45936.0</v>
      </c>
      <c r="C238" s="220" t="str">
        <f t="shared" si="1"/>
        <v>10/2025</v>
      </c>
      <c r="D238" s="221" t="s">
        <v>4245</v>
      </c>
      <c r="E238" s="222" t="s">
        <v>5184</v>
      </c>
      <c r="F238" s="223" t="s">
        <v>4980</v>
      </c>
      <c r="G238" s="224" t="s">
        <v>4981</v>
      </c>
      <c r="H238" s="245" t="s">
        <v>5185</v>
      </c>
      <c r="I238" s="226" t="s">
        <v>5186</v>
      </c>
      <c r="J238" s="227"/>
      <c r="K238" s="185"/>
      <c r="L238" s="185"/>
      <c r="M238" s="185"/>
      <c r="N238" s="185"/>
      <c r="O238" s="185"/>
      <c r="P238" s="185"/>
      <c r="Q238" s="185"/>
      <c r="R238" s="185"/>
      <c r="S238" s="185"/>
      <c r="T238" s="185"/>
      <c r="U238" s="185"/>
      <c r="V238" s="185"/>
      <c r="W238" s="185"/>
      <c r="X238" s="185"/>
      <c r="Y238" s="185"/>
      <c r="Z238" s="185"/>
      <c r="AA238" s="185"/>
      <c r="AB238" s="185"/>
      <c r="AC238" s="185"/>
      <c r="AD238" s="185"/>
      <c r="AE238" s="185"/>
      <c r="AF238" s="185"/>
      <c r="AG238" s="185"/>
      <c r="AH238" s="185"/>
      <c r="AI238" s="185"/>
      <c r="AJ238" s="185"/>
      <c r="AK238" s="185"/>
      <c r="AL238" s="185"/>
      <c r="AM238" s="185"/>
      <c r="AN238" s="185"/>
      <c r="AO238" s="185"/>
      <c r="AP238" s="185"/>
      <c r="AQ238" s="185"/>
      <c r="AR238" s="185"/>
      <c r="AS238" s="185"/>
      <c r="AT238" s="185"/>
      <c r="AU238" s="185"/>
      <c r="AV238" s="185"/>
      <c r="AW238" s="185"/>
    </row>
    <row r="239" ht="22.5" customHeight="1">
      <c r="A239" s="218" t="s">
        <v>4257</v>
      </c>
      <c r="B239" s="219">
        <v>45937.0</v>
      </c>
      <c r="C239" s="220" t="str">
        <f t="shared" si="1"/>
        <v>10/2025</v>
      </c>
      <c r="D239" s="221" t="s">
        <v>4245</v>
      </c>
      <c r="E239" s="284" t="s">
        <v>5187</v>
      </c>
      <c r="F239" s="223" t="s">
        <v>5188</v>
      </c>
      <c r="G239" s="224" t="s">
        <v>5189</v>
      </c>
      <c r="H239" s="225" t="s">
        <v>5190</v>
      </c>
      <c r="I239" s="285" t="s">
        <v>5191</v>
      </c>
      <c r="J239" s="286" t="s">
        <v>5192</v>
      </c>
      <c r="K239" s="185"/>
      <c r="L239" s="185"/>
      <c r="M239" s="185"/>
      <c r="N239" s="185"/>
      <c r="O239" s="185"/>
      <c r="P239" s="185"/>
      <c r="Q239" s="185"/>
      <c r="R239" s="185"/>
      <c r="S239" s="185"/>
      <c r="T239" s="185"/>
      <c r="U239" s="185"/>
      <c r="V239" s="185"/>
      <c r="W239" s="185"/>
      <c r="X239" s="185"/>
      <c r="Y239" s="185"/>
      <c r="Z239" s="185"/>
      <c r="AA239" s="185"/>
      <c r="AB239" s="185"/>
      <c r="AC239" s="185"/>
      <c r="AD239" s="185"/>
      <c r="AE239" s="185"/>
      <c r="AF239" s="185"/>
      <c r="AG239" s="185"/>
      <c r="AH239" s="185"/>
      <c r="AI239" s="185"/>
      <c r="AJ239" s="185"/>
      <c r="AK239" s="185"/>
      <c r="AL239" s="185"/>
      <c r="AM239" s="185"/>
      <c r="AN239" s="185"/>
      <c r="AO239" s="185"/>
      <c r="AP239" s="185"/>
      <c r="AQ239" s="185"/>
      <c r="AR239" s="185"/>
      <c r="AS239" s="185"/>
      <c r="AT239" s="185"/>
      <c r="AU239" s="185"/>
      <c r="AV239" s="185"/>
      <c r="AW239" s="185"/>
    </row>
    <row r="240" ht="22.5" customHeight="1">
      <c r="A240" s="218" t="s">
        <v>4230</v>
      </c>
      <c r="B240" s="219">
        <v>45937.0</v>
      </c>
      <c r="C240" s="220" t="str">
        <f t="shared" si="1"/>
        <v>10/2025</v>
      </c>
      <c r="D240" s="221" t="s">
        <v>4245</v>
      </c>
      <c r="E240" s="222" t="s">
        <v>5193</v>
      </c>
      <c r="F240" s="223" t="s">
        <v>4980</v>
      </c>
      <c r="G240" s="224" t="s">
        <v>5194</v>
      </c>
      <c r="H240" s="245" t="s">
        <v>5195</v>
      </c>
      <c r="I240" s="226" t="s">
        <v>5196</v>
      </c>
      <c r="J240" s="227"/>
      <c r="K240" s="185"/>
      <c r="L240" s="185"/>
      <c r="M240" s="185"/>
      <c r="N240" s="185"/>
      <c r="O240" s="185"/>
      <c r="P240" s="185"/>
      <c r="Q240" s="185"/>
      <c r="R240" s="185"/>
      <c r="S240" s="185"/>
      <c r="T240" s="185"/>
      <c r="U240" s="185"/>
      <c r="V240" s="185"/>
      <c r="W240" s="185"/>
      <c r="X240" s="185"/>
      <c r="Y240" s="185"/>
      <c r="Z240" s="185"/>
      <c r="AA240" s="185"/>
      <c r="AB240" s="185"/>
      <c r="AC240" s="185"/>
      <c r="AD240" s="185"/>
      <c r="AE240" s="185"/>
      <c r="AF240" s="185"/>
      <c r="AG240" s="185"/>
      <c r="AH240" s="185"/>
      <c r="AI240" s="185"/>
      <c r="AJ240" s="185"/>
      <c r="AK240" s="185"/>
      <c r="AL240" s="185"/>
      <c r="AM240" s="185"/>
      <c r="AN240" s="185"/>
      <c r="AO240" s="185"/>
      <c r="AP240" s="185"/>
      <c r="AQ240" s="185"/>
      <c r="AR240" s="185"/>
      <c r="AS240" s="185"/>
      <c r="AT240" s="185"/>
      <c r="AU240" s="185"/>
      <c r="AV240" s="185"/>
      <c r="AW240" s="185"/>
    </row>
    <row r="241" ht="22.5" customHeight="1">
      <c r="A241" s="218" t="s">
        <v>4252</v>
      </c>
      <c r="B241" s="219">
        <v>45944.0</v>
      </c>
      <c r="C241" s="220" t="str">
        <f t="shared" si="1"/>
        <v>10/2025</v>
      </c>
      <c r="D241" s="221" t="s">
        <v>5197</v>
      </c>
      <c r="E241" s="222" t="s">
        <v>5198</v>
      </c>
      <c r="F241" s="223" t="s">
        <v>4980</v>
      </c>
      <c r="G241" s="224" t="s">
        <v>5199</v>
      </c>
      <c r="H241" s="245" t="s">
        <v>5200</v>
      </c>
      <c r="I241" s="226"/>
      <c r="J241" s="227" t="s">
        <v>5201</v>
      </c>
      <c r="K241" s="185"/>
      <c r="L241" s="185"/>
      <c r="M241" s="185"/>
      <c r="N241" s="185"/>
      <c r="O241" s="185"/>
      <c r="P241" s="185"/>
      <c r="Q241" s="185"/>
      <c r="R241" s="185"/>
      <c r="S241" s="185"/>
      <c r="T241" s="185"/>
      <c r="U241" s="185"/>
      <c r="V241" s="185"/>
      <c r="W241" s="185"/>
      <c r="X241" s="185"/>
      <c r="Y241" s="185"/>
      <c r="Z241" s="185"/>
      <c r="AA241" s="185"/>
      <c r="AB241" s="185"/>
      <c r="AC241" s="185"/>
      <c r="AD241" s="185"/>
      <c r="AE241" s="185"/>
      <c r="AF241" s="185"/>
      <c r="AG241" s="185"/>
      <c r="AH241" s="185"/>
      <c r="AI241" s="185"/>
      <c r="AJ241" s="185"/>
      <c r="AK241" s="185"/>
      <c r="AL241" s="185"/>
      <c r="AM241" s="185"/>
      <c r="AN241" s="185"/>
      <c r="AO241" s="185"/>
      <c r="AP241" s="185"/>
      <c r="AQ241" s="185"/>
      <c r="AR241" s="185"/>
      <c r="AS241" s="185"/>
      <c r="AT241" s="185"/>
      <c r="AU241" s="185"/>
      <c r="AV241" s="185"/>
      <c r="AW241" s="185"/>
    </row>
    <row r="242" ht="22.5" hidden="1" customHeight="1">
      <c r="A242" s="194" t="s">
        <v>4255</v>
      </c>
      <c r="B242" s="187">
        <v>45945.0</v>
      </c>
      <c r="C242" s="188" t="str">
        <f t="shared" si="1"/>
        <v>10/2025</v>
      </c>
      <c r="D242" s="244" t="s">
        <v>4231</v>
      </c>
      <c r="E242" s="216" t="s">
        <v>5202</v>
      </c>
      <c r="F242" s="197" t="s">
        <v>4357</v>
      </c>
      <c r="G242" s="202" t="s">
        <v>5125</v>
      </c>
      <c r="H242" s="217" t="s">
        <v>5203</v>
      </c>
      <c r="I242" s="287" t="s">
        <v>5204</v>
      </c>
      <c r="J242" s="282" t="s">
        <v>5205</v>
      </c>
      <c r="K242" s="185"/>
      <c r="L242" s="185"/>
      <c r="M242" s="185"/>
      <c r="N242" s="185"/>
      <c r="O242" s="185"/>
      <c r="P242" s="185"/>
      <c r="Q242" s="185"/>
      <c r="R242" s="185"/>
      <c r="S242" s="185"/>
      <c r="T242" s="185"/>
      <c r="U242" s="185"/>
      <c r="V242" s="185"/>
      <c r="W242" s="185"/>
      <c r="X242" s="185"/>
      <c r="Y242" s="185"/>
      <c r="Z242" s="185"/>
      <c r="AA242" s="185"/>
      <c r="AB242" s="185"/>
      <c r="AC242" s="185"/>
      <c r="AD242" s="185"/>
      <c r="AE242" s="185"/>
      <c r="AF242" s="185"/>
      <c r="AG242" s="185"/>
      <c r="AH242" s="185"/>
      <c r="AI242" s="185"/>
      <c r="AJ242" s="185"/>
      <c r="AK242" s="185"/>
      <c r="AL242" s="185"/>
      <c r="AM242" s="185"/>
      <c r="AN242" s="185"/>
      <c r="AO242" s="185"/>
      <c r="AP242" s="185"/>
      <c r="AQ242" s="185"/>
      <c r="AR242" s="185"/>
      <c r="AS242" s="185"/>
      <c r="AT242" s="185"/>
      <c r="AU242" s="185"/>
      <c r="AV242" s="185"/>
      <c r="AW242" s="185"/>
    </row>
    <row r="243" ht="22.5" hidden="1" customHeight="1">
      <c r="A243" s="194" t="s">
        <v>4230</v>
      </c>
      <c r="B243" s="187">
        <v>45946.0</v>
      </c>
      <c r="C243" s="188" t="str">
        <f t="shared" si="1"/>
        <v>10/2025</v>
      </c>
      <c r="D243" s="244" t="s">
        <v>4231</v>
      </c>
      <c r="E243" s="216" t="s">
        <v>5206</v>
      </c>
      <c r="F243" s="197" t="s">
        <v>4357</v>
      </c>
      <c r="G243" s="202" t="s">
        <v>5125</v>
      </c>
      <c r="H243" s="217" t="s">
        <v>5207</v>
      </c>
      <c r="I243" s="212" t="s">
        <v>5208</v>
      </c>
      <c r="J243" s="215" t="s">
        <v>5209</v>
      </c>
      <c r="K243" s="185"/>
      <c r="L243" s="185"/>
      <c r="M243" s="185"/>
      <c r="N243" s="185"/>
      <c r="O243" s="185"/>
      <c r="P243" s="185"/>
      <c r="Q243" s="185"/>
      <c r="R243" s="185"/>
      <c r="S243" s="185"/>
      <c r="T243" s="185"/>
      <c r="U243" s="185"/>
      <c r="V243" s="185"/>
      <c r="W243" s="185"/>
      <c r="X243" s="185"/>
      <c r="Y243" s="185"/>
      <c r="Z243" s="185"/>
      <c r="AA243" s="185"/>
      <c r="AB243" s="185"/>
      <c r="AC243" s="185"/>
      <c r="AD243" s="185"/>
      <c r="AE243" s="185"/>
      <c r="AF243" s="185"/>
      <c r="AG243" s="185"/>
      <c r="AH243" s="185"/>
      <c r="AI243" s="185"/>
      <c r="AJ243" s="185"/>
      <c r="AK243" s="185"/>
      <c r="AL243" s="185"/>
      <c r="AM243" s="185"/>
      <c r="AN243" s="185"/>
      <c r="AO243" s="185"/>
      <c r="AP243" s="185"/>
      <c r="AQ243" s="185"/>
      <c r="AR243" s="185"/>
      <c r="AS243" s="185"/>
      <c r="AT243" s="185"/>
      <c r="AU243" s="185"/>
      <c r="AV243" s="185"/>
      <c r="AW243" s="185"/>
    </row>
    <row r="244" ht="22.5" customHeight="1">
      <c r="A244" s="218" t="s">
        <v>4255</v>
      </c>
      <c r="B244" s="219">
        <v>45952.0</v>
      </c>
      <c r="C244" s="220" t="str">
        <f t="shared" si="1"/>
        <v>10/2025</v>
      </c>
      <c r="D244" s="221" t="s">
        <v>4250</v>
      </c>
      <c r="E244" s="222" t="s">
        <v>5210</v>
      </c>
      <c r="F244" s="223" t="s">
        <v>5211</v>
      </c>
      <c r="G244" s="224" t="s">
        <v>5212</v>
      </c>
      <c r="H244" s="225" t="s">
        <v>5213</v>
      </c>
      <c r="I244" s="288" t="s">
        <v>5214</v>
      </c>
      <c r="J244" s="227"/>
      <c r="K244" s="185"/>
      <c r="L244" s="185"/>
      <c r="M244" s="185"/>
      <c r="N244" s="185"/>
      <c r="O244" s="185"/>
      <c r="P244" s="185"/>
      <c r="Q244" s="185"/>
      <c r="R244" s="185"/>
      <c r="S244" s="185"/>
      <c r="T244" s="185"/>
      <c r="U244" s="185"/>
      <c r="V244" s="185"/>
      <c r="W244" s="185"/>
      <c r="X244" s="185"/>
      <c r="Y244" s="185"/>
      <c r="Z244" s="185"/>
      <c r="AA244" s="185"/>
      <c r="AB244" s="185"/>
      <c r="AC244" s="185"/>
      <c r="AD244" s="185"/>
      <c r="AE244" s="185"/>
      <c r="AF244" s="185"/>
      <c r="AG244" s="185"/>
      <c r="AH244" s="185"/>
      <c r="AI244" s="185"/>
      <c r="AJ244" s="185"/>
      <c r="AK244" s="185"/>
      <c r="AL244" s="185"/>
      <c r="AM244" s="185"/>
      <c r="AN244" s="185"/>
      <c r="AO244" s="185"/>
      <c r="AP244" s="185"/>
      <c r="AQ244" s="185"/>
      <c r="AR244" s="185"/>
      <c r="AS244" s="185"/>
      <c r="AT244" s="185"/>
      <c r="AU244" s="185"/>
      <c r="AV244" s="185"/>
      <c r="AW244" s="185"/>
    </row>
    <row r="245" ht="22.5" customHeight="1">
      <c r="A245" s="218" t="s">
        <v>4255</v>
      </c>
      <c r="B245" s="219">
        <v>45952.0</v>
      </c>
      <c r="C245" s="220" t="str">
        <f t="shared" si="1"/>
        <v>10/2025</v>
      </c>
      <c r="D245" s="221" t="s">
        <v>4250</v>
      </c>
      <c r="E245" s="222" t="s">
        <v>5215</v>
      </c>
      <c r="F245" s="223" t="s">
        <v>5216</v>
      </c>
      <c r="G245" s="224" t="s">
        <v>5212</v>
      </c>
      <c r="H245" s="225" t="s">
        <v>5217</v>
      </c>
      <c r="I245" s="288" t="s">
        <v>5214</v>
      </c>
      <c r="J245" s="227"/>
      <c r="K245" s="185"/>
      <c r="L245" s="185"/>
      <c r="M245" s="185"/>
      <c r="N245" s="185"/>
      <c r="O245" s="185"/>
      <c r="P245" s="185"/>
      <c r="Q245" s="185"/>
      <c r="R245" s="185"/>
      <c r="S245" s="185"/>
      <c r="T245" s="185"/>
      <c r="U245" s="185"/>
      <c r="V245" s="185"/>
      <c r="W245" s="185"/>
      <c r="X245" s="185"/>
      <c r="Y245" s="185"/>
      <c r="Z245" s="185"/>
      <c r="AA245" s="185"/>
      <c r="AB245" s="185"/>
      <c r="AC245" s="185"/>
      <c r="AD245" s="185"/>
      <c r="AE245" s="185"/>
      <c r="AF245" s="185"/>
      <c r="AG245" s="185"/>
      <c r="AH245" s="185"/>
      <c r="AI245" s="185"/>
      <c r="AJ245" s="185"/>
      <c r="AK245" s="185"/>
      <c r="AL245" s="185"/>
      <c r="AM245" s="185"/>
      <c r="AN245" s="185"/>
      <c r="AO245" s="185"/>
      <c r="AP245" s="185"/>
      <c r="AQ245" s="185"/>
      <c r="AR245" s="185"/>
      <c r="AS245" s="185"/>
      <c r="AT245" s="185"/>
      <c r="AU245" s="185"/>
      <c r="AV245" s="185"/>
      <c r="AW245" s="185"/>
    </row>
    <row r="246" ht="22.5" customHeight="1">
      <c r="A246" s="218" t="s">
        <v>4252</v>
      </c>
      <c r="B246" s="219">
        <v>45953.0</v>
      </c>
      <c r="C246" s="220" t="str">
        <f t="shared" si="1"/>
        <v>10/2025</v>
      </c>
      <c r="D246" s="221" t="s">
        <v>4245</v>
      </c>
      <c r="E246" s="222" t="s">
        <v>5218</v>
      </c>
      <c r="F246" s="223" t="s">
        <v>4980</v>
      </c>
      <c r="G246" s="224" t="s">
        <v>5194</v>
      </c>
      <c r="H246" s="245" t="s">
        <v>5219</v>
      </c>
      <c r="I246" s="226" t="s">
        <v>5220</v>
      </c>
      <c r="J246" s="227"/>
      <c r="K246" s="185"/>
      <c r="L246" s="185"/>
      <c r="M246" s="185"/>
      <c r="N246" s="185"/>
      <c r="O246" s="185"/>
      <c r="P246" s="185"/>
      <c r="Q246" s="185"/>
      <c r="R246" s="185"/>
      <c r="S246" s="185"/>
      <c r="T246" s="185"/>
      <c r="U246" s="185"/>
      <c r="V246" s="185"/>
      <c r="W246" s="185"/>
      <c r="X246" s="185"/>
      <c r="Y246" s="185"/>
      <c r="Z246" s="185"/>
      <c r="AA246" s="185"/>
      <c r="AB246" s="185"/>
      <c r="AC246" s="185"/>
      <c r="AD246" s="185"/>
      <c r="AE246" s="185"/>
      <c r="AF246" s="185"/>
      <c r="AG246" s="185"/>
      <c r="AH246" s="185"/>
      <c r="AI246" s="185"/>
      <c r="AJ246" s="185"/>
      <c r="AK246" s="185"/>
      <c r="AL246" s="185"/>
      <c r="AM246" s="185"/>
      <c r="AN246" s="185"/>
      <c r="AO246" s="185"/>
      <c r="AP246" s="185"/>
      <c r="AQ246" s="185"/>
      <c r="AR246" s="185"/>
      <c r="AS246" s="185"/>
      <c r="AT246" s="185"/>
      <c r="AU246" s="185"/>
      <c r="AV246" s="185"/>
      <c r="AW246" s="185"/>
    </row>
    <row r="247" ht="22.5" customHeight="1">
      <c r="A247" s="218" t="s">
        <v>4230</v>
      </c>
      <c r="B247" s="223" t="s">
        <v>5221</v>
      </c>
      <c r="C247" s="220" t="str">
        <f t="shared" si="1"/>
        <v>10/2025</v>
      </c>
      <c r="D247" s="221" t="s">
        <v>4245</v>
      </c>
      <c r="E247" s="222" t="s">
        <v>5222</v>
      </c>
      <c r="F247" s="223" t="s">
        <v>4971</v>
      </c>
      <c r="G247" s="224" t="s">
        <v>5223</v>
      </c>
      <c r="H247" s="228" t="s">
        <v>5224</v>
      </c>
      <c r="I247" s="227" t="s">
        <v>5225</v>
      </c>
      <c r="J247" s="227" t="s">
        <v>5226</v>
      </c>
      <c r="K247" s="185"/>
      <c r="L247" s="185"/>
      <c r="M247" s="185"/>
      <c r="N247" s="185"/>
      <c r="O247" s="185"/>
      <c r="P247" s="185"/>
      <c r="Q247" s="185"/>
      <c r="R247" s="185"/>
      <c r="S247" s="185"/>
      <c r="T247" s="185"/>
      <c r="U247" s="185"/>
      <c r="V247" s="185"/>
      <c r="W247" s="185"/>
      <c r="X247" s="185"/>
      <c r="Y247" s="185"/>
      <c r="Z247" s="185"/>
      <c r="AA247" s="185"/>
      <c r="AB247" s="185"/>
      <c r="AC247" s="185"/>
      <c r="AD247" s="185"/>
      <c r="AE247" s="185"/>
      <c r="AF247" s="185"/>
      <c r="AG247" s="185"/>
      <c r="AH247" s="185"/>
      <c r="AI247" s="185"/>
      <c r="AJ247" s="185"/>
      <c r="AK247" s="185"/>
      <c r="AL247" s="185"/>
      <c r="AM247" s="185"/>
      <c r="AN247" s="185"/>
      <c r="AO247" s="185"/>
      <c r="AP247" s="185"/>
      <c r="AQ247" s="185"/>
      <c r="AR247" s="185"/>
      <c r="AS247" s="185"/>
      <c r="AT247" s="185"/>
      <c r="AU247" s="185"/>
      <c r="AV247" s="185"/>
      <c r="AW247" s="185"/>
    </row>
    <row r="248" ht="22.5" customHeight="1">
      <c r="A248" s="218" t="s">
        <v>4230</v>
      </c>
      <c r="B248" s="223" t="s">
        <v>5227</v>
      </c>
      <c r="C248" s="220" t="str">
        <f t="shared" si="1"/>
        <v>10/2025</v>
      </c>
      <c r="D248" s="221" t="s">
        <v>4245</v>
      </c>
      <c r="E248" s="222" t="s">
        <v>5222</v>
      </c>
      <c r="F248" s="223" t="s">
        <v>4988</v>
      </c>
      <c r="G248" s="224" t="s">
        <v>5038</v>
      </c>
      <c r="H248" s="228" t="s">
        <v>5228</v>
      </c>
      <c r="I248" s="227" t="s">
        <v>5225</v>
      </c>
      <c r="J248" s="227" t="s">
        <v>5226</v>
      </c>
      <c r="K248" s="185"/>
      <c r="L248" s="185"/>
      <c r="M248" s="185"/>
      <c r="N248" s="185"/>
      <c r="O248" s="185"/>
      <c r="P248" s="185"/>
      <c r="Q248" s="185"/>
      <c r="R248" s="185"/>
      <c r="S248" s="185"/>
      <c r="T248" s="185"/>
      <c r="U248" s="185"/>
      <c r="V248" s="185"/>
      <c r="W248" s="185"/>
      <c r="X248" s="185"/>
      <c r="Y248" s="185"/>
      <c r="Z248" s="185"/>
      <c r="AA248" s="185"/>
      <c r="AB248" s="185"/>
      <c r="AC248" s="185"/>
      <c r="AD248" s="185"/>
      <c r="AE248" s="185"/>
      <c r="AF248" s="185"/>
      <c r="AG248" s="185"/>
      <c r="AH248" s="185"/>
      <c r="AI248" s="185"/>
      <c r="AJ248" s="185"/>
      <c r="AK248" s="185"/>
      <c r="AL248" s="185"/>
      <c r="AM248" s="185"/>
      <c r="AN248" s="185"/>
      <c r="AO248" s="185"/>
      <c r="AP248" s="185"/>
      <c r="AQ248" s="185"/>
      <c r="AR248" s="185"/>
      <c r="AS248" s="185"/>
      <c r="AT248" s="185"/>
      <c r="AU248" s="185"/>
      <c r="AV248" s="185"/>
      <c r="AW248" s="185"/>
    </row>
    <row r="249" ht="22.5" customHeight="1">
      <c r="A249" s="218" t="s">
        <v>4230</v>
      </c>
      <c r="B249" s="223" t="s">
        <v>5227</v>
      </c>
      <c r="C249" s="220" t="str">
        <f t="shared" si="1"/>
        <v>10/2025</v>
      </c>
      <c r="D249" s="221" t="s">
        <v>4245</v>
      </c>
      <c r="E249" s="222" t="s">
        <v>5222</v>
      </c>
      <c r="F249" s="223" t="s">
        <v>5229</v>
      </c>
      <c r="G249" s="224" t="s">
        <v>5038</v>
      </c>
      <c r="H249" s="228" t="s">
        <v>5230</v>
      </c>
      <c r="I249" s="227" t="s">
        <v>5225</v>
      </c>
      <c r="J249" s="227" t="s">
        <v>5226</v>
      </c>
      <c r="K249" s="185"/>
      <c r="L249" s="185"/>
      <c r="M249" s="185"/>
      <c r="N249" s="185"/>
      <c r="O249" s="185"/>
      <c r="P249" s="185"/>
      <c r="Q249" s="185"/>
      <c r="R249" s="185"/>
      <c r="S249" s="185"/>
      <c r="T249" s="185"/>
      <c r="U249" s="185"/>
      <c r="V249" s="185"/>
      <c r="W249" s="185"/>
      <c r="X249" s="185"/>
      <c r="Y249" s="185"/>
      <c r="Z249" s="185"/>
      <c r="AA249" s="185"/>
      <c r="AB249" s="185"/>
      <c r="AC249" s="185"/>
      <c r="AD249" s="185"/>
      <c r="AE249" s="185"/>
      <c r="AF249" s="185"/>
      <c r="AG249" s="185"/>
      <c r="AH249" s="185"/>
      <c r="AI249" s="185"/>
      <c r="AJ249" s="185"/>
      <c r="AK249" s="185"/>
      <c r="AL249" s="185"/>
      <c r="AM249" s="185"/>
      <c r="AN249" s="185"/>
      <c r="AO249" s="185"/>
      <c r="AP249" s="185"/>
      <c r="AQ249" s="185"/>
      <c r="AR249" s="185"/>
      <c r="AS249" s="185"/>
      <c r="AT249" s="185"/>
      <c r="AU249" s="185"/>
      <c r="AV249" s="185"/>
      <c r="AW249" s="185"/>
    </row>
    <row r="250" ht="22.5" customHeight="1">
      <c r="A250" s="218" t="s">
        <v>4230</v>
      </c>
      <c r="B250" s="219">
        <v>45960.0</v>
      </c>
      <c r="C250" s="220" t="str">
        <f t="shared" si="1"/>
        <v>10/2025</v>
      </c>
      <c r="D250" s="221" t="s">
        <v>4244</v>
      </c>
      <c r="E250" s="222" t="s">
        <v>5231</v>
      </c>
      <c r="F250" s="223" t="s">
        <v>4980</v>
      </c>
      <c r="G250" s="224" t="s">
        <v>4981</v>
      </c>
      <c r="H250" s="245" t="s">
        <v>5232</v>
      </c>
      <c r="I250" s="226" t="s">
        <v>5233</v>
      </c>
      <c r="J250" s="227" t="s">
        <v>5234</v>
      </c>
      <c r="K250" s="185"/>
      <c r="L250" s="185"/>
      <c r="M250" s="185"/>
      <c r="N250" s="185"/>
      <c r="O250" s="185"/>
      <c r="P250" s="185"/>
      <c r="Q250" s="185"/>
      <c r="R250" s="185"/>
      <c r="S250" s="185"/>
      <c r="T250" s="185"/>
      <c r="U250" s="185"/>
      <c r="V250" s="185"/>
      <c r="W250" s="185"/>
      <c r="X250" s="185"/>
      <c r="Y250" s="185"/>
      <c r="Z250" s="185"/>
      <c r="AA250" s="185"/>
      <c r="AB250" s="185"/>
      <c r="AC250" s="185"/>
      <c r="AD250" s="185"/>
      <c r="AE250" s="185"/>
      <c r="AF250" s="185"/>
      <c r="AG250" s="185"/>
      <c r="AH250" s="185"/>
      <c r="AI250" s="185"/>
      <c r="AJ250" s="185"/>
      <c r="AK250" s="185"/>
      <c r="AL250" s="185"/>
      <c r="AM250" s="185"/>
      <c r="AN250" s="185"/>
      <c r="AO250" s="185"/>
      <c r="AP250" s="185"/>
      <c r="AQ250" s="185"/>
      <c r="AR250" s="185"/>
      <c r="AS250" s="185"/>
      <c r="AT250" s="185"/>
      <c r="AU250" s="185"/>
      <c r="AV250" s="185"/>
      <c r="AW250" s="185"/>
    </row>
    <row r="251" ht="22.5" customHeight="1">
      <c r="A251" s="218" t="s">
        <v>4255</v>
      </c>
      <c r="B251" s="219">
        <v>45962.0</v>
      </c>
      <c r="C251" s="220" t="str">
        <f t="shared" si="1"/>
        <v>11/2025</v>
      </c>
      <c r="D251" s="221" t="s">
        <v>4244</v>
      </c>
      <c r="E251" s="222" t="s">
        <v>5235</v>
      </c>
      <c r="F251" s="223" t="s">
        <v>5236</v>
      </c>
      <c r="G251" s="224" t="s">
        <v>5237</v>
      </c>
      <c r="H251" s="245" t="s">
        <v>5238</v>
      </c>
      <c r="I251" s="226" t="s">
        <v>5239</v>
      </c>
      <c r="J251" s="227" t="s">
        <v>5240</v>
      </c>
      <c r="K251" s="185"/>
      <c r="L251" s="185"/>
      <c r="M251" s="185"/>
      <c r="N251" s="185"/>
      <c r="O251" s="185"/>
      <c r="P251" s="185"/>
      <c r="Q251" s="185"/>
      <c r="R251" s="185"/>
      <c r="S251" s="185"/>
      <c r="T251" s="185"/>
      <c r="U251" s="185"/>
      <c r="V251" s="185"/>
      <c r="W251" s="185"/>
      <c r="X251" s="185"/>
      <c r="Y251" s="185"/>
      <c r="Z251" s="185"/>
      <c r="AA251" s="185"/>
      <c r="AB251" s="185"/>
      <c r="AC251" s="185"/>
      <c r="AD251" s="185"/>
      <c r="AE251" s="185"/>
      <c r="AF251" s="185"/>
      <c r="AG251" s="185"/>
      <c r="AH251" s="185"/>
      <c r="AI251" s="185"/>
      <c r="AJ251" s="185"/>
      <c r="AK251" s="185"/>
      <c r="AL251" s="185"/>
      <c r="AM251" s="185"/>
      <c r="AN251" s="185"/>
      <c r="AO251" s="185"/>
      <c r="AP251" s="185"/>
      <c r="AQ251" s="185"/>
      <c r="AR251" s="185"/>
      <c r="AS251" s="185"/>
      <c r="AT251" s="185"/>
      <c r="AU251" s="185"/>
      <c r="AV251" s="185"/>
      <c r="AW251" s="185"/>
    </row>
    <row r="252" ht="22.5" customHeight="1">
      <c r="A252" s="218" t="s">
        <v>4230</v>
      </c>
      <c r="B252" s="219">
        <v>45962.0</v>
      </c>
      <c r="C252" s="220" t="str">
        <f t="shared" si="1"/>
        <v>11/2025</v>
      </c>
      <c r="D252" s="221" t="s">
        <v>4244</v>
      </c>
      <c r="E252" s="222" t="s">
        <v>5241</v>
      </c>
      <c r="F252" s="223" t="s">
        <v>4971</v>
      </c>
      <c r="G252" s="224" t="s">
        <v>5125</v>
      </c>
      <c r="H252" s="228" t="s">
        <v>5242</v>
      </c>
      <c r="I252" s="289" t="s">
        <v>5243</v>
      </c>
      <c r="J252" s="290" t="s">
        <v>5244</v>
      </c>
      <c r="K252" s="185"/>
      <c r="L252" s="185"/>
      <c r="M252" s="185"/>
      <c r="N252" s="185"/>
      <c r="O252" s="185"/>
      <c r="P252" s="185"/>
      <c r="Q252" s="185"/>
      <c r="R252" s="185"/>
      <c r="S252" s="185"/>
      <c r="T252" s="185"/>
      <c r="U252" s="185"/>
      <c r="V252" s="185"/>
      <c r="W252" s="185"/>
      <c r="X252" s="185"/>
      <c r="Y252" s="185"/>
      <c r="Z252" s="185"/>
      <c r="AA252" s="185"/>
      <c r="AB252" s="185"/>
      <c r="AC252" s="185"/>
      <c r="AD252" s="185"/>
      <c r="AE252" s="185"/>
      <c r="AF252" s="185"/>
      <c r="AG252" s="185"/>
      <c r="AH252" s="185"/>
      <c r="AI252" s="185"/>
      <c r="AJ252" s="185"/>
      <c r="AK252" s="185"/>
      <c r="AL252" s="185"/>
      <c r="AM252" s="185"/>
      <c r="AN252" s="185"/>
      <c r="AO252" s="185"/>
      <c r="AP252" s="185"/>
      <c r="AQ252" s="185"/>
      <c r="AR252" s="185"/>
      <c r="AS252" s="185"/>
      <c r="AT252" s="185"/>
      <c r="AU252" s="185"/>
      <c r="AV252" s="185"/>
      <c r="AW252" s="185"/>
    </row>
    <row r="253" ht="22.5" customHeight="1">
      <c r="A253" s="218" t="s">
        <v>4230</v>
      </c>
      <c r="B253" s="219">
        <v>45962.0</v>
      </c>
      <c r="C253" s="220" t="str">
        <f t="shared" si="1"/>
        <v>11/2025</v>
      </c>
      <c r="D253" s="221" t="s">
        <v>4244</v>
      </c>
      <c r="E253" s="291" t="s">
        <v>5241</v>
      </c>
      <c r="F253" s="223" t="s">
        <v>5245</v>
      </c>
      <c r="G253" s="224" t="s">
        <v>5038</v>
      </c>
      <c r="H253" s="228" t="s">
        <v>5246</v>
      </c>
      <c r="I253" s="292" t="s">
        <v>5247</v>
      </c>
      <c r="J253" s="292"/>
      <c r="K253" s="185"/>
      <c r="L253" s="185"/>
      <c r="M253" s="185"/>
      <c r="N253" s="185"/>
      <c r="O253" s="185"/>
      <c r="P253" s="185"/>
      <c r="Q253" s="185"/>
      <c r="R253" s="185"/>
      <c r="S253" s="185"/>
      <c r="T253" s="185"/>
      <c r="U253" s="185"/>
      <c r="V253" s="185"/>
      <c r="W253" s="185"/>
      <c r="X253" s="185"/>
      <c r="Y253" s="185"/>
      <c r="Z253" s="185"/>
      <c r="AA253" s="185"/>
      <c r="AB253" s="185"/>
      <c r="AC253" s="185"/>
      <c r="AD253" s="185"/>
      <c r="AE253" s="185"/>
      <c r="AF253" s="185"/>
      <c r="AG253" s="185"/>
      <c r="AH253" s="185"/>
      <c r="AI253" s="185"/>
      <c r="AJ253" s="185"/>
      <c r="AK253" s="185"/>
      <c r="AL253" s="185"/>
      <c r="AM253" s="185"/>
      <c r="AN253" s="185"/>
      <c r="AO253" s="185"/>
      <c r="AP253" s="185"/>
      <c r="AQ253" s="185"/>
      <c r="AR253" s="185"/>
      <c r="AS253" s="185"/>
      <c r="AT253" s="185"/>
      <c r="AU253" s="185"/>
      <c r="AV253" s="185"/>
      <c r="AW253" s="185"/>
    </row>
    <row r="254" ht="22.5" customHeight="1">
      <c r="A254" s="218" t="s">
        <v>4230</v>
      </c>
      <c r="B254" s="219">
        <v>45964.0</v>
      </c>
      <c r="C254" s="220" t="str">
        <f t="shared" si="1"/>
        <v>11/2025</v>
      </c>
      <c r="D254" s="221" t="s">
        <v>4251</v>
      </c>
      <c r="E254" s="293" t="s">
        <v>5248</v>
      </c>
      <c r="F254" s="223" t="s">
        <v>4293</v>
      </c>
      <c r="G254" s="224" t="s">
        <v>5006</v>
      </c>
      <c r="H254" s="245" t="s">
        <v>5249</v>
      </c>
      <c r="I254" s="294" t="s">
        <v>5250</v>
      </c>
      <c r="J254" s="227" t="s">
        <v>5251</v>
      </c>
      <c r="K254" s="185"/>
      <c r="L254" s="185"/>
      <c r="M254" s="185"/>
      <c r="N254" s="185"/>
      <c r="O254" s="185"/>
      <c r="P254" s="185"/>
      <c r="Q254" s="185"/>
      <c r="R254" s="185"/>
      <c r="S254" s="185"/>
      <c r="T254" s="185"/>
      <c r="U254" s="185"/>
      <c r="V254" s="185"/>
      <c r="W254" s="185"/>
      <c r="X254" s="185"/>
      <c r="Y254" s="185"/>
      <c r="Z254" s="185"/>
      <c r="AA254" s="185"/>
      <c r="AB254" s="185"/>
      <c r="AC254" s="185"/>
      <c r="AD254" s="185"/>
      <c r="AE254" s="185"/>
      <c r="AF254" s="185"/>
      <c r="AG254" s="185"/>
      <c r="AH254" s="185"/>
      <c r="AI254" s="185"/>
      <c r="AJ254" s="185"/>
      <c r="AK254" s="185"/>
      <c r="AL254" s="185"/>
      <c r="AM254" s="185"/>
      <c r="AN254" s="185"/>
      <c r="AO254" s="185"/>
      <c r="AP254" s="185"/>
      <c r="AQ254" s="185"/>
      <c r="AR254" s="185"/>
      <c r="AS254" s="185"/>
      <c r="AT254" s="185"/>
      <c r="AU254" s="185"/>
      <c r="AV254" s="185"/>
      <c r="AW254" s="185"/>
    </row>
    <row r="255" ht="22.5" customHeight="1">
      <c r="A255" s="218" t="s">
        <v>4230</v>
      </c>
      <c r="B255" s="219">
        <v>45964.0</v>
      </c>
      <c r="C255" s="220" t="str">
        <f t="shared" si="1"/>
        <v>11/2025</v>
      </c>
      <c r="D255" s="221" t="s">
        <v>4251</v>
      </c>
      <c r="E255" s="295" t="s">
        <v>5252</v>
      </c>
      <c r="F255" s="225" t="s">
        <v>5253</v>
      </c>
      <c r="G255" s="224" t="s">
        <v>5155</v>
      </c>
      <c r="H255" s="228" t="s">
        <v>5254</v>
      </c>
      <c r="I255" s="226" t="s">
        <v>5250</v>
      </c>
      <c r="J255" s="227" t="s">
        <v>5251</v>
      </c>
      <c r="K255" s="185"/>
      <c r="L255" s="185"/>
      <c r="M255" s="185"/>
      <c r="N255" s="185"/>
      <c r="O255" s="185"/>
      <c r="P255" s="185"/>
      <c r="Q255" s="185"/>
      <c r="R255" s="185"/>
      <c r="S255" s="185"/>
      <c r="T255" s="185"/>
      <c r="U255" s="185"/>
      <c r="V255" s="185"/>
      <c r="W255" s="185"/>
      <c r="X255" s="185"/>
      <c r="Y255" s="185"/>
      <c r="Z255" s="185"/>
      <c r="AA255" s="185"/>
      <c r="AB255" s="185"/>
      <c r="AC255" s="185"/>
      <c r="AD255" s="185"/>
      <c r="AE255" s="185"/>
      <c r="AF255" s="185"/>
      <c r="AG255" s="185"/>
      <c r="AH255" s="185"/>
      <c r="AI255" s="185"/>
      <c r="AJ255" s="185"/>
      <c r="AK255" s="185"/>
      <c r="AL255" s="185"/>
      <c r="AM255" s="185"/>
      <c r="AN255" s="185"/>
      <c r="AO255" s="185"/>
      <c r="AP255" s="185"/>
      <c r="AQ255" s="185"/>
      <c r="AR255" s="185"/>
      <c r="AS255" s="185"/>
      <c r="AT255" s="185"/>
      <c r="AU255" s="185"/>
      <c r="AV255" s="185"/>
      <c r="AW255" s="185"/>
    </row>
    <row r="256" ht="22.5" customHeight="1">
      <c r="A256" s="246"/>
      <c r="B256" s="219">
        <v>45964.0</v>
      </c>
      <c r="C256" s="220" t="str">
        <f t="shared" si="1"/>
        <v>11/2025</v>
      </c>
      <c r="D256" s="221" t="s">
        <v>4251</v>
      </c>
      <c r="E256" s="295" t="s">
        <v>5255</v>
      </c>
      <c r="F256" s="296" t="s">
        <v>4971</v>
      </c>
      <c r="G256" s="224" t="s">
        <v>5020</v>
      </c>
      <c r="H256" s="228" t="s">
        <v>5256</v>
      </c>
      <c r="I256" s="226"/>
      <c r="J256" s="297" t="s">
        <v>5257</v>
      </c>
      <c r="K256" s="185"/>
      <c r="L256" s="185"/>
      <c r="M256" s="185"/>
      <c r="N256" s="185"/>
      <c r="O256" s="185"/>
      <c r="P256" s="185"/>
      <c r="Q256" s="185"/>
      <c r="R256" s="185"/>
      <c r="S256" s="185"/>
      <c r="T256" s="185"/>
      <c r="U256" s="185"/>
      <c r="V256" s="185"/>
      <c r="W256" s="185"/>
      <c r="X256" s="185"/>
      <c r="Y256" s="185"/>
      <c r="Z256" s="185"/>
      <c r="AA256" s="185"/>
      <c r="AB256" s="185"/>
      <c r="AC256" s="185"/>
      <c r="AD256" s="185"/>
      <c r="AE256" s="185"/>
      <c r="AF256" s="185"/>
      <c r="AG256" s="185"/>
      <c r="AH256" s="185"/>
      <c r="AI256" s="185"/>
      <c r="AJ256" s="185"/>
      <c r="AK256" s="185"/>
      <c r="AL256" s="185"/>
      <c r="AM256" s="185"/>
      <c r="AN256" s="185"/>
      <c r="AO256" s="185"/>
      <c r="AP256" s="185"/>
      <c r="AQ256" s="185"/>
      <c r="AR256" s="185"/>
      <c r="AS256" s="185"/>
      <c r="AT256" s="185"/>
      <c r="AU256" s="185"/>
      <c r="AV256" s="185"/>
      <c r="AW256" s="185"/>
    </row>
    <row r="257" ht="22.5" customHeight="1">
      <c r="A257" s="218" t="s">
        <v>4255</v>
      </c>
      <c r="B257" s="219">
        <v>45965.0</v>
      </c>
      <c r="C257" s="188" t="str">
        <f t="shared" si="1"/>
        <v>11/2025</v>
      </c>
      <c r="D257" s="221" t="s">
        <v>4244</v>
      </c>
      <c r="E257" s="222" t="s">
        <v>5258</v>
      </c>
      <c r="F257" s="223" t="s">
        <v>4980</v>
      </c>
      <c r="G257" s="224" t="s">
        <v>4981</v>
      </c>
      <c r="H257" s="225" t="s">
        <v>5259</v>
      </c>
      <c r="I257" s="226" t="s">
        <v>5260</v>
      </c>
      <c r="J257" s="227" t="s">
        <v>5261</v>
      </c>
      <c r="K257" s="185"/>
      <c r="L257" s="185"/>
      <c r="M257" s="185"/>
      <c r="N257" s="185"/>
      <c r="O257" s="185"/>
      <c r="P257" s="185"/>
      <c r="Q257" s="185"/>
      <c r="R257" s="185"/>
      <c r="S257" s="185"/>
      <c r="T257" s="185"/>
      <c r="U257" s="185"/>
      <c r="V257" s="185"/>
      <c r="W257" s="185"/>
      <c r="X257" s="185"/>
      <c r="Y257" s="185"/>
      <c r="Z257" s="185"/>
      <c r="AA257" s="185"/>
      <c r="AB257" s="185"/>
      <c r="AC257" s="185"/>
      <c r="AD257" s="185"/>
      <c r="AE257" s="185"/>
      <c r="AF257" s="185"/>
      <c r="AG257" s="185"/>
      <c r="AH257" s="185"/>
      <c r="AI257" s="185"/>
      <c r="AJ257" s="185"/>
      <c r="AK257" s="185"/>
      <c r="AL257" s="185"/>
      <c r="AM257" s="185"/>
      <c r="AN257" s="185"/>
      <c r="AO257" s="185"/>
      <c r="AP257" s="185"/>
      <c r="AQ257" s="185"/>
      <c r="AR257" s="185"/>
      <c r="AS257" s="185"/>
      <c r="AT257" s="185"/>
      <c r="AU257" s="185"/>
      <c r="AV257" s="185"/>
      <c r="AW257" s="185"/>
    </row>
    <row r="258" ht="22.5" customHeight="1">
      <c r="A258" s="218" t="s">
        <v>4252</v>
      </c>
      <c r="B258" s="219">
        <v>45965.0</v>
      </c>
      <c r="C258" s="188" t="str">
        <f t="shared" si="1"/>
        <v>11/2025</v>
      </c>
      <c r="D258" s="221" t="s">
        <v>5262</v>
      </c>
      <c r="E258" s="291" t="s">
        <v>5263</v>
      </c>
      <c r="F258" s="223" t="s">
        <v>4296</v>
      </c>
      <c r="G258" s="224" t="s">
        <v>5020</v>
      </c>
      <c r="H258" s="225" t="s">
        <v>5264</v>
      </c>
      <c r="I258" s="226"/>
      <c r="J258" s="227" t="s">
        <v>5265</v>
      </c>
      <c r="K258" s="185"/>
      <c r="L258" s="185"/>
      <c r="M258" s="185"/>
      <c r="N258" s="185"/>
      <c r="O258" s="185"/>
      <c r="P258" s="185"/>
      <c r="Q258" s="185"/>
      <c r="R258" s="185"/>
      <c r="S258" s="185"/>
      <c r="T258" s="185"/>
      <c r="U258" s="185"/>
      <c r="V258" s="185"/>
      <c r="W258" s="185"/>
      <c r="X258" s="185"/>
      <c r="Y258" s="185"/>
      <c r="Z258" s="185"/>
      <c r="AA258" s="185"/>
      <c r="AB258" s="185"/>
      <c r="AC258" s="185"/>
      <c r="AD258" s="185"/>
      <c r="AE258" s="185"/>
      <c r="AF258" s="185"/>
      <c r="AG258" s="185"/>
      <c r="AH258" s="185"/>
      <c r="AI258" s="185"/>
      <c r="AJ258" s="185"/>
      <c r="AK258" s="185"/>
      <c r="AL258" s="185"/>
      <c r="AM258" s="185"/>
      <c r="AN258" s="185"/>
      <c r="AO258" s="185"/>
      <c r="AP258" s="185"/>
      <c r="AQ258" s="185"/>
      <c r="AR258" s="185"/>
      <c r="AS258" s="185"/>
      <c r="AT258" s="185"/>
      <c r="AU258" s="185"/>
      <c r="AV258" s="185"/>
      <c r="AW258" s="185"/>
    </row>
    <row r="259" ht="22.5" customHeight="1">
      <c r="A259" s="218" t="s">
        <v>4230</v>
      </c>
      <c r="B259" s="219">
        <v>45967.0</v>
      </c>
      <c r="C259" s="188" t="str">
        <f t="shared" si="1"/>
        <v>11/2025</v>
      </c>
      <c r="D259" s="221" t="s">
        <v>5266</v>
      </c>
      <c r="E259" s="298" t="s">
        <v>5267</v>
      </c>
      <c r="F259" s="223" t="s">
        <v>4971</v>
      </c>
      <c r="G259" s="224" t="s">
        <v>5020</v>
      </c>
      <c r="H259" s="228" t="s">
        <v>5268</v>
      </c>
      <c r="I259" s="212"/>
      <c r="J259" s="227" t="s">
        <v>5269</v>
      </c>
      <c r="K259" s="185"/>
      <c r="L259" s="185"/>
      <c r="M259" s="185"/>
      <c r="N259" s="185"/>
      <c r="O259" s="185"/>
      <c r="P259" s="185"/>
      <c r="Q259" s="185"/>
      <c r="R259" s="185"/>
      <c r="S259" s="185"/>
      <c r="T259" s="185"/>
      <c r="U259" s="185"/>
      <c r="V259" s="185"/>
      <c r="W259" s="185"/>
      <c r="X259" s="185"/>
      <c r="Y259" s="185"/>
      <c r="Z259" s="185"/>
      <c r="AA259" s="185"/>
      <c r="AB259" s="185"/>
      <c r="AC259" s="185"/>
      <c r="AD259" s="185"/>
      <c r="AE259" s="185"/>
      <c r="AF259" s="185"/>
      <c r="AG259" s="185"/>
      <c r="AH259" s="185"/>
      <c r="AI259" s="185"/>
      <c r="AJ259" s="185"/>
      <c r="AK259" s="185"/>
      <c r="AL259" s="185"/>
      <c r="AM259" s="185"/>
      <c r="AN259" s="185"/>
      <c r="AO259" s="185"/>
      <c r="AP259" s="185"/>
      <c r="AQ259" s="185"/>
      <c r="AR259" s="185"/>
      <c r="AS259" s="185"/>
      <c r="AT259" s="185"/>
      <c r="AU259" s="185"/>
      <c r="AV259" s="185"/>
      <c r="AW259" s="185"/>
    </row>
    <row r="260" ht="22.5" customHeight="1">
      <c r="A260" s="218" t="s">
        <v>4255</v>
      </c>
      <c r="B260" s="219">
        <v>45967.0</v>
      </c>
      <c r="C260" s="188" t="str">
        <f t="shared" si="1"/>
        <v>11/2025</v>
      </c>
      <c r="D260" s="221" t="s">
        <v>4243</v>
      </c>
      <c r="E260" s="299" t="s">
        <v>5270</v>
      </c>
      <c r="F260" s="223" t="s">
        <v>4640</v>
      </c>
      <c r="G260" s="224" t="s">
        <v>4963</v>
      </c>
      <c r="H260" s="228" t="s">
        <v>5271</v>
      </c>
      <c r="I260" s="300" t="s">
        <v>5272</v>
      </c>
      <c r="J260" s="227" t="s">
        <v>5273</v>
      </c>
      <c r="K260" s="185"/>
      <c r="L260" s="185"/>
      <c r="M260" s="185"/>
      <c r="N260" s="185"/>
      <c r="O260" s="185"/>
      <c r="P260" s="185"/>
      <c r="Q260" s="185"/>
      <c r="R260" s="185"/>
      <c r="S260" s="185"/>
      <c r="T260" s="185"/>
      <c r="U260" s="185"/>
      <c r="V260" s="185"/>
      <c r="W260" s="185"/>
      <c r="X260" s="185"/>
      <c r="Y260" s="185"/>
      <c r="Z260" s="185"/>
      <c r="AA260" s="185"/>
      <c r="AB260" s="185"/>
      <c r="AC260" s="185"/>
      <c r="AD260" s="185"/>
      <c r="AE260" s="185"/>
      <c r="AF260" s="185"/>
      <c r="AG260" s="185"/>
      <c r="AH260" s="185"/>
      <c r="AI260" s="185"/>
      <c r="AJ260" s="185"/>
      <c r="AK260" s="185"/>
      <c r="AL260" s="185"/>
      <c r="AM260" s="185"/>
      <c r="AN260" s="185"/>
      <c r="AO260" s="185"/>
      <c r="AP260" s="185"/>
      <c r="AQ260" s="185"/>
      <c r="AR260" s="185"/>
      <c r="AS260" s="185"/>
      <c r="AT260" s="185"/>
      <c r="AU260" s="185"/>
      <c r="AV260" s="185"/>
      <c r="AW260" s="185"/>
    </row>
    <row r="261" ht="22.5" customHeight="1">
      <c r="A261" s="218" t="s">
        <v>4230</v>
      </c>
      <c r="B261" s="219">
        <v>45967.0</v>
      </c>
      <c r="C261" s="188" t="str">
        <f t="shared" si="1"/>
        <v>11/2025</v>
      </c>
      <c r="D261" s="221" t="s">
        <v>4248</v>
      </c>
      <c r="E261" s="222" t="s">
        <v>5274</v>
      </c>
      <c r="F261" s="223" t="s">
        <v>4778</v>
      </c>
      <c r="G261" s="224" t="s">
        <v>5125</v>
      </c>
      <c r="H261" s="228" t="s">
        <v>5275</v>
      </c>
      <c r="I261" s="301" t="s">
        <v>5276</v>
      </c>
      <c r="J261" s="227" t="s">
        <v>5277</v>
      </c>
      <c r="K261" s="185"/>
      <c r="L261" s="185"/>
      <c r="M261" s="185"/>
      <c r="N261" s="185"/>
      <c r="O261" s="185"/>
      <c r="P261" s="185"/>
      <c r="Q261" s="185"/>
      <c r="R261" s="185"/>
      <c r="S261" s="185"/>
      <c r="T261" s="185"/>
      <c r="U261" s="185"/>
      <c r="V261" s="185"/>
      <c r="W261" s="185"/>
      <c r="X261" s="185"/>
      <c r="Y261" s="185"/>
      <c r="Z261" s="185"/>
      <c r="AA261" s="185"/>
      <c r="AB261" s="185"/>
      <c r="AC261" s="185"/>
      <c r="AD261" s="185"/>
      <c r="AE261" s="185"/>
      <c r="AF261" s="185"/>
      <c r="AG261" s="185"/>
      <c r="AH261" s="185"/>
      <c r="AI261" s="185"/>
      <c r="AJ261" s="185"/>
      <c r="AK261" s="185"/>
      <c r="AL261" s="185"/>
      <c r="AM261" s="185"/>
      <c r="AN261" s="185"/>
      <c r="AO261" s="185"/>
      <c r="AP261" s="185"/>
      <c r="AQ261" s="185"/>
      <c r="AR261" s="185"/>
      <c r="AS261" s="185"/>
      <c r="AT261" s="185"/>
      <c r="AU261" s="185"/>
      <c r="AV261" s="185"/>
      <c r="AW261" s="185"/>
    </row>
    <row r="262" ht="22.5" customHeight="1">
      <c r="A262" s="218" t="s">
        <v>4230</v>
      </c>
      <c r="B262" s="219">
        <v>45968.0</v>
      </c>
      <c r="C262" s="188" t="str">
        <f t="shared" si="1"/>
        <v>11/2025</v>
      </c>
      <c r="D262" s="221" t="s">
        <v>4243</v>
      </c>
      <c r="E262" s="302" t="s">
        <v>5278</v>
      </c>
      <c r="F262" s="223" t="s">
        <v>4997</v>
      </c>
      <c r="G262" s="224" t="s">
        <v>5279</v>
      </c>
      <c r="H262" s="228" t="s">
        <v>5280</v>
      </c>
      <c r="I262" s="226" t="s">
        <v>5281</v>
      </c>
      <c r="J262" s="227" t="s">
        <v>5282</v>
      </c>
      <c r="K262" s="185"/>
      <c r="L262" s="185"/>
      <c r="M262" s="185"/>
      <c r="N262" s="185"/>
      <c r="O262" s="185"/>
      <c r="P262" s="185"/>
      <c r="Q262" s="185"/>
      <c r="R262" s="185"/>
      <c r="S262" s="185"/>
      <c r="T262" s="185"/>
      <c r="U262" s="185"/>
      <c r="V262" s="185"/>
      <c r="W262" s="185"/>
      <c r="X262" s="185"/>
      <c r="Y262" s="185"/>
      <c r="Z262" s="185"/>
      <c r="AA262" s="185"/>
      <c r="AB262" s="185"/>
      <c r="AC262" s="185"/>
      <c r="AD262" s="185"/>
      <c r="AE262" s="185"/>
      <c r="AF262" s="185"/>
      <c r="AG262" s="185"/>
      <c r="AH262" s="185"/>
      <c r="AI262" s="185"/>
      <c r="AJ262" s="185"/>
      <c r="AK262" s="185"/>
      <c r="AL262" s="185"/>
      <c r="AM262" s="185"/>
      <c r="AN262" s="185"/>
      <c r="AO262" s="185"/>
      <c r="AP262" s="185"/>
      <c r="AQ262" s="185"/>
      <c r="AR262" s="185"/>
      <c r="AS262" s="185"/>
      <c r="AT262" s="185"/>
      <c r="AU262" s="185"/>
      <c r="AV262" s="185"/>
      <c r="AW262" s="185"/>
    </row>
    <row r="263" ht="22.5" customHeight="1">
      <c r="A263" s="218" t="s">
        <v>4230</v>
      </c>
      <c r="B263" s="219">
        <v>45968.0</v>
      </c>
      <c r="C263" s="188" t="str">
        <f t="shared" si="1"/>
        <v>11/2025</v>
      </c>
      <c r="D263" s="221" t="s">
        <v>4243</v>
      </c>
      <c r="E263" s="222" t="s">
        <v>5283</v>
      </c>
      <c r="F263" s="223" t="s">
        <v>4296</v>
      </c>
      <c r="G263" s="224" t="s">
        <v>5038</v>
      </c>
      <c r="H263" s="245" t="s">
        <v>5284</v>
      </c>
      <c r="I263" s="226" t="s">
        <v>5285</v>
      </c>
      <c r="J263" s="227" t="s">
        <v>5286</v>
      </c>
      <c r="K263" s="185"/>
      <c r="L263" s="185"/>
      <c r="M263" s="185"/>
      <c r="N263" s="185"/>
      <c r="O263" s="185"/>
      <c r="P263" s="185"/>
      <c r="Q263" s="185"/>
      <c r="R263" s="185"/>
      <c r="S263" s="185"/>
      <c r="T263" s="185"/>
      <c r="U263" s="185"/>
      <c r="V263" s="185"/>
      <c r="W263" s="185"/>
      <c r="X263" s="185"/>
      <c r="Y263" s="185"/>
      <c r="Z263" s="185"/>
      <c r="AA263" s="185"/>
      <c r="AB263" s="185"/>
      <c r="AC263" s="185"/>
      <c r="AD263" s="185"/>
      <c r="AE263" s="185"/>
      <c r="AF263" s="185"/>
      <c r="AG263" s="185"/>
      <c r="AH263" s="185"/>
      <c r="AI263" s="185"/>
      <c r="AJ263" s="185"/>
      <c r="AK263" s="185"/>
      <c r="AL263" s="185"/>
      <c r="AM263" s="185"/>
      <c r="AN263" s="185"/>
      <c r="AO263" s="185"/>
      <c r="AP263" s="185"/>
      <c r="AQ263" s="185"/>
      <c r="AR263" s="185"/>
      <c r="AS263" s="185"/>
      <c r="AT263" s="185"/>
      <c r="AU263" s="185"/>
      <c r="AV263" s="185"/>
      <c r="AW263" s="185"/>
    </row>
    <row r="264" ht="22.5" customHeight="1">
      <c r="A264" s="218" t="s">
        <v>4230</v>
      </c>
      <c r="B264" s="219">
        <v>45968.0</v>
      </c>
      <c r="C264" s="188" t="str">
        <f t="shared" si="1"/>
        <v>11/2025</v>
      </c>
      <c r="D264" s="221" t="s">
        <v>4243</v>
      </c>
      <c r="E264" s="303" t="s">
        <v>5283</v>
      </c>
      <c r="F264" s="304" t="s">
        <v>5245</v>
      </c>
      <c r="G264" s="224" t="s">
        <v>5038</v>
      </c>
      <c r="H264" s="225" t="s">
        <v>5287</v>
      </c>
      <c r="I264" s="226" t="s">
        <v>5285</v>
      </c>
      <c r="J264" s="227" t="s">
        <v>5286</v>
      </c>
      <c r="K264" s="185"/>
      <c r="L264" s="185"/>
      <c r="M264" s="185"/>
      <c r="N264" s="185"/>
      <c r="O264" s="185"/>
      <c r="P264" s="185"/>
      <c r="Q264" s="185"/>
      <c r="R264" s="185"/>
      <c r="S264" s="185"/>
      <c r="T264" s="185"/>
      <c r="U264" s="185"/>
      <c r="V264" s="185"/>
      <c r="W264" s="185"/>
      <c r="X264" s="185"/>
      <c r="Y264" s="185"/>
      <c r="Z264" s="185"/>
      <c r="AA264" s="185"/>
      <c r="AB264" s="185"/>
      <c r="AC264" s="185"/>
      <c r="AD264" s="185"/>
      <c r="AE264" s="185"/>
      <c r="AF264" s="185"/>
      <c r="AG264" s="185"/>
      <c r="AH264" s="185"/>
      <c r="AI264" s="185"/>
      <c r="AJ264" s="185"/>
      <c r="AK264" s="185"/>
      <c r="AL264" s="185"/>
      <c r="AM264" s="185"/>
      <c r="AN264" s="185"/>
      <c r="AO264" s="185"/>
      <c r="AP264" s="185"/>
      <c r="AQ264" s="185"/>
      <c r="AR264" s="185"/>
      <c r="AS264" s="185"/>
      <c r="AT264" s="185"/>
      <c r="AU264" s="185"/>
      <c r="AV264" s="185"/>
      <c r="AW264" s="185"/>
    </row>
    <row r="265" ht="22.5" customHeight="1">
      <c r="A265" s="218" t="s">
        <v>4230</v>
      </c>
      <c r="B265" s="219">
        <v>45968.0</v>
      </c>
      <c r="C265" s="188" t="str">
        <f t="shared" si="1"/>
        <v>11/2025</v>
      </c>
      <c r="D265" s="221" t="s">
        <v>4243</v>
      </c>
      <c r="E265" s="305" t="s">
        <v>5283</v>
      </c>
      <c r="F265" s="223" t="s">
        <v>5288</v>
      </c>
      <c r="G265" s="224" t="s">
        <v>5038</v>
      </c>
      <c r="H265" s="228" t="s">
        <v>5289</v>
      </c>
      <c r="I265" s="306" t="s">
        <v>5281</v>
      </c>
      <c r="J265" s="227" t="s">
        <v>5282</v>
      </c>
      <c r="K265" s="185"/>
      <c r="L265" s="185"/>
      <c r="M265" s="185"/>
      <c r="N265" s="185"/>
      <c r="O265" s="185"/>
      <c r="P265" s="185"/>
      <c r="Q265" s="185"/>
      <c r="R265" s="185"/>
      <c r="S265" s="185"/>
      <c r="T265" s="185"/>
      <c r="U265" s="185"/>
      <c r="V265" s="185"/>
      <c r="W265" s="185"/>
      <c r="X265" s="185"/>
      <c r="Y265" s="185"/>
      <c r="Z265" s="185"/>
      <c r="AA265" s="185"/>
      <c r="AB265" s="185"/>
      <c r="AC265" s="185"/>
      <c r="AD265" s="185"/>
      <c r="AE265" s="185"/>
      <c r="AF265" s="185"/>
      <c r="AG265" s="185"/>
      <c r="AH265" s="185"/>
      <c r="AI265" s="185"/>
      <c r="AJ265" s="185"/>
      <c r="AK265" s="185"/>
      <c r="AL265" s="185"/>
      <c r="AM265" s="185"/>
      <c r="AN265" s="185"/>
      <c r="AO265" s="185"/>
      <c r="AP265" s="185"/>
      <c r="AQ265" s="185"/>
      <c r="AR265" s="185"/>
      <c r="AS265" s="185"/>
      <c r="AT265" s="185"/>
      <c r="AU265" s="185"/>
      <c r="AV265" s="185"/>
      <c r="AW265" s="185"/>
    </row>
    <row r="266" ht="22.5" customHeight="1">
      <c r="A266" s="218" t="s">
        <v>4230</v>
      </c>
      <c r="B266" s="219">
        <v>45968.0</v>
      </c>
      <c r="C266" s="188" t="str">
        <f t="shared" si="1"/>
        <v>11/2025</v>
      </c>
      <c r="D266" s="264" t="s">
        <v>4243</v>
      </c>
      <c r="E266" s="307" t="s">
        <v>5278</v>
      </c>
      <c r="F266" s="266" t="s">
        <v>5290</v>
      </c>
      <c r="G266" s="224" t="s">
        <v>5038</v>
      </c>
      <c r="H266" s="308" t="s">
        <v>5291</v>
      </c>
      <c r="I266" s="306" t="s">
        <v>5281</v>
      </c>
      <c r="J266" s="309" t="s">
        <v>5282</v>
      </c>
      <c r="K266" s="185"/>
      <c r="L266" s="185"/>
      <c r="M266" s="185"/>
      <c r="N266" s="185"/>
      <c r="O266" s="185"/>
      <c r="P266" s="185"/>
      <c r="Q266" s="185"/>
      <c r="R266" s="185"/>
      <c r="S266" s="185"/>
      <c r="T266" s="185"/>
      <c r="U266" s="185"/>
      <c r="V266" s="185"/>
      <c r="W266" s="185"/>
      <c r="X266" s="185"/>
      <c r="Y266" s="185"/>
      <c r="Z266" s="185"/>
      <c r="AA266" s="185"/>
      <c r="AB266" s="185"/>
      <c r="AC266" s="185"/>
      <c r="AD266" s="185"/>
      <c r="AE266" s="185"/>
      <c r="AF266" s="185"/>
      <c r="AG266" s="185"/>
      <c r="AH266" s="185"/>
      <c r="AI266" s="185"/>
      <c r="AJ266" s="185"/>
      <c r="AK266" s="185"/>
      <c r="AL266" s="185"/>
      <c r="AM266" s="185"/>
      <c r="AN266" s="185"/>
      <c r="AO266" s="185"/>
      <c r="AP266" s="185"/>
      <c r="AQ266" s="185"/>
      <c r="AR266" s="185"/>
      <c r="AS266" s="185"/>
      <c r="AT266" s="185"/>
      <c r="AU266" s="185"/>
      <c r="AV266" s="185"/>
      <c r="AW266" s="185"/>
    </row>
    <row r="267" ht="22.5" customHeight="1">
      <c r="A267" s="246"/>
      <c r="B267" s="219">
        <v>45969.0</v>
      </c>
      <c r="C267" s="188" t="str">
        <f t="shared" si="1"/>
        <v>11/2025</v>
      </c>
      <c r="D267" s="264" t="s">
        <v>4243</v>
      </c>
      <c r="E267" s="307" t="s">
        <v>5283</v>
      </c>
      <c r="F267" s="266" t="s">
        <v>4988</v>
      </c>
      <c r="G267" s="224" t="s">
        <v>5038</v>
      </c>
      <c r="H267" s="308" t="s">
        <v>5292</v>
      </c>
      <c r="I267" s="310" t="s">
        <v>5281</v>
      </c>
      <c r="J267" s="309" t="s">
        <v>5282</v>
      </c>
      <c r="K267" s="185"/>
      <c r="L267" s="185"/>
      <c r="M267" s="185"/>
      <c r="N267" s="185"/>
      <c r="O267" s="185"/>
      <c r="P267" s="185"/>
      <c r="Q267" s="185"/>
      <c r="R267" s="185"/>
      <c r="S267" s="185"/>
      <c r="T267" s="185"/>
      <c r="U267" s="185"/>
      <c r="V267" s="185"/>
      <c r="W267" s="185"/>
      <c r="X267" s="185"/>
      <c r="Y267" s="185"/>
      <c r="Z267" s="185"/>
      <c r="AA267" s="185"/>
      <c r="AB267" s="185"/>
      <c r="AC267" s="185"/>
      <c r="AD267" s="185"/>
      <c r="AE267" s="185"/>
      <c r="AF267" s="185"/>
      <c r="AG267" s="185"/>
      <c r="AH267" s="185"/>
      <c r="AI267" s="185"/>
      <c r="AJ267" s="185"/>
      <c r="AK267" s="185"/>
      <c r="AL267" s="185"/>
      <c r="AM267" s="185"/>
      <c r="AN267" s="185"/>
      <c r="AO267" s="185"/>
      <c r="AP267" s="185"/>
      <c r="AQ267" s="185"/>
      <c r="AR267" s="185"/>
      <c r="AS267" s="185"/>
      <c r="AT267" s="185"/>
      <c r="AU267" s="185"/>
      <c r="AV267" s="185"/>
      <c r="AW267" s="185"/>
    </row>
    <row r="268" ht="22.5" customHeight="1">
      <c r="A268" s="218" t="s">
        <v>4230</v>
      </c>
      <c r="B268" s="219">
        <v>45969.0</v>
      </c>
      <c r="C268" s="188" t="str">
        <f t="shared" si="1"/>
        <v>11/2025</v>
      </c>
      <c r="D268" s="221"/>
      <c r="E268" s="311" t="s">
        <v>5293</v>
      </c>
      <c r="F268" s="223" t="s">
        <v>4296</v>
      </c>
      <c r="G268" s="224" t="s">
        <v>5125</v>
      </c>
      <c r="H268" s="228" t="s">
        <v>5294</v>
      </c>
      <c r="I268" s="297" t="s">
        <v>5295</v>
      </c>
      <c r="J268" s="227" t="s">
        <v>5296</v>
      </c>
      <c r="K268" s="185"/>
      <c r="L268" s="185"/>
      <c r="M268" s="185"/>
      <c r="N268" s="185"/>
      <c r="O268" s="185"/>
      <c r="P268" s="185"/>
      <c r="Q268" s="185"/>
      <c r="R268" s="185"/>
      <c r="S268" s="185"/>
      <c r="T268" s="185"/>
      <c r="U268" s="185"/>
      <c r="V268" s="185"/>
      <c r="W268" s="185"/>
      <c r="X268" s="185"/>
      <c r="Y268" s="185"/>
      <c r="Z268" s="185"/>
      <c r="AA268" s="185"/>
      <c r="AB268" s="185"/>
      <c r="AC268" s="185"/>
      <c r="AD268" s="185"/>
      <c r="AE268" s="185"/>
      <c r="AF268" s="185"/>
      <c r="AG268" s="185"/>
      <c r="AH268" s="185"/>
      <c r="AI268" s="185"/>
      <c r="AJ268" s="185"/>
      <c r="AK268" s="185"/>
      <c r="AL268" s="185"/>
      <c r="AM268" s="185"/>
      <c r="AN268" s="185"/>
      <c r="AO268" s="185"/>
      <c r="AP268" s="185"/>
      <c r="AQ268" s="185"/>
      <c r="AR268" s="185"/>
      <c r="AS268" s="185"/>
      <c r="AT268" s="185"/>
      <c r="AU268" s="185"/>
      <c r="AV268" s="185"/>
      <c r="AW268" s="185"/>
    </row>
    <row r="269" ht="22.5" customHeight="1">
      <c r="A269" s="218" t="s">
        <v>4230</v>
      </c>
      <c r="B269" s="219">
        <v>45969.0</v>
      </c>
      <c r="C269" s="188" t="str">
        <f t="shared" si="1"/>
        <v>11/2025</v>
      </c>
      <c r="D269" s="221"/>
      <c r="E269" s="222" t="s">
        <v>5293</v>
      </c>
      <c r="F269" s="223" t="s">
        <v>5297</v>
      </c>
      <c r="G269" s="224" t="s">
        <v>5038</v>
      </c>
      <c r="H269" s="228" t="s">
        <v>5298</v>
      </c>
      <c r="I269" s="312" t="s">
        <v>5295</v>
      </c>
      <c r="J269" s="227" t="s">
        <v>5296</v>
      </c>
      <c r="K269" s="185"/>
      <c r="L269" s="185"/>
      <c r="M269" s="185"/>
      <c r="N269" s="185"/>
      <c r="O269" s="185"/>
      <c r="P269" s="185"/>
      <c r="Q269" s="185"/>
      <c r="R269" s="185"/>
      <c r="S269" s="185"/>
      <c r="T269" s="185"/>
      <c r="U269" s="185"/>
      <c r="V269" s="185"/>
      <c r="W269" s="185"/>
      <c r="X269" s="185"/>
      <c r="Y269" s="185"/>
      <c r="Z269" s="185"/>
      <c r="AA269" s="185"/>
      <c r="AB269" s="185"/>
      <c r="AC269" s="185"/>
      <c r="AD269" s="185"/>
      <c r="AE269" s="185"/>
      <c r="AF269" s="185"/>
      <c r="AG269" s="185"/>
      <c r="AH269" s="185"/>
      <c r="AI269" s="185"/>
      <c r="AJ269" s="185"/>
      <c r="AK269" s="185"/>
      <c r="AL269" s="185"/>
      <c r="AM269" s="185"/>
      <c r="AN269" s="185"/>
      <c r="AO269" s="185"/>
      <c r="AP269" s="185"/>
      <c r="AQ269" s="185"/>
      <c r="AR269" s="185"/>
      <c r="AS269" s="185"/>
      <c r="AT269" s="185"/>
      <c r="AU269" s="185"/>
      <c r="AV269" s="185"/>
      <c r="AW269" s="185"/>
    </row>
    <row r="270" ht="22.5" customHeight="1">
      <c r="A270" s="194" t="s">
        <v>4257</v>
      </c>
      <c r="B270" s="219">
        <v>45971.0</v>
      </c>
      <c r="C270" s="188" t="str">
        <f t="shared" si="1"/>
        <v>11/2025</v>
      </c>
      <c r="D270" s="221" t="s">
        <v>4244</v>
      </c>
      <c r="E270" s="313" t="s">
        <v>5299</v>
      </c>
      <c r="F270" s="223" t="s">
        <v>4640</v>
      </c>
      <c r="G270" s="224" t="s">
        <v>4963</v>
      </c>
      <c r="H270" s="314" t="s">
        <v>5300</v>
      </c>
      <c r="I270" s="315" t="s">
        <v>5301</v>
      </c>
      <c r="J270" s="301" t="s">
        <v>5302</v>
      </c>
      <c r="K270" s="185"/>
      <c r="L270" s="185"/>
      <c r="M270" s="185"/>
      <c r="N270" s="185"/>
      <c r="O270" s="185"/>
      <c r="P270" s="185"/>
      <c r="Q270" s="185"/>
      <c r="R270" s="185"/>
      <c r="S270" s="185"/>
      <c r="T270" s="185"/>
      <c r="U270" s="185"/>
      <c r="V270" s="185"/>
      <c r="W270" s="185"/>
      <c r="X270" s="185"/>
      <c r="Y270" s="185"/>
      <c r="Z270" s="185"/>
      <c r="AA270" s="185"/>
      <c r="AB270" s="185"/>
      <c r="AC270" s="185"/>
      <c r="AD270" s="185"/>
      <c r="AE270" s="185"/>
      <c r="AF270" s="185"/>
      <c r="AG270" s="185"/>
      <c r="AH270" s="185"/>
      <c r="AI270" s="185"/>
      <c r="AJ270" s="185"/>
      <c r="AK270" s="185"/>
      <c r="AL270" s="185"/>
      <c r="AM270" s="185"/>
      <c r="AN270" s="185"/>
      <c r="AO270" s="185"/>
      <c r="AP270" s="185"/>
      <c r="AQ270" s="185"/>
      <c r="AR270" s="185"/>
      <c r="AS270" s="185"/>
      <c r="AT270" s="185"/>
      <c r="AU270" s="185"/>
      <c r="AV270" s="185"/>
      <c r="AW270" s="185"/>
    </row>
    <row r="271" ht="22.5" customHeight="1">
      <c r="A271" s="194" t="s">
        <v>4230</v>
      </c>
      <c r="B271" s="219">
        <v>45972.0</v>
      </c>
      <c r="C271" s="188" t="str">
        <f t="shared" si="1"/>
        <v>11/2025</v>
      </c>
      <c r="D271" s="221" t="s">
        <v>4243</v>
      </c>
      <c r="E271" s="222" t="s">
        <v>5303</v>
      </c>
      <c r="F271" s="223" t="s">
        <v>4980</v>
      </c>
      <c r="G271" s="224" t="s">
        <v>4981</v>
      </c>
      <c r="H271" s="245" t="s">
        <v>5304</v>
      </c>
      <c r="I271" s="316" t="s">
        <v>5305</v>
      </c>
      <c r="J271" s="227" t="s">
        <v>5306</v>
      </c>
      <c r="K271" s="185"/>
      <c r="L271" s="185"/>
      <c r="M271" s="185"/>
      <c r="N271" s="185"/>
      <c r="O271" s="185"/>
      <c r="P271" s="185"/>
      <c r="Q271" s="185"/>
      <c r="R271" s="185"/>
      <c r="S271" s="185"/>
      <c r="T271" s="185"/>
      <c r="U271" s="185"/>
      <c r="V271" s="185"/>
      <c r="W271" s="185"/>
      <c r="X271" s="185"/>
      <c r="Y271" s="185"/>
      <c r="Z271" s="185"/>
      <c r="AA271" s="185"/>
      <c r="AB271" s="185"/>
      <c r="AC271" s="185"/>
      <c r="AD271" s="185"/>
      <c r="AE271" s="185"/>
      <c r="AF271" s="185"/>
      <c r="AG271" s="185"/>
      <c r="AH271" s="185"/>
      <c r="AI271" s="185"/>
      <c r="AJ271" s="185"/>
      <c r="AK271" s="185"/>
      <c r="AL271" s="185"/>
      <c r="AM271" s="185"/>
      <c r="AN271" s="185"/>
      <c r="AO271" s="185"/>
      <c r="AP271" s="185"/>
      <c r="AQ271" s="185"/>
      <c r="AR271" s="185"/>
      <c r="AS271" s="185"/>
      <c r="AT271" s="185"/>
      <c r="AU271" s="185"/>
      <c r="AV271" s="185"/>
      <c r="AW271" s="185"/>
    </row>
    <row r="272" ht="22.5" customHeight="1">
      <c r="A272" s="194" t="s">
        <v>4230</v>
      </c>
      <c r="B272" s="219">
        <v>45975.0</v>
      </c>
      <c r="C272" s="188" t="str">
        <f t="shared" si="1"/>
        <v>11/2025</v>
      </c>
      <c r="D272" s="221" t="s">
        <v>4248</v>
      </c>
      <c r="E272" s="302" t="s">
        <v>5307</v>
      </c>
      <c r="F272" s="223" t="s">
        <v>4997</v>
      </c>
      <c r="G272" s="224" t="s">
        <v>5308</v>
      </c>
      <c r="H272" s="228" t="s">
        <v>5309</v>
      </c>
      <c r="I272" s="226" t="s">
        <v>5310</v>
      </c>
      <c r="J272" s="317" t="s">
        <v>5311</v>
      </c>
      <c r="K272" s="185"/>
      <c r="L272" s="185"/>
      <c r="M272" s="185"/>
      <c r="N272" s="185"/>
      <c r="O272" s="185"/>
      <c r="P272" s="185"/>
      <c r="Q272" s="185"/>
      <c r="R272" s="185"/>
      <c r="S272" s="185"/>
      <c r="T272" s="185"/>
      <c r="U272" s="185"/>
      <c r="V272" s="185"/>
      <c r="W272" s="185"/>
      <c r="X272" s="185"/>
      <c r="Y272" s="185"/>
      <c r="Z272" s="185"/>
      <c r="AA272" s="185"/>
      <c r="AB272" s="185"/>
      <c r="AC272" s="185"/>
      <c r="AD272" s="185"/>
      <c r="AE272" s="185"/>
      <c r="AF272" s="185"/>
      <c r="AG272" s="185"/>
      <c r="AH272" s="185"/>
      <c r="AI272" s="185"/>
      <c r="AJ272" s="185"/>
      <c r="AK272" s="185"/>
      <c r="AL272" s="185"/>
      <c r="AM272" s="185"/>
      <c r="AN272" s="185"/>
      <c r="AO272" s="185"/>
      <c r="AP272" s="185"/>
      <c r="AQ272" s="185"/>
      <c r="AR272" s="185"/>
      <c r="AS272" s="185"/>
      <c r="AT272" s="185"/>
      <c r="AU272" s="185"/>
      <c r="AV272" s="185"/>
      <c r="AW272" s="185"/>
    </row>
    <row r="273" ht="22.5" customHeight="1">
      <c r="A273" s="194" t="s">
        <v>4230</v>
      </c>
      <c r="B273" s="219">
        <v>45975.0</v>
      </c>
      <c r="C273" s="188" t="str">
        <f t="shared" si="1"/>
        <v>11/2025</v>
      </c>
      <c r="D273" s="221" t="s">
        <v>4248</v>
      </c>
      <c r="E273" s="318" t="s">
        <v>5307</v>
      </c>
      <c r="F273" s="223" t="s">
        <v>5312</v>
      </c>
      <c r="G273" s="224" t="s">
        <v>5038</v>
      </c>
      <c r="H273" s="228" t="s">
        <v>5313</v>
      </c>
      <c r="I273" s="226" t="s">
        <v>5310</v>
      </c>
      <c r="J273" s="301" t="s">
        <v>5311</v>
      </c>
      <c r="K273" s="185"/>
      <c r="L273" s="185"/>
      <c r="M273" s="185"/>
      <c r="N273" s="185"/>
      <c r="O273" s="185"/>
      <c r="P273" s="185"/>
      <c r="Q273" s="185"/>
      <c r="R273" s="185"/>
      <c r="S273" s="185"/>
      <c r="T273" s="185"/>
      <c r="U273" s="185"/>
      <c r="V273" s="185"/>
      <c r="W273" s="185"/>
      <c r="X273" s="185"/>
      <c r="Y273" s="185"/>
      <c r="Z273" s="185"/>
      <c r="AA273" s="185"/>
      <c r="AB273" s="185"/>
      <c r="AC273" s="185"/>
      <c r="AD273" s="185"/>
      <c r="AE273" s="185"/>
      <c r="AF273" s="185"/>
      <c r="AG273" s="185"/>
      <c r="AH273" s="185"/>
      <c r="AI273" s="185"/>
      <c r="AJ273" s="185"/>
      <c r="AK273" s="185"/>
      <c r="AL273" s="185"/>
      <c r="AM273" s="185"/>
      <c r="AN273" s="185"/>
      <c r="AO273" s="185"/>
      <c r="AP273" s="185"/>
      <c r="AQ273" s="185"/>
      <c r="AR273" s="185"/>
      <c r="AS273" s="185"/>
      <c r="AT273" s="185"/>
      <c r="AU273" s="185"/>
      <c r="AV273" s="185"/>
      <c r="AW273" s="185"/>
    </row>
    <row r="274" ht="22.5" customHeight="1">
      <c r="A274" s="194" t="s">
        <v>4230</v>
      </c>
      <c r="B274" s="219">
        <v>45975.0</v>
      </c>
      <c r="C274" s="188" t="str">
        <f t="shared" si="1"/>
        <v>11/2025</v>
      </c>
      <c r="D274" s="221" t="s">
        <v>4248</v>
      </c>
      <c r="E274" s="318" t="s">
        <v>5314</v>
      </c>
      <c r="F274" s="223" t="s">
        <v>5315</v>
      </c>
      <c r="G274" s="224" t="s">
        <v>5038</v>
      </c>
      <c r="H274" s="228" t="s">
        <v>5316</v>
      </c>
      <c r="I274" s="212"/>
      <c r="J274" s="312" t="s">
        <v>5317</v>
      </c>
      <c r="K274" s="185"/>
      <c r="L274" s="185"/>
      <c r="M274" s="185"/>
      <c r="N274" s="185"/>
      <c r="O274" s="185"/>
      <c r="P274" s="185"/>
      <c r="Q274" s="185"/>
      <c r="R274" s="185"/>
      <c r="S274" s="185"/>
      <c r="T274" s="185"/>
      <c r="U274" s="185"/>
      <c r="V274" s="185"/>
      <c r="W274" s="185"/>
      <c r="X274" s="185"/>
      <c r="Y274" s="185"/>
      <c r="Z274" s="185"/>
      <c r="AA274" s="185"/>
      <c r="AB274" s="185"/>
      <c r="AC274" s="185"/>
      <c r="AD274" s="185"/>
      <c r="AE274" s="185"/>
      <c r="AF274" s="185"/>
      <c r="AG274" s="185"/>
      <c r="AH274" s="185"/>
      <c r="AI274" s="185"/>
      <c r="AJ274" s="185"/>
      <c r="AK274" s="185"/>
      <c r="AL274" s="185"/>
      <c r="AM274" s="185"/>
      <c r="AN274" s="185"/>
      <c r="AO274" s="185"/>
      <c r="AP274" s="185"/>
      <c r="AQ274" s="185"/>
      <c r="AR274" s="185"/>
      <c r="AS274" s="185"/>
      <c r="AT274" s="185"/>
      <c r="AU274" s="185"/>
      <c r="AV274" s="185"/>
      <c r="AW274" s="185"/>
    </row>
    <row r="275" ht="22.5" customHeight="1">
      <c r="A275" s="194" t="s">
        <v>4230</v>
      </c>
      <c r="B275" s="219">
        <v>45975.0</v>
      </c>
      <c r="C275" s="188" t="str">
        <f t="shared" si="1"/>
        <v>11/2025</v>
      </c>
      <c r="D275" s="221" t="s">
        <v>4248</v>
      </c>
      <c r="E275" s="319" t="s">
        <v>5318</v>
      </c>
      <c r="F275" s="223" t="s">
        <v>4296</v>
      </c>
      <c r="G275" s="224" t="s">
        <v>5319</v>
      </c>
      <c r="H275" s="228" t="s">
        <v>5320</v>
      </c>
      <c r="I275" s="292" t="s">
        <v>5321</v>
      </c>
      <c r="J275" s="227" t="s">
        <v>5322</v>
      </c>
      <c r="K275" s="185"/>
      <c r="L275" s="185"/>
      <c r="M275" s="185"/>
      <c r="N275" s="185"/>
      <c r="O275" s="185"/>
      <c r="P275" s="185"/>
      <c r="Q275" s="185"/>
      <c r="R275" s="185"/>
      <c r="S275" s="185"/>
      <c r="T275" s="185"/>
      <c r="U275" s="185"/>
      <c r="V275" s="185"/>
      <c r="W275" s="185"/>
      <c r="X275" s="185"/>
      <c r="Y275" s="185"/>
      <c r="Z275" s="185"/>
      <c r="AA275" s="185"/>
      <c r="AB275" s="185"/>
      <c r="AC275" s="185"/>
      <c r="AD275" s="185"/>
      <c r="AE275" s="185"/>
      <c r="AF275" s="185"/>
      <c r="AG275" s="185"/>
      <c r="AH275" s="185"/>
      <c r="AI275" s="185"/>
      <c r="AJ275" s="185"/>
      <c r="AK275" s="185"/>
      <c r="AL275" s="185"/>
      <c r="AM275" s="185"/>
      <c r="AN275" s="185"/>
      <c r="AO275" s="185"/>
      <c r="AP275" s="185"/>
      <c r="AQ275" s="185"/>
      <c r="AR275" s="185"/>
      <c r="AS275" s="185"/>
      <c r="AT275" s="185"/>
      <c r="AU275" s="185"/>
      <c r="AV275" s="185"/>
      <c r="AW275" s="185"/>
    </row>
    <row r="276" ht="22.5" customHeight="1">
      <c r="A276" s="194" t="s">
        <v>4252</v>
      </c>
      <c r="B276" s="219">
        <v>45975.0</v>
      </c>
      <c r="C276" s="188" t="str">
        <f t="shared" si="1"/>
        <v>11/2025</v>
      </c>
      <c r="D276" s="221" t="s">
        <v>4248</v>
      </c>
      <c r="E276" s="222" t="s">
        <v>5323</v>
      </c>
      <c r="F276" s="223" t="s">
        <v>4980</v>
      </c>
      <c r="G276" s="224" t="s">
        <v>5324</v>
      </c>
      <c r="H276" s="228" t="s">
        <v>5325</v>
      </c>
      <c r="I276" s="212"/>
      <c r="J276" s="227" t="s">
        <v>5326</v>
      </c>
      <c r="K276" s="185"/>
      <c r="L276" s="185"/>
      <c r="M276" s="185"/>
      <c r="N276" s="185"/>
      <c r="O276" s="185"/>
      <c r="P276" s="185"/>
      <c r="Q276" s="185"/>
      <c r="R276" s="185"/>
      <c r="S276" s="185"/>
      <c r="T276" s="185"/>
      <c r="U276" s="185"/>
      <c r="V276" s="185"/>
      <c r="W276" s="185"/>
      <c r="X276" s="185"/>
      <c r="Y276" s="185"/>
      <c r="Z276" s="185"/>
      <c r="AA276" s="185"/>
      <c r="AB276" s="185"/>
      <c r="AC276" s="185"/>
      <c r="AD276" s="185"/>
      <c r="AE276" s="185"/>
      <c r="AF276" s="185"/>
      <c r="AG276" s="185"/>
      <c r="AH276" s="185"/>
      <c r="AI276" s="185"/>
      <c r="AJ276" s="185"/>
      <c r="AK276" s="185"/>
      <c r="AL276" s="185"/>
      <c r="AM276" s="185"/>
      <c r="AN276" s="185"/>
      <c r="AO276" s="185"/>
      <c r="AP276" s="185"/>
      <c r="AQ276" s="185"/>
      <c r="AR276" s="185"/>
      <c r="AS276" s="185"/>
      <c r="AT276" s="185"/>
      <c r="AU276" s="185"/>
      <c r="AV276" s="185"/>
      <c r="AW276" s="185"/>
    </row>
    <row r="277" ht="22.5" customHeight="1">
      <c r="A277" s="194" t="s">
        <v>4252</v>
      </c>
      <c r="B277" s="219">
        <v>45979.0</v>
      </c>
      <c r="C277" s="188" t="str">
        <f t="shared" si="1"/>
        <v>11/2025</v>
      </c>
      <c r="D277" s="221" t="s">
        <v>4248</v>
      </c>
      <c r="E277" s="222" t="s">
        <v>5327</v>
      </c>
      <c r="F277" s="223" t="s">
        <v>4957</v>
      </c>
      <c r="G277" s="224" t="s">
        <v>5125</v>
      </c>
      <c r="H277" s="228" t="s">
        <v>5328</v>
      </c>
      <c r="I277" s="212"/>
      <c r="J277" s="320" t="s">
        <v>5329</v>
      </c>
      <c r="K277" s="185"/>
      <c r="L277" s="185"/>
      <c r="M277" s="185"/>
      <c r="N277" s="185"/>
      <c r="O277" s="185"/>
      <c r="P277" s="185"/>
      <c r="Q277" s="185"/>
      <c r="R277" s="185"/>
      <c r="S277" s="185"/>
      <c r="T277" s="185"/>
      <c r="U277" s="185"/>
      <c r="V277" s="185"/>
      <c r="W277" s="185"/>
      <c r="X277" s="185"/>
      <c r="Y277" s="185"/>
      <c r="Z277" s="185"/>
      <c r="AA277" s="185"/>
      <c r="AB277" s="185"/>
      <c r="AC277" s="185"/>
      <c r="AD277" s="185"/>
      <c r="AE277" s="185"/>
      <c r="AF277" s="185"/>
      <c r="AG277" s="185"/>
      <c r="AH277" s="185"/>
      <c r="AI277" s="185"/>
      <c r="AJ277" s="185"/>
      <c r="AK277" s="185"/>
      <c r="AL277" s="185"/>
      <c r="AM277" s="185"/>
      <c r="AN277" s="185"/>
      <c r="AO277" s="185"/>
      <c r="AP277" s="185"/>
      <c r="AQ277" s="185"/>
      <c r="AR277" s="185"/>
      <c r="AS277" s="185"/>
      <c r="AT277" s="185"/>
      <c r="AU277" s="185"/>
      <c r="AV277" s="185"/>
      <c r="AW277" s="185"/>
    </row>
    <row r="278" ht="22.5" customHeight="1">
      <c r="A278" s="194" t="s">
        <v>4255</v>
      </c>
      <c r="B278" s="219">
        <v>45982.0</v>
      </c>
      <c r="C278" s="188" t="str">
        <f t="shared" si="1"/>
        <v>11/2025</v>
      </c>
      <c r="D278" s="244"/>
      <c r="E278" s="222" t="s">
        <v>5330</v>
      </c>
      <c r="F278" s="223" t="s">
        <v>4980</v>
      </c>
      <c r="G278" s="224" t="s">
        <v>5331</v>
      </c>
      <c r="H278" s="245" t="s">
        <v>5332</v>
      </c>
      <c r="I278" s="226" t="s">
        <v>5333</v>
      </c>
      <c r="J278" s="227" t="s">
        <v>5334</v>
      </c>
      <c r="K278" s="185"/>
      <c r="L278" s="185"/>
      <c r="M278" s="185"/>
      <c r="N278" s="185"/>
      <c r="O278" s="185"/>
      <c r="P278" s="185"/>
      <c r="Q278" s="185"/>
      <c r="R278" s="185"/>
      <c r="S278" s="185"/>
      <c r="T278" s="185"/>
      <c r="U278" s="185"/>
      <c r="V278" s="185"/>
      <c r="W278" s="185"/>
      <c r="X278" s="185"/>
      <c r="Y278" s="185"/>
      <c r="Z278" s="185"/>
      <c r="AA278" s="185"/>
      <c r="AB278" s="185"/>
      <c r="AC278" s="185"/>
      <c r="AD278" s="185"/>
      <c r="AE278" s="185"/>
      <c r="AF278" s="185"/>
      <c r="AG278" s="185"/>
      <c r="AH278" s="185"/>
      <c r="AI278" s="185"/>
      <c r="AJ278" s="185"/>
      <c r="AK278" s="185"/>
      <c r="AL278" s="185"/>
      <c r="AM278" s="185"/>
      <c r="AN278" s="185"/>
      <c r="AO278" s="185"/>
      <c r="AP278" s="185"/>
      <c r="AQ278" s="185"/>
      <c r="AR278" s="185"/>
      <c r="AS278" s="185"/>
      <c r="AT278" s="185"/>
      <c r="AU278" s="185"/>
      <c r="AV278" s="185"/>
      <c r="AW278" s="185"/>
    </row>
    <row r="279" ht="22.5" customHeight="1">
      <c r="A279" s="194" t="s">
        <v>4255</v>
      </c>
      <c r="B279" s="219">
        <v>45994.0</v>
      </c>
      <c r="C279" s="188" t="str">
        <f t="shared" si="1"/>
        <v>12/2025</v>
      </c>
      <c r="D279" s="244" t="s">
        <v>4248</v>
      </c>
      <c r="E279" s="222" t="s">
        <v>5335</v>
      </c>
      <c r="F279" s="223" t="s">
        <v>4640</v>
      </c>
      <c r="G279" s="224" t="s">
        <v>4963</v>
      </c>
      <c r="H279" s="228" t="s">
        <v>5336</v>
      </c>
      <c r="I279" s="321" t="s">
        <v>5337</v>
      </c>
      <c r="J279" s="322" t="s">
        <v>5338</v>
      </c>
      <c r="K279" s="185"/>
      <c r="L279" s="185"/>
      <c r="M279" s="185"/>
      <c r="N279" s="185"/>
      <c r="O279" s="185"/>
      <c r="P279" s="185"/>
      <c r="Q279" s="185"/>
      <c r="R279" s="185"/>
      <c r="S279" s="185"/>
      <c r="T279" s="185"/>
      <c r="U279" s="185"/>
      <c r="V279" s="185"/>
      <c r="W279" s="185"/>
      <c r="X279" s="185"/>
      <c r="Y279" s="185"/>
      <c r="Z279" s="185"/>
      <c r="AA279" s="185"/>
      <c r="AB279" s="185"/>
      <c r="AC279" s="185"/>
      <c r="AD279" s="185"/>
      <c r="AE279" s="185"/>
      <c r="AF279" s="185"/>
      <c r="AG279" s="185"/>
      <c r="AH279" s="185"/>
      <c r="AI279" s="185"/>
      <c r="AJ279" s="185"/>
      <c r="AK279" s="185"/>
      <c r="AL279" s="185"/>
      <c r="AM279" s="185"/>
      <c r="AN279" s="185"/>
      <c r="AO279" s="185"/>
      <c r="AP279" s="185"/>
      <c r="AQ279" s="185"/>
      <c r="AR279" s="185"/>
      <c r="AS279" s="185"/>
      <c r="AT279" s="185"/>
      <c r="AU279" s="185"/>
      <c r="AV279" s="185"/>
      <c r="AW279" s="185"/>
    </row>
    <row r="280" ht="22.5" hidden="1" customHeight="1">
      <c r="A280" s="194" t="s">
        <v>4230</v>
      </c>
      <c r="B280" s="219">
        <v>45995.0</v>
      </c>
      <c r="C280" s="188" t="str">
        <f t="shared" si="1"/>
        <v>12/2025</v>
      </c>
      <c r="D280" s="244" t="s">
        <v>4231</v>
      </c>
      <c r="E280" s="222" t="s">
        <v>5339</v>
      </c>
      <c r="F280" s="197" t="s">
        <v>4357</v>
      </c>
      <c r="G280" s="202" t="s">
        <v>5125</v>
      </c>
      <c r="H280" s="228" t="s">
        <v>5340</v>
      </c>
      <c r="I280" s="273" t="s">
        <v>5341</v>
      </c>
      <c r="J280" s="323" t="s">
        <v>5342</v>
      </c>
      <c r="K280" s="185"/>
      <c r="L280" s="185"/>
      <c r="M280" s="185"/>
      <c r="N280" s="185"/>
      <c r="O280" s="185"/>
      <c r="P280" s="185"/>
      <c r="Q280" s="185"/>
      <c r="R280" s="185"/>
      <c r="S280" s="185"/>
      <c r="T280" s="185"/>
      <c r="U280" s="185"/>
      <c r="V280" s="185"/>
      <c r="W280" s="185"/>
      <c r="X280" s="185"/>
      <c r="Y280" s="185"/>
      <c r="Z280" s="185"/>
      <c r="AA280" s="185"/>
      <c r="AB280" s="185"/>
      <c r="AC280" s="185"/>
      <c r="AD280" s="185"/>
      <c r="AE280" s="185"/>
      <c r="AF280" s="185"/>
      <c r="AG280" s="185"/>
      <c r="AH280" s="185"/>
      <c r="AI280" s="185"/>
      <c r="AJ280" s="185"/>
      <c r="AK280" s="185"/>
      <c r="AL280" s="185"/>
      <c r="AM280" s="185"/>
      <c r="AN280" s="185"/>
      <c r="AO280" s="185"/>
      <c r="AP280" s="185"/>
      <c r="AQ280" s="185"/>
      <c r="AR280" s="185"/>
      <c r="AS280" s="185"/>
      <c r="AT280" s="185"/>
      <c r="AU280" s="185"/>
      <c r="AV280" s="185"/>
      <c r="AW280" s="185"/>
    </row>
    <row r="281" ht="22.5" customHeight="1">
      <c r="A281" s="194" t="s">
        <v>4255</v>
      </c>
      <c r="B281" s="219">
        <v>45996.0</v>
      </c>
      <c r="C281" s="188" t="str">
        <f t="shared" si="1"/>
        <v>12/2025</v>
      </c>
      <c r="D281" s="244" t="s">
        <v>4248</v>
      </c>
      <c r="E281" s="293" t="s">
        <v>5343</v>
      </c>
      <c r="F281" s="223" t="s">
        <v>4640</v>
      </c>
      <c r="G281" s="202" t="s">
        <v>4963</v>
      </c>
      <c r="H281" s="228" t="s">
        <v>5344</v>
      </c>
      <c r="I281" s="212"/>
      <c r="J281" s="324" t="s">
        <v>5345</v>
      </c>
      <c r="K281" s="185"/>
      <c r="L281" s="185"/>
      <c r="M281" s="185"/>
      <c r="N281" s="185"/>
      <c r="O281" s="185"/>
      <c r="P281" s="185"/>
      <c r="Q281" s="185"/>
      <c r="R281" s="185"/>
      <c r="S281" s="185"/>
      <c r="T281" s="185"/>
      <c r="U281" s="185"/>
      <c r="V281" s="185"/>
      <c r="W281" s="185"/>
      <c r="X281" s="185"/>
      <c r="Y281" s="185"/>
      <c r="Z281" s="185"/>
      <c r="AA281" s="185"/>
      <c r="AB281" s="185"/>
      <c r="AC281" s="185"/>
      <c r="AD281" s="185"/>
      <c r="AE281" s="185"/>
      <c r="AF281" s="185"/>
      <c r="AG281" s="185"/>
      <c r="AH281" s="185"/>
      <c r="AI281" s="185"/>
      <c r="AJ281" s="185"/>
      <c r="AK281" s="185"/>
      <c r="AL281" s="185"/>
      <c r="AM281" s="185"/>
      <c r="AN281" s="185"/>
      <c r="AO281" s="185"/>
      <c r="AP281" s="185"/>
      <c r="AQ281" s="185"/>
      <c r="AR281" s="185"/>
      <c r="AS281" s="185"/>
      <c r="AT281" s="185"/>
      <c r="AU281" s="185"/>
      <c r="AV281" s="185"/>
      <c r="AW281" s="185"/>
    </row>
    <row r="282" ht="22.5" customHeight="1">
      <c r="A282" s="325" t="s">
        <v>4255</v>
      </c>
      <c r="B282" s="326">
        <v>46000.0</v>
      </c>
      <c r="C282" s="327" t="str">
        <f t="shared" si="1"/>
        <v>12/2025</v>
      </c>
      <c r="D282" s="328" t="s">
        <v>5346</v>
      </c>
      <c r="E282" s="329" t="s">
        <v>5347</v>
      </c>
      <c r="F282" s="330" t="s">
        <v>4293</v>
      </c>
      <c r="G282" s="331" t="s">
        <v>5125</v>
      </c>
      <c r="H282" s="332" t="s">
        <v>5348</v>
      </c>
      <c r="I282" s="333"/>
      <c r="J282" s="334" t="s">
        <v>5349</v>
      </c>
      <c r="K282" s="185"/>
      <c r="L282" s="185"/>
      <c r="M282" s="185"/>
      <c r="N282" s="185"/>
      <c r="O282" s="185"/>
      <c r="P282" s="185"/>
      <c r="Q282" s="185"/>
      <c r="R282" s="185"/>
      <c r="S282" s="185"/>
      <c r="T282" s="185"/>
      <c r="U282" s="185"/>
      <c r="V282" s="185"/>
      <c r="W282" s="185"/>
      <c r="X282" s="185"/>
      <c r="Y282" s="185"/>
      <c r="Z282" s="185"/>
      <c r="AA282" s="185"/>
      <c r="AB282" s="185"/>
      <c r="AC282" s="185"/>
      <c r="AD282" s="185"/>
      <c r="AE282" s="185"/>
      <c r="AF282" s="185"/>
      <c r="AG282" s="185"/>
      <c r="AH282" s="185"/>
      <c r="AI282" s="185"/>
      <c r="AJ282" s="185"/>
      <c r="AK282" s="185"/>
      <c r="AL282" s="185"/>
      <c r="AM282" s="185"/>
      <c r="AN282" s="185"/>
      <c r="AO282" s="185"/>
      <c r="AP282" s="185"/>
      <c r="AQ282" s="185"/>
      <c r="AR282" s="185"/>
      <c r="AS282" s="185"/>
      <c r="AT282" s="185"/>
      <c r="AU282" s="185"/>
      <c r="AV282" s="185"/>
      <c r="AW282" s="185"/>
    </row>
    <row r="283" ht="22.5" hidden="1" customHeight="1">
      <c r="A283" s="335" t="s">
        <v>4230</v>
      </c>
      <c r="B283" s="336">
        <v>46000.0</v>
      </c>
      <c r="C283" s="337" t="str">
        <f t="shared" si="1"/>
        <v>12/2025</v>
      </c>
      <c r="D283" s="338" t="s">
        <v>4231</v>
      </c>
      <c r="E283" s="339" t="s">
        <v>5350</v>
      </c>
      <c r="F283" s="340" t="s">
        <v>4357</v>
      </c>
      <c r="G283" s="341" t="s">
        <v>5125</v>
      </c>
      <c r="H283" s="342" t="s">
        <v>5351</v>
      </c>
      <c r="I283" s="316" t="s">
        <v>5352</v>
      </c>
      <c r="J283" s="343" t="s">
        <v>5353</v>
      </c>
      <c r="K283" s="185"/>
      <c r="L283" s="185"/>
      <c r="M283" s="185"/>
      <c r="N283" s="185"/>
      <c r="O283" s="185"/>
      <c r="P283" s="185"/>
      <c r="Q283" s="185"/>
      <c r="R283" s="185"/>
      <c r="S283" s="185"/>
      <c r="T283" s="185"/>
      <c r="U283" s="185"/>
      <c r="V283" s="185"/>
      <c r="W283" s="185"/>
      <c r="X283" s="185"/>
      <c r="Y283" s="185"/>
      <c r="Z283" s="185"/>
      <c r="AA283" s="185"/>
      <c r="AB283" s="185"/>
      <c r="AC283" s="185"/>
      <c r="AD283" s="185"/>
      <c r="AE283" s="185"/>
      <c r="AF283" s="185"/>
      <c r="AG283" s="185"/>
      <c r="AH283" s="185"/>
      <c r="AI283" s="185"/>
      <c r="AJ283" s="185"/>
      <c r="AK283" s="185"/>
      <c r="AL283" s="185"/>
      <c r="AM283" s="185"/>
      <c r="AN283" s="185"/>
      <c r="AO283" s="185"/>
      <c r="AP283" s="185"/>
      <c r="AQ283" s="185"/>
      <c r="AR283" s="185"/>
      <c r="AS283" s="185"/>
      <c r="AT283" s="185"/>
      <c r="AU283" s="185"/>
      <c r="AV283" s="185"/>
      <c r="AW283" s="185"/>
    </row>
    <row r="284" ht="22.5" hidden="1" customHeight="1">
      <c r="A284" s="194" t="s">
        <v>4252</v>
      </c>
      <c r="B284" s="187">
        <v>45970.0</v>
      </c>
      <c r="C284" s="188" t="str">
        <f t="shared" si="1"/>
        <v>11/2025</v>
      </c>
      <c r="D284" s="221" t="s">
        <v>4231</v>
      </c>
      <c r="E284" s="222" t="s">
        <v>5354</v>
      </c>
      <c r="F284" s="197" t="s">
        <v>4980</v>
      </c>
      <c r="G284" s="202" t="s">
        <v>5324</v>
      </c>
      <c r="H284" s="225" t="s">
        <v>5355</v>
      </c>
      <c r="I284" s="226" t="s">
        <v>5356</v>
      </c>
      <c r="J284" s="227" t="s">
        <v>5357</v>
      </c>
      <c r="K284" s="185"/>
      <c r="L284" s="185"/>
      <c r="M284" s="185"/>
      <c r="N284" s="185"/>
      <c r="O284" s="185"/>
      <c r="P284" s="185"/>
      <c r="Q284" s="185"/>
      <c r="R284" s="185"/>
      <c r="S284" s="185"/>
      <c r="T284" s="185"/>
      <c r="U284" s="185"/>
      <c r="V284" s="185"/>
      <c r="W284" s="185"/>
      <c r="X284" s="185"/>
      <c r="Y284" s="185"/>
      <c r="Z284" s="185"/>
      <c r="AA284" s="185"/>
      <c r="AB284" s="185"/>
      <c r="AC284" s="185"/>
      <c r="AD284" s="185"/>
      <c r="AE284" s="185"/>
      <c r="AF284" s="185"/>
      <c r="AG284" s="185"/>
      <c r="AH284" s="185"/>
      <c r="AI284" s="185"/>
      <c r="AJ284" s="185"/>
      <c r="AK284" s="185"/>
      <c r="AL284" s="185"/>
      <c r="AM284" s="185"/>
      <c r="AN284" s="185"/>
      <c r="AO284" s="185"/>
      <c r="AP284" s="185"/>
      <c r="AQ284" s="185"/>
      <c r="AR284" s="185"/>
      <c r="AS284" s="185"/>
      <c r="AT284" s="185"/>
      <c r="AU284" s="185"/>
      <c r="AV284" s="185"/>
      <c r="AW284" s="185"/>
    </row>
    <row r="285" ht="22.5" hidden="1" customHeight="1">
      <c r="A285" s="194" t="s">
        <v>4230</v>
      </c>
      <c r="B285" s="187">
        <v>45970.0</v>
      </c>
      <c r="C285" s="188" t="str">
        <f t="shared" si="1"/>
        <v>11/2025</v>
      </c>
      <c r="D285" s="244" t="s">
        <v>4231</v>
      </c>
      <c r="E285" s="222" t="s">
        <v>5358</v>
      </c>
      <c r="F285" s="197" t="s">
        <v>4971</v>
      </c>
      <c r="G285" s="202" t="s">
        <v>5125</v>
      </c>
      <c r="H285" s="225" t="s">
        <v>5359</v>
      </c>
      <c r="I285" s="226" t="s">
        <v>5360</v>
      </c>
      <c r="J285" s="227" t="s">
        <v>5361</v>
      </c>
      <c r="K285" s="185"/>
      <c r="L285" s="185"/>
      <c r="M285" s="185"/>
      <c r="N285" s="185"/>
      <c r="O285" s="185"/>
      <c r="P285" s="185"/>
      <c r="Q285" s="185"/>
      <c r="R285" s="185"/>
      <c r="S285" s="185"/>
      <c r="T285" s="185"/>
      <c r="U285" s="185"/>
      <c r="V285" s="185"/>
      <c r="W285" s="185"/>
      <c r="X285" s="185"/>
      <c r="Y285" s="185"/>
      <c r="Z285" s="185"/>
      <c r="AA285" s="185"/>
      <c r="AB285" s="185"/>
      <c r="AC285" s="185"/>
      <c r="AD285" s="185"/>
      <c r="AE285" s="185"/>
      <c r="AF285" s="185"/>
      <c r="AG285" s="185"/>
      <c r="AH285" s="185"/>
      <c r="AI285" s="185"/>
      <c r="AJ285" s="185"/>
      <c r="AK285" s="185"/>
      <c r="AL285" s="185"/>
      <c r="AM285" s="185"/>
      <c r="AN285" s="185"/>
      <c r="AO285" s="185"/>
      <c r="AP285" s="185"/>
      <c r="AQ285" s="185"/>
      <c r="AR285" s="185"/>
      <c r="AS285" s="185"/>
      <c r="AT285" s="185"/>
      <c r="AU285" s="185"/>
      <c r="AV285" s="185"/>
      <c r="AW285" s="185"/>
    </row>
    <row r="286" ht="22.5" customHeight="1">
      <c r="A286" s="218" t="s">
        <v>4230</v>
      </c>
      <c r="B286" s="219">
        <v>46000.0</v>
      </c>
      <c r="C286" s="220" t="str">
        <f t="shared" si="1"/>
        <v>12/2025</v>
      </c>
      <c r="D286" s="221" t="s">
        <v>4231</v>
      </c>
      <c r="E286" s="222" t="s">
        <v>5350</v>
      </c>
      <c r="F286" s="223" t="s">
        <v>4357</v>
      </c>
      <c r="G286" s="224" t="s">
        <v>5125</v>
      </c>
      <c r="H286" s="245" t="s">
        <v>5351</v>
      </c>
      <c r="I286" s="226" t="s">
        <v>5352</v>
      </c>
      <c r="J286" s="227" t="s">
        <v>5362</v>
      </c>
      <c r="K286" s="185"/>
      <c r="L286" s="185"/>
      <c r="M286" s="185"/>
      <c r="N286" s="185"/>
      <c r="O286" s="185"/>
      <c r="P286" s="185"/>
      <c r="Q286" s="185"/>
      <c r="R286" s="185"/>
      <c r="S286" s="185"/>
      <c r="T286" s="185"/>
      <c r="U286" s="185"/>
      <c r="V286" s="185"/>
      <c r="W286" s="185"/>
      <c r="X286" s="185"/>
      <c r="Y286" s="185"/>
      <c r="Z286" s="185"/>
      <c r="AA286" s="185"/>
      <c r="AB286" s="185"/>
      <c r="AC286" s="185"/>
      <c r="AD286" s="185"/>
      <c r="AE286" s="185"/>
      <c r="AF286" s="185"/>
      <c r="AG286" s="185"/>
      <c r="AH286" s="185"/>
      <c r="AI286" s="185"/>
      <c r="AJ286" s="185"/>
      <c r="AK286" s="185"/>
      <c r="AL286" s="185"/>
      <c r="AM286" s="185"/>
      <c r="AN286" s="185"/>
      <c r="AO286" s="185"/>
      <c r="AP286" s="185"/>
      <c r="AQ286" s="185"/>
      <c r="AR286" s="185"/>
      <c r="AS286" s="185"/>
      <c r="AT286" s="185"/>
      <c r="AU286" s="185"/>
      <c r="AV286" s="185"/>
      <c r="AW286" s="185"/>
    </row>
    <row r="287" ht="22.5" customHeight="1">
      <c r="A287" s="218" t="s">
        <v>4230</v>
      </c>
      <c r="B287" s="219">
        <v>46000.0</v>
      </c>
      <c r="C287" s="220" t="str">
        <f t="shared" si="1"/>
        <v>12/2025</v>
      </c>
      <c r="D287" s="221" t="s">
        <v>4231</v>
      </c>
      <c r="E287" s="222" t="s">
        <v>5354</v>
      </c>
      <c r="F287" s="223" t="s">
        <v>4980</v>
      </c>
      <c r="G287" s="224" t="s">
        <v>5324</v>
      </c>
      <c r="H287" s="245" t="s">
        <v>5355</v>
      </c>
      <c r="I287" s="226" t="s">
        <v>5363</v>
      </c>
      <c r="J287" s="227" t="s">
        <v>5357</v>
      </c>
      <c r="K287" s="185"/>
      <c r="L287" s="185"/>
      <c r="M287" s="185"/>
      <c r="N287" s="185"/>
      <c r="O287" s="185"/>
      <c r="P287" s="185"/>
      <c r="Q287" s="185"/>
      <c r="R287" s="185"/>
      <c r="S287" s="185"/>
      <c r="T287" s="185"/>
      <c r="U287" s="185"/>
      <c r="V287" s="185"/>
      <c r="W287" s="185"/>
      <c r="X287" s="185"/>
      <c r="Y287" s="185"/>
      <c r="Z287" s="185"/>
      <c r="AA287" s="185"/>
      <c r="AB287" s="185"/>
      <c r="AC287" s="185"/>
      <c r="AD287" s="185"/>
      <c r="AE287" s="185"/>
      <c r="AF287" s="185"/>
      <c r="AG287" s="185"/>
      <c r="AH287" s="185"/>
      <c r="AI287" s="185"/>
      <c r="AJ287" s="185"/>
      <c r="AK287" s="185"/>
      <c r="AL287" s="185"/>
      <c r="AM287" s="185"/>
      <c r="AN287" s="185"/>
      <c r="AO287" s="185"/>
      <c r="AP287" s="185"/>
      <c r="AQ287" s="185"/>
      <c r="AR287" s="185"/>
      <c r="AS287" s="185"/>
      <c r="AT287" s="185"/>
      <c r="AU287" s="185"/>
      <c r="AV287" s="185"/>
      <c r="AW287" s="185"/>
    </row>
    <row r="288" ht="22.5" customHeight="1">
      <c r="A288" s="218" t="s">
        <v>4230</v>
      </c>
      <c r="B288" s="219">
        <v>46000.0</v>
      </c>
      <c r="C288" s="220" t="str">
        <f t="shared" si="1"/>
        <v>12/2025</v>
      </c>
      <c r="D288" s="221" t="s">
        <v>4231</v>
      </c>
      <c r="E288" s="222" t="s">
        <v>5358</v>
      </c>
      <c r="F288" s="223" t="s">
        <v>4296</v>
      </c>
      <c r="G288" s="224" t="s">
        <v>5125</v>
      </c>
      <c r="H288" s="225" t="s">
        <v>5359</v>
      </c>
      <c r="I288" s="226" t="s">
        <v>5364</v>
      </c>
      <c r="J288" s="227" t="s">
        <v>5361</v>
      </c>
      <c r="K288" s="185"/>
      <c r="L288" s="185"/>
      <c r="M288" s="185"/>
      <c r="N288" s="185"/>
      <c r="O288" s="185"/>
      <c r="P288" s="185"/>
      <c r="Q288" s="185"/>
      <c r="R288" s="185"/>
      <c r="S288" s="185"/>
      <c r="T288" s="185"/>
      <c r="U288" s="185"/>
      <c r="V288" s="185"/>
      <c r="W288" s="185"/>
      <c r="X288" s="185"/>
      <c r="Y288" s="185"/>
      <c r="Z288" s="185"/>
      <c r="AA288" s="185"/>
      <c r="AB288" s="185"/>
      <c r="AC288" s="185"/>
      <c r="AD288" s="185"/>
      <c r="AE288" s="185"/>
      <c r="AF288" s="185"/>
      <c r="AG288" s="185"/>
      <c r="AH288" s="185"/>
      <c r="AI288" s="185"/>
      <c r="AJ288" s="185"/>
      <c r="AK288" s="185"/>
      <c r="AL288" s="185"/>
      <c r="AM288" s="185"/>
      <c r="AN288" s="185"/>
      <c r="AO288" s="185"/>
      <c r="AP288" s="185"/>
      <c r="AQ288" s="185"/>
      <c r="AR288" s="185"/>
      <c r="AS288" s="185"/>
      <c r="AT288" s="185"/>
      <c r="AU288" s="185"/>
      <c r="AV288" s="185"/>
      <c r="AW288" s="185"/>
    </row>
    <row r="289" ht="22.5" customHeight="1">
      <c r="A289" s="218" t="s">
        <v>4255</v>
      </c>
      <c r="B289" s="219">
        <v>46001.0</v>
      </c>
      <c r="C289" s="220" t="str">
        <f t="shared" si="1"/>
        <v>12/2025</v>
      </c>
      <c r="D289" s="221" t="s">
        <v>4245</v>
      </c>
      <c r="E289" s="222" t="s">
        <v>5365</v>
      </c>
      <c r="F289" s="223" t="s">
        <v>4293</v>
      </c>
      <c r="G289" s="224" t="s">
        <v>5366</v>
      </c>
      <c r="H289" s="225" t="s">
        <v>5367</v>
      </c>
      <c r="I289" s="226"/>
      <c r="J289" s="227" t="s">
        <v>5368</v>
      </c>
      <c r="K289" s="185"/>
      <c r="L289" s="185"/>
      <c r="M289" s="185"/>
      <c r="N289" s="185"/>
      <c r="O289" s="185"/>
      <c r="P289" s="185"/>
      <c r="Q289" s="185"/>
      <c r="R289" s="185"/>
      <c r="S289" s="185"/>
      <c r="T289" s="185"/>
      <c r="U289" s="185"/>
      <c r="V289" s="185"/>
      <c r="W289" s="185"/>
      <c r="X289" s="185"/>
      <c r="Y289" s="185"/>
      <c r="Z289" s="185"/>
      <c r="AA289" s="185"/>
      <c r="AB289" s="185"/>
      <c r="AC289" s="185"/>
      <c r="AD289" s="185"/>
      <c r="AE289" s="185"/>
      <c r="AF289" s="185"/>
      <c r="AG289" s="185"/>
      <c r="AH289" s="185"/>
      <c r="AI289" s="185"/>
      <c r="AJ289" s="185"/>
      <c r="AK289" s="185"/>
      <c r="AL289" s="185"/>
      <c r="AM289" s="185"/>
      <c r="AN289" s="185"/>
      <c r="AO289" s="185"/>
      <c r="AP289" s="185"/>
      <c r="AQ289" s="185"/>
      <c r="AR289" s="185"/>
      <c r="AS289" s="185"/>
      <c r="AT289" s="185"/>
      <c r="AU289" s="185"/>
      <c r="AV289" s="185"/>
      <c r="AW289" s="185"/>
    </row>
    <row r="290" ht="22.5" customHeight="1">
      <c r="A290" s="218" t="s">
        <v>4255</v>
      </c>
      <c r="B290" s="219">
        <v>46001.0</v>
      </c>
      <c r="C290" s="220" t="str">
        <f t="shared" si="1"/>
        <v>12/2025</v>
      </c>
      <c r="D290" s="221" t="s">
        <v>4248</v>
      </c>
      <c r="E290" s="311" t="s">
        <v>5369</v>
      </c>
      <c r="F290" s="344" t="s">
        <v>4665</v>
      </c>
      <c r="G290" s="345" t="s">
        <v>5370</v>
      </c>
      <c r="H290" s="346" t="s">
        <v>5371</v>
      </c>
      <c r="I290" s="306" t="s">
        <v>5372</v>
      </c>
      <c r="J290" s="320" t="s">
        <v>5373</v>
      </c>
      <c r="K290" s="185"/>
      <c r="L290" s="185"/>
      <c r="M290" s="185"/>
      <c r="N290" s="185"/>
      <c r="O290" s="185"/>
      <c r="P290" s="185"/>
      <c r="Q290" s="185"/>
      <c r="R290" s="185"/>
      <c r="S290" s="185"/>
      <c r="T290" s="185"/>
      <c r="U290" s="185"/>
      <c r="V290" s="185"/>
      <c r="W290" s="185"/>
      <c r="X290" s="185"/>
      <c r="Y290" s="185"/>
      <c r="Z290" s="185"/>
      <c r="AA290" s="185"/>
      <c r="AB290" s="185"/>
      <c r="AC290" s="185"/>
      <c r="AD290" s="185"/>
      <c r="AE290" s="185"/>
      <c r="AF290" s="185"/>
      <c r="AG290" s="185"/>
      <c r="AH290" s="185"/>
      <c r="AI290" s="185"/>
      <c r="AJ290" s="185"/>
      <c r="AK290" s="185"/>
      <c r="AL290" s="185"/>
      <c r="AM290" s="185"/>
      <c r="AN290" s="185"/>
      <c r="AO290" s="185"/>
      <c r="AP290" s="185"/>
      <c r="AQ290" s="185"/>
      <c r="AR290" s="185"/>
      <c r="AS290" s="185"/>
      <c r="AT290" s="185"/>
      <c r="AU290" s="185"/>
      <c r="AV290" s="185"/>
      <c r="AW290" s="185"/>
    </row>
    <row r="291" ht="22.5" customHeight="1">
      <c r="A291" s="218" t="s">
        <v>4255</v>
      </c>
      <c r="B291" s="219">
        <v>46001.0</v>
      </c>
      <c r="C291" s="220" t="str">
        <f t="shared" si="1"/>
        <v>12/2025</v>
      </c>
      <c r="D291" s="221" t="s">
        <v>4248</v>
      </c>
      <c r="E291" s="347" t="s">
        <v>5369</v>
      </c>
      <c r="F291" s="348" t="s">
        <v>4293</v>
      </c>
      <c r="G291" s="349" t="s">
        <v>5370</v>
      </c>
      <c r="H291" s="350" t="s">
        <v>5374</v>
      </c>
      <c r="I291" s="351" t="s">
        <v>5375</v>
      </c>
      <c r="J291" s="294" t="s">
        <v>5373</v>
      </c>
      <c r="K291" s="185"/>
      <c r="L291" s="185"/>
      <c r="M291" s="185"/>
      <c r="N291" s="185"/>
      <c r="O291" s="185"/>
      <c r="P291" s="185"/>
      <c r="Q291" s="185"/>
      <c r="R291" s="185"/>
      <c r="S291" s="185"/>
      <c r="T291" s="185"/>
      <c r="U291" s="185"/>
      <c r="V291" s="185"/>
      <c r="W291" s="185"/>
      <c r="X291" s="185"/>
      <c r="Y291" s="185"/>
      <c r="Z291" s="185"/>
      <c r="AA291" s="185"/>
      <c r="AB291" s="185"/>
      <c r="AC291" s="185"/>
      <c r="AD291" s="185"/>
      <c r="AE291" s="185"/>
      <c r="AF291" s="185"/>
      <c r="AG291" s="185"/>
      <c r="AH291" s="185"/>
      <c r="AI291" s="185"/>
      <c r="AJ291" s="185"/>
      <c r="AK291" s="185"/>
      <c r="AL291" s="185"/>
      <c r="AM291" s="185"/>
      <c r="AN291" s="185"/>
      <c r="AO291" s="185"/>
      <c r="AP291" s="185"/>
      <c r="AQ291" s="185"/>
      <c r="AR291" s="185"/>
      <c r="AS291" s="185"/>
      <c r="AT291" s="185"/>
      <c r="AU291" s="185"/>
      <c r="AV291" s="185"/>
      <c r="AW291" s="185"/>
    </row>
    <row r="292" ht="22.5" customHeight="1">
      <c r="A292" s="218" t="s">
        <v>4230</v>
      </c>
      <c r="B292" s="219">
        <v>46007.0</v>
      </c>
      <c r="C292" s="220" t="str">
        <f t="shared" si="1"/>
        <v>12/2025</v>
      </c>
      <c r="D292" s="221" t="s">
        <v>4301</v>
      </c>
      <c r="E292" s="222" t="s">
        <v>5376</v>
      </c>
      <c r="F292" s="223" t="s">
        <v>4296</v>
      </c>
      <c r="G292" s="224" t="s">
        <v>5377</v>
      </c>
      <c r="H292" s="245" t="s">
        <v>5378</v>
      </c>
      <c r="I292" s="226" t="s">
        <v>5379</v>
      </c>
      <c r="J292" s="227"/>
      <c r="K292" s="185"/>
      <c r="L292" s="185"/>
      <c r="M292" s="185"/>
      <c r="N292" s="185"/>
      <c r="O292" s="185"/>
      <c r="P292" s="185"/>
      <c r="Q292" s="185"/>
      <c r="R292" s="185"/>
      <c r="S292" s="185"/>
      <c r="T292" s="185"/>
      <c r="U292" s="185"/>
      <c r="V292" s="185"/>
      <c r="W292" s="185"/>
      <c r="X292" s="185"/>
      <c r="Y292" s="185"/>
      <c r="Z292" s="185"/>
      <c r="AA292" s="185"/>
      <c r="AB292" s="185"/>
      <c r="AC292" s="185"/>
      <c r="AD292" s="185"/>
      <c r="AE292" s="185"/>
      <c r="AF292" s="185"/>
      <c r="AG292" s="185"/>
      <c r="AH292" s="185"/>
      <c r="AI292" s="185"/>
      <c r="AJ292" s="185"/>
      <c r="AK292" s="185"/>
      <c r="AL292" s="185"/>
      <c r="AM292" s="185"/>
      <c r="AN292" s="185"/>
      <c r="AO292" s="185"/>
      <c r="AP292" s="185"/>
      <c r="AQ292" s="185"/>
      <c r="AR292" s="185"/>
      <c r="AS292" s="185"/>
      <c r="AT292" s="185"/>
      <c r="AU292" s="185"/>
      <c r="AV292" s="185"/>
      <c r="AW292" s="185"/>
    </row>
    <row r="293" ht="22.5" customHeight="1">
      <c r="A293" s="218" t="s">
        <v>4230</v>
      </c>
      <c r="B293" s="219">
        <v>46029.0</v>
      </c>
      <c r="C293" s="220" t="str">
        <f t="shared" si="1"/>
        <v>01/2026</v>
      </c>
      <c r="D293" s="221" t="s">
        <v>4301</v>
      </c>
      <c r="E293" s="222" t="s">
        <v>5380</v>
      </c>
      <c r="F293" s="223" t="s">
        <v>4357</v>
      </c>
      <c r="G293" s="224" t="s">
        <v>5125</v>
      </c>
      <c r="H293" s="225" t="s">
        <v>5381</v>
      </c>
      <c r="I293" s="226" t="s">
        <v>5382</v>
      </c>
      <c r="J293" s="227"/>
      <c r="K293" s="185"/>
      <c r="L293" s="185"/>
      <c r="M293" s="185"/>
      <c r="N293" s="185"/>
      <c r="O293" s="185"/>
      <c r="P293" s="185"/>
      <c r="Q293" s="185"/>
      <c r="R293" s="185"/>
      <c r="S293" s="185"/>
      <c r="T293" s="185"/>
      <c r="U293" s="185"/>
      <c r="V293" s="185"/>
      <c r="W293" s="185"/>
      <c r="X293" s="185"/>
      <c r="Y293" s="185"/>
      <c r="Z293" s="185"/>
      <c r="AA293" s="185"/>
      <c r="AB293" s="185"/>
      <c r="AC293" s="185"/>
      <c r="AD293" s="185"/>
      <c r="AE293" s="185"/>
      <c r="AF293" s="185"/>
      <c r="AG293" s="185"/>
      <c r="AH293" s="185"/>
      <c r="AI293" s="185"/>
      <c r="AJ293" s="185"/>
      <c r="AK293" s="185"/>
      <c r="AL293" s="185"/>
      <c r="AM293" s="185"/>
      <c r="AN293" s="185"/>
      <c r="AO293" s="185"/>
      <c r="AP293" s="185"/>
      <c r="AQ293" s="185"/>
      <c r="AR293" s="185"/>
      <c r="AS293" s="185"/>
      <c r="AT293" s="185"/>
      <c r="AU293" s="185"/>
      <c r="AV293" s="185"/>
      <c r="AW293" s="185"/>
    </row>
    <row r="294" ht="22.5" customHeight="1">
      <c r="A294" s="218" t="s">
        <v>4230</v>
      </c>
      <c r="B294" s="219">
        <v>46031.0</v>
      </c>
      <c r="C294" s="220" t="str">
        <f t="shared" si="1"/>
        <v>01/2026</v>
      </c>
      <c r="D294" s="221" t="s">
        <v>5383</v>
      </c>
      <c r="E294" s="222" t="s">
        <v>5384</v>
      </c>
      <c r="F294" s="223" t="s">
        <v>4296</v>
      </c>
      <c r="G294" s="224" t="s">
        <v>5020</v>
      </c>
      <c r="H294" s="225" t="s">
        <v>5385</v>
      </c>
      <c r="I294" s="226" t="s">
        <v>5386</v>
      </c>
      <c r="J294" s="292" t="s">
        <v>5387</v>
      </c>
      <c r="K294" s="185"/>
      <c r="L294" s="185"/>
      <c r="M294" s="185"/>
      <c r="N294" s="185"/>
      <c r="O294" s="185"/>
      <c r="P294" s="185"/>
      <c r="Q294" s="185"/>
      <c r="R294" s="185"/>
      <c r="S294" s="185"/>
      <c r="T294" s="185"/>
      <c r="U294" s="185"/>
      <c r="V294" s="185"/>
      <c r="W294" s="185"/>
      <c r="X294" s="185"/>
      <c r="Y294" s="185"/>
      <c r="Z294" s="185"/>
      <c r="AA294" s="185"/>
      <c r="AB294" s="185"/>
      <c r="AC294" s="185"/>
      <c r="AD294" s="185"/>
      <c r="AE294" s="185"/>
      <c r="AF294" s="185"/>
      <c r="AG294" s="185"/>
      <c r="AH294" s="185"/>
      <c r="AI294" s="185"/>
      <c r="AJ294" s="185"/>
      <c r="AK294" s="185"/>
      <c r="AL294" s="185"/>
      <c r="AM294" s="185"/>
      <c r="AN294" s="185"/>
      <c r="AO294" s="185"/>
      <c r="AP294" s="185"/>
      <c r="AQ294" s="185"/>
      <c r="AR294" s="185"/>
      <c r="AS294" s="185"/>
      <c r="AT294" s="185"/>
      <c r="AU294" s="185"/>
      <c r="AV294" s="185"/>
      <c r="AW294" s="185"/>
    </row>
    <row r="295" ht="22.5" customHeight="1">
      <c r="A295" s="218" t="s">
        <v>4255</v>
      </c>
      <c r="B295" s="219">
        <v>46032.0</v>
      </c>
      <c r="C295" s="220" t="str">
        <f t="shared" si="1"/>
        <v>01/2026</v>
      </c>
      <c r="D295" s="221" t="s">
        <v>4244</v>
      </c>
      <c r="E295" s="222" t="s">
        <v>5388</v>
      </c>
      <c r="F295" s="223" t="s">
        <v>4293</v>
      </c>
      <c r="G295" s="224" t="s">
        <v>5389</v>
      </c>
      <c r="H295" s="225" t="s">
        <v>5390</v>
      </c>
      <c r="I295" s="226"/>
      <c r="J295" s="294" t="s">
        <v>5391</v>
      </c>
      <c r="K295" s="185"/>
      <c r="L295" s="185"/>
      <c r="M295" s="185"/>
      <c r="N295" s="185"/>
      <c r="O295" s="185"/>
      <c r="P295" s="185"/>
      <c r="Q295" s="185"/>
      <c r="R295" s="185"/>
      <c r="S295" s="185"/>
      <c r="T295" s="185"/>
      <c r="U295" s="185"/>
      <c r="V295" s="185"/>
      <c r="W295" s="185"/>
      <c r="X295" s="185"/>
      <c r="Y295" s="185"/>
      <c r="Z295" s="185"/>
      <c r="AA295" s="185"/>
      <c r="AB295" s="185"/>
      <c r="AC295" s="185"/>
      <c r="AD295" s="185"/>
      <c r="AE295" s="185"/>
      <c r="AF295" s="185"/>
      <c r="AG295" s="185"/>
      <c r="AH295" s="185"/>
      <c r="AI295" s="185"/>
      <c r="AJ295" s="185"/>
      <c r="AK295" s="185"/>
      <c r="AL295" s="185"/>
      <c r="AM295" s="185"/>
      <c r="AN295" s="185"/>
      <c r="AO295" s="185"/>
      <c r="AP295" s="185"/>
      <c r="AQ295" s="185"/>
      <c r="AR295" s="185"/>
      <c r="AS295" s="185"/>
      <c r="AT295" s="185"/>
      <c r="AU295" s="185"/>
      <c r="AV295" s="185"/>
      <c r="AW295" s="185"/>
    </row>
    <row r="296" ht="22.5" customHeight="1">
      <c r="A296" s="218" t="s">
        <v>4255</v>
      </c>
      <c r="B296" s="219">
        <v>46032.0</v>
      </c>
      <c r="C296" s="220" t="str">
        <f t="shared" si="1"/>
        <v>01/2026</v>
      </c>
      <c r="D296" s="221" t="s">
        <v>4244</v>
      </c>
      <c r="E296" s="222" t="s">
        <v>5392</v>
      </c>
      <c r="F296" s="223" t="s">
        <v>4997</v>
      </c>
      <c r="G296" s="224" t="s">
        <v>5393</v>
      </c>
      <c r="H296" s="352" t="s">
        <v>5394</v>
      </c>
      <c r="I296" s="353" t="s">
        <v>5395</v>
      </c>
      <c r="J296" s="354" t="s">
        <v>5396</v>
      </c>
      <c r="K296" s="185"/>
      <c r="L296" s="185"/>
      <c r="M296" s="185"/>
      <c r="N296" s="185"/>
      <c r="O296" s="185"/>
      <c r="P296" s="185"/>
      <c r="Q296" s="185"/>
      <c r="R296" s="185"/>
      <c r="S296" s="185"/>
      <c r="T296" s="185"/>
      <c r="U296" s="185"/>
      <c r="V296" s="185"/>
      <c r="W296" s="185"/>
      <c r="X296" s="185"/>
      <c r="Y296" s="185"/>
      <c r="Z296" s="185"/>
      <c r="AA296" s="185"/>
      <c r="AB296" s="185"/>
      <c r="AC296" s="185"/>
      <c r="AD296" s="185"/>
      <c r="AE296" s="185"/>
      <c r="AF296" s="185"/>
      <c r="AG296" s="185"/>
      <c r="AH296" s="185"/>
      <c r="AI296" s="185"/>
      <c r="AJ296" s="185"/>
      <c r="AK296" s="185"/>
      <c r="AL296" s="185"/>
      <c r="AM296" s="185"/>
      <c r="AN296" s="185"/>
      <c r="AO296" s="185"/>
      <c r="AP296" s="185"/>
      <c r="AQ296" s="185"/>
      <c r="AR296" s="185"/>
      <c r="AS296" s="185"/>
      <c r="AT296" s="185"/>
      <c r="AU296" s="185"/>
      <c r="AV296" s="185"/>
      <c r="AW296" s="185"/>
    </row>
    <row r="297" ht="22.5" customHeight="1">
      <c r="A297" s="218" t="s">
        <v>4255</v>
      </c>
      <c r="B297" s="219">
        <v>46032.0</v>
      </c>
      <c r="C297" s="220" t="str">
        <f t="shared" si="1"/>
        <v>01/2026</v>
      </c>
      <c r="D297" s="221" t="s">
        <v>4244</v>
      </c>
      <c r="E297" s="222" t="s">
        <v>5397</v>
      </c>
      <c r="F297" s="223" t="s">
        <v>4296</v>
      </c>
      <c r="G297" s="224" t="s">
        <v>5223</v>
      </c>
      <c r="H297" s="225" t="s">
        <v>5398</v>
      </c>
      <c r="I297" s="226" t="s">
        <v>5399</v>
      </c>
      <c r="J297" s="227" t="s">
        <v>5400</v>
      </c>
      <c r="K297" s="185"/>
      <c r="L297" s="185"/>
      <c r="M297" s="185"/>
      <c r="N297" s="185"/>
      <c r="O297" s="185"/>
      <c r="P297" s="185"/>
      <c r="Q297" s="185"/>
      <c r="R297" s="185"/>
      <c r="S297" s="185"/>
      <c r="T297" s="185"/>
      <c r="U297" s="185"/>
      <c r="V297" s="185"/>
      <c r="W297" s="185"/>
      <c r="X297" s="185"/>
      <c r="Y297" s="185"/>
      <c r="Z297" s="185"/>
      <c r="AA297" s="185"/>
      <c r="AB297" s="185"/>
      <c r="AC297" s="185"/>
      <c r="AD297" s="185"/>
      <c r="AE297" s="185"/>
      <c r="AF297" s="185"/>
      <c r="AG297" s="185"/>
      <c r="AH297" s="185"/>
      <c r="AI297" s="185"/>
      <c r="AJ297" s="185"/>
      <c r="AK297" s="185"/>
      <c r="AL297" s="185"/>
      <c r="AM297" s="185"/>
      <c r="AN297" s="185"/>
      <c r="AO297" s="185"/>
      <c r="AP297" s="185"/>
      <c r="AQ297" s="185"/>
      <c r="AR297" s="185"/>
      <c r="AS297" s="185"/>
      <c r="AT297" s="185"/>
      <c r="AU297" s="185"/>
      <c r="AV297" s="185"/>
      <c r="AW297" s="185"/>
    </row>
    <row r="298" ht="22.5" customHeight="1">
      <c r="A298" s="218" t="s">
        <v>4255</v>
      </c>
      <c r="B298" s="219">
        <v>46032.0</v>
      </c>
      <c r="C298" s="220" t="str">
        <f t="shared" si="1"/>
        <v>01/2026</v>
      </c>
      <c r="D298" s="221" t="s">
        <v>4244</v>
      </c>
      <c r="E298" s="222" t="s">
        <v>5401</v>
      </c>
      <c r="F298" s="223" t="s">
        <v>5080</v>
      </c>
      <c r="G298" s="224" t="s">
        <v>5402</v>
      </c>
      <c r="H298" s="225" t="s">
        <v>5403</v>
      </c>
      <c r="I298" s="226"/>
      <c r="J298" s="320" t="s">
        <v>5404</v>
      </c>
      <c r="K298" s="185"/>
      <c r="L298" s="185"/>
      <c r="M298" s="185"/>
      <c r="N298" s="185"/>
      <c r="O298" s="185"/>
      <c r="P298" s="185"/>
      <c r="Q298" s="185"/>
      <c r="R298" s="185"/>
      <c r="S298" s="185"/>
      <c r="T298" s="185"/>
      <c r="U298" s="185"/>
      <c r="V298" s="185"/>
      <c r="W298" s="185"/>
      <c r="X298" s="185"/>
      <c r="Y298" s="185"/>
      <c r="Z298" s="185"/>
      <c r="AA298" s="185"/>
      <c r="AB298" s="185"/>
      <c r="AC298" s="185"/>
      <c r="AD298" s="185"/>
      <c r="AE298" s="185"/>
      <c r="AF298" s="185"/>
      <c r="AG298" s="185"/>
      <c r="AH298" s="185"/>
      <c r="AI298" s="185"/>
      <c r="AJ298" s="185"/>
      <c r="AK298" s="185"/>
      <c r="AL298" s="185"/>
      <c r="AM298" s="185"/>
      <c r="AN298" s="185"/>
      <c r="AO298" s="185"/>
      <c r="AP298" s="185"/>
      <c r="AQ298" s="185"/>
      <c r="AR298" s="185"/>
      <c r="AS298" s="185"/>
      <c r="AT298" s="185"/>
      <c r="AU298" s="185"/>
      <c r="AV298" s="185"/>
      <c r="AW298" s="185"/>
    </row>
    <row r="299" ht="22.5" customHeight="1">
      <c r="A299" s="218" t="s">
        <v>4255</v>
      </c>
      <c r="B299" s="219">
        <v>46032.0</v>
      </c>
      <c r="C299" s="220" t="str">
        <f t="shared" si="1"/>
        <v>01/2026</v>
      </c>
      <c r="D299" s="221" t="s">
        <v>4244</v>
      </c>
      <c r="E299" s="222" t="s">
        <v>5405</v>
      </c>
      <c r="F299" s="223" t="s">
        <v>5211</v>
      </c>
      <c r="G299" s="224" t="s">
        <v>5406</v>
      </c>
      <c r="H299" s="228" t="s">
        <v>5407</v>
      </c>
      <c r="I299" s="226"/>
      <c r="J299" s="227" t="s">
        <v>5408</v>
      </c>
      <c r="K299" s="185"/>
      <c r="L299" s="185"/>
      <c r="M299" s="185"/>
      <c r="N299" s="185"/>
      <c r="O299" s="185"/>
      <c r="P299" s="185"/>
      <c r="Q299" s="185"/>
      <c r="R299" s="185"/>
      <c r="S299" s="185"/>
      <c r="T299" s="185"/>
      <c r="U299" s="185"/>
      <c r="V299" s="185"/>
      <c r="W299" s="185"/>
      <c r="X299" s="185"/>
      <c r="Y299" s="185"/>
      <c r="Z299" s="185"/>
      <c r="AA299" s="185"/>
      <c r="AB299" s="185"/>
      <c r="AC299" s="185"/>
      <c r="AD299" s="185"/>
      <c r="AE299" s="185"/>
      <c r="AF299" s="185"/>
      <c r="AG299" s="185"/>
      <c r="AH299" s="185"/>
      <c r="AI299" s="185"/>
      <c r="AJ299" s="185"/>
      <c r="AK299" s="185"/>
      <c r="AL299" s="185"/>
      <c r="AM299" s="185"/>
      <c r="AN299" s="185"/>
      <c r="AO299" s="185"/>
      <c r="AP299" s="185"/>
      <c r="AQ299" s="185"/>
      <c r="AR299" s="185"/>
      <c r="AS299" s="185"/>
      <c r="AT299" s="185"/>
      <c r="AU299" s="185"/>
      <c r="AV299" s="185"/>
      <c r="AW299" s="185"/>
    </row>
    <row r="300" ht="22.5" customHeight="1">
      <c r="A300" s="218" t="s">
        <v>4255</v>
      </c>
      <c r="B300" s="219">
        <v>46033.0</v>
      </c>
      <c r="C300" s="220" t="str">
        <f t="shared" si="1"/>
        <v>01/2026</v>
      </c>
      <c r="D300" s="221" t="s">
        <v>4244</v>
      </c>
      <c r="E300" s="222" t="s">
        <v>5409</v>
      </c>
      <c r="F300" s="223" t="s">
        <v>5315</v>
      </c>
      <c r="G300" s="224" t="s">
        <v>5038</v>
      </c>
      <c r="H300" s="225" t="s">
        <v>5410</v>
      </c>
      <c r="I300" s="226"/>
      <c r="J300" s="354" t="s">
        <v>5411</v>
      </c>
      <c r="K300" s="185"/>
      <c r="L300" s="185"/>
      <c r="M300" s="185"/>
      <c r="N300" s="185"/>
      <c r="O300" s="185"/>
      <c r="P300" s="185"/>
      <c r="Q300" s="185"/>
      <c r="R300" s="185"/>
      <c r="S300" s="185"/>
      <c r="T300" s="185"/>
      <c r="U300" s="185"/>
      <c r="V300" s="185"/>
      <c r="W300" s="185"/>
      <c r="X300" s="185"/>
      <c r="Y300" s="185"/>
      <c r="Z300" s="185"/>
      <c r="AA300" s="185"/>
      <c r="AB300" s="185"/>
      <c r="AC300" s="185"/>
      <c r="AD300" s="185"/>
      <c r="AE300" s="185"/>
      <c r="AF300" s="185"/>
      <c r="AG300" s="185"/>
      <c r="AH300" s="185"/>
      <c r="AI300" s="185"/>
      <c r="AJ300" s="185"/>
      <c r="AK300" s="185"/>
      <c r="AL300" s="185"/>
      <c r="AM300" s="185"/>
      <c r="AN300" s="185"/>
      <c r="AO300" s="185"/>
      <c r="AP300" s="185"/>
      <c r="AQ300" s="185"/>
      <c r="AR300" s="185"/>
      <c r="AS300" s="185"/>
      <c r="AT300" s="185"/>
      <c r="AU300" s="185"/>
      <c r="AV300" s="185"/>
      <c r="AW300" s="185"/>
    </row>
    <row r="301" ht="22.5" customHeight="1">
      <c r="A301" s="218" t="s">
        <v>4230</v>
      </c>
      <c r="B301" s="219">
        <v>46034.0</v>
      </c>
      <c r="C301" s="220" t="str">
        <f t="shared" si="1"/>
        <v>01/2026</v>
      </c>
      <c r="D301" s="221" t="s">
        <v>4245</v>
      </c>
      <c r="E301" s="222" t="s">
        <v>5412</v>
      </c>
      <c r="F301" s="223" t="s">
        <v>4296</v>
      </c>
      <c r="G301" s="224" t="s">
        <v>5377</v>
      </c>
      <c r="H301" s="228" t="s">
        <v>5413</v>
      </c>
      <c r="I301" s="226" t="s">
        <v>5414</v>
      </c>
      <c r="J301" s="227" t="s">
        <v>5415</v>
      </c>
      <c r="K301" s="185"/>
      <c r="L301" s="185"/>
      <c r="M301" s="185"/>
      <c r="N301" s="185"/>
      <c r="O301" s="185"/>
      <c r="P301" s="185"/>
      <c r="Q301" s="185"/>
      <c r="R301" s="185"/>
      <c r="S301" s="185"/>
      <c r="T301" s="185"/>
      <c r="U301" s="185"/>
      <c r="V301" s="185"/>
      <c r="W301" s="185"/>
      <c r="X301" s="185"/>
      <c r="Y301" s="185"/>
      <c r="Z301" s="185"/>
      <c r="AA301" s="185"/>
      <c r="AB301" s="185"/>
      <c r="AC301" s="185"/>
      <c r="AD301" s="185"/>
      <c r="AE301" s="185"/>
      <c r="AF301" s="185"/>
      <c r="AG301" s="185"/>
      <c r="AH301" s="185"/>
      <c r="AI301" s="185"/>
      <c r="AJ301" s="185"/>
      <c r="AK301" s="185"/>
      <c r="AL301" s="185"/>
      <c r="AM301" s="185"/>
      <c r="AN301" s="185"/>
      <c r="AO301" s="185"/>
      <c r="AP301" s="185"/>
      <c r="AQ301" s="185"/>
      <c r="AR301" s="185"/>
      <c r="AS301" s="185"/>
      <c r="AT301" s="185"/>
      <c r="AU301" s="185"/>
      <c r="AV301" s="185"/>
      <c r="AW301" s="185"/>
    </row>
    <row r="302" ht="22.5" customHeight="1">
      <c r="A302" s="218" t="s">
        <v>4255</v>
      </c>
      <c r="B302" s="219">
        <v>46034.0</v>
      </c>
      <c r="C302" s="220" t="str">
        <f t="shared" si="1"/>
        <v>01/2026</v>
      </c>
      <c r="D302" s="221" t="s">
        <v>4244</v>
      </c>
      <c r="E302" s="355" t="s">
        <v>5416</v>
      </c>
      <c r="F302" s="223" t="s">
        <v>5417</v>
      </c>
      <c r="G302" s="224" t="s">
        <v>5418</v>
      </c>
      <c r="H302" s="225" t="s">
        <v>5419</v>
      </c>
      <c r="I302" s="226"/>
      <c r="J302" s="356" t="s">
        <v>5420</v>
      </c>
      <c r="K302" s="185"/>
      <c r="L302" s="185"/>
      <c r="M302" s="185"/>
      <c r="N302" s="185"/>
      <c r="O302" s="185"/>
      <c r="P302" s="185"/>
      <c r="Q302" s="185"/>
      <c r="R302" s="185"/>
      <c r="S302" s="185"/>
      <c r="T302" s="185"/>
      <c r="U302" s="185"/>
      <c r="V302" s="185"/>
      <c r="W302" s="185"/>
      <c r="X302" s="185"/>
      <c r="Y302" s="185"/>
      <c r="Z302" s="185"/>
      <c r="AA302" s="185"/>
      <c r="AB302" s="185"/>
      <c r="AC302" s="185"/>
      <c r="AD302" s="185"/>
      <c r="AE302" s="185"/>
      <c r="AF302" s="185"/>
      <c r="AG302" s="185"/>
      <c r="AH302" s="185"/>
      <c r="AI302" s="185"/>
      <c r="AJ302" s="185"/>
      <c r="AK302" s="185"/>
      <c r="AL302" s="185"/>
      <c r="AM302" s="185"/>
      <c r="AN302" s="185"/>
      <c r="AO302" s="185"/>
      <c r="AP302" s="185"/>
      <c r="AQ302" s="185"/>
      <c r="AR302" s="185"/>
      <c r="AS302" s="185"/>
      <c r="AT302" s="185"/>
      <c r="AU302" s="185"/>
      <c r="AV302" s="185"/>
      <c r="AW302" s="185"/>
    </row>
    <row r="303" ht="22.5" customHeight="1">
      <c r="A303" s="194" t="s">
        <v>4230</v>
      </c>
      <c r="B303" s="219">
        <v>46035.0</v>
      </c>
      <c r="C303" s="220" t="str">
        <f t="shared" si="1"/>
        <v>01/2026</v>
      </c>
      <c r="D303" s="221" t="s">
        <v>4244</v>
      </c>
      <c r="E303" s="222" t="s">
        <v>5421</v>
      </c>
      <c r="F303" s="223"/>
      <c r="G303" s="224"/>
      <c r="H303" s="245" t="s">
        <v>5422</v>
      </c>
      <c r="I303" s="226"/>
      <c r="J303" s="300" t="s">
        <v>5423</v>
      </c>
      <c r="K303" s="185"/>
      <c r="L303" s="185"/>
      <c r="M303" s="185"/>
      <c r="N303" s="185"/>
      <c r="O303" s="185"/>
      <c r="P303" s="185"/>
      <c r="Q303" s="185"/>
      <c r="R303" s="185"/>
      <c r="S303" s="185"/>
      <c r="T303" s="185"/>
      <c r="U303" s="185"/>
      <c r="V303" s="185"/>
      <c r="W303" s="185"/>
      <c r="X303" s="185"/>
      <c r="Y303" s="185"/>
      <c r="Z303" s="185"/>
      <c r="AA303" s="185"/>
      <c r="AB303" s="185"/>
      <c r="AC303" s="185"/>
      <c r="AD303" s="185"/>
      <c r="AE303" s="185"/>
      <c r="AF303" s="185"/>
      <c r="AG303" s="185"/>
      <c r="AH303" s="185"/>
      <c r="AI303" s="185"/>
      <c r="AJ303" s="185"/>
      <c r="AK303" s="185"/>
      <c r="AL303" s="185"/>
      <c r="AM303" s="185"/>
      <c r="AN303" s="185"/>
      <c r="AO303" s="185"/>
      <c r="AP303" s="185"/>
      <c r="AQ303" s="185"/>
      <c r="AR303" s="185"/>
      <c r="AS303" s="185"/>
      <c r="AT303" s="185"/>
      <c r="AU303" s="185"/>
      <c r="AV303" s="185"/>
      <c r="AW303" s="185"/>
    </row>
    <row r="304" ht="22.5" customHeight="1">
      <c r="A304" s="218" t="s">
        <v>4230</v>
      </c>
      <c r="B304" s="219">
        <v>46035.0</v>
      </c>
      <c r="C304" s="220" t="str">
        <f t="shared" si="1"/>
        <v>01/2026</v>
      </c>
      <c r="D304" s="221" t="s">
        <v>4244</v>
      </c>
      <c r="E304" s="357" t="s">
        <v>5424</v>
      </c>
      <c r="F304" s="223" t="s">
        <v>5425</v>
      </c>
      <c r="G304" s="224" t="s">
        <v>5223</v>
      </c>
      <c r="H304" s="245" t="s">
        <v>5426</v>
      </c>
      <c r="I304" s="226" t="s">
        <v>5427</v>
      </c>
      <c r="J304" s="292" t="s">
        <v>5428</v>
      </c>
      <c r="K304" s="185"/>
      <c r="L304" s="185"/>
      <c r="M304" s="185"/>
      <c r="N304" s="185"/>
      <c r="O304" s="185"/>
      <c r="P304" s="185"/>
      <c r="Q304" s="185"/>
      <c r="R304" s="185"/>
      <c r="S304" s="185"/>
      <c r="T304" s="185"/>
      <c r="U304" s="185"/>
      <c r="V304" s="185"/>
      <c r="W304" s="185"/>
      <c r="X304" s="185"/>
      <c r="Y304" s="185"/>
      <c r="Z304" s="185"/>
      <c r="AA304" s="185"/>
      <c r="AB304" s="185"/>
      <c r="AC304" s="185"/>
      <c r="AD304" s="185"/>
      <c r="AE304" s="185"/>
      <c r="AF304" s="185"/>
      <c r="AG304" s="185"/>
      <c r="AH304" s="185"/>
      <c r="AI304" s="185"/>
      <c r="AJ304" s="185"/>
      <c r="AK304" s="185"/>
      <c r="AL304" s="185"/>
      <c r="AM304" s="185"/>
      <c r="AN304" s="185"/>
      <c r="AO304" s="185"/>
      <c r="AP304" s="185"/>
      <c r="AQ304" s="185"/>
      <c r="AR304" s="185"/>
      <c r="AS304" s="185"/>
      <c r="AT304" s="185"/>
      <c r="AU304" s="185"/>
      <c r="AV304" s="185"/>
      <c r="AW304" s="185"/>
    </row>
    <row r="305" ht="22.5" customHeight="1">
      <c r="A305" s="218" t="s">
        <v>4230</v>
      </c>
      <c r="B305" s="219">
        <v>46035.0</v>
      </c>
      <c r="C305" s="220" t="str">
        <f t="shared" si="1"/>
        <v>01/2026</v>
      </c>
      <c r="D305" s="221" t="s">
        <v>4244</v>
      </c>
      <c r="E305" s="222" t="s">
        <v>5429</v>
      </c>
      <c r="F305" s="223" t="s">
        <v>4980</v>
      </c>
      <c r="G305" s="224" t="s">
        <v>4972</v>
      </c>
      <c r="H305" s="228" t="s">
        <v>5430</v>
      </c>
      <c r="I305" s="226"/>
      <c r="J305" s="227" t="s">
        <v>5431</v>
      </c>
      <c r="K305" s="185"/>
      <c r="L305" s="185"/>
      <c r="M305" s="185"/>
      <c r="N305" s="185"/>
      <c r="O305" s="185"/>
      <c r="P305" s="185"/>
      <c r="Q305" s="185"/>
      <c r="R305" s="185"/>
      <c r="S305" s="185"/>
      <c r="T305" s="185"/>
      <c r="U305" s="185"/>
      <c r="V305" s="185"/>
      <c r="W305" s="185"/>
      <c r="X305" s="185"/>
      <c r="Y305" s="185"/>
      <c r="Z305" s="185"/>
      <c r="AA305" s="185"/>
      <c r="AB305" s="185"/>
      <c r="AC305" s="185"/>
      <c r="AD305" s="185"/>
      <c r="AE305" s="185"/>
      <c r="AF305" s="185"/>
      <c r="AG305" s="185"/>
      <c r="AH305" s="185"/>
      <c r="AI305" s="185"/>
      <c r="AJ305" s="185"/>
      <c r="AK305" s="185"/>
      <c r="AL305" s="185"/>
      <c r="AM305" s="185"/>
      <c r="AN305" s="185"/>
      <c r="AO305" s="185"/>
      <c r="AP305" s="185"/>
      <c r="AQ305" s="185"/>
      <c r="AR305" s="185"/>
      <c r="AS305" s="185"/>
      <c r="AT305" s="185"/>
      <c r="AU305" s="185"/>
      <c r="AV305" s="185"/>
      <c r="AW305" s="185"/>
    </row>
    <row r="306" ht="22.5" customHeight="1">
      <c r="A306" s="218" t="s">
        <v>4230</v>
      </c>
      <c r="B306" s="219">
        <v>46036.0</v>
      </c>
      <c r="C306" s="220" t="str">
        <f t="shared" si="1"/>
        <v>01/2026</v>
      </c>
      <c r="D306" s="221" t="s">
        <v>4244</v>
      </c>
      <c r="E306" s="222" t="s">
        <v>5432</v>
      </c>
      <c r="F306" s="223" t="s">
        <v>5417</v>
      </c>
      <c r="G306" s="224" t="s">
        <v>5433</v>
      </c>
      <c r="H306" s="245" t="s">
        <v>5434</v>
      </c>
      <c r="I306" s="226"/>
      <c r="J306" s="227" t="s">
        <v>5435</v>
      </c>
      <c r="K306" s="185"/>
      <c r="L306" s="185"/>
      <c r="M306" s="185"/>
      <c r="N306" s="185"/>
      <c r="O306" s="185"/>
      <c r="P306" s="185"/>
      <c r="Q306" s="185"/>
      <c r="R306" s="185"/>
      <c r="S306" s="185"/>
      <c r="T306" s="185"/>
      <c r="U306" s="185"/>
      <c r="V306" s="185"/>
      <c r="W306" s="185"/>
      <c r="X306" s="185"/>
      <c r="Y306" s="185"/>
      <c r="Z306" s="185"/>
      <c r="AA306" s="185"/>
      <c r="AB306" s="185"/>
      <c r="AC306" s="185"/>
      <c r="AD306" s="185"/>
      <c r="AE306" s="185"/>
      <c r="AF306" s="185"/>
      <c r="AG306" s="185"/>
      <c r="AH306" s="185"/>
      <c r="AI306" s="185"/>
      <c r="AJ306" s="185"/>
      <c r="AK306" s="185"/>
      <c r="AL306" s="185"/>
      <c r="AM306" s="185"/>
      <c r="AN306" s="185"/>
      <c r="AO306" s="185"/>
      <c r="AP306" s="185"/>
      <c r="AQ306" s="185"/>
      <c r="AR306" s="185"/>
      <c r="AS306" s="185"/>
      <c r="AT306" s="185"/>
      <c r="AU306" s="185"/>
      <c r="AV306" s="185"/>
      <c r="AW306" s="185"/>
    </row>
    <row r="307" ht="22.5" customHeight="1">
      <c r="A307" s="218" t="s">
        <v>4255</v>
      </c>
      <c r="B307" s="219">
        <v>46055.0</v>
      </c>
      <c r="C307" s="220" t="str">
        <f t="shared" si="1"/>
        <v>02/2026</v>
      </c>
      <c r="D307" s="221" t="s">
        <v>4301</v>
      </c>
      <c r="E307" s="222" t="s">
        <v>5436</v>
      </c>
      <c r="F307" s="223" t="s">
        <v>5437</v>
      </c>
      <c r="G307" s="224" t="s">
        <v>5438</v>
      </c>
      <c r="H307" s="245" t="s">
        <v>5439</v>
      </c>
      <c r="I307" s="226"/>
      <c r="J307" s="227" t="s">
        <v>5440</v>
      </c>
      <c r="K307" s="185"/>
      <c r="L307" s="185"/>
      <c r="M307" s="185"/>
      <c r="N307" s="185"/>
      <c r="O307" s="185"/>
      <c r="P307" s="185"/>
      <c r="Q307" s="185"/>
      <c r="R307" s="185"/>
      <c r="S307" s="185"/>
      <c r="T307" s="185"/>
      <c r="U307" s="185"/>
      <c r="V307" s="185"/>
      <c r="W307" s="185"/>
      <c r="X307" s="185"/>
      <c r="Y307" s="185"/>
      <c r="Z307" s="185"/>
      <c r="AA307" s="185"/>
      <c r="AB307" s="185"/>
      <c r="AC307" s="185"/>
      <c r="AD307" s="185"/>
      <c r="AE307" s="185"/>
      <c r="AF307" s="185"/>
      <c r="AG307" s="185"/>
      <c r="AH307" s="185"/>
      <c r="AI307" s="185"/>
      <c r="AJ307" s="185"/>
      <c r="AK307" s="185"/>
      <c r="AL307" s="185"/>
      <c r="AM307" s="185"/>
      <c r="AN307" s="185"/>
      <c r="AO307" s="185"/>
      <c r="AP307" s="185"/>
      <c r="AQ307" s="185"/>
      <c r="AR307" s="185"/>
      <c r="AS307" s="185"/>
      <c r="AT307" s="185"/>
      <c r="AU307" s="185"/>
      <c r="AV307" s="185"/>
      <c r="AW307" s="185"/>
    </row>
    <row r="308" ht="22.5" customHeight="1">
      <c r="A308" s="218" t="s">
        <v>4255</v>
      </c>
      <c r="B308" s="219">
        <v>46057.0</v>
      </c>
      <c r="C308" s="220" t="str">
        <f t="shared" si="1"/>
        <v>02/2026</v>
      </c>
      <c r="D308" s="221" t="s">
        <v>4301</v>
      </c>
      <c r="E308" s="222" t="s">
        <v>5441</v>
      </c>
      <c r="F308" s="223" t="s">
        <v>4293</v>
      </c>
      <c r="G308" s="224" t="s">
        <v>5442</v>
      </c>
      <c r="H308" s="245" t="s">
        <v>5443</v>
      </c>
      <c r="I308" s="226" t="s">
        <v>5444</v>
      </c>
      <c r="J308" s="320" t="s">
        <v>5445</v>
      </c>
      <c r="K308" s="185"/>
      <c r="L308" s="185"/>
      <c r="M308" s="185"/>
      <c r="N308" s="185"/>
      <c r="O308" s="185"/>
      <c r="P308" s="185"/>
      <c r="Q308" s="185"/>
      <c r="R308" s="185"/>
      <c r="S308" s="185"/>
      <c r="T308" s="185"/>
      <c r="U308" s="185"/>
      <c r="V308" s="185"/>
      <c r="W308" s="185"/>
      <c r="X308" s="185"/>
      <c r="Y308" s="185"/>
      <c r="Z308" s="185"/>
      <c r="AA308" s="185"/>
      <c r="AB308" s="185"/>
      <c r="AC308" s="185"/>
      <c r="AD308" s="185"/>
      <c r="AE308" s="185"/>
      <c r="AF308" s="185"/>
      <c r="AG308" s="185"/>
      <c r="AH308" s="185"/>
      <c r="AI308" s="185"/>
      <c r="AJ308" s="185"/>
      <c r="AK308" s="185"/>
      <c r="AL308" s="185"/>
      <c r="AM308" s="185"/>
      <c r="AN308" s="185"/>
      <c r="AO308" s="185"/>
      <c r="AP308" s="185"/>
      <c r="AQ308" s="185"/>
      <c r="AR308" s="185"/>
      <c r="AS308" s="185"/>
      <c r="AT308" s="185"/>
      <c r="AU308" s="185"/>
      <c r="AV308" s="185"/>
      <c r="AW308" s="185"/>
    </row>
    <row r="309" ht="22.5" customHeight="1">
      <c r="A309" s="358" t="s">
        <v>4255</v>
      </c>
      <c r="B309" s="359">
        <v>46077.0</v>
      </c>
      <c r="C309" s="360" t="str">
        <f t="shared" si="1"/>
        <v>02/2026</v>
      </c>
      <c r="D309" s="361" t="s">
        <v>4249</v>
      </c>
      <c r="E309" s="362" t="s">
        <v>5446</v>
      </c>
      <c r="F309" s="363" t="s">
        <v>5080</v>
      </c>
      <c r="G309" s="364" t="s">
        <v>5081</v>
      </c>
      <c r="H309" s="365" t="s">
        <v>5447</v>
      </c>
      <c r="I309" s="366"/>
      <c r="J309" s="363" t="s">
        <v>5448</v>
      </c>
      <c r="K309" s="367"/>
      <c r="L309" s="367"/>
      <c r="M309" s="367"/>
      <c r="N309" s="367"/>
      <c r="O309" s="367"/>
      <c r="P309" s="367"/>
      <c r="Q309" s="367"/>
      <c r="R309" s="367"/>
      <c r="S309" s="367"/>
      <c r="T309" s="367"/>
      <c r="U309" s="367"/>
      <c r="V309" s="367"/>
      <c r="W309" s="367"/>
      <c r="X309" s="367"/>
      <c r="Y309" s="367"/>
      <c r="Z309" s="367"/>
      <c r="AA309" s="367"/>
      <c r="AB309" s="367"/>
      <c r="AC309" s="367"/>
      <c r="AD309" s="367"/>
      <c r="AE309" s="367"/>
      <c r="AF309" s="367"/>
      <c r="AG309" s="367"/>
      <c r="AH309" s="367"/>
      <c r="AI309" s="367"/>
      <c r="AJ309" s="367"/>
      <c r="AK309" s="367"/>
      <c r="AL309" s="367"/>
      <c r="AM309" s="367"/>
      <c r="AN309" s="367"/>
      <c r="AO309" s="367"/>
      <c r="AP309" s="367"/>
      <c r="AQ309" s="367"/>
      <c r="AR309" s="367"/>
      <c r="AS309" s="367"/>
      <c r="AT309" s="367"/>
      <c r="AU309" s="367"/>
      <c r="AV309" s="367"/>
      <c r="AW309" s="367"/>
    </row>
    <row r="310" ht="22.5" customHeight="1">
      <c r="A310" s="218" t="s">
        <v>4230</v>
      </c>
      <c r="B310" s="219">
        <v>46079.0</v>
      </c>
      <c r="C310" s="220" t="str">
        <f t="shared" si="1"/>
        <v>02/2026</v>
      </c>
      <c r="D310" s="221" t="s">
        <v>4248</v>
      </c>
      <c r="E310" s="222" t="s">
        <v>5449</v>
      </c>
      <c r="F310" s="223" t="s">
        <v>4980</v>
      </c>
      <c r="G310" s="224" t="s">
        <v>5324</v>
      </c>
      <c r="H310" s="228" t="s">
        <v>5450</v>
      </c>
      <c r="I310" s="226"/>
      <c r="J310" s="227" t="s">
        <v>5451</v>
      </c>
      <c r="K310" s="185"/>
      <c r="L310" s="185"/>
      <c r="M310" s="185"/>
      <c r="N310" s="185"/>
      <c r="O310" s="185"/>
      <c r="P310" s="185"/>
      <c r="Q310" s="185"/>
      <c r="R310" s="185"/>
      <c r="S310" s="185"/>
      <c r="T310" s="185"/>
      <c r="U310" s="185"/>
      <c r="V310" s="185"/>
      <c r="W310" s="185"/>
      <c r="X310" s="185"/>
      <c r="Y310" s="185"/>
      <c r="Z310" s="185"/>
      <c r="AA310" s="185"/>
      <c r="AB310" s="185"/>
      <c r="AC310" s="185"/>
      <c r="AD310" s="185"/>
      <c r="AE310" s="185"/>
      <c r="AF310" s="185"/>
      <c r="AG310" s="185"/>
      <c r="AH310" s="185"/>
      <c r="AI310" s="185"/>
      <c r="AJ310" s="185"/>
      <c r="AK310" s="185"/>
      <c r="AL310" s="185"/>
      <c r="AM310" s="185"/>
      <c r="AN310" s="185"/>
      <c r="AO310" s="185"/>
      <c r="AP310" s="185"/>
      <c r="AQ310" s="185"/>
      <c r="AR310" s="185"/>
      <c r="AS310" s="185"/>
      <c r="AT310" s="185"/>
      <c r="AU310" s="185"/>
      <c r="AV310" s="185"/>
      <c r="AW310" s="185"/>
    </row>
    <row r="311" ht="22.5" customHeight="1">
      <c r="A311" s="368"/>
      <c r="B311" s="187"/>
      <c r="C311" s="188"/>
      <c r="D311" s="244"/>
      <c r="E311" s="222"/>
      <c r="F311" s="197"/>
      <c r="G311" s="202"/>
      <c r="H311" s="197"/>
      <c r="I311" s="212"/>
      <c r="J311" s="215"/>
      <c r="K311" s="185"/>
      <c r="L311" s="185"/>
      <c r="M311" s="185"/>
      <c r="N311" s="185"/>
      <c r="O311" s="185"/>
      <c r="P311" s="185"/>
      <c r="Q311" s="185"/>
      <c r="R311" s="185"/>
      <c r="S311" s="185"/>
      <c r="T311" s="185"/>
      <c r="U311" s="185"/>
      <c r="V311" s="185"/>
      <c r="W311" s="185"/>
      <c r="X311" s="185"/>
      <c r="Y311" s="185"/>
      <c r="Z311" s="185"/>
      <c r="AA311" s="185"/>
      <c r="AB311" s="185"/>
      <c r="AC311" s="185"/>
      <c r="AD311" s="185"/>
      <c r="AE311" s="185"/>
      <c r="AF311" s="185"/>
      <c r="AG311" s="185"/>
      <c r="AH311" s="185"/>
      <c r="AI311" s="185"/>
      <c r="AJ311" s="185"/>
      <c r="AK311" s="185"/>
      <c r="AL311" s="185"/>
      <c r="AM311" s="185"/>
      <c r="AN311" s="185"/>
      <c r="AO311" s="185"/>
      <c r="AP311" s="185"/>
      <c r="AQ311" s="185"/>
      <c r="AR311" s="185"/>
      <c r="AS311" s="185"/>
      <c r="AT311" s="185"/>
      <c r="AU311" s="185"/>
      <c r="AV311" s="185"/>
      <c r="AW311" s="185"/>
    </row>
    <row r="312" ht="22.5" customHeight="1">
      <c r="A312" s="368"/>
      <c r="B312" s="187"/>
      <c r="C312" s="188" t="str">
        <f t="shared" ref="C312:C1066" si="2">(IF(ISBLANK(B312),"",TEXT(DATE(MID(B312,7,4), MID(B312,4,2), MID(B312,1,2)), "mm/yyyy")))</f>
        <v/>
      </c>
      <c r="D312" s="244"/>
      <c r="E312" s="216"/>
      <c r="F312" s="197"/>
      <c r="G312" s="202"/>
      <c r="H312" s="197"/>
      <c r="I312" s="212"/>
      <c r="J312" s="215"/>
      <c r="K312" s="185"/>
      <c r="L312" s="185"/>
      <c r="M312" s="185"/>
      <c r="N312" s="185"/>
      <c r="O312" s="185"/>
      <c r="P312" s="185"/>
      <c r="Q312" s="185"/>
      <c r="R312" s="185"/>
      <c r="S312" s="185"/>
      <c r="T312" s="185"/>
      <c r="U312" s="185"/>
      <c r="V312" s="185"/>
      <c r="W312" s="185"/>
      <c r="X312" s="185"/>
      <c r="Y312" s="185"/>
      <c r="Z312" s="185"/>
      <c r="AA312" s="185"/>
      <c r="AB312" s="185"/>
      <c r="AC312" s="185"/>
      <c r="AD312" s="185"/>
      <c r="AE312" s="185"/>
      <c r="AF312" s="185"/>
      <c r="AG312" s="185"/>
      <c r="AH312" s="185"/>
      <c r="AI312" s="185"/>
      <c r="AJ312" s="185"/>
      <c r="AK312" s="185"/>
      <c r="AL312" s="185"/>
      <c r="AM312" s="185"/>
      <c r="AN312" s="185"/>
      <c r="AO312" s="185"/>
      <c r="AP312" s="185"/>
      <c r="AQ312" s="185"/>
      <c r="AR312" s="185"/>
      <c r="AS312" s="185"/>
      <c r="AT312" s="185"/>
      <c r="AU312" s="185"/>
      <c r="AV312" s="185"/>
      <c r="AW312" s="185"/>
    </row>
    <row r="313" ht="22.5" customHeight="1">
      <c r="A313" s="368"/>
      <c r="B313" s="187"/>
      <c r="C313" s="188" t="str">
        <f t="shared" si="2"/>
        <v/>
      </c>
      <c r="D313" s="244"/>
      <c r="E313" s="216"/>
      <c r="F313" s="197"/>
      <c r="G313" s="202"/>
      <c r="H313" s="197"/>
      <c r="I313" s="212"/>
      <c r="J313" s="215"/>
      <c r="K313" s="185"/>
      <c r="L313" s="185"/>
      <c r="M313" s="185"/>
      <c r="N313" s="185"/>
      <c r="O313" s="185"/>
      <c r="P313" s="185"/>
      <c r="Q313" s="185"/>
      <c r="R313" s="185"/>
      <c r="S313" s="185"/>
      <c r="T313" s="185"/>
      <c r="U313" s="185"/>
      <c r="V313" s="185"/>
      <c r="W313" s="185"/>
      <c r="X313" s="185"/>
      <c r="Y313" s="185"/>
      <c r="Z313" s="185"/>
      <c r="AA313" s="185"/>
      <c r="AB313" s="185"/>
      <c r="AC313" s="185"/>
      <c r="AD313" s="185"/>
      <c r="AE313" s="185"/>
      <c r="AF313" s="185"/>
      <c r="AG313" s="185"/>
      <c r="AH313" s="185"/>
      <c r="AI313" s="185"/>
      <c r="AJ313" s="185"/>
      <c r="AK313" s="185"/>
      <c r="AL313" s="185"/>
      <c r="AM313" s="185"/>
      <c r="AN313" s="185"/>
      <c r="AO313" s="185"/>
      <c r="AP313" s="185"/>
      <c r="AQ313" s="185"/>
      <c r="AR313" s="185"/>
      <c r="AS313" s="185"/>
      <c r="AT313" s="185"/>
      <c r="AU313" s="185"/>
      <c r="AV313" s="185"/>
      <c r="AW313" s="185"/>
    </row>
    <row r="314" ht="22.5" customHeight="1">
      <c r="A314" s="368"/>
      <c r="B314" s="187"/>
      <c r="C314" s="188" t="str">
        <f t="shared" si="2"/>
        <v/>
      </c>
      <c r="D314" s="244"/>
      <c r="E314" s="216"/>
      <c r="F314" s="197"/>
      <c r="G314" s="202"/>
      <c r="H314" s="197"/>
      <c r="I314" s="212"/>
      <c r="J314" s="215"/>
      <c r="K314" s="185"/>
      <c r="L314" s="185"/>
      <c r="M314" s="185"/>
      <c r="N314" s="185"/>
      <c r="O314" s="185"/>
      <c r="P314" s="185"/>
      <c r="Q314" s="185"/>
      <c r="R314" s="185"/>
      <c r="S314" s="185"/>
      <c r="T314" s="185"/>
      <c r="U314" s="185"/>
      <c r="V314" s="185"/>
      <c r="W314" s="185"/>
      <c r="X314" s="185"/>
      <c r="Y314" s="185"/>
      <c r="Z314" s="185"/>
      <c r="AA314" s="185"/>
      <c r="AB314" s="185"/>
      <c r="AC314" s="185"/>
      <c r="AD314" s="185"/>
      <c r="AE314" s="185"/>
      <c r="AF314" s="185"/>
      <c r="AG314" s="185"/>
      <c r="AH314" s="185"/>
      <c r="AI314" s="185"/>
      <c r="AJ314" s="185"/>
      <c r="AK314" s="185"/>
      <c r="AL314" s="185"/>
      <c r="AM314" s="185"/>
      <c r="AN314" s="185"/>
      <c r="AO314" s="185"/>
      <c r="AP314" s="185"/>
      <c r="AQ314" s="185"/>
      <c r="AR314" s="185"/>
      <c r="AS314" s="185"/>
      <c r="AT314" s="185"/>
      <c r="AU314" s="185"/>
      <c r="AV314" s="185"/>
      <c r="AW314" s="185"/>
    </row>
    <row r="315" ht="22.5" customHeight="1">
      <c r="A315" s="368"/>
      <c r="B315" s="187"/>
      <c r="C315" s="188" t="str">
        <f t="shared" si="2"/>
        <v/>
      </c>
      <c r="D315" s="244"/>
      <c r="E315" s="216"/>
      <c r="F315" s="197"/>
      <c r="G315" s="202"/>
      <c r="H315" s="197"/>
      <c r="I315" s="212"/>
      <c r="J315" s="215"/>
      <c r="K315" s="185"/>
      <c r="L315" s="185"/>
      <c r="M315" s="185"/>
      <c r="N315" s="185"/>
      <c r="O315" s="185"/>
      <c r="P315" s="185"/>
      <c r="Q315" s="185"/>
      <c r="R315" s="185"/>
      <c r="S315" s="185"/>
      <c r="T315" s="185"/>
      <c r="U315" s="185"/>
      <c r="V315" s="185"/>
      <c r="W315" s="185"/>
      <c r="X315" s="185"/>
      <c r="Y315" s="185"/>
      <c r="Z315" s="185"/>
      <c r="AA315" s="185"/>
      <c r="AB315" s="185"/>
      <c r="AC315" s="185"/>
      <c r="AD315" s="185"/>
      <c r="AE315" s="185"/>
      <c r="AF315" s="185"/>
      <c r="AG315" s="185"/>
      <c r="AH315" s="185"/>
      <c r="AI315" s="185"/>
      <c r="AJ315" s="185"/>
      <c r="AK315" s="185"/>
      <c r="AL315" s="185"/>
      <c r="AM315" s="185"/>
      <c r="AN315" s="185"/>
      <c r="AO315" s="185"/>
      <c r="AP315" s="185"/>
      <c r="AQ315" s="185"/>
      <c r="AR315" s="185"/>
      <c r="AS315" s="185"/>
      <c r="AT315" s="185"/>
      <c r="AU315" s="185"/>
      <c r="AV315" s="185"/>
      <c r="AW315" s="185"/>
    </row>
    <row r="316" ht="22.5" customHeight="1">
      <c r="A316" s="368"/>
      <c r="B316" s="187"/>
      <c r="C316" s="188" t="str">
        <f t="shared" si="2"/>
        <v/>
      </c>
      <c r="D316" s="244"/>
      <c r="E316" s="216"/>
      <c r="F316" s="197"/>
      <c r="G316" s="202"/>
      <c r="H316" s="197"/>
      <c r="I316" s="212"/>
      <c r="J316" s="215"/>
      <c r="K316" s="185"/>
      <c r="L316" s="185"/>
      <c r="M316" s="185"/>
      <c r="N316" s="185"/>
      <c r="O316" s="185"/>
      <c r="P316" s="185"/>
      <c r="Q316" s="185"/>
      <c r="R316" s="185"/>
      <c r="S316" s="185"/>
      <c r="T316" s="185"/>
      <c r="U316" s="185"/>
      <c r="V316" s="185"/>
      <c r="W316" s="185"/>
      <c r="X316" s="185"/>
      <c r="Y316" s="185"/>
      <c r="Z316" s="185"/>
      <c r="AA316" s="185"/>
      <c r="AB316" s="185"/>
      <c r="AC316" s="185"/>
      <c r="AD316" s="185"/>
      <c r="AE316" s="185"/>
      <c r="AF316" s="185"/>
      <c r="AG316" s="185"/>
      <c r="AH316" s="185"/>
      <c r="AI316" s="185"/>
      <c r="AJ316" s="185"/>
      <c r="AK316" s="185"/>
      <c r="AL316" s="185"/>
      <c r="AM316" s="185"/>
      <c r="AN316" s="185"/>
      <c r="AO316" s="185"/>
      <c r="AP316" s="185"/>
      <c r="AQ316" s="185"/>
      <c r="AR316" s="185"/>
      <c r="AS316" s="185"/>
      <c r="AT316" s="185"/>
      <c r="AU316" s="185"/>
      <c r="AV316" s="185"/>
      <c r="AW316" s="185"/>
    </row>
    <row r="317" ht="22.5" customHeight="1">
      <c r="A317" s="368"/>
      <c r="B317" s="187"/>
      <c r="C317" s="188" t="str">
        <f t="shared" si="2"/>
        <v/>
      </c>
      <c r="D317" s="244"/>
      <c r="E317" s="216"/>
      <c r="F317" s="197"/>
      <c r="G317" s="202"/>
      <c r="H317" s="197"/>
      <c r="I317" s="212"/>
      <c r="J317" s="215"/>
      <c r="K317" s="185"/>
      <c r="L317" s="185"/>
      <c r="M317" s="185"/>
      <c r="N317" s="185"/>
      <c r="O317" s="185"/>
      <c r="P317" s="185"/>
      <c r="Q317" s="185"/>
      <c r="R317" s="185"/>
      <c r="S317" s="185"/>
      <c r="T317" s="185"/>
      <c r="U317" s="185"/>
      <c r="V317" s="185"/>
      <c r="W317" s="185"/>
      <c r="X317" s="185"/>
      <c r="Y317" s="185"/>
      <c r="Z317" s="185"/>
      <c r="AA317" s="185"/>
      <c r="AB317" s="185"/>
      <c r="AC317" s="185"/>
      <c r="AD317" s="185"/>
      <c r="AE317" s="185"/>
      <c r="AF317" s="185"/>
      <c r="AG317" s="185"/>
      <c r="AH317" s="185"/>
      <c r="AI317" s="185"/>
      <c r="AJ317" s="185"/>
      <c r="AK317" s="185"/>
      <c r="AL317" s="185"/>
      <c r="AM317" s="185"/>
      <c r="AN317" s="185"/>
      <c r="AO317" s="185"/>
      <c r="AP317" s="185"/>
      <c r="AQ317" s="185"/>
      <c r="AR317" s="185"/>
      <c r="AS317" s="185"/>
      <c r="AT317" s="185"/>
      <c r="AU317" s="185"/>
      <c r="AV317" s="185"/>
      <c r="AW317" s="185"/>
    </row>
    <row r="318" ht="22.5" customHeight="1">
      <c r="A318" s="368"/>
      <c r="B318" s="187"/>
      <c r="C318" s="188" t="str">
        <f t="shared" si="2"/>
        <v/>
      </c>
      <c r="D318" s="244"/>
      <c r="E318" s="216"/>
      <c r="F318" s="197"/>
      <c r="G318" s="202"/>
      <c r="H318" s="197"/>
      <c r="I318" s="212"/>
      <c r="J318" s="215"/>
      <c r="K318" s="185"/>
      <c r="L318" s="185"/>
      <c r="M318" s="185"/>
      <c r="N318" s="185"/>
      <c r="O318" s="185"/>
      <c r="P318" s="185"/>
      <c r="Q318" s="185"/>
      <c r="R318" s="185"/>
      <c r="S318" s="185"/>
      <c r="T318" s="185"/>
      <c r="U318" s="185"/>
      <c r="V318" s="185"/>
      <c r="W318" s="185"/>
      <c r="X318" s="185"/>
      <c r="Y318" s="185"/>
      <c r="Z318" s="185"/>
      <c r="AA318" s="185"/>
      <c r="AB318" s="185"/>
      <c r="AC318" s="185"/>
      <c r="AD318" s="185"/>
      <c r="AE318" s="185"/>
      <c r="AF318" s="185"/>
      <c r="AG318" s="185"/>
      <c r="AH318" s="185"/>
      <c r="AI318" s="185"/>
      <c r="AJ318" s="185"/>
      <c r="AK318" s="185"/>
      <c r="AL318" s="185"/>
      <c r="AM318" s="185"/>
      <c r="AN318" s="185"/>
      <c r="AO318" s="185"/>
      <c r="AP318" s="185"/>
      <c r="AQ318" s="185"/>
      <c r="AR318" s="185"/>
      <c r="AS318" s="185"/>
      <c r="AT318" s="185"/>
      <c r="AU318" s="185"/>
      <c r="AV318" s="185"/>
      <c r="AW318" s="185"/>
    </row>
    <row r="319" ht="22.5" customHeight="1">
      <c r="A319" s="368"/>
      <c r="B319" s="187"/>
      <c r="C319" s="188" t="str">
        <f t="shared" si="2"/>
        <v/>
      </c>
      <c r="D319" s="244"/>
      <c r="E319" s="216"/>
      <c r="F319" s="197"/>
      <c r="G319" s="202"/>
      <c r="H319" s="197"/>
      <c r="I319" s="212"/>
      <c r="J319" s="215"/>
      <c r="K319" s="185"/>
      <c r="L319" s="185"/>
      <c r="M319" s="185"/>
      <c r="N319" s="185"/>
      <c r="O319" s="185"/>
      <c r="P319" s="185"/>
      <c r="Q319" s="185"/>
      <c r="R319" s="185"/>
      <c r="S319" s="185"/>
      <c r="T319" s="185"/>
      <c r="U319" s="185"/>
      <c r="V319" s="185"/>
      <c r="W319" s="185"/>
      <c r="X319" s="185"/>
      <c r="Y319" s="185"/>
      <c r="Z319" s="185"/>
      <c r="AA319" s="185"/>
      <c r="AB319" s="185"/>
      <c r="AC319" s="185"/>
      <c r="AD319" s="185"/>
      <c r="AE319" s="185"/>
      <c r="AF319" s="185"/>
      <c r="AG319" s="185"/>
      <c r="AH319" s="185"/>
      <c r="AI319" s="185"/>
      <c r="AJ319" s="185"/>
      <c r="AK319" s="185"/>
      <c r="AL319" s="185"/>
      <c r="AM319" s="185"/>
      <c r="AN319" s="185"/>
      <c r="AO319" s="185"/>
      <c r="AP319" s="185"/>
      <c r="AQ319" s="185"/>
      <c r="AR319" s="185"/>
      <c r="AS319" s="185"/>
      <c r="AT319" s="185"/>
      <c r="AU319" s="185"/>
      <c r="AV319" s="185"/>
      <c r="AW319" s="185"/>
    </row>
    <row r="320" ht="22.5" customHeight="1">
      <c r="A320" s="368"/>
      <c r="B320" s="187"/>
      <c r="C320" s="188" t="str">
        <f t="shared" si="2"/>
        <v/>
      </c>
      <c r="D320" s="244"/>
      <c r="E320" s="216"/>
      <c r="F320" s="197"/>
      <c r="G320" s="202"/>
      <c r="H320" s="197"/>
      <c r="I320" s="212"/>
      <c r="J320" s="215"/>
      <c r="K320" s="185"/>
      <c r="L320" s="185"/>
      <c r="M320" s="185"/>
      <c r="N320" s="185"/>
      <c r="O320" s="185"/>
      <c r="P320" s="185"/>
      <c r="Q320" s="185"/>
      <c r="R320" s="185"/>
      <c r="S320" s="185"/>
      <c r="T320" s="185"/>
      <c r="U320" s="185"/>
      <c r="V320" s="185"/>
      <c r="W320" s="185"/>
      <c r="X320" s="185"/>
      <c r="Y320" s="185"/>
      <c r="Z320" s="185"/>
      <c r="AA320" s="185"/>
      <c r="AB320" s="185"/>
      <c r="AC320" s="185"/>
      <c r="AD320" s="185"/>
      <c r="AE320" s="185"/>
      <c r="AF320" s="185"/>
      <c r="AG320" s="185"/>
      <c r="AH320" s="185"/>
      <c r="AI320" s="185"/>
      <c r="AJ320" s="185"/>
      <c r="AK320" s="185"/>
      <c r="AL320" s="185"/>
      <c r="AM320" s="185"/>
      <c r="AN320" s="185"/>
      <c r="AO320" s="185"/>
      <c r="AP320" s="185"/>
      <c r="AQ320" s="185"/>
      <c r="AR320" s="185"/>
      <c r="AS320" s="185"/>
      <c r="AT320" s="185"/>
      <c r="AU320" s="185"/>
      <c r="AV320" s="185"/>
      <c r="AW320" s="185"/>
    </row>
    <row r="321" ht="22.5" customHeight="1">
      <c r="A321" s="368"/>
      <c r="B321" s="187"/>
      <c r="C321" s="188" t="str">
        <f t="shared" si="2"/>
        <v/>
      </c>
      <c r="D321" s="244"/>
      <c r="E321" s="216"/>
      <c r="F321" s="197"/>
      <c r="G321" s="202"/>
      <c r="H321" s="197"/>
      <c r="I321" s="212"/>
      <c r="J321" s="215"/>
      <c r="K321" s="185"/>
      <c r="L321" s="185"/>
      <c r="M321" s="185"/>
      <c r="N321" s="185"/>
      <c r="O321" s="185"/>
      <c r="P321" s="185"/>
      <c r="Q321" s="185"/>
      <c r="R321" s="185"/>
      <c r="S321" s="185"/>
      <c r="T321" s="185"/>
      <c r="U321" s="185"/>
      <c r="V321" s="185"/>
      <c r="W321" s="185"/>
      <c r="X321" s="185"/>
      <c r="Y321" s="185"/>
      <c r="Z321" s="185"/>
      <c r="AA321" s="185"/>
      <c r="AB321" s="185"/>
      <c r="AC321" s="185"/>
      <c r="AD321" s="185"/>
      <c r="AE321" s="185"/>
      <c r="AF321" s="185"/>
      <c r="AG321" s="185"/>
      <c r="AH321" s="185"/>
      <c r="AI321" s="185"/>
      <c r="AJ321" s="185"/>
      <c r="AK321" s="185"/>
      <c r="AL321" s="185"/>
      <c r="AM321" s="185"/>
      <c r="AN321" s="185"/>
      <c r="AO321" s="185"/>
      <c r="AP321" s="185"/>
      <c r="AQ321" s="185"/>
      <c r="AR321" s="185"/>
      <c r="AS321" s="185"/>
      <c r="AT321" s="185"/>
      <c r="AU321" s="185"/>
      <c r="AV321" s="185"/>
      <c r="AW321" s="185"/>
    </row>
    <row r="322" ht="22.5" customHeight="1">
      <c r="A322" s="368"/>
      <c r="B322" s="187"/>
      <c r="C322" s="188" t="str">
        <f t="shared" si="2"/>
        <v/>
      </c>
      <c r="D322" s="244"/>
      <c r="E322" s="216"/>
      <c r="F322" s="197"/>
      <c r="G322" s="202"/>
      <c r="H322" s="197"/>
      <c r="I322" s="212"/>
      <c r="J322" s="215"/>
      <c r="K322" s="185"/>
      <c r="L322" s="185"/>
      <c r="M322" s="185"/>
      <c r="N322" s="185"/>
      <c r="O322" s="185"/>
      <c r="P322" s="185"/>
      <c r="Q322" s="185"/>
      <c r="R322" s="185"/>
      <c r="S322" s="185"/>
      <c r="T322" s="185"/>
      <c r="U322" s="185"/>
      <c r="V322" s="185"/>
      <c r="W322" s="185"/>
      <c r="X322" s="185"/>
      <c r="Y322" s="185"/>
      <c r="Z322" s="185"/>
      <c r="AA322" s="185"/>
      <c r="AB322" s="185"/>
      <c r="AC322" s="185"/>
      <c r="AD322" s="185"/>
      <c r="AE322" s="185"/>
      <c r="AF322" s="185"/>
      <c r="AG322" s="185"/>
      <c r="AH322" s="185"/>
      <c r="AI322" s="185"/>
      <c r="AJ322" s="185"/>
      <c r="AK322" s="185"/>
      <c r="AL322" s="185"/>
      <c r="AM322" s="185"/>
      <c r="AN322" s="185"/>
      <c r="AO322" s="185"/>
      <c r="AP322" s="185"/>
      <c r="AQ322" s="185"/>
      <c r="AR322" s="185"/>
      <c r="AS322" s="185"/>
      <c r="AT322" s="185"/>
      <c r="AU322" s="185"/>
      <c r="AV322" s="185"/>
      <c r="AW322" s="185"/>
    </row>
    <row r="323" ht="22.5" customHeight="1">
      <c r="A323" s="368"/>
      <c r="B323" s="187"/>
      <c r="C323" s="188" t="str">
        <f t="shared" si="2"/>
        <v/>
      </c>
      <c r="D323" s="244"/>
      <c r="E323" s="216"/>
      <c r="F323" s="197"/>
      <c r="G323" s="202"/>
      <c r="H323" s="197"/>
      <c r="I323" s="212"/>
      <c r="J323" s="215"/>
      <c r="K323" s="185"/>
      <c r="L323" s="185"/>
      <c r="M323" s="185"/>
      <c r="N323" s="185"/>
      <c r="O323" s="185"/>
      <c r="P323" s="185"/>
      <c r="Q323" s="185"/>
      <c r="R323" s="185"/>
      <c r="S323" s="185"/>
      <c r="T323" s="185"/>
      <c r="U323" s="185"/>
      <c r="V323" s="185"/>
      <c r="W323" s="185"/>
      <c r="X323" s="185"/>
      <c r="Y323" s="185"/>
      <c r="Z323" s="185"/>
      <c r="AA323" s="185"/>
      <c r="AB323" s="185"/>
      <c r="AC323" s="185"/>
      <c r="AD323" s="185"/>
      <c r="AE323" s="185"/>
      <c r="AF323" s="185"/>
      <c r="AG323" s="185"/>
      <c r="AH323" s="185"/>
      <c r="AI323" s="185"/>
      <c r="AJ323" s="185"/>
      <c r="AK323" s="185"/>
      <c r="AL323" s="185"/>
      <c r="AM323" s="185"/>
      <c r="AN323" s="185"/>
      <c r="AO323" s="185"/>
      <c r="AP323" s="185"/>
      <c r="AQ323" s="185"/>
      <c r="AR323" s="185"/>
      <c r="AS323" s="185"/>
      <c r="AT323" s="185"/>
      <c r="AU323" s="185"/>
      <c r="AV323" s="185"/>
      <c r="AW323" s="185"/>
    </row>
    <row r="324" ht="22.5" customHeight="1">
      <c r="A324" s="368"/>
      <c r="B324" s="187"/>
      <c r="C324" s="188" t="str">
        <f t="shared" si="2"/>
        <v/>
      </c>
      <c r="D324" s="244"/>
      <c r="E324" s="216"/>
      <c r="F324" s="197"/>
      <c r="G324" s="202"/>
      <c r="H324" s="197"/>
      <c r="I324" s="212"/>
      <c r="J324" s="215"/>
      <c r="K324" s="185"/>
      <c r="L324" s="185"/>
      <c r="M324" s="185"/>
      <c r="N324" s="185"/>
      <c r="O324" s="185"/>
      <c r="P324" s="185"/>
      <c r="Q324" s="185"/>
      <c r="R324" s="185"/>
      <c r="S324" s="185"/>
      <c r="T324" s="185"/>
      <c r="U324" s="185"/>
      <c r="V324" s="185"/>
      <c r="W324" s="185"/>
      <c r="X324" s="185"/>
      <c r="Y324" s="185"/>
      <c r="Z324" s="185"/>
      <c r="AA324" s="185"/>
      <c r="AB324" s="185"/>
      <c r="AC324" s="185"/>
      <c r="AD324" s="185"/>
      <c r="AE324" s="185"/>
      <c r="AF324" s="185"/>
      <c r="AG324" s="185"/>
      <c r="AH324" s="185"/>
      <c r="AI324" s="185"/>
      <c r="AJ324" s="185"/>
      <c r="AK324" s="185"/>
      <c r="AL324" s="185"/>
      <c r="AM324" s="185"/>
      <c r="AN324" s="185"/>
      <c r="AO324" s="185"/>
      <c r="AP324" s="185"/>
      <c r="AQ324" s="185"/>
      <c r="AR324" s="185"/>
      <c r="AS324" s="185"/>
      <c r="AT324" s="185"/>
      <c r="AU324" s="185"/>
      <c r="AV324" s="185"/>
      <c r="AW324" s="185"/>
    </row>
    <row r="325" ht="22.5" customHeight="1">
      <c r="A325" s="368"/>
      <c r="B325" s="187"/>
      <c r="C325" s="188" t="str">
        <f t="shared" si="2"/>
        <v/>
      </c>
      <c r="D325" s="244"/>
      <c r="E325" s="216"/>
      <c r="F325" s="197"/>
      <c r="G325" s="202"/>
      <c r="H325" s="197"/>
      <c r="I325" s="212"/>
      <c r="J325" s="215"/>
      <c r="K325" s="185"/>
      <c r="L325" s="185"/>
      <c r="M325" s="185"/>
      <c r="N325" s="185"/>
      <c r="O325" s="185"/>
      <c r="P325" s="185"/>
      <c r="Q325" s="185"/>
      <c r="R325" s="185"/>
      <c r="S325" s="185"/>
      <c r="T325" s="185"/>
      <c r="U325" s="185"/>
      <c r="V325" s="185"/>
      <c r="W325" s="185"/>
      <c r="X325" s="185"/>
      <c r="Y325" s="185"/>
      <c r="Z325" s="185"/>
      <c r="AA325" s="185"/>
      <c r="AB325" s="185"/>
      <c r="AC325" s="185"/>
      <c r="AD325" s="185"/>
      <c r="AE325" s="185"/>
      <c r="AF325" s="185"/>
      <c r="AG325" s="185"/>
      <c r="AH325" s="185"/>
      <c r="AI325" s="185"/>
      <c r="AJ325" s="185"/>
      <c r="AK325" s="185"/>
      <c r="AL325" s="185"/>
      <c r="AM325" s="185"/>
      <c r="AN325" s="185"/>
      <c r="AO325" s="185"/>
      <c r="AP325" s="185"/>
      <c r="AQ325" s="185"/>
      <c r="AR325" s="185"/>
      <c r="AS325" s="185"/>
      <c r="AT325" s="185"/>
      <c r="AU325" s="185"/>
      <c r="AV325" s="185"/>
      <c r="AW325" s="185"/>
    </row>
    <row r="326" ht="22.5" customHeight="1">
      <c r="A326" s="368"/>
      <c r="B326" s="187"/>
      <c r="C326" s="188" t="str">
        <f t="shared" si="2"/>
        <v/>
      </c>
      <c r="D326" s="244"/>
      <c r="E326" s="216"/>
      <c r="F326" s="197"/>
      <c r="G326" s="202"/>
      <c r="H326" s="197"/>
      <c r="I326" s="212"/>
      <c r="J326" s="215"/>
      <c r="K326" s="185"/>
      <c r="L326" s="185"/>
      <c r="M326" s="185"/>
      <c r="N326" s="185"/>
      <c r="O326" s="185"/>
      <c r="P326" s="185"/>
      <c r="Q326" s="185"/>
      <c r="R326" s="185"/>
      <c r="S326" s="185"/>
      <c r="T326" s="185"/>
      <c r="U326" s="185"/>
      <c r="V326" s="185"/>
      <c r="W326" s="185"/>
      <c r="X326" s="185"/>
      <c r="Y326" s="185"/>
      <c r="Z326" s="185"/>
      <c r="AA326" s="185"/>
      <c r="AB326" s="185"/>
      <c r="AC326" s="185"/>
      <c r="AD326" s="185"/>
      <c r="AE326" s="185"/>
      <c r="AF326" s="185"/>
      <c r="AG326" s="185"/>
      <c r="AH326" s="185"/>
      <c r="AI326" s="185"/>
      <c r="AJ326" s="185"/>
      <c r="AK326" s="185"/>
      <c r="AL326" s="185"/>
      <c r="AM326" s="185"/>
      <c r="AN326" s="185"/>
      <c r="AO326" s="185"/>
      <c r="AP326" s="185"/>
      <c r="AQ326" s="185"/>
      <c r="AR326" s="185"/>
      <c r="AS326" s="185"/>
      <c r="AT326" s="185"/>
      <c r="AU326" s="185"/>
      <c r="AV326" s="185"/>
      <c r="AW326" s="185"/>
    </row>
    <row r="327" ht="22.5" customHeight="1">
      <c r="A327" s="368"/>
      <c r="B327" s="187"/>
      <c r="C327" s="188" t="str">
        <f t="shared" si="2"/>
        <v/>
      </c>
      <c r="D327" s="244"/>
      <c r="E327" s="216"/>
      <c r="F327" s="197"/>
      <c r="G327" s="202"/>
      <c r="H327" s="197"/>
      <c r="I327" s="212"/>
      <c r="J327" s="215"/>
      <c r="K327" s="185"/>
      <c r="L327" s="185"/>
      <c r="M327" s="185"/>
      <c r="N327" s="185"/>
      <c r="O327" s="185"/>
      <c r="P327" s="185"/>
      <c r="Q327" s="185"/>
      <c r="R327" s="185"/>
      <c r="S327" s="185"/>
      <c r="T327" s="185"/>
      <c r="U327" s="185"/>
      <c r="V327" s="185"/>
      <c r="W327" s="185"/>
      <c r="X327" s="185"/>
      <c r="Y327" s="185"/>
      <c r="Z327" s="185"/>
      <c r="AA327" s="185"/>
      <c r="AB327" s="185"/>
      <c r="AC327" s="185"/>
      <c r="AD327" s="185"/>
      <c r="AE327" s="185"/>
      <c r="AF327" s="185"/>
      <c r="AG327" s="185"/>
      <c r="AH327" s="185"/>
      <c r="AI327" s="185"/>
      <c r="AJ327" s="185"/>
      <c r="AK327" s="185"/>
      <c r="AL327" s="185"/>
      <c r="AM327" s="185"/>
      <c r="AN327" s="185"/>
      <c r="AO327" s="185"/>
      <c r="AP327" s="185"/>
      <c r="AQ327" s="185"/>
      <c r="AR327" s="185"/>
      <c r="AS327" s="185"/>
      <c r="AT327" s="185"/>
      <c r="AU327" s="185"/>
      <c r="AV327" s="185"/>
      <c r="AW327" s="185"/>
    </row>
    <row r="328" ht="22.5" customHeight="1">
      <c r="A328" s="368"/>
      <c r="B328" s="187"/>
      <c r="C328" s="188" t="str">
        <f t="shared" si="2"/>
        <v/>
      </c>
      <c r="D328" s="244"/>
      <c r="E328" s="216"/>
      <c r="F328" s="197"/>
      <c r="G328" s="202"/>
      <c r="H328" s="197"/>
      <c r="I328" s="212"/>
      <c r="J328" s="215"/>
      <c r="K328" s="185"/>
      <c r="L328" s="185"/>
      <c r="M328" s="185"/>
      <c r="N328" s="185"/>
      <c r="O328" s="185"/>
      <c r="P328" s="185"/>
      <c r="Q328" s="185"/>
      <c r="R328" s="185"/>
      <c r="S328" s="185"/>
      <c r="T328" s="185"/>
      <c r="U328" s="185"/>
      <c r="V328" s="185"/>
      <c r="W328" s="185"/>
      <c r="X328" s="185"/>
      <c r="Y328" s="185"/>
      <c r="Z328" s="185"/>
      <c r="AA328" s="185"/>
      <c r="AB328" s="185"/>
      <c r="AC328" s="185"/>
      <c r="AD328" s="185"/>
      <c r="AE328" s="185"/>
      <c r="AF328" s="185"/>
      <c r="AG328" s="185"/>
      <c r="AH328" s="185"/>
      <c r="AI328" s="185"/>
      <c r="AJ328" s="185"/>
      <c r="AK328" s="185"/>
      <c r="AL328" s="185"/>
      <c r="AM328" s="185"/>
      <c r="AN328" s="185"/>
      <c r="AO328" s="185"/>
      <c r="AP328" s="185"/>
      <c r="AQ328" s="185"/>
      <c r="AR328" s="185"/>
      <c r="AS328" s="185"/>
      <c r="AT328" s="185"/>
      <c r="AU328" s="185"/>
      <c r="AV328" s="185"/>
      <c r="AW328" s="185"/>
    </row>
    <row r="329" ht="22.5" customHeight="1">
      <c r="A329" s="368"/>
      <c r="B329" s="187"/>
      <c r="C329" s="188" t="str">
        <f t="shared" si="2"/>
        <v/>
      </c>
      <c r="D329" s="244"/>
      <c r="E329" s="216"/>
      <c r="F329" s="197"/>
      <c r="G329" s="202"/>
      <c r="H329" s="197"/>
      <c r="I329" s="212"/>
      <c r="J329" s="215"/>
      <c r="K329" s="185"/>
      <c r="L329" s="185"/>
      <c r="M329" s="185"/>
      <c r="N329" s="185"/>
      <c r="O329" s="185"/>
      <c r="P329" s="185"/>
      <c r="Q329" s="185"/>
      <c r="R329" s="185"/>
      <c r="S329" s="185"/>
      <c r="T329" s="185"/>
      <c r="U329" s="185"/>
      <c r="V329" s="185"/>
      <c r="W329" s="185"/>
      <c r="X329" s="185"/>
      <c r="Y329" s="185"/>
      <c r="Z329" s="185"/>
      <c r="AA329" s="185"/>
      <c r="AB329" s="185"/>
      <c r="AC329" s="185"/>
      <c r="AD329" s="185"/>
      <c r="AE329" s="185"/>
      <c r="AF329" s="185"/>
      <c r="AG329" s="185"/>
      <c r="AH329" s="185"/>
      <c r="AI329" s="185"/>
      <c r="AJ329" s="185"/>
      <c r="AK329" s="185"/>
      <c r="AL329" s="185"/>
      <c r="AM329" s="185"/>
      <c r="AN329" s="185"/>
      <c r="AO329" s="185"/>
      <c r="AP329" s="185"/>
      <c r="AQ329" s="185"/>
      <c r="AR329" s="185"/>
      <c r="AS329" s="185"/>
      <c r="AT329" s="185"/>
      <c r="AU329" s="185"/>
      <c r="AV329" s="185"/>
      <c r="AW329" s="185"/>
    </row>
    <row r="330" ht="22.5" customHeight="1">
      <c r="A330" s="368"/>
      <c r="B330" s="187"/>
      <c r="C330" s="188" t="str">
        <f t="shared" si="2"/>
        <v/>
      </c>
      <c r="D330" s="244"/>
      <c r="E330" s="216"/>
      <c r="F330" s="197"/>
      <c r="G330" s="202"/>
      <c r="H330" s="197"/>
      <c r="I330" s="212"/>
      <c r="J330" s="215"/>
      <c r="K330" s="185"/>
      <c r="L330" s="185"/>
      <c r="M330" s="185"/>
      <c r="N330" s="185"/>
      <c r="O330" s="185"/>
      <c r="P330" s="185"/>
      <c r="Q330" s="185"/>
      <c r="R330" s="185"/>
      <c r="S330" s="185"/>
      <c r="T330" s="185"/>
      <c r="U330" s="185"/>
      <c r="V330" s="185"/>
      <c r="W330" s="185"/>
      <c r="X330" s="185"/>
      <c r="Y330" s="185"/>
      <c r="Z330" s="185"/>
      <c r="AA330" s="185"/>
      <c r="AB330" s="185"/>
      <c r="AC330" s="185"/>
      <c r="AD330" s="185"/>
      <c r="AE330" s="185"/>
      <c r="AF330" s="185"/>
      <c r="AG330" s="185"/>
      <c r="AH330" s="185"/>
      <c r="AI330" s="185"/>
      <c r="AJ330" s="185"/>
      <c r="AK330" s="185"/>
      <c r="AL330" s="185"/>
      <c r="AM330" s="185"/>
      <c r="AN330" s="185"/>
      <c r="AO330" s="185"/>
      <c r="AP330" s="185"/>
      <c r="AQ330" s="185"/>
      <c r="AR330" s="185"/>
      <c r="AS330" s="185"/>
      <c r="AT330" s="185"/>
      <c r="AU330" s="185"/>
      <c r="AV330" s="185"/>
      <c r="AW330" s="185"/>
    </row>
    <row r="331" ht="22.5" customHeight="1">
      <c r="A331" s="368"/>
      <c r="B331" s="187"/>
      <c r="C331" s="188" t="str">
        <f t="shared" si="2"/>
        <v/>
      </c>
      <c r="D331" s="244"/>
      <c r="E331" s="216"/>
      <c r="F331" s="197"/>
      <c r="G331" s="202"/>
      <c r="H331" s="197"/>
      <c r="I331" s="212"/>
      <c r="J331" s="215"/>
      <c r="K331" s="185"/>
      <c r="L331" s="185"/>
      <c r="M331" s="185"/>
      <c r="N331" s="185"/>
      <c r="O331" s="185"/>
      <c r="P331" s="185"/>
      <c r="Q331" s="185"/>
      <c r="R331" s="185"/>
      <c r="S331" s="185"/>
      <c r="T331" s="185"/>
      <c r="U331" s="185"/>
      <c r="V331" s="185"/>
      <c r="W331" s="185"/>
      <c r="X331" s="185"/>
      <c r="Y331" s="185"/>
      <c r="Z331" s="185"/>
      <c r="AA331" s="185"/>
      <c r="AB331" s="185"/>
      <c r="AC331" s="185"/>
      <c r="AD331" s="185"/>
      <c r="AE331" s="185"/>
      <c r="AF331" s="185"/>
      <c r="AG331" s="185"/>
      <c r="AH331" s="185"/>
      <c r="AI331" s="185"/>
      <c r="AJ331" s="185"/>
      <c r="AK331" s="185"/>
      <c r="AL331" s="185"/>
      <c r="AM331" s="185"/>
      <c r="AN331" s="185"/>
      <c r="AO331" s="185"/>
      <c r="AP331" s="185"/>
      <c r="AQ331" s="185"/>
      <c r="AR331" s="185"/>
      <c r="AS331" s="185"/>
      <c r="AT331" s="185"/>
      <c r="AU331" s="185"/>
      <c r="AV331" s="185"/>
      <c r="AW331" s="185"/>
    </row>
    <row r="332" ht="22.5" customHeight="1">
      <c r="A332" s="368"/>
      <c r="B332" s="187"/>
      <c r="C332" s="188" t="str">
        <f t="shared" si="2"/>
        <v/>
      </c>
      <c r="D332" s="244"/>
      <c r="E332" s="216"/>
      <c r="F332" s="197"/>
      <c r="G332" s="202"/>
      <c r="H332" s="197"/>
      <c r="I332" s="212"/>
      <c r="J332" s="215"/>
      <c r="K332" s="185"/>
      <c r="L332" s="185"/>
      <c r="M332" s="185"/>
      <c r="N332" s="185"/>
      <c r="O332" s="185"/>
      <c r="P332" s="185"/>
      <c r="Q332" s="185"/>
      <c r="R332" s="185"/>
      <c r="S332" s="185"/>
      <c r="T332" s="185"/>
      <c r="U332" s="185"/>
      <c r="V332" s="185"/>
      <c r="W332" s="185"/>
      <c r="X332" s="185"/>
      <c r="Y332" s="185"/>
      <c r="Z332" s="185"/>
      <c r="AA332" s="185"/>
      <c r="AB332" s="185"/>
      <c r="AC332" s="185"/>
      <c r="AD332" s="185"/>
      <c r="AE332" s="185"/>
      <c r="AF332" s="185"/>
      <c r="AG332" s="185"/>
      <c r="AH332" s="185"/>
      <c r="AI332" s="185"/>
      <c r="AJ332" s="185"/>
      <c r="AK332" s="185"/>
      <c r="AL332" s="185"/>
      <c r="AM332" s="185"/>
      <c r="AN332" s="185"/>
      <c r="AO332" s="185"/>
      <c r="AP332" s="185"/>
      <c r="AQ332" s="185"/>
      <c r="AR332" s="185"/>
      <c r="AS332" s="185"/>
      <c r="AT332" s="185"/>
      <c r="AU332" s="185"/>
      <c r="AV332" s="185"/>
      <c r="AW332" s="185"/>
    </row>
    <row r="333" ht="22.5" customHeight="1">
      <c r="A333" s="368"/>
      <c r="B333" s="187"/>
      <c r="C333" s="188" t="str">
        <f t="shared" si="2"/>
        <v/>
      </c>
      <c r="D333" s="244"/>
      <c r="E333" s="216"/>
      <c r="F333" s="197"/>
      <c r="G333" s="202"/>
      <c r="H333" s="197"/>
      <c r="I333" s="212"/>
      <c r="J333" s="215"/>
      <c r="K333" s="185"/>
      <c r="L333" s="185"/>
      <c r="M333" s="185"/>
      <c r="N333" s="185"/>
      <c r="O333" s="185"/>
      <c r="P333" s="185"/>
      <c r="Q333" s="185"/>
      <c r="R333" s="185"/>
      <c r="S333" s="185"/>
      <c r="T333" s="185"/>
      <c r="U333" s="185"/>
      <c r="V333" s="185"/>
      <c r="W333" s="185"/>
      <c r="X333" s="185"/>
      <c r="Y333" s="185"/>
      <c r="Z333" s="185"/>
      <c r="AA333" s="185"/>
      <c r="AB333" s="185"/>
      <c r="AC333" s="185"/>
      <c r="AD333" s="185"/>
      <c r="AE333" s="185"/>
      <c r="AF333" s="185"/>
      <c r="AG333" s="185"/>
      <c r="AH333" s="185"/>
      <c r="AI333" s="185"/>
      <c r="AJ333" s="185"/>
      <c r="AK333" s="185"/>
      <c r="AL333" s="185"/>
      <c r="AM333" s="185"/>
      <c r="AN333" s="185"/>
      <c r="AO333" s="185"/>
      <c r="AP333" s="185"/>
      <c r="AQ333" s="185"/>
      <c r="AR333" s="185"/>
      <c r="AS333" s="185"/>
      <c r="AT333" s="185"/>
      <c r="AU333" s="185"/>
      <c r="AV333" s="185"/>
      <c r="AW333" s="185"/>
    </row>
    <row r="334" ht="22.5" customHeight="1">
      <c r="A334" s="368"/>
      <c r="B334" s="187"/>
      <c r="C334" s="188" t="str">
        <f t="shared" si="2"/>
        <v/>
      </c>
      <c r="D334" s="244"/>
      <c r="E334" s="216"/>
      <c r="F334" s="197"/>
      <c r="G334" s="202"/>
      <c r="H334" s="197"/>
      <c r="I334" s="212"/>
      <c r="J334" s="215"/>
      <c r="K334" s="185"/>
      <c r="L334" s="185"/>
      <c r="M334" s="185"/>
      <c r="N334" s="185"/>
      <c r="O334" s="185"/>
      <c r="P334" s="185"/>
      <c r="Q334" s="185"/>
      <c r="R334" s="185"/>
      <c r="S334" s="185"/>
      <c r="T334" s="185"/>
      <c r="U334" s="185"/>
      <c r="V334" s="185"/>
      <c r="W334" s="185"/>
      <c r="X334" s="185"/>
      <c r="Y334" s="185"/>
      <c r="Z334" s="185"/>
      <c r="AA334" s="185"/>
      <c r="AB334" s="185"/>
      <c r="AC334" s="185"/>
      <c r="AD334" s="185"/>
      <c r="AE334" s="185"/>
      <c r="AF334" s="185"/>
      <c r="AG334" s="185"/>
      <c r="AH334" s="185"/>
      <c r="AI334" s="185"/>
      <c r="AJ334" s="185"/>
      <c r="AK334" s="185"/>
      <c r="AL334" s="185"/>
      <c r="AM334" s="185"/>
      <c r="AN334" s="185"/>
      <c r="AO334" s="185"/>
      <c r="AP334" s="185"/>
      <c r="AQ334" s="185"/>
      <c r="AR334" s="185"/>
      <c r="AS334" s="185"/>
      <c r="AT334" s="185"/>
      <c r="AU334" s="185"/>
      <c r="AV334" s="185"/>
      <c r="AW334" s="185"/>
    </row>
    <row r="335" ht="22.5" customHeight="1">
      <c r="A335" s="368"/>
      <c r="B335" s="187"/>
      <c r="C335" s="188" t="str">
        <f t="shared" si="2"/>
        <v/>
      </c>
      <c r="D335" s="244"/>
      <c r="E335" s="216"/>
      <c r="F335" s="197"/>
      <c r="G335" s="202"/>
      <c r="H335" s="197"/>
      <c r="I335" s="212"/>
      <c r="J335" s="215"/>
      <c r="K335" s="185"/>
      <c r="L335" s="185"/>
      <c r="M335" s="185"/>
      <c r="N335" s="185"/>
      <c r="O335" s="185"/>
      <c r="P335" s="185"/>
      <c r="Q335" s="185"/>
      <c r="R335" s="185"/>
      <c r="S335" s="185"/>
      <c r="T335" s="185"/>
      <c r="U335" s="185"/>
      <c r="V335" s="185"/>
      <c r="W335" s="185"/>
      <c r="X335" s="185"/>
      <c r="Y335" s="185"/>
      <c r="Z335" s="185"/>
      <c r="AA335" s="185"/>
      <c r="AB335" s="185"/>
      <c r="AC335" s="185"/>
      <c r="AD335" s="185"/>
      <c r="AE335" s="185"/>
      <c r="AF335" s="185"/>
      <c r="AG335" s="185"/>
      <c r="AH335" s="185"/>
      <c r="AI335" s="185"/>
      <c r="AJ335" s="185"/>
      <c r="AK335" s="185"/>
      <c r="AL335" s="185"/>
      <c r="AM335" s="185"/>
      <c r="AN335" s="185"/>
      <c r="AO335" s="185"/>
      <c r="AP335" s="185"/>
      <c r="AQ335" s="185"/>
      <c r="AR335" s="185"/>
      <c r="AS335" s="185"/>
      <c r="AT335" s="185"/>
      <c r="AU335" s="185"/>
      <c r="AV335" s="185"/>
      <c r="AW335" s="185"/>
    </row>
    <row r="336" ht="22.5" customHeight="1">
      <c r="A336" s="368"/>
      <c r="B336" s="187"/>
      <c r="C336" s="188" t="str">
        <f t="shared" si="2"/>
        <v/>
      </c>
      <c r="D336" s="244"/>
      <c r="E336" s="216"/>
      <c r="F336" s="197"/>
      <c r="G336" s="202"/>
      <c r="H336" s="197"/>
      <c r="I336" s="212"/>
      <c r="J336" s="215"/>
      <c r="K336" s="185"/>
      <c r="L336" s="185"/>
      <c r="M336" s="185"/>
      <c r="N336" s="185"/>
      <c r="O336" s="185"/>
      <c r="P336" s="185"/>
      <c r="Q336" s="185"/>
      <c r="R336" s="185"/>
      <c r="S336" s="185"/>
      <c r="T336" s="185"/>
      <c r="U336" s="185"/>
      <c r="V336" s="185"/>
      <c r="W336" s="185"/>
      <c r="X336" s="185"/>
      <c r="Y336" s="185"/>
      <c r="Z336" s="185"/>
      <c r="AA336" s="185"/>
      <c r="AB336" s="185"/>
      <c r="AC336" s="185"/>
      <c r="AD336" s="185"/>
      <c r="AE336" s="185"/>
      <c r="AF336" s="185"/>
      <c r="AG336" s="185"/>
      <c r="AH336" s="185"/>
      <c r="AI336" s="185"/>
      <c r="AJ336" s="185"/>
      <c r="AK336" s="185"/>
      <c r="AL336" s="185"/>
      <c r="AM336" s="185"/>
      <c r="AN336" s="185"/>
      <c r="AO336" s="185"/>
      <c r="AP336" s="185"/>
      <c r="AQ336" s="185"/>
      <c r="AR336" s="185"/>
      <c r="AS336" s="185"/>
      <c r="AT336" s="185"/>
      <c r="AU336" s="185"/>
      <c r="AV336" s="185"/>
      <c r="AW336" s="185"/>
    </row>
    <row r="337" ht="22.5" customHeight="1">
      <c r="A337" s="368"/>
      <c r="B337" s="187"/>
      <c r="C337" s="188" t="str">
        <f t="shared" si="2"/>
        <v/>
      </c>
      <c r="D337" s="244"/>
      <c r="E337" s="216"/>
      <c r="F337" s="197"/>
      <c r="G337" s="202"/>
      <c r="H337" s="197"/>
      <c r="I337" s="212"/>
      <c r="J337" s="215"/>
      <c r="K337" s="185"/>
      <c r="L337" s="185"/>
      <c r="M337" s="185"/>
      <c r="N337" s="185"/>
      <c r="O337" s="185"/>
      <c r="P337" s="185"/>
      <c r="Q337" s="185"/>
      <c r="R337" s="185"/>
      <c r="S337" s="185"/>
      <c r="T337" s="185"/>
      <c r="U337" s="185"/>
      <c r="V337" s="185"/>
      <c r="W337" s="185"/>
      <c r="X337" s="185"/>
      <c r="Y337" s="185"/>
      <c r="Z337" s="185"/>
      <c r="AA337" s="185"/>
      <c r="AB337" s="185"/>
      <c r="AC337" s="185"/>
      <c r="AD337" s="185"/>
      <c r="AE337" s="185"/>
      <c r="AF337" s="185"/>
      <c r="AG337" s="185"/>
      <c r="AH337" s="185"/>
      <c r="AI337" s="185"/>
      <c r="AJ337" s="185"/>
      <c r="AK337" s="185"/>
      <c r="AL337" s="185"/>
      <c r="AM337" s="185"/>
      <c r="AN337" s="185"/>
      <c r="AO337" s="185"/>
      <c r="AP337" s="185"/>
      <c r="AQ337" s="185"/>
      <c r="AR337" s="185"/>
      <c r="AS337" s="185"/>
      <c r="AT337" s="185"/>
      <c r="AU337" s="185"/>
      <c r="AV337" s="185"/>
      <c r="AW337" s="185"/>
    </row>
    <row r="338" ht="22.5" customHeight="1">
      <c r="A338" s="368"/>
      <c r="B338" s="187"/>
      <c r="C338" s="188" t="str">
        <f t="shared" si="2"/>
        <v/>
      </c>
      <c r="D338" s="244"/>
      <c r="E338" s="216"/>
      <c r="F338" s="197"/>
      <c r="G338" s="202"/>
      <c r="H338" s="197"/>
      <c r="I338" s="212"/>
      <c r="J338" s="215"/>
      <c r="K338" s="185"/>
      <c r="L338" s="185"/>
      <c r="M338" s="185"/>
      <c r="N338" s="185"/>
      <c r="O338" s="185"/>
      <c r="P338" s="185"/>
      <c r="Q338" s="185"/>
      <c r="R338" s="185"/>
      <c r="S338" s="185"/>
      <c r="T338" s="185"/>
      <c r="U338" s="185"/>
      <c r="V338" s="185"/>
      <c r="W338" s="185"/>
      <c r="X338" s="185"/>
      <c r="Y338" s="185"/>
      <c r="Z338" s="185"/>
      <c r="AA338" s="185"/>
      <c r="AB338" s="185"/>
      <c r="AC338" s="185"/>
      <c r="AD338" s="185"/>
      <c r="AE338" s="185"/>
      <c r="AF338" s="185"/>
      <c r="AG338" s="185"/>
      <c r="AH338" s="185"/>
      <c r="AI338" s="185"/>
      <c r="AJ338" s="185"/>
      <c r="AK338" s="185"/>
      <c r="AL338" s="185"/>
      <c r="AM338" s="185"/>
      <c r="AN338" s="185"/>
      <c r="AO338" s="185"/>
      <c r="AP338" s="185"/>
      <c r="AQ338" s="185"/>
      <c r="AR338" s="185"/>
      <c r="AS338" s="185"/>
      <c r="AT338" s="185"/>
      <c r="AU338" s="185"/>
      <c r="AV338" s="185"/>
      <c r="AW338" s="185"/>
    </row>
    <row r="339" ht="22.5" customHeight="1">
      <c r="A339" s="368"/>
      <c r="B339" s="187"/>
      <c r="C339" s="188" t="str">
        <f t="shared" si="2"/>
        <v/>
      </c>
      <c r="D339" s="244"/>
      <c r="E339" s="216"/>
      <c r="F339" s="197"/>
      <c r="G339" s="202"/>
      <c r="H339" s="197"/>
      <c r="I339" s="212"/>
      <c r="J339" s="215"/>
      <c r="K339" s="185"/>
      <c r="L339" s="185"/>
      <c r="M339" s="185"/>
      <c r="N339" s="185"/>
      <c r="O339" s="185"/>
      <c r="P339" s="185"/>
      <c r="Q339" s="185"/>
      <c r="R339" s="185"/>
      <c r="S339" s="185"/>
      <c r="T339" s="185"/>
      <c r="U339" s="185"/>
      <c r="V339" s="185"/>
      <c r="W339" s="185"/>
      <c r="X339" s="185"/>
      <c r="Y339" s="185"/>
      <c r="Z339" s="185"/>
      <c r="AA339" s="185"/>
      <c r="AB339" s="185"/>
      <c r="AC339" s="185"/>
      <c r="AD339" s="185"/>
      <c r="AE339" s="185"/>
      <c r="AF339" s="185"/>
      <c r="AG339" s="185"/>
      <c r="AH339" s="185"/>
      <c r="AI339" s="185"/>
      <c r="AJ339" s="185"/>
      <c r="AK339" s="185"/>
      <c r="AL339" s="185"/>
      <c r="AM339" s="185"/>
      <c r="AN339" s="185"/>
      <c r="AO339" s="185"/>
      <c r="AP339" s="185"/>
      <c r="AQ339" s="185"/>
      <c r="AR339" s="185"/>
      <c r="AS339" s="185"/>
      <c r="AT339" s="185"/>
      <c r="AU339" s="185"/>
      <c r="AV339" s="185"/>
      <c r="AW339" s="185"/>
    </row>
    <row r="340" ht="22.5" customHeight="1">
      <c r="A340" s="368"/>
      <c r="B340" s="187"/>
      <c r="C340" s="188" t="str">
        <f t="shared" si="2"/>
        <v/>
      </c>
      <c r="D340" s="244"/>
      <c r="E340" s="216"/>
      <c r="F340" s="197"/>
      <c r="G340" s="202"/>
      <c r="H340" s="197"/>
      <c r="I340" s="212"/>
      <c r="J340" s="215"/>
      <c r="K340" s="185"/>
      <c r="L340" s="185"/>
      <c r="M340" s="185"/>
      <c r="N340" s="185"/>
      <c r="O340" s="185"/>
      <c r="P340" s="185"/>
      <c r="Q340" s="185"/>
      <c r="R340" s="185"/>
      <c r="S340" s="185"/>
      <c r="T340" s="185"/>
      <c r="U340" s="185"/>
      <c r="V340" s="185"/>
      <c r="W340" s="185"/>
      <c r="X340" s="185"/>
      <c r="Y340" s="185"/>
      <c r="Z340" s="185"/>
      <c r="AA340" s="185"/>
      <c r="AB340" s="185"/>
      <c r="AC340" s="185"/>
      <c r="AD340" s="185"/>
      <c r="AE340" s="185"/>
      <c r="AF340" s="185"/>
      <c r="AG340" s="185"/>
      <c r="AH340" s="185"/>
      <c r="AI340" s="185"/>
      <c r="AJ340" s="185"/>
      <c r="AK340" s="185"/>
      <c r="AL340" s="185"/>
      <c r="AM340" s="185"/>
      <c r="AN340" s="185"/>
      <c r="AO340" s="185"/>
      <c r="AP340" s="185"/>
      <c r="AQ340" s="185"/>
      <c r="AR340" s="185"/>
      <c r="AS340" s="185"/>
      <c r="AT340" s="185"/>
      <c r="AU340" s="185"/>
      <c r="AV340" s="185"/>
      <c r="AW340" s="185"/>
    </row>
    <row r="341" ht="22.5" customHeight="1">
      <c r="A341" s="368"/>
      <c r="B341" s="187"/>
      <c r="C341" s="188" t="str">
        <f t="shared" si="2"/>
        <v/>
      </c>
      <c r="D341" s="244"/>
      <c r="E341" s="216"/>
      <c r="F341" s="197"/>
      <c r="G341" s="202"/>
      <c r="H341" s="197"/>
      <c r="I341" s="212"/>
      <c r="J341" s="215"/>
      <c r="K341" s="185"/>
      <c r="L341" s="185"/>
      <c r="M341" s="185"/>
      <c r="N341" s="185"/>
      <c r="O341" s="185"/>
      <c r="P341" s="185"/>
      <c r="Q341" s="185"/>
      <c r="R341" s="185"/>
      <c r="S341" s="185"/>
      <c r="T341" s="185"/>
      <c r="U341" s="185"/>
      <c r="V341" s="185"/>
      <c r="W341" s="185"/>
      <c r="X341" s="185"/>
      <c r="Y341" s="185"/>
      <c r="Z341" s="185"/>
      <c r="AA341" s="185"/>
      <c r="AB341" s="185"/>
      <c r="AC341" s="185"/>
      <c r="AD341" s="185"/>
      <c r="AE341" s="185"/>
      <c r="AF341" s="185"/>
      <c r="AG341" s="185"/>
      <c r="AH341" s="185"/>
      <c r="AI341" s="185"/>
      <c r="AJ341" s="185"/>
      <c r="AK341" s="185"/>
      <c r="AL341" s="185"/>
      <c r="AM341" s="185"/>
      <c r="AN341" s="185"/>
      <c r="AO341" s="185"/>
      <c r="AP341" s="185"/>
      <c r="AQ341" s="185"/>
      <c r="AR341" s="185"/>
      <c r="AS341" s="185"/>
      <c r="AT341" s="185"/>
      <c r="AU341" s="185"/>
      <c r="AV341" s="185"/>
      <c r="AW341" s="185"/>
    </row>
    <row r="342" ht="22.5" customHeight="1">
      <c r="A342" s="368"/>
      <c r="B342" s="187"/>
      <c r="C342" s="188" t="str">
        <f t="shared" si="2"/>
        <v/>
      </c>
      <c r="D342" s="244"/>
      <c r="E342" s="216"/>
      <c r="F342" s="197"/>
      <c r="G342" s="202"/>
      <c r="H342" s="197"/>
      <c r="I342" s="212"/>
      <c r="J342" s="215"/>
      <c r="K342" s="185"/>
      <c r="L342" s="185"/>
      <c r="M342" s="185"/>
      <c r="N342" s="185"/>
      <c r="O342" s="185"/>
      <c r="P342" s="185"/>
      <c r="Q342" s="185"/>
      <c r="R342" s="185"/>
      <c r="S342" s="185"/>
      <c r="T342" s="185"/>
      <c r="U342" s="185"/>
      <c r="V342" s="185"/>
      <c r="W342" s="185"/>
      <c r="X342" s="185"/>
      <c r="Y342" s="185"/>
      <c r="Z342" s="185"/>
      <c r="AA342" s="185"/>
      <c r="AB342" s="185"/>
      <c r="AC342" s="185"/>
      <c r="AD342" s="185"/>
      <c r="AE342" s="185"/>
      <c r="AF342" s="185"/>
      <c r="AG342" s="185"/>
      <c r="AH342" s="185"/>
      <c r="AI342" s="185"/>
      <c r="AJ342" s="185"/>
      <c r="AK342" s="185"/>
      <c r="AL342" s="185"/>
      <c r="AM342" s="185"/>
      <c r="AN342" s="185"/>
      <c r="AO342" s="185"/>
      <c r="AP342" s="185"/>
      <c r="AQ342" s="185"/>
      <c r="AR342" s="185"/>
      <c r="AS342" s="185"/>
      <c r="AT342" s="185"/>
      <c r="AU342" s="185"/>
      <c r="AV342" s="185"/>
      <c r="AW342" s="185"/>
    </row>
    <row r="343" ht="22.5" customHeight="1">
      <c r="A343" s="368"/>
      <c r="B343" s="187"/>
      <c r="C343" s="188" t="str">
        <f t="shared" si="2"/>
        <v/>
      </c>
      <c r="D343" s="244"/>
      <c r="E343" s="216"/>
      <c r="F343" s="197"/>
      <c r="G343" s="202"/>
      <c r="H343" s="197"/>
      <c r="I343" s="212"/>
      <c r="J343" s="215"/>
      <c r="K343" s="185"/>
      <c r="L343" s="185"/>
      <c r="M343" s="185"/>
      <c r="N343" s="185"/>
      <c r="O343" s="185"/>
      <c r="P343" s="185"/>
      <c r="Q343" s="185"/>
      <c r="R343" s="185"/>
      <c r="S343" s="185"/>
      <c r="T343" s="185"/>
      <c r="U343" s="185"/>
      <c r="V343" s="185"/>
      <c r="W343" s="185"/>
      <c r="X343" s="185"/>
      <c r="Y343" s="185"/>
      <c r="Z343" s="185"/>
      <c r="AA343" s="185"/>
      <c r="AB343" s="185"/>
      <c r="AC343" s="185"/>
      <c r="AD343" s="185"/>
      <c r="AE343" s="185"/>
      <c r="AF343" s="185"/>
      <c r="AG343" s="185"/>
      <c r="AH343" s="185"/>
      <c r="AI343" s="185"/>
      <c r="AJ343" s="185"/>
      <c r="AK343" s="185"/>
      <c r="AL343" s="185"/>
      <c r="AM343" s="185"/>
      <c r="AN343" s="185"/>
      <c r="AO343" s="185"/>
      <c r="AP343" s="185"/>
      <c r="AQ343" s="185"/>
      <c r="AR343" s="185"/>
      <c r="AS343" s="185"/>
      <c r="AT343" s="185"/>
      <c r="AU343" s="185"/>
      <c r="AV343" s="185"/>
      <c r="AW343" s="185"/>
    </row>
    <row r="344" ht="22.5" customHeight="1">
      <c r="A344" s="368"/>
      <c r="B344" s="187"/>
      <c r="C344" s="188" t="str">
        <f t="shared" si="2"/>
        <v/>
      </c>
      <c r="D344" s="244"/>
      <c r="E344" s="216"/>
      <c r="F344" s="197"/>
      <c r="G344" s="202"/>
      <c r="H344" s="197"/>
      <c r="I344" s="212"/>
      <c r="J344" s="215"/>
      <c r="K344" s="185"/>
      <c r="L344" s="185"/>
      <c r="M344" s="185"/>
      <c r="N344" s="185"/>
      <c r="O344" s="185"/>
      <c r="P344" s="185"/>
      <c r="Q344" s="185"/>
      <c r="R344" s="185"/>
      <c r="S344" s="185"/>
      <c r="T344" s="185"/>
      <c r="U344" s="185"/>
      <c r="V344" s="185"/>
      <c r="W344" s="185"/>
      <c r="X344" s="185"/>
      <c r="Y344" s="185"/>
      <c r="Z344" s="185"/>
      <c r="AA344" s="185"/>
      <c r="AB344" s="185"/>
      <c r="AC344" s="185"/>
      <c r="AD344" s="185"/>
      <c r="AE344" s="185"/>
      <c r="AF344" s="185"/>
      <c r="AG344" s="185"/>
      <c r="AH344" s="185"/>
      <c r="AI344" s="185"/>
      <c r="AJ344" s="185"/>
      <c r="AK344" s="185"/>
      <c r="AL344" s="185"/>
      <c r="AM344" s="185"/>
      <c r="AN344" s="185"/>
      <c r="AO344" s="185"/>
      <c r="AP344" s="185"/>
      <c r="AQ344" s="185"/>
      <c r="AR344" s="185"/>
      <c r="AS344" s="185"/>
      <c r="AT344" s="185"/>
      <c r="AU344" s="185"/>
      <c r="AV344" s="185"/>
      <c r="AW344" s="185"/>
    </row>
    <row r="345" ht="22.5" customHeight="1">
      <c r="A345" s="368"/>
      <c r="B345" s="187"/>
      <c r="C345" s="188" t="str">
        <f t="shared" si="2"/>
        <v/>
      </c>
      <c r="D345" s="244"/>
      <c r="E345" s="216"/>
      <c r="F345" s="197"/>
      <c r="G345" s="202"/>
      <c r="H345" s="197"/>
      <c r="I345" s="212"/>
      <c r="J345" s="215"/>
      <c r="K345" s="185"/>
      <c r="L345" s="185"/>
      <c r="M345" s="185"/>
      <c r="N345" s="185"/>
      <c r="O345" s="185"/>
      <c r="P345" s="185"/>
      <c r="Q345" s="185"/>
      <c r="R345" s="185"/>
      <c r="S345" s="185"/>
      <c r="T345" s="185"/>
      <c r="U345" s="185"/>
      <c r="V345" s="185"/>
      <c r="W345" s="185"/>
      <c r="X345" s="185"/>
      <c r="Y345" s="185"/>
      <c r="Z345" s="185"/>
      <c r="AA345" s="185"/>
      <c r="AB345" s="185"/>
      <c r="AC345" s="185"/>
      <c r="AD345" s="185"/>
      <c r="AE345" s="185"/>
      <c r="AF345" s="185"/>
      <c r="AG345" s="185"/>
      <c r="AH345" s="185"/>
      <c r="AI345" s="185"/>
      <c r="AJ345" s="185"/>
      <c r="AK345" s="185"/>
      <c r="AL345" s="185"/>
      <c r="AM345" s="185"/>
      <c r="AN345" s="185"/>
      <c r="AO345" s="185"/>
      <c r="AP345" s="185"/>
      <c r="AQ345" s="185"/>
      <c r="AR345" s="185"/>
      <c r="AS345" s="185"/>
      <c r="AT345" s="185"/>
      <c r="AU345" s="185"/>
      <c r="AV345" s="185"/>
      <c r="AW345" s="185"/>
    </row>
    <row r="346" ht="22.5" customHeight="1">
      <c r="A346" s="368"/>
      <c r="B346" s="187"/>
      <c r="C346" s="188" t="str">
        <f t="shared" si="2"/>
        <v/>
      </c>
      <c r="D346" s="244"/>
      <c r="E346" s="216"/>
      <c r="F346" s="197"/>
      <c r="G346" s="202"/>
      <c r="H346" s="197"/>
      <c r="I346" s="212"/>
      <c r="J346" s="215"/>
      <c r="K346" s="185"/>
      <c r="L346" s="185"/>
      <c r="M346" s="185"/>
      <c r="N346" s="185"/>
      <c r="O346" s="185"/>
      <c r="P346" s="185"/>
      <c r="Q346" s="185"/>
      <c r="R346" s="185"/>
      <c r="S346" s="185"/>
      <c r="T346" s="185"/>
      <c r="U346" s="185"/>
      <c r="V346" s="185"/>
      <c r="W346" s="185"/>
      <c r="X346" s="185"/>
      <c r="Y346" s="185"/>
      <c r="Z346" s="185"/>
      <c r="AA346" s="185"/>
      <c r="AB346" s="185"/>
      <c r="AC346" s="185"/>
      <c r="AD346" s="185"/>
      <c r="AE346" s="185"/>
      <c r="AF346" s="185"/>
      <c r="AG346" s="185"/>
      <c r="AH346" s="185"/>
      <c r="AI346" s="185"/>
      <c r="AJ346" s="185"/>
      <c r="AK346" s="185"/>
      <c r="AL346" s="185"/>
      <c r="AM346" s="185"/>
      <c r="AN346" s="185"/>
      <c r="AO346" s="185"/>
      <c r="AP346" s="185"/>
      <c r="AQ346" s="185"/>
      <c r="AR346" s="185"/>
      <c r="AS346" s="185"/>
      <c r="AT346" s="185"/>
      <c r="AU346" s="185"/>
      <c r="AV346" s="185"/>
      <c r="AW346" s="185"/>
    </row>
    <row r="347" ht="22.5" customHeight="1">
      <c r="A347" s="368"/>
      <c r="B347" s="187"/>
      <c r="C347" s="188" t="str">
        <f t="shared" si="2"/>
        <v/>
      </c>
      <c r="D347" s="244"/>
      <c r="E347" s="216"/>
      <c r="F347" s="197"/>
      <c r="G347" s="202"/>
      <c r="H347" s="197"/>
      <c r="I347" s="212"/>
      <c r="J347" s="215"/>
      <c r="K347" s="185"/>
      <c r="L347" s="185"/>
      <c r="M347" s="185"/>
      <c r="N347" s="185"/>
      <c r="O347" s="185"/>
      <c r="P347" s="185"/>
      <c r="Q347" s="185"/>
      <c r="R347" s="185"/>
      <c r="S347" s="185"/>
      <c r="T347" s="185"/>
      <c r="U347" s="185"/>
      <c r="V347" s="185"/>
      <c r="W347" s="185"/>
      <c r="X347" s="185"/>
      <c r="Y347" s="185"/>
      <c r="Z347" s="185"/>
      <c r="AA347" s="185"/>
      <c r="AB347" s="185"/>
      <c r="AC347" s="185"/>
      <c r="AD347" s="185"/>
      <c r="AE347" s="185"/>
      <c r="AF347" s="185"/>
      <c r="AG347" s="185"/>
      <c r="AH347" s="185"/>
      <c r="AI347" s="185"/>
      <c r="AJ347" s="185"/>
      <c r="AK347" s="185"/>
      <c r="AL347" s="185"/>
      <c r="AM347" s="185"/>
      <c r="AN347" s="185"/>
      <c r="AO347" s="185"/>
      <c r="AP347" s="185"/>
      <c r="AQ347" s="185"/>
      <c r="AR347" s="185"/>
      <c r="AS347" s="185"/>
      <c r="AT347" s="185"/>
      <c r="AU347" s="185"/>
      <c r="AV347" s="185"/>
      <c r="AW347" s="185"/>
    </row>
    <row r="348" ht="22.5" customHeight="1">
      <c r="A348" s="368"/>
      <c r="B348" s="187"/>
      <c r="C348" s="188" t="str">
        <f t="shared" si="2"/>
        <v/>
      </c>
      <c r="D348" s="244"/>
      <c r="E348" s="216"/>
      <c r="F348" s="197"/>
      <c r="G348" s="202"/>
      <c r="H348" s="197"/>
      <c r="I348" s="212"/>
      <c r="J348" s="215"/>
      <c r="K348" s="185"/>
      <c r="L348" s="185"/>
      <c r="M348" s="185"/>
      <c r="N348" s="185"/>
      <c r="O348" s="185"/>
      <c r="P348" s="185"/>
      <c r="Q348" s="185"/>
      <c r="R348" s="185"/>
      <c r="S348" s="185"/>
      <c r="T348" s="185"/>
      <c r="U348" s="185"/>
      <c r="V348" s="185"/>
      <c r="W348" s="185"/>
      <c r="X348" s="185"/>
      <c r="Y348" s="185"/>
      <c r="Z348" s="185"/>
      <c r="AA348" s="185"/>
      <c r="AB348" s="185"/>
      <c r="AC348" s="185"/>
      <c r="AD348" s="185"/>
      <c r="AE348" s="185"/>
      <c r="AF348" s="185"/>
      <c r="AG348" s="185"/>
      <c r="AH348" s="185"/>
      <c r="AI348" s="185"/>
      <c r="AJ348" s="185"/>
      <c r="AK348" s="185"/>
      <c r="AL348" s="185"/>
      <c r="AM348" s="185"/>
      <c r="AN348" s="185"/>
      <c r="AO348" s="185"/>
      <c r="AP348" s="185"/>
      <c r="AQ348" s="185"/>
      <c r="AR348" s="185"/>
      <c r="AS348" s="185"/>
      <c r="AT348" s="185"/>
      <c r="AU348" s="185"/>
      <c r="AV348" s="185"/>
      <c r="AW348" s="185"/>
    </row>
    <row r="349" ht="22.5" customHeight="1">
      <c r="A349" s="368"/>
      <c r="B349" s="187"/>
      <c r="C349" s="188" t="str">
        <f t="shared" si="2"/>
        <v/>
      </c>
      <c r="D349" s="244"/>
      <c r="E349" s="216"/>
      <c r="F349" s="197"/>
      <c r="G349" s="202"/>
      <c r="H349" s="197"/>
      <c r="I349" s="212"/>
      <c r="J349" s="215"/>
      <c r="K349" s="185"/>
      <c r="L349" s="185"/>
      <c r="M349" s="185"/>
      <c r="N349" s="185"/>
      <c r="O349" s="185"/>
      <c r="P349" s="185"/>
      <c r="Q349" s="185"/>
      <c r="R349" s="185"/>
      <c r="S349" s="185"/>
      <c r="T349" s="185"/>
      <c r="U349" s="185"/>
      <c r="V349" s="185"/>
      <c r="W349" s="185"/>
      <c r="X349" s="185"/>
      <c r="Y349" s="185"/>
      <c r="Z349" s="185"/>
      <c r="AA349" s="185"/>
      <c r="AB349" s="185"/>
      <c r="AC349" s="185"/>
      <c r="AD349" s="185"/>
      <c r="AE349" s="185"/>
      <c r="AF349" s="185"/>
      <c r="AG349" s="185"/>
      <c r="AH349" s="185"/>
      <c r="AI349" s="185"/>
      <c r="AJ349" s="185"/>
      <c r="AK349" s="185"/>
      <c r="AL349" s="185"/>
      <c r="AM349" s="185"/>
      <c r="AN349" s="185"/>
      <c r="AO349" s="185"/>
      <c r="AP349" s="185"/>
      <c r="AQ349" s="185"/>
      <c r="AR349" s="185"/>
      <c r="AS349" s="185"/>
      <c r="AT349" s="185"/>
      <c r="AU349" s="185"/>
      <c r="AV349" s="185"/>
      <c r="AW349" s="185"/>
    </row>
    <row r="350" ht="22.5" customHeight="1">
      <c r="A350" s="368"/>
      <c r="B350" s="187"/>
      <c r="C350" s="188" t="str">
        <f t="shared" si="2"/>
        <v/>
      </c>
      <c r="D350" s="244"/>
      <c r="E350" s="216"/>
      <c r="F350" s="197"/>
      <c r="G350" s="202"/>
      <c r="H350" s="197"/>
      <c r="I350" s="212"/>
      <c r="J350" s="215"/>
      <c r="K350" s="185"/>
      <c r="L350" s="185"/>
      <c r="M350" s="185"/>
      <c r="N350" s="185"/>
      <c r="O350" s="185"/>
      <c r="P350" s="185"/>
      <c r="Q350" s="185"/>
      <c r="R350" s="185"/>
      <c r="S350" s="185"/>
      <c r="T350" s="185"/>
      <c r="U350" s="185"/>
      <c r="V350" s="185"/>
      <c r="W350" s="185"/>
      <c r="X350" s="185"/>
      <c r="Y350" s="185"/>
      <c r="Z350" s="185"/>
      <c r="AA350" s="185"/>
      <c r="AB350" s="185"/>
      <c r="AC350" s="185"/>
      <c r="AD350" s="185"/>
      <c r="AE350" s="185"/>
      <c r="AF350" s="185"/>
      <c r="AG350" s="185"/>
      <c r="AH350" s="185"/>
      <c r="AI350" s="185"/>
      <c r="AJ350" s="185"/>
      <c r="AK350" s="185"/>
      <c r="AL350" s="185"/>
      <c r="AM350" s="185"/>
      <c r="AN350" s="185"/>
      <c r="AO350" s="185"/>
      <c r="AP350" s="185"/>
      <c r="AQ350" s="185"/>
      <c r="AR350" s="185"/>
      <c r="AS350" s="185"/>
      <c r="AT350" s="185"/>
      <c r="AU350" s="185"/>
      <c r="AV350" s="185"/>
      <c r="AW350" s="185"/>
    </row>
    <row r="351" ht="22.5" customHeight="1">
      <c r="A351" s="368"/>
      <c r="B351" s="187"/>
      <c r="C351" s="188" t="str">
        <f t="shared" si="2"/>
        <v/>
      </c>
      <c r="D351" s="244"/>
      <c r="E351" s="216"/>
      <c r="F351" s="197"/>
      <c r="G351" s="202"/>
      <c r="H351" s="197"/>
      <c r="I351" s="212"/>
      <c r="J351" s="215"/>
      <c r="K351" s="185"/>
      <c r="L351" s="185"/>
      <c r="M351" s="185"/>
      <c r="N351" s="185"/>
      <c r="O351" s="185"/>
      <c r="P351" s="185"/>
      <c r="Q351" s="185"/>
      <c r="R351" s="185"/>
      <c r="S351" s="185"/>
      <c r="T351" s="185"/>
      <c r="U351" s="185"/>
      <c r="V351" s="185"/>
      <c r="W351" s="185"/>
      <c r="X351" s="185"/>
      <c r="Y351" s="185"/>
      <c r="Z351" s="185"/>
      <c r="AA351" s="185"/>
      <c r="AB351" s="185"/>
      <c r="AC351" s="185"/>
      <c r="AD351" s="185"/>
      <c r="AE351" s="185"/>
      <c r="AF351" s="185"/>
      <c r="AG351" s="185"/>
      <c r="AH351" s="185"/>
      <c r="AI351" s="185"/>
      <c r="AJ351" s="185"/>
      <c r="AK351" s="185"/>
      <c r="AL351" s="185"/>
      <c r="AM351" s="185"/>
      <c r="AN351" s="185"/>
      <c r="AO351" s="185"/>
      <c r="AP351" s="185"/>
      <c r="AQ351" s="185"/>
      <c r="AR351" s="185"/>
      <c r="AS351" s="185"/>
      <c r="AT351" s="185"/>
      <c r="AU351" s="185"/>
      <c r="AV351" s="185"/>
      <c r="AW351" s="185"/>
    </row>
    <row r="352" ht="22.5" customHeight="1">
      <c r="A352" s="368"/>
      <c r="B352" s="187"/>
      <c r="C352" s="188" t="str">
        <f t="shared" si="2"/>
        <v/>
      </c>
      <c r="D352" s="244"/>
      <c r="E352" s="216"/>
      <c r="F352" s="197"/>
      <c r="G352" s="202"/>
      <c r="H352" s="197"/>
      <c r="I352" s="212"/>
      <c r="J352" s="215"/>
      <c r="K352" s="185"/>
      <c r="L352" s="185"/>
      <c r="M352" s="185"/>
      <c r="N352" s="185"/>
      <c r="O352" s="185"/>
      <c r="P352" s="185"/>
      <c r="Q352" s="185"/>
      <c r="R352" s="185"/>
      <c r="S352" s="185"/>
      <c r="T352" s="185"/>
      <c r="U352" s="185"/>
      <c r="V352" s="185"/>
      <c r="W352" s="185"/>
      <c r="X352" s="185"/>
      <c r="Y352" s="185"/>
      <c r="Z352" s="185"/>
      <c r="AA352" s="185"/>
      <c r="AB352" s="185"/>
      <c r="AC352" s="185"/>
      <c r="AD352" s="185"/>
      <c r="AE352" s="185"/>
      <c r="AF352" s="185"/>
      <c r="AG352" s="185"/>
      <c r="AH352" s="185"/>
      <c r="AI352" s="185"/>
      <c r="AJ352" s="185"/>
      <c r="AK352" s="185"/>
      <c r="AL352" s="185"/>
      <c r="AM352" s="185"/>
      <c r="AN352" s="185"/>
      <c r="AO352" s="185"/>
      <c r="AP352" s="185"/>
      <c r="AQ352" s="185"/>
      <c r="AR352" s="185"/>
      <c r="AS352" s="185"/>
      <c r="AT352" s="185"/>
      <c r="AU352" s="185"/>
      <c r="AV352" s="185"/>
      <c r="AW352" s="185"/>
    </row>
    <row r="353" ht="22.5" customHeight="1">
      <c r="A353" s="368"/>
      <c r="B353" s="187"/>
      <c r="C353" s="188" t="str">
        <f t="shared" si="2"/>
        <v/>
      </c>
      <c r="D353" s="244"/>
      <c r="E353" s="216"/>
      <c r="F353" s="197"/>
      <c r="G353" s="202"/>
      <c r="H353" s="197"/>
      <c r="I353" s="212"/>
      <c r="J353" s="215"/>
      <c r="K353" s="185"/>
      <c r="L353" s="185"/>
      <c r="M353" s="185"/>
      <c r="N353" s="185"/>
      <c r="O353" s="185"/>
      <c r="P353" s="185"/>
      <c r="Q353" s="185"/>
      <c r="R353" s="185"/>
      <c r="S353" s="185"/>
      <c r="T353" s="185"/>
      <c r="U353" s="185"/>
      <c r="V353" s="185"/>
      <c r="W353" s="185"/>
      <c r="X353" s="185"/>
      <c r="Y353" s="185"/>
      <c r="Z353" s="185"/>
      <c r="AA353" s="185"/>
      <c r="AB353" s="185"/>
      <c r="AC353" s="185"/>
      <c r="AD353" s="185"/>
      <c r="AE353" s="185"/>
      <c r="AF353" s="185"/>
      <c r="AG353" s="185"/>
      <c r="AH353" s="185"/>
      <c r="AI353" s="185"/>
      <c r="AJ353" s="185"/>
      <c r="AK353" s="185"/>
      <c r="AL353" s="185"/>
      <c r="AM353" s="185"/>
      <c r="AN353" s="185"/>
      <c r="AO353" s="185"/>
      <c r="AP353" s="185"/>
      <c r="AQ353" s="185"/>
      <c r="AR353" s="185"/>
      <c r="AS353" s="185"/>
      <c r="AT353" s="185"/>
      <c r="AU353" s="185"/>
      <c r="AV353" s="185"/>
      <c r="AW353" s="185"/>
    </row>
    <row r="354" ht="22.5" customHeight="1">
      <c r="A354" s="368"/>
      <c r="B354" s="187"/>
      <c r="C354" s="188" t="str">
        <f t="shared" si="2"/>
        <v/>
      </c>
      <c r="D354" s="244"/>
      <c r="E354" s="216"/>
      <c r="F354" s="197"/>
      <c r="G354" s="202"/>
      <c r="H354" s="197"/>
      <c r="I354" s="212"/>
      <c r="J354" s="215"/>
      <c r="K354" s="185"/>
      <c r="L354" s="185"/>
      <c r="M354" s="185"/>
      <c r="N354" s="185"/>
      <c r="O354" s="185"/>
      <c r="P354" s="185"/>
      <c r="Q354" s="185"/>
      <c r="R354" s="185"/>
      <c r="S354" s="185"/>
      <c r="T354" s="185"/>
      <c r="U354" s="185"/>
      <c r="V354" s="185"/>
      <c r="W354" s="185"/>
      <c r="X354" s="185"/>
      <c r="Y354" s="185"/>
      <c r="Z354" s="185"/>
      <c r="AA354" s="185"/>
      <c r="AB354" s="185"/>
      <c r="AC354" s="185"/>
      <c r="AD354" s="185"/>
      <c r="AE354" s="185"/>
      <c r="AF354" s="185"/>
      <c r="AG354" s="185"/>
      <c r="AH354" s="185"/>
      <c r="AI354" s="185"/>
      <c r="AJ354" s="185"/>
      <c r="AK354" s="185"/>
      <c r="AL354" s="185"/>
      <c r="AM354" s="185"/>
      <c r="AN354" s="185"/>
      <c r="AO354" s="185"/>
      <c r="AP354" s="185"/>
      <c r="AQ354" s="185"/>
      <c r="AR354" s="185"/>
      <c r="AS354" s="185"/>
      <c r="AT354" s="185"/>
      <c r="AU354" s="185"/>
      <c r="AV354" s="185"/>
      <c r="AW354" s="185"/>
    </row>
    <row r="355" ht="22.5" customHeight="1">
      <c r="A355" s="368"/>
      <c r="B355" s="187"/>
      <c r="C355" s="188" t="str">
        <f t="shared" si="2"/>
        <v/>
      </c>
      <c r="D355" s="244"/>
      <c r="E355" s="216"/>
      <c r="F355" s="197"/>
      <c r="G355" s="202"/>
      <c r="H355" s="197"/>
      <c r="I355" s="212"/>
      <c r="J355" s="215"/>
      <c r="K355" s="185"/>
      <c r="L355" s="185"/>
      <c r="M355" s="185"/>
      <c r="N355" s="185"/>
      <c r="O355" s="185"/>
      <c r="P355" s="185"/>
      <c r="Q355" s="185"/>
      <c r="R355" s="185"/>
      <c r="S355" s="185"/>
      <c r="T355" s="185"/>
      <c r="U355" s="185"/>
      <c r="V355" s="185"/>
      <c r="W355" s="185"/>
      <c r="X355" s="185"/>
      <c r="Y355" s="185"/>
      <c r="Z355" s="185"/>
      <c r="AA355" s="185"/>
      <c r="AB355" s="185"/>
      <c r="AC355" s="185"/>
      <c r="AD355" s="185"/>
      <c r="AE355" s="185"/>
      <c r="AF355" s="185"/>
      <c r="AG355" s="185"/>
      <c r="AH355" s="185"/>
      <c r="AI355" s="185"/>
      <c r="AJ355" s="185"/>
      <c r="AK355" s="185"/>
      <c r="AL355" s="185"/>
      <c r="AM355" s="185"/>
      <c r="AN355" s="185"/>
      <c r="AO355" s="185"/>
      <c r="AP355" s="185"/>
      <c r="AQ355" s="185"/>
      <c r="AR355" s="185"/>
      <c r="AS355" s="185"/>
      <c r="AT355" s="185"/>
      <c r="AU355" s="185"/>
      <c r="AV355" s="185"/>
      <c r="AW355" s="185"/>
    </row>
    <row r="356" ht="22.5" customHeight="1">
      <c r="A356" s="368"/>
      <c r="B356" s="187"/>
      <c r="C356" s="188" t="str">
        <f t="shared" si="2"/>
        <v/>
      </c>
      <c r="D356" s="244"/>
      <c r="E356" s="216"/>
      <c r="F356" s="197"/>
      <c r="G356" s="202"/>
      <c r="H356" s="197"/>
      <c r="I356" s="212"/>
      <c r="J356" s="215"/>
      <c r="K356" s="185"/>
      <c r="L356" s="185"/>
      <c r="M356" s="185"/>
      <c r="N356" s="185"/>
      <c r="O356" s="185"/>
      <c r="P356" s="185"/>
      <c r="Q356" s="185"/>
      <c r="R356" s="185"/>
      <c r="S356" s="185"/>
      <c r="T356" s="185"/>
      <c r="U356" s="185"/>
      <c r="V356" s="185"/>
      <c r="W356" s="185"/>
      <c r="X356" s="185"/>
      <c r="Y356" s="185"/>
      <c r="Z356" s="185"/>
      <c r="AA356" s="185"/>
      <c r="AB356" s="185"/>
      <c r="AC356" s="185"/>
      <c r="AD356" s="185"/>
      <c r="AE356" s="185"/>
      <c r="AF356" s="185"/>
      <c r="AG356" s="185"/>
      <c r="AH356" s="185"/>
      <c r="AI356" s="185"/>
      <c r="AJ356" s="185"/>
      <c r="AK356" s="185"/>
      <c r="AL356" s="185"/>
      <c r="AM356" s="185"/>
      <c r="AN356" s="185"/>
      <c r="AO356" s="185"/>
      <c r="AP356" s="185"/>
      <c r="AQ356" s="185"/>
      <c r="AR356" s="185"/>
      <c r="AS356" s="185"/>
      <c r="AT356" s="185"/>
      <c r="AU356" s="185"/>
      <c r="AV356" s="185"/>
      <c r="AW356" s="185"/>
    </row>
    <row r="357" ht="22.5" customHeight="1">
      <c r="A357" s="368"/>
      <c r="B357" s="187"/>
      <c r="C357" s="188" t="str">
        <f t="shared" si="2"/>
        <v/>
      </c>
      <c r="D357" s="244"/>
      <c r="E357" s="216"/>
      <c r="F357" s="197"/>
      <c r="G357" s="202"/>
      <c r="H357" s="197"/>
      <c r="I357" s="212"/>
      <c r="J357" s="215"/>
      <c r="K357" s="185"/>
      <c r="L357" s="185"/>
      <c r="M357" s="185"/>
      <c r="N357" s="185"/>
      <c r="O357" s="185"/>
      <c r="P357" s="185"/>
      <c r="Q357" s="185"/>
      <c r="R357" s="185"/>
      <c r="S357" s="185"/>
      <c r="T357" s="185"/>
      <c r="U357" s="185"/>
      <c r="V357" s="185"/>
      <c r="W357" s="185"/>
      <c r="X357" s="185"/>
      <c r="Y357" s="185"/>
      <c r="Z357" s="185"/>
      <c r="AA357" s="185"/>
      <c r="AB357" s="185"/>
      <c r="AC357" s="185"/>
      <c r="AD357" s="185"/>
      <c r="AE357" s="185"/>
      <c r="AF357" s="185"/>
      <c r="AG357" s="185"/>
      <c r="AH357" s="185"/>
      <c r="AI357" s="185"/>
      <c r="AJ357" s="185"/>
      <c r="AK357" s="185"/>
      <c r="AL357" s="185"/>
      <c r="AM357" s="185"/>
      <c r="AN357" s="185"/>
      <c r="AO357" s="185"/>
      <c r="AP357" s="185"/>
      <c r="AQ357" s="185"/>
      <c r="AR357" s="185"/>
      <c r="AS357" s="185"/>
      <c r="AT357" s="185"/>
      <c r="AU357" s="185"/>
      <c r="AV357" s="185"/>
      <c r="AW357" s="185"/>
    </row>
    <row r="358" ht="22.5" customHeight="1">
      <c r="A358" s="368"/>
      <c r="B358" s="187"/>
      <c r="C358" s="188" t="str">
        <f t="shared" si="2"/>
        <v/>
      </c>
      <c r="D358" s="244"/>
      <c r="E358" s="216"/>
      <c r="F358" s="197"/>
      <c r="G358" s="202"/>
      <c r="H358" s="197"/>
      <c r="I358" s="212"/>
      <c r="J358" s="215"/>
      <c r="K358" s="185"/>
      <c r="L358" s="185"/>
      <c r="M358" s="185"/>
      <c r="N358" s="185"/>
      <c r="O358" s="185"/>
      <c r="P358" s="185"/>
      <c r="Q358" s="185"/>
      <c r="R358" s="185"/>
      <c r="S358" s="185"/>
      <c r="T358" s="185"/>
      <c r="U358" s="185"/>
      <c r="V358" s="185"/>
      <c r="W358" s="185"/>
      <c r="X358" s="185"/>
      <c r="Y358" s="185"/>
      <c r="Z358" s="185"/>
      <c r="AA358" s="185"/>
      <c r="AB358" s="185"/>
      <c r="AC358" s="185"/>
      <c r="AD358" s="185"/>
      <c r="AE358" s="185"/>
      <c r="AF358" s="185"/>
      <c r="AG358" s="185"/>
      <c r="AH358" s="185"/>
      <c r="AI358" s="185"/>
      <c r="AJ358" s="185"/>
      <c r="AK358" s="185"/>
      <c r="AL358" s="185"/>
      <c r="AM358" s="185"/>
      <c r="AN358" s="185"/>
      <c r="AO358" s="185"/>
      <c r="AP358" s="185"/>
      <c r="AQ358" s="185"/>
      <c r="AR358" s="185"/>
      <c r="AS358" s="185"/>
      <c r="AT358" s="185"/>
      <c r="AU358" s="185"/>
      <c r="AV358" s="185"/>
      <c r="AW358" s="185"/>
    </row>
    <row r="359" ht="22.5" customHeight="1">
      <c r="A359" s="368"/>
      <c r="B359" s="187"/>
      <c r="C359" s="188" t="str">
        <f t="shared" si="2"/>
        <v/>
      </c>
      <c r="D359" s="244"/>
      <c r="E359" s="216"/>
      <c r="F359" s="197"/>
      <c r="G359" s="202"/>
      <c r="H359" s="197"/>
      <c r="I359" s="212"/>
      <c r="J359" s="215"/>
      <c r="K359" s="185"/>
      <c r="L359" s="185"/>
      <c r="M359" s="185"/>
      <c r="N359" s="185"/>
      <c r="O359" s="185"/>
      <c r="P359" s="185"/>
      <c r="Q359" s="185"/>
      <c r="R359" s="185"/>
      <c r="S359" s="185"/>
      <c r="T359" s="185"/>
      <c r="U359" s="185"/>
      <c r="V359" s="185"/>
      <c r="W359" s="185"/>
      <c r="X359" s="185"/>
      <c r="Y359" s="185"/>
      <c r="Z359" s="185"/>
      <c r="AA359" s="185"/>
      <c r="AB359" s="185"/>
      <c r="AC359" s="185"/>
      <c r="AD359" s="185"/>
      <c r="AE359" s="185"/>
      <c r="AF359" s="185"/>
      <c r="AG359" s="185"/>
      <c r="AH359" s="185"/>
      <c r="AI359" s="185"/>
      <c r="AJ359" s="185"/>
      <c r="AK359" s="185"/>
      <c r="AL359" s="185"/>
      <c r="AM359" s="185"/>
      <c r="AN359" s="185"/>
      <c r="AO359" s="185"/>
      <c r="AP359" s="185"/>
      <c r="AQ359" s="185"/>
      <c r="AR359" s="185"/>
      <c r="AS359" s="185"/>
      <c r="AT359" s="185"/>
      <c r="AU359" s="185"/>
      <c r="AV359" s="185"/>
      <c r="AW359" s="185"/>
    </row>
    <row r="360" ht="22.5" customHeight="1">
      <c r="A360" s="368"/>
      <c r="B360" s="187"/>
      <c r="C360" s="188" t="str">
        <f t="shared" si="2"/>
        <v/>
      </c>
      <c r="D360" s="244"/>
      <c r="E360" s="216"/>
      <c r="F360" s="197"/>
      <c r="G360" s="202"/>
      <c r="H360" s="197"/>
      <c r="I360" s="212"/>
      <c r="J360" s="215"/>
      <c r="K360" s="185"/>
      <c r="L360" s="185"/>
      <c r="M360" s="185"/>
      <c r="N360" s="185"/>
      <c r="O360" s="185"/>
      <c r="P360" s="185"/>
      <c r="Q360" s="185"/>
      <c r="R360" s="185"/>
      <c r="S360" s="185"/>
      <c r="T360" s="185"/>
      <c r="U360" s="185"/>
      <c r="V360" s="185"/>
      <c r="W360" s="185"/>
      <c r="X360" s="185"/>
      <c r="Y360" s="185"/>
      <c r="Z360" s="185"/>
      <c r="AA360" s="185"/>
      <c r="AB360" s="185"/>
      <c r="AC360" s="185"/>
      <c r="AD360" s="185"/>
      <c r="AE360" s="185"/>
      <c r="AF360" s="185"/>
      <c r="AG360" s="185"/>
      <c r="AH360" s="185"/>
      <c r="AI360" s="185"/>
      <c r="AJ360" s="185"/>
      <c r="AK360" s="185"/>
      <c r="AL360" s="185"/>
      <c r="AM360" s="185"/>
      <c r="AN360" s="185"/>
      <c r="AO360" s="185"/>
      <c r="AP360" s="185"/>
      <c r="AQ360" s="185"/>
      <c r="AR360" s="185"/>
      <c r="AS360" s="185"/>
      <c r="AT360" s="185"/>
      <c r="AU360" s="185"/>
      <c r="AV360" s="185"/>
      <c r="AW360" s="185"/>
    </row>
    <row r="361" ht="22.5" customHeight="1">
      <c r="A361" s="368"/>
      <c r="B361" s="187"/>
      <c r="C361" s="188" t="str">
        <f t="shared" si="2"/>
        <v/>
      </c>
      <c r="D361" s="244"/>
      <c r="E361" s="216"/>
      <c r="F361" s="197"/>
      <c r="G361" s="202"/>
      <c r="H361" s="197"/>
      <c r="I361" s="212"/>
      <c r="J361" s="215"/>
      <c r="K361" s="185"/>
      <c r="L361" s="185"/>
      <c r="M361" s="185"/>
      <c r="N361" s="185"/>
      <c r="O361" s="185"/>
      <c r="P361" s="185"/>
      <c r="Q361" s="185"/>
      <c r="R361" s="185"/>
      <c r="S361" s="185"/>
      <c r="T361" s="185"/>
      <c r="U361" s="185"/>
      <c r="V361" s="185"/>
      <c r="W361" s="185"/>
      <c r="X361" s="185"/>
      <c r="Y361" s="185"/>
      <c r="Z361" s="185"/>
      <c r="AA361" s="185"/>
      <c r="AB361" s="185"/>
      <c r="AC361" s="185"/>
      <c r="AD361" s="185"/>
      <c r="AE361" s="185"/>
      <c r="AF361" s="185"/>
      <c r="AG361" s="185"/>
      <c r="AH361" s="185"/>
      <c r="AI361" s="185"/>
      <c r="AJ361" s="185"/>
      <c r="AK361" s="185"/>
      <c r="AL361" s="185"/>
      <c r="AM361" s="185"/>
      <c r="AN361" s="185"/>
      <c r="AO361" s="185"/>
      <c r="AP361" s="185"/>
      <c r="AQ361" s="185"/>
      <c r="AR361" s="185"/>
      <c r="AS361" s="185"/>
      <c r="AT361" s="185"/>
      <c r="AU361" s="185"/>
      <c r="AV361" s="185"/>
      <c r="AW361" s="185"/>
    </row>
    <row r="362" ht="22.5" customHeight="1">
      <c r="A362" s="368"/>
      <c r="B362" s="187"/>
      <c r="C362" s="188" t="str">
        <f t="shared" si="2"/>
        <v/>
      </c>
      <c r="D362" s="244"/>
      <c r="E362" s="216"/>
      <c r="F362" s="197"/>
      <c r="G362" s="202"/>
      <c r="H362" s="197"/>
      <c r="I362" s="212"/>
      <c r="J362" s="215"/>
      <c r="K362" s="185"/>
      <c r="L362" s="185"/>
      <c r="M362" s="185"/>
      <c r="N362" s="185"/>
      <c r="O362" s="185"/>
      <c r="P362" s="185"/>
      <c r="Q362" s="185"/>
      <c r="R362" s="185"/>
      <c r="S362" s="185"/>
      <c r="T362" s="185"/>
      <c r="U362" s="185"/>
      <c r="V362" s="185"/>
      <c r="W362" s="185"/>
      <c r="X362" s="185"/>
      <c r="Y362" s="185"/>
      <c r="Z362" s="185"/>
      <c r="AA362" s="185"/>
      <c r="AB362" s="185"/>
      <c r="AC362" s="185"/>
      <c r="AD362" s="185"/>
      <c r="AE362" s="185"/>
      <c r="AF362" s="185"/>
      <c r="AG362" s="185"/>
      <c r="AH362" s="185"/>
      <c r="AI362" s="185"/>
      <c r="AJ362" s="185"/>
      <c r="AK362" s="185"/>
      <c r="AL362" s="185"/>
      <c r="AM362" s="185"/>
      <c r="AN362" s="185"/>
      <c r="AO362" s="185"/>
      <c r="AP362" s="185"/>
      <c r="AQ362" s="185"/>
      <c r="AR362" s="185"/>
      <c r="AS362" s="185"/>
      <c r="AT362" s="185"/>
      <c r="AU362" s="185"/>
      <c r="AV362" s="185"/>
      <c r="AW362" s="185"/>
    </row>
    <row r="363" ht="22.5" customHeight="1">
      <c r="A363" s="368"/>
      <c r="B363" s="187"/>
      <c r="C363" s="188" t="str">
        <f t="shared" si="2"/>
        <v/>
      </c>
      <c r="D363" s="244"/>
      <c r="E363" s="216"/>
      <c r="F363" s="197"/>
      <c r="G363" s="202"/>
      <c r="H363" s="197"/>
      <c r="I363" s="212"/>
      <c r="J363" s="215"/>
      <c r="K363" s="185"/>
      <c r="L363" s="185"/>
      <c r="M363" s="185"/>
      <c r="N363" s="185"/>
      <c r="O363" s="185"/>
      <c r="P363" s="185"/>
      <c r="Q363" s="185"/>
      <c r="R363" s="185"/>
      <c r="S363" s="185"/>
      <c r="T363" s="185"/>
      <c r="U363" s="185"/>
      <c r="V363" s="185"/>
      <c r="W363" s="185"/>
      <c r="X363" s="185"/>
      <c r="Y363" s="185"/>
      <c r="Z363" s="185"/>
      <c r="AA363" s="185"/>
      <c r="AB363" s="185"/>
      <c r="AC363" s="185"/>
      <c r="AD363" s="185"/>
      <c r="AE363" s="185"/>
      <c r="AF363" s="185"/>
      <c r="AG363" s="185"/>
      <c r="AH363" s="185"/>
      <c r="AI363" s="185"/>
      <c r="AJ363" s="185"/>
      <c r="AK363" s="185"/>
      <c r="AL363" s="185"/>
      <c r="AM363" s="185"/>
      <c r="AN363" s="185"/>
      <c r="AO363" s="185"/>
      <c r="AP363" s="185"/>
      <c r="AQ363" s="185"/>
      <c r="AR363" s="185"/>
      <c r="AS363" s="185"/>
      <c r="AT363" s="185"/>
      <c r="AU363" s="185"/>
      <c r="AV363" s="185"/>
      <c r="AW363" s="185"/>
    </row>
    <row r="364" ht="22.5" customHeight="1">
      <c r="A364" s="368"/>
      <c r="B364" s="187"/>
      <c r="C364" s="188" t="str">
        <f t="shared" si="2"/>
        <v/>
      </c>
      <c r="D364" s="244"/>
      <c r="E364" s="216"/>
      <c r="F364" s="197"/>
      <c r="G364" s="202"/>
      <c r="H364" s="197"/>
      <c r="I364" s="212"/>
      <c r="J364" s="215"/>
      <c r="K364" s="185"/>
      <c r="L364" s="185"/>
      <c r="M364" s="185"/>
      <c r="N364" s="185"/>
      <c r="O364" s="185"/>
      <c r="P364" s="185"/>
      <c r="Q364" s="185"/>
      <c r="R364" s="185"/>
      <c r="S364" s="185"/>
      <c r="T364" s="185"/>
      <c r="U364" s="185"/>
      <c r="V364" s="185"/>
      <c r="W364" s="185"/>
      <c r="X364" s="185"/>
      <c r="Y364" s="185"/>
      <c r="Z364" s="185"/>
      <c r="AA364" s="185"/>
      <c r="AB364" s="185"/>
      <c r="AC364" s="185"/>
      <c r="AD364" s="185"/>
      <c r="AE364" s="185"/>
      <c r="AF364" s="185"/>
      <c r="AG364" s="185"/>
      <c r="AH364" s="185"/>
      <c r="AI364" s="185"/>
      <c r="AJ364" s="185"/>
      <c r="AK364" s="185"/>
      <c r="AL364" s="185"/>
      <c r="AM364" s="185"/>
      <c r="AN364" s="185"/>
      <c r="AO364" s="185"/>
      <c r="AP364" s="185"/>
      <c r="AQ364" s="185"/>
      <c r="AR364" s="185"/>
      <c r="AS364" s="185"/>
      <c r="AT364" s="185"/>
      <c r="AU364" s="185"/>
      <c r="AV364" s="185"/>
      <c r="AW364" s="185"/>
    </row>
    <row r="365" ht="22.5" customHeight="1">
      <c r="A365" s="368"/>
      <c r="B365" s="187"/>
      <c r="C365" s="188" t="str">
        <f t="shared" si="2"/>
        <v/>
      </c>
      <c r="D365" s="244"/>
      <c r="E365" s="216"/>
      <c r="F365" s="197"/>
      <c r="G365" s="202"/>
      <c r="H365" s="197"/>
      <c r="I365" s="212"/>
      <c r="J365" s="215"/>
      <c r="K365" s="185"/>
      <c r="L365" s="185"/>
      <c r="M365" s="185"/>
      <c r="N365" s="185"/>
      <c r="O365" s="185"/>
      <c r="P365" s="185"/>
      <c r="Q365" s="185"/>
      <c r="R365" s="185"/>
      <c r="S365" s="185"/>
      <c r="T365" s="185"/>
      <c r="U365" s="185"/>
      <c r="V365" s="185"/>
      <c r="W365" s="185"/>
      <c r="X365" s="185"/>
      <c r="Y365" s="185"/>
      <c r="Z365" s="185"/>
      <c r="AA365" s="185"/>
      <c r="AB365" s="185"/>
      <c r="AC365" s="185"/>
      <c r="AD365" s="185"/>
      <c r="AE365" s="185"/>
      <c r="AF365" s="185"/>
      <c r="AG365" s="185"/>
      <c r="AH365" s="185"/>
      <c r="AI365" s="185"/>
      <c r="AJ365" s="185"/>
      <c r="AK365" s="185"/>
      <c r="AL365" s="185"/>
      <c r="AM365" s="185"/>
      <c r="AN365" s="185"/>
      <c r="AO365" s="185"/>
      <c r="AP365" s="185"/>
      <c r="AQ365" s="185"/>
      <c r="AR365" s="185"/>
      <c r="AS365" s="185"/>
      <c r="AT365" s="185"/>
      <c r="AU365" s="185"/>
      <c r="AV365" s="185"/>
      <c r="AW365" s="185"/>
    </row>
    <row r="366" ht="22.5" customHeight="1">
      <c r="A366" s="368"/>
      <c r="B366" s="187"/>
      <c r="C366" s="188" t="str">
        <f t="shared" si="2"/>
        <v/>
      </c>
      <c r="D366" s="244"/>
      <c r="E366" s="216"/>
      <c r="F366" s="197"/>
      <c r="G366" s="202"/>
      <c r="H366" s="197"/>
      <c r="I366" s="212"/>
      <c r="J366" s="215"/>
      <c r="K366" s="185"/>
      <c r="L366" s="185"/>
      <c r="M366" s="185"/>
      <c r="N366" s="185"/>
      <c r="O366" s="185"/>
      <c r="P366" s="185"/>
      <c r="Q366" s="185"/>
      <c r="R366" s="185"/>
      <c r="S366" s="185"/>
      <c r="T366" s="185"/>
      <c r="U366" s="185"/>
      <c r="V366" s="185"/>
      <c r="W366" s="185"/>
      <c r="X366" s="185"/>
      <c r="Y366" s="185"/>
      <c r="Z366" s="185"/>
      <c r="AA366" s="185"/>
      <c r="AB366" s="185"/>
      <c r="AC366" s="185"/>
      <c r="AD366" s="185"/>
      <c r="AE366" s="185"/>
      <c r="AF366" s="185"/>
      <c r="AG366" s="185"/>
      <c r="AH366" s="185"/>
      <c r="AI366" s="185"/>
      <c r="AJ366" s="185"/>
      <c r="AK366" s="185"/>
      <c r="AL366" s="185"/>
      <c r="AM366" s="185"/>
      <c r="AN366" s="185"/>
      <c r="AO366" s="185"/>
      <c r="AP366" s="185"/>
      <c r="AQ366" s="185"/>
      <c r="AR366" s="185"/>
      <c r="AS366" s="185"/>
      <c r="AT366" s="185"/>
      <c r="AU366" s="185"/>
      <c r="AV366" s="185"/>
      <c r="AW366" s="185"/>
    </row>
    <row r="367" ht="22.5" customHeight="1">
      <c r="A367" s="368"/>
      <c r="B367" s="187"/>
      <c r="C367" s="188" t="str">
        <f t="shared" si="2"/>
        <v/>
      </c>
      <c r="D367" s="244"/>
      <c r="E367" s="216"/>
      <c r="F367" s="197"/>
      <c r="G367" s="202"/>
      <c r="H367" s="197"/>
      <c r="I367" s="212"/>
      <c r="J367" s="215"/>
      <c r="K367" s="185"/>
      <c r="L367" s="185"/>
      <c r="M367" s="185"/>
      <c r="N367" s="185"/>
      <c r="O367" s="185"/>
      <c r="P367" s="185"/>
      <c r="Q367" s="185"/>
      <c r="R367" s="185"/>
      <c r="S367" s="185"/>
      <c r="T367" s="185"/>
      <c r="U367" s="185"/>
      <c r="V367" s="185"/>
      <c r="W367" s="185"/>
      <c r="X367" s="185"/>
      <c r="Y367" s="185"/>
      <c r="Z367" s="185"/>
      <c r="AA367" s="185"/>
      <c r="AB367" s="185"/>
      <c r="AC367" s="185"/>
      <c r="AD367" s="185"/>
      <c r="AE367" s="185"/>
      <c r="AF367" s="185"/>
      <c r="AG367" s="185"/>
      <c r="AH367" s="185"/>
      <c r="AI367" s="185"/>
      <c r="AJ367" s="185"/>
      <c r="AK367" s="185"/>
      <c r="AL367" s="185"/>
      <c r="AM367" s="185"/>
      <c r="AN367" s="185"/>
      <c r="AO367" s="185"/>
      <c r="AP367" s="185"/>
      <c r="AQ367" s="185"/>
      <c r="AR367" s="185"/>
      <c r="AS367" s="185"/>
      <c r="AT367" s="185"/>
      <c r="AU367" s="185"/>
      <c r="AV367" s="185"/>
      <c r="AW367" s="185"/>
    </row>
    <row r="368" ht="22.5" customHeight="1">
      <c r="A368" s="368"/>
      <c r="B368" s="187"/>
      <c r="C368" s="188" t="str">
        <f t="shared" si="2"/>
        <v/>
      </c>
      <c r="D368" s="244"/>
      <c r="E368" s="216"/>
      <c r="F368" s="197"/>
      <c r="G368" s="202"/>
      <c r="H368" s="197"/>
      <c r="I368" s="212"/>
      <c r="J368" s="215"/>
      <c r="K368" s="185"/>
      <c r="L368" s="185"/>
      <c r="M368" s="185"/>
      <c r="N368" s="185"/>
      <c r="O368" s="185"/>
      <c r="P368" s="185"/>
      <c r="Q368" s="185"/>
      <c r="R368" s="185"/>
      <c r="S368" s="185"/>
      <c r="T368" s="185"/>
      <c r="U368" s="185"/>
      <c r="V368" s="185"/>
      <c r="W368" s="185"/>
      <c r="X368" s="185"/>
      <c r="Y368" s="185"/>
      <c r="Z368" s="185"/>
      <c r="AA368" s="185"/>
      <c r="AB368" s="185"/>
      <c r="AC368" s="185"/>
      <c r="AD368" s="185"/>
      <c r="AE368" s="185"/>
      <c r="AF368" s="185"/>
      <c r="AG368" s="185"/>
      <c r="AH368" s="185"/>
      <c r="AI368" s="185"/>
      <c r="AJ368" s="185"/>
      <c r="AK368" s="185"/>
      <c r="AL368" s="185"/>
      <c r="AM368" s="185"/>
      <c r="AN368" s="185"/>
      <c r="AO368" s="185"/>
      <c r="AP368" s="185"/>
      <c r="AQ368" s="185"/>
      <c r="AR368" s="185"/>
      <c r="AS368" s="185"/>
      <c r="AT368" s="185"/>
      <c r="AU368" s="185"/>
      <c r="AV368" s="185"/>
      <c r="AW368" s="185"/>
    </row>
    <row r="369" ht="22.5" customHeight="1">
      <c r="A369" s="368"/>
      <c r="B369" s="187"/>
      <c r="C369" s="188" t="str">
        <f t="shared" si="2"/>
        <v/>
      </c>
      <c r="D369" s="244"/>
      <c r="E369" s="216"/>
      <c r="F369" s="197"/>
      <c r="G369" s="202"/>
      <c r="H369" s="197"/>
      <c r="I369" s="212"/>
      <c r="J369" s="215"/>
      <c r="K369" s="185"/>
      <c r="L369" s="185"/>
      <c r="M369" s="185"/>
      <c r="N369" s="185"/>
      <c r="O369" s="185"/>
      <c r="P369" s="185"/>
      <c r="Q369" s="185"/>
      <c r="R369" s="185"/>
      <c r="S369" s="185"/>
      <c r="T369" s="185"/>
      <c r="U369" s="185"/>
      <c r="V369" s="185"/>
      <c r="W369" s="185"/>
      <c r="X369" s="185"/>
      <c r="Y369" s="185"/>
      <c r="Z369" s="185"/>
      <c r="AA369" s="185"/>
      <c r="AB369" s="185"/>
      <c r="AC369" s="185"/>
      <c r="AD369" s="185"/>
      <c r="AE369" s="185"/>
      <c r="AF369" s="185"/>
      <c r="AG369" s="185"/>
      <c r="AH369" s="185"/>
      <c r="AI369" s="185"/>
      <c r="AJ369" s="185"/>
      <c r="AK369" s="185"/>
      <c r="AL369" s="185"/>
      <c r="AM369" s="185"/>
      <c r="AN369" s="185"/>
      <c r="AO369" s="185"/>
      <c r="AP369" s="185"/>
      <c r="AQ369" s="185"/>
      <c r="AR369" s="185"/>
      <c r="AS369" s="185"/>
      <c r="AT369" s="185"/>
      <c r="AU369" s="185"/>
      <c r="AV369" s="185"/>
      <c r="AW369" s="185"/>
    </row>
    <row r="370" ht="22.5" customHeight="1">
      <c r="A370" s="368"/>
      <c r="B370" s="187"/>
      <c r="C370" s="188" t="str">
        <f t="shared" si="2"/>
        <v/>
      </c>
      <c r="D370" s="244"/>
      <c r="E370" s="216"/>
      <c r="F370" s="197"/>
      <c r="G370" s="202"/>
      <c r="H370" s="197"/>
      <c r="I370" s="212"/>
      <c r="J370" s="215"/>
      <c r="K370" s="185"/>
      <c r="L370" s="185"/>
      <c r="M370" s="185"/>
      <c r="N370" s="185"/>
      <c r="O370" s="185"/>
      <c r="P370" s="185"/>
      <c r="Q370" s="185"/>
      <c r="R370" s="185"/>
      <c r="S370" s="185"/>
      <c r="T370" s="185"/>
      <c r="U370" s="185"/>
      <c r="V370" s="185"/>
      <c r="W370" s="185"/>
      <c r="X370" s="185"/>
      <c r="Y370" s="185"/>
      <c r="Z370" s="185"/>
      <c r="AA370" s="185"/>
      <c r="AB370" s="185"/>
      <c r="AC370" s="185"/>
      <c r="AD370" s="185"/>
      <c r="AE370" s="185"/>
      <c r="AF370" s="185"/>
      <c r="AG370" s="185"/>
      <c r="AH370" s="185"/>
      <c r="AI370" s="185"/>
      <c r="AJ370" s="185"/>
      <c r="AK370" s="185"/>
      <c r="AL370" s="185"/>
      <c r="AM370" s="185"/>
      <c r="AN370" s="185"/>
      <c r="AO370" s="185"/>
      <c r="AP370" s="185"/>
      <c r="AQ370" s="185"/>
      <c r="AR370" s="185"/>
      <c r="AS370" s="185"/>
      <c r="AT370" s="185"/>
      <c r="AU370" s="185"/>
      <c r="AV370" s="185"/>
      <c r="AW370" s="185"/>
    </row>
    <row r="371" ht="22.5" customHeight="1">
      <c r="A371" s="368"/>
      <c r="B371" s="187"/>
      <c r="C371" s="188" t="str">
        <f t="shared" si="2"/>
        <v/>
      </c>
      <c r="D371" s="244"/>
      <c r="E371" s="216"/>
      <c r="F371" s="197"/>
      <c r="G371" s="202"/>
      <c r="H371" s="197"/>
      <c r="I371" s="212"/>
      <c r="J371" s="215"/>
      <c r="K371" s="185"/>
      <c r="L371" s="185"/>
      <c r="M371" s="185"/>
      <c r="N371" s="185"/>
      <c r="O371" s="185"/>
      <c r="P371" s="185"/>
      <c r="Q371" s="185"/>
      <c r="R371" s="185"/>
      <c r="S371" s="185"/>
      <c r="T371" s="185"/>
      <c r="U371" s="185"/>
      <c r="V371" s="185"/>
      <c r="W371" s="185"/>
      <c r="X371" s="185"/>
      <c r="Y371" s="185"/>
      <c r="Z371" s="185"/>
      <c r="AA371" s="185"/>
      <c r="AB371" s="185"/>
      <c r="AC371" s="185"/>
      <c r="AD371" s="185"/>
      <c r="AE371" s="185"/>
      <c r="AF371" s="185"/>
      <c r="AG371" s="185"/>
      <c r="AH371" s="185"/>
      <c r="AI371" s="185"/>
      <c r="AJ371" s="185"/>
      <c r="AK371" s="185"/>
      <c r="AL371" s="185"/>
      <c r="AM371" s="185"/>
      <c r="AN371" s="185"/>
      <c r="AO371" s="185"/>
      <c r="AP371" s="185"/>
      <c r="AQ371" s="185"/>
      <c r="AR371" s="185"/>
      <c r="AS371" s="185"/>
      <c r="AT371" s="185"/>
      <c r="AU371" s="185"/>
      <c r="AV371" s="185"/>
      <c r="AW371" s="185"/>
    </row>
    <row r="372" ht="22.5" customHeight="1">
      <c r="A372" s="368"/>
      <c r="B372" s="187"/>
      <c r="C372" s="188" t="str">
        <f t="shared" si="2"/>
        <v/>
      </c>
      <c r="D372" s="244"/>
      <c r="E372" s="216"/>
      <c r="F372" s="197"/>
      <c r="G372" s="202"/>
      <c r="H372" s="197"/>
      <c r="I372" s="212"/>
      <c r="J372" s="215"/>
      <c r="K372" s="185"/>
      <c r="L372" s="185"/>
      <c r="M372" s="185"/>
      <c r="N372" s="185"/>
      <c r="O372" s="185"/>
      <c r="P372" s="185"/>
      <c r="Q372" s="185"/>
      <c r="R372" s="185"/>
      <c r="S372" s="185"/>
      <c r="T372" s="185"/>
      <c r="U372" s="185"/>
      <c r="V372" s="185"/>
      <c r="W372" s="185"/>
      <c r="X372" s="185"/>
      <c r="Y372" s="185"/>
      <c r="Z372" s="185"/>
      <c r="AA372" s="185"/>
      <c r="AB372" s="185"/>
      <c r="AC372" s="185"/>
      <c r="AD372" s="185"/>
      <c r="AE372" s="185"/>
      <c r="AF372" s="185"/>
      <c r="AG372" s="185"/>
      <c r="AH372" s="185"/>
      <c r="AI372" s="185"/>
      <c r="AJ372" s="185"/>
      <c r="AK372" s="185"/>
      <c r="AL372" s="185"/>
      <c r="AM372" s="185"/>
      <c r="AN372" s="185"/>
      <c r="AO372" s="185"/>
      <c r="AP372" s="185"/>
      <c r="AQ372" s="185"/>
      <c r="AR372" s="185"/>
      <c r="AS372" s="185"/>
      <c r="AT372" s="185"/>
      <c r="AU372" s="185"/>
      <c r="AV372" s="185"/>
      <c r="AW372" s="185"/>
    </row>
    <row r="373" ht="22.5" customHeight="1">
      <c r="A373" s="368"/>
      <c r="B373" s="187"/>
      <c r="C373" s="188" t="str">
        <f t="shared" si="2"/>
        <v/>
      </c>
      <c r="D373" s="244"/>
      <c r="E373" s="216"/>
      <c r="F373" s="197"/>
      <c r="G373" s="202"/>
      <c r="H373" s="197"/>
      <c r="I373" s="212"/>
      <c r="J373" s="215"/>
      <c r="K373" s="185"/>
      <c r="L373" s="185"/>
      <c r="M373" s="185"/>
      <c r="N373" s="185"/>
      <c r="O373" s="185"/>
      <c r="P373" s="185"/>
      <c r="Q373" s="185"/>
      <c r="R373" s="185"/>
      <c r="S373" s="185"/>
      <c r="T373" s="185"/>
      <c r="U373" s="185"/>
      <c r="V373" s="185"/>
      <c r="W373" s="185"/>
      <c r="X373" s="185"/>
      <c r="Y373" s="185"/>
      <c r="Z373" s="185"/>
      <c r="AA373" s="185"/>
      <c r="AB373" s="185"/>
      <c r="AC373" s="185"/>
      <c r="AD373" s="185"/>
      <c r="AE373" s="185"/>
      <c r="AF373" s="185"/>
      <c r="AG373" s="185"/>
      <c r="AH373" s="185"/>
      <c r="AI373" s="185"/>
      <c r="AJ373" s="185"/>
      <c r="AK373" s="185"/>
      <c r="AL373" s="185"/>
      <c r="AM373" s="185"/>
      <c r="AN373" s="185"/>
      <c r="AO373" s="185"/>
      <c r="AP373" s="185"/>
      <c r="AQ373" s="185"/>
      <c r="AR373" s="185"/>
      <c r="AS373" s="185"/>
      <c r="AT373" s="185"/>
      <c r="AU373" s="185"/>
      <c r="AV373" s="185"/>
      <c r="AW373" s="185"/>
    </row>
    <row r="374" ht="22.5" customHeight="1">
      <c r="A374" s="368"/>
      <c r="B374" s="187"/>
      <c r="C374" s="188" t="str">
        <f t="shared" si="2"/>
        <v/>
      </c>
      <c r="D374" s="244"/>
      <c r="E374" s="216"/>
      <c r="F374" s="197"/>
      <c r="G374" s="202"/>
      <c r="H374" s="197"/>
      <c r="I374" s="212"/>
      <c r="J374" s="215"/>
      <c r="K374" s="185"/>
      <c r="L374" s="185"/>
      <c r="M374" s="185"/>
      <c r="N374" s="185"/>
      <c r="O374" s="185"/>
      <c r="P374" s="185"/>
      <c r="Q374" s="185"/>
      <c r="R374" s="185"/>
      <c r="S374" s="185"/>
      <c r="T374" s="185"/>
      <c r="U374" s="185"/>
      <c r="V374" s="185"/>
      <c r="W374" s="185"/>
      <c r="X374" s="185"/>
      <c r="Y374" s="185"/>
      <c r="Z374" s="185"/>
      <c r="AA374" s="185"/>
      <c r="AB374" s="185"/>
      <c r="AC374" s="185"/>
      <c r="AD374" s="185"/>
      <c r="AE374" s="185"/>
      <c r="AF374" s="185"/>
      <c r="AG374" s="185"/>
      <c r="AH374" s="185"/>
      <c r="AI374" s="185"/>
      <c r="AJ374" s="185"/>
      <c r="AK374" s="185"/>
      <c r="AL374" s="185"/>
      <c r="AM374" s="185"/>
      <c r="AN374" s="185"/>
      <c r="AO374" s="185"/>
      <c r="AP374" s="185"/>
      <c r="AQ374" s="185"/>
      <c r="AR374" s="185"/>
      <c r="AS374" s="185"/>
      <c r="AT374" s="185"/>
      <c r="AU374" s="185"/>
      <c r="AV374" s="185"/>
      <c r="AW374" s="185"/>
    </row>
    <row r="375" ht="22.5" customHeight="1">
      <c r="A375" s="368"/>
      <c r="B375" s="187"/>
      <c r="C375" s="188" t="str">
        <f t="shared" si="2"/>
        <v/>
      </c>
      <c r="D375" s="244"/>
      <c r="E375" s="216"/>
      <c r="F375" s="197"/>
      <c r="G375" s="202"/>
      <c r="H375" s="197"/>
      <c r="I375" s="212"/>
      <c r="J375" s="215"/>
      <c r="K375" s="185"/>
      <c r="L375" s="185"/>
      <c r="M375" s="185"/>
      <c r="N375" s="185"/>
      <c r="O375" s="185"/>
      <c r="P375" s="185"/>
      <c r="Q375" s="185"/>
      <c r="R375" s="185"/>
      <c r="S375" s="185"/>
      <c r="T375" s="185"/>
      <c r="U375" s="185"/>
      <c r="V375" s="185"/>
      <c r="W375" s="185"/>
      <c r="X375" s="185"/>
      <c r="Y375" s="185"/>
      <c r="Z375" s="185"/>
      <c r="AA375" s="185"/>
      <c r="AB375" s="185"/>
      <c r="AC375" s="185"/>
      <c r="AD375" s="185"/>
      <c r="AE375" s="185"/>
      <c r="AF375" s="185"/>
      <c r="AG375" s="185"/>
      <c r="AH375" s="185"/>
      <c r="AI375" s="185"/>
      <c r="AJ375" s="185"/>
      <c r="AK375" s="185"/>
      <c r="AL375" s="185"/>
      <c r="AM375" s="185"/>
      <c r="AN375" s="185"/>
      <c r="AO375" s="185"/>
      <c r="AP375" s="185"/>
      <c r="AQ375" s="185"/>
      <c r="AR375" s="185"/>
      <c r="AS375" s="185"/>
      <c r="AT375" s="185"/>
      <c r="AU375" s="185"/>
      <c r="AV375" s="185"/>
      <c r="AW375" s="185"/>
    </row>
    <row r="376" ht="22.5" customHeight="1">
      <c r="A376" s="368"/>
      <c r="B376" s="187"/>
      <c r="C376" s="188" t="str">
        <f t="shared" si="2"/>
        <v/>
      </c>
      <c r="D376" s="244"/>
      <c r="E376" s="216"/>
      <c r="F376" s="197"/>
      <c r="G376" s="202"/>
      <c r="H376" s="197"/>
      <c r="I376" s="212"/>
      <c r="J376" s="215"/>
      <c r="K376" s="185"/>
      <c r="L376" s="185"/>
      <c r="M376" s="185"/>
      <c r="N376" s="185"/>
      <c r="O376" s="185"/>
      <c r="P376" s="185"/>
      <c r="Q376" s="185"/>
      <c r="R376" s="185"/>
      <c r="S376" s="185"/>
      <c r="T376" s="185"/>
      <c r="U376" s="185"/>
      <c r="V376" s="185"/>
      <c r="W376" s="185"/>
      <c r="X376" s="185"/>
      <c r="Y376" s="185"/>
      <c r="Z376" s="185"/>
      <c r="AA376" s="185"/>
      <c r="AB376" s="185"/>
      <c r="AC376" s="185"/>
      <c r="AD376" s="185"/>
      <c r="AE376" s="185"/>
      <c r="AF376" s="185"/>
      <c r="AG376" s="185"/>
      <c r="AH376" s="185"/>
      <c r="AI376" s="185"/>
      <c r="AJ376" s="185"/>
      <c r="AK376" s="185"/>
      <c r="AL376" s="185"/>
      <c r="AM376" s="185"/>
      <c r="AN376" s="185"/>
      <c r="AO376" s="185"/>
      <c r="AP376" s="185"/>
      <c r="AQ376" s="185"/>
      <c r="AR376" s="185"/>
      <c r="AS376" s="185"/>
      <c r="AT376" s="185"/>
      <c r="AU376" s="185"/>
      <c r="AV376" s="185"/>
      <c r="AW376" s="185"/>
    </row>
    <row r="377" ht="22.5" customHeight="1">
      <c r="A377" s="368"/>
      <c r="B377" s="187"/>
      <c r="C377" s="188" t="str">
        <f t="shared" si="2"/>
        <v/>
      </c>
      <c r="D377" s="244"/>
      <c r="E377" s="216"/>
      <c r="F377" s="197"/>
      <c r="G377" s="202"/>
      <c r="H377" s="197"/>
      <c r="I377" s="212"/>
      <c r="J377" s="215"/>
      <c r="K377" s="185"/>
      <c r="L377" s="185"/>
      <c r="M377" s="185"/>
      <c r="N377" s="185"/>
      <c r="O377" s="185"/>
      <c r="P377" s="185"/>
      <c r="Q377" s="185"/>
      <c r="R377" s="185"/>
      <c r="S377" s="185"/>
      <c r="T377" s="185"/>
      <c r="U377" s="185"/>
      <c r="V377" s="185"/>
      <c r="W377" s="185"/>
      <c r="X377" s="185"/>
      <c r="Y377" s="185"/>
      <c r="Z377" s="185"/>
      <c r="AA377" s="185"/>
      <c r="AB377" s="185"/>
      <c r="AC377" s="185"/>
      <c r="AD377" s="185"/>
      <c r="AE377" s="185"/>
      <c r="AF377" s="185"/>
      <c r="AG377" s="185"/>
      <c r="AH377" s="185"/>
      <c r="AI377" s="185"/>
      <c r="AJ377" s="185"/>
      <c r="AK377" s="185"/>
      <c r="AL377" s="185"/>
      <c r="AM377" s="185"/>
      <c r="AN377" s="185"/>
      <c r="AO377" s="185"/>
      <c r="AP377" s="185"/>
      <c r="AQ377" s="185"/>
      <c r="AR377" s="185"/>
      <c r="AS377" s="185"/>
      <c r="AT377" s="185"/>
      <c r="AU377" s="185"/>
      <c r="AV377" s="185"/>
      <c r="AW377" s="185"/>
    </row>
    <row r="378" ht="22.5" customHeight="1">
      <c r="A378" s="368"/>
      <c r="B378" s="187"/>
      <c r="C378" s="188" t="str">
        <f t="shared" si="2"/>
        <v/>
      </c>
      <c r="D378" s="244"/>
      <c r="E378" s="216"/>
      <c r="F378" s="197"/>
      <c r="G378" s="202"/>
      <c r="H378" s="197"/>
      <c r="I378" s="212"/>
      <c r="J378" s="215"/>
      <c r="K378" s="185"/>
      <c r="L378" s="185"/>
      <c r="M378" s="185"/>
      <c r="N378" s="185"/>
      <c r="O378" s="185"/>
      <c r="P378" s="185"/>
      <c r="Q378" s="185"/>
      <c r="R378" s="185"/>
      <c r="S378" s="185"/>
      <c r="T378" s="185"/>
      <c r="U378" s="185"/>
      <c r="V378" s="185"/>
      <c r="W378" s="185"/>
      <c r="X378" s="185"/>
      <c r="Y378" s="185"/>
      <c r="Z378" s="185"/>
      <c r="AA378" s="185"/>
      <c r="AB378" s="185"/>
      <c r="AC378" s="185"/>
      <c r="AD378" s="185"/>
      <c r="AE378" s="185"/>
      <c r="AF378" s="185"/>
      <c r="AG378" s="185"/>
      <c r="AH378" s="185"/>
      <c r="AI378" s="185"/>
      <c r="AJ378" s="185"/>
      <c r="AK378" s="185"/>
      <c r="AL378" s="185"/>
      <c r="AM378" s="185"/>
      <c r="AN378" s="185"/>
      <c r="AO378" s="185"/>
      <c r="AP378" s="185"/>
      <c r="AQ378" s="185"/>
      <c r="AR378" s="185"/>
      <c r="AS378" s="185"/>
      <c r="AT378" s="185"/>
      <c r="AU378" s="185"/>
      <c r="AV378" s="185"/>
      <c r="AW378" s="185"/>
    </row>
    <row r="379" ht="22.5" customHeight="1">
      <c r="A379" s="368"/>
      <c r="B379" s="187"/>
      <c r="C379" s="188" t="str">
        <f t="shared" si="2"/>
        <v/>
      </c>
      <c r="D379" s="244"/>
      <c r="E379" s="216"/>
      <c r="F379" s="197"/>
      <c r="G379" s="202"/>
      <c r="H379" s="197"/>
      <c r="I379" s="212"/>
      <c r="J379" s="215"/>
      <c r="K379" s="185"/>
      <c r="L379" s="185"/>
      <c r="M379" s="185"/>
      <c r="N379" s="185"/>
      <c r="O379" s="185"/>
      <c r="P379" s="185"/>
      <c r="Q379" s="185"/>
      <c r="R379" s="185"/>
      <c r="S379" s="185"/>
      <c r="T379" s="185"/>
      <c r="U379" s="185"/>
      <c r="V379" s="185"/>
      <c r="W379" s="185"/>
      <c r="X379" s="185"/>
      <c r="Y379" s="185"/>
      <c r="Z379" s="185"/>
      <c r="AA379" s="185"/>
      <c r="AB379" s="185"/>
      <c r="AC379" s="185"/>
      <c r="AD379" s="185"/>
      <c r="AE379" s="185"/>
      <c r="AF379" s="185"/>
      <c r="AG379" s="185"/>
      <c r="AH379" s="185"/>
      <c r="AI379" s="185"/>
      <c r="AJ379" s="185"/>
      <c r="AK379" s="185"/>
      <c r="AL379" s="185"/>
      <c r="AM379" s="185"/>
      <c r="AN379" s="185"/>
      <c r="AO379" s="185"/>
      <c r="AP379" s="185"/>
      <c r="AQ379" s="185"/>
      <c r="AR379" s="185"/>
      <c r="AS379" s="185"/>
      <c r="AT379" s="185"/>
      <c r="AU379" s="185"/>
      <c r="AV379" s="185"/>
      <c r="AW379" s="185"/>
    </row>
    <row r="380" ht="22.5" customHeight="1">
      <c r="A380" s="368"/>
      <c r="B380" s="187"/>
      <c r="C380" s="188" t="str">
        <f t="shared" si="2"/>
        <v/>
      </c>
      <c r="D380" s="244"/>
      <c r="E380" s="216"/>
      <c r="F380" s="197"/>
      <c r="G380" s="202"/>
      <c r="H380" s="197"/>
      <c r="I380" s="212"/>
      <c r="J380" s="215"/>
      <c r="K380" s="185"/>
      <c r="L380" s="185"/>
      <c r="M380" s="185"/>
      <c r="N380" s="185"/>
      <c r="O380" s="185"/>
      <c r="P380" s="185"/>
      <c r="Q380" s="185"/>
      <c r="R380" s="185"/>
      <c r="S380" s="185"/>
      <c r="T380" s="185"/>
      <c r="U380" s="185"/>
      <c r="V380" s="185"/>
      <c r="W380" s="185"/>
      <c r="X380" s="185"/>
      <c r="Y380" s="185"/>
      <c r="Z380" s="185"/>
      <c r="AA380" s="185"/>
      <c r="AB380" s="185"/>
      <c r="AC380" s="185"/>
      <c r="AD380" s="185"/>
      <c r="AE380" s="185"/>
      <c r="AF380" s="185"/>
      <c r="AG380" s="185"/>
      <c r="AH380" s="185"/>
      <c r="AI380" s="185"/>
      <c r="AJ380" s="185"/>
      <c r="AK380" s="185"/>
      <c r="AL380" s="185"/>
      <c r="AM380" s="185"/>
      <c r="AN380" s="185"/>
      <c r="AO380" s="185"/>
      <c r="AP380" s="185"/>
      <c r="AQ380" s="185"/>
      <c r="AR380" s="185"/>
      <c r="AS380" s="185"/>
      <c r="AT380" s="185"/>
      <c r="AU380" s="185"/>
      <c r="AV380" s="185"/>
      <c r="AW380" s="185"/>
    </row>
    <row r="381" ht="22.5" customHeight="1">
      <c r="A381" s="368"/>
      <c r="B381" s="187"/>
      <c r="C381" s="188" t="str">
        <f t="shared" si="2"/>
        <v/>
      </c>
      <c r="D381" s="244"/>
      <c r="E381" s="216"/>
      <c r="F381" s="197"/>
      <c r="G381" s="202"/>
      <c r="H381" s="197"/>
      <c r="I381" s="212"/>
      <c r="J381" s="215"/>
      <c r="K381" s="185"/>
      <c r="L381" s="185"/>
      <c r="M381" s="185"/>
      <c r="N381" s="185"/>
      <c r="O381" s="185"/>
      <c r="P381" s="185"/>
      <c r="Q381" s="185"/>
      <c r="R381" s="185"/>
      <c r="S381" s="185"/>
      <c r="T381" s="185"/>
      <c r="U381" s="185"/>
      <c r="V381" s="185"/>
      <c r="W381" s="185"/>
      <c r="X381" s="185"/>
      <c r="Y381" s="185"/>
      <c r="Z381" s="185"/>
      <c r="AA381" s="185"/>
      <c r="AB381" s="185"/>
      <c r="AC381" s="185"/>
      <c r="AD381" s="185"/>
      <c r="AE381" s="185"/>
      <c r="AF381" s="185"/>
      <c r="AG381" s="185"/>
      <c r="AH381" s="185"/>
      <c r="AI381" s="185"/>
      <c r="AJ381" s="185"/>
      <c r="AK381" s="185"/>
      <c r="AL381" s="185"/>
      <c r="AM381" s="185"/>
      <c r="AN381" s="185"/>
      <c r="AO381" s="185"/>
      <c r="AP381" s="185"/>
      <c r="AQ381" s="185"/>
      <c r="AR381" s="185"/>
      <c r="AS381" s="185"/>
      <c r="AT381" s="185"/>
      <c r="AU381" s="185"/>
      <c r="AV381" s="185"/>
      <c r="AW381" s="185"/>
    </row>
    <row r="382" ht="22.5" customHeight="1">
      <c r="A382" s="368"/>
      <c r="B382" s="187"/>
      <c r="C382" s="188" t="str">
        <f t="shared" si="2"/>
        <v/>
      </c>
      <c r="D382" s="244"/>
      <c r="E382" s="216"/>
      <c r="F382" s="197"/>
      <c r="G382" s="202"/>
      <c r="H382" s="197"/>
      <c r="I382" s="212"/>
      <c r="J382" s="215"/>
      <c r="K382" s="185"/>
      <c r="L382" s="185"/>
      <c r="M382" s="185"/>
      <c r="N382" s="185"/>
      <c r="O382" s="185"/>
      <c r="P382" s="185"/>
      <c r="Q382" s="185"/>
      <c r="R382" s="185"/>
      <c r="S382" s="185"/>
      <c r="T382" s="185"/>
      <c r="U382" s="185"/>
      <c r="V382" s="185"/>
      <c r="W382" s="185"/>
      <c r="X382" s="185"/>
      <c r="Y382" s="185"/>
      <c r="Z382" s="185"/>
      <c r="AA382" s="185"/>
      <c r="AB382" s="185"/>
      <c r="AC382" s="185"/>
      <c r="AD382" s="185"/>
      <c r="AE382" s="185"/>
      <c r="AF382" s="185"/>
      <c r="AG382" s="185"/>
      <c r="AH382" s="185"/>
      <c r="AI382" s="185"/>
      <c r="AJ382" s="185"/>
      <c r="AK382" s="185"/>
      <c r="AL382" s="185"/>
      <c r="AM382" s="185"/>
      <c r="AN382" s="185"/>
      <c r="AO382" s="185"/>
      <c r="AP382" s="185"/>
      <c r="AQ382" s="185"/>
      <c r="AR382" s="185"/>
      <c r="AS382" s="185"/>
      <c r="AT382" s="185"/>
      <c r="AU382" s="185"/>
      <c r="AV382" s="185"/>
      <c r="AW382" s="185"/>
    </row>
    <row r="383" ht="22.5" customHeight="1">
      <c r="A383" s="368"/>
      <c r="B383" s="187"/>
      <c r="C383" s="188" t="str">
        <f t="shared" si="2"/>
        <v/>
      </c>
      <c r="D383" s="244"/>
      <c r="E383" s="216"/>
      <c r="F383" s="197"/>
      <c r="G383" s="202"/>
      <c r="H383" s="197"/>
      <c r="I383" s="212"/>
      <c r="J383" s="215"/>
      <c r="K383" s="185"/>
      <c r="L383" s="185"/>
      <c r="M383" s="185"/>
      <c r="N383" s="185"/>
      <c r="O383" s="185"/>
      <c r="P383" s="185"/>
      <c r="Q383" s="185"/>
      <c r="R383" s="185"/>
      <c r="S383" s="185"/>
      <c r="T383" s="185"/>
      <c r="U383" s="185"/>
      <c r="V383" s="185"/>
      <c r="W383" s="185"/>
      <c r="X383" s="185"/>
      <c r="Y383" s="185"/>
      <c r="Z383" s="185"/>
      <c r="AA383" s="185"/>
      <c r="AB383" s="185"/>
      <c r="AC383" s="185"/>
      <c r="AD383" s="185"/>
      <c r="AE383" s="185"/>
      <c r="AF383" s="185"/>
      <c r="AG383" s="185"/>
      <c r="AH383" s="185"/>
      <c r="AI383" s="185"/>
      <c r="AJ383" s="185"/>
      <c r="AK383" s="185"/>
      <c r="AL383" s="185"/>
      <c r="AM383" s="185"/>
      <c r="AN383" s="185"/>
      <c r="AO383" s="185"/>
      <c r="AP383" s="185"/>
      <c r="AQ383" s="185"/>
      <c r="AR383" s="185"/>
      <c r="AS383" s="185"/>
      <c r="AT383" s="185"/>
      <c r="AU383" s="185"/>
      <c r="AV383" s="185"/>
      <c r="AW383" s="185"/>
    </row>
    <row r="384" ht="22.5" customHeight="1">
      <c r="A384" s="368"/>
      <c r="B384" s="187"/>
      <c r="C384" s="188" t="str">
        <f t="shared" si="2"/>
        <v/>
      </c>
      <c r="D384" s="244"/>
      <c r="E384" s="216"/>
      <c r="F384" s="197"/>
      <c r="G384" s="202"/>
      <c r="H384" s="197"/>
      <c r="I384" s="212"/>
      <c r="J384" s="215"/>
      <c r="K384" s="185"/>
      <c r="L384" s="185"/>
      <c r="M384" s="185"/>
      <c r="N384" s="185"/>
      <c r="O384" s="185"/>
      <c r="P384" s="185"/>
      <c r="Q384" s="185"/>
      <c r="R384" s="185"/>
      <c r="S384" s="185"/>
      <c r="T384" s="185"/>
      <c r="U384" s="185"/>
      <c r="V384" s="185"/>
      <c r="W384" s="185"/>
      <c r="X384" s="185"/>
      <c r="Y384" s="185"/>
      <c r="Z384" s="185"/>
      <c r="AA384" s="185"/>
      <c r="AB384" s="185"/>
      <c r="AC384" s="185"/>
      <c r="AD384" s="185"/>
      <c r="AE384" s="185"/>
      <c r="AF384" s="185"/>
      <c r="AG384" s="185"/>
      <c r="AH384" s="185"/>
      <c r="AI384" s="185"/>
      <c r="AJ384" s="185"/>
      <c r="AK384" s="185"/>
      <c r="AL384" s="185"/>
      <c r="AM384" s="185"/>
      <c r="AN384" s="185"/>
      <c r="AO384" s="185"/>
      <c r="AP384" s="185"/>
      <c r="AQ384" s="185"/>
      <c r="AR384" s="185"/>
      <c r="AS384" s="185"/>
      <c r="AT384" s="185"/>
      <c r="AU384" s="185"/>
      <c r="AV384" s="185"/>
      <c r="AW384" s="185"/>
    </row>
    <row r="385" ht="22.5" customHeight="1">
      <c r="A385" s="368"/>
      <c r="B385" s="187"/>
      <c r="C385" s="188" t="str">
        <f t="shared" si="2"/>
        <v/>
      </c>
      <c r="D385" s="244"/>
      <c r="E385" s="216"/>
      <c r="F385" s="197"/>
      <c r="G385" s="202"/>
      <c r="H385" s="197"/>
      <c r="I385" s="212"/>
      <c r="J385" s="215"/>
      <c r="K385" s="185"/>
      <c r="L385" s="185"/>
      <c r="M385" s="185"/>
      <c r="N385" s="185"/>
      <c r="O385" s="185"/>
      <c r="P385" s="185"/>
      <c r="Q385" s="185"/>
      <c r="R385" s="185"/>
      <c r="S385" s="185"/>
      <c r="T385" s="185"/>
      <c r="U385" s="185"/>
      <c r="V385" s="185"/>
      <c r="W385" s="185"/>
      <c r="X385" s="185"/>
      <c r="Y385" s="185"/>
      <c r="Z385" s="185"/>
      <c r="AA385" s="185"/>
      <c r="AB385" s="185"/>
      <c r="AC385" s="185"/>
      <c r="AD385" s="185"/>
      <c r="AE385" s="185"/>
      <c r="AF385" s="185"/>
      <c r="AG385" s="185"/>
      <c r="AH385" s="185"/>
      <c r="AI385" s="185"/>
      <c r="AJ385" s="185"/>
      <c r="AK385" s="185"/>
      <c r="AL385" s="185"/>
      <c r="AM385" s="185"/>
      <c r="AN385" s="185"/>
      <c r="AO385" s="185"/>
      <c r="AP385" s="185"/>
      <c r="AQ385" s="185"/>
      <c r="AR385" s="185"/>
      <c r="AS385" s="185"/>
      <c r="AT385" s="185"/>
      <c r="AU385" s="185"/>
      <c r="AV385" s="185"/>
      <c r="AW385" s="185"/>
    </row>
    <row r="386" ht="22.5" customHeight="1">
      <c r="A386" s="368"/>
      <c r="B386" s="187"/>
      <c r="C386" s="188" t="str">
        <f t="shared" si="2"/>
        <v/>
      </c>
      <c r="D386" s="244"/>
      <c r="E386" s="216"/>
      <c r="F386" s="197"/>
      <c r="G386" s="202"/>
      <c r="H386" s="197"/>
      <c r="I386" s="212"/>
      <c r="J386" s="215"/>
      <c r="K386" s="185"/>
      <c r="L386" s="185"/>
      <c r="M386" s="185"/>
      <c r="N386" s="185"/>
      <c r="O386" s="185"/>
      <c r="P386" s="185"/>
      <c r="Q386" s="185"/>
      <c r="R386" s="185"/>
      <c r="S386" s="185"/>
      <c r="T386" s="185"/>
      <c r="U386" s="185"/>
      <c r="V386" s="185"/>
      <c r="W386" s="185"/>
      <c r="X386" s="185"/>
      <c r="Y386" s="185"/>
      <c r="Z386" s="185"/>
      <c r="AA386" s="185"/>
      <c r="AB386" s="185"/>
      <c r="AC386" s="185"/>
      <c r="AD386" s="185"/>
      <c r="AE386" s="185"/>
      <c r="AF386" s="185"/>
      <c r="AG386" s="185"/>
      <c r="AH386" s="185"/>
      <c r="AI386" s="185"/>
      <c r="AJ386" s="185"/>
      <c r="AK386" s="185"/>
      <c r="AL386" s="185"/>
      <c r="AM386" s="185"/>
      <c r="AN386" s="185"/>
      <c r="AO386" s="185"/>
      <c r="AP386" s="185"/>
      <c r="AQ386" s="185"/>
      <c r="AR386" s="185"/>
      <c r="AS386" s="185"/>
      <c r="AT386" s="185"/>
      <c r="AU386" s="185"/>
      <c r="AV386" s="185"/>
      <c r="AW386" s="185"/>
    </row>
    <row r="387" ht="22.5" customHeight="1">
      <c r="A387" s="368"/>
      <c r="B387" s="187"/>
      <c r="C387" s="188" t="str">
        <f t="shared" si="2"/>
        <v/>
      </c>
      <c r="D387" s="244"/>
      <c r="E387" s="216"/>
      <c r="F387" s="197"/>
      <c r="G387" s="202"/>
      <c r="H387" s="197"/>
      <c r="I387" s="212"/>
      <c r="J387" s="215"/>
      <c r="K387" s="185"/>
      <c r="L387" s="185"/>
      <c r="M387" s="185"/>
      <c r="N387" s="185"/>
      <c r="O387" s="185"/>
      <c r="P387" s="185"/>
      <c r="Q387" s="185"/>
      <c r="R387" s="185"/>
      <c r="S387" s="185"/>
      <c r="T387" s="185"/>
      <c r="U387" s="185"/>
      <c r="V387" s="185"/>
      <c r="W387" s="185"/>
      <c r="X387" s="185"/>
      <c r="Y387" s="185"/>
      <c r="Z387" s="185"/>
      <c r="AA387" s="185"/>
      <c r="AB387" s="185"/>
      <c r="AC387" s="185"/>
      <c r="AD387" s="185"/>
      <c r="AE387" s="185"/>
      <c r="AF387" s="185"/>
      <c r="AG387" s="185"/>
      <c r="AH387" s="185"/>
      <c r="AI387" s="185"/>
      <c r="AJ387" s="185"/>
      <c r="AK387" s="185"/>
      <c r="AL387" s="185"/>
      <c r="AM387" s="185"/>
      <c r="AN387" s="185"/>
      <c r="AO387" s="185"/>
      <c r="AP387" s="185"/>
      <c r="AQ387" s="185"/>
      <c r="AR387" s="185"/>
      <c r="AS387" s="185"/>
      <c r="AT387" s="185"/>
      <c r="AU387" s="185"/>
      <c r="AV387" s="185"/>
      <c r="AW387" s="185"/>
    </row>
    <row r="388" ht="22.5" customHeight="1">
      <c r="A388" s="368"/>
      <c r="B388" s="187"/>
      <c r="C388" s="188" t="str">
        <f t="shared" si="2"/>
        <v/>
      </c>
      <c r="D388" s="244"/>
      <c r="E388" s="216"/>
      <c r="F388" s="197"/>
      <c r="G388" s="202"/>
      <c r="H388" s="197"/>
      <c r="I388" s="212"/>
      <c r="J388" s="215"/>
      <c r="K388" s="185"/>
      <c r="L388" s="185"/>
      <c r="M388" s="185"/>
      <c r="N388" s="185"/>
      <c r="O388" s="185"/>
      <c r="P388" s="185"/>
      <c r="Q388" s="185"/>
      <c r="R388" s="185"/>
      <c r="S388" s="185"/>
      <c r="T388" s="185"/>
      <c r="U388" s="185"/>
      <c r="V388" s="185"/>
      <c r="W388" s="185"/>
      <c r="X388" s="185"/>
      <c r="Y388" s="185"/>
      <c r="Z388" s="185"/>
      <c r="AA388" s="185"/>
      <c r="AB388" s="185"/>
      <c r="AC388" s="185"/>
      <c r="AD388" s="185"/>
      <c r="AE388" s="185"/>
      <c r="AF388" s="185"/>
      <c r="AG388" s="185"/>
      <c r="AH388" s="185"/>
      <c r="AI388" s="185"/>
      <c r="AJ388" s="185"/>
      <c r="AK388" s="185"/>
      <c r="AL388" s="185"/>
      <c r="AM388" s="185"/>
      <c r="AN388" s="185"/>
      <c r="AO388" s="185"/>
      <c r="AP388" s="185"/>
      <c r="AQ388" s="185"/>
      <c r="AR388" s="185"/>
      <c r="AS388" s="185"/>
      <c r="AT388" s="185"/>
      <c r="AU388" s="185"/>
      <c r="AV388" s="185"/>
      <c r="AW388" s="185"/>
    </row>
    <row r="389" ht="22.5" customHeight="1">
      <c r="A389" s="368"/>
      <c r="B389" s="187"/>
      <c r="C389" s="188" t="str">
        <f t="shared" si="2"/>
        <v/>
      </c>
      <c r="D389" s="244"/>
      <c r="E389" s="216"/>
      <c r="F389" s="197"/>
      <c r="G389" s="202"/>
      <c r="H389" s="197"/>
      <c r="I389" s="212"/>
      <c r="J389" s="215"/>
      <c r="K389" s="185"/>
      <c r="L389" s="185"/>
      <c r="M389" s="185"/>
      <c r="N389" s="185"/>
      <c r="O389" s="185"/>
      <c r="P389" s="185"/>
      <c r="Q389" s="185"/>
      <c r="R389" s="185"/>
      <c r="S389" s="185"/>
      <c r="T389" s="185"/>
      <c r="U389" s="185"/>
      <c r="V389" s="185"/>
      <c r="W389" s="185"/>
      <c r="X389" s="185"/>
      <c r="Y389" s="185"/>
      <c r="Z389" s="185"/>
      <c r="AA389" s="185"/>
      <c r="AB389" s="185"/>
      <c r="AC389" s="185"/>
      <c r="AD389" s="185"/>
      <c r="AE389" s="185"/>
      <c r="AF389" s="185"/>
      <c r="AG389" s="185"/>
      <c r="AH389" s="185"/>
      <c r="AI389" s="185"/>
      <c r="AJ389" s="185"/>
      <c r="AK389" s="185"/>
      <c r="AL389" s="185"/>
      <c r="AM389" s="185"/>
      <c r="AN389" s="185"/>
      <c r="AO389" s="185"/>
      <c r="AP389" s="185"/>
      <c r="AQ389" s="185"/>
      <c r="AR389" s="185"/>
      <c r="AS389" s="185"/>
      <c r="AT389" s="185"/>
      <c r="AU389" s="185"/>
      <c r="AV389" s="185"/>
      <c r="AW389" s="185"/>
    </row>
    <row r="390" ht="22.5" customHeight="1">
      <c r="A390" s="368"/>
      <c r="B390" s="187"/>
      <c r="C390" s="188" t="str">
        <f t="shared" si="2"/>
        <v/>
      </c>
      <c r="D390" s="244"/>
      <c r="E390" s="216"/>
      <c r="F390" s="197"/>
      <c r="G390" s="202"/>
      <c r="H390" s="197"/>
      <c r="I390" s="212"/>
      <c r="J390" s="215"/>
      <c r="K390" s="185"/>
      <c r="L390" s="185"/>
      <c r="M390" s="185"/>
      <c r="N390" s="185"/>
      <c r="O390" s="185"/>
      <c r="P390" s="185"/>
      <c r="Q390" s="185"/>
      <c r="R390" s="185"/>
      <c r="S390" s="185"/>
      <c r="T390" s="185"/>
      <c r="U390" s="185"/>
      <c r="V390" s="185"/>
      <c r="W390" s="185"/>
      <c r="X390" s="185"/>
      <c r="Y390" s="185"/>
      <c r="Z390" s="185"/>
      <c r="AA390" s="185"/>
      <c r="AB390" s="185"/>
      <c r="AC390" s="185"/>
      <c r="AD390" s="185"/>
      <c r="AE390" s="185"/>
      <c r="AF390" s="185"/>
      <c r="AG390" s="185"/>
      <c r="AH390" s="185"/>
      <c r="AI390" s="185"/>
      <c r="AJ390" s="185"/>
      <c r="AK390" s="185"/>
      <c r="AL390" s="185"/>
      <c r="AM390" s="185"/>
      <c r="AN390" s="185"/>
      <c r="AO390" s="185"/>
      <c r="AP390" s="185"/>
      <c r="AQ390" s="185"/>
      <c r="AR390" s="185"/>
      <c r="AS390" s="185"/>
      <c r="AT390" s="185"/>
      <c r="AU390" s="185"/>
      <c r="AV390" s="185"/>
      <c r="AW390" s="185"/>
    </row>
    <row r="391" ht="22.5" customHeight="1">
      <c r="A391" s="368"/>
      <c r="B391" s="187"/>
      <c r="C391" s="188" t="str">
        <f t="shared" si="2"/>
        <v/>
      </c>
      <c r="D391" s="244"/>
      <c r="E391" s="216"/>
      <c r="F391" s="197"/>
      <c r="G391" s="202"/>
      <c r="H391" s="197"/>
      <c r="I391" s="212"/>
      <c r="J391" s="215"/>
      <c r="K391" s="185"/>
      <c r="L391" s="185"/>
      <c r="M391" s="185"/>
      <c r="N391" s="185"/>
      <c r="O391" s="185"/>
      <c r="P391" s="185"/>
      <c r="Q391" s="185"/>
      <c r="R391" s="185"/>
      <c r="S391" s="185"/>
      <c r="T391" s="185"/>
      <c r="U391" s="185"/>
      <c r="V391" s="185"/>
      <c r="W391" s="185"/>
      <c r="X391" s="185"/>
      <c r="Y391" s="185"/>
      <c r="Z391" s="185"/>
      <c r="AA391" s="185"/>
      <c r="AB391" s="185"/>
      <c r="AC391" s="185"/>
      <c r="AD391" s="185"/>
      <c r="AE391" s="185"/>
      <c r="AF391" s="185"/>
      <c r="AG391" s="185"/>
      <c r="AH391" s="185"/>
      <c r="AI391" s="185"/>
      <c r="AJ391" s="185"/>
      <c r="AK391" s="185"/>
      <c r="AL391" s="185"/>
      <c r="AM391" s="185"/>
      <c r="AN391" s="185"/>
      <c r="AO391" s="185"/>
      <c r="AP391" s="185"/>
      <c r="AQ391" s="185"/>
      <c r="AR391" s="185"/>
      <c r="AS391" s="185"/>
      <c r="AT391" s="185"/>
      <c r="AU391" s="185"/>
      <c r="AV391" s="185"/>
      <c r="AW391" s="185"/>
    </row>
    <row r="392" ht="22.5" customHeight="1">
      <c r="A392" s="368"/>
      <c r="B392" s="187"/>
      <c r="C392" s="188" t="str">
        <f t="shared" si="2"/>
        <v/>
      </c>
      <c r="D392" s="244"/>
      <c r="E392" s="216"/>
      <c r="F392" s="197"/>
      <c r="G392" s="202"/>
      <c r="H392" s="197"/>
      <c r="I392" s="212"/>
      <c r="J392" s="215"/>
      <c r="K392" s="185"/>
      <c r="L392" s="185"/>
      <c r="M392" s="185"/>
      <c r="N392" s="185"/>
      <c r="O392" s="185"/>
      <c r="P392" s="185"/>
      <c r="Q392" s="185"/>
      <c r="R392" s="185"/>
      <c r="S392" s="185"/>
      <c r="T392" s="185"/>
      <c r="U392" s="185"/>
      <c r="V392" s="185"/>
      <c r="W392" s="185"/>
      <c r="X392" s="185"/>
      <c r="Y392" s="185"/>
      <c r="Z392" s="185"/>
      <c r="AA392" s="185"/>
      <c r="AB392" s="185"/>
      <c r="AC392" s="185"/>
      <c r="AD392" s="185"/>
      <c r="AE392" s="185"/>
      <c r="AF392" s="185"/>
      <c r="AG392" s="185"/>
      <c r="AH392" s="185"/>
      <c r="AI392" s="185"/>
      <c r="AJ392" s="185"/>
      <c r="AK392" s="185"/>
      <c r="AL392" s="185"/>
      <c r="AM392" s="185"/>
      <c r="AN392" s="185"/>
      <c r="AO392" s="185"/>
      <c r="AP392" s="185"/>
      <c r="AQ392" s="185"/>
      <c r="AR392" s="185"/>
      <c r="AS392" s="185"/>
      <c r="AT392" s="185"/>
      <c r="AU392" s="185"/>
      <c r="AV392" s="185"/>
      <c r="AW392" s="185"/>
    </row>
    <row r="393" ht="22.5" customHeight="1">
      <c r="A393" s="368"/>
      <c r="B393" s="187"/>
      <c r="C393" s="188" t="str">
        <f t="shared" si="2"/>
        <v/>
      </c>
      <c r="D393" s="244"/>
      <c r="E393" s="216"/>
      <c r="F393" s="197"/>
      <c r="G393" s="202"/>
      <c r="H393" s="197"/>
      <c r="I393" s="212"/>
      <c r="J393" s="215"/>
      <c r="K393" s="185"/>
      <c r="L393" s="185"/>
      <c r="M393" s="185"/>
      <c r="N393" s="185"/>
      <c r="O393" s="185"/>
      <c r="P393" s="185"/>
      <c r="Q393" s="185"/>
      <c r="R393" s="185"/>
      <c r="S393" s="185"/>
      <c r="T393" s="185"/>
      <c r="U393" s="185"/>
      <c r="V393" s="185"/>
      <c r="W393" s="185"/>
      <c r="X393" s="185"/>
      <c r="Y393" s="185"/>
      <c r="Z393" s="185"/>
      <c r="AA393" s="185"/>
      <c r="AB393" s="185"/>
      <c r="AC393" s="185"/>
      <c r="AD393" s="185"/>
      <c r="AE393" s="185"/>
      <c r="AF393" s="185"/>
      <c r="AG393" s="185"/>
      <c r="AH393" s="185"/>
      <c r="AI393" s="185"/>
      <c r="AJ393" s="185"/>
      <c r="AK393" s="185"/>
      <c r="AL393" s="185"/>
      <c r="AM393" s="185"/>
      <c r="AN393" s="185"/>
      <c r="AO393" s="185"/>
      <c r="AP393" s="185"/>
      <c r="AQ393" s="185"/>
      <c r="AR393" s="185"/>
      <c r="AS393" s="185"/>
      <c r="AT393" s="185"/>
      <c r="AU393" s="185"/>
      <c r="AV393" s="185"/>
      <c r="AW393" s="185"/>
    </row>
    <row r="394" ht="22.5" customHeight="1">
      <c r="A394" s="368"/>
      <c r="B394" s="187"/>
      <c r="C394" s="188" t="str">
        <f t="shared" si="2"/>
        <v/>
      </c>
      <c r="D394" s="244"/>
      <c r="E394" s="216"/>
      <c r="F394" s="197"/>
      <c r="G394" s="202"/>
      <c r="H394" s="197"/>
      <c r="I394" s="212"/>
      <c r="J394" s="215"/>
      <c r="K394" s="185"/>
      <c r="L394" s="185"/>
      <c r="M394" s="185"/>
      <c r="N394" s="185"/>
      <c r="O394" s="185"/>
      <c r="P394" s="185"/>
      <c r="Q394" s="185"/>
      <c r="R394" s="185"/>
      <c r="S394" s="185"/>
      <c r="T394" s="185"/>
      <c r="U394" s="185"/>
      <c r="V394" s="185"/>
      <c r="W394" s="185"/>
      <c r="X394" s="185"/>
      <c r="Y394" s="185"/>
      <c r="Z394" s="185"/>
      <c r="AA394" s="185"/>
      <c r="AB394" s="185"/>
      <c r="AC394" s="185"/>
      <c r="AD394" s="185"/>
      <c r="AE394" s="185"/>
      <c r="AF394" s="185"/>
      <c r="AG394" s="185"/>
      <c r="AH394" s="185"/>
      <c r="AI394" s="185"/>
      <c r="AJ394" s="185"/>
      <c r="AK394" s="185"/>
      <c r="AL394" s="185"/>
      <c r="AM394" s="185"/>
      <c r="AN394" s="185"/>
      <c r="AO394" s="185"/>
      <c r="AP394" s="185"/>
      <c r="AQ394" s="185"/>
      <c r="AR394" s="185"/>
      <c r="AS394" s="185"/>
      <c r="AT394" s="185"/>
      <c r="AU394" s="185"/>
      <c r="AV394" s="185"/>
      <c r="AW394" s="185"/>
    </row>
    <row r="395" ht="22.5" customHeight="1">
      <c r="A395" s="368"/>
      <c r="B395" s="187"/>
      <c r="C395" s="188" t="str">
        <f t="shared" si="2"/>
        <v/>
      </c>
      <c r="D395" s="244"/>
      <c r="E395" s="216"/>
      <c r="F395" s="197"/>
      <c r="G395" s="202"/>
      <c r="H395" s="197"/>
      <c r="I395" s="212"/>
      <c r="J395" s="215"/>
      <c r="K395" s="185"/>
      <c r="L395" s="185"/>
      <c r="M395" s="185"/>
      <c r="N395" s="185"/>
      <c r="O395" s="185"/>
      <c r="P395" s="185"/>
      <c r="Q395" s="185"/>
      <c r="R395" s="185"/>
      <c r="S395" s="185"/>
      <c r="T395" s="185"/>
      <c r="U395" s="185"/>
      <c r="V395" s="185"/>
      <c r="W395" s="185"/>
      <c r="X395" s="185"/>
      <c r="Y395" s="185"/>
      <c r="Z395" s="185"/>
      <c r="AA395" s="185"/>
      <c r="AB395" s="185"/>
      <c r="AC395" s="185"/>
      <c r="AD395" s="185"/>
      <c r="AE395" s="185"/>
      <c r="AF395" s="185"/>
      <c r="AG395" s="185"/>
      <c r="AH395" s="185"/>
      <c r="AI395" s="185"/>
      <c r="AJ395" s="185"/>
      <c r="AK395" s="185"/>
      <c r="AL395" s="185"/>
      <c r="AM395" s="185"/>
      <c r="AN395" s="185"/>
      <c r="AO395" s="185"/>
      <c r="AP395" s="185"/>
      <c r="AQ395" s="185"/>
      <c r="AR395" s="185"/>
      <c r="AS395" s="185"/>
      <c r="AT395" s="185"/>
      <c r="AU395" s="185"/>
      <c r="AV395" s="185"/>
      <c r="AW395" s="185"/>
    </row>
    <row r="396" ht="22.5" customHeight="1">
      <c r="A396" s="368"/>
      <c r="B396" s="187"/>
      <c r="C396" s="188" t="str">
        <f t="shared" si="2"/>
        <v/>
      </c>
      <c r="D396" s="244"/>
      <c r="E396" s="216"/>
      <c r="F396" s="197"/>
      <c r="G396" s="202"/>
      <c r="H396" s="197"/>
      <c r="I396" s="212"/>
      <c r="J396" s="215"/>
      <c r="K396" s="185"/>
      <c r="L396" s="185"/>
      <c r="M396" s="185"/>
      <c r="N396" s="185"/>
      <c r="O396" s="185"/>
      <c r="P396" s="185"/>
      <c r="Q396" s="185"/>
      <c r="R396" s="185"/>
      <c r="S396" s="185"/>
      <c r="T396" s="185"/>
      <c r="U396" s="185"/>
      <c r="V396" s="185"/>
      <c r="W396" s="185"/>
      <c r="X396" s="185"/>
      <c r="Y396" s="185"/>
      <c r="Z396" s="185"/>
      <c r="AA396" s="185"/>
      <c r="AB396" s="185"/>
      <c r="AC396" s="185"/>
      <c r="AD396" s="185"/>
      <c r="AE396" s="185"/>
      <c r="AF396" s="185"/>
      <c r="AG396" s="185"/>
      <c r="AH396" s="185"/>
      <c r="AI396" s="185"/>
      <c r="AJ396" s="185"/>
      <c r="AK396" s="185"/>
      <c r="AL396" s="185"/>
      <c r="AM396" s="185"/>
      <c r="AN396" s="185"/>
      <c r="AO396" s="185"/>
      <c r="AP396" s="185"/>
      <c r="AQ396" s="185"/>
      <c r="AR396" s="185"/>
      <c r="AS396" s="185"/>
      <c r="AT396" s="185"/>
      <c r="AU396" s="185"/>
      <c r="AV396" s="185"/>
      <c r="AW396" s="185"/>
    </row>
    <row r="397" ht="22.5" customHeight="1">
      <c r="A397" s="368"/>
      <c r="B397" s="187"/>
      <c r="C397" s="188" t="str">
        <f t="shared" si="2"/>
        <v/>
      </c>
      <c r="D397" s="244"/>
      <c r="E397" s="216"/>
      <c r="F397" s="197"/>
      <c r="G397" s="202"/>
      <c r="H397" s="197"/>
      <c r="I397" s="212"/>
      <c r="J397" s="215"/>
      <c r="K397" s="185"/>
      <c r="L397" s="185"/>
      <c r="M397" s="185"/>
      <c r="N397" s="185"/>
      <c r="O397" s="185"/>
      <c r="P397" s="185"/>
      <c r="Q397" s="185"/>
      <c r="R397" s="185"/>
      <c r="S397" s="185"/>
      <c r="T397" s="185"/>
      <c r="U397" s="185"/>
      <c r="V397" s="185"/>
      <c r="W397" s="185"/>
      <c r="X397" s="185"/>
      <c r="Y397" s="185"/>
      <c r="Z397" s="185"/>
      <c r="AA397" s="185"/>
      <c r="AB397" s="185"/>
      <c r="AC397" s="185"/>
      <c r="AD397" s="185"/>
      <c r="AE397" s="185"/>
      <c r="AF397" s="185"/>
      <c r="AG397" s="185"/>
      <c r="AH397" s="185"/>
      <c r="AI397" s="185"/>
      <c r="AJ397" s="185"/>
      <c r="AK397" s="185"/>
      <c r="AL397" s="185"/>
      <c r="AM397" s="185"/>
      <c r="AN397" s="185"/>
      <c r="AO397" s="185"/>
      <c r="AP397" s="185"/>
      <c r="AQ397" s="185"/>
      <c r="AR397" s="185"/>
      <c r="AS397" s="185"/>
      <c r="AT397" s="185"/>
      <c r="AU397" s="185"/>
      <c r="AV397" s="185"/>
      <c r="AW397" s="185"/>
    </row>
    <row r="398" ht="22.5" customHeight="1">
      <c r="A398" s="368"/>
      <c r="B398" s="187"/>
      <c r="C398" s="188" t="str">
        <f t="shared" si="2"/>
        <v/>
      </c>
      <c r="D398" s="244"/>
      <c r="E398" s="216"/>
      <c r="F398" s="197"/>
      <c r="G398" s="202"/>
      <c r="H398" s="197"/>
      <c r="I398" s="212"/>
      <c r="J398" s="215"/>
      <c r="K398" s="185"/>
      <c r="L398" s="185"/>
      <c r="M398" s="185"/>
      <c r="N398" s="185"/>
      <c r="O398" s="185"/>
      <c r="P398" s="185"/>
      <c r="Q398" s="185"/>
      <c r="R398" s="185"/>
      <c r="S398" s="185"/>
      <c r="T398" s="185"/>
      <c r="U398" s="185"/>
      <c r="V398" s="185"/>
      <c r="W398" s="185"/>
      <c r="X398" s="185"/>
      <c r="Y398" s="185"/>
      <c r="Z398" s="185"/>
      <c r="AA398" s="185"/>
      <c r="AB398" s="185"/>
      <c r="AC398" s="185"/>
      <c r="AD398" s="185"/>
      <c r="AE398" s="185"/>
      <c r="AF398" s="185"/>
      <c r="AG398" s="185"/>
      <c r="AH398" s="185"/>
      <c r="AI398" s="185"/>
      <c r="AJ398" s="185"/>
      <c r="AK398" s="185"/>
      <c r="AL398" s="185"/>
      <c r="AM398" s="185"/>
      <c r="AN398" s="185"/>
      <c r="AO398" s="185"/>
      <c r="AP398" s="185"/>
      <c r="AQ398" s="185"/>
      <c r="AR398" s="185"/>
      <c r="AS398" s="185"/>
      <c r="AT398" s="185"/>
      <c r="AU398" s="185"/>
      <c r="AV398" s="185"/>
      <c r="AW398" s="185"/>
    </row>
    <row r="399" ht="22.5" customHeight="1">
      <c r="A399" s="368"/>
      <c r="B399" s="187"/>
      <c r="C399" s="188" t="str">
        <f t="shared" si="2"/>
        <v/>
      </c>
      <c r="D399" s="244"/>
      <c r="E399" s="216"/>
      <c r="F399" s="197"/>
      <c r="G399" s="202"/>
      <c r="H399" s="197"/>
      <c r="I399" s="212"/>
      <c r="J399" s="215"/>
      <c r="K399" s="185"/>
      <c r="L399" s="185"/>
      <c r="M399" s="185"/>
      <c r="N399" s="185"/>
      <c r="O399" s="185"/>
      <c r="P399" s="185"/>
      <c r="Q399" s="185"/>
      <c r="R399" s="185"/>
      <c r="S399" s="185"/>
      <c r="T399" s="185"/>
      <c r="U399" s="185"/>
      <c r="V399" s="185"/>
      <c r="W399" s="185"/>
      <c r="X399" s="185"/>
      <c r="Y399" s="185"/>
      <c r="Z399" s="185"/>
      <c r="AA399" s="185"/>
      <c r="AB399" s="185"/>
      <c r="AC399" s="185"/>
      <c r="AD399" s="185"/>
      <c r="AE399" s="185"/>
      <c r="AF399" s="185"/>
      <c r="AG399" s="185"/>
      <c r="AH399" s="185"/>
      <c r="AI399" s="185"/>
      <c r="AJ399" s="185"/>
      <c r="AK399" s="185"/>
      <c r="AL399" s="185"/>
      <c r="AM399" s="185"/>
      <c r="AN399" s="185"/>
      <c r="AO399" s="185"/>
      <c r="AP399" s="185"/>
      <c r="AQ399" s="185"/>
      <c r="AR399" s="185"/>
      <c r="AS399" s="185"/>
      <c r="AT399" s="185"/>
      <c r="AU399" s="185"/>
      <c r="AV399" s="185"/>
      <c r="AW399" s="185"/>
    </row>
    <row r="400" ht="22.5" customHeight="1">
      <c r="A400" s="368"/>
      <c r="B400" s="187"/>
      <c r="C400" s="188" t="str">
        <f t="shared" si="2"/>
        <v/>
      </c>
      <c r="D400" s="244"/>
      <c r="E400" s="216"/>
      <c r="F400" s="197"/>
      <c r="G400" s="202"/>
      <c r="H400" s="197"/>
      <c r="I400" s="212"/>
      <c r="J400" s="215"/>
      <c r="K400" s="185"/>
      <c r="L400" s="185"/>
      <c r="M400" s="185"/>
      <c r="N400" s="185"/>
      <c r="O400" s="185"/>
      <c r="P400" s="185"/>
      <c r="Q400" s="185"/>
      <c r="R400" s="185"/>
      <c r="S400" s="185"/>
      <c r="T400" s="185"/>
      <c r="U400" s="185"/>
      <c r="V400" s="185"/>
      <c r="W400" s="185"/>
      <c r="X400" s="185"/>
      <c r="Y400" s="185"/>
      <c r="Z400" s="185"/>
      <c r="AA400" s="185"/>
      <c r="AB400" s="185"/>
      <c r="AC400" s="185"/>
      <c r="AD400" s="185"/>
      <c r="AE400" s="185"/>
      <c r="AF400" s="185"/>
      <c r="AG400" s="185"/>
      <c r="AH400" s="185"/>
      <c r="AI400" s="185"/>
      <c r="AJ400" s="185"/>
      <c r="AK400" s="185"/>
      <c r="AL400" s="185"/>
      <c r="AM400" s="185"/>
      <c r="AN400" s="185"/>
      <c r="AO400" s="185"/>
      <c r="AP400" s="185"/>
      <c r="AQ400" s="185"/>
      <c r="AR400" s="185"/>
      <c r="AS400" s="185"/>
      <c r="AT400" s="185"/>
      <c r="AU400" s="185"/>
      <c r="AV400" s="185"/>
      <c r="AW400" s="185"/>
    </row>
    <row r="401" ht="22.5" customHeight="1">
      <c r="A401" s="368"/>
      <c r="B401" s="187"/>
      <c r="C401" s="188" t="str">
        <f t="shared" si="2"/>
        <v/>
      </c>
      <c r="D401" s="244"/>
      <c r="E401" s="216"/>
      <c r="F401" s="197"/>
      <c r="G401" s="202"/>
      <c r="H401" s="197"/>
      <c r="I401" s="212"/>
      <c r="J401" s="215"/>
      <c r="K401" s="185"/>
      <c r="L401" s="185"/>
      <c r="M401" s="185"/>
      <c r="N401" s="185"/>
      <c r="O401" s="185"/>
      <c r="P401" s="185"/>
      <c r="Q401" s="185"/>
      <c r="R401" s="185"/>
      <c r="S401" s="185"/>
      <c r="T401" s="185"/>
      <c r="U401" s="185"/>
      <c r="V401" s="185"/>
      <c r="W401" s="185"/>
      <c r="X401" s="185"/>
      <c r="Y401" s="185"/>
      <c r="Z401" s="185"/>
      <c r="AA401" s="185"/>
      <c r="AB401" s="185"/>
      <c r="AC401" s="185"/>
      <c r="AD401" s="185"/>
      <c r="AE401" s="185"/>
      <c r="AF401" s="185"/>
      <c r="AG401" s="185"/>
      <c r="AH401" s="185"/>
      <c r="AI401" s="185"/>
      <c r="AJ401" s="185"/>
      <c r="AK401" s="185"/>
      <c r="AL401" s="185"/>
      <c r="AM401" s="185"/>
      <c r="AN401" s="185"/>
      <c r="AO401" s="185"/>
      <c r="AP401" s="185"/>
      <c r="AQ401" s="185"/>
      <c r="AR401" s="185"/>
      <c r="AS401" s="185"/>
      <c r="AT401" s="185"/>
      <c r="AU401" s="185"/>
      <c r="AV401" s="185"/>
      <c r="AW401" s="185"/>
    </row>
    <row r="402" ht="22.5" customHeight="1">
      <c r="A402" s="368"/>
      <c r="B402" s="187"/>
      <c r="C402" s="188" t="str">
        <f t="shared" si="2"/>
        <v/>
      </c>
      <c r="D402" s="244"/>
      <c r="E402" s="216"/>
      <c r="F402" s="197"/>
      <c r="G402" s="202"/>
      <c r="H402" s="197"/>
      <c r="I402" s="212"/>
      <c r="J402" s="215"/>
      <c r="K402" s="185"/>
      <c r="L402" s="185"/>
      <c r="M402" s="185"/>
      <c r="N402" s="185"/>
      <c r="O402" s="185"/>
      <c r="P402" s="185"/>
      <c r="Q402" s="185"/>
      <c r="R402" s="185"/>
      <c r="S402" s="185"/>
      <c r="T402" s="185"/>
      <c r="U402" s="185"/>
      <c r="V402" s="185"/>
      <c r="W402" s="185"/>
      <c r="X402" s="185"/>
      <c r="Y402" s="185"/>
      <c r="Z402" s="185"/>
      <c r="AA402" s="185"/>
      <c r="AB402" s="185"/>
      <c r="AC402" s="185"/>
      <c r="AD402" s="185"/>
      <c r="AE402" s="185"/>
      <c r="AF402" s="185"/>
      <c r="AG402" s="185"/>
      <c r="AH402" s="185"/>
      <c r="AI402" s="185"/>
      <c r="AJ402" s="185"/>
      <c r="AK402" s="185"/>
      <c r="AL402" s="185"/>
      <c r="AM402" s="185"/>
      <c r="AN402" s="185"/>
      <c r="AO402" s="185"/>
      <c r="AP402" s="185"/>
      <c r="AQ402" s="185"/>
      <c r="AR402" s="185"/>
      <c r="AS402" s="185"/>
      <c r="AT402" s="185"/>
      <c r="AU402" s="185"/>
      <c r="AV402" s="185"/>
      <c r="AW402" s="185"/>
    </row>
    <row r="403" ht="22.5" customHeight="1">
      <c r="A403" s="368"/>
      <c r="B403" s="187"/>
      <c r="C403" s="188" t="str">
        <f t="shared" si="2"/>
        <v/>
      </c>
      <c r="D403" s="244"/>
      <c r="E403" s="216"/>
      <c r="F403" s="197"/>
      <c r="G403" s="202"/>
      <c r="H403" s="197"/>
      <c r="I403" s="212"/>
      <c r="J403" s="215"/>
      <c r="K403" s="185"/>
      <c r="L403" s="185"/>
      <c r="M403" s="185"/>
      <c r="N403" s="185"/>
      <c r="O403" s="185"/>
      <c r="P403" s="185"/>
      <c r="Q403" s="185"/>
      <c r="R403" s="185"/>
      <c r="S403" s="185"/>
      <c r="T403" s="185"/>
      <c r="U403" s="185"/>
      <c r="V403" s="185"/>
      <c r="W403" s="185"/>
      <c r="X403" s="185"/>
      <c r="Y403" s="185"/>
      <c r="Z403" s="185"/>
      <c r="AA403" s="185"/>
      <c r="AB403" s="185"/>
      <c r="AC403" s="185"/>
      <c r="AD403" s="185"/>
      <c r="AE403" s="185"/>
      <c r="AF403" s="185"/>
      <c r="AG403" s="185"/>
      <c r="AH403" s="185"/>
      <c r="AI403" s="185"/>
      <c r="AJ403" s="185"/>
      <c r="AK403" s="185"/>
      <c r="AL403" s="185"/>
      <c r="AM403" s="185"/>
      <c r="AN403" s="185"/>
      <c r="AO403" s="185"/>
      <c r="AP403" s="185"/>
      <c r="AQ403" s="185"/>
      <c r="AR403" s="185"/>
      <c r="AS403" s="185"/>
      <c r="AT403" s="185"/>
      <c r="AU403" s="185"/>
      <c r="AV403" s="185"/>
      <c r="AW403" s="185"/>
    </row>
    <row r="404" ht="22.5" customHeight="1">
      <c r="A404" s="368"/>
      <c r="B404" s="187"/>
      <c r="C404" s="188" t="str">
        <f t="shared" si="2"/>
        <v/>
      </c>
      <c r="D404" s="244"/>
      <c r="E404" s="216"/>
      <c r="F404" s="197"/>
      <c r="G404" s="202"/>
      <c r="H404" s="197"/>
      <c r="I404" s="212"/>
      <c r="J404" s="215"/>
      <c r="K404" s="185"/>
      <c r="L404" s="185"/>
      <c r="M404" s="185"/>
      <c r="N404" s="185"/>
      <c r="O404" s="185"/>
      <c r="P404" s="185"/>
      <c r="Q404" s="185"/>
      <c r="R404" s="185"/>
      <c r="S404" s="185"/>
      <c r="T404" s="185"/>
      <c r="U404" s="185"/>
      <c r="V404" s="185"/>
      <c r="W404" s="185"/>
      <c r="X404" s="185"/>
      <c r="Y404" s="185"/>
      <c r="Z404" s="185"/>
      <c r="AA404" s="185"/>
      <c r="AB404" s="185"/>
      <c r="AC404" s="185"/>
      <c r="AD404" s="185"/>
      <c r="AE404" s="185"/>
      <c r="AF404" s="185"/>
      <c r="AG404" s="185"/>
      <c r="AH404" s="185"/>
      <c r="AI404" s="185"/>
      <c r="AJ404" s="185"/>
      <c r="AK404" s="185"/>
      <c r="AL404" s="185"/>
      <c r="AM404" s="185"/>
      <c r="AN404" s="185"/>
      <c r="AO404" s="185"/>
      <c r="AP404" s="185"/>
      <c r="AQ404" s="185"/>
      <c r="AR404" s="185"/>
      <c r="AS404" s="185"/>
      <c r="AT404" s="185"/>
      <c r="AU404" s="185"/>
      <c r="AV404" s="185"/>
      <c r="AW404" s="185"/>
    </row>
    <row r="405" ht="22.5" customHeight="1">
      <c r="A405" s="368"/>
      <c r="B405" s="187"/>
      <c r="C405" s="188" t="str">
        <f t="shared" si="2"/>
        <v/>
      </c>
      <c r="D405" s="244"/>
      <c r="E405" s="216"/>
      <c r="F405" s="197"/>
      <c r="G405" s="202"/>
      <c r="H405" s="197"/>
      <c r="I405" s="212"/>
      <c r="J405" s="215"/>
      <c r="K405" s="185"/>
      <c r="L405" s="185"/>
      <c r="M405" s="185"/>
      <c r="N405" s="185"/>
      <c r="O405" s="185"/>
      <c r="P405" s="185"/>
      <c r="Q405" s="185"/>
      <c r="R405" s="185"/>
      <c r="S405" s="185"/>
      <c r="T405" s="185"/>
      <c r="U405" s="185"/>
      <c r="V405" s="185"/>
      <c r="W405" s="185"/>
      <c r="X405" s="185"/>
      <c r="Y405" s="185"/>
      <c r="Z405" s="185"/>
      <c r="AA405" s="185"/>
      <c r="AB405" s="185"/>
      <c r="AC405" s="185"/>
      <c r="AD405" s="185"/>
      <c r="AE405" s="185"/>
      <c r="AF405" s="185"/>
      <c r="AG405" s="185"/>
      <c r="AH405" s="185"/>
      <c r="AI405" s="185"/>
      <c r="AJ405" s="185"/>
      <c r="AK405" s="185"/>
      <c r="AL405" s="185"/>
      <c r="AM405" s="185"/>
      <c r="AN405" s="185"/>
      <c r="AO405" s="185"/>
      <c r="AP405" s="185"/>
      <c r="AQ405" s="185"/>
      <c r="AR405" s="185"/>
      <c r="AS405" s="185"/>
      <c r="AT405" s="185"/>
      <c r="AU405" s="185"/>
      <c r="AV405" s="185"/>
      <c r="AW405" s="185"/>
    </row>
    <row r="406" ht="22.5" customHeight="1">
      <c r="A406" s="368"/>
      <c r="B406" s="187"/>
      <c r="C406" s="188" t="str">
        <f t="shared" si="2"/>
        <v/>
      </c>
      <c r="D406" s="244"/>
      <c r="E406" s="216"/>
      <c r="F406" s="197"/>
      <c r="G406" s="202"/>
      <c r="H406" s="197"/>
      <c r="I406" s="212"/>
      <c r="J406" s="215"/>
      <c r="K406" s="185"/>
      <c r="L406" s="185"/>
      <c r="M406" s="185"/>
      <c r="N406" s="185"/>
      <c r="O406" s="185"/>
      <c r="P406" s="185"/>
      <c r="Q406" s="185"/>
      <c r="R406" s="185"/>
      <c r="S406" s="185"/>
      <c r="T406" s="185"/>
      <c r="U406" s="185"/>
      <c r="V406" s="185"/>
      <c r="W406" s="185"/>
      <c r="X406" s="185"/>
      <c r="Y406" s="185"/>
      <c r="Z406" s="185"/>
      <c r="AA406" s="185"/>
      <c r="AB406" s="185"/>
      <c r="AC406" s="185"/>
      <c r="AD406" s="185"/>
      <c r="AE406" s="185"/>
      <c r="AF406" s="185"/>
      <c r="AG406" s="185"/>
      <c r="AH406" s="185"/>
      <c r="AI406" s="185"/>
      <c r="AJ406" s="185"/>
      <c r="AK406" s="185"/>
      <c r="AL406" s="185"/>
      <c r="AM406" s="185"/>
      <c r="AN406" s="185"/>
      <c r="AO406" s="185"/>
      <c r="AP406" s="185"/>
      <c r="AQ406" s="185"/>
      <c r="AR406" s="185"/>
      <c r="AS406" s="185"/>
      <c r="AT406" s="185"/>
      <c r="AU406" s="185"/>
      <c r="AV406" s="185"/>
      <c r="AW406" s="185"/>
    </row>
    <row r="407" ht="22.5" customHeight="1">
      <c r="A407" s="368"/>
      <c r="B407" s="187"/>
      <c r="C407" s="188" t="str">
        <f t="shared" si="2"/>
        <v/>
      </c>
      <c r="D407" s="244"/>
      <c r="E407" s="216"/>
      <c r="F407" s="197"/>
      <c r="G407" s="202"/>
      <c r="H407" s="197"/>
      <c r="I407" s="212"/>
      <c r="J407" s="215"/>
      <c r="K407" s="185"/>
      <c r="L407" s="185"/>
      <c r="M407" s="185"/>
      <c r="N407" s="185"/>
      <c r="O407" s="185"/>
      <c r="P407" s="185"/>
      <c r="Q407" s="185"/>
      <c r="R407" s="185"/>
      <c r="S407" s="185"/>
      <c r="T407" s="185"/>
      <c r="U407" s="185"/>
      <c r="V407" s="185"/>
      <c r="W407" s="185"/>
      <c r="X407" s="185"/>
      <c r="Y407" s="185"/>
      <c r="Z407" s="185"/>
      <c r="AA407" s="185"/>
      <c r="AB407" s="185"/>
      <c r="AC407" s="185"/>
      <c r="AD407" s="185"/>
      <c r="AE407" s="185"/>
      <c r="AF407" s="185"/>
      <c r="AG407" s="185"/>
      <c r="AH407" s="185"/>
      <c r="AI407" s="185"/>
      <c r="AJ407" s="185"/>
      <c r="AK407" s="185"/>
      <c r="AL407" s="185"/>
      <c r="AM407" s="185"/>
      <c r="AN407" s="185"/>
      <c r="AO407" s="185"/>
      <c r="AP407" s="185"/>
      <c r="AQ407" s="185"/>
      <c r="AR407" s="185"/>
      <c r="AS407" s="185"/>
      <c r="AT407" s="185"/>
      <c r="AU407" s="185"/>
      <c r="AV407" s="185"/>
      <c r="AW407" s="185"/>
    </row>
    <row r="408" ht="22.5" customHeight="1">
      <c r="A408" s="368"/>
      <c r="B408" s="187"/>
      <c r="C408" s="188" t="str">
        <f t="shared" si="2"/>
        <v/>
      </c>
      <c r="D408" s="244"/>
      <c r="E408" s="216"/>
      <c r="F408" s="197"/>
      <c r="G408" s="202"/>
      <c r="H408" s="197"/>
      <c r="I408" s="212"/>
      <c r="J408" s="215"/>
      <c r="K408" s="185"/>
      <c r="L408" s="185"/>
      <c r="M408" s="185"/>
      <c r="N408" s="185"/>
      <c r="O408" s="185"/>
      <c r="P408" s="185"/>
      <c r="Q408" s="185"/>
      <c r="R408" s="185"/>
      <c r="S408" s="185"/>
      <c r="T408" s="185"/>
      <c r="U408" s="185"/>
      <c r="V408" s="185"/>
      <c r="W408" s="185"/>
      <c r="X408" s="185"/>
      <c r="Y408" s="185"/>
      <c r="Z408" s="185"/>
      <c r="AA408" s="185"/>
      <c r="AB408" s="185"/>
      <c r="AC408" s="185"/>
      <c r="AD408" s="185"/>
      <c r="AE408" s="185"/>
      <c r="AF408" s="185"/>
      <c r="AG408" s="185"/>
      <c r="AH408" s="185"/>
      <c r="AI408" s="185"/>
      <c r="AJ408" s="185"/>
      <c r="AK408" s="185"/>
      <c r="AL408" s="185"/>
      <c r="AM408" s="185"/>
      <c r="AN408" s="185"/>
      <c r="AO408" s="185"/>
      <c r="AP408" s="185"/>
      <c r="AQ408" s="185"/>
      <c r="AR408" s="185"/>
      <c r="AS408" s="185"/>
      <c r="AT408" s="185"/>
      <c r="AU408" s="185"/>
      <c r="AV408" s="185"/>
      <c r="AW408" s="185"/>
    </row>
    <row r="409" ht="22.5" customHeight="1">
      <c r="A409" s="368"/>
      <c r="B409" s="187"/>
      <c r="C409" s="188" t="str">
        <f t="shared" si="2"/>
        <v/>
      </c>
      <c r="D409" s="244"/>
      <c r="E409" s="216"/>
      <c r="F409" s="197"/>
      <c r="G409" s="202"/>
      <c r="H409" s="197"/>
      <c r="I409" s="212"/>
      <c r="J409" s="215"/>
      <c r="K409" s="185"/>
      <c r="L409" s="185"/>
      <c r="M409" s="185"/>
      <c r="N409" s="185"/>
      <c r="O409" s="185"/>
      <c r="P409" s="185"/>
      <c r="Q409" s="185"/>
      <c r="R409" s="185"/>
      <c r="S409" s="185"/>
      <c r="T409" s="185"/>
      <c r="U409" s="185"/>
      <c r="V409" s="185"/>
      <c r="W409" s="185"/>
      <c r="X409" s="185"/>
      <c r="Y409" s="185"/>
      <c r="Z409" s="185"/>
      <c r="AA409" s="185"/>
      <c r="AB409" s="185"/>
      <c r="AC409" s="185"/>
      <c r="AD409" s="185"/>
      <c r="AE409" s="185"/>
      <c r="AF409" s="185"/>
      <c r="AG409" s="185"/>
      <c r="AH409" s="185"/>
      <c r="AI409" s="185"/>
      <c r="AJ409" s="185"/>
      <c r="AK409" s="185"/>
      <c r="AL409" s="185"/>
      <c r="AM409" s="185"/>
      <c r="AN409" s="185"/>
      <c r="AO409" s="185"/>
      <c r="AP409" s="185"/>
      <c r="AQ409" s="185"/>
      <c r="AR409" s="185"/>
      <c r="AS409" s="185"/>
      <c r="AT409" s="185"/>
      <c r="AU409" s="185"/>
      <c r="AV409" s="185"/>
      <c r="AW409" s="185"/>
    </row>
    <row r="410" ht="22.5" customHeight="1">
      <c r="A410" s="368"/>
      <c r="B410" s="187"/>
      <c r="C410" s="188" t="str">
        <f t="shared" si="2"/>
        <v/>
      </c>
      <c r="D410" s="244"/>
      <c r="E410" s="216"/>
      <c r="F410" s="197"/>
      <c r="G410" s="202"/>
      <c r="H410" s="197"/>
      <c r="I410" s="212"/>
      <c r="J410" s="215"/>
      <c r="K410" s="185"/>
      <c r="L410" s="185"/>
      <c r="M410" s="185"/>
      <c r="N410" s="185"/>
      <c r="O410" s="185"/>
      <c r="P410" s="185"/>
      <c r="Q410" s="185"/>
      <c r="R410" s="185"/>
      <c r="S410" s="185"/>
      <c r="T410" s="185"/>
      <c r="U410" s="185"/>
      <c r="V410" s="185"/>
      <c r="W410" s="185"/>
      <c r="X410" s="185"/>
      <c r="Y410" s="185"/>
      <c r="Z410" s="185"/>
      <c r="AA410" s="185"/>
      <c r="AB410" s="185"/>
      <c r="AC410" s="185"/>
      <c r="AD410" s="185"/>
      <c r="AE410" s="185"/>
      <c r="AF410" s="185"/>
      <c r="AG410" s="185"/>
      <c r="AH410" s="185"/>
      <c r="AI410" s="185"/>
      <c r="AJ410" s="185"/>
      <c r="AK410" s="185"/>
      <c r="AL410" s="185"/>
      <c r="AM410" s="185"/>
      <c r="AN410" s="185"/>
      <c r="AO410" s="185"/>
      <c r="AP410" s="185"/>
      <c r="AQ410" s="185"/>
      <c r="AR410" s="185"/>
      <c r="AS410" s="185"/>
      <c r="AT410" s="185"/>
      <c r="AU410" s="185"/>
      <c r="AV410" s="185"/>
      <c r="AW410" s="185"/>
    </row>
    <row r="411" ht="22.5" customHeight="1">
      <c r="A411" s="368"/>
      <c r="B411" s="187"/>
      <c r="C411" s="188" t="str">
        <f t="shared" si="2"/>
        <v/>
      </c>
      <c r="D411" s="244"/>
      <c r="E411" s="216"/>
      <c r="F411" s="197"/>
      <c r="G411" s="202"/>
      <c r="H411" s="197"/>
      <c r="I411" s="212"/>
      <c r="J411" s="215"/>
      <c r="K411" s="185"/>
      <c r="L411" s="185"/>
      <c r="M411" s="185"/>
      <c r="N411" s="185"/>
      <c r="O411" s="185"/>
      <c r="P411" s="185"/>
      <c r="Q411" s="185"/>
      <c r="R411" s="185"/>
      <c r="S411" s="185"/>
      <c r="T411" s="185"/>
      <c r="U411" s="185"/>
      <c r="V411" s="185"/>
      <c r="W411" s="185"/>
      <c r="X411" s="185"/>
      <c r="Y411" s="185"/>
      <c r="Z411" s="185"/>
      <c r="AA411" s="185"/>
      <c r="AB411" s="185"/>
      <c r="AC411" s="185"/>
      <c r="AD411" s="185"/>
      <c r="AE411" s="185"/>
      <c r="AF411" s="185"/>
      <c r="AG411" s="185"/>
      <c r="AH411" s="185"/>
      <c r="AI411" s="185"/>
      <c r="AJ411" s="185"/>
      <c r="AK411" s="185"/>
      <c r="AL411" s="185"/>
      <c r="AM411" s="185"/>
      <c r="AN411" s="185"/>
      <c r="AO411" s="185"/>
      <c r="AP411" s="185"/>
      <c r="AQ411" s="185"/>
      <c r="AR411" s="185"/>
      <c r="AS411" s="185"/>
      <c r="AT411" s="185"/>
      <c r="AU411" s="185"/>
      <c r="AV411" s="185"/>
      <c r="AW411" s="185"/>
    </row>
    <row r="412" ht="22.5" customHeight="1">
      <c r="A412" s="368"/>
      <c r="B412" s="187"/>
      <c r="C412" s="188" t="str">
        <f t="shared" si="2"/>
        <v/>
      </c>
      <c r="D412" s="244"/>
      <c r="E412" s="216"/>
      <c r="F412" s="197"/>
      <c r="G412" s="202"/>
      <c r="H412" s="197"/>
      <c r="I412" s="212"/>
      <c r="J412" s="215"/>
      <c r="K412" s="185"/>
      <c r="L412" s="185"/>
      <c r="M412" s="185"/>
      <c r="N412" s="185"/>
      <c r="O412" s="185"/>
      <c r="P412" s="185"/>
      <c r="Q412" s="185"/>
      <c r="R412" s="185"/>
      <c r="S412" s="185"/>
      <c r="T412" s="185"/>
      <c r="U412" s="185"/>
      <c r="V412" s="185"/>
      <c r="W412" s="185"/>
      <c r="X412" s="185"/>
      <c r="Y412" s="185"/>
      <c r="Z412" s="185"/>
      <c r="AA412" s="185"/>
      <c r="AB412" s="185"/>
      <c r="AC412" s="185"/>
      <c r="AD412" s="185"/>
      <c r="AE412" s="185"/>
      <c r="AF412" s="185"/>
      <c r="AG412" s="185"/>
      <c r="AH412" s="185"/>
      <c r="AI412" s="185"/>
      <c r="AJ412" s="185"/>
      <c r="AK412" s="185"/>
      <c r="AL412" s="185"/>
      <c r="AM412" s="185"/>
      <c r="AN412" s="185"/>
      <c r="AO412" s="185"/>
      <c r="AP412" s="185"/>
      <c r="AQ412" s="185"/>
      <c r="AR412" s="185"/>
      <c r="AS412" s="185"/>
      <c r="AT412" s="185"/>
      <c r="AU412" s="185"/>
      <c r="AV412" s="185"/>
      <c r="AW412" s="185"/>
    </row>
    <row r="413" ht="22.5" customHeight="1">
      <c r="A413" s="368"/>
      <c r="B413" s="187"/>
      <c r="C413" s="188" t="str">
        <f t="shared" si="2"/>
        <v/>
      </c>
      <c r="D413" s="244"/>
      <c r="E413" s="216"/>
      <c r="F413" s="197"/>
      <c r="G413" s="202"/>
      <c r="H413" s="197"/>
      <c r="I413" s="212"/>
      <c r="J413" s="215"/>
      <c r="K413" s="185"/>
      <c r="L413" s="185"/>
      <c r="M413" s="185"/>
      <c r="N413" s="185"/>
      <c r="O413" s="185"/>
      <c r="P413" s="185"/>
      <c r="Q413" s="185"/>
      <c r="R413" s="185"/>
      <c r="S413" s="185"/>
      <c r="T413" s="185"/>
      <c r="U413" s="185"/>
      <c r="V413" s="185"/>
      <c r="W413" s="185"/>
      <c r="X413" s="185"/>
      <c r="Y413" s="185"/>
      <c r="Z413" s="185"/>
      <c r="AA413" s="185"/>
      <c r="AB413" s="185"/>
      <c r="AC413" s="185"/>
      <c r="AD413" s="185"/>
      <c r="AE413" s="185"/>
      <c r="AF413" s="185"/>
      <c r="AG413" s="185"/>
      <c r="AH413" s="185"/>
      <c r="AI413" s="185"/>
      <c r="AJ413" s="185"/>
      <c r="AK413" s="185"/>
      <c r="AL413" s="185"/>
      <c r="AM413" s="185"/>
      <c r="AN413" s="185"/>
      <c r="AO413" s="185"/>
      <c r="AP413" s="185"/>
      <c r="AQ413" s="185"/>
      <c r="AR413" s="185"/>
      <c r="AS413" s="185"/>
      <c r="AT413" s="185"/>
      <c r="AU413" s="185"/>
      <c r="AV413" s="185"/>
      <c r="AW413" s="185"/>
    </row>
    <row r="414" ht="22.5" customHeight="1">
      <c r="A414" s="368"/>
      <c r="B414" s="187"/>
      <c r="C414" s="188" t="str">
        <f t="shared" si="2"/>
        <v/>
      </c>
      <c r="D414" s="244"/>
      <c r="E414" s="216"/>
      <c r="F414" s="197"/>
      <c r="G414" s="202"/>
      <c r="H414" s="197"/>
      <c r="I414" s="212"/>
      <c r="J414" s="215"/>
      <c r="K414" s="185"/>
      <c r="L414" s="185"/>
      <c r="M414" s="185"/>
      <c r="N414" s="185"/>
      <c r="O414" s="185"/>
      <c r="P414" s="185"/>
      <c r="Q414" s="185"/>
      <c r="R414" s="185"/>
      <c r="S414" s="185"/>
      <c r="T414" s="185"/>
      <c r="U414" s="185"/>
      <c r="V414" s="185"/>
      <c r="W414" s="185"/>
      <c r="X414" s="185"/>
      <c r="Y414" s="185"/>
      <c r="Z414" s="185"/>
      <c r="AA414" s="185"/>
      <c r="AB414" s="185"/>
      <c r="AC414" s="185"/>
      <c r="AD414" s="185"/>
      <c r="AE414" s="185"/>
      <c r="AF414" s="185"/>
      <c r="AG414" s="185"/>
      <c r="AH414" s="185"/>
      <c r="AI414" s="185"/>
      <c r="AJ414" s="185"/>
      <c r="AK414" s="185"/>
      <c r="AL414" s="185"/>
      <c r="AM414" s="185"/>
      <c r="AN414" s="185"/>
      <c r="AO414" s="185"/>
      <c r="AP414" s="185"/>
      <c r="AQ414" s="185"/>
      <c r="AR414" s="185"/>
      <c r="AS414" s="185"/>
      <c r="AT414" s="185"/>
      <c r="AU414" s="185"/>
      <c r="AV414" s="185"/>
      <c r="AW414" s="185"/>
    </row>
    <row r="415" ht="22.5" customHeight="1">
      <c r="A415" s="368"/>
      <c r="B415" s="187"/>
      <c r="C415" s="188" t="str">
        <f t="shared" si="2"/>
        <v/>
      </c>
      <c r="D415" s="244"/>
      <c r="E415" s="216"/>
      <c r="F415" s="197"/>
      <c r="G415" s="202"/>
      <c r="H415" s="197"/>
      <c r="I415" s="212"/>
      <c r="J415" s="215"/>
      <c r="K415" s="185"/>
      <c r="L415" s="185"/>
      <c r="M415" s="185"/>
      <c r="N415" s="185"/>
      <c r="O415" s="185"/>
      <c r="P415" s="185"/>
      <c r="Q415" s="185"/>
      <c r="R415" s="185"/>
      <c r="S415" s="185"/>
      <c r="T415" s="185"/>
      <c r="U415" s="185"/>
      <c r="V415" s="185"/>
      <c r="W415" s="185"/>
      <c r="X415" s="185"/>
      <c r="Y415" s="185"/>
      <c r="Z415" s="185"/>
      <c r="AA415" s="185"/>
      <c r="AB415" s="185"/>
      <c r="AC415" s="185"/>
      <c r="AD415" s="185"/>
      <c r="AE415" s="185"/>
      <c r="AF415" s="185"/>
      <c r="AG415" s="185"/>
      <c r="AH415" s="185"/>
      <c r="AI415" s="185"/>
      <c r="AJ415" s="185"/>
      <c r="AK415" s="185"/>
      <c r="AL415" s="185"/>
      <c r="AM415" s="185"/>
      <c r="AN415" s="185"/>
      <c r="AO415" s="185"/>
      <c r="AP415" s="185"/>
      <c r="AQ415" s="185"/>
      <c r="AR415" s="185"/>
      <c r="AS415" s="185"/>
      <c r="AT415" s="185"/>
      <c r="AU415" s="185"/>
      <c r="AV415" s="185"/>
      <c r="AW415" s="185"/>
    </row>
    <row r="416" ht="22.5" customHeight="1">
      <c r="A416" s="368"/>
      <c r="B416" s="187"/>
      <c r="C416" s="188" t="str">
        <f t="shared" si="2"/>
        <v/>
      </c>
      <c r="D416" s="244"/>
      <c r="E416" s="216"/>
      <c r="F416" s="197"/>
      <c r="G416" s="202"/>
      <c r="H416" s="197"/>
      <c r="I416" s="212"/>
      <c r="J416" s="215"/>
      <c r="K416" s="185"/>
      <c r="L416" s="185"/>
      <c r="M416" s="185"/>
      <c r="N416" s="185"/>
      <c r="O416" s="185"/>
      <c r="P416" s="185"/>
      <c r="Q416" s="185"/>
      <c r="R416" s="185"/>
      <c r="S416" s="185"/>
      <c r="T416" s="185"/>
      <c r="U416" s="185"/>
      <c r="V416" s="185"/>
      <c r="W416" s="185"/>
      <c r="X416" s="185"/>
      <c r="Y416" s="185"/>
      <c r="Z416" s="185"/>
      <c r="AA416" s="185"/>
      <c r="AB416" s="185"/>
      <c r="AC416" s="185"/>
      <c r="AD416" s="185"/>
      <c r="AE416" s="185"/>
      <c r="AF416" s="185"/>
      <c r="AG416" s="185"/>
      <c r="AH416" s="185"/>
      <c r="AI416" s="185"/>
      <c r="AJ416" s="185"/>
      <c r="AK416" s="185"/>
      <c r="AL416" s="185"/>
      <c r="AM416" s="185"/>
      <c r="AN416" s="185"/>
      <c r="AO416" s="185"/>
      <c r="AP416" s="185"/>
      <c r="AQ416" s="185"/>
      <c r="AR416" s="185"/>
      <c r="AS416" s="185"/>
      <c r="AT416" s="185"/>
      <c r="AU416" s="185"/>
      <c r="AV416" s="185"/>
      <c r="AW416" s="185"/>
    </row>
    <row r="417" ht="22.5" customHeight="1">
      <c r="A417" s="368"/>
      <c r="B417" s="187"/>
      <c r="C417" s="188" t="str">
        <f t="shared" si="2"/>
        <v/>
      </c>
      <c r="D417" s="244"/>
      <c r="E417" s="216"/>
      <c r="F417" s="197"/>
      <c r="G417" s="202"/>
      <c r="H417" s="197"/>
      <c r="I417" s="212"/>
      <c r="J417" s="215"/>
      <c r="K417" s="185"/>
      <c r="L417" s="185"/>
      <c r="M417" s="185"/>
      <c r="N417" s="185"/>
      <c r="O417" s="185"/>
      <c r="P417" s="185"/>
      <c r="Q417" s="185"/>
      <c r="R417" s="185"/>
      <c r="S417" s="185"/>
      <c r="T417" s="185"/>
      <c r="U417" s="185"/>
      <c r="V417" s="185"/>
      <c r="W417" s="185"/>
      <c r="X417" s="185"/>
      <c r="Y417" s="185"/>
      <c r="Z417" s="185"/>
      <c r="AA417" s="185"/>
      <c r="AB417" s="185"/>
      <c r="AC417" s="185"/>
      <c r="AD417" s="185"/>
      <c r="AE417" s="185"/>
      <c r="AF417" s="185"/>
      <c r="AG417" s="185"/>
      <c r="AH417" s="185"/>
      <c r="AI417" s="185"/>
      <c r="AJ417" s="185"/>
      <c r="AK417" s="185"/>
      <c r="AL417" s="185"/>
      <c r="AM417" s="185"/>
      <c r="AN417" s="185"/>
      <c r="AO417" s="185"/>
      <c r="AP417" s="185"/>
      <c r="AQ417" s="185"/>
      <c r="AR417" s="185"/>
      <c r="AS417" s="185"/>
      <c r="AT417" s="185"/>
      <c r="AU417" s="185"/>
      <c r="AV417" s="185"/>
      <c r="AW417" s="185"/>
    </row>
    <row r="418" ht="22.5" customHeight="1">
      <c r="A418" s="368"/>
      <c r="B418" s="187"/>
      <c r="C418" s="188" t="str">
        <f t="shared" si="2"/>
        <v/>
      </c>
      <c r="D418" s="244"/>
      <c r="E418" s="216"/>
      <c r="F418" s="197"/>
      <c r="G418" s="202"/>
      <c r="H418" s="197"/>
      <c r="I418" s="212"/>
      <c r="J418" s="215"/>
      <c r="K418" s="185"/>
      <c r="L418" s="185"/>
      <c r="M418" s="185"/>
      <c r="N418" s="185"/>
      <c r="O418" s="185"/>
      <c r="P418" s="185"/>
      <c r="Q418" s="185"/>
      <c r="R418" s="185"/>
      <c r="S418" s="185"/>
      <c r="T418" s="185"/>
      <c r="U418" s="185"/>
      <c r="V418" s="185"/>
      <c r="W418" s="185"/>
      <c r="X418" s="185"/>
      <c r="Y418" s="185"/>
      <c r="Z418" s="185"/>
      <c r="AA418" s="185"/>
      <c r="AB418" s="185"/>
      <c r="AC418" s="185"/>
      <c r="AD418" s="185"/>
      <c r="AE418" s="185"/>
      <c r="AF418" s="185"/>
      <c r="AG418" s="185"/>
      <c r="AH418" s="185"/>
      <c r="AI418" s="185"/>
      <c r="AJ418" s="185"/>
      <c r="AK418" s="185"/>
      <c r="AL418" s="185"/>
      <c r="AM418" s="185"/>
      <c r="AN418" s="185"/>
      <c r="AO418" s="185"/>
      <c r="AP418" s="185"/>
      <c r="AQ418" s="185"/>
      <c r="AR418" s="185"/>
      <c r="AS418" s="185"/>
      <c r="AT418" s="185"/>
      <c r="AU418" s="185"/>
      <c r="AV418" s="185"/>
      <c r="AW418" s="185"/>
    </row>
    <row r="419" ht="22.5" customHeight="1">
      <c r="A419" s="368"/>
      <c r="B419" s="187"/>
      <c r="C419" s="188" t="str">
        <f t="shared" si="2"/>
        <v/>
      </c>
      <c r="D419" s="244"/>
      <c r="E419" s="216"/>
      <c r="F419" s="197"/>
      <c r="G419" s="202"/>
      <c r="H419" s="197"/>
      <c r="I419" s="212"/>
      <c r="J419" s="215"/>
      <c r="K419" s="185"/>
      <c r="L419" s="185"/>
      <c r="M419" s="185"/>
      <c r="N419" s="185"/>
      <c r="O419" s="185"/>
      <c r="P419" s="185"/>
      <c r="Q419" s="185"/>
      <c r="R419" s="185"/>
      <c r="S419" s="185"/>
      <c r="T419" s="185"/>
      <c r="U419" s="185"/>
      <c r="V419" s="185"/>
      <c r="W419" s="185"/>
      <c r="X419" s="185"/>
      <c r="Y419" s="185"/>
      <c r="Z419" s="185"/>
      <c r="AA419" s="185"/>
      <c r="AB419" s="185"/>
      <c r="AC419" s="185"/>
      <c r="AD419" s="185"/>
      <c r="AE419" s="185"/>
      <c r="AF419" s="185"/>
      <c r="AG419" s="185"/>
      <c r="AH419" s="185"/>
      <c r="AI419" s="185"/>
      <c r="AJ419" s="185"/>
      <c r="AK419" s="185"/>
      <c r="AL419" s="185"/>
      <c r="AM419" s="185"/>
      <c r="AN419" s="185"/>
      <c r="AO419" s="185"/>
      <c r="AP419" s="185"/>
      <c r="AQ419" s="185"/>
      <c r="AR419" s="185"/>
      <c r="AS419" s="185"/>
      <c r="AT419" s="185"/>
      <c r="AU419" s="185"/>
      <c r="AV419" s="185"/>
      <c r="AW419" s="185"/>
    </row>
    <row r="420" ht="22.5" customHeight="1">
      <c r="A420" s="368"/>
      <c r="B420" s="187"/>
      <c r="C420" s="188" t="str">
        <f t="shared" si="2"/>
        <v/>
      </c>
      <c r="D420" s="244"/>
      <c r="E420" s="216"/>
      <c r="F420" s="197"/>
      <c r="G420" s="202"/>
      <c r="H420" s="197"/>
      <c r="I420" s="212"/>
      <c r="J420" s="215"/>
      <c r="K420" s="185"/>
      <c r="L420" s="185"/>
      <c r="M420" s="185"/>
      <c r="N420" s="185"/>
      <c r="O420" s="185"/>
      <c r="P420" s="185"/>
      <c r="Q420" s="185"/>
      <c r="R420" s="185"/>
      <c r="S420" s="185"/>
      <c r="T420" s="185"/>
      <c r="U420" s="185"/>
      <c r="V420" s="185"/>
      <c r="W420" s="185"/>
      <c r="X420" s="185"/>
      <c r="Y420" s="185"/>
      <c r="Z420" s="185"/>
      <c r="AA420" s="185"/>
      <c r="AB420" s="185"/>
      <c r="AC420" s="185"/>
      <c r="AD420" s="185"/>
      <c r="AE420" s="185"/>
      <c r="AF420" s="185"/>
      <c r="AG420" s="185"/>
      <c r="AH420" s="185"/>
      <c r="AI420" s="185"/>
      <c r="AJ420" s="185"/>
      <c r="AK420" s="185"/>
      <c r="AL420" s="185"/>
      <c r="AM420" s="185"/>
      <c r="AN420" s="185"/>
      <c r="AO420" s="185"/>
      <c r="AP420" s="185"/>
      <c r="AQ420" s="185"/>
      <c r="AR420" s="185"/>
      <c r="AS420" s="185"/>
      <c r="AT420" s="185"/>
      <c r="AU420" s="185"/>
      <c r="AV420" s="185"/>
      <c r="AW420" s="185"/>
    </row>
    <row r="421" ht="22.5" customHeight="1">
      <c r="A421" s="368"/>
      <c r="B421" s="187"/>
      <c r="C421" s="188" t="str">
        <f t="shared" si="2"/>
        <v/>
      </c>
      <c r="D421" s="244"/>
      <c r="E421" s="216"/>
      <c r="F421" s="197"/>
      <c r="G421" s="202"/>
      <c r="H421" s="197"/>
      <c r="I421" s="212"/>
      <c r="J421" s="215"/>
      <c r="K421" s="185"/>
      <c r="L421" s="185"/>
      <c r="M421" s="185"/>
      <c r="N421" s="185"/>
      <c r="O421" s="185"/>
      <c r="P421" s="185"/>
      <c r="Q421" s="185"/>
      <c r="R421" s="185"/>
      <c r="S421" s="185"/>
      <c r="T421" s="185"/>
      <c r="U421" s="185"/>
      <c r="V421" s="185"/>
      <c r="W421" s="185"/>
      <c r="X421" s="185"/>
      <c r="Y421" s="185"/>
      <c r="Z421" s="185"/>
      <c r="AA421" s="185"/>
      <c r="AB421" s="185"/>
      <c r="AC421" s="185"/>
      <c r="AD421" s="185"/>
      <c r="AE421" s="185"/>
      <c r="AF421" s="185"/>
      <c r="AG421" s="185"/>
      <c r="AH421" s="185"/>
      <c r="AI421" s="185"/>
      <c r="AJ421" s="185"/>
      <c r="AK421" s="185"/>
      <c r="AL421" s="185"/>
      <c r="AM421" s="185"/>
      <c r="AN421" s="185"/>
      <c r="AO421" s="185"/>
      <c r="AP421" s="185"/>
      <c r="AQ421" s="185"/>
      <c r="AR421" s="185"/>
      <c r="AS421" s="185"/>
      <c r="AT421" s="185"/>
      <c r="AU421" s="185"/>
      <c r="AV421" s="185"/>
      <c r="AW421" s="185"/>
    </row>
    <row r="422" ht="22.5" customHeight="1">
      <c r="A422" s="368"/>
      <c r="B422" s="187"/>
      <c r="C422" s="188" t="str">
        <f t="shared" si="2"/>
        <v/>
      </c>
      <c r="D422" s="244"/>
      <c r="E422" s="216"/>
      <c r="F422" s="197"/>
      <c r="G422" s="202"/>
      <c r="H422" s="197"/>
      <c r="I422" s="212"/>
      <c r="J422" s="215"/>
      <c r="K422" s="185"/>
      <c r="L422" s="185"/>
      <c r="M422" s="185"/>
      <c r="N422" s="185"/>
      <c r="O422" s="185"/>
      <c r="P422" s="185"/>
      <c r="Q422" s="185"/>
      <c r="R422" s="185"/>
      <c r="S422" s="185"/>
      <c r="T422" s="185"/>
      <c r="U422" s="185"/>
      <c r="V422" s="185"/>
      <c r="W422" s="185"/>
      <c r="X422" s="185"/>
      <c r="Y422" s="185"/>
      <c r="Z422" s="185"/>
      <c r="AA422" s="185"/>
      <c r="AB422" s="185"/>
      <c r="AC422" s="185"/>
      <c r="AD422" s="185"/>
      <c r="AE422" s="185"/>
      <c r="AF422" s="185"/>
      <c r="AG422" s="185"/>
      <c r="AH422" s="185"/>
      <c r="AI422" s="185"/>
      <c r="AJ422" s="185"/>
      <c r="AK422" s="185"/>
      <c r="AL422" s="185"/>
      <c r="AM422" s="185"/>
      <c r="AN422" s="185"/>
      <c r="AO422" s="185"/>
      <c r="AP422" s="185"/>
      <c r="AQ422" s="185"/>
      <c r="AR422" s="185"/>
      <c r="AS422" s="185"/>
      <c r="AT422" s="185"/>
      <c r="AU422" s="185"/>
      <c r="AV422" s="185"/>
      <c r="AW422" s="185"/>
    </row>
    <row r="423" ht="22.5" customHeight="1">
      <c r="A423" s="368"/>
      <c r="B423" s="187"/>
      <c r="C423" s="188" t="str">
        <f t="shared" si="2"/>
        <v/>
      </c>
      <c r="D423" s="244"/>
      <c r="E423" s="216"/>
      <c r="F423" s="197"/>
      <c r="G423" s="202"/>
      <c r="H423" s="197"/>
      <c r="I423" s="212"/>
      <c r="J423" s="215"/>
      <c r="K423" s="185"/>
      <c r="L423" s="185"/>
      <c r="M423" s="185"/>
      <c r="N423" s="185"/>
      <c r="O423" s="185"/>
      <c r="P423" s="185"/>
      <c r="Q423" s="185"/>
      <c r="R423" s="185"/>
      <c r="S423" s="185"/>
      <c r="T423" s="185"/>
      <c r="U423" s="185"/>
      <c r="V423" s="185"/>
      <c r="W423" s="185"/>
      <c r="X423" s="185"/>
      <c r="Y423" s="185"/>
      <c r="Z423" s="185"/>
      <c r="AA423" s="185"/>
      <c r="AB423" s="185"/>
      <c r="AC423" s="185"/>
      <c r="AD423" s="185"/>
      <c r="AE423" s="185"/>
      <c r="AF423" s="185"/>
      <c r="AG423" s="185"/>
      <c r="AH423" s="185"/>
      <c r="AI423" s="185"/>
      <c r="AJ423" s="185"/>
      <c r="AK423" s="185"/>
      <c r="AL423" s="185"/>
      <c r="AM423" s="185"/>
      <c r="AN423" s="185"/>
      <c r="AO423" s="185"/>
      <c r="AP423" s="185"/>
      <c r="AQ423" s="185"/>
      <c r="AR423" s="185"/>
      <c r="AS423" s="185"/>
      <c r="AT423" s="185"/>
      <c r="AU423" s="185"/>
      <c r="AV423" s="185"/>
      <c r="AW423" s="185"/>
    </row>
    <row r="424" ht="22.5" customHeight="1">
      <c r="A424" s="368"/>
      <c r="B424" s="187"/>
      <c r="C424" s="188" t="str">
        <f t="shared" si="2"/>
        <v/>
      </c>
      <c r="D424" s="244"/>
      <c r="E424" s="216"/>
      <c r="F424" s="197"/>
      <c r="G424" s="202"/>
      <c r="H424" s="197"/>
      <c r="I424" s="212"/>
      <c r="J424" s="215"/>
      <c r="K424" s="185"/>
      <c r="L424" s="185"/>
      <c r="M424" s="185"/>
      <c r="N424" s="185"/>
      <c r="O424" s="185"/>
      <c r="P424" s="185"/>
      <c r="Q424" s="185"/>
      <c r="R424" s="185"/>
      <c r="S424" s="185"/>
      <c r="T424" s="185"/>
      <c r="U424" s="185"/>
      <c r="V424" s="185"/>
      <c r="W424" s="185"/>
      <c r="X424" s="185"/>
      <c r="Y424" s="185"/>
      <c r="Z424" s="185"/>
      <c r="AA424" s="185"/>
      <c r="AB424" s="185"/>
      <c r="AC424" s="185"/>
      <c r="AD424" s="185"/>
      <c r="AE424" s="185"/>
      <c r="AF424" s="185"/>
      <c r="AG424" s="185"/>
      <c r="AH424" s="185"/>
      <c r="AI424" s="185"/>
      <c r="AJ424" s="185"/>
      <c r="AK424" s="185"/>
      <c r="AL424" s="185"/>
      <c r="AM424" s="185"/>
      <c r="AN424" s="185"/>
      <c r="AO424" s="185"/>
      <c r="AP424" s="185"/>
      <c r="AQ424" s="185"/>
      <c r="AR424" s="185"/>
      <c r="AS424" s="185"/>
      <c r="AT424" s="185"/>
      <c r="AU424" s="185"/>
      <c r="AV424" s="185"/>
      <c r="AW424" s="185"/>
    </row>
    <row r="425" ht="22.5" customHeight="1">
      <c r="A425" s="368"/>
      <c r="B425" s="187"/>
      <c r="C425" s="188" t="str">
        <f t="shared" si="2"/>
        <v/>
      </c>
      <c r="D425" s="244"/>
      <c r="E425" s="216"/>
      <c r="F425" s="197"/>
      <c r="G425" s="202"/>
      <c r="H425" s="197"/>
      <c r="I425" s="212"/>
      <c r="J425" s="215"/>
      <c r="K425" s="185"/>
      <c r="L425" s="185"/>
      <c r="M425" s="185"/>
      <c r="N425" s="185"/>
      <c r="O425" s="185"/>
      <c r="P425" s="185"/>
      <c r="Q425" s="185"/>
      <c r="R425" s="185"/>
      <c r="S425" s="185"/>
      <c r="T425" s="185"/>
      <c r="U425" s="185"/>
      <c r="V425" s="185"/>
      <c r="W425" s="185"/>
      <c r="X425" s="185"/>
      <c r="Y425" s="185"/>
      <c r="Z425" s="185"/>
      <c r="AA425" s="185"/>
      <c r="AB425" s="185"/>
      <c r="AC425" s="185"/>
      <c r="AD425" s="185"/>
      <c r="AE425" s="185"/>
      <c r="AF425" s="185"/>
      <c r="AG425" s="185"/>
      <c r="AH425" s="185"/>
      <c r="AI425" s="185"/>
      <c r="AJ425" s="185"/>
      <c r="AK425" s="185"/>
      <c r="AL425" s="185"/>
      <c r="AM425" s="185"/>
      <c r="AN425" s="185"/>
      <c r="AO425" s="185"/>
      <c r="AP425" s="185"/>
      <c r="AQ425" s="185"/>
      <c r="AR425" s="185"/>
      <c r="AS425" s="185"/>
      <c r="AT425" s="185"/>
      <c r="AU425" s="185"/>
      <c r="AV425" s="185"/>
      <c r="AW425" s="185"/>
    </row>
    <row r="426" ht="22.5" customHeight="1">
      <c r="A426" s="368"/>
      <c r="B426" s="187"/>
      <c r="C426" s="188" t="str">
        <f t="shared" si="2"/>
        <v/>
      </c>
      <c r="D426" s="244"/>
      <c r="E426" s="216"/>
      <c r="F426" s="197"/>
      <c r="G426" s="202"/>
      <c r="H426" s="197"/>
      <c r="I426" s="212"/>
      <c r="J426" s="215"/>
      <c r="K426" s="185"/>
      <c r="L426" s="185"/>
      <c r="M426" s="185"/>
      <c r="N426" s="185"/>
      <c r="O426" s="185"/>
      <c r="P426" s="185"/>
      <c r="Q426" s="185"/>
      <c r="R426" s="185"/>
      <c r="S426" s="185"/>
      <c r="T426" s="185"/>
      <c r="U426" s="185"/>
      <c r="V426" s="185"/>
      <c r="W426" s="185"/>
      <c r="X426" s="185"/>
      <c r="Y426" s="185"/>
      <c r="Z426" s="185"/>
      <c r="AA426" s="185"/>
      <c r="AB426" s="185"/>
      <c r="AC426" s="185"/>
      <c r="AD426" s="185"/>
      <c r="AE426" s="185"/>
      <c r="AF426" s="185"/>
      <c r="AG426" s="185"/>
      <c r="AH426" s="185"/>
      <c r="AI426" s="185"/>
      <c r="AJ426" s="185"/>
      <c r="AK426" s="185"/>
      <c r="AL426" s="185"/>
      <c r="AM426" s="185"/>
      <c r="AN426" s="185"/>
      <c r="AO426" s="185"/>
      <c r="AP426" s="185"/>
      <c r="AQ426" s="185"/>
      <c r="AR426" s="185"/>
      <c r="AS426" s="185"/>
      <c r="AT426" s="185"/>
      <c r="AU426" s="185"/>
      <c r="AV426" s="185"/>
      <c r="AW426" s="185"/>
    </row>
    <row r="427" ht="22.5" customHeight="1">
      <c r="A427" s="368"/>
      <c r="B427" s="187"/>
      <c r="C427" s="188" t="str">
        <f t="shared" si="2"/>
        <v/>
      </c>
      <c r="D427" s="244"/>
      <c r="E427" s="216"/>
      <c r="F427" s="197"/>
      <c r="G427" s="202"/>
      <c r="H427" s="197"/>
      <c r="I427" s="212"/>
      <c r="J427" s="215"/>
      <c r="K427" s="185"/>
      <c r="L427" s="185"/>
      <c r="M427" s="185"/>
      <c r="N427" s="185"/>
      <c r="O427" s="185"/>
      <c r="P427" s="185"/>
      <c r="Q427" s="185"/>
      <c r="R427" s="185"/>
      <c r="S427" s="185"/>
      <c r="T427" s="185"/>
      <c r="U427" s="185"/>
      <c r="V427" s="185"/>
      <c r="W427" s="185"/>
      <c r="X427" s="185"/>
      <c r="Y427" s="185"/>
      <c r="Z427" s="185"/>
      <c r="AA427" s="185"/>
      <c r="AB427" s="185"/>
      <c r="AC427" s="185"/>
      <c r="AD427" s="185"/>
      <c r="AE427" s="185"/>
      <c r="AF427" s="185"/>
      <c r="AG427" s="185"/>
      <c r="AH427" s="185"/>
      <c r="AI427" s="185"/>
      <c r="AJ427" s="185"/>
      <c r="AK427" s="185"/>
      <c r="AL427" s="185"/>
      <c r="AM427" s="185"/>
      <c r="AN427" s="185"/>
      <c r="AO427" s="185"/>
      <c r="AP427" s="185"/>
      <c r="AQ427" s="185"/>
      <c r="AR427" s="185"/>
      <c r="AS427" s="185"/>
      <c r="AT427" s="185"/>
      <c r="AU427" s="185"/>
      <c r="AV427" s="185"/>
      <c r="AW427" s="185"/>
    </row>
    <row r="428" ht="22.5" customHeight="1">
      <c r="A428" s="368"/>
      <c r="B428" s="187"/>
      <c r="C428" s="188" t="str">
        <f t="shared" si="2"/>
        <v/>
      </c>
      <c r="D428" s="244"/>
      <c r="E428" s="216"/>
      <c r="F428" s="197"/>
      <c r="G428" s="202"/>
      <c r="H428" s="197"/>
      <c r="I428" s="212"/>
      <c r="J428" s="215"/>
      <c r="K428" s="185"/>
      <c r="L428" s="185"/>
      <c r="M428" s="185"/>
      <c r="N428" s="185"/>
      <c r="O428" s="185"/>
      <c r="P428" s="185"/>
      <c r="Q428" s="185"/>
      <c r="R428" s="185"/>
      <c r="S428" s="185"/>
      <c r="T428" s="185"/>
      <c r="U428" s="185"/>
      <c r="V428" s="185"/>
      <c r="W428" s="185"/>
      <c r="X428" s="185"/>
      <c r="Y428" s="185"/>
      <c r="Z428" s="185"/>
      <c r="AA428" s="185"/>
      <c r="AB428" s="185"/>
      <c r="AC428" s="185"/>
      <c r="AD428" s="185"/>
      <c r="AE428" s="185"/>
      <c r="AF428" s="185"/>
      <c r="AG428" s="185"/>
      <c r="AH428" s="185"/>
      <c r="AI428" s="185"/>
      <c r="AJ428" s="185"/>
      <c r="AK428" s="185"/>
      <c r="AL428" s="185"/>
      <c r="AM428" s="185"/>
      <c r="AN428" s="185"/>
      <c r="AO428" s="185"/>
      <c r="AP428" s="185"/>
      <c r="AQ428" s="185"/>
      <c r="AR428" s="185"/>
      <c r="AS428" s="185"/>
      <c r="AT428" s="185"/>
      <c r="AU428" s="185"/>
      <c r="AV428" s="185"/>
      <c r="AW428" s="185"/>
    </row>
    <row r="429" ht="22.5" customHeight="1">
      <c r="A429" s="368"/>
      <c r="B429" s="187"/>
      <c r="C429" s="188" t="str">
        <f t="shared" si="2"/>
        <v/>
      </c>
      <c r="D429" s="244"/>
      <c r="E429" s="216"/>
      <c r="F429" s="197"/>
      <c r="G429" s="202"/>
      <c r="H429" s="197"/>
      <c r="I429" s="212"/>
      <c r="J429" s="215"/>
      <c r="K429" s="185"/>
      <c r="L429" s="185"/>
      <c r="M429" s="185"/>
      <c r="N429" s="185"/>
      <c r="O429" s="185"/>
      <c r="P429" s="185"/>
      <c r="Q429" s="185"/>
      <c r="R429" s="185"/>
      <c r="S429" s="185"/>
      <c r="T429" s="185"/>
      <c r="U429" s="185"/>
      <c r="V429" s="185"/>
      <c r="W429" s="185"/>
      <c r="X429" s="185"/>
      <c r="Y429" s="185"/>
      <c r="Z429" s="185"/>
      <c r="AA429" s="185"/>
      <c r="AB429" s="185"/>
      <c r="AC429" s="185"/>
      <c r="AD429" s="185"/>
      <c r="AE429" s="185"/>
      <c r="AF429" s="185"/>
      <c r="AG429" s="185"/>
      <c r="AH429" s="185"/>
      <c r="AI429" s="185"/>
      <c r="AJ429" s="185"/>
      <c r="AK429" s="185"/>
      <c r="AL429" s="185"/>
      <c r="AM429" s="185"/>
      <c r="AN429" s="185"/>
      <c r="AO429" s="185"/>
      <c r="AP429" s="185"/>
      <c r="AQ429" s="185"/>
      <c r="AR429" s="185"/>
      <c r="AS429" s="185"/>
      <c r="AT429" s="185"/>
      <c r="AU429" s="185"/>
      <c r="AV429" s="185"/>
      <c r="AW429" s="185"/>
    </row>
    <row r="430" ht="22.5" customHeight="1">
      <c r="A430" s="368"/>
      <c r="B430" s="187"/>
      <c r="C430" s="188" t="str">
        <f t="shared" si="2"/>
        <v/>
      </c>
      <c r="D430" s="244"/>
      <c r="E430" s="216"/>
      <c r="F430" s="197"/>
      <c r="G430" s="202"/>
      <c r="H430" s="197"/>
      <c r="I430" s="212"/>
      <c r="J430" s="215"/>
      <c r="K430" s="185"/>
      <c r="L430" s="185"/>
      <c r="M430" s="185"/>
      <c r="N430" s="185"/>
      <c r="O430" s="185"/>
      <c r="P430" s="185"/>
      <c r="Q430" s="185"/>
      <c r="R430" s="185"/>
      <c r="S430" s="185"/>
      <c r="T430" s="185"/>
      <c r="U430" s="185"/>
      <c r="V430" s="185"/>
      <c r="W430" s="185"/>
      <c r="X430" s="185"/>
      <c r="Y430" s="185"/>
      <c r="Z430" s="185"/>
      <c r="AA430" s="185"/>
      <c r="AB430" s="185"/>
      <c r="AC430" s="185"/>
      <c r="AD430" s="185"/>
      <c r="AE430" s="185"/>
      <c r="AF430" s="185"/>
      <c r="AG430" s="185"/>
      <c r="AH430" s="185"/>
      <c r="AI430" s="185"/>
      <c r="AJ430" s="185"/>
      <c r="AK430" s="185"/>
      <c r="AL430" s="185"/>
      <c r="AM430" s="185"/>
      <c r="AN430" s="185"/>
      <c r="AO430" s="185"/>
      <c r="AP430" s="185"/>
      <c r="AQ430" s="185"/>
      <c r="AR430" s="185"/>
      <c r="AS430" s="185"/>
      <c r="AT430" s="185"/>
      <c r="AU430" s="185"/>
      <c r="AV430" s="185"/>
      <c r="AW430" s="185"/>
    </row>
    <row r="431" ht="22.5" customHeight="1">
      <c r="A431" s="368"/>
      <c r="B431" s="187"/>
      <c r="C431" s="188" t="str">
        <f t="shared" si="2"/>
        <v/>
      </c>
      <c r="D431" s="244"/>
      <c r="E431" s="216"/>
      <c r="F431" s="197"/>
      <c r="G431" s="202"/>
      <c r="H431" s="197"/>
      <c r="I431" s="212"/>
      <c r="J431" s="215"/>
      <c r="K431" s="185"/>
      <c r="L431" s="185"/>
      <c r="M431" s="185"/>
      <c r="N431" s="185"/>
      <c r="O431" s="185"/>
      <c r="P431" s="185"/>
      <c r="Q431" s="185"/>
      <c r="R431" s="185"/>
      <c r="S431" s="185"/>
      <c r="T431" s="185"/>
      <c r="U431" s="185"/>
      <c r="V431" s="185"/>
      <c r="W431" s="185"/>
      <c r="X431" s="185"/>
      <c r="Y431" s="185"/>
      <c r="Z431" s="185"/>
      <c r="AA431" s="185"/>
      <c r="AB431" s="185"/>
      <c r="AC431" s="185"/>
      <c r="AD431" s="185"/>
      <c r="AE431" s="185"/>
      <c r="AF431" s="185"/>
      <c r="AG431" s="185"/>
      <c r="AH431" s="185"/>
      <c r="AI431" s="185"/>
      <c r="AJ431" s="185"/>
      <c r="AK431" s="185"/>
      <c r="AL431" s="185"/>
      <c r="AM431" s="185"/>
      <c r="AN431" s="185"/>
      <c r="AO431" s="185"/>
      <c r="AP431" s="185"/>
      <c r="AQ431" s="185"/>
      <c r="AR431" s="185"/>
      <c r="AS431" s="185"/>
      <c r="AT431" s="185"/>
      <c r="AU431" s="185"/>
      <c r="AV431" s="185"/>
      <c r="AW431" s="185"/>
    </row>
    <row r="432" ht="22.5" customHeight="1">
      <c r="A432" s="368"/>
      <c r="B432" s="187"/>
      <c r="C432" s="188" t="str">
        <f t="shared" si="2"/>
        <v/>
      </c>
      <c r="D432" s="244"/>
      <c r="E432" s="216"/>
      <c r="F432" s="197"/>
      <c r="G432" s="202"/>
      <c r="H432" s="197"/>
      <c r="I432" s="212"/>
      <c r="J432" s="215"/>
      <c r="K432" s="185"/>
      <c r="L432" s="185"/>
      <c r="M432" s="185"/>
      <c r="N432" s="185"/>
      <c r="O432" s="185"/>
      <c r="P432" s="185"/>
      <c r="Q432" s="185"/>
      <c r="R432" s="185"/>
      <c r="S432" s="185"/>
      <c r="T432" s="185"/>
      <c r="U432" s="185"/>
      <c r="V432" s="185"/>
      <c r="W432" s="185"/>
      <c r="X432" s="185"/>
      <c r="Y432" s="185"/>
      <c r="Z432" s="185"/>
      <c r="AA432" s="185"/>
      <c r="AB432" s="185"/>
      <c r="AC432" s="185"/>
      <c r="AD432" s="185"/>
      <c r="AE432" s="185"/>
      <c r="AF432" s="185"/>
      <c r="AG432" s="185"/>
      <c r="AH432" s="185"/>
      <c r="AI432" s="185"/>
      <c r="AJ432" s="185"/>
      <c r="AK432" s="185"/>
      <c r="AL432" s="185"/>
      <c r="AM432" s="185"/>
      <c r="AN432" s="185"/>
      <c r="AO432" s="185"/>
      <c r="AP432" s="185"/>
      <c r="AQ432" s="185"/>
      <c r="AR432" s="185"/>
      <c r="AS432" s="185"/>
      <c r="AT432" s="185"/>
      <c r="AU432" s="185"/>
      <c r="AV432" s="185"/>
      <c r="AW432" s="185"/>
    </row>
    <row r="433" ht="22.5" customHeight="1">
      <c r="A433" s="368"/>
      <c r="B433" s="187"/>
      <c r="C433" s="188" t="str">
        <f t="shared" si="2"/>
        <v/>
      </c>
      <c r="D433" s="244"/>
      <c r="E433" s="216"/>
      <c r="F433" s="197"/>
      <c r="G433" s="202"/>
      <c r="H433" s="197"/>
      <c r="I433" s="212"/>
      <c r="J433" s="215"/>
      <c r="K433" s="185"/>
      <c r="L433" s="185"/>
      <c r="M433" s="185"/>
      <c r="N433" s="185"/>
      <c r="O433" s="185"/>
      <c r="P433" s="185"/>
      <c r="Q433" s="185"/>
      <c r="R433" s="185"/>
      <c r="S433" s="185"/>
      <c r="T433" s="185"/>
      <c r="U433" s="185"/>
      <c r="V433" s="185"/>
      <c r="W433" s="185"/>
      <c r="X433" s="185"/>
      <c r="Y433" s="185"/>
      <c r="Z433" s="185"/>
      <c r="AA433" s="185"/>
      <c r="AB433" s="185"/>
      <c r="AC433" s="185"/>
      <c r="AD433" s="185"/>
      <c r="AE433" s="185"/>
      <c r="AF433" s="185"/>
      <c r="AG433" s="185"/>
      <c r="AH433" s="185"/>
      <c r="AI433" s="185"/>
      <c r="AJ433" s="185"/>
      <c r="AK433" s="185"/>
      <c r="AL433" s="185"/>
      <c r="AM433" s="185"/>
      <c r="AN433" s="185"/>
      <c r="AO433" s="185"/>
      <c r="AP433" s="185"/>
      <c r="AQ433" s="185"/>
      <c r="AR433" s="185"/>
      <c r="AS433" s="185"/>
      <c r="AT433" s="185"/>
      <c r="AU433" s="185"/>
      <c r="AV433" s="185"/>
      <c r="AW433" s="185"/>
    </row>
    <row r="434" ht="22.5" customHeight="1">
      <c r="A434" s="368"/>
      <c r="B434" s="187"/>
      <c r="C434" s="188" t="str">
        <f t="shared" si="2"/>
        <v/>
      </c>
      <c r="D434" s="244"/>
      <c r="E434" s="216"/>
      <c r="F434" s="197"/>
      <c r="G434" s="202"/>
      <c r="H434" s="197"/>
      <c r="I434" s="212"/>
      <c r="J434" s="215"/>
      <c r="K434" s="185"/>
      <c r="L434" s="185"/>
      <c r="M434" s="185"/>
      <c r="N434" s="185"/>
      <c r="O434" s="185"/>
      <c r="P434" s="185"/>
      <c r="Q434" s="185"/>
      <c r="R434" s="185"/>
      <c r="S434" s="185"/>
      <c r="T434" s="185"/>
      <c r="U434" s="185"/>
      <c r="V434" s="185"/>
      <c r="W434" s="185"/>
      <c r="X434" s="185"/>
      <c r="Y434" s="185"/>
      <c r="Z434" s="185"/>
      <c r="AA434" s="185"/>
      <c r="AB434" s="185"/>
      <c r="AC434" s="185"/>
      <c r="AD434" s="185"/>
      <c r="AE434" s="185"/>
      <c r="AF434" s="185"/>
      <c r="AG434" s="185"/>
      <c r="AH434" s="185"/>
      <c r="AI434" s="185"/>
      <c r="AJ434" s="185"/>
      <c r="AK434" s="185"/>
      <c r="AL434" s="185"/>
      <c r="AM434" s="185"/>
      <c r="AN434" s="185"/>
      <c r="AO434" s="185"/>
      <c r="AP434" s="185"/>
      <c r="AQ434" s="185"/>
      <c r="AR434" s="185"/>
      <c r="AS434" s="185"/>
      <c r="AT434" s="185"/>
      <c r="AU434" s="185"/>
      <c r="AV434" s="185"/>
      <c r="AW434" s="185"/>
    </row>
    <row r="435" ht="22.5" customHeight="1">
      <c r="A435" s="368"/>
      <c r="B435" s="187"/>
      <c r="C435" s="188" t="str">
        <f t="shared" si="2"/>
        <v/>
      </c>
      <c r="D435" s="244"/>
      <c r="E435" s="216"/>
      <c r="F435" s="197"/>
      <c r="G435" s="202"/>
      <c r="H435" s="197"/>
      <c r="I435" s="212"/>
      <c r="J435" s="215"/>
      <c r="K435" s="185"/>
      <c r="L435" s="185"/>
      <c r="M435" s="185"/>
      <c r="N435" s="185"/>
      <c r="O435" s="185"/>
      <c r="P435" s="185"/>
      <c r="Q435" s="185"/>
      <c r="R435" s="185"/>
      <c r="S435" s="185"/>
      <c r="T435" s="185"/>
      <c r="U435" s="185"/>
      <c r="V435" s="185"/>
      <c r="W435" s="185"/>
      <c r="X435" s="185"/>
      <c r="Y435" s="185"/>
      <c r="Z435" s="185"/>
      <c r="AA435" s="185"/>
      <c r="AB435" s="185"/>
      <c r="AC435" s="185"/>
      <c r="AD435" s="185"/>
      <c r="AE435" s="185"/>
      <c r="AF435" s="185"/>
      <c r="AG435" s="185"/>
      <c r="AH435" s="185"/>
      <c r="AI435" s="185"/>
      <c r="AJ435" s="185"/>
      <c r="AK435" s="185"/>
      <c r="AL435" s="185"/>
      <c r="AM435" s="185"/>
      <c r="AN435" s="185"/>
      <c r="AO435" s="185"/>
      <c r="AP435" s="185"/>
      <c r="AQ435" s="185"/>
      <c r="AR435" s="185"/>
      <c r="AS435" s="185"/>
      <c r="AT435" s="185"/>
      <c r="AU435" s="185"/>
      <c r="AV435" s="185"/>
      <c r="AW435" s="185"/>
    </row>
    <row r="436" ht="22.5" customHeight="1">
      <c r="A436" s="368"/>
      <c r="B436" s="187"/>
      <c r="C436" s="188" t="str">
        <f t="shared" si="2"/>
        <v/>
      </c>
      <c r="D436" s="244"/>
      <c r="E436" s="216"/>
      <c r="F436" s="197"/>
      <c r="G436" s="202"/>
      <c r="H436" s="197"/>
      <c r="I436" s="212"/>
      <c r="J436" s="215"/>
      <c r="K436" s="185"/>
      <c r="L436" s="185"/>
      <c r="M436" s="185"/>
      <c r="N436" s="185"/>
      <c r="O436" s="185"/>
      <c r="P436" s="185"/>
      <c r="Q436" s="185"/>
      <c r="R436" s="185"/>
      <c r="S436" s="185"/>
      <c r="T436" s="185"/>
      <c r="U436" s="185"/>
      <c r="V436" s="185"/>
      <c r="W436" s="185"/>
      <c r="X436" s="185"/>
      <c r="Y436" s="185"/>
      <c r="Z436" s="185"/>
      <c r="AA436" s="185"/>
      <c r="AB436" s="185"/>
      <c r="AC436" s="185"/>
      <c r="AD436" s="185"/>
      <c r="AE436" s="185"/>
      <c r="AF436" s="185"/>
      <c r="AG436" s="185"/>
      <c r="AH436" s="185"/>
      <c r="AI436" s="185"/>
      <c r="AJ436" s="185"/>
      <c r="AK436" s="185"/>
      <c r="AL436" s="185"/>
      <c r="AM436" s="185"/>
      <c r="AN436" s="185"/>
      <c r="AO436" s="185"/>
      <c r="AP436" s="185"/>
      <c r="AQ436" s="185"/>
      <c r="AR436" s="185"/>
      <c r="AS436" s="185"/>
      <c r="AT436" s="185"/>
      <c r="AU436" s="185"/>
      <c r="AV436" s="185"/>
      <c r="AW436" s="185"/>
    </row>
    <row r="437" ht="22.5" customHeight="1">
      <c r="A437" s="368"/>
      <c r="B437" s="187"/>
      <c r="C437" s="188" t="str">
        <f t="shared" si="2"/>
        <v/>
      </c>
      <c r="D437" s="244"/>
      <c r="E437" s="216"/>
      <c r="F437" s="197"/>
      <c r="G437" s="202"/>
      <c r="H437" s="197"/>
      <c r="I437" s="212"/>
      <c r="J437" s="215"/>
      <c r="K437" s="185"/>
      <c r="L437" s="185"/>
      <c r="M437" s="185"/>
      <c r="N437" s="185"/>
      <c r="O437" s="185"/>
      <c r="P437" s="185"/>
      <c r="Q437" s="185"/>
      <c r="R437" s="185"/>
      <c r="S437" s="185"/>
      <c r="T437" s="185"/>
      <c r="U437" s="185"/>
      <c r="V437" s="185"/>
      <c r="W437" s="185"/>
      <c r="X437" s="185"/>
      <c r="Y437" s="185"/>
      <c r="Z437" s="185"/>
      <c r="AA437" s="185"/>
      <c r="AB437" s="185"/>
      <c r="AC437" s="185"/>
      <c r="AD437" s="185"/>
      <c r="AE437" s="185"/>
      <c r="AF437" s="185"/>
      <c r="AG437" s="185"/>
      <c r="AH437" s="185"/>
      <c r="AI437" s="185"/>
      <c r="AJ437" s="185"/>
      <c r="AK437" s="185"/>
      <c r="AL437" s="185"/>
      <c r="AM437" s="185"/>
      <c r="AN437" s="185"/>
      <c r="AO437" s="185"/>
      <c r="AP437" s="185"/>
      <c r="AQ437" s="185"/>
      <c r="AR437" s="185"/>
      <c r="AS437" s="185"/>
      <c r="AT437" s="185"/>
      <c r="AU437" s="185"/>
      <c r="AV437" s="185"/>
      <c r="AW437" s="185"/>
    </row>
    <row r="438" ht="22.5" customHeight="1">
      <c r="A438" s="368"/>
      <c r="B438" s="187"/>
      <c r="C438" s="188" t="str">
        <f t="shared" si="2"/>
        <v/>
      </c>
      <c r="D438" s="244"/>
      <c r="E438" s="216"/>
      <c r="F438" s="197"/>
      <c r="G438" s="202"/>
      <c r="H438" s="197"/>
      <c r="I438" s="212"/>
      <c r="J438" s="215"/>
      <c r="K438" s="185"/>
      <c r="L438" s="185"/>
      <c r="M438" s="185"/>
      <c r="N438" s="185"/>
      <c r="O438" s="185"/>
      <c r="P438" s="185"/>
      <c r="Q438" s="185"/>
      <c r="R438" s="185"/>
      <c r="S438" s="185"/>
      <c r="T438" s="185"/>
      <c r="U438" s="185"/>
      <c r="V438" s="185"/>
      <c r="W438" s="185"/>
      <c r="X438" s="185"/>
      <c r="Y438" s="185"/>
      <c r="Z438" s="185"/>
      <c r="AA438" s="185"/>
      <c r="AB438" s="185"/>
      <c r="AC438" s="185"/>
      <c r="AD438" s="185"/>
      <c r="AE438" s="185"/>
      <c r="AF438" s="185"/>
      <c r="AG438" s="185"/>
      <c r="AH438" s="185"/>
      <c r="AI438" s="185"/>
      <c r="AJ438" s="185"/>
      <c r="AK438" s="185"/>
      <c r="AL438" s="185"/>
      <c r="AM438" s="185"/>
      <c r="AN438" s="185"/>
      <c r="AO438" s="185"/>
      <c r="AP438" s="185"/>
      <c r="AQ438" s="185"/>
      <c r="AR438" s="185"/>
      <c r="AS438" s="185"/>
      <c r="AT438" s="185"/>
      <c r="AU438" s="185"/>
      <c r="AV438" s="185"/>
      <c r="AW438" s="185"/>
    </row>
    <row r="439" ht="22.5" customHeight="1">
      <c r="A439" s="368"/>
      <c r="B439" s="187"/>
      <c r="C439" s="188" t="str">
        <f t="shared" si="2"/>
        <v/>
      </c>
      <c r="D439" s="244"/>
      <c r="E439" s="216"/>
      <c r="F439" s="197"/>
      <c r="G439" s="202"/>
      <c r="H439" s="197"/>
      <c r="I439" s="212"/>
      <c r="J439" s="215"/>
      <c r="K439" s="185"/>
      <c r="L439" s="185"/>
      <c r="M439" s="185"/>
      <c r="N439" s="185"/>
      <c r="O439" s="185"/>
      <c r="P439" s="185"/>
      <c r="Q439" s="185"/>
      <c r="R439" s="185"/>
      <c r="S439" s="185"/>
      <c r="T439" s="185"/>
      <c r="U439" s="185"/>
      <c r="V439" s="185"/>
      <c r="W439" s="185"/>
      <c r="X439" s="185"/>
      <c r="Y439" s="185"/>
      <c r="Z439" s="185"/>
      <c r="AA439" s="185"/>
      <c r="AB439" s="185"/>
      <c r="AC439" s="185"/>
      <c r="AD439" s="185"/>
      <c r="AE439" s="185"/>
      <c r="AF439" s="185"/>
      <c r="AG439" s="185"/>
      <c r="AH439" s="185"/>
      <c r="AI439" s="185"/>
      <c r="AJ439" s="185"/>
      <c r="AK439" s="185"/>
      <c r="AL439" s="185"/>
      <c r="AM439" s="185"/>
      <c r="AN439" s="185"/>
      <c r="AO439" s="185"/>
      <c r="AP439" s="185"/>
      <c r="AQ439" s="185"/>
      <c r="AR439" s="185"/>
      <c r="AS439" s="185"/>
      <c r="AT439" s="185"/>
      <c r="AU439" s="185"/>
      <c r="AV439" s="185"/>
      <c r="AW439" s="185"/>
    </row>
    <row r="440" ht="22.5" customHeight="1">
      <c r="A440" s="368"/>
      <c r="B440" s="187"/>
      <c r="C440" s="188" t="str">
        <f t="shared" si="2"/>
        <v/>
      </c>
      <c r="D440" s="244"/>
      <c r="E440" s="216"/>
      <c r="F440" s="197"/>
      <c r="G440" s="202"/>
      <c r="H440" s="197"/>
      <c r="I440" s="212"/>
      <c r="J440" s="215"/>
      <c r="K440" s="185"/>
      <c r="L440" s="185"/>
      <c r="M440" s="185"/>
      <c r="N440" s="185"/>
      <c r="O440" s="185"/>
      <c r="P440" s="185"/>
      <c r="Q440" s="185"/>
      <c r="R440" s="185"/>
      <c r="S440" s="185"/>
      <c r="T440" s="185"/>
      <c r="U440" s="185"/>
      <c r="V440" s="185"/>
      <c r="W440" s="185"/>
      <c r="X440" s="185"/>
      <c r="Y440" s="185"/>
      <c r="Z440" s="185"/>
      <c r="AA440" s="185"/>
      <c r="AB440" s="185"/>
      <c r="AC440" s="185"/>
      <c r="AD440" s="185"/>
      <c r="AE440" s="185"/>
      <c r="AF440" s="185"/>
      <c r="AG440" s="185"/>
      <c r="AH440" s="185"/>
      <c r="AI440" s="185"/>
      <c r="AJ440" s="185"/>
      <c r="AK440" s="185"/>
      <c r="AL440" s="185"/>
      <c r="AM440" s="185"/>
      <c r="AN440" s="185"/>
      <c r="AO440" s="185"/>
      <c r="AP440" s="185"/>
      <c r="AQ440" s="185"/>
      <c r="AR440" s="185"/>
      <c r="AS440" s="185"/>
      <c r="AT440" s="185"/>
      <c r="AU440" s="185"/>
      <c r="AV440" s="185"/>
      <c r="AW440" s="185"/>
    </row>
    <row r="441" ht="22.5" customHeight="1">
      <c r="A441" s="368"/>
      <c r="B441" s="187"/>
      <c r="C441" s="188" t="str">
        <f t="shared" si="2"/>
        <v/>
      </c>
      <c r="D441" s="244"/>
      <c r="E441" s="216"/>
      <c r="F441" s="197"/>
      <c r="G441" s="202"/>
      <c r="H441" s="197"/>
      <c r="I441" s="212"/>
      <c r="J441" s="215"/>
      <c r="K441" s="185"/>
      <c r="L441" s="185"/>
      <c r="M441" s="185"/>
      <c r="N441" s="185"/>
      <c r="O441" s="185"/>
      <c r="P441" s="185"/>
      <c r="Q441" s="185"/>
      <c r="R441" s="185"/>
      <c r="S441" s="185"/>
      <c r="T441" s="185"/>
      <c r="U441" s="185"/>
      <c r="V441" s="185"/>
      <c r="W441" s="185"/>
      <c r="X441" s="185"/>
      <c r="Y441" s="185"/>
      <c r="Z441" s="185"/>
      <c r="AA441" s="185"/>
      <c r="AB441" s="185"/>
      <c r="AC441" s="185"/>
      <c r="AD441" s="185"/>
      <c r="AE441" s="185"/>
      <c r="AF441" s="185"/>
      <c r="AG441" s="185"/>
      <c r="AH441" s="185"/>
      <c r="AI441" s="185"/>
      <c r="AJ441" s="185"/>
      <c r="AK441" s="185"/>
      <c r="AL441" s="185"/>
      <c r="AM441" s="185"/>
      <c r="AN441" s="185"/>
      <c r="AO441" s="185"/>
      <c r="AP441" s="185"/>
      <c r="AQ441" s="185"/>
      <c r="AR441" s="185"/>
      <c r="AS441" s="185"/>
      <c r="AT441" s="185"/>
      <c r="AU441" s="185"/>
      <c r="AV441" s="185"/>
      <c r="AW441" s="185"/>
    </row>
    <row r="442" ht="22.5" customHeight="1">
      <c r="A442" s="368"/>
      <c r="B442" s="187"/>
      <c r="C442" s="188" t="str">
        <f t="shared" si="2"/>
        <v/>
      </c>
      <c r="D442" s="244"/>
      <c r="E442" s="216"/>
      <c r="F442" s="197"/>
      <c r="G442" s="202"/>
      <c r="H442" s="197"/>
      <c r="I442" s="212"/>
      <c r="J442" s="215"/>
      <c r="K442" s="185"/>
      <c r="L442" s="185"/>
      <c r="M442" s="185"/>
      <c r="N442" s="185"/>
      <c r="O442" s="185"/>
      <c r="P442" s="185"/>
      <c r="Q442" s="185"/>
      <c r="R442" s="185"/>
      <c r="S442" s="185"/>
      <c r="T442" s="185"/>
      <c r="U442" s="185"/>
      <c r="V442" s="185"/>
      <c r="W442" s="185"/>
      <c r="X442" s="185"/>
      <c r="Y442" s="185"/>
      <c r="Z442" s="185"/>
      <c r="AA442" s="185"/>
      <c r="AB442" s="185"/>
      <c r="AC442" s="185"/>
      <c r="AD442" s="185"/>
      <c r="AE442" s="185"/>
      <c r="AF442" s="185"/>
      <c r="AG442" s="185"/>
      <c r="AH442" s="185"/>
      <c r="AI442" s="185"/>
      <c r="AJ442" s="185"/>
      <c r="AK442" s="185"/>
      <c r="AL442" s="185"/>
      <c r="AM442" s="185"/>
      <c r="AN442" s="185"/>
      <c r="AO442" s="185"/>
      <c r="AP442" s="185"/>
      <c r="AQ442" s="185"/>
      <c r="AR442" s="185"/>
      <c r="AS442" s="185"/>
      <c r="AT442" s="185"/>
      <c r="AU442" s="185"/>
      <c r="AV442" s="185"/>
      <c r="AW442" s="185"/>
    </row>
    <row r="443" ht="22.5" customHeight="1">
      <c r="A443" s="368"/>
      <c r="B443" s="187"/>
      <c r="C443" s="188" t="str">
        <f t="shared" si="2"/>
        <v/>
      </c>
      <c r="D443" s="244"/>
      <c r="E443" s="216"/>
      <c r="F443" s="197"/>
      <c r="G443" s="202"/>
      <c r="H443" s="197"/>
      <c r="I443" s="212"/>
      <c r="J443" s="215"/>
      <c r="K443" s="185"/>
      <c r="L443" s="185"/>
      <c r="M443" s="185"/>
      <c r="N443" s="185"/>
      <c r="O443" s="185"/>
      <c r="P443" s="185"/>
      <c r="Q443" s="185"/>
      <c r="R443" s="185"/>
      <c r="S443" s="185"/>
      <c r="T443" s="185"/>
      <c r="U443" s="185"/>
      <c r="V443" s="185"/>
      <c r="W443" s="185"/>
      <c r="X443" s="185"/>
      <c r="Y443" s="185"/>
      <c r="Z443" s="185"/>
      <c r="AA443" s="185"/>
      <c r="AB443" s="185"/>
      <c r="AC443" s="185"/>
      <c r="AD443" s="185"/>
      <c r="AE443" s="185"/>
      <c r="AF443" s="185"/>
      <c r="AG443" s="185"/>
      <c r="AH443" s="185"/>
      <c r="AI443" s="185"/>
      <c r="AJ443" s="185"/>
      <c r="AK443" s="185"/>
      <c r="AL443" s="185"/>
      <c r="AM443" s="185"/>
      <c r="AN443" s="185"/>
      <c r="AO443" s="185"/>
      <c r="AP443" s="185"/>
      <c r="AQ443" s="185"/>
      <c r="AR443" s="185"/>
      <c r="AS443" s="185"/>
      <c r="AT443" s="185"/>
      <c r="AU443" s="185"/>
      <c r="AV443" s="185"/>
      <c r="AW443" s="185"/>
    </row>
    <row r="444" ht="22.5" customHeight="1">
      <c r="A444" s="368"/>
      <c r="B444" s="187"/>
      <c r="C444" s="188" t="str">
        <f t="shared" si="2"/>
        <v/>
      </c>
      <c r="D444" s="244"/>
      <c r="E444" s="216"/>
      <c r="F444" s="197"/>
      <c r="G444" s="202"/>
      <c r="H444" s="197"/>
      <c r="I444" s="212"/>
      <c r="J444" s="215"/>
      <c r="K444" s="185"/>
      <c r="L444" s="185"/>
      <c r="M444" s="185"/>
      <c r="N444" s="185"/>
      <c r="O444" s="185"/>
      <c r="P444" s="185"/>
      <c r="Q444" s="185"/>
      <c r="R444" s="185"/>
      <c r="S444" s="185"/>
      <c r="T444" s="185"/>
      <c r="U444" s="185"/>
      <c r="V444" s="185"/>
      <c r="W444" s="185"/>
      <c r="X444" s="185"/>
      <c r="Y444" s="185"/>
      <c r="Z444" s="185"/>
      <c r="AA444" s="185"/>
      <c r="AB444" s="185"/>
      <c r="AC444" s="185"/>
      <c r="AD444" s="185"/>
      <c r="AE444" s="185"/>
      <c r="AF444" s="185"/>
      <c r="AG444" s="185"/>
      <c r="AH444" s="185"/>
      <c r="AI444" s="185"/>
      <c r="AJ444" s="185"/>
      <c r="AK444" s="185"/>
      <c r="AL444" s="185"/>
      <c r="AM444" s="185"/>
      <c r="AN444" s="185"/>
      <c r="AO444" s="185"/>
      <c r="AP444" s="185"/>
      <c r="AQ444" s="185"/>
      <c r="AR444" s="185"/>
      <c r="AS444" s="185"/>
      <c r="AT444" s="185"/>
      <c r="AU444" s="185"/>
      <c r="AV444" s="185"/>
      <c r="AW444" s="185"/>
    </row>
    <row r="445" ht="22.5" customHeight="1">
      <c r="A445" s="368"/>
      <c r="B445" s="187"/>
      <c r="C445" s="188" t="str">
        <f t="shared" si="2"/>
        <v/>
      </c>
      <c r="D445" s="244"/>
      <c r="E445" s="216"/>
      <c r="F445" s="197"/>
      <c r="G445" s="202"/>
      <c r="H445" s="197"/>
      <c r="I445" s="212"/>
      <c r="J445" s="215"/>
      <c r="K445" s="185"/>
      <c r="L445" s="185"/>
      <c r="M445" s="185"/>
      <c r="N445" s="185"/>
      <c r="O445" s="185"/>
      <c r="P445" s="185"/>
      <c r="Q445" s="185"/>
      <c r="R445" s="185"/>
      <c r="S445" s="185"/>
      <c r="T445" s="185"/>
      <c r="U445" s="185"/>
      <c r="V445" s="185"/>
      <c r="W445" s="185"/>
      <c r="X445" s="185"/>
      <c r="Y445" s="185"/>
      <c r="Z445" s="185"/>
      <c r="AA445" s="185"/>
      <c r="AB445" s="185"/>
      <c r="AC445" s="185"/>
      <c r="AD445" s="185"/>
      <c r="AE445" s="185"/>
      <c r="AF445" s="185"/>
      <c r="AG445" s="185"/>
      <c r="AH445" s="185"/>
      <c r="AI445" s="185"/>
      <c r="AJ445" s="185"/>
      <c r="AK445" s="185"/>
      <c r="AL445" s="185"/>
      <c r="AM445" s="185"/>
      <c r="AN445" s="185"/>
      <c r="AO445" s="185"/>
      <c r="AP445" s="185"/>
      <c r="AQ445" s="185"/>
      <c r="AR445" s="185"/>
      <c r="AS445" s="185"/>
      <c r="AT445" s="185"/>
      <c r="AU445" s="185"/>
      <c r="AV445" s="185"/>
      <c r="AW445" s="185"/>
    </row>
    <row r="446" ht="22.5" customHeight="1">
      <c r="A446" s="368"/>
      <c r="B446" s="187"/>
      <c r="C446" s="188" t="str">
        <f t="shared" si="2"/>
        <v/>
      </c>
      <c r="D446" s="244"/>
      <c r="E446" s="216"/>
      <c r="F446" s="197"/>
      <c r="G446" s="202"/>
      <c r="H446" s="197"/>
      <c r="I446" s="212"/>
      <c r="J446" s="215"/>
      <c r="K446" s="185"/>
      <c r="L446" s="185"/>
      <c r="M446" s="185"/>
      <c r="N446" s="185"/>
      <c r="O446" s="185"/>
      <c r="P446" s="185"/>
      <c r="Q446" s="185"/>
      <c r="R446" s="185"/>
      <c r="S446" s="185"/>
      <c r="T446" s="185"/>
      <c r="U446" s="185"/>
      <c r="V446" s="185"/>
      <c r="W446" s="185"/>
      <c r="X446" s="185"/>
      <c r="Y446" s="185"/>
      <c r="Z446" s="185"/>
      <c r="AA446" s="185"/>
      <c r="AB446" s="185"/>
      <c r="AC446" s="185"/>
      <c r="AD446" s="185"/>
      <c r="AE446" s="185"/>
      <c r="AF446" s="185"/>
      <c r="AG446" s="185"/>
      <c r="AH446" s="185"/>
      <c r="AI446" s="185"/>
      <c r="AJ446" s="185"/>
      <c r="AK446" s="185"/>
      <c r="AL446" s="185"/>
      <c r="AM446" s="185"/>
      <c r="AN446" s="185"/>
      <c r="AO446" s="185"/>
      <c r="AP446" s="185"/>
      <c r="AQ446" s="185"/>
      <c r="AR446" s="185"/>
      <c r="AS446" s="185"/>
      <c r="AT446" s="185"/>
      <c r="AU446" s="185"/>
      <c r="AV446" s="185"/>
      <c r="AW446" s="185"/>
    </row>
    <row r="447" ht="22.5" customHeight="1">
      <c r="A447" s="368"/>
      <c r="B447" s="187"/>
      <c r="C447" s="188" t="str">
        <f t="shared" si="2"/>
        <v/>
      </c>
      <c r="D447" s="244"/>
      <c r="E447" s="216"/>
      <c r="F447" s="197"/>
      <c r="G447" s="202"/>
      <c r="H447" s="197"/>
      <c r="I447" s="212"/>
      <c r="J447" s="215"/>
      <c r="K447" s="185"/>
      <c r="L447" s="185"/>
      <c r="M447" s="185"/>
      <c r="N447" s="185"/>
      <c r="O447" s="185"/>
      <c r="P447" s="185"/>
      <c r="Q447" s="185"/>
      <c r="R447" s="185"/>
      <c r="S447" s="185"/>
      <c r="T447" s="185"/>
      <c r="U447" s="185"/>
      <c r="V447" s="185"/>
      <c r="W447" s="185"/>
      <c r="X447" s="185"/>
      <c r="Y447" s="185"/>
      <c r="Z447" s="185"/>
      <c r="AA447" s="185"/>
      <c r="AB447" s="185"/>
      <c r="AC447" s="185"/>
      <c r="AD447" s="185"/>
      <c r="AE447" s="185"/>
      <c r="AF447" s="185"/>
      <c r="AG447" s="185"/>
      <c r="AH447" s="185"/>
      <c r="AI447" s="185"/>
      <c r="AJ447" s="185"/>
      <c r="AK447" s="185"/>
      <c r="AL447" s="185"/>
      <c r="AM447" s="185"/>
      <c r="AN447" s="185"/>
      <c r="AO447" s="185"/>
      <c r="AP447" s="185"/>
      <c r="AQ447" s="185"/>
      <c r="AR447" s="185"/>
      <c r="AS447" s="185"/>
      <c r="AT447" s="185"/>
      <c r="AU447" s="185"/>
      <c r="AV447" s="185"/>
      <c r="AW447" s="185"/>
    </row>
    <row r="448" ht="22.5" customHeight="1">
      <c r="A448" s="368"/>
      <c r="B448" s="187"/>
      <c r="C448" s="188" t="str">
        <f t="shared" si="2"/>
        <v/>
      </c>
      <c r="D448" s="244"/>
      <c r="E448" s="216"/>
      <c r="F448" s="197"/>
      <c r="G448" s="202"/>
      <c r="H448" s="197"/>
      <c r="I448" s="212"/>
      <c r="J448" s="215"/>
      <c r="K448" s="185"/>
      <c r="L448" s="185"/>
      <c r="M448" s="185"/>
      <c r="N448" s="185"/>
      <c r="O448" s="185"/>
      <c r="P448" s="185"/>
      <c r="Q448" s="185"/>
      <c r="R448" s="185"/>
      <c r="S448" s="185"/>
      <c r="T448" s="185"/>
      <c r="U448" s="185"/>
      <c r="V448" s="185"/>
      <c r="W448" s="185"/>
      <c r="X448" s="185"/>
      <c r="Y448" s="185"/>
      <c r="Z448" s="185"/>
      <c r="AA448" s="185"/>
      <c r="AB448" s="185"/>
      <c r="AC448" s="185"/>
      <c r="AD448" s="185"/>
      <c r="AE448" s="185"/>
      <c r="AF448" s="185"/>
      <c r="AG448" s="185"/>
      <c r="AH448" s="185"/>
      <c r="AI448" s="185"/>
      <c r="AJ448" s="185"/>
      <c r="AK448" s="185"/>
      <c r="AL448" s="185"/>
      <c r="AM448" s="185"/>
      <c r="AN448" s="185"/>
      <c r="AO448" s="185"/>
      <c r="AP448" s="185"/>
      <c r="AQ448" s="185"/>
      <c r="AR448" s="185"/>
      <c r="AS448" s="185"/>
      <c r="AT448" s="185"/>
      <c r="AU448" s="185"/>
      <c r="AV448" s="185"/>
      <c r="AW448" s="185"/>
    </row>
    <row r="449" ht="22.5" customHeight="1">
      <c r="A449" s="368"/>
      <c r="B449" s="187"/>
      <c r="C449" s="188" t="str">
        <f t="shared" si="2"/>
        <v/>
      </c>
      <c r="D449" s="244"/>
      <c r="E449" s="216"/>
      <c r="F449" s="197"/>
      <c r="G449" s="202"/>
      <c r="H449" s="197"/>
      <c r="I449" s="212"/>
      <c r="J449" s="215"/>
      <c r="K449" s="185"/>
      <c r="L449" s="185"/>
      <c r="M449" s="185"/>
      <c r="N449" s="185"/>
      <c r="O449" s="185"/>
      <c r="P449" s="185"/>
      <c r="Q449" s="185"/>
      <c r="R449" s="185"/>
      <c r="S449" s="185"/>
      <c r="T449" s="185"/>
      <c r="U449" s="185"/>
      <c r="V449" s="185"/>
      <c r="W449" s="185"/>
      <c r="X449" s="185"/>
      <c r="Y449" s="185"/>
      <c r="Z449" s="185"/>
      <c r="AA449" s="185"/>
      <c r="AB449" s="185"/>
      <c r="AC449" s="185"/>
      <c r="AD449" s="185"/>
      <c r="AE449" s="185"/>
      <c r="AF449" s="185"/>
      <c r="AG449" s="185"/>
      <c r="AH449" s="185"/>
      <c r="AI449" s="185"/>
      <c r="AJ449" s="185"/>
      <c r="AK449" s="185"/>
      <c r="AL449" s="185"/>
      <c r="AM449" s="185"/>
      <c r="AN449" s="185"/>
      <c r="AO449" s="185"/>
      <c r="AP449" s="185"/>
      <c r="AQ449" s="185"/>
      <c r="AR449" s="185"/>
      <c r="AS449" s="185"/>
      <c r="AT449" s="185"/>
      <c r="AU449" s="185"/>
      <c r="AV449" s="185"/>
      <c r="AW449" s="185"/>
    </row>
    <row r="450" ht="22.5" customHeight="1">
      <c r="A450" s="368"/>
      <c r="B450" s="187"/>
      <c r="C450" s="188" t="str">
        <f t="shared" si="2"/>
        <v/>
      </c>
      <c r="D450" s="244"/>
      <c r="E450" s="216"/>
      <c r="F450" s="197"/>
      <c r="G450" s="202"/>
      <c r="H450" s="197"/>
      <c r="I450" s="212"/>
      <c r="J450" s="215"/>
      <c r="K450" s="185"/>
      <c r="L450" s="185"/>
      <c r="M450" s="185"/>
      <c r="N450" s="185"/>
      <c r="O450" s="185"/>
      <c r="P450" s="185"/>
      <c r="Q450" s="185"/>
      <c r="R450" s="185"/>
      <c r="S450" s="185"/>
      <c r="T450" s="185"/>
      <c r="U450" s="185"/>
      <c r="V450" s="185"/>
      <c r="W450" s="185"/>
      <c r="X450" s="185"/>
      <c r="Y450" s="185"/>
      <c r="Z450" s="185"/>
      <c r="AA450" s="185"/>
      <c r="AB450" s="185"/>
      <c r="AC450" s="185"/>
      <c r="AD450" s="185"/>
      <c r="AE450" s="185"/>
      <c r="AF450" s="185"/>
      <c r="AG450" s="185"/>
      <c r="AH450" s="185"/>
      <c r="AI450" s="185"/>
      <c r="AJ450" s="185"/>
      <c r="AK450" s="185"/>
      <c r="AL450" s="185"/>
      <c r="AM450" s="185"/>
      <c r="AN450" s="185"/>
      <c r="AO450" s="185"/>
      <c r="AP450" s="185"/>
      <c r="AQ450" s="185"/>
      <c r="AR450" s="185"/>
      <c r="AS450" s="185"/>
      <c r="AT450" s="185"/>
      <c r="AU450" s="185"/>
      <c r="AV450" s="185"/>
      <c r="AW450" s="185"/>
    </row>
    <row r="451" ht="22.5" customHeight="1">
      <c r="A451" s="368"/>
      <c r="B451" s="187"/>
      <c r="C451" s="188" t="str">
        <f t="shared" si="2"/>
        <v/>
      </c>
      <c r="D451" s="244"/>
      <c r="E451" s="216"/>
      <c r="F451" s="197"/>
      <c r="G451" s="202"/>
      <c r="H451" s="197"/>
      <c r="I451" s="212"/>
      <c r="J451" s="215"/>
      <c r="K451" s="185"/>
      <c r="L451" s="185"/>
      <c r="M451" s="185"/>
      <c r="N451" s="185"/>
      <c r="O451" s="185"/>
      <c r="P451" s="185"/>
      <c r="Q451" s="185"/>
      <c r="R451" s="185"/>
      <c r="S451" s="185"/>
      <c r="T451" s="185"/>
      <c r="U451" s="185"/>
      <c r="V451" s="185"/>
      <c r="W451" s="185"/>
      <c r="X451" s="185"/>
      <c r="Y451" s="185"/>
      <c r="Z451" s="185"/>
      <c r="AA451" s="185"/>
      <c r="AB451" s="185"/>
      <c r="AC451" s="185"/>
      <c r="AD451" s="185"/>
      <c r="AE451" s="185"/>
      <c r="AF451" s="185"/>
      <c r="AG451" s="185"/>
      <c r="AH451" s="185"/>
      <c r="AI451" s="185"/>
      <c r="AJ451" s="185"/>
      <c r="AK451" s="185"/>
      <c r="AL451" s="185"/>
      <c r="AM451" s="185"/>
      <c r="AN451" s="185"/>
      <c r="AO451" s="185"/>
      <c r="AP451" s="185"/>
      <c r="AQ451" s="185"/>
      <c r="AR451" s="185"/>
      <c r="AS451" s="185"/>
      <c r="AT451" s="185"/>
      <c r="AU451" s="185"/>
      <c r="AV451" s="185"/>
      <c r="AW451" s="185"/>
    </row>
    <row r="452" ht="22.5" customHeight="1">
      <c r="A452" s="368"/>
      <c r="B452" s="187"/>
      <c r="C452" s="188" t="str">
        <f t="shared" si="2"/>
        <v/>
      </c>
      <c r="D452" s="244"/>
      <c r="E452" s="216"/>
      <c r="F452" s="197"/>
      <c r="G452" s="202"/>
      <c r="H452" s="197"/>
      <c r="I452" s="212"/>
      <c r="J452" s="215"/>
      <c r="K452" s="185"/>
      <c r="L452" s="185"/>
      <c r="M452" s="185"/>
      <c r="N452" s="185"/>
      <c r="O452" s="185"/>
      <c r="P452" s="185"/>
      <c r="Q452" s="185"/>
      <c r="R452" s="185"/>
      <c r="S452" s="185"/>
      <c r="T452" s="185"/>
      <c r="U452" s="185"/>
      <c r="V452" s="185"/>
      <c r="W452" s="185"/>
      <c r="X452" s="185"/>
      <c r="Y452" s="185"/>
      <c r="Z452" s="185"/>
      <c r="AA452" s="185"/>
      <c r="AB452" s="185"/>
      <c r="AC452" s="185"/>
      <c r="AD452" s="185"/>
      <c r="AE452" s="185"/>
      <c r="AF452" s="185"/>
      <c r="AG452" s="185"/>
      <c r="AH452" s="185"/>
      <c r="AI452" s="185"/>
      <c r="AJ452" s="185"/>
      <c r="AK452" s="185"/>
      <c r="AL452" s="185"/>
      <c r="AM452" s="185"/>
      <c r="AN452" s="185"/>
      <c r="AO452" s="185"/>
      <c r="AP452" s="185"/>
      <c r="AQ452" s="185"/>
      <c r="AR452" s="185"/>
      <c r="AS452" s="185"/>
      <c r="AT452" s="185"/>
      <c r="AU452" s="185"/>
      <c r="AV452" s="185"/>
      <c r="AW452" s="185"/>
    </row>
    <row r="453" ht="22.5" customHeight="1">
      <c r="A453" s="368"/>
      <c r="B453" s="187"/>
      <c r="C453" s="188" t="str">
        <f t="shared" si="2"/>
        <v/>
      </c>
      <c r="D453" s="244"/>
      <c r="E453" s="216"/>
      <c r="F453" s="197"/>
      <c r="G453" s="202"/>
      <c r="H453" s="197"/>
      <c r="I453" s="212"/>
      <c r="J453" s="215"/>
      <c r="K453" s="185"/>
      <c r="L453" s="185"/>
      <c r="M453" s="185"/>
      <c r="N453" s="185"/>
      <c r="O453" s="185"/>
      <c r="P453" s="185"/>
      <c r="Q453" s="185"/>
      <c r="R453" s="185"/>
      <c r="S453" s="185"/>
      <c r="T453" s="185"/>
      <c r="U453" s="185"/>
      <c r="V453" s="185"/>
      <c r="W453" s="185"/>
      <c r="X453" s="185"/>
      <c r="Y453" s="185"/>
      <c r="Z453" s="185"/>
      <c r="AA453" s="185"/>
      <c r="AB453" s="185"/>
      <c r="AC453" s="185"/>
      <c r="AD453" s="185"/>
      <c r="AE453" s="185"/>
      <c r="AF453" s="185"/>
      <c r="AG453" s="185"/>
      <c r="AH453" s="185"/>
      <c r="AI453" s="185"/>
      <c r="AJ453" s="185"/>
      <c r="AK453" s="185"/>
      <c r="AL453" s="185"/>
      <c r="AM453" s="185"/>
      <c r="AN453" s="185"/>
      <c r="AO453" s="185"/>
      <c r="AP453" s="185"/>
      <c r="AQ453" s="185"/>
      <c r="AR453" s="185"/>
      <c r="AS453" s="185"/>
      <c r="AT453" s="185"/>
      <c r="AU453" s="185"/>
      <c r="AV453" s="185"/>
      <c r="AW453" s="185"/>
    </row>
    <row r="454" ht="22.5" customHeight="1">
      <c r="A454" s="368"/>
      <c r="B454" s="187"/>
      <c r="C454" s="188" t="str">
        <f t="shared" si="2"/>
        <v/>
      </c>
      <c r="D454" s="244"/>
      <c r="E454" s="216"/>
      <c r="F454" s="197"/>
      <c r="G454" s="202"/>
      <c r="H454" s="197"/>
      <c r="I454" s="212"/>
      <c r="J454" s="215"/>
      <c r="K454" s="185"/>
      <c r="L454" s="185"/>
      <c r="M454" s="185"/>
      <c r="N454" s="185"/>
      <c r="O454" s="185"/>
      <c r="P454" s="185"/>
      <c r="Q454" s="185"/>
      <c r="R454" s="185"/>
      <c r="S454" s="185"/>
      <c r="T454" s="185"/>
      <c r="U454" s="185"/>
      <c r="V454" s="185"/>
      <c r="W454" s="185"/>
      <c r="X454" s="185"/>
      <c r="Y454" s="185"/>
      <c r="Z454" s="185"/>
      <c r="AA454" s="185"/>
      <c r="AB454" s="185"/>
      <c r="AC454" s="185"/>
      <c r="AD454" s="185"/>
      <c r="AE454" s="185"/>
      <c r="AF454" s="185"/>
      <c r="AG454" s="185"/>
      <c r="AH454" s="185"/>
      <c r="AI454" s="185"/>
      <c r="AJ454" s="185"/>
      <c r="AK454" s="185"/>
      <c r="AL454" s="185"/>
      <c r="AM454" s="185"/>
      <c r="AN454" s="185"/>
      <c r="AO454" s="185"/>
      <c r="AP454" s="185"/>
      <c r="AQ454" s="185"/>
      <c r="AR454" s="185"/>
      <c r="AS454" s="185"/>
      <c r="AT454" s="185"/>
      <c r="AU454" s="185"/>
      <c r="AV454" s="185"/>
      <c r="AW454" s="185"/>
    </row>
    <row r="455" ht="22.5" customHeight="1">
      <c r="A455" s="368"/>
      <c r="B455" s="187"/>
      <c r="C455" s="188" t="str">
        <f t="shared" si="2"/>
        <v/>
      </c>
      <c r="D455" s="244"/>
      <c r="E455" s="216"/>
      <c r="F455" s="197"/>
      <c r="G455" s="202"/>
      <c r="H455" s="197"/>
      <c r="I455" s="212"/>
      <c r="J455" s="215"/>
      <c r="K455" s="185"/>
      <c r="L455" s="185"/>
      <c r="M455" s="185"/>
      <c r="N455" s="185"/>
      <c r="O455" s="185"/>
      <c r="P455" s="185"/>
      <c r="Q455" s="185"/>
      <c r="R455" s="185"/>
      <c r="S455" s="185"/>
      <c r="T455" s="185"/>
      <c r="U455" s="185"/>
      <c r="V455" s="185"/>
      <c r="W455" s="185"/>
      <c r="X455" s="185"/>
      <c r="Y455" s="185"/>
      <c r="Z455" s="185"/>
      <c r="AA455" s="185"/>
      <c r="AB455" s="185"/>
      <c r="AC455" s="185"/>
      <c r="AD455" s="185"/>
      <c r="AE455" s="185"/>
      <c r="AF455" s="185"/>
      <c r="AG455" s="185"/>
      <c r="AH455" s="185"/>
      <c r="AI455" s="185"/>
      <c r="AJ455" s="185"/>
      <c r="AK455" s="185"/>
      <c r="AL455" s="185"/>
      <c r="AM455" s="185"/>
      <c r="AN455" s="185"/>
      <c r="AO455" s="185"/>
      <c r="AP455" s="185"/>
      <c r="AQ455" s="185"/>
      <c r="AR455" s="185"/>
      <c r="AS455" s="185"/>
      <c r="AT455" s="185"/>
      <c r="AU455" s="185"/>
      <c r="AV455" s="185"/>
      <c r="AW455" s="185"/>
    </row>
    <row r="456" ht="22.5" customHeight="1">
      <c r="A456" s="368"/>
      <c r="B456" s="187"/>
      <c r="C456" s="188" t="str">
        <f t="shared" si="2"/>
        <v/>
      </c>
      <c r="D456" s="244"/>
      <c r="E456" s="216"/>
      <c r="F456" s="197"/>
      <c r="G456" s="202"/>
      <c r="H456" s="197"/>
      <c r="I456" s="212"/>
      <c r="J456" s="215"/>
      <c r="K456" s="185"/>
      <c r="L456" s="185"/>
      <c r="M456" s="185"/>
      <c r="N456" s="185"/>
      <c r="O456" s="185"/>
      <c r="P456" s="185"/>
      <c r="Q456" s="185"/>
      <c r="R456" s="185"/>
      <c r="S456" s="185"/>
      <c r="T456" s="185"/>
      <c r="U456" s="185"/>
      <c r="V456" s="185"/>
      <c r="W456" s="185"/>
      <c r="X456" s="185"/>
      <c r="Y456" s="185"/>
      <c r="Z456" s="185"/>
      <c r="AA456" s="185"/>
      <c r="AB456" s="185"/>
      <c r="AC456" s="185"/>
      <c r="AD456" s="185"/>
      <c r="AE456" s="185"/>
      <c r="AF456" s="185"/>
      <c r="AG456" s="185"/>
      <c r="AH456" s="185"/>
      <c r="AI456" s="185"/>
      <c r="AJ456" s="185"/>
      <c r="AK456" s="185"/>
      <c r="AL456" s="185"/>
      <c r="AM456" s="185"/>
      <c r="AN456" s="185"/>
      <c r="AO456" s="185"/>
      <c r="AP456" s="185"/>
      <c r="AQ456" s="185"/>
      <c r="AR456" s="185"/>
      <c r="AS456" s="185"/>
      <c r="AT456" s="185"/>
      <c r="AU456" s="185"/>
      <c r="AV456" s="185"/>
      <c r="AW456" s="185"/>
    </row>
    <row r="457" ht="22.5" customHeight="1">
      <c r="A457" s="368"/>
      <c r="B457" s="187"/>
      <c r="C457" s="188" t="str">
        <f t="shared" si="2"/>
        <v/>
      </c>
      <c r="D457" s="244"/>
      <c r="E457" s="216"/>
      <c r="F457" s="197"/>
      <c r="G457" s="202"/>
      <c r="H457" s="197"/>
      <c r="I457" s="212"/>
      <c r="J457" s="215"/>
      <c r="K457" s="185"/>
      <c r="L457" s="185"/>
      <c r="M457" s="185"/>
      <c r="N457" s="185"/>
      <c r="O457" s="185"/>
      <c r="P457" s="185"/>
      <c r="Q457" s="185"/>
      <c r="R457" s="185"/>
      <c r="S457" s="185"/>
      <c r="T457" s="185"/>
      <c r="U457" s="185"/>
      <c r="V457" s="185"/>
      <c r="W457" s="185"/>
      <c r="X457" s="185"/>
      <c r="Y457" s="185"/>
      <c r="Z457" s="185"/>
      <c r="AA457" s="185"/>
      <c r="AB457" s="185"/>
      <c r="AC457" s="185"/>
      <c r="AD457" s="185"/>
      <c r="AE457" s="185"/>
      <c r="AF457" s="185"/>
      <c r="AG457" s="185"/>
      <c r="AH457" s="185"/>
      <c r="AI457" s="185"/>
      <c r="AJ457" s="185"/>
      <c r="AK457" s="185"/>
      <c r="AL457" s="185"/>
      <c r="AM457" s="185"/>
      <c r="AN457" s="185"/>
      <c r="AO457" s="185"/>
      <c r="AP457" s="185"/>
      <c r="AQ457" s="185"/>
      <c r="AR457" s="185"/>
      <c r="AS457" s="185"/>
      <c r="AT457" s="185"/>
      <c r="AU457" s="185"/>
      <c r="AV457" s="185"/>
      <c r="AW457" s="185"/>
    </row>
    <row r="458" ht="22.5" customHeight="1">
      <c r="A458" s="368"/>
      <c r="B458" s="187"/>
      <c r="C458" s="188" t="str">
        <f t="shared" si="2"/>
        <v/>
      </c>
      <c r="D458" s="244"/>
      <c r="E458" s="216"/>
      <c r="F458" s="197"/>
      <c r="G458" s="202"/>
      <c r="H458" s="197"/>
      <c r="I458" s="212"/>
      <c r="J458" s="215"/>
      <c r="K458" s="185"/>
      <c r="L458" s="185"/>
      <c r="M458" s="185"/>
      <c r="N458" s="185"/>
      <c r="O458" s="185"/>
      <c r="P458" s="185"/>
      <c r="Q458" s="185"/>
      <c r="R458" s="185"/>
      <c r="S458" s="185"/>
      <c r="T458" s="185"/>
      <c r="U458" s="185"/>
      <c r="V458" s="185"/>
      <c r="W458" s="185"/>
      <c r="X458" s="185"/>
      <c r="Y458" s="185"/>
      <c r="Z458" s="185"/>
      <c r="AA458" s="185"/>
      <c r="AB458" s="185"/>
      <c r="AC458" s="185"/>
      <c r="AD458" s="185"/>
      <c r="AE458" s="185"/>
      <c r="AF458" s="185"/>
      <c r="AG458" s="185"/>
      <c r="AH458" s="185"/>
      <c r="AI458" s="185"/>
      <c r="AJ458" s="185"/>
      <c r="AK458" s="185"/>
      <c r="AL458" s="185"/>
      <c r="AM458" s="185"/>
      <c r="AN458" s="185"/>
      <c r="AO458" s="185"/>
      <c r="AP458" s="185"/>
      <c r="AQ458" s="185"/>
      <c r="AR458" s="185"/>
      <c r="AS458" s="185"/>
      <c r="AT458" s="185"/>
      <c r="AU458" s="185"/>
      <c r="AV458" s="185"/>
      <c r="AW458" s="185"/>
    </row>
    <row r="459" ht="22.5" customHeight="1">
      <c r="A459" s="368"/>
      <c r="B459" s="187"/>
      <c r="C459" s="188" t="str">
        <f t="shared" si="2"/>
        <v/>
      </c>
      <c r="D459" s="244"/>
      <c r="E459" s="216"/>
      <c r="F459" s="197"/>
      <c r="G459" s="202"/>
      <c r="H459" s="197"/>
      <c r="I459" s="212"/>
      <c r="J459" s="215"/>
      <c r="K459" s="185"/>
      <c r="L459" s="185"/>
      <c r="M459" s="185"/>
      <c r="N459" s="185"/>
      <c r="O459" s="185"/>
      <c r="P459" s="185"/>
      <c r="Q459" s="185"/>
      <c r="R459" s="185"/>
      <c r="S459" s="185"/>
      <c r="T459" s="185"/>
      <c r="U459" s="185"/>
      <c r="V459" s="185"/>
      <c r="W459" s="185"/>
      <c r="X459" s="185"/>
      <c r="Y459" s="185"/>
      <c r="Z459" s="185"/>
      <c r="AA459" s="185"/>
      <c r="AB459" s="185"/>
      <c r="AC459" s="185"/>
      <c r="AD459" s="185"/>
      <c r="AE459" s="185"/>
      <c r="AF459" s="185"/>
      <c r="AG459" s="185"/>
      <c r="AH459" s="185"/>
      <c r="AI459" s="185"/>
      <c r="AJ459" s="185"/>
      <c r="AK459" s="185"/>
      <c r="AL459" s="185"/>
      <c r="AM459" s="185"/>
      <c r="AN459" s="185"/>
      <c r="AO459" s="185"/>
      <c r="AP459" s="185"/>
      <c r="AQ459" s="185"/>
      <c r="AR459" s="185"/>
      <c r="AS459" s="185"/>
      <c r="AT459" s="185"/>
      <c r="AU459" s="185"/>
      <c r="AV459" s="185"/>
      <c r="AW459" s="185"/>
    </row>
    <row r="460" ht="22.5" customHeight="1">
      <c r="A460" s="368"/>
      <c r="B460" s="187"/>
      <c r="C460" s="188" t="str">
        <f t="shared" si="2"/>
        <v/>
      </c>
      <c r="D460" s="244"/>
      <c r="E460" s="216"/>
      <c r="F460" s="197"/>
      <c r="G460" s="202"/>
      <c r="H460" s="197"/>
      <c r="I460" s="212"/>
      <c r="J460" s="215"/>
      <c r="K460" s="185"/>
      <c r="L460" s="185"/>
      <c r="M460" s="185"/>
      <c r="N460" s="185"/>
      <c r="O460" s="185"/>
      <c r="P460" s="185"/>
      <c r="Q460" s="185"/>
      <c r="R460" s="185"/>
      <c r="S460" s="185"/>
      <c r="T460" s="185"/>
      <c r="U460" s="185"/>
      <c r="V460" s="185"/>
      <c r="W460" s="185"/>
      <c r="X460" s="185"/>
      <c r="Y460" s="185"/>
      <c r="Z460" s="185"/>
      <c r="AA460" s="185"/>
      <c r="AB460" s="185"/>
      <c r="AC460" s="185"/>
      <c r="AD460" s="185"/>
      <c r="AE460" s="185"/>
      <c r="AF460" s="185"/>
      <c r="AG460" s="185"/>
      <c r="AH460" s="185"/>
      <c r="AI460" s="185"/>
      <c r="AJ460" s="185"/>
      <c r="AK460" s="185"/>
      <c r="AL460" s="185"/>
      <c r="AM460" s="185"/>
      <c r="AN460" s="185"/>
      <c r="AO460" s="185"/>
      <c r="AP460" s="185"/>
      <c r="AQ460" s="185"/>
      <c r="AR460" s="185"/>
      <c r="AS460" s="185"/>
      <c r="AT460" s="185"/>
      <c r="AU460" s="185"/>
      <c r="AV460" s="185"/>
      <c r="AW460" s="185"/>
    </row>
    <row r="461" ht="22.5" customHeight="1">
      <c r="A461" s="368"/>
      <c r="B461" s="187"/>
      <c r="C461" s="188" t="str">
        <f t="shared" si="2"/>
        <v/>
      </c>
      <c r="D461" s="244"/>
      <c r="E461" s="216"/>
      <c r="F461" s="197"/>
      <c r="G461" s="202"/>
      <c r="H461" s="197"/>
      <c r="I461" s="212"/>
      <c r="J461" s="215"/>
      <c r="K461" s="185"/>
      <c r="L461" s="185"/>
      <c r="M461" s="185"/>
      <c r="N461" s="185"/>
      <c r="O461" s="185"/>
      <c r="P461" s="185"/>
      <c r="Q461" s="185"/>
      <c r="R461" s="185"/>
      <c r="S461" s="185"/>
      <c r="T461" s="185"/>
      <c r="U461" s="185"/>
      <c r="V461" s="185"/>
      <c r="W461" s="185"/>
      <c r="X461" s="185"/>
      <c r="Y461" s="185"/>
      <c r="Z461" s="185"/>
      <c r="AA461" s="185"/>
      <c r="AB461" s="185"/>
      <c r="AC461" s="185"/>
      <c r="AD461" s="185"/>
      <c r="AE461" s="185"/>
      <c r="AF461" s="185"/>
      <c r="AG461" s="185"/>
      <c r="AH461" s="185"/>
      <c r="AI461" s="185"/>
      <c r="AJ461" s="185"/>
      <c r="AK461" s="185"/>
      <c r="AL461" s="185"/>
      <c r="AM461" s="185"/>
      <c r="AN461" s="185"/>
      <c r="AO461" s="185"/>
      <c r="AP461" s="185"/>
      <c r="AQ461" s="185"/>
      <c r="AR461" s="185"/>
      <c r="AS461" s="185"/>
      <c r="AT461" s="185"/>
      <c r="AU461" s="185"/>
      <c r="AV461" s="185"/>
      <c r="AW461" s="185"/>
    </row>
    <row r="462" ht="22.5" customHeight="1">
      <c r="A462" s="368"/>
      <c r="B462" s="187"/>
      <c r="C462" s="188" t="str">
        <f t="shared" si="2"/>
        <v/>
      </c>
      <c r="D462" s="244"/>
      <c r="E462" s="216"/>
      <c r="F462" s="197"/>
      <c r="G462" s="202"/>
      <c r="H462" s="197"/>
      <c r="I462" s="212"/>
      <c r="J462" s="215"/>
      <c r="K462" s="185"/>
      <c r="L462" s="185"/>
      <c r="M462" s="185"/>
      <c r="N462" s="185"/>
      <c r="O462" s="185"/>
      <c r="P462" s="185"/>
      <c r="Q462" s="185"/>
      <c r="R462" s="185"/>
      <c r="S462" s="185"/>
      <c r="T462" s="185"/>
      <c r="U462" s="185"/>
      <c r="V462" s="185"/>
      <c r="W462" s="185"/>
      <c r="X462" s="185"/>
      <c r="Y462" s="185"/>
      <c r="Z462" s="185"/>
      <c r="AA462" s="185"/>
      <c r="AB462" s="185"/>
      <c r="AC462" s="185"/>
      <c r="AD462" s="185"/>
      <c r="AE462" s="185"/>
      <c r="AF462" s="185"/>
      <c r="AG462" s="185"/>
      <c r="AH462" s="185"/>
      <c r="AI462" s="185"/>
      <c r="AJ462" s="185"/>
      <c r="AK462" s="185"/>
      <c r="AL462" s="185"/>
      <c r="AM462" s="185"/>
      <c r="AN462" s="185"/>
      <c r="AO462" s="185"/>
      <c r="AP462" s="185"/>
      <c r="AQ462" s="185"/>
      <c r="AR462" s="185"/>
      <c r="AS462" s="185"/>
      <c r="AT462" s="185"/>
      <c r="AU462" s="185"/>
      <c r="AV462" s="185"/>
      <c r="AW462" s="185"/>
    </row>
    <row r="463" ht="22.5" customHeight="1">
      <c r="A463" s="368"/>
      <c r="B463" s="187"/>
      <c r="C463" s="188" t="str">
        <f t="shared" si="2"/>
        <v/>
      </c>
      <c r="D463" s="244"/>
      <c r="E463" s="216"/>
      <c r="F463" s="197"/>
      <c r="G463" s="202"/>
      <c r="H463" s="197"/>
      <c r="I463" s="212"/>
      <c r="J463" s="215"/>
      <c r="K463" s="185"/>
      <c r="L463" s="185"/>
      <c r="M463" s="185"/>
      <c r="N463" s="185"/>
      <c r="O463" s="185"/>
      <c r="P463" s="185"/>
      <c r="Q463" s="185"/>
      <c r="R463" s="185"/>
      <c r="S463" s="185"/>
      <c r="T463" s="185"/>
      <c r="U463" s="185"/>
      <c r="V463" s="185"/>
      <c r="W463" s="185"/>
      <c r="X463" s="185"/>
      <c r="Y463" s="185"/>
      <c r="Z463" s="185"/>
      <c r="AA463" s="185"/>
      <c r="AB463" s="185"/>
      <c r="AC463" s="185"/>
      <c r="AD463" s="185"/>
      <c r="AE463" s="185"/>
      <c r="AF463" s="185"/>
      <c r="AG463" s="185"/>
      <c r="AH463" s="185"/>
      <c r="AI463" s="185"/>
      <c r="AJ463" s="185"/>
      <c r="AK463" s="185"/>
      <c r="AL463" s="185"/>
      <c r="AM463" s="185"/>
      <c r="AN463" s="185"/>
      <c r="AO463" s="185"/>
      <c r="AP463" s="185"/>
      <c r="AQ463" s="185"/>
      <c r="AR463" s="185"/>
      <c r="AS463" s="185"/>
      <c r="AT463" s="185"/>
      <c r="AU463" s="185"/>
      <c r="AV463" s="185"/>
      <c r="AW463" s="185"/>
    </row>
    <row r="464" ht="22.5" customHeight="1">
      <c r="A464" s="368"/>
      <c r="B464" s="187"/>
      <c r="C464" s="188" t="str">
        <f t="shared" si="2"/>
        <v/>
      </c>
      <c r="D464" s="244"/>
      <c r="E464" s="216"/>
      <c r="F464" s="197"/>
      <c r="G464" s="202"/>
      <c r="H464" s="197"/>
      <c r="I464" s="212"/>
      <c r="J464" s="215"/>
      <c r="K464" s="185"/>
      <c r="L464" s="185"/>
      <c r="M464" s="185"/>
      <c r="N464" s="185"/>
      <c r="O464" s="185"/>
      <c r="P464" s="185"/>
      <c r="Q464" s="185"/>
      <c r="R464" s="185"/>
      <c r="S464" s="185"/>
      <c r="T464" s="185"/>
      <c r="U464" s="185"/>
      <c r="V464" s="185"/>
      <c r="W464" s="185"/>
      <c r="X464" s="185"/>
      <c r="Y464" s="185"/>
      <c r="Z464" s="185"/>
      <c r="AA464" s="185"/>
      <c r="AB464" s="185"/>
      <c r="AC464" s="185"/>
      <c r="AD464" s="185"/>
      <c r="AE464" s="185"/>
      <c r="AF464" s="185"/>
      <c r="AG464" s="185"/>
      <c r="AH464" s="185"/>
      <c r="AI464" s="185"/>
      <c r="AJ464" s="185"/>
      <c r="AK464" s="185"/>
      <c r="AL464" s="185"/>
      <c r="AM464" s="185"/>
      <c r="AN464" s="185"/>
      <c r="AO464" s="185"/>
      <c r="AP464" s="185"/>
      <c r="AQ464" s="185"/>
      <c r="AR464" s="185"/>
      <c r="AS464" s="185"/>
      <c r="AT464" s="185"/>
      <c r="AU464" s="185"/>
      <c r="AV464" s="185"/>
      <c r="AW464" s="185"/>
    </row>
    <row r="465" ht="22.5" customHeight="1">
      <c r="A465" s="368"/>
      <c r="B465" s="187"/>
      <c r="C465" s="188" t="str">
        <f t="shared" si="2"/>
        <v/>
      </c>
      <c r="D465" s="244"/>
      <c r="E465" s="216"/>
      <c r="F465" s="197"/>
      <c r="G465" s="202"/>
      <c r="H465" s="197"/>
      <c r="I465" s="212"/>
      <c r="J465" s="215"/>
      <c r="K465" s="185"/>
      <c r="L465" s="185"/>
      <c r="M465" s="185"/>
      <c r="N465" s="185"/>
      <c r="O465" s="185"/>
      <c r="P465" s="185"/>
      <c r="Q465" s="185"/>
      <c r="R465" s="185"/>
      <c r="S465" s="185"/>
      <c r="T465" s="185"/>
      <c r="U465" s="185"/>
      <c r="V465" s="185"/>
      <c r="W465" s="185"/>
      <c r="X465" s="185"/>
      <c r="Y465" s="185"/>
      <c r="Z465" s="185"/>
      <c r="AA465" s="185"/>
      <c r="AB465" s="185"/>
      <c r="AC465" s="185"/>
      <c r="AD465" s="185"/>
      <c r="AE465" s="185"/>
      <c r="AF465" s="185"/>
      <c r="AG465" s="185"/>
      <c r="AH465" s="185"/>
      <c r="AI465" s="185"/>
      <c r="AJ465" s="185"/>
      <c r="AK465" s="185"/>
      <c r="AL465" s="185"/>
      <c r="AM465" s="185"/>
      <c r="AN465" s="185"/>
      <c r="AO465" s="185"/>
      <c r="AP465" s="185"/>
      <c r="AQ465" s="185"/>
      <c r="AR465" s="185"/>
      <c r="AS465" s="185"/>
      <c r="AT465" s="185"/>
      <c r="AU465" s="185"/>
      <c r="AV465" s="185"/>
      <c r="AW465" s="185"/>
    </row>
    <row r="466" ht="22.5" customHeight="1">
      <c r="A466" s="368"/>
      <c r="B466" s="187"/>
      <c r="C466" s="188" t="str">
        <f t="shared" si="2"/>
        <v/>
      </c>
      <c r="D466" s="244"/>
      <c r="E466" s="216"/>
      <c r="F466" s="197"/>
      <c r="G466" s="202"/>
      <c r="H466" s="197"/>
      <c r="I466" s="212"/>
      <c r="J466" s="215"/>
      <c r="K466" s="185"/>
      <c r="L466" s="185"/>
      <c r="M466" s="185"/>
      <c r="N466" s="185"/>
      <c r="O466" s="185"/>
      <c r="P466" s="185"/>
      <c r="Q466" s="185"/>
      <c r="R466" s="185"/>
      <c r="S466" s="185"/>
      <c r="T466" s="185"/>
      <c r="U466" s="185"/>
      <c r="V466" s="185"/>
      <c r="W466" s="185"/>
      <c r="X466" s="185"/>
      <c r="Y466" s="185"/>
      <c r="Z466" s="185"/>
      <c r="AA466" s="185"/>
      <c r="AB466" s="185"/>
      <c r="AC466" s="185"/>
      <c r="AD466" s="185"/>
      <c r="AE466" s="185"/>
      <c r="AF466" s="185"/>
      <c r="AG466" s="185"/>
      <c r="AH466" s="185"/>
      <c r="AI466" s="185"/>
      <c r="AJ466" s="185"/>
      <c r="AK466" s="185"/>
      <c r="AL466" s="185"/>
      <c r="AM466" s="185"/>
      <c r="AN466" s="185"/>
      <c r="AO466" s="185"/>
      <c r="AP466" s="185"/>
      <c r="AQ466" s="185"/>
      <c r="AR466" s="185"/>
      <c r="AS466" s="185"/>
      <c r="AT466" s="185"/>
      <c r="AU466" s="185"/>
      <c r="AV466" s="185"/>
      <c r="AW466" s="185"/>
    </row>
    <row r="467" ht="22.5" customHeight="1">
      <c r="A467" s="368"/>
      <c r="B467" s="187"/>
      <c r="C467" s="188" t="str">
        <f t="shared" si="2"/>
        <v/>
      </c>
      <c r="D467" s="244"/>
      <c r="E467" s="216"/>
      <c r="F467" s="197"/>
      <c r="G467" s="202"/>
      <c r="H467" s="197"/>
      <c r="I467" s="212"/>
      <c r="J467" s="215"/>
      <c r="K467" s="185"/>
      <c r="L467" s="185"/>
      <c r="M467" s="185"/>
      <c r="N467" s="185"/>
      <c r="O467" s="185"/>
      <c r="P467" s="185"/>
      <c r="Q467" s="185"/>
      <c r="R467" s="185"/>
      <c r="S467" s="185"/>
      <c r="T467" s="185"/>
      <c r="U467" s="185"/>
      <c r="V467" s="185"/>
      <c r="W467" s="185"/>
      <c r="X467" s="185"/>
      <c r="Y467" s="185"/>
      <c r="Z467" s="185"/>
      <c r="AA467" s="185"/>
      <c r="AB467" s="185"/>
      <c r="AC467" s="185"/>
      <c r="AD467" s="185"/>
      <c r="AE467" s="185"/>
      <c r="AF467" s="185"/>
      <c r="AG467" s="185"/>
      <c r="AH467" s="185"/>
      <c r="AI467" s="185"/>
      <c r="AJ467" s="185"/>
      <c r="AK467" s="185"/>
      <c r="AL467" s="185"/>
      <c r="AM467" s="185"/>
      <c r="AN467" s="185"/>
      <c r="AO467" s="185"/>
      <c r="AP467" s="185"/>
      <c r="AQ467" s="185"/>
      <c r="AR467" s="185"/>
      <c r="AS467" s="185"/>
      <c r="AT467" s="185"/>
      <c r="AU467" s="185"/>
      <c r="AV467" s="185"/>
      <c r="AW467" s="185"/>
    </row>
    <row r="468" ht="22.5" customHeight="1">
      <c r="A468" s="368"/>
      <c r="B468" s="187"/>
      <c r="C468" s="188" t="str">
        <f t="shared" si="2"/>
        <v/>
      </c>
      <c r="D468" s="244"/>
      <c r="E468" s="216"/>
      <c r="F468" s="197"/>
      <c r="G468" s="202"/>
      <c r="H468" s="197"/>
      <c r="I468" s="212"/>
      <c r="J468" s="215"/>
      <c r="K468" s="185"/>
      <c r="L468" s="185"/>
      <c r="M468" s="185"/>
      <c r="N468" s="185"/>
      <c r="O468" s="185"/>
      <c r="P468" s="185"/>
      <c r="Q468" s="185"/>
      <c r="R468" s="185"/>
      <c r="S468" s="185"/>
      <c r="T468" s="185"/>
      <c r="U468" s="185"/>
      <c r="V468" s="185"/>
      <c r="W468" s="185"/>
      <c r="X468" s="185"/>
      <c r="Y468" s="185"/>
      <c r="Z468" s="185"/>
      <c r="AA468" s="185"/>
      <c r="AB468" s="185"/>
      <c r="AC468" s="185"/>
      <c r="AD468" s="185"/>
      <c r="AE468" s="185"/>
      <c r="AF468" s="185"/>
      <c r="AG468" s="185"/>
      <c r="AH468" s="185"/>
      <c r="AI468" s="185"/>
      <c r="AJ468" s="185"/>
      <c r="AK468" s="185"/>
      <c r="AL468" s="185"/>
      <c r="AM468" s="185"/>
      <c r="AN468" s="185"/>
      <c r="AO468" s="185"/>
      <c r="AP468" s="185"/>
      <c r="AQ468" s="185"/>
      <c r="AR468" s="185"/>
      <c r="AS468" s="185"/>
      <c r="AT468" s="185"/>
      <c r="AU468" s="185"/>
      <c r="AV468" s="185"/>
      <c r="AW468" s="185"/>
    </row>
    <row r="469" ht="22.5" customHeight="1">
      <c r="A469" s="368"/>
      <c r="B469" s="187"/>
      <c r="C469" s="188" t="str">
        <f t="shared" si="2"/>
        <v/>
      </c>
      <c r="D469" s="244"/>
      <c r="E469" s="216"/>
      <c r="F469" s="197"/>
      <c r="G469" s="202"/>
      <c r="H469" s="197"/>
      <c r="I469" s="212"/>
      <c r="J469" s="215"/>
      <c r="K469" s="185"/>
      <c r="L469" s="185"/>
      <c r="M469" s="185"/>
      <c r="N469" s="185"/>
      <c r="O469" s="185"/>
      <c r="P469" s="185"/>
      <c r="Q469" s="185"/>
      <c r="R469" s="185"/>
      <c r="S469" s="185"/>
      <c r="T469" s="185"/>
      <c r="U469" s="185"/>
      <c r="V469" s="185"/>
      <c r="W469" s="185"/>
      <c r="X469" s="185"/>
      <c r="Y469" s="185"/>
      <c r="Z469" s="185"/>
      <c r="AA469" s="185"/>
      <c r="AB469" s="185"/>
      <c r="AC469" s="185"/>
      <c r="AD469" s="185"/>
      <c r="AE469" s="185"/>
      <c r="AF469" s="185"/>
      <c r="AG469" s="185"/>
      <c r="AH469" s="185"/>
      <c r="AI469" s="185"/>
      <c r="AJ469" s="185"/>
      <c r="AK469" s="185"/>
      <c r="AL469" s="185"/>
      <c r="AM469" s="185"/>
      <c r="AN469" s="185"/>
      <c r="AO469" s="185"/>
      <c r="AP469" s="185"/>
      <c r="AQ469" s="185"/>
      <c r="AR469" s="185"/>
      <c r="AS469" s="185"/>
      <c r="AT469" s="185"/>
      <c r="AU469" s="185"/>
      <c r="AV469" s="185"/>
      <c r="AW469" s="185"/>
    </row>
    <row r="470" ht="22.5" customHeight="1">
      <c r="A470" s="368"/>
      <c r="B470" s="187"/>
      <c r="C470" s="188" t="str">
        <f t="shared" si="2"/>
        <v/>
      </c>
      <c r="D470" s="244"/>
      <c r="E470" s="216"/>
      <c r="F470" s="197"/>
      <c r="G470" s="202"/>
      <c r="H470" s="197"/>
      <c r="I470" s="212"/>
      <c r="J470" s="215"/>
      <c r="K470" s="185"/>
      <c r="L470" s="185"/>
      <c r="M470" s="185"/>
      <c r="N470" s="185"/>
      <c r="O470" s="185"/>
      <c r="P470" s="185"/>
      <c r="Q470" s="185"/>
      <c r="R470" s="185"/>
      <c r="S470" s="185"/>
      <c r="T470" s="185"/>
      <c r="U470" s="185"/>
      <c r="V470" s="185"/>
      <c r="W470" s="185"/>
      <c r="X470" s="185"/>
      <c r="Y470" s="185"/>
      <c r="Z470" s="185"/>
      <c r="AA470" s="185"/>
      <c r="AB470" s="185"/>
      <c r="AC470" s="185"/>
      <c r="AD470" s="185"/>
      <c r="AE470" s="185"/>
      <c r="AF470" s="185"/>
      <c r="AG470" s="185"/>
      <c r="AH470" s="185"/>
      <c r="AI470" s="185"/>
      <c r="AJ470" s="185"/>
      <c r="AK470" s="185"/>
      <c r="AL470" s="185"/>
      <c r="AM470" s="185"/>
      <c r="AN470" s="185"/>
      <c r="AO470" s="185"/>
      <c r="AP470" s="185"/>
      <c r="AQ470" s="185"/>
      <c r="AR470" s="185"/>
      <c r="AS470" s="185"/>
      <c r="AT470" s="185"/>
      <c r="AU470" s="185"/>
      <c r="AV470" s="185"/>
      <c r="AW470" s="185"/>
    </row>
    <row r="471" ht="22.5" customHeight="1">
      <c r="A471" s="368"/>
      <c r="B471" s="187"/>
      <c r="C471" s="188" t="str">
        <f t="shared" si="2"/>
        <v/>
      </c>
      <c r="D471" s="244"/>
      <c r="E471" s="216"/>
      <c r="F471" s="197"/>
      <c r="G471" s="202"/>
      <c r="H471" s="197"/>
      <c r="I471" s="212"/>
      <c r="J471" s="215"/>
      <c r="K471" s="185"/>
      <c r="L471" s="185"/>
      <c r="M471" s="185"/>
      <c r="N471" s="185"/>
      <c r="O471" s="185"/>
      <c r="P471" s="185"/>
      <c r="Q471" s="185"/>
      <c r="R471" s="185"/>
      <c r="S471" s="185"/>
      <c r="T471" s="185"/>
      <c r="U471" s="185"/>
      <c r="V471" s="185"/>
      <c r="W471" s="185"/>
      <c r="X471" s="185"/>
      <c r="Y471" s="185"/>
      <c r="Z471" s="185"/>
      <c r="AA471" s="185"/>
      <c r="AB471" s="185"/>
      <c r="AC471" s="185"/>
      <c r="AD471" s="185"/>
      <c r="AE471" s="185"/>
      <c r="AF471" s="185"/>
      <c r="AG471" s="185"/>
      <c r="AH471" s="185"/>
      <c r="AI471" s="185"/>
      <c r="AJ471" s="185"/>
      <c r="AK471" s="185"/>
      <c r="AL471" s="185"/>
      <c r="AM471" s="185"/>
      <c r="AN471" s="185"/>
      <c r="AO471" s="185"/>
      <c r="AP471" s="185"/>
      <c r="AQ471" s="185"/>
      <c r="AR471" s="185"/>
      <c r="AS471" s="185"/>
      <c r="AT471" s="185"/>
      <c r="AU471" s="185"/>
      <c r="AV471" s="185"/>
      <c r="AW471" s="185"/>
    </row>
    <row r="472" ht="22.5" customHeight="1">
      <c r="A472" s="368"/>
      <c r="B472" s="187"/>
      <c r="C472" s="188" t="str">
        <f t="shared" si="2"/>
        <v/>
      </c>
      <c r="D472" s="244"/>
      <c r="E472" s="216"/>
      <c r="F472" s="197"/>
      <c r="G472" s="202"/>
      <c r="H472" s="197"/>
      <c r="I472" s="212"/>
      <c r="J472" s="215"/>
      <c r="K472" s="185"/>
      <c r="L472" s="185"/>
      <c r="M472" s="185"/>
      <c r="N472" s="185"/>
      <c r="O472" s="185"/>
      <c r="P472" s="185"/>
      <c r="Q472" s="185"/>
      <c r="R472" s="185"/>
      <c r="S472" s="185"/>
      <c r="T472" s="185"/>
      <c r="U472" s="185"/>
      <c r="V472" s="185"/>
      <c r="W472" s="185"/>
      <c r="X472" s="185"/>
      <c r="Y472" s="185"/>
      <c r="Z472" s="185"/>
      <c r="AA472" s="185"/>
      <c r="AB472" s="185"/>
      <c r="AC472" s="185"/>
      <c r="AD472" s="185"/>
      <c r="AE472" s="185"/>
      <c r="AF472" s="185"/>
      <c r="AG472" s="185"/>
      <c r="AH472" s="185"/>
      <c r="AI472" s="185"/>
      <c r="AJ472" s="185"/>
      <c r="AK472" s="185"/>
      <c r="AL472" s="185"/>
      <c r="AM472" s="185"/>
      <c r="AN472" s="185"/>
      <c r="AO472" s="185"/>
      <c r="AP472" s="185"/>
      <c r="AQ472" s="185"/>
      <c r="AR472" s="185"/>
      <c r="AS472" s="185"/>
      <c r="AT472" s="185"/>
      <c r="AU472" s="185"/>
      <c r="AV472" s="185"/>
      <c r="AW472" s="185"/>
    </row>
    <row r="473" ht="22.5" customHeight="1">
      <c r="A473" s="368"/>
      <c r="B473" s="187"/>
      <c r="C473" s="188" t="str">
        <f t="shared" si="2"/>
        <v/>
      </c>
      <c r="D473" s="244"/>
      <c r="E473" s="216"/>
      <c r="F473" s="197"/>
      <c r="G473" s="202"/>
      <c r="H473" s="197"/>
      <c r="I473" s="212"/>
      <c r="J473" s="215"/>
      <c r="K473" s="185"/>
      <c r="L473" s="185"/>
      <c r="M473" s="185"/>
      <c r="N473" s="185"/>
      <c r="O473" s="185"/>
      <c r="P473" s="185"/>
      <c r="Q473" s="185"/>
      <c r="R473" s="185"/>
      <c r="S473" s="185"/>
      <c r="T473" s="185"/>
      <c r="U473" s="185"/>
      <c r="V473" s="185"/>
      <c r="W473" s="185"/>
      <c r="X473" s="185"/>
      <c r="Y473" s="185"/>
      <c r="Z473" s="185"/>
      <c r="AA473" s="185"/>
      <c r="AB473" s="185"/>
      <c r="AC473" s="185"/>
      <c r="AD473" s="185"/>
      <c r="AE473" s="185"/>
      <c r="AF473" s="185"/>
      <c r="AG473" s="185"/>
      <c r="AH473" s="185"/>
      <c r="AI473" s="185"/>
      <c r="AJ473" s="185"/>
      <c r="AK473" s="185"/>
      <c r="AL473" s="185"/>
      <c r="AM473" s="185"/>
      <c r="AN473" s="185"/>
      <c r="AO473" s="185"/>
      <c r="AP473" s="185"/>
      <c r="AQ473" s="185"/>
      <c r="AR473" s="185"/>
      <c r="AS473" s="185"/>
      <c r="AT473" s="185"/>
      <c r="AU473" s="185"/>
      <c r="AV473" s="185"/>
      <c r="AW473" s="185"/>
    </row>
    <row r="474" ht="22.5" customHeight="1">
      <c r="A474" s="368"/>
      <c r="B474" s="187"/>
      <c r="C474" s="188" t="str">
        <f t="shared" si="2"/>
        <v/>
      </c>
      <c r="D474" s="244"/>
      <c r="E474" s="216"/>
      <c r="F474" s="197"/>
      <c r="G474" s="202"/>
      <c r="H474" s="197"/>
      <c r="I474" s="212"/>
      <c r="J474" s="215"/>
      <c r="K474" s="185"/>
      <c r="L474" s="185"/>
      <c r="M474" s="185"/>
      <c r="N474" s="185"/>
      <c r="O474" s="185"/>
      <c r="P474" s="185"/>
      <c r="Q474" s="185"/>
      <c r="R474" s="185"/>
      <c r="S474" s="185"/>
      <c r="T474" s="185"/>
      <c r="U474" s="185"/>
      <c r="V474" s="185"/>
      <c r="W474" s="185"/>
      <c r="X474" s="185"/>
      <c r="Y474" s="185"/>
      <c r="Z474" s="185"/>
      <c r="AA474" s="185"/>
      <c r="AB474" s="185"/>
      <c r="AC474" s="185"/>
      <c r="AD474" s="185"/>
      <c r="AE474" s="185"/>
      <c r="AF474" s="185"/>
      <c r="AG474" s="185"/>
      <c r="AH474" s="185"/>
      <c r="AI474" s="185"/>
      <c r="AJ474" s="185"/>
      <c r="AK474" s="185"/>
      <c r="AL474" s="185"/>
      <c r="AM474" s="185"/>
      <c r="AN474" s="185"/>
      <c r="AO474" s="185"/>
      <c r="AP474" s="185"/>
      <c r="AQ474" s="185"/>
      <c r="AR474" s="185"/>
      <c r="AS474" s="185"/>
      <c r="AT474" s="185"/>
      <c r="AU474" s="185"/>
      <c r="AV474" s="185"/>
      <c r="AW474" s="185"/>
    </row>
    <row r="475" ht="22.5" customHeight="1">
      <c r="A475" s="368"/>
      <c r="B475" s="187"/>
      <c r="C475" s="188" t="str">
        <f t="shared" si="2"/>
        <v/>
      </c>
      <c r="D475" s="244"/>
      <c r="E475" s="216"/>
      <c r="F475" s="197"/>
      <c r="G475" s="202"/>
      <c r="H475" s="197"/>
      <c r="I475" s="212"/>
      <c r="J475" s="215"/>
      <c r="K475" s="185"/>
      <c r="L475" s="185"/>
      <c r="M475" s="185"/>
      <c r="N475" s="185"/>
      <c r="O475" s="185"/>
      <c r="P475" s="185"/>
      <c r="Q475" s="185"/>
      <c r="R475" s="185"/>
      <c r="S475" s="185"/>
      <c r="T475" s="185"/>
      <c r="U475" s="185"/>
      <c r="V475" s="185"/>
      <c r="W475" s="185"/>
      <c r="X475" s="185"/>
      <c r="Y475" s="185"/>
      <c r="Z475" s="185"/>
      <c r="AA475" s="185"/>
      <c r="AB475" s="185"/>
      <c r="AC475" s="185"/>
      <c r="AD475" s="185"/>
      <c r="AE475" s="185"/>
      <c r="AF475" s="185"/>
      <c r="AG475" s="185"/>
      <c r="AH475" s="185"/>
      <c r="AI475" s="185"/>
      <c r="AJ475" s="185"/>
      <c r="AK475" s="185"/>
      <c r="AL475" s="185"/>
      <c r="AM475" s="185"/>
      <c r="AN475" s="185"/>
      <c r="AO475" s="185"/>
      <c r="AP475" s="185"/>
      <c r="AQ475" s="185"/>
      <c r="AR475" s="185"/>
      <c r="AS475" s="185"/>
      <c r="AT475" s="185"/>
      <c r="AU475" s="185"/>
      <c r="AV475" s="185"/>
      <c r="AW475" s="185"/>
    </row>
    <row r="476" ht="22.5" customHeight="1">
      <c r="A476" s="368"/>
      <c r="B476" s="187"/>
      <c r="C476" s="188" t="str">
        <f t="shared" si="2"/>
        <v/>
      </c>
      <c r="D476" s="244"/>
      <c r="E476" s="216"/>
      <c r="F476" s="197"/>
      <c r="G476" s="202"/>
      <c r="H476" s="197"/>
      <c r="I476" s="212"/>
      <c r="J476" s="215"/>
      <c r="K476" s="185"/>
      <c r="L476" s="185"/>
      <c r="M476" s="185"/>
      <c r="N476" s="185"/>
      <c r="O476" s="185"/>
      <c r="P476" s="185"/>
      <c r="Q476" s="185"/>
      <c r="R476" s="185"/>
      <c r="S476" s="185"/>
      <c r="T476" s="185"/>
      <c r="U476" s="185"/>
      <c r="V476" s="185"/>
      <c r="W476" s="185"/>
      <c r="X476" s="185"/>
      <c r="Y476" s="185"/>
      <c r="Z476" s="185"/>
      <c r="AA476" s="185"/>
      <c r="AB476" s="185"/>
      <c r="AC476" s="185"/>
      <c r="AD476" s="185"/>
      <c r="AE476" s="185"/>
      <c r="AF476" s="185"/>
      <c r="AG476" s="185"/>
      <c r="AH476" s="185"/>
      <c r="AI476" s="185"/>
      <c r="AJ476" s="185"/>
      <c r="AK476" s="185"/>
      <c r="AL476" s="185"/>
      <c r="AM476" s="185"/>
      <c r="AN476" s="185"/>
      <c r="AO476" s="185"/>
      <c r="AP476" s="185"/>
      <c r="AQ476" s="185"/>
      <c r="AR476" s="185"/>
      <c r="AS476" s="185"/>
      <c r="AT476" s="185"/>
      <c r="AU476" s="185"/>
      <c r="AV476" s="185"/>
      <c r="AW476" s="185"/>
    </row>
    <row r="477" ht="22.5" customHeight="1">
      <c r="A477" s="368"/>
      <c r="B477" s="187"/>
      <c r="C477" s="188" t="str">
        <f t="shared" si="2"/>
        <v/>
      </c>
      <c r="D477" s="244"/>
      <c r="E477" s="216"/>
      <c r="F477" s="197"/>
      <c r="G477" s="202"/>
      <c r="H477" s="197"/>
      <c r="I477" s="212"/>
      <c r="J477" s="215"/>
      <c r="K477" s="185"/>
      <c r="L477" s="185"/>
      <c r="M477" s="185"/>
      <c r="N477" s="185"/>
      <c r="O477" s="185"/>
      <c r="P477" s="185"/>
      <c r="Q477" s="185"/>
      <c r="R477" s="185"/>
      <c r="S477" s="185"/>
      <c r="T477" s="185"/>
      <c r="U477" s="185"/>
      <c r="V477" s="185"/>
      <c r="W477" s="185"/>
      <c r="X477" s="185"/>
      <c r="Y477" s="185"/>
      <c r="Z477" s="185"/>
      <c r="AA477" s="185"/>
      <c r="AB477" s="185"/>
      <c r="AC477" s="185"/>
      <c r="AD477" s="185"/>
      <c r="AE477" s="185"/>
      <c r="AF477" s="185"/>
      <c r="AG477" s="185"/>
      <c r="AH477" s="185"/>
      <c r="AI477" s="185"/>
      <c r="AJ477" s="185"/>
      <c r="AK477" s="185"/>
      <c r="AL477" s="185"/>
      <c r="AM477" s="185"/>
      <c r="AN477" s="185"/>
      <c r="AO477" s="185"/>
      <c r="AP477" s="185"/>
      <c r="AQ477" s="185"/>
      <c r="AR477" s="185"/>
      <c r="AS477" s="185"/>
      <c r="AT477" s="185"/>
      <c r="AU477" s="185"/>
      <c r="AV477" s="185"/>
      <c r="AW477" s="185"/>
    </row>
    <row r="478" ht="22.5" customHeight="1">
      <c r="A478" s="368"/>
      <c r="B478" s="187"/>
      <c r="C478" s="188" t="str">
        <f t="shared" si="2"/>
        <v/>
      </c>
      <c r="D478" s="244"/>
      <c r="E478" s="216"/>
      <c r="F478" s="197"/>
      <c r="G478" s="202"/>
      <c r="H478" s="197"/>
      <c r="I478" s="212"/>
      <c r="J478" s="215"/>
      <c r="K478" s="185"/>
      <c r="L478" s="185"/>
      <c r="M478" s="185"/>
      <c r="N478" s="185"/>
      <c r="O478" s="185"/>
      <c r="P478" s="185"/>
      <c r="Q478" s="185"/>
      <c r="R478" s="185"/>
      <c r="S478" s="185"/>
      <c r="T478" s="185"/>
      <c r="U478" s="185"/>
      <c r="V478" s="185"/>
      <c r="W478" s="185"/>
      <c r="X478" s="185"/>
      <c r="Y478" s="185"/>
      <c r="Z478" s="185"/>
      <c r="AA478" s="185"/>
      <c r="AB478" s="185"/>
      <c r="AC478" s="185"/>
      <c r="AD478" s="185"/>
      <c r="AE478" s="185"/>
      <c r="AF478" s="185"/>
      <c r="AG478" s="185"/>
      <c r="AH478" s="185"/>
      <c r="AI478" s="185"/>
      <c r="AJ478" s="185"/>
      <c r="AK478" s="185"/>
      <c r="AL478" s="185"/>
      <c r="AM478" s="185"/>
      <c r="AN478" s="185"/>
      <c r="AO478" s="185"/>
      <c r="AP478" s="185"/>
      <c r="AQ478" s="185"/>
      <c r="AR478" s="185"/>
      <c r="AS478" s="185"/>
      <c r="AT478" s="185"/>
      <c r="AU478" s="185"/>
      <c r="AV478" s="185"/>
      <c r="AW478" s="185"/>
    </row>
    <row r="479" ht="22.5" customHeight="1">
      <c r="A479" s="368"/>
      <c r="B479" s="187"/>
      <c r="C479" s="188" t="str">
        <f t="shared" si="2"/>
        <v/>
      </c>
      <c r="D479" s="244"/>
      <c r="E479" s="216"/>
      <c r="F479" s="197"/>
      <c r="G479" s="202"/>
      <c r="H479" s="197"/>
      <c r="I479" s="212"/>
      <c r="J479" s="215"/>
      <c r="K479" s="185"/>
      <c r="L479" s="185"/>
      <c r="M479" s="185"/>
      <c r="N479" s="185"/>
      <c r="O479" s="185"/>
      <c r="P479" s="185"/>
      <c r="Q479" s="185"/>
      <c r="R479" s="185"/>
      <c r="S479" s="185"/>
      <c r="T479" s="185"/>
      <c r="U479" s="185"/>
      <c r="V479" s="185"/>
      <c r="W479" s="185"/>
      <c r="X479" s="185"/>
      <c r="Y479" s="185"/>
      <c r="Z479" s="185"/>
      <c r="AA479" s="185"/>
      <c r="AB479" s="185"/>
      <c r="AC479" s="185"/>
      <c r="AD479" s="185"/>
      <c r="AE479" s="185"/>
      <c r="AF479" s="185"/>
      <c r="AG479" s="185"/>
      <c r="AH479" s="185"/>
      <c r="AI479" s="185"/>
      <c r="AJ479" s="185"/>
      <c r="AK479" s="185"/>
      <c r="AL479" s="185"/>
      <c r="AM479" s="185"/>
      <c r="AN479" s="185"/>
      <c r="AO479" s="185"/>
      <c r="AP479" s="185"/>
      <c r="AQ479" s="185"/>
      <c r="AR479" s="185"/>
      <c r="AS479" s="185"/>
      <c r="AT479" s="185"/>
      <c r="AU479" s="185"/>
      <c r="AV479" s="185"/>
      <c r="AW479" s="185"/>
    </row>
    <row r="480" ht="22.5" customHeight="1">
      <c r="A480" s="368"/>
      <c r="B480" s="187"/>
      <c r="C480" s="188" t="str">
        <f t="shared" si="2"/>
        <v/>
      </c>
      <c r="D480" s="244"/>
      <c r="E480" s="216"/>
      <c r="F480" s="197"/>
      <c r="G480" s="202"/>
      <c r="H480" s="197"/>
      <c r="I480" s="212"/>
      <c r="J480" s="215"/>
      <c r="K480" s="185"/>
      <c r="L480" s="185"/>
      <c r="M480" s="185"/>
      <c r="N480" s="185"/>
      <c r="O480" s="185"/>
      <c r="P480" s="185"/>
      <c r="Q480" s="185"/>
      <c r="R480" s="185"/>
      <c r="S480" s="185"/>
      <c r="T480" s="185"/>
      <c r="U480" s="185"/>
      <c r="V480" s="185"/>
      <c r="W480" s="185"/>
      <c r="X480" s="185"/>
      <c r="Y480" s="185"/>
      <c r="Z480" s="185"/>
      <c r="AA480" s="185"/>
      <c r="AB480" s="185"/>
      <c r="AC480" s="185"/>
      <c r="AD480" s="185"/>
      <c r="AE480" s="185"/>
      <c r="AF480" s="185"/>
      <c r="AG480" s="185"/>
      <c r="AH480" s="185"/>
      <c r="AI480" s="185"/>
      <c r="AJ480" s="185"/>
      <c r="AK480" s="185"/>
      <c r="AL480" s="185"/>
      <c r="AM480" s="185"/>
      <c r="AN480" s="185"/>
      <c r="AO480" s="185"/>
      <c r="AP480" s="185"/>
      <c r="AQ480" s="185"/>
      <c r="AR480" s="185"/>
      <c r="AS480" s="185"/>
      <c r="AT480" s="185"/>
      <c r="AU480" s="185"/>
      <c r="AV480" s="185"/>
      <c r="AW480" s="185"/>
    </row>
    <row r="481" ht="22.5" customHeight="1">
      <c r="A481" s="368"/>
      <c r="B481" s="187"/>
      <c r="C481" s="188" t="str">
        <f t="shared" si="2"/>
        <v/>
      </c>
      <c r="D481" s="244"/>
      <c r="E481" s="216"/>
      <c r="F481" s="197"/>
      <c r="G481" s="202"/>
      <c r="H481" s="197"/>
      <c r="I481" s="212"/>
      <c r="J481" s="215"/>
      <c r="K481" s="185"/>
      <c r="L481" s="185"/>
      <c r="M481" s="185"/>
      <c r="N481" s="185"/>
      <c r="O481" s="185"/>
      <c r="P481" s="185"/>
      <c r="Q481" s="185"/>
      <c r="R481" s="185"/>
      <c r="S481" s="185"/>
      <c r="T481" s="185"/>
      <c r="U481" s="185"/>
      <c r="V481" s="185"/>
      <c r="W481" s="185"/>
      <c r="X481" s="185"/>
      <c r="Y481" s="185"/>
      <c r="Z481" s="185"/>
      <c r="AA481" s="185"/>
      <c r="AB481" s="185"/>
      <c r="AC481" s="185"/>
      <c r="AD481" s="185"/>
      <c r="AE481" s="185"/>
      <c r="AF481" s="185"/>
      <c r="AG481" s="185"/>
      <c r="AH481" s="185"/>
      <c r="AI481" s="185"/>
      <c r="AJ481" s="185"/>
      <c r="AK481" s="185"/>
      <c r="AL481" s="185"/>
      <c r="AM481" s="185"/>
      <c r="AN481" s="185"/>
      <c r="AO481" s="185"/>
      <c r="AP481" s="185"/>
      <c r="AQ481" s="185"/>
      <c r="AR481" s="185"/>
      <c r="AS481" s="185"/>
      <c r="AT481" s="185"/>
      <c r="AU481" s="185"/>
      <c r="AV481" s="185"/>
      <c r="AW481" s="185"/>
    </row>
    <row r="482" ht="22.5" customHeight="1">
      <c r="A482" s="368"/>
      <c r="B482" s="187"/>
      <c r="C482" s="188" t="str">
        <f t="shared" si="2"/>
        <v/>
      </c>
      <c r="D482" s="244"/>
      <c r="E482" s="216"/>
      <c r="F482" s="197"/>
      <c r="G482" s="202"/>
      <c r="H482" s="197"/>
      <c r="I482" s="212"/>
      <c r="J482" s="215"/>
      <c r="K482" s="185"/>
      <c r="L482" s="185"/>
      <c r="M482" s="185"/>
      <c r="N482" s="185"/>
      <c r="O482" s="185"/>
      <c r="P482" s="185"/>
      <c r="Q482" s="185"/>
      <c r="R482" s="185"/>
      <c r="S482" s="185"/>
      <c r="T482" s="185"/>
      <c r="U482" s="185"/>
      <c r="V482" s="185"/>
      <c r="W482" s="185"/>
      <c r="X482" s="185"/>
      <c r="Y482" s="185"/>
      <c r="Z482" s="185"/>
      <c r="AA482" s="185"/>
      <c r="AB482" s="185"/>
      <c r="AC482" s="185"/>
      <c r="AD482" s="185"/>
      <c r="AE482" s="185"/>
      <c r="AF482" s="185"/>
      <c r="AG482" s="185"/>
      <c r="AH482" s="185"/>
      <c r="AI482" s="185"/>
      <c r="AJ482" s="185"/>
      <c r="AK482" s="185"/>
      <c r="AL482" s="185"/>
      <c r="AM482" s="185"/>
      <c r="AN482" s="185"/>
      <c r="AO482" s="185"/>
      <c r="AP482" s="185"/>
      <c r="AQ482" s="185"/>
      <c r="AR482" s="185"/>
      <c r="AS482" s="185"/>
      <c r="AT482" s="185"/>
      <c r="AU482" s="185"/>
      <c r="AV482" s="185"/>
      <c r="AW482" s="185"/>
    </row>
    <row r="483" ht="22.5" customHeight="1">
      <c r="A483" s="368"/>
      <c r="B483" s="187"/>
      <c r="C483" s="188" t="str">
        <f t="shared" si="2"/>
        <v/>
      </c>
      <c r="D483" s="244"/>
      <c r="E483" s="216"/>
      <c r="F483" s="197"/>
      <c r="G483" s="202"/>
      <c r="H483" s="197"/>
      <c r="I483" s="212"/>
      <c r="J483" s="215"/>
      <c r="K483" s="185"/>
      <c r="L483" s="185"/>
      <c r="M483" s="185"/>
      <c r="N483" s="185"/>
      <c r="O483" s="185"/>
      <c r="P483" s="185"/>
      <c r="Q483" s="185"/>
      <c r="R483" s="185"/>
      <c r="S483" s="185"/>
      <c r="T483" s="185"/>
      <c r="U483" s="185"/>
      <c r="V483" s="185"/>
      <c r="W483" s="185"/>
      <c r="X483" s="185"/>
      <c r="Y483" s="185"/>
      <c r="Z483" s="185"/>
      <c r="AA483" s="185"/>
      <c r="AB483" s="185"/>
      <c r="AC483" s="185"/>
      <c r="AD483" s="185"/>
      <c r="AE483" s="185"/>
      <c r="AF483" s="185"/>
      <c r="AG483" s="185"/>
      <c r="AH483" s="185"/>
      <c r="AI483" s="185"/>
      <c r="AJ483" s="185"/>
      <c r="AK483" s="185"/>
      <c r="AL483" s="185"/>
      <c r="AM483" s="185"/>
      <c r="AN483" s="185"/>
      <c r="AO483" s="185"/>
      <c r="AP483" s="185"/>
      <c r="AQ483" s="185"/>
      <c r="AR483" s="185"/>
      <c r="AS483" s="185"/>
      <c r="AT483" s="185"/>
      <c r="AU483" s="185"/>
      <c r="AV483" s="185"/>
      <c r="AW483" s="185"/>
    </row>
    <row r="484" ht="22.5" customHeight="1">
      <c r="A484" s="368"/>
      <c r="B484" s="187"/>
      <c r="C484" s="188" t="str">
        <f t="shared" si="2"/>
        <v/>
      </c>
      <c r="D484" s="244"/>
      <c r="E484" s="216"/>
      <c r="F484" s="197"/>
      <c r="G484" s="202"/>
      <c r="H484" s="197"/>
      <c r="I484" s="212"/>
      <c r="J484" s="215"/>
      <c r="K484" s="185"/>
      <c r="L484" s="185"/>
      <c r="M484" s="185"/>
      <c r="N484" s="185"/>
      <c r="O484" s="185"/>
      <c r="P484" s="185"/>
      <c r="Q484" s="185"/>
      <c r="R484" s="185"/>
      <c r="S484" s="185"/>
      <c r="T484" s="185"/>
      <c r="U484" s="185"/>
      <c r="V484" s="185"/>
      <c r="W484" s="185"/>
      <c r="X484" s="185"/>
      <c r="Y484" s="185"/>
      <c r="Z484" s="185"/>
      <c r="AA484" s="185"/>
      <c r="AB484" s="185"/>
      <c r="AC484" s="185"/>
      <c r="AD484" s="185"/>
      <c r="AE484" s="185"/>
      <c r="AF484" s="185"/>
      <c r="AG484" s="185"/>
      <c r="AH484" s="185"/>
      <c r="AI484" s="185"/>
      <c r="AJ484" s="185"/>
      <c r="AK484" s="185"/>
      <c r="AL484" s="185"/>
      <c r="AM484" s="185"/>
      <c r="AN484" s="185"/>
      <c r="AO484" s="185"/>
      <c r="AP484" s="185"/>
      <c r="AQ484" s="185"/>
      <c r="AR484" s="185"/>
      <c r="AS484" s="185"/>
      <c r="AT484" s="185"/>
      <c r="AU484" s="185"/>
      <c r="AV484" s="185"/>
      <c r="AW484" s="185"/>
    </row>
    <row r="485" ht="22.5" customHeight="1">
      <c r="A485" s="368"/>
      <c r="B485" s="187"/>
      <c r="C485" s="188" t="str">
        <f t="shared" si="2"/>
        <v/>
      </c>
      <c r="D485" s="244"/>
      <c r="E485" s="216"/>
      <c r="F485" s="197"/>
      <c r="G485" s="202"/>
      <c r="H485" s="197"/>
      <c r="I485" s="212"/>
      <c r="J485" s="215"/>
      <c r="K485" s="185"/>
      <c r="L485" s="185"/>
      <c r="M485" s="185"/>
      <c r="N485" s="185"/>
      <c r="O485" s="185"/>
      <c r="P485" s="185"/>
      <c r="Q485" s="185"/>
      <c r="R485" s="185"/>
      <c r="S485" s="185"/>
      <c r="T485" s="185"/>
      <c r="U485" s="185"/>
      <c r="V485" s="185"/>
      <c r="W485" s="185"/>
      <c r="X485" s="185"/>
      <c r="Y485" s="185"/>
      <c r="Z485" s="185"/>
      <c r="AA485" s="185"/>
      <c r="AB485" s="185"/>
      <c r="AC485" s="185"/>
      <c r="AD485" s="185"/>
      <c r="AE485" s="185"/>
      <c r="AF485" s="185"/>
      <c r="AG485" s="185"/>
      <c r="AH485" s="185"/>
      <c r="AI485" s="185"/>
      <c r="AJ485" s="185"/>
      <c r="AK485" s="185"/>
      <c r="AL485" s="185"/>
      <c r="AM485" s="185"/>
      <c r="AN485" s="185"/>
      <c r="AO485" s="185"/>
      <c r="AP485" s="185"/>
      <c r="AQ485" s="185"/>
      <c r="AR485" s="185"/>
      <c r="AS485" s="185"/>
      <c r="AT485" s="185"/>
      <c r="AU485" s="185"/>
      <c r="AV485" s="185"/>
      <c r="AW485" s="185"/>
    </row>
    <row r="486" ht="22.5" customHeight="1">
      <c r="A486" s="368"/>
      <c r="B486" s="187"/>
      <c r="C486" s="188" t="str">
        <f t="shared" si="2"/>
        <v/>
      </c>
      <c r="D486" s="244"/>
      <c r="E486" s="216"/>
      <c r="F486" s="197"/>
      <c r="G486" s="202"/>
      <c r="H486" s="197"/>
      <c r="I486" s="212"/>
      <c r="J486" s="215"/>
      <c r="K486" s="185"/>
      <c r="L486" s="185"/>
      <c r="M486" s="185"/>
      <c r="N486" s="185"/>
      <c r="O486" s="185"/>
      <c r="P486" s="185"/>
      <c r="Q486" s="185"/>
      <c r="R486" s="185"/>
      <c r="S486" s="185"/>
      <c r="T486" s="185"/>
      <c r="U486" s="185"/>
      <c r="V486" s="185"/>
      <c r="W486" s="185"/>
      <c r="X486" s="185"/>
      <c r="Y486" s="185"/>
      <c r="Z486" s="185"/>
      <c r="AA486" s="185"/>
      <c r="AB486" s="185"/>
      <c r="AC486" s="185"/>
      <c r="AD486" s="185"/>
      <c r="AE486" s="185"/>
      <c r="AF486" s="185"/>
      <c r="AG486" s="185"/>
      <c r="AH486" s="185"/>
      <c r="AI486" s="185"/>
      <c r="AJ486" s="185"/>
      <c r="AK486" s="185"/>
      <c r="AL486" s="185"/>
      <c r="AM486" s="185"/>
      <c r="AN486" s="185"/>
      <c r="AO486" s="185"/>
      <c r="AP486" s="185"/>
      <c r="AQ486" s="185"/>
      <c r="AR486" s="185"/>
      <c r="AS486" s="185"/>
      <c r="AT486" s="185"/>
      <c r="AU486" s="185"/>
      <c r="AV486" s="185"/>
      <c r="AW486" s="185"/>
    </row>
    <row r="487" ht="22.5" customHeight="1">
      <c r="A487" s="368"/>
      <c r="B487" s="187"/>
      <c r="C487" s="188" t="str">
        <f t="shared" si="2"/>
        <v/>
      </c>
      <c r="D487" s="244"/>
      <c r="E487" s="216"/>
      <c r="F487" s="197"/>
      <c r="G487" s="202"/>
      <c r="H487" s="197"/>
      <c r="I487" s="212"/>
      <c r="J487" s="215"/>
      <c r="K487" s="185"/>
      <c r="L487" s="185"/>
      <c r="M487" s="185"/>
      <c r="N487" s="185"/>
      <c r="O487" s="185"/>
      <c r="P487" s="185"/>
      <c r="Q487" s="185"/>
      <c r="R487" s="185"/>
      <c r="S487" s="185"/>
      <c r="T487" s="185"/>
      <c r="U487" s="185"/>
      <c r="V487" s="185"/>
      <c r="W487" s="185"/>
      <c r="X487" s="185"/>
      <c r="Y487" s="185"/>
      <c r="Z487" s="185"/>
      <c r="AA487" s="185"/>
      <c r="AB487" s="185"/>
      <c r="AC487" s="185"/>
      <c r="AD487" s="185"/>
      <c r="AE487" s="185"/>
      <c r="AF487" s="185"/>
      <c r="AG487" s="185"/>
      <c r="AH487" s="185"/>
      <c r="AI487" s="185"/>
      <c r="AJ487" s="185"/>
      <c r="AK487" s="185"/>
      <c r="AL487" s="185"/>
      <c r="AM487" s="185"/>
      <c r="AN487" s="185"/>
      <c r="AO487" s="185"/>
      <c r="AP487" s="185"/>
      <c r="AQ487" s="185"/>
      <c r="AR487" s="185"/>
      <c r="AS487" s="185"/>
      <c r="AT487" s="185"/>
      <c r="AU487" s="185"/>
      <c r="AV487" s="185"/>
      <c r="AW487" s="185"/>
    </row>
    <row r="488" ht="22.5" customHeight="1">
      <c r="A488" s="368"/>
      <c r="B488" s="187"/>
      <c r="C488" s="188" t="str">
        <f t="shared" si="2"/>
        <v/>
      </c>
      <c r="D488" s="244"/>
      <c r="E488" s="216"/>
      <c r="F488" s="197"/>
      <c r="G488" s="202"/>
      <c r="H488" s="197"/>
      <c r="I488" s="212"/>
      <c r="J488" s="215"/>
      <c r="K488" s="185"/>
      <c r="L488" s="185"/>
      <c r="M488" s="185"/>
      <c r="N488" s="185"/>
      <c r="O488" s="185"/>
      <c r="P488" s="185"/>
      <c r="Q488" s="185"/>
      <c r="R488" s="185"/>
      <c r="S488" s="185"/>
      <c r="T488" s="185"/>
      <c r="U488" s="185"/>
      <c r="V488" s="185"/>
      <c r="W488" s="185"/>
      <c r="X488" s="185"/>
      <c r="Y488" s="185"/>
      <c r="Z488" s="185"/>
      <c r="AA488" s="185"/>
      <c r="AB488" s="185"/>
      <c r="AC488" s="185"/>
      <c r="AD488" s="185"/>
      <c r="AE488" s="185"/>
      <c r="AF488" s="185"/>
      <c r="AG488" s="185"/>
      <c r="AH488" s="185"/>
      <c r="AI488" s="185"/>
      <c r="AJ488" s="185"/>
      <c r="AK488" s="185"/>
      <c r="AL488" s="185"/>
      <c r="AM488" s="185"/>
      <c r="AN488" s="185"/>
      <c r="AO488" s="185"/>
      <c r="AP488" s="185"/>
      <c r="AQ488" s="185"/>
      <c r="AR488" s="185"/>
      <c r="AS488" s="185"/>
      <c r="AT488" s="185"/>
      <c r="AU488" s="185"/>
      <c r="AV488" s="185"/>
      <c r="AW488" s="185"/>
    </row>
    <row r="489" ht="22.5" customHeight="1">
      <c r="A489" s="368"/>
      <c r="B489" s="187"/>
      <c r="C489" s="188" t="str">
        <f t="shared" si="2"/>
        <v/>
      </c>
      <c r="D489" s="244"/>
      <c r="E489" s="216"/>
      <c r="F489" s="197"/>
      <c r="G489" s="202"/>
      <c r="H489" s="197"/>
      <c r="I489" s="212"/>
      <c r="J489" s="215"/>
      <c r="K489" s="185"/>
      <c r="L489" s="185"/>
      <c r="M489" s="185"/>
      <c r="N489" s="185"/>
      <c r="O489" s="185"/>
      <c r="P489" s="185"/>
      <c r="Q489" s="185"/>
      <c r="R489" s="185"/>
      <c r="S489" s="185"/>
      <c r="T489" s="185"/>
      <c r="U489" s="185"/>
      <c r="V489" s="185"/>
      <c r="W489" s="185"/>
      <c r="X489" s="185"/>
      <c r="Y489" s="185"/>
      <c r="Z489" s="185"/>
      <c r="AA489" s="185"/>
      <c r="AB489" s="185"/>
      <c r="AC489" s="185"/>
      <c r="AD489" s="185"/>
      <c r="AE489" s="185"/>
      <c r="AF489" s="185"/>
      <c r="AG489" s="185"/>
      <c r="AH489" s="185"/>
      <c r="AI489" s="185"/>
      <c r="AJ489" s="185"/>
      <c r="AK489" s="185"/>
      <c r="AL489" s="185"/>
      <c r="AM489" s="185"/>
      <c r="AN489" s="185"/>
      <c r="AO489" s="185"/>
      <c r="AP489" s="185"/>
      <c r="AQ489" s="185"/>
      <c r="AR489" s="185"/>
      <c r="AS489" s="185"/>
      <c r="AT489" s="185"/>
      <c r="AU489" s="185"/>
      <c r="AV489" s="185"/>
      <c r="AW489" s="185"/>
    </row>
    <row r="490" ht="22.5" customHeight="1">
      <c r="A490" s="368"/>
      <c r="B490" s="187"/>
      <c r="C490" s="188" t="str">
        <f t="shared" si="2"/>
        <v/>
      </c>
      <c r="D490" s="244"/>
      <c r="E490" s="216"/>
      <c r="F490" s="197"/>
      <c r="G490" s="202"/>
      <c r="H490" s="197"/>
      <c r="I490" s="212"/>
      <c r="J490" s="215"/>
      <c r="K490" s="185"/>
      <c r="L490" s="185"/>
      <c r="M490" s="185"/>
      <c r="N490" s="185"/>
      <c r="O490" s="185"/>
      <c r="P490" s="185"/>
      <c r="Q490" s="185"/>
      <c r="R490" s="185"/>
      <c r="S490" s="185"/>
      <c r="T490" s="185"/>
      <c r="U490" s="185"/>
      <c r="V490" s="185"/>
      <c r="W490" s="185"/>
      <c r="X490" s="185"/>
      <c r="Y490" s="185"/>
      <c r="Z490" s="185"/>
      <c r="AA490" s="185"/>
      <c r="AB490" s="185"/>
      <c r="AC490" s="185"/>
      <c r="AD490" s="185"/>
      <c r="AE490" s="185"/>
      <c r="AF490" s="185"/>
      <c r="AG490" s="185"/>
      <c r="AH490" s="185"/>
      <c r="AI490" s="185"/>
      <c r="AJ490" s="185"/>
      <c r="AK490" s="185"/>
      <c r="AL490" s="185"/>
      <c r="AM490" s="185"/>
      <c r="AN490" s="185"/>
      <c r="AO490" s="185"/>
      <c r="AP490" s="185"/>
      <c r="AQ490" s="185"/>
      <c r="AR490" s="185"/>
      <c r="AS490" s="185"/>
      <c r="AT490" s="185"/>
      <c r="AU490" s="185"/>
      <c r="AV490" s="185"/>
      <c r="AW490" s="185"/>
    </row>
    <row r="491" ht="22.5" customHeight="1">
      <c r="A491" s="368"/>
      <c r="B491" s="187"/>
      <c r="C491" s="188" t="str">
        <f t="shared" si="2"/>
        <v/>
      </c>
      <c r="D491" s="244"/>
      <c r="E491" s="216"/>
      <c r="F491" s="197"/>
      <c r="G491" s="202"/>
      <c r="H491" s="197"/>
      <c r="I491" s="212"/>
      <c r="J491" s="215"/>
      <c r="K491" s="185"/>
      <c r="L491" s="185"/>
      <c r="M491" s="185"/>
      <c r="N491" s="185"/>
      <c r="O491" s="185"/>
      <c r="P491" s="185"/>
      <c r="Q491" s="185"/>
      <c r="R491" s="185"/>
      <c r="S491" s="185"/>
      <c r="T491" s="185"/>
      <c r="U491" s="185"/>
      <c r="V491" s="185"/>
      <c r="W491" s="185"/>
      <c r="X491" s="185"/>
      <c r="Y491" s="185"/>
      <c r="Z491" s="185"/>
      <c r="AA491" s="185"/>
      <c r="AB491" s="185"/>
      <c r="AC491" s="185"/>
      <c r="AD491" s="185"/>
      <c r="AE491" s="185"/>
      <c r="AF491" s="185"/>
      <c r="AG491" s="185"/>
      <c r="AH491" s="185"/>
      <c r="AI491" s="185"/>
      <c r="AJ491" s="185"/>
      <c r="AK491" s="185"/>
      <c r="AL491" s="185"/>
      <c r="AM491" s="185"/>
      <c r="AN491" s="185"/>
      <c r="AO491" s="185"/>
      <c r="AP491" s="185"/>
      <c r="AQ491" s="185"/>
      <c r="AR491" s="185"/>
      <c r="AS491" s="185"/>
      <c r="AT491" s="185"/>
      <c r="AU491" s="185"/>
      <c r="AV491" s="185"/>
      <c r="AW491" s="185"/>
    </row>
    <row r="492" ht="22.5" customHeight="1">
      <c r="A492" s="368"/>
      <c r="B492" s="187"/>
      <c r="C492" s="188" t="str">
        <f t="shared" si="2"/>
        <v/>
      </c>
      <c r="D492" s="244"/>
      <c r="E492" s="216"/>
      <c r="F492" s="197"/>
      <c r="G492" s="202"/>
      <c r="H492" s="197"/>
      <c r="I492" s="212"/>
      <c r="J492" s="215"/>
      <c r="K492" s="185"/>
      <c r="L492" s="185"/>
      <c r="M492" s="185"/>
      <c r="N492" s="185"/>
      <c r="O492" s="185"/>
      <c r="P492" s="185"/>
      <c r="Q492" s="185"/>
      <c r="R492" s="185"/>
      <c r="S492" s="185"/>
      <c r="T492" s="185"/>
      <c r="U492" s="185"/>
      <c r="V492" s="185"/>
      <c r="W492" s="185"/>
      <c r="X492" s="185"/>
      <c r="Y492" s="185"/>
      <c r="Z492" s="185"/>
      <c r="AA492" s="185"/>
      <c r="AB492" s="185"/>
      <c r="AC492" s="185"/>
      <c r="AD492" s="185"/>
      <c r="AE492" s="185"/>
      <c r="AF492" s="185"/>
      <c r="AG492" s="185"/>
      <c r="AH492" s="185"/>
      <c r="AI492" s="185"/>
      <c r="AJ492" s="185"/>
      <c r="AK492" s="185"/>
      <c r="AL492" s="185"/>
      <c r="AM492" s="185"/>
      <c r="AN492" s="185"/>
      <c r="AO492" s="185"/>
      <c r="AP492" s="185"/>
      <c r="AQ492" s="185"/>
      <c r="AR492" s="185"/>
      <c r="AS492" s="185"/>
      <c r="AT492" s="185"/>
      <c r="AU492" s="185"/>
      <c r="AV492" s="185"/>
      <c r="AW492" s="185"/>
    </row>
    <row r="493" ht="22.5" customHeight="1">
      <c r="A493" s="368"/>
      <c r="B493" s="187"/>
      <c r="C493" s="188" t="str">
        <f t="shared" si="2"/>
        <v/>
      </c>
      <c r="D493" s="244"/>
      <c r="E493" s="216"/>
      <c r="F493" s="197"/>
      <c r="G493" s="202"/>
      <c r="H493" s="197"/>
      <c r="I493" s="212"/>
      <c r="J493" s="215"/>
      <c r="K493" s="185"/>
      <c r="L493" s="185"/>
      <c r="M493" s="185"/>
      <c r="N493" s="185"/>
      <c r="O493" s="185"/>
      <c r="P493" s="185"/>
      <c r="Q493" s="185"/>
      <c r="R493" s="185"/>
      <c r="S493" s="185"/>
      <c r="T493" s="185"/>
      <c r="U493" s="185"/>
      <c r="V493" s="185"/>
      <c r="W493" s="185"/>
      <c r="X493" s="185"/>
      <c r="Y493" s="185"/>
      <c r="Z493" s="185"/>
      <c r="AA493" s="185"/>
      <c r="AB493" s="185"/>
      <c r="AC493" s="185"/>
      <c r="AD493" s="185"/>
      <c r="AE493" s="185"/>
      <c r="AF493" s="185"/>
      <c r="AG493" s="185"/>
      <c r="AH493" s="185"/>
      <c r="AI493" s="185"/>
      <c r="AJ493" s="185"/>
      <c r="AK493" s="185"/>
      <c r="AL493" s="185"/>
      <c r="AM493" s="185"/>
      <c r="AN493" s="185"/>
      <c r="AO493" s="185"/>
      <c r="AP493" s="185"/>
      <c r="AQ493" s="185"/>
      <c r="AR493" s="185"/>
      <c r="AS493" s="185"/>
      <c r="AT493" s="185"/>
      <c r="AU493" s="185"/>
      <c r="AV493" s="185"/>
      <c r="AW493" s="185"/>
    </row>
    <row r="494" ht="22.5" customHeight="1">
      <c r="A494" s="368"/>
      <c r="B494" s="187"/>
      <c r="C494" s="188" t="str">
        <f t="shared" si="2"/>
        <v/>
      </c>
      <c r="D494" s="244"/>
      <c r="E494" s="216"/>
      <c r="F494" s="197"/>
      <c r="G494" s="202"/>
      <c r="H494" s="197"/>
      <c r="I494" s="212"/>
      <c r="J494" s="215"/>
      <c r="K494" s="185"/>
      <c r="L494" s="185"/>
      <c r="M494" s="185"/>
      <c r="N494" s="185"/>
      <c r="O494" s="185"/>
      <c r="P494" s="185"/>
      <c r="Q494" s="185"/>
      <c r="R494" s="185"/>
      <c r="S494" s="185"/>
      <c r="T494" s="185"/>
      <c r="U494" s="185"/>
      <c r="V494" s="185"/>
      <c r="W494" s="185"/>
      <c r="X494" s="185"/>
      <c r="Y494" s="185"/>
      <c r="Z494" s="185"/>
      <c r="AA494" s="185"/>
      <c r="AB494" s="185"/>
      <c r="AC494" s="185"/>
      <c r="AD494" s="185"/>
      <c r="AE494" s="185"/>
      <c r="AF494" s="185"/>
      <c r="AG494" s="185"/>
      <c r="AH494" s="185"/>
      <c r="AI494" s="185"/>
      <c r="AJ494" s="185"/>
      <c r="AK494" s="185"/>
      <c r="AL494" s="185"/>
      <c r="AM494" s="185"/>
      <c r="AN494" s="185"/>
      <c r="AO494" s="185"/>
      <c r="AP494" s="185"/>
      <c r="AQ494" s="185"/>
      <c r="AR494" s="185"/>
      <c r="AS494" s="185"/>
      <c r="AT494" s="185"/>
      <c r="AU494" s="185"/>
      <c r="AV494" s="185"/>
      <c r="AW494" s="185"/>
    </row>
    <row r="495" ht="22.5" customHeight="1">
      <c r="A495" s="368"/>
      <c r="B495" s="187"/>
      <c r="C495" s="188" t="str">
        <f t="shared" si="2"/>
        <v/>
      </c>
      <c r="D495" s="244"/>
      <c r="E495" s="216"/>
      <c r="F495" s="197"/>
      <c r="G495" s="202"/>
      <c r="H495" s="197"/>
      <c r="I495" s="212"/>
      <c r="J495" s="215"/>
      <c r="K495" s="185"/>
      <c r="L495" s="185"/>
      <c r="M495" s="185"/>
      <c r="N495" s="185"/>
      <c r="O495" s="185"/>
      <c r="P495" s="185"/>
      <c r="Q495" s="185"/>
      <c r="R495" s="185"/>
      <c r="S495" s="185"/>
      <c r="T495" s="185"/>
      <c r="U495" s="185"/>
      <c r="V495" s="185"/>
      <c r="W495" s="185"/>
      <c r="X495" s="185"/>
      <c r="Y495" s="185"/>
      <c r="Z495" s="185"/>
      <c r="AA495" s="185"/>
      <c r="AB495" s="185"/>
      <c r="AC495" s="185"/>
      <c r="AD495" s="185"/>
      <c r="AE495" s="185"/>
      <c r="AF495" s="185"/>
      <c r="AG495" s="185"/>
      <c r="AH495" s="185"/>
      <c r="AI495" s="185"/>
      <c r="AJ495" s="185"/>
      <c r="AK495" s="185"/>
      <c r="AL495" s="185"/>
      <c r="AM495" s="185"/>
      <c r="AN495" s="185"/>
      <c r="AO495" s="185"/>
      <c r="AP495" s="185"/>
      <c r="AQ495" s="185"/>
      <c r="AR495" s="185"/>
      <c r="AS495" s="185"/>
      <c r="AT495" s="185"/>
      <c r="AU495" s="185"/>
      <c r="AV495" s="185"/>
      <c r="AW495" s="185"/>
    </row>
    <row r="496" ht="22.5" customHeight="1">
      <c r="A496" s="368"/>
      <c r="B496" s="187"/>
      <c r="C496" s="188" t="str">
        <f t="shared" si="2"/>
        <v/>
      </c>
      <c r="D496" s="244"/>
      <c r="E496" s="216"/>
      <c r="F496" s="197"/>
      <c r="G496" s="202"/>
      <c r="H496" s="197"/>
      <c r="I496" s="212"/>
      <c r="J496" s="215"/>
      <c r="K496" s="185"/>
      <c r="L496" s="185"/>
      <c r="M496" s="185"/>
      <c r="N496" s="185"/>
      <c r="O496" s="185"/>
      <c r="P496" s="185"/>
      <c r="Q496" s="185"/>
      <c r="R496" s="185"/>
      <c r="S496" s="185"/>
      <c r="T496" s="185"/>
      <c r="U496" s="185"/>
      <c r="V496" s="185"/>
      <c r="W496" s="185"/>
      <c r="X496" s="185"/>
      <c r="Y496" s="185"/>
      <c r="Z496" s="185"/>
      <c r="AA496" s="185"/>
      <c r="AB496" s="185"/>
      <c r="AC496" s="185"/>
      <c r="AD496" s="185"/>
      <c r="AE496" s="185"/>
      <c r="AF496" s="185"/>
      <c r="AG496" s="185"/>
      <c r="AH496" s="185"/>
      <c r="AI496" s="185"/>
      <c r="AJ496" s="185"/>
      <c r="AK496" s="185"/>
      <c r="AL496" s="185"/>
      <c r="AM496" s="185"/>
      <c r="AN496" s="185"/>
      <c r="AO496" s="185"/>
      <c r="AP496" s="185"/>
      <c r="AQ496" s="185"/>
      <c r="AR496" s="185"/>
      <c r="AS496" s="185"/>
      <c r="AT496" s="185"/>
      <c r="AU496" s="185"/>
      <c r="AV496" s="185"/>
      <c r="AW496" s="185"/>
    </row>
    <row r="497" ht="22.5" customHeight="1">
      <c r="A497" s="368"/>
      <c r="B497" s="187"/>
      <c r="C497" s="188" t="str">
        <f t="shared" si="2"/>
        <v/>
      </c>
      <c r="D497" s="244"/>
      <c r="E497" s="216"/>
      <c r="F497" s="197"/>
      <c r="G497" s="202"/>
      <c r="H497" s="197"/>
      <c r="I497" s="212"/>
      <c r="J497" s="215"/>
      <c r="K497" s="185"/>
      <c r="L497" s="185"/>
      <c r="M497" s="185"/>
      <c r="N497" s="185"/>
      <c r="O497" s="185"/>
      <c r="P497" s="185"/>
      <c r="Q497" s="185"/>
      <c r="R497" s="185"/>
      <c r="S497" s="185"/>
      <c r="T497" s="185"/>
      <c r="U497" s="185"/>
      <c r="V497" s="185"/>
      <c r="W497" s="185"/>
      <c r="X497" s="185"/>
      <c r="Y497" s="185"/>
      <c r="Z497" s="185"/>
      <c r="AA497" s="185"/>
      <c r="AB497" s="185"/>
      <c r="AC497" s="185"/>
      <c r="AD497" s="185"/>
      <c r="AE497" s="185"/>
      <c r="AF497" s="185"/>
      <c r="AG497" s="185"/>
      <c r="AH497" s="185"/>
      <c r="AI497" s="185"/>
      <c r="AJ497" s="185"/>
      <c r="AK497" s="185"/>
      <c r="AL497" s="185"/>
      <c r="AM497" s="185"/>
      <c r="AN497" s="185"/>
      <c r="AO497" s="185"/>
      <c r="AP497" s="185"/>
      <c r="AQ497" s="185"/>
      <c r="AR497" s="185"/>
      <c r="AS497" s="185"/>
      <c r="AT497" s="185"/>
      <c r="AU497" s="185"/>
      <c r="AV497" s="185"/>
      <c r="AW497" s="185"/>
    </row>
    <row r="498" ht="22.5" customHeight="1">
      <c r="A498" s="368"/>
      <c r="B498" s="187"/>
      <c r="C498" s="188" t="str">
        <f t="shared" si="2"/>
        <v/>
      </c>
      <c r="D498" s="244"/>
      <c r="E498" s="216"/>
      <c r="F498" s="197"/>
      <c r="G498" s="202"/>
      <c r="H498" s="197"/>
      <c r="I498" s="212"/>
      <c r="J498" s="215"/>
      <c r="K498" s="185"/>
      <c r="L498" s="185"/>
      <c r="M498" s="185"/>
      <c r="N498" s="185"/>
      <c r="O498" s="185"/>
      <c r="P498" s="185"/>
      <c r="Q498" s="185"/>
      <c r="R498" s="185"/>
      <c r="S498" s="185"/>
      <c r="T498" s="185"/>
      <c r="U498" s="185"/>
      <c r="V498" s="185"/>
      <c r="W498" s="185"/>
      <c r="X498" s="185"/>
      <c r="Y498" s="185"/>
      <c r="Z498" s="185"/>
      <c r="AA498" s="185"/>
      <c r="AB498" s="185"/>
      <c r="AC498" s="185"/>
      <c r="AD498" s="185"/>
      <c r="AE498" s="185"/>
      <c r="AF498" s="185"/>
      <c r="AG498" s="185"/>
      <c r="AH498" s="185"/>
      <c r="AI498" s="185"/>
      <c r="AJ498" s="185"/>
      <c r="AK498" s="185"/>
      <c r="AL498" s="185"/>
      <c r="AM498" s="185"/>
      <c r="AN498" s="185"/>
      <c r="AO498" s="185"/>
      <c r="AP498" s="185"/>
      <c r="AQ498" s="185"/>
      <c r="AR498" s="185"/>
      <c r="AS498" s="185"/>
      <c r="AT498" s="185"/>
      <c r="AU498" s="185"/>
      <c r="AV498" s="185"/>
      <c r="AW498" s="185"/>
    </row>
    <row r="499" ht="22.5" customHeight="1">
      <c r="A499" s="368"/>
      <c r="B499" s="187"/>
      <c r="C499" s="188" t="str">
        <f t="shared" si="2"/>
        <v/>
      </c>
      <c r="D499" s="244"/>
      <c r="E499" s="216"/>
      <c r="F499" s="197"/>
      <c r="G499" s="202"/>
      <c r="H499" s="197"/>
      <c r="I499" s="212"/>
      <c r="J499" s="215"/>
      <c r="K499" s="185"/>
      <c r="L499" s="185"/>
      <c r="M499" s="185"/>
      <c r="N499" s="185"/>
      <c r="O499" s="185"/>
      <c r="P499" s="185"/>
      <c r="Q499" s="185"/>
      <c r="R499" s="185"/>
      <c r="S499" s="185"/>
      <c r="T499" s="185"/>
      <c r="U499" s="185"/>
      <c r="V499" s="185"/>
      <c r="W499" s="185"/>
      <c r="X499" s="185"/>
      <c r="Y499" s="185"/>
      <c r="Z499" s="185"/>
      <c r="AA499" s="185"/>
      <c r="AB499" s="185"/>
      <c r="AC499" s="185"/>
      <c r="AD499" s="185"/>
      <c r="AE499" s="185"/>
      <c r="AF499" s="185"/>
      <c r="AG499" s="185"/>
      <c r="AH499" s="185"/>
      <c r="AI499" s="185"/>
      <c r="AJ499" s="185"/>
      <c r="AK499" s="185"/>
      <c r="AL499" s="185"/>
      <c r="AM499" s="185"/>
      <c r="AN499" s="185"/>
      <c r="AO499" s="185"/>
      <c r="AP499" s="185"/>
      <c r="AQ499" s="185"/>
      <c r="AR499" s="185"/>
      <c r="AS499" s="185"/>
      <c r="AT499" s="185"/>
      <c r="AU499" s="185"/>
      <c r="AV499" s="185"/>
      <c r="AW499" s="185"/>
    </row>
    <row r="500" ht="22.5" customHeight="1">
      <c r="A500" s="368"/>
      <c r="B500" s="187"/>
      <c r="C500" s="188" t="str">
        <f t="shared" si="2"/>
        <v/>
      </c>
      <c r="D500" s="244"/>
      <c r="E500" s="216"/>
      <c r="F500" s="197"/>
      <c r="G500" s="202"/>
      <c r="H500" s="197"/>
      <c r="I500" s="212"/>
      <c r="J500" s="215"/>
      <c r="K500" s="185"/>
      <c r="L500" s="185"/>
      <c r="M500" s="185"/>
      <c r="N500" s="185"/>
      <c r="O500" s="185"/>
      <c r="P500" s="185"/>
      <c r="Q500" s="185"/>
      <c r="R500" s="185"/>
      <c r="S500" s="185"/>
      <c r="T500" s="185"/>
      <c r="U500" s="185"/>
      <c r="V500" s="185"/>
      <c r="W500" s="185"/>
      <c r="X500" s="185"/>
      <c r="Y500" s="185"/>
      <c r="Z500" s="185"/>
      <c r="AA500" s="185"/>
      <c r="AB500" s="185"/>
      <c r="AC500" s="185"/>
      <c r="AD500" s="185"/>
      <c r="AE500" s="185"/>
      <c r="AF500" s="185"/>
      <c r="AG500" s="185"/>
      <c r="AH500" s="185"/>
      <c r="AI500" s="185"/>
      <c r="AJ500" s="185"/>
      <c r="AK500" s="185"/>
      <c r="AL500" s="185"/>
      <c r="AM500" s="185"/>
      <c r="AN500" s="185"/>
      <c r="AO500" s="185"/>
      <c r="AP500" s="185"/>
      <c r="AQ500" s="185"/>
      <c r="AR500" s="185"/>
      <c r="AS500" s="185"/>
      <c r="AT500" s="185"/>
      <c r="AU500" s="185"/>
      <c r="AV500" s="185"/>
      <c r="AW500" s="185"/>
    </row>
    <row r="501" ht="22.5" customHeight="1">
      <c r="A501" s="368"/>
      <c r="B501" s="187"/>
      <c r="C501" s="188" t="str">
        <f t="shared" si="2"/>
        <v/>
      </c>
      <c r="D501" s="244"/>
      <c r="E501" s="216"/>
      <c r="F501" s="197"/>
      <c r="G501" s="202"/>
      <c r="H501" s="197"/>
      <c r="I501" s="212"/>
      <c r="J501" s="215"/>
      <c r="K501" s="185"/>
      <c r="L501" s="185"/>
      <c r="M501" s="185"/>
      <c r="N501" s="185"/>
      <c r="O501" s="185"/>
      <c r="P501" s="185"/>
      <c r="Q501" s="185"/>
      <c r="R501" s="185"/>
      <c r="S501" s="185"/>
      <c r="T501" s="185"/>
      <c r="U501" s="185"/>
      <c r="V501" s="185"/>
      <c r="W501" s="185"/>
      <c r="X501" s="185"/>
      <c r="Y501" s="185"/>
      <c r="Z501" s="185"/>
      <c r="AA501" s="185"/>
      <c r="AB501" s="185"/>
      <c r="AC501" s="185"/>
      <c r="AD501" s="185"/>
      <c r="AE501" s="185"/>
      <c r="AF501" s="185"/>
      <c r="AG501" s="185"/>
      <c r="AH501" s="185"/>
      <c r="AI501" s="185"/>
      <c r="AJ501" s="185"/>
      <c r="AK501" s="185"/>
      <c r="AL501" s="185"/>
      <c r="AM501" s="185"/>
      <c r="AN501" s="185"/>
      <c r="AO501" s="185"/>
      <c r="AP501" s="185"/>
      <c r="AQ501" s="185"/>
      <c r="AR501" s="185"/>
      <c r="AS501" s="185"/>
      <c r="AT501" s="185"/>
      <c r="AU501" s="185"/>
      <c r="AV501" s="185"/>
      <c r="AW501" s="185"/>
    </row>
    <row r="502" ht="22.5" customHeight="1">
      <c r="A502" s="368"/>
      <c r="B502" s="187"/>
      <c r="C502" s="188" t="str">
        <f t="shared" si="2"/>
        <v/>
      </c>
      <c r="D502" s="244"/>
      <c r="E502" s="216"/>
      <c r="F502" s="197"/>
      <c r="G502" s="202"/>
      <c r="H502" s="197"/>
      <c r="I502" s="212"/>
      <c r="J502" s="215"/>
      <c r="K502" s="185"/>
      <c r="L502" s="185"/>
      <c r="M502" s="185"/>
      <c r="N502" s="185"/>
      <c r="O502" s="185"/>
      <c r="P502" s="185"/>
      <c r="Q502" s="185"/>
      <c r="R502" s="185"/>
      <c r="S502" s="185"/>
      <c r="T502" s="185"/>
      <c r="U502" s="185"/>
      <c r="V502" s="185"/>
      <c r="W502" s="185"/>
      <c r="X502" s="185"/>
      <c r="Y502" s="185"/>
      <c r="Z502" s="185"/>
      <c r="AA502" s="185"/>
      <c r="AB502" s="185"/>
      <c r="AC502" s="185"/>
      <c r="AD502" s="185"/>
      <c r="AE502" s="185"/>
      <c r="AF502" s="185"/>
      <c r="AG502" s="185"/>
      <c r="AH502" s="185"/>
      <c r="AI502" s="185"/>
      <c r="AJ502" s="185"/>
      <c r="AK502" s="185"/>
      <c r="AL502" s="185"/>
      <c r="AM502" s="185"/>
      <c r="AN502" s="185"/>
      <c r="AO502" s="185"/>
      <c r="AP502" s="185"/>
      <c r="AQ502" s="185"/>
      <c r="AR502" s="185"/>
      <c r="AS502" s="185"/>
      <c r="AT502" s="185"/>
      <c r="AU502" s="185"/>
      <c r="AV502" s="185"/>
      <c r="AW502" s="185"/>
    </row>
    <row r="503" ht="22.5" customHeight="1">
      <c r="A503" s="368"/>
      <c r="B503" s="187"/>
      <c r="C503" s="188" t="str">
        <f t="shared" si="2"/>
        <v/>
      </c>
      <c r="D503" s="244"/>
      <c r="E503" s="216"/>
      <c r="F503" s="197"/>
      <c r="G503" s="202"/>
      <c r="H503" s="197"/>
      <c r="I503" s="212"/>
      <c r="J503" s="215"/>
      <c r="K503" s="185"/>
      <c r="L503" s="185"/>
      <c r="M503" s="185"/>
      <c r="N503" s="185"/>
      <c r="O503" s="185"/>
      <c r="P503" s="185"/>
      <c r="Q503" s="185"/>
      <c r="R503" s="185"/>
      <c r="S503" s="185"/>
      <c r="T503" s="185"/>
      <c r="U503" s="185"/>
      <c r="V503" s="185"/>
      <c r="W503" s="185"/>
      <c r="X503" s="185"/>
      <c r="Y503" s="185"/>
      <c r="Z503" s="185"/>
      <c r="AA503" s="185"/>
      <c r="AB503" s="185"/>
      <c r="AC503" s="185"/>
      <c r="AD503" s="185"/>
      <c r="AE503" s="185"/>
      <c r="AF503" s="185"/>
      <c r="AG503" s="185"/>
      <c r="AH503" s="185"/>
      <c r="AI503" s="185"/>
      <c r="AJ503" s="185"/>
      <c r="AK503" s="185"/>
      <c r="AL503" s="185"/>
      <c r="AM503" s="185"/>
      <c r="AN503" s="185"/>
      <c r="AO503" s="185"/>
      <c r="AP503" s="185"/>
      <c r="AQ503" s="185"/>
      <c r="AR503" s="185"/>
      <c r="AS503" s="185"/>
      <c r="AT503" s="185"/>
      <c r="AU503" s="185"/>
      <c r="AV503" s="185"/>
      <c r="AW503" s="185"/>
    </row>
    <row r="504" ht="22.5" customHeight="1">
      <c r="A504" s="368"/>
      <c r="B504" s="187"/>
      <c r="C504" s="188" t="str">
        <f t="shared" si="2"/>
        <v/>
      </c>
      <c r="D504" s="244"/>
      <c r="E504" s="216"/>
      <c r="F504" s="197"/>
      <c r="G504" s="202"/>
      <c r="H504" s="197"/>
      <c r="I504" s="212"/>
      <c r="J504" s="215"/>
      <c r="K504" s="185"/>
      <c r="L504" s="185"/>
      <c r="M504" s="185"/>
      <c r="N504" s="185"/>
      <c r="O504" s="185"/>
      <c r="P504" s="185"/>
      <c r="Q504" s="185"/>
      <c r="R504" s="185"/>
      <c r="S504" s="185"/>
      <c r="T504" s="185"/>
      <c r="U504" s="185"/>
      <c r="V504" s="185"/>
      <c r="W504" s="185"/>
      <c r="X504" s="185"/>
      <c r="Y504" s="185"/>
      <c r="Z504" s="185"/>
      <c r="AA504" s="185"/>
      <c r="AB504" s="185"/>
      <c r="AC504" s="185"/>
      <c r="AD504" s="185"/>
      <c r="AE504" s="185"/>
      <c r="AF504" s="185"/>
      <c r="AG504" s="185"/>
      <c r="AH504" s="185"/>
      <c r="AI504" s="185"/>
      <c r="AJ504" s="185"/>
      <c r="AK504" s="185"/>
      <c r="AL504" s="185"/>
      <c r="AM504" s="185"/>
      <c r="AN504" s="185"/>
      <c r="AO504" s="185"/>
      <c r="AP504" s="185"/>
      <c r="AQ504" s="185"/>
      <c r="AR504" s="185"/>
      <c r="AS504" s="185"/>
      <c r="AT504" s="185"/>
      <c r="AU504" s="185"/>
      <c r="AV504" s="185"/>
      <c r="AW504" s="185"/>
    </row>
    <row r="505" ht="22.5" customHeight="1">
      <c r="A505" s="368"/>
      <c r="B505" s="187"/>
      <c r="C505" s="188" t="str">
        <f t="shared" si="2"/>
        <v/>
      </c>
      <c r="D505" s="244"/>
      <c r="E505" s="216"/>
      <c r="F505" s="197"/>
      <c r="G505" s="202"/>
      <c r="H505" s="197"/>
      <c r="I505" s="212"/>
      <c r="J505" s="215"/>
      <c r="K505" s="185"/>
      <c r="L505" s="185"/>
      <c r="M505" s="185"/>
      <c r="N505" s="185"/>
      <c r="O505" s="185"/>
      <c r="P505" s="185"/>
      <c r="Q505" s="185"/>
      <c r="R505" s="185"/>
      <c r="S505" s="185"/>
      <c r="T505" s="185"/>
      <c r="U505" s="185"/>
      <c r="V505" s="185"/>
      <c r="W505" s="185"/>
      <c r="X505" s="185"/>
      <c r="Y505" s="185"/>
      <c r="Z505" s="185"/>
      <c r="AA505" s="185"/>
      <c r="AB505" s="185"/>
      <c r="AC505" s="185"/>
      <c r="AD505" s="185"/>
      <c r="AE505" s="185"/>
      <c r="AF505" s="185"/>
      <c r="AG505" s="185"/>
      <c r="AH505" s="185"/>
      <c r="AI505" s="185"/>
      <c r="AJ505" s="185"/>
      <c r="AK505" s="185"/>
      <c r="AL505" s="185"/>
      <c r="AM505" s="185"/>
      <c r="AN505" s="185"/>
      <c r="AO505" s="185"/>
      <c r="AP505" s="185"/>
      <c r="AQ505" s="185"/>
      <c r="AR505" s="185"/>
      <c r="AS505" s="185"/>
      <c r="AT505" s="185"/>
      <c r="AU505" s="185"/>
      <c r="AV505" s="185"/>
      <c r="AW505" s="185"/>
    </row>
    <row r="506" ht="22.5" customHeight="1">
      <c r="A506" s="368"/>
      <c r="B506" s="187"/>
      <c r="C506" s="188" t="str">
        <f t="shared" si="2"/>
        <v/>
      </c>
      <c r="D506" s="244"/>
      <c r="E506" s="216"/>
      <c r="F506" s="197"/>
      <c r="G506" s="202"/>
      <c r="H506" s="197"/>
      <c r="I506" s="212"/>
      <c r="J506" s="215"/>
      <c r="K506" s="185"/>
      <c r="L506" s="185"/>
      <c r="M506" s="185"/>
      <c r="N506" s="185"/>
      <c r="O506" s="185"/>
      <c r="P506" s="185"/>
      <c r="Q506" s="185"/>
      <c r="R506" s="185"/>
      <c r="S506" s="185"/>
      <c r="T506" s="185"/>
      <c r="U506" s="185"/>
      <c r="V506" s="185"/>
      <c r="W506" s="185"/>
      <c r="X506" s="185"/>
      <c r="Y506" s="185"/>
      <c r="Z506" s="185"/>
      <c r="AA506" s="185"/>
      <c r="AB506" s="185"/>
      <c r="AC506" s="185"/>
      <c r="AD506" s="185"/>
      <c r="AE506" s="185"/>
      <c r="AF506" s="185"/>
      <c r="AG506" s="185"/>
      <c r="AH506" s="185"/>
      <c r="AI506" s="185"/>
      <c r="AJ506" s="185"/>
      <c r="AK506" s="185"/>
      <c r="AL506" s="185"/>
      <c r="AM506" s="185"/>
      <c r="AN506" s="185"/>
      <c r="AO506" s="185"/>
      <c r="AP506" s="185"/>
      <c r="AQ506" s="185"/>
      <c r="AR506" s="185"/>
      <c r="AS506" s="185"/>
      <c r="AT506" s="185"/>
      <c r="AU506" s="185"/>
      <c r="AV506" s="185"/>
      <c r="AW506" s="185"/>
    </row>
    <row r="507" ht="22.5" customHeight="1">
      <c r="A507" s="368"/>
      <c r="B507" s="187"/>
      <c r="C507" s="188" t="str">
        <f t="shared" si="2"/>
        <v/>
      </c>
      <c r="D507" s="244"/>
      <c r="E507" s="216"/>
      <c r="F507" s="197"/>
      <c r="G507" s="202"/>
      <c r="H507" s="197"/>
      <c r="I507" s="212"/>
      <c r="J507" s="215"/>
      <c r="K507" s="185"/>
      <c r="L507" s="185"/>
      <c r="M507" s="185"/>
      <c r="N507" s="185"/>
      <c r="O507" s="185"/>
      <c r="P507" s="185"/>
      <c r="Q507" s="185"/>
      <c r="R507" s="185"/>
      <c r="S507" s="185"/>
      <c r="T507" s="185"/>
      <c r="U507" s="185"/>
      <c r="V507" s="185"/>
      <c r="W507" s="185"/>
      <c r="X507" s="185"/>
      <c r="Y507" s="185"/>
      <c r="Z507" s="185"/>
      <c r="AA507" s="185"/>
      <c r="AB507" s="185"/>
      <c r="AC507" s="185"/>
      <c r="AD507" s="185"/>
      <c r="AE507" s="185"/>
      <c r="AF507" s="185"/>
      <c r="AG507" s="185"/>
      <c r="AH507" s="185"/>
      <c r="AI507" s="185"/>
      <c r="AJ507" s="185"/>
      <c r="AK507" s="185"/>
      <c r="AL507" s="185"/>
      <c r="AM507" s="185"/>
      <c r="AN507" s="185"/>
      <c r="AO507" s="185"/>
      <c r="AP507" s="185"/>
      <c r="AQ507" s="185"/>
      <c r="AR507" s="185"/>
      <c r="AS507" s="185"/>
      <c r="AT507" s="185"/>
      <c r="AU507" s="185"/>
      <c r="AV507" s="185"/>
      <c r="AW507" s="185"/>
    </row>
    <row r="508" ht="22.5" customHeight="1">
      <c r="A508" s="368"/>
      <c r="B508" s="187"/>
      <c r="C508" s="188" t="str">
        <f t="shared" si="2"/>
        <v/>
      </c>
      <c r="D508" s="244"/>
      <c r="E508" s="216"/>
      <c r="F508" s="197"/>
      <c r="G508" s="202"/>
      <c r="H508" s="197"/>
      <c r="I508" s="212"/>
      <c r="J508" s="215"/>
      <c r="K508" s="185"/>
      <c r="L508" s="185"/>
      <c r="M508" s="185"/>
      <c r="N508" s="185"/>
      <c r="O508" s="185"/>
      <c r="P508" s="185"/>
      <c r="Q508" s="185"/>
      <c r="R508" s="185"/>
      <c r="S508" s="185"/>
      <c r="T508" s="185"/>
      <c r="U508" s="185"/>
      <c r="V508" s="185"/>
      <c r="W508" s="185"/>
      <c r="X508" s="185"/>
      <c r="Y508" s="185"/>
      <c r="Z508" s="185"/>
      <c r="AA508" s="185"/>
      <c r="AB508" s="185"/>
      <c r="AC508" s="185"/>
      <c r="AD508" s="185"/>
      <c r="AE508" s="185"/>
      <c r="AF508" s="185"/>
      <c r="AG508" s="185"/>
      <c r="AH508" s="185"/>
      <c r="AI508" s="185"/>
      <c r="AJ508" s="185"/>
      <c r="AK508" s="185"/>
      <c r="AL508" s="185"/>
      <c r="AM508" s="185"/>
      <c r="AN508" s="185"/>
      <c r="AO508" s="185"/>
      <c r="AP508" s="185"/>
      <c r="AQ508" s="185"/>
      <c r="AR508" s="185"/>
      <c r="AS508" s="185"/>
      <c r="AT508" s="185"/>
      <c r="AU508" s="185"/>
      <c r="AV508" s="185"/>
      <c r="AW508" s="185"/>
    </row>
    <row r="509" ht="22.5" customHeight="1">
      <c r="A509" s="368"/>
      <c r="B509" s="187"/>
      <c r="C509" s="188" t="str">
        <f t="shared" si="2"/>
        <v/>
      </c>
      <c r="D509" s="244"/>
      <c r="E509" s="216"/>
      <c r="F509" s="197"/>
      <c r="G509" s="202"/>
      <c r="H509" s="197"/>
      <c r="I509" s="212"/>
      <c r="J509" s="215"/>
      <c r="K509" s="185"/>
      <c r="L509" s="185"/>
      <c r="M509" s="185"/>
      <c r="N509" s="185"/>
      <c r="O509" s="185"/>
      <c r="P509" s="185"/>
      <c r="Q509" s="185"/>
      <c r="R509" s="185"/>
      <c r="S509" s="185"/>
      <c r="T509" s="185"/>
      <c r="U509" s="185"/>
      <c r="V509" s="185"/>
      <c r="W509" s="185"/>
      <c r="X509" s="185"/>
      <c r="Y509" s="185"/>
      <c r="Z509" s="185"/>
      <c r="AA509" s="185"/>
      <c r="AB509" s="185"/>
      <c r="AC509" s="185"/>
      <c r="AD509" s="185"/>
      <c r="AE509" s="185"/>
      <c r="AF509" s="185"/>
      <c r="AG509" s="185"/>
      <c r="AH509" s="185"/>
      <c r="AI509" s="185"/>
      <c r="AJ509" s="185"/>
      <c r="AK509" s="185"/>
      <c r="AL509" s="185"/>
      <c r="AM509" s="185"/>
      <c r="AN509" s="185"/>
      <c r="AO509" s="185"/>
      <c r="AP509" s="185"/>
      <c r="AQ509" s="185"/>
      <c r="AR509" s="185"/>
      <c r="AS509" s="185"/>
      <c r="AT509" s="185"/>
      <c r="AU509" s="185"/>
      <c r="AV509" s="185"/>
      <c r="AW509" s="185"/>
    </row>
    <row r="510" ht="22.5" customHeight="1">
      <c r="A510" s="368"/>
      <c r="B510" s="187"/>
      <c r="C510" s="188" t="str">
        <f t="shared" si="2"/>
        <v/>
      </c>
      <c r="D510" s="244"/>
      <c r="E510" s="216"/>
      <c r="F510" s="197"/>
      <c r="G510" s="202"/>
      <c r="H510" s="197"/>
      <c r="I510" s="212"/>
      <c r="J510" s="215"/>
      <c r="K510" s="185"/>
      <c r="L510" s="185"/>
      <c r="M510" s="185"/>
      <c r="N510" s="185"/>
      <c r="O510" s="185"/>
      <c r="P510" s="185"/>
      <c r="Q510" s="185"/>
      <c r="R510" s="185"/>
      <c r="S510" s="185"/>
      <c r="T510" s="185"/>
      <c r="U510" s="185"/>
      <c r="V510" s="185"/>
      <c r="W510" s="185"/>
      <c r="X510" s="185"/>
      <c r="Y510" s="185"/>
      <c r="Z510" s="185"/>
      <c r="AA510" s="185"/>
      <c r="AB510" s="185"/>
      <c r="AC510" s="185"/>
      <c r="AD510" s="185"/>
      <c r="AE510" s="185"/>
      <c r="AF510" s="185"/>
      <c r="AG510" s="185"/>
      <c r="AH510" s="185"/>
      <c r="AI510" s="185"/>
      <c r="AJ510" s="185"/>
      <c r="AK510" s="185"/>
      <c r="AL510" s="185"/>
      <c r="AM510" s="185"/>
      <c r="AN510" s="185"/>
      <c r="AO510" s="185"/>
      <c r="AP510" s="185"/>
      <c r="AQ510" s="185"/>
      <c r="AR510" s="185"/>
      <c r="AS510" s="185"/>
      <c r="AT510" s="185"/>
      <c r="AU510" s="185"/>
      <c r="AV510" s="185"/>
      <c r="AW510" s="185"/>
    </row>
    <row r="511" ht="22.5" customHeight="1">
      <c r="A511" s="368"/>
      <c r="B511" s="187"/>
      <c r="C511" s="188" t="str">
        <f t="shared" si="2"/>
        <v/>
      </c>
      <c r="D511" s="244"/>
      <c r="E511" s="216"/>
      <c r="F511" s="197"/>
      <c r="G511" s="202"/>
      <c r="H511" s="197"/>
      <c r="I511" s="212"/>
      <c r="J511" s="215"/>
      <c r="K511" s="185"/>
      <c r="L511" s="185"/>
      <c r="M511" s="185"/>
      <c r="N511" s="185"/>
      <c r="O511" s="185"/>
      <c r="P511" s="185"/>
      <c r="Q511" s="185"/>
      <c r="R511" s="185"/>
      <c r="S511" s="185"/>
      <c r="T511" s="185"/>
      <c r="U511" s="185"/>
      <c r="V511" s="185"/>
      <c r="W511" s="185"/>
      <c r="X511" s="185"/>
      <c r="Y511" s="185"/>
      <c r="Z511" s="185"/>
      <c r="AA511" s="185"/>
      <c r="AB511" s="185"/>
      <c r="AC511" s="185"/>
      <c r="AD511" s="185"/>
      <c r="AE511" s="185"/>
      <c r="AF511" s="185"/>
      <c r="AG511" s="185"/>
      <c r="AH511" s="185"/>
      <c r="AI511" s="185"/>
      <c r="AJ511" s="185"/>
      <c r="AK511" s="185"/>
      <c r="AL511" s="185"/>
      <c r="AM511" s="185"/>
      <c r="AN511" s="185"/>
      <c r="AO511" s="185"/>
      <c r="AP511" s="185"/>
      <c r="AQ511" s="185"/>
      <c r="AR511" s="185"/>
      <c r="AS511" s="185"/>
      <c r="AT511" s="185"/>
      <c r="AU511" s="185"/>
      <c r="AV511" s="185"/>
      <c r="AW511" s="185"/>
    </row>
    <row r="512" ht="22.5" customHeight="1">
      <c r="A512" s="368"/>
      <c r="B512" s="187"/>
      <c r="C512" s="188" t="str">
        <f t="shared" si="2"/>
        <v/>
      </c>
      <c r="D512" s="244"/>
      <c r="E512" s="216"/>
      <c r="F512" s="197"/>
      <c r="G512" s="202"/>
      <c r="H512" s="197"/>
      <c r="I512" s="212"/>
      <c r="J512" s="215"/>
      <c r="K512" s="185"/>
      <c r="L512" s="185"/>
      <c r="M512" s="185"/>
      <c r="N512" s="185"/>
      <c r="O512" s="185"/>
      <c r="P512" s="185"/>
      <c r="Q512" s="185"/>
      <c r="R512" s="185"/>
      <c r="S512" s="185"/>
      <c r="T512" s="185"/>
      <c r="U512" s="185"/>
      <c r="V512" s="185"/>
      <c r="W512" s="185"/>
      <c r="X512" s="185"/>
      <c r="Y512" s="185"/>
      <c r="Z512" s="185"/>
      <c r="AA512" s="185"/>
      <c r="AB512" s="185"/>
      <c r="AC512" s="185"/>
      <c r="AD512" s="185"/>
      <c r="AE512" s="185"/>
      <c r="AF512" s="185"/>
      <c r="AG512" s="185"/>
      <c r="AH512" s="185"/>
      <c r="AI512" s="185"/>
      <c r="AJ512" s="185"/>
      <c r="AK512" s="185"/>
      <c r="AL512" s="185"/>
      <c r="AM512" s="185"/>
      <c r="AN512" s="185"/>
      <c r="AO512" s="185"/>
      <c r="AP512" s="185"/>
      <c r="AQ512" s="185"/>
      <c r="AR512" s="185"/>
      <c r="AS512" s="185"/>
      <c r="AT512" s="185"/>
      <c r="AU512" s="185"/>
      <c r="AV512" s="185"/>
      <c r="AW512" s="185"/>
    </row>
    <row r="513" ht="22.5" customHeight="1">
      <c r="A513" s="368"/>
      <c r="B513" s="187"/>
      <c r="C513" s="188" t="str">
        <f t="shared" si="2"/>
        <v/>
      </c>
      <c r="D513" s="244"/>
      <c r="E513" s="216"/>
      <c r="F513" s="197"/>
      <c r="G513" s="202"/>
      <c r="H513" s="197"/>
      <c r="I513" s="212"/>
      <c r="J513" s="215"/>
      <c r="K513" s="185"/>
      <c r="L513" s="185"/>
      <c r="M513" s="185"/>
      <c r="N513" s="185"/>
      <c r="O513" s="185"/>
      <c r="P513" s="185"/>
      <c r="Q513" s="185"/>
      <c r="R513" s="185"/>
      <c r="S513" s="185"/>
      <c r="T513" s="185"/>
      <c r="U513" s="185"/>
      <c r="V513" s="185"/>
      <c r="W513" s="185"/>
      <c r="X513" s="185"/>
      <c r="Y513" s="185"/>
      <c r="Z513" s="185"/>
      <c r="AA513" s="185"/>
      <c r="AB513" s="185"/>
      <c r="AC513" s="185"/>
      <c r="AD513" s="185"/>
      <c r="AE513" s="185"/>
      <c r="AF513" s="185"/>
      <c r="AG513" s="185"/>
      <c r="AH513" s="185"/>
      <c r="AI513" s="185"/>
      <c r="AJ513" s="185"/>
      <c r="AK513" s="185"/>
      <c r="AL513" s="185"/>
      <c r="AM513" s="185"/>
      <c r="AN513" s="185"/>
      <c r="AO513" s="185"/>
      <c r="AP513" s="185"/>
      <c r="AQ513" s="185"/>
      <c r="AR513" s="185"/>
      <c r="AS513" s="185"/>
      <c r="AT513" s="185"/>
      <c r="AU513" s="185"/>
      <c r="AV513" s="185"/>
      <c r="AW513" s="185"/>
    </row>
    <row r="514" ht="22.5" customHeight="1">
      <c r="A514" s="368"/>
      <c r="B514" s="187"/>
      <c r="C514" s="188" t="str">
        <f t="shared" si="2"/>
        <v/>
      </c>
      <c r="D514" s="244"/>
      <c r="E514" s="216"/>
      <c r="F514" s="197"/>
      <c r="G514" s="202"/>
      <c r="H514" s="197"/>
      <c r="I514" s="212"/>
      <c r="J514" s="215"/>
      <c r="K514" s="185"/>
      <c r="L514" s="185"/>
      <c r="M514" s="185"/>
      <c r="N514" s="185"/>
      <c r="O514" s="185"/>
      <c r="P514" s="185"/>
      <c r="Q514" s="185"/>
      <c r="R514" s="185"/>
      <c r="S514" s="185"/>
      <c r="T514" s="185"/>
      <c r="U514" s="185"/>
      <c r="V514" s="185"/>
      <c r="W514" s="185"/>
      <c r="X514" s="185"/>
      <c r="Y514" s="185"/>
      <c r="Z514" s="185"/>
      <c r="AA514" s="185"/>
      <c r="AB514" s="185"/>
      <c r="AC514" s="185"/>
      <c r="AD514" s="185"/>
      <c r="AE514" s="185"/>
      <c r="AF514" s="185"/>
      <c r="AG514" s="185"/>
      <c r="AH514" s="185"/>
      <c r="AI514" s="185"/>
      <c r="AJ514" s="185"/>
      <c r="AK514" s="185"/>
      <c r="AL514" s="185"/>
      <c r="AM514" s="185"/>
      <c r="AN514" s="185"/>
      <c r="AO514" s="185"/>
      <c r="AP514" s="185"/>
      <c r="AQ514" s="185"/>
      <c r="AR514" s="185"/>
      <c r="AS514" s="185"/>
      <c r="AT514" s="185"/>
      <c r="AU514" s="185"/>
      <c r="AV514" s="185"/>
      <c r="AW514" s="185"/>
    </row>
    <row r="515" ht="22.5" customHeight="1">
      <c r="A515" s="368"/>
      <c r="B515" s="187"/>
      <c r="C515" s="188" t="str">
        <f t="shared" si="2"/>
        <v/>
      </c>
      <c r="D515" s="244"/>
      <c r="E515" s="216"/>
      <c r="F515" s="197"/>
      <c r="G515" s="202"/>
      <c r="H515" s="197"/>
      <c r="I515" s="212"/>
      <c r="J515" s="215"/>
      <c r="K515" s="185"/>
      <c r="L515" s="185"/>
      <c r="M515" s="185"/>
      <c r="N515" s="185"/>
      <c r="O515" s="185"/>
      <c r="P515" s="185"/>
      <c r="Q515" s="185"/>
      <c r="R515" s="185"/>
      <c r="S515" s="185"/>
      <c r="T515" s="185"/>
      <c r="U515" s="185"/>
      <c r="V515" s="185"/>
      <c r="W515" s="185"/>
      <c r="X515" s="185"/>
      <c r="Y515" s="185"/>
      <c r="Z515" s="185"/>
      <c r="AA515" s="185"/>
      <c r="AB515" s="185"/>
      <c r="AC515" s="185"/>
      <c r="AD515" s="185"/>
      <c r="AE515" s="185"/>
      <c r="AF515" s="185"/>
      <c r="AG515" s="185"/>
      <c r="AH515" s="185"/>
      <c r="AI515" s="185"/>
      <c r="AJ515" s="185"/>
      <c r="AK515" s="185"/>
      <c r="AL515" s="185"/>
      <c r="AM515" s="185"/>
      <c r="AN515" s="185"/>
      <c r="AO515" s="185"/>
      <c r="AP515" s="185"/>
      <c r="AQ515" s="185"/>
      <c r="AR515" s="185"/>
      <c r="AS515" s="185"/>
      <c r="AT515" s="185"/>
      <c r="AU515" s="185"/>
      <c r="AV515" s="185"/>
      <c r="AW515" s="185"/>
    </row>
    <row r="516" ht="22.5" customHeight="1">
      <c r="A516" s="368"/>
      <c r="B516" s="187"/>
      <c r="C516" s="188" t="str">
        <f t="shared" si="2"/>
        <v/>
      </c>
      <c r="D516" s="244"/>
      <c r="E516" s="216"/>
      <c r="F516" s="197"/>
      <c r="G516" s="202"/>
      <c r="H516" s="197"/>
      <c r="I516" s="212"/>
      <c r="J516" s="215"/>
      <c r="K516" s="185"/>
      <c r="L516" s="185"/>
      <c r="M516" s="185"/>
      <c r="N516" s="185"/>
      <c r="O516" s="185"/>
      <c r="P516" s="185"/>
      <c r="Q516" s="185"/>
      <c r="R516" s="185"/>
      <c r="S516" s="185"/>
      <c r="T516" s="185"/>
      <c r="U516" s="185"/>
      <c r="V516" s="185"/>
      <c r="W516" s="185"/>
      <c r="X516" s="185"/>
      <c r="Y516" s="185"/>
      <c r="Z516" s="185"/>
      <c r="AA516" s="185"/>
      <c r="AB516" s="185"/>
      <c r="AC516" s="185"/>
      <c r="AD516" s="185"/>
      <c r="AE516" s="185"/>
      <c r="AF516" s="185"/>
      <c r="AG516" s="185"/>
      <c r="AH516" s="185"/>
      <c r="AI516" s="185"/>
      <c r="AJ516" s="185"/>
      <c r="AK516" s="185"/>
      <c r="AL516" s="185"/>
      <c r="AM516" s="185"/>
      <c r="AN516" s="185"/>
      <c r="AO516" s="185"/>
      <c r="AP516" s="185"/>
      <c r="AQ516" s="185"/>
      <c r="AR516" s="185"/>
      <c r="AS516" s="185"/>
      <c r="AT516" s="185"/>
      <c r="AU516" s="185"/>
      <c r="AV516" s="185"/>
      <c r="AW516" s="185"/>
    </row>
    <row r="517" ht="22.5" customHeight="1">
      <c r="A517" s="368"/>
      <c r="B517" s="187"/>
      <c r="C517" s="188" t="str">
        <f t="shared" si="2"/>
        <v/>
      </c>
      <c r="D517" s="244"/>
      <c r="E517" s="216"/>
      <c r="F517" s="197"/>
      <c r="G517" s="202"/>
      <c r="H517" s="197"/>
      <c r="I517" s="212"/>
      <c r="J517" s="215"/>
      <c r="K517" s="185"/>
      <c r="L517" s="185"/>
      <c r="M517" s="185"/>
      <c r="N517" s="185"/>
      <c r="O517" s="185"/>
      <c r="P517" s="185"/>
      <c r="Q517" s="185"/>
      <c r="R517" s="185"/>
      <c r="S517" s="185"/>
      <c r="T517" s="185"/>
      <c r="U517" s="185"/>
      <c r="V517" s="185"/>
      <c r="W517" s="185"/>
      <c r="X517" s="185"/>
      <c r="Y517" s="185"/>
      <c r="Z517" s="185"/>
      <c r="AA517" s="185"/>
      <c r="AB517" s="185"/>
      <c r="AC517" s="185"/>
      <c r="AD517" s="185"/>
      <c r="AE517" s="185"/>
      <c r="AF517" s="185"/>
      <c r="AG517" s="185"/>
      <c r="AH517" s="185"/>
      <c r="AI517" s="185"/>
      <c r="AJ517" s="185"/>
      <c r="AK517" s="185"/>
      <c r="AL517" s="185"/>
      <c r="AM517" s="185"/>
      <c r="AN517" s="185"/>
      <c r="AO517" s="185"/>
      <c r="AP517" s="185"/>
      <c r="AQ517" s="185"/>
      <c r="AR517" s="185"/>
      <c r="AS517" s="185"/>
      <c r="AT517" s="185"/>
      <c r="AU517" s="185"/>
      <c r="AV517" s="185"/>
      <c r="AW517" s="185"/>
    </row>
    <row r="518" ht="22.5" customHeight="1">
      <c r="A518" s="368"/>
      <c r="B518" s="187"/>
      <c r="C518" s="188" t="str">
        <f t="shared" si="2"/>
        <v/>
      </c>
      <c r="D518" s="244"/>
      <c r="E518" s="216"/>
      <c r="F518" s="197"/>
      <c r="G518" s="202"/>
      <c r="H518" s="197"/>
      <c r="I518" s="212"/>
      <c r="J518" s="215"/>
      <c r="K518" s="185"/>
      <c r="L518" s="185"/>
      <c r="M518" s="185"/>
      <c r="N518" s="185"/>
      <c r="O518" s="185"/>
      <c r="P518" s="185"/>
      <c r="Q518" s="185"/>
      <c r="R518" s="185"/>
      <c r="S518" s="185"/>
      <c r="T518" s="185"/>
      <c r="U518" s="185"/>
      <c r="V518" s="185"/>
      <c r="W518" s="185"/>
      <c r="X518" s="185"/>
      <c r="Y518" s="185"/>
      <c r="Z518" s="185"/>
      <c r="AA518" s="185"/>
      <c r="AB518" s="185"/>
      <c r="AC518" s="185"/>
      <c r="AD518" s="185"/>
      <c r="AE518" s="185"/>
      <c r="AF518" s="185"/>
      <c r="AG518" s="185"/>
      <c r="AH518" s="185"/>
      <c r="AI518" s="185"/>
      <c r="AJ518" s="185"/>
      <c r="AK518" s="185"/>
      <c r="AL518" s="185"/>
      <c r="AM518" s="185"/>
      <c r="AN518" s="185"/>
      <c r="AO518" s="185"/>
      <c r="AP518" s="185"/>
      <c r="AQ518" s="185"/>
      <c r="AR518" s="185"/>
      <c r="AS518" s="185"/>
      <c r="AT518" s="185"/>
      <c r="AU518" s="185"/>
      <c r="AV518" s="185"/>
      <c r="AW518" s="185"/>
    </row>
    <row r="519" ht="22.5" customHeight="1">
      <c r="A519" s="368"/>
      <c r="B519" s="187"/>
      <c r="C519" s="188" t="str">
        <f t="shared" si="2"/>
        <v/>
      </c>
      <c r="D519" s="244"/>
      <c r="E519" s="216"/>
      <c r="F519" s="197"/>
      <c r="G519" s="202"/>
      <c r="H519" s="197"/>
      <c r="I519" s="212"/>
      <c r="J519" s="215"/>
      <c r="K519" s="185"/>
      <c r="L519" s="185"/>
      <c r="M519" s="185"/>
      <c r="N519" s="185"/>
      <c r="O519" s="185"/>
      <c r="P519" s="185"/>
      <c r="Q519" s="185"/>
      <c r="R519" s="185"/>
      <c r="S519" s="185"/>
      <c r="T519" s="185"/>
      <c r="U519" s="185"/>
      <c r="V519" s="185"/>
      <c r="W519" s="185"/>
      <c r="X519" s="185"/>
      <c r="Y519" s="185"/>
      <c r="Z519" s="185"/>
      <c r="AA519" s="185"/>
      <c r="AB519" s="185"/>
      <c r="AC519" s="185"/>
      <c r="AD519" s="185"/>
      <c r="AE519" s="185"/>
      <c r="AF519" s="185"/>
      <c r="AG519" s="185"/>
      <c r="AH519" s="185"/>
      <c r="AI519" s="185"/>
      <c r="AJ519" s="185"/>
      <c r="AK519" s="185"/>
      <c r="AL519" s="185"/>
      <c r="AM519" s="185"/>
      <c r="AN519" s="185"/>
      <c r="AO519" s="185"/>
      <c r="AP519" s="185"/>
      <c r="AQ519" s="185"/>
      <c r="AR519" s="185"/>
      <c r="AS519" s="185"/>
      <c r="AT519" s="185"/>
      <c r="AU519" s="185"/>
      <c r="AV519" s="185"/>
      <c r="AW519" s="185"/>
    </row>
    <row r="520" ht="22.5" customHeight="1">
      <c r="A520" s="368"/>
      <c r="B520" s="187"/>
      <c r="C520" s="188" t="str">
        <f t="shared" si="2"/>
        <v/>
      </c>
      <c r="D520" s="244"/>
      <c r="E520" s="216"/>
      <c r="F520" s="197"/>
      <c r="G520" s="202"/>
      <c r="H520" s="197"/>
      <c r="I520" s="212"/>
      <c r="J520" s="215"/>
      <c r="K520" s="185"/>
      <c r="L520" s="185"/>
      <c r="M520" s="185"/>
      <c r="N520" s="185"/>
      <c r="O520" s="185"/>
      <c r="P520" s="185"/>
      <c r="Q520" s="185"/>
      <c r="R520" s="185"/>
      <c r="S520" s="185"/>
      <c r="T520" s="185"/>
      <c r="U520" s="185"/>
      <c r="V520" s="185"/>
      <c r="W520" s="185"/>
      <c r="X520" s="185"/>
      <c r="Y520" s="185"/>
      <c r="Z520" s="185"/>
      <c r="AA520" s="185"/>
      <c r="AB520" s="185"/>
      <c r="AC520" s="185"/>
      <c r="AD520" s="185"/>
      <c r="AE520" s="185"/>
      <c r="AF520" s="185"/>
      <c r="AG520" s="185"/>
      <c r="AH520" s="185"/>
      <c r="AI520" s="185"/>
      <c r="AJ520" s="185"/>
      <c r="AK520" s="185"/>
      <c r="AL520" s="185"/>
      <c r="AM520" s="185"/>
      <c r="AN520" s="185"/>
      <c r="AO520" s="185"/>
      <c r="AP520" s="185"/>
      <c r="AQ520" s="185"/>
      <c r="AR520" s="185"/>
      <c r="AS520" s="185"/>
      <c r="AT520" s="185"/>
      <c r="AU520" s="185"/>
      <c r="AV520" s="185"/>
      <c r="AW520" s="185"/>
    </row>
    <row r="521" ht="22.5" customHeight="1">
      <c r="A521" s="368"/>
      <c r="B521" s="187"/>
      <c r="C521" s="188" t="str">
        <f t="shared" si="2"/>
        <v/>
      </c>
      <c r="D521" s="244"/>
      <c r="E521" s="216"/>
      <c r="F521" s="197"/>
      <c r="G521" s="202"/>
      <c r="H521" s="197"/>
      <c r="I521" s="212"/>
      <c r="J521" s="215"/>
      <c r="K521" s="185"/>
      <c r="L521" s="185"/>
      <c r="M521" s="185"/>
      <c r="N521" s="185"/>
      <c r="O521" s="185"/>
      <c r="P521" s="185"/>
      <c r="Q521" s="185"/>
      <c r="R521" s="185"/>
      <c r="S521" s="185"/>
      <c r="T521" s="185"/>
      <c r="U521" s="185"/>
      <c r="V521" s="185"/>
      <c r="W521" s="185"/>
      <c r="X521" s="185"/>
      <c r="Y521" s="185"/>
      <c r="Z521" s="185"/>
      <c r="AA521" s="185"/>
      <c r="AB521" s="185"/>
      <c r="AC521" s="185"/>
      <c r="AD521" s="185"/>
      <c r="AE521" s="185"/>
      <c r="AF521" s="185"/>
      <c r="AG521" s="185"/>
      <c r="AH521" s="185"/>
      <c r="AI521" s="185"/>
      <c r="AJ521" s="185"/>
      <c r="AK521" s="185"/>
      <c r="AL521" s="185"/>
      <c r="AM521" s="185"/>
      <c r="AN521" s="185"/>
      <c r="AO521" s="185"/>
      <c r="AP521" s="185"/>
      <c r="AQ521" s="185"/>
      <c r="AR521" s="185"/>
      <c r="AS521" s="185"/>
      <c r="AT521" s="185"/>
      <c r="AU521" s="185"/>
      <c r="AV521" s="185"/>
      <c r="AW521" s="185"/>
    </row>
    <row r="522" ht="22.5" customHeight="1">
      <c r="A522" s="368"/>
      <c r="B522" s="187"/>
      <c r="C522" s="188" t="str">
        <f t="shared" si="2"/>
        <v/>
      </c>
      <c r="D522" s="244"/>
      <c r="E522" s="216"/>
      <c r="F522" s="197"/>
      <c r="G522" s="202"/>
      <c r="H522" s="197"/>
      <c r="I522" s="212"/>
      <c r="J522" s="215"/>
      <c r="K522" s="185"/>
      <c r="L522" s="185"/>
      <c r="M522" s="185"/>
      <c r="N522" s="185"/>
      <c r="O522" s="185"/>
      <c r="P522" s="185"/>
      <c r="Q522" s="185"/>
      <c r="R522" s="185"/>
      <c r="S522" s="185"/>
      <c r="T522" s="185"/>
      <c r="U522" s="185"/>
      <c r="V522" s="185"/>
      <c r="W522" s="185"/>
      <c r="X522" s="185"/>
      <c r="Y522" s="185"/>
      <c r="Z522" s="185"/>
      <c r="AA522" s="185"/>
      <c r="AB522" s="185"/>
      <c r="AC522" s="185"/>
      <c r="AD522" s="185"/>
      <c r="AE522" s="185"/>
      <c r="AF522" s="185"/>
      <c r="AG522" s="185"/>
      <c r="AH522" s="185"/>
      <c r="AI522" s="185"/>
      <c r="AJ522" s="185"/>
      <c r="AK522" s="185"/>
      <c r="AL522" s="185"/>
      <c r="AM522" s="185"/>
      <c r="AN522" s="185"/>
      <c r="AO522" s="185"/>
      <c r="AP522" s="185"/>
      <c r="AQ522" s="185"/>
      <c r="AR522" s="185"/>
      <c r="AS522" s="185"/>
      <c r="AT522" s="185"/>
      <c r="AU522" s="185"/>
      <c r="AV522" s="185"/>
      <c r="AW522" s="185"/>
    </row>
    <row r="523" ht="22.5" customHeight="1">
      <c r="A523" s="368"/>
      <c r="B523" s="187"/>
      <c r="C523" s="188" t="str">
        <f t="shared" si="2"/>
        <v/>
      </c>
      <c r="D523" s="244"/>
      <c r="E523" s="216"/>
      <c r="F523" s="197"/>
      <c r="G523" s="202"/>
      <c r="H523" s="197"/>
      <c r="I523" s="212"/>
      <c r="J523" s="215"/>
      <c r="K523" s="185"/>
      <c r="L523" s="185"/>
      <c r="M523" s="185"/>
      <c r="N523" s="185"/>
      <c r="O523" s="185"/>
      <c r="P523" s="185"/>
      <c r="Q523" s="185"/>
      <c r="R523" s="185"/>
      <c r="S523" s="185"/>
      <c r="T523" s="185"/>
      <c r="U523" s="185"/>
      <c r="V523" s="185"/>
      <c r="W523" s="185"/>
      <c r="X523" s="185"/>
      <c r="Y523" s="185"/>
      <c r="Z523" s="185"/>
      <c r="AA523" s="185"/>
      <c r="AB523" s="185"/>
      <c r="AC523" s="185"/>
      <c r="AD523" s="185"/>
      <c r="AE523" s="185"/>
      <c r="AF523" s="185"/>
      <c r="AG523" s="185"/>
      <c r="AH523" s="185"/>
      <c r="AI523" s="185"/>
      <c r="AJ523" s="185"/>
      <c r="AK523" s="185"/>
      <c r="AL523" s="185"/>
      <c r="AM523" s="185"/>
      <c r="AN523" s="185"/>
      <c r="AO523" s="185"/>
      <c r="AP523" s="185"/>
      <c r="AQ523" s="185"/>
      <c r="AR523" s="185"/>
      <c r="AS523" s="185"/>
      <c r="AT523" s="185"/>
      <c r="AU523" s="185"/>
      <c r="AV523" s="185"/>
      <c r="AW523" s="185"/>
    </row>
    <row r="524" ht="22.5" customHeight="1">
      <c r="A524" s="368"/>
      <c r="B524" s="187"/>
      <c r="C524" s="188" t="str">
        <f t="shared" si="2"/>
        <v/>
      </c>
      <c r="D524" s="244"/>
      <c r="E524" s="216"/>
      <c r="F524" s="197"/>
      <c r="G524" s="202"/>
      <c r="H524" s="197"/>
      <c r="I524" s="212"/>
      <c r="J524" s="215"/>
      <c r="K524" s="185"/>
      <c r="L524" s="185"/>
      <c r="M524" s="185"/>
      <c r="N524" s="185"/>
      <c r="O524" s="185"/>
      <c r="P524" s="185"/>
      <c r="Q524" s="185"/>
      <c r="R524" s="185"/>
      <c r="S524" s="185"/>
      <c r="T524" s="185"/>
      <c r="U524" s="185"/>
      <c r="V524" s="185"/>
      <c r="W524" s="185"/>
      <c r="X524" s="185"/>
      <c r="Y524" s="185"/>
      <c r="Z524" s="185"/>
      <c r="AA524" s="185"/>
      <c r="AB524" s="185"/>
      <c r="AC524" s="185"/>
      <c r="AD524" s="185"/>
      <c r="AE524" s="185"/>
      <c r="AF524" s="185"/>
      <c r="AG524" s="185"/>
      <c r="AH524" s="185"/>
      <c r="AI524" s="185"/>
      <c r="AJ524" s="185"/>
      <c r="AK524" s="185"/>
      <c r="AL524" s="185"/>
      <c r="AM524" s="185"/>
      <c r="AN524" s="185"/>
      <c r="AO524" s="185"/>
      <c r="AP524" s="185"/>
      <c r="AQ524" s="185"/>
      <c r="AR524" s="185"/>
      <c r="AS524" s="185"/>
      <c r="AT524" s="185"/>
      <c r="AU524" s="185"/>
      <c r="AV524" s="185"/>
      <c r="AW524" s="185"/>
    </row>
    <row r="525" ht="22.5" customHeight="1">
      <c r="A525" s="368"/>
      <c r="B525" s="187"/>
      <c r="C525" s="188" t="str">
        <f t="shared" si="2"/>
        <v/>
      </c>
      <c r="D525" s="244"/>
      <c r="E525" s="216"/>
      <c r="F525" s="197"/>
      <c r="G525" s="202"/>
      <c r="H525" s="197"/>
      <c r="I525" s="212"/>
      <c r="J525" s="215"/>
      <c r="K525" s="185"/>
      <c r="L525" s="185"/>
      <c r="M525" s="185"/>
      <c r="N525" s="185"/>
      <c r="O525" s="185"/>
      <c r="P525" s="185"/>
      <c r="Q525" s="185"/>
      <c r="R525" s="185"/>
      <c r="S525" s="185"/>
      <c r="T525" s="185"/>
      <c r="U525" s="185"/>
      <c r="V525" s="185"/>
      <c r="W525" s="185"/>
      <c r="X525" s="185"/>
      <c r="Y525" s="185"/>
      <c r="Z525" s="185"/>
      <c r="AA525" s="185"/>
      <c r="AB525" s="185"/>
      <c r="AC525" s="185"/>
      <c r="AD525" s="185"/>
      <c r="AE525" s="185"/>
      <c r="AF525" s="185"/>
      <c r="AG525" s="185"/>
      <c r="AH525" s="185"/>
      <c r="AI525" s="185"/>
      <c r="AJ525" s="185"/>
      <c r="AK525" s="185"/>
      <c r="AL525" s="185"/>
      <c r="AM525" s="185"/>
      <c r="AN525" s="185"/>
      <c r="AO525" s="185"/>
      <c r="AP525" s="185"/>
      <c r="AQ525" s="185"/>
      <c r="AR525" s="185"/>
      <c r="AS525" s="185"/>
      <c r="AT525" s="185"/>
      <c r="AU525" s="185"/>
      <c r="AV525" s="185"/>
      <c r="AW525" s="185"/>
    </row>
    <row r="526" ht="22.5" customHeight="1">
      <c r="A526" s="368"/>
      <c r="B526" s="187"/>
      <c r="C526" s="188" t="str">
        <f t="shared" si="2"/>
        <v/>
      </c>
      <c r="D526" s="244"/>
      <c r="E526" s="216"/>
      <c r="F526" s="197"/>
      <c r="G526" s="202"/>
      <c r="H526" s="197"/>
      <c r="I526" s="212"/>
      <c r="J526" s="215"/>
      <c r="K526" s="185"/>
      <c r="L526" s="185"/>
      <c r="M526" s="185"/>
      <c r="N526" s="185"/>
      <c r="O526" s="185"/>
      <c r="P526" s="185"/>
      <c r="Q526" s="185"/>
      <c r="R526" s="185"/>
      <c r="S526" s="185"/>
      <c r="T526" s="185"/>
      <c r="U526" s="185"/>
      <c r="V526" s="185"/>
      <c r="W526" s="185"/>
      <c r="X526" s="185"/>
      <c r="Y526" s="185"/>
      <c r="Z526" s="185"/>
      <c r="AA526" s="185"/>
      <c r="AB526" s="185"/>
      <c r="AC526" s="185"/>
      <c r="AD526" s="185"/>
      <c r="AE526" s="185"/>
      <c r="AF526" s="185"/>
      <c r="AG526" s="185"/>
      <c r="AH526" s="185"/>
      <c r="AI526" s="185"/>
      <c r="AJ526" s="185"/>
      <c r="AK526" s="185"/>
      <c r="AL526" s="185"/>
      <c r="AM526" s="185"/>
      <c r="AN526" s="185"/>
      <c r="AO526" s="185"/>
      <c r="AP526" s="185"/>
      <c r="AQ526" s="185"/>
      <c r="AR526" s="185"/>
      <c r="AS526" s="185"/>
      <c r="AT526" s="185"/>
      <c r="AU526" s="185"/>
      <c r="AV526" s="185"/>
      <c r="AW526" s="185"/>
    </row>
    <row r="527" ht="22.5" customHeight="1">
      <c r="A527" s="368"/>
      <c r="B527" s="187"/>
      <c r="C527" s="188" t="str">
        <f t="shared" si="2"/>
        <v/>
      </c>
      <c r="D527" s="244"/>
      <c r="E527" s="216"/>
      <c r="F527" s="197"/>
      <c r="G527" s="202"/>
      <c r="H527" s="197"/>
      <c r="I527" s="212"/>
      <c r="J527" s="215"/>
      <c r="K527" s="185"/>
      <c r="L527" s="185"/>
      <c r="M527" s="185"/>
      <c r="N527" s="185"/>
      <c r="O527" s="185"/>
      <c r="P527" s="185"/>
      <c r="Q527" s="185"/>
      <c r="R527" s="185"/>
      <c r="S527" s="185"/>
      <c r="T527" s="185"/>
      <c r="U527" s="185"/>
      <c r="V527" s="185"/>
      <c r="W527" s="185"/>
      <c r="X527" s="185"/>
      <c r="Y527" s="185"/>
      <c r="Z527" s="185"/>
      <c r="AA527" s="185"/>
      <c r="AB527" s="185"/>
      <c r="AC527" s="185"/>
      <c r="AD527" s="185"/>
      <c r="AE527" s="185"/>
      <c r="AF527" s="185"/>
      <c r="AG527" s="185"/>
      <c r="AH527" s="185"/>
      <c r="AI527" s="185"/>
      <c r="AJ527" s="185"/>
      <c r="AK527" s="185"/>
      <c r="AL527" s="185"/>
      <c r="AM527" s="185"/>
      <c r="AN527" s="185"/>
      <c r="AO527" s="185"/>
      <c r="AP527" s="185"/>
      <c r="AQ527" s="185"/>
      <c r="AR527" s="185"/>
      <c r="AS527" s="185"/>
      <c r="AT527" s="185"/>
      <c r="AU527" s="185"/>
      <c r="AV527" s="185"/>
      <c r="AW527" s="185"/>
    </row>
    <row r="528" ht="22.5" customHeight="1">
      <c r="A528" s="368"/>
      <c r="B528" s="187"/>
      <c r="C528" s="188" t="str">
        <f t="shared" si="2"/>
        <v/>
      </c>
      <c r="D528" s="244"/>
      <c r="E528" s="216"/>
      <c r="F528" s="197"/>
      <c r="G528" s="202"/>
      <c r="H528" s="197"/>
      <c r="I528" s="212"/>
      <c r="J528" s="215"/>
      <c r="K528" s="185"/>
      <c r="L528" s="185"/>
      <c r="M528" s="185"/>
      <c r="N528" s="185"/>
      <c r="O528" s="185"/>
      <c r="P528" s="185"/>
      <c r="Q528" s="185"/>
      <c r="R528" s="185"/>
      <c r="S528" s="185"/>
      <c r="T528" s="185"/>
      <c r="U528" s="185"/>
      <c r="V528" s="185"/>
      <c r="W528" s="185"/>
      <c r="X528" s="185"/>
      <c r="Y528" s="185"/>
      <c r="Z528" s="185"/>
      <c r="AA528" s="185"/>
      <c r="AB528" s="185"/>
      <c r="AC528" s="185"/>
      <c r="AD528" s="185"/>
      <c r="AE528" s="185"/>
      <c r="AF528" s="185"/>
      <c r="AG528" s="185"/>
      <c r="AH528" s="185"/>
      <c r="AI528" s="185"/>
      <c r="AJ528" s="185"/>
      <c r="AK528" s="185"/>
      <c r="AL528" s="185"/>
      <c r="AM528" s="185"/>
      <c r="AN528" s="185"/>
      <c r="AO528" s="185"/>
      <c r="AP528" s="185"/>
      <c r="AQ528" s="185"/>
      <c r="AR528" s="185"/>
      <c r="AS528" s="185"/>
      <c r="AT528" s="185"/>
      <c r="AU528" s="185"/>
      <c r="AV528" s="185"/>
      <c r="AW528" s="185"/>
    </row>
    <row r="529" ht="22.5" customHeight="1">
      <c r="A529" s="368"/>
      <c r="B529" s="187"/>
      <c r="C529" s="188" t="str">
        <f t="shared" si="2"/>
        <v/>
      </c>
      <c r="D529" s="244"/>
      <c r="E529" s="216"/>
      <c r="F529" s="197"/>
      <c r="G529" s="202"/>
      <c r="H529" s="197"/>
      <c r="I529" s="212"/>
      <c r="J529" s="215"/>
      <c r="K529" s="185"/>
      <c r="L529" s="185"/>
      <c r="M529" s="185"/>
      <c r="N529" s="185"/>
      <c r="O529" s="185"/>
      <c r="P529" s="185"/>
      <c r="Q529" s="185"/>
      <c r="R529" s="185"/>
      <c r="S529" s="185"/>
      <c r="T529" s="185"/>
      <c r="U529" s="185"/>
      <c r="V529" s="185"/>
      <c r="W529" s="185"/>
      <c r="X529" s="185"/>
      <c r="Y529" s="185"/>
      <c r="Z529" s="185"/>
      <c r="AA529" s="185"/>
      <c r="AB529" s="185"/>
      <c r="AC529" s="185"/>
      <c r="AD529" s="185"/>
      <c r="AE529" s="185"/>
      <c r="AF529" s="185"/>
      <c r="AG529" s="185"/>
      <c r="AH529" s="185"/>
      <c r="AI529" s="185"/>
      <c r="AJ529" s="185"/>
      <c r="AK529" s="185"/>
      <c r="AL529" s="185"/>
      <c r="AM529" s="185"/>
      <c r="AN529" s="185"/>
      <c r="AO529" s="185"/>
      <c r="AP529" s="185"/>
      <c r="AQ529" s="185"/>
      <c r="AR529" s="185"/>
      <c r="AS529" s="185"/>
      <c r="AT529" s="185"/>
      <c r="AU529" s="185"/>
      <c r="AV529" s="185"/>
      <c r="AW529" s="185"/>
    </row>
    <row r="530" ht="22.5" customHeight="1">
      <c r="A530" s="368"/>
      <c r="B530" s="187"/>
      <c r="C530" s="188" t="str">
        <f t="shared" si="2"/>
        <v/>
      </c>
      <c r="D530" s="244"/>
      <c r="E530" s="216"/>
      <c r="F530" s="197"/>
      <c r="G530" s="202"/>
      <c r="H530" s="197"/>
      <c r="I530" s="212"/>
      <c r="J530" s="215"/>
      <c r="K530" s="185"/>
      <c r="L530" s="185"/>
      <c r="M530" s="185"/>
      <c r="N530" s="185"/>
      <c r="O530" s="185"/>
      <c r="P530" s="185"/>
      <c r="Q530" s="185"/>
      <c r="R530" s="185"/>
      <c r="S530" s="185"/>
      <c r="T530" s="185"/>
      <c r="U530" s="185"/>
      <c r="V530" s="185"/>
      <c r="W530" s="185"/>
      <c r="X530" s="185"/>
      <c r="Y530" s="185"/>
      <c r="Z530" s="185"/>
      <c r="AA530" s="185"/>
      <c r="AB530" s="185"/>
      <c r="AC530" s="185"/>
      <c r="AD530" s="185"/>
      <c r="AE530" s="185"/>
      <c r="AF530" s="185"/>
      <c r="AG530" s="185"/>
      <c r="AH530" s="185"/>
      <c r="AI530" s="185"/>
      <c r="AJ530" s="185"/>
      <c r="AK530" s="185"/>
      <c r="AL530" s="185"/>
      <c r="AM530" s="185"/>
      <c r="AN530" s="185"/>
      <c r="AO530" s="185"/>
      <c r="AP530" s="185"/>
      <c r="AQ530" s="185"/>
      <c r="AR530" s="185"/>
      <c r="AS530" s="185"/>
      <c r="AT530" s="185"/>
      <c r="AU530" s="185"/>
      <c r="AV530" s="185"/>
      <c r="AW530" s="185"/>
    </row>
    <row r="531" ht="22.5" customHeight="1">
      <c r="A531" s="368"/>
      <c r="B531" s="187"/>
      <c r="C531" s="188" t="str">
        <f t="shared" si="2"/>
        <v/>
      </c>
      <c r="D531" s="244"/>
      <c r="E531" s="216"/>
      <c r="F531" s="197"/>
      <c r="G531" s="202"/>
      <c r="H531" s="197"/>
      <c r="I531" s="212"/>
      <c r="J531" s="215"/>
      <c r="K531" s="185"/>
      <c r="L531" s="185"/>
      <c r="M531" s="185"/>
      <c r="N531" s="185"/>
      <c r="O531" s="185"/>
      <c r="P531" s="185"/>
      <c r="Q531" s="185"/>
      <c r="R531" s="185"/>
      <c r="S531" s="185"/>
      <c r="T531" s="185"/>
      <c r="U531" s="185"/>
      <c r="V531" s="185"/>
      <c r="W531" s="185"/>
      <c r="X531" s="185"/>
      <c r="Y531" s="185"/>
      <c r="Z531" s="185"/>
      <c r="AA531" s="185"/>
      <c r="AB531" s="185"/>
      <c r="AC531" s="185"/>
      <c r="AD531" s="185"/>
      <c r="AE531" s="185"/>
      <c r="AF531" s="185"/>
      <c r="AG531" s="185"/>
      <c r="AH531" s="185"/>
      <c r="AI531" s="185"/>
      <c r="AJ531" s="185"/>
      <c r="AK531" s="185"/>
      <c r="AL531" s="185"/>
      <c r="AM531" s="185"/>
      <c r="AN531" s="185"/>
      <c r="AO531" s="185"/>
      <c r="AP531" s="185"/>
      <c r="AQ531" s="185"/>
      <c r="AR531" s="185"/>
      <c r="AS531" s="185"/>
      <c r="AT531" s="185"/>
      <c r="AU531" s="185"/>
      <c r="AV531" s="185"/>
      <c r="AW531" s="185"/>
    </row>
    <row r="532" ht="22.5" customHeight="1">
      <c r="A532" s="368"/>
      <c r="B532" s="187"/>
      <c r="C532" s="188" t="str">
        <f t="shared" si="2"/>
        <v/>
      </c>
      <c r="D532" s="244"/>
      <c r="E532" s="216"/>
      <c r="F532" s="197"/>
      <c r="G532" s="202"/>
      <c r="H532" s="197"/>
      <c r="I532" s="212"/>
      <c r="J532" s="215"/>
      <c r="K532" s="185"/>
      <c r="L532" s="185"/>
      <c r="M532" s="185"/>
      <c r="N532" s="185"/>
      <c r="O532" s="185"/>
      <c r="P532" s="185"/>
      <c r="Q532" s="185"/>
      <c r="R532" s="185"/>
      <c r="S532" s="185"/>
      <c r="T532" s="185"/>
      <c r="U532" s="185"/>
      <c r="V532" s="185"/>
      <c r="W532" s="185"/>
      <c r="X532" s="185"/>
      <c r="Y532" s="185"/>
      <c r="Z532" s="185"/>
      <c r="AA532" s="185"/>
      <c r="AB532" s="185"/>
      <c r="AC532" s="185"/>
      <c r="AD532" s="185"/>
      <c r="AE532" s="185"/>
      <c r="AF532" s="185"/>
      <c r="AG532" s="185"/>
      <c r="AH532" s="185"/>
      <c r="AI532" s="185"/>
      <c r="AJ532" s="185"/>
      <c r="AK532" s="185"/>
      <c r="AL532" s="185"/>
      <c r="AM532" s="185"/>
      <c r="AN532" s="185"/>
      <c r="AO532" s="185"/>
      <c r="AP532" s="185"/>
      <c r="AQ532" s="185"/>
      <c r="AR532" s="185"/>
      <c r="AS532" s="185"/>
      <c r="AT532" s="185"/>
      <c r="AU532" s="185"/>
      <c r="AV532" s="185"/>
      <c r="AW532" s="185"/>
    </row>
    <row r="533" ht="22.5" customHeight="1">
      <c r="A533" s="368"/>
      <c r="B533" s="187"/>
      <c r="C533" s="188" t="str">
        <f t="shared" si="2"/>
        <v/>
      </c>
      <c r="D533" s="244"/>
      <c r="E533" s="216"/>
      <c r="F533" s="197"/>
      <c r="G533" s="202"/>
      <c r="H533" s="197"/>
      <c r="I533" s="212"/>
      <c r="J533" s="215"/>
      <c r="K533" s="185"/>
      <c r="L533" s="185"/>
      <c r="M533" s="185"/>
      <c r="N533" s="185"/>
      <c r="O533" s="185"/>
      <c r="P533" s="185"/>
      <c r="Q533" s="185"/>
      <c r="R533" s="185"/>
      <c r="S533" s="185"/>
      <c r="T533" s="185"/>
      <c r="U533" s="185"/>
      <c r="V533" s="185"/>
      <c r="W533" s="185"/>
      <c r="X533" s="185"/>
      <c r="Y533" s="185"/>
      <c r="Z533" s="185"/>
      <c r="AA533" s="185"/>
      <c r="AB533" s="185"/>
      <c r="AC533" s="185"/>
      <c r="AD533" s="185"/>
      <c r="AE533" s="185"/>
      <c r="AF533" s="185"/>
      <c r="AG533" s="185"/>
      <c r="AH533" s="185"/>
      <c r="AI533" s="185"/>
      <c r="AJ533" s="185"/>
      <c r="AK533" s="185"/>
      <c r="AL533" s="185"/>
      <c r="AM533" s="185"/>
      <c r="AN533" s="185"/>
      <c r="AO533" s="185"/>
      <c r="AP533" s="185"/>
      <c r="AQ533" s="185"/>
      <c r="AR533" s="185"/>
      <c r="AS533" s="185"/>
      <c r="AT533" s="185"/>
      <c r="AU533" s="185"/>
      <c r="AV533" s="185"/>
      <c r="AW533" s="185"/>
    </row>
    <row r="534" ht="22.5" customHeight="1">
      <c r="A534" s="368"/>
      <c r="B534" s="187"/>
      <c r="C534" s="188" t="str">
        <f t="shared" si="2"/>
        <v/>
      </c>
      <c r="D534" s="244"/>
      <c r="E534" s="216"/>
      <c r="F534" s="197"/>
      <c r="G534" s="202"/>
      <c r="H534" s="197"/>
      <c r="I534" s="212"/>
      <c r="J534" s="215"/>
      <c r="K534" s="185"/>
      <c r="L534" s="185"/>
      <c r="M534" s="185"/>
      <c r="N534" s="185"/>
      <c r="O534" s="185"/>
      <c r="P534" s="185"/>
      <c r="Q534" s="185"/>
      <c r="R534" s="185"/>
      <c r="S534" s="185"/>
      <c r="T534" s="185"/>
      <c r="U534" s="185"/>
      <c r="V534" s="185"/>
      <c r="W534" s="185"/>
      <c r="X534" s="185"/>
      <c r="Y534" s="185"/>
      <c r="Z534" s="185"/>
      <c r="AA534" s="185"/>
      <c r="AB534" s="185"/>
      <c r="AC534" s="185"/>
      <c r="AD534" s="185"/>
      <c r="AE534" s="185"/>
      <c r="AF534" s="185"/>
      <c r="AG534" s="185"/>
      <c r="AH534" s="185"/>
      <c r="AI534" s="185"/>
      <c r="AJ534" s="185"/>
      <c r="AK534" s="185"/>
      <c r="AL534" s="185"/>
      <c r="AM534" s="185"/>
      <c r="AN534" s="185"/>
      <c r="AO534" s="185"/>
      <c r="AP534" s="185"/>
      <c r="AQ534" s="185"/>
      <c r="AR534" s="185"/>
      <c r="AS534" s="185"/>
      <c r="AT534" s="185"/>
      <c r="AU534" s="185"/>
      <c r="AV534" s="185"/>
      <c r="AW534" s="185"/>
    </row>
    <row r="535" ht="22.5" customHeight="1">
      <c r="A535" s="368"/>
      <c r="B535" s="187"/>
      <c r="C535" s="188" t="str">
        <f t="shared" si="2"/>
        <v/>
      </c>
      <c r="D535" s="244"/>
      <c r="E535" s="216"/>
      <c r="F535" s="197"/>
      <c r="G535" s="202"/>
      <c r="H535" s="197"/>
      <c r="I535" s="212"/>
      <c r="J535" s="215"/>
      <c r="K535" s="185"/>
      <c r="L535" s="185"/>
      <c r="M535" s="185"/>
      <c r="N535" s="185"/>
      <c r="O535" s="185"/>
      <c r="P535" s="185"/>
      <c r="Q535" s="185"/>
      <c r="R535" s="185"/>
      <c r="S535" s="185"/>
      <c r="T535" s="185"/>
      <c r="U535" s="185"/>
      <c r="V535" s="185"/>
      <c r="W535" s="185"/>
      <c r="X535" s="185"/>
      <c r="Y535" s="185"/>
      <c r="Z535" s="185"/>
      <c r="AA535" s="185"/>
      <c r="AB535" s="185"/>
      <c r="AC535" s="185"/>
      <c r="AD535" s="185"/>
      <c r="AE535" s="185"/>
      <c r="AF535" s="185"/>
      <c r="AG535" s="185"/>
      <c r="AH535" s="185"/>
      <c r="AI535" s="185"/>
      <c r="AJ535" s="185"/>
      <c r="AK535" s="185"/>
      <c r="AL535" s="185"/>
      <c r="AM535" s="185"/>
      <c r="AN535" s="185"/>
      <c r="AO535" s="185"/>
      <c r="AP535" s="185"/>
      <c r="AQ535" s="185"/>
      <c r="AR535" s="185"/>
      <c r="AS535" s="185"/>
      <c r="AT535" s="185"/>
      <c r="AU535" s="185"/>
      <c r="AV535" s="185"/>
      <c r="AW535" s="185"/>
    </row>
    <row r="536" ht="22.5" customHeight="1">
      <c r="A536" s="368"/>
      <c r="B536" s="187"/>
      <c r="C536" s="188" t="str">
        <f t="shared" si="2"/>
        <v/>
      </c>
      <c r="D536" s="244"/>
      <c r="E536" s="216"/>
      <c r="F536" s="197"/>
      <c r="G536" s="202"/>
      <c r="H536" s="197"/>
      <c r="I536" s="212"/>
      <c r="J536" s="215"/>
      <c r="K536" s="185"/>
      <c r="L536" s="185"/>
      <c r="M536" s="185"/>
      <c r="N536" s="185"/>
      <c r="O536" s="185"/>
      <c r="P536" s="185"/>
      <c r="Q536" s="185"/>
      <c r="R536" s="185"/>
      <c r="S536" s="185"/>
      <c r="T536" s="185"/>
      <c r="U536" s="185"/>
      <c r="V536" s="185"/>
      <c r="W536" s="185"/>
      <c r="X536" s="185"/>
      <c r="Y536" s="185"/>
      <c r="Z536" s="185"/>
      <c r="AA536" s="185"/>
      <c r="AB536" s="185"/>
      <c r="AC536" s="185"/>
      <c r="AD536" s="185"/>
      <c r="AE536" s="185"/>
      <c r="AF536" s="185"/>
      <c r="AG536" s="185"/>
      <c r="AH536" s="185"/>
      <c r="AI536" s="185"/>
      <c r="AJ536" s="185"/>
      <c r="AK536" s="185"/>
      <c r="AL536" s="185"/>
      <c r="AM536" s="185"/>
      <c r="AN536" s="185"/>
      <c r="AO536" s="185"/>
      <c r="AP536" s="185"/>
      <c r="AQ536" s="185"/>
      <c r="AR536" s="185"/>
      <c r="AS536" s="185"/>
      <c r="AT536" s="185"/>
      <c r="AU536" s="185"/>
      <c r="AV536" s="185"/>
      <c r="AW536" s="185"/>
    </row>
    <row r="537" ht="22.5" customHeight="1">
      <c r="A537" s="368"/>
      <c r="B537" s="187"/>
      <c r="C537" s="188" t="str">
        <f t="shared" si="2"/>
        <v/>
      </c>
      <c r="D537" s="244"/>
      <c r="E537" s="216"/>
      <c r="F537" s="197"/>
      <c r="G537" s="202"/>
      <c r="H537" s="197"/>
      <c r="I537" s="212"/>
      <c r="J537" s="215"/>
      <c r="K537" s="185"/>
      <c r="L537" s="185"/>
      <c r="M537" s="185"/>
      <c r="N537" s="185"/>
      <c r="O537" s="185"/>
      <c r="P537" s="185"/>
      <c r="Q537" s="185"/>
      <c r="R537" s="185"/>
      <c r="S537" s="185"/>
      <c r="T537" s="185"/>
      <c r="U537" s="185"/>
      <c r="V537" s="185"/>
      <c r="W537" s="185"/>
      <c r="X537" s="185"/>
      <c r="Y537" s="185"/>
      <c r="Z537" s="185"/>
      <c r="AA537" s="185"/>
      <c r="AB537" s="185"/>
      <c r="AC537" s="185"/>
      <c r="AD537" s="185"/>
      <c r="AE537" s="185"/>
      <c r="AF537" s="185"/>
      <c r="AG537" s="185"/>
      <c r="AH537" s="185"/>
      <c r="AI537" s="185"/>
      <c r="AJ537" s="185"/>
      <c r="AK537" s="185"/>
      <c r="AL537" s="185"/>
      <c r="AM537" s="185"/>
      <c r="AN537" s="185"/>
      <c r="AO537" s="185"/>
      <c r="AP537" s="185"/>
      <c r="AQ537" s="185"/>
      <c r="AR537" s="185"/>
      <c r="AS537" s="185"/>
      <c r="AT537" s="185"/>
      <c r="AU537" s="185"/>
      <c r="AV537" s="185"/>
      <c r="AW537" s="185"/>
    </row>
    <row r="538" ht="22.5" customHeight="1">
      <c r="A538" s="368"/>
      <c r="B538" s="187"/>
      <c r="C538" s="188" t="str">
        <f t="shared" si="2"/>
        <v/>
      </c>
      <c r="D538" s="244"/>
      <c r="E538" s="216"/>
      <c r="F538" s="197"/>
      <c r="G538" s="202"/>
      <c r="H538" s="197"/>
      <c r="I538" s="212"/>
      <c r="J538" s="215"/>
      <c r="K538" s="185"/>
      <c r="L538" s="185"/>
      <c r="M538" s="185"/>
      <c r="N538" s="185"/>
      <c r="O538" s="185"/>
      <c r="P538" s="185"/>
      <c r="Q538" s="185"/>
      <c r="R538" s="185"/>
      <c r="S538" s="185"/>
      <c r="T538" s="185"/>
      <c r="U538" s="185"/>
      <c r="V538" s="185"/>
      <c r="W538" s="185"/>
      <c r="X538" s="185"/>
      <c r="Y538" s="185"/>
      <c r="Z538" s="185"/>
      <c r="AA538" s="185"/>
      <c r="AB538" s="185"/>
      <c r="AC538" s="185"/>
      <c r="AD538" s="185"/>
      <c r="AE538" s="185"/>
      <c r="AF538" s="185"/>
      <c r="AG538" s="185"/>
      <c r="AH538" s="185"/>
      <c r="AI538" s="185"/>
      <c r="AJ538" s="185"/>
      <c r="AK538" s="185"/>
      <c r="AL538" s="185"/>
      <c r="AM538" s="185"/>
      <c r="AN538" s="185"/>
      <c r="AO538" s="185"/>
      <c r="AP538" s="185"/>
      <c r="AQ538" s="185"/>
      <c r="AR538" s="185"/>
      <c r="AS538" s="185"/>
      <c r="AT538" s="185"/>
      <c r="AU538" s="185"/>
      <c r="AV538" s="185"/>
      <c r="AW538" s="185"/>
    </row>
    <row r="539" ht="22.5" customHeight="1">
      <c r="A539" s="368"/>
      <c r="B539" s="187"/>
      <c r="C539" s="188" t="str">
        <f t="shared" si="2"/>
        <v/>
      </c>
      <c r="D539" s="244"/>
      <c r="E539" s="216"/>
      <c r="F539" s="197"/>
      <c r="G539" s="202"/>
      <c r="H539" s="197"/>
      <c r="I539" s="212"/>
      <c r="J539" s="215"/>
      <c r="K539" s="185"/>
      <c r="L539" s="185"/>
      <c r="M539" s="185"/>
      <c r="N539" s="185"/>
      <c r="O539" s="185"/>
      <c r="P539" s="185"/>
      <c r="Q539" s="185"/>
      <c r="R539" s="185"/>
      <c r="S539" s="185"/>
      <c r="T539" s="185"/>
      <c r="U539" s="185"/>
      <c r="V539" s="185"/>
      <c r="W539" s="185"/>
      <c r="X539" s="185"/>
      <c r="Y539" s="185"/>
      <c r="Z539" s="185"/>
      <c r="AA539" s="185"/>
      <c r="AB539" s="185"/>
      <c r="AC539" s="185"/>
      <c r="AD539" s="185"/>
      <c r="AE539" s="185"/>
      <c r="AF539" s="185"/>
      <c r="AG539" s="185"/>
      <c r="AH539" s="185"/>
      <c r="AI539" s="185"/>
      <c r="AJ539" s="185"/>
      <c r="AK539" s="185"/>
      <c r="AL539" s="185"/>
      <c r="AM539" s="185"/>
      <c r="AN539" s="185"/>
      <c r="AO539" s="185"/>
      <c r="AP539" s="185"/>
      <c r="AQ539" s="185"/>
      <c r="AR539" s="185"/>
      <c r="AS539" s="185"/>
      <c r="AT539" s="185"/>
      <c r="AU539" s="185"/>
      <c r="AV539" s="185"/>
      <c r="AW539" s="185"/>
    </row>
    <row r="540" ht="22.5" customHeight="1">
      <c r="A540" s="368"/>
      <c r="B540" s="187"/>
      <c r="C540" s="188" t="str">
        <f t="shared" si="2"/>
        <v/>
      </c>
      <c r="D540" s="244"/>
      <c r="E540" s="216"/>
      <c r="F540" s="197"/>
      <c r="G540" s="202"/>
      <c r="H540" s="197"/>
      <c r="I540" s="212"/>
      <c r="J540" s="215"/>
      <c r="K540" s="185"/>
      <c r="L540" s="185"/>
      <c r="M540" s="185"/>
      <c r="N540" s="185"/>
      <c r="O540" s="185"/>
      <c r="P540" s="185"/>
      <c r="Q540" s="185"/>
      <c r="R540" s="185"/>
      <c r="S540" s="185"/>
      <c r="T540" s="185"/>
      <c r="U540" s="185"/>
      <c r="V540" s="185"/>
      <c r="W540" s="185"/>
      <c r="X540" s="185"/>
      <c r="Y540" s="185"/>
      <c r="Z540" s="185"/>
      <c r="AA540" s="185"/>
      <c r="AB540" s="185"/>
      <c r="AC540" s="185"/>
      <c r="AD540" s="185"/>
      <c r="AE540" s="185"/>
      <c r="AF540" s="185"/>
      <c r="AG540" s="185"/>
      <c r="AH540" s="185"/>
      <c r="AI540" s="185"/>
      <c r="AJ540" s="185"/>
      <c r="AK540" s="185"/>
      <c r="AL540" s="185"/>
      <c r="AM540" s="185"/>
      <c r="AN540" s="185"/>
      <c r="AO540" s="185"/>
      <c r="AP540" s="185"/>
      <c r="AQ540" s="185"/>
      <c r="AR540" s="185"/>
      <c r="AS540" s="185"/>
      <c r="AT540" s="185"/>
      <c r="AU540" s="185"/>
      <c r="AV540" s="185"/>
      <c r="AW540" s="185"/>
    </row>
    <row r="541" ht="22.5" customHeight="1">
      <c r="A541" s="368"/>
      <c r="B541" s="187"/>
      <c r="C541" s="188" t="str">
        <f t="shared" si="2"/>
        <v/>
      </c>
      <c r="D541" s="244"/>
      <c r="E541" s="216"/>
      <c r="F541" s="197"/>
      <c r="G541" s="202"/>
      <c r="H541" s="197"/>
      <c r="I541" s="212"/>
      <c r="J541" s="215"/>
      <c r="K541" s="185"/>
      <c r="L541" s="185"/>
      <c r="M541" s="185"/>
      <c r="N541" s="185"/>
      <c r="O541" s="185"/>
      <c r="P541" s="185"/>
      <c r="Q541" s="185"/>
      <c r="R541" s="185"/>
      <c r="S541" s="185"/>
      <c r="T541" s="185"/>
      <c r="U541" s="185"/>
      <c r="V541" s="185"/>
      <c r="W541" s="185"/>
      <c r="X541" s="185"/>
      <c r="Y541" s="185"/>
      <c r="Z541" s="185"/>
      <c r="AA541" s="185"/>
      <c r="AB541" s="185"/>
      <c r="AC541" s="185"/>
      <c r="AD541" s="185"/>
      <c r="AE541" s="185"/>
      <c r="AF541" s="185"/>
      <c r="AG541" s="185"/>
      <c r="AH541" s="185"/>
      <c r="AI541" s="185"/>
      <c r="AJ541" s="185"/>
      <c r="AK541" s="185"/>
      <c r="AL541" s="185"/>
      <c r="AM541" s="185"/>
      <c r="AN541" s="185"/>
      <c r="AO541" s="185"/>
      <c r="AP541" s="185"/>
      <c r="AQ541" s="185"/>
      <c r="AR541" s="185"/>
      <c r="AS541" s="185"/>
      <c r="AT541" s="185"/>
      <c r="AU541" s="185"/>
      <c r="AV541" s="185"/>
      <c r="AW541" s="185"/>
    </row>
    <row r="542" ht="22.5" customHeight="1">
      <c r="A542" s="368"/>
      <c r="B542" s="187"/>
      <c r="C542" s="188" t="str">
        <f t="shared" si="2"/>
        <v/>
      </c>
      <c r="D542" s="244"/>
      <c r="E542" s="216"/>
      <c r="F542" s="197"/>
      <c r="G542" s="202"/>
      <c r="H542" s="197"/>
      <c r="I542" s="212"/>
      <c r="J542" s="215"/>
      <c r="K542" s="185"/>
      <c r="L542" s="185"/>
      <c r="M542" s="185"/>
      <c r="N542" s="185"/>
      <c r="O542" s="185"/>
      <c r="P542" s="185"/>
      <c r="Q542" s="185"/>
      <c r="R542" s="185"/>
      <c r="S542" s="185"/>
      <c r="T542" s="185"/>
      <c r="U542" s="185"/>
      <c r="V542" s="185"/>
      <c r="W542" s="185"/>
      <c r="X542" s="185"/>
      <c r="Y542" s="185"/>
      <c r="Z542" s="185"/>
      <c r="AA542" s="185"/>
      <c r="AB542" s="185"/>
      <c r="AC542" s="185"/>
      <c r="AD542" s="185"/>
      <c r="AE542" s="185"/>
      <c r="AF542" s="185"/>
      <c r="AG542" s="185"/>
      <c r="AH542" s="185"/>
      <c r="AI542" s="185"/>
      <c r="AJ542" s="185"/>
      <c r="AK542" s="185"/>
      <c r="AL542" s="185"/>
      <c r="AM542" s="185"/>
      <c r="AN542" s="185"/>
      <c r="AO542" s="185"/>
      <c r="AP542" s="185"/>
      <c r="AQ542" s="185"/>
      <c r="AR542" s="185"/>
      <c r="AS542" s="185"/>
      <c r="AT542" s="185"/>
      <c r="AU542" s="185"/>
      <c r="AV542" s="185"/>
      <c r="AW542" s="185"/>
    </row>
    <row r="543" ht="22.5" customHeight="1">
      <c r="A543" s="368"/>
      <c r="B543" s="187"/>
      <c r="C543" s="188" t="str">
        <f t="shared" si="2"/>
        <v/>
      </c>
      <c r="D543" s="244"/>
      <c r="E543" s="216"/>
      <c r="F543" s="197"/>
      <c r="G543" s="202"/>
      <c r="H543" s="197"/>
      <c r="I543" s="212"/>
      <c r="J543" s="215"/>
      <c r="K543" s="185"/>
      <c r="L543" s="185"/>
      <c r="M543" s="185"/>
      <c r="N543" s="185"/>
      <c r="O543" s="185"/>
      <c r="P543" s="185"/>
      <c r="Q543" s="185"/>
      <c r="R543" s="185"/>
      <c r="S543" s="185"/>
      <c r="T543" s="185"/>
      <c r="U543" s="185"/>
      <c r="V543" s="185"/>
      <c r="W543" s="185"/>
      <c r="X543" s="185"/>
      <c r="Y543" s="185"/>
      <c r="Z543" s="185"/>
      <c r="AA543" s="185"/>
      <c r="AB543" s="185"/>
      <c r="AC543" s="185"/>
      <c r="AD543" s="185"/>
      <c r="AE543" s="185"/>
      <c r="AF543" s="185"/>
      <c r="AG543" s="185"/>
      <c r="AH543" s="185"/>
      <c r="AI543" s="185"/>
      <c r="AJ543" s="185"/>
      <c r="AK543" s="185"/>
      <c r="AL543" s="185"/>
      <c r="AM543" s="185"/>
      <c r="AN543" s="185"/>
      <c r="AO543" s="185"/>
      <c r="AP543" s="185"/>
      <c r="AQ543" s="185"/>
      <c r="AR543" s="185"/>
      <c r="AS543" s="185"/>
      <c r="AT543" s="185"/>
      <c r="AU543" s="185"/>
      <c r="AV543" s="185"/>
      <c r="AW543" s="185"/>
    </row>
    <row r="544" ht="22.5" customHeight="1">
      <c r="A544" s="368"/>
      <c r="B544" s="187"/>
      <c r="C544" s="188" t="str">
        <f t="shared" si="2"/>
        <v/>
      </c>
      <c r="D544" s="244"/>
      <c r="E544" s="216"/>
      <c r="F544" s="197"/>
      <c r="G544" s="202"/>
      <c r="H544" s="197"/>
      <c r="I544" s="212"/>
      <c r="J544" s="215"/>
      <c r="K544" s="185"/>
      <c r="L544" s="185"/>
      <c r="M544" s="185"/>
      <c r="N544" s="185"/>
      <c r="O544" s="185"/>
      <c r="P544" s="185"/>
      <c r="Q544" s="185"/>
      <c r="R544" s="185"/>
      <c r="S544" s="185"/>
      <c r="T544" s="185"/>
      <c r="U544" s="185"/>
      <c r="V544" s="185"/>
      <c r="W544" s="185"/>
      <c r="X544" s="185"/>
      <c r="Y544" s="185"/>
      <c r="Z544" s="185"/>
      <c r="AA544" s="185"/>
      <c r="AB544" s="185"/>
      <c r="AC544" s="185"/>
      <c r="AD544" s="185"/>
      <c r="AE544" s="185"/>
      <c r="AF544" s="185"/>
      <c r="AG544" s="185"/>
      <c r="AH544" s="185"/>
      <c r="AI544" s="185"/>
      <c r="AJ544" s="185"/>
      <c r="AK544" s="185"/>
      <c r="AL544" s="185"/>
      <c r="AM544" s="185"/>
      <c r="AN544" s="185"/>
      <c r="AO544" s="185"/>
      <c r="AP544" s="185"/>
      <c r="AQ544" s="185"/>
      <c r="AR544" s="185"/>
      <c r="AS544" s="185"/>
      <c r="AT544" s="185"/>
      <c r="AU544" s="185"/>
      <c r="AV544" s="185"/>
      <c r="AW544" s="185"/>
    </row>
    <row r="545" ht="22.5" customHeight="1">
      <c r="A545" s="368"/>
      <c r="B545" s="187"/>
      <c r="C545" s="188" t="str">
        <f t="shared" si="2"/>
        <v/>
      </c>
      <c r="D545" s="244"/>
      <c r="E545" s="216"/>
      <c r="F545" s="197"/>
      <c r="G545" s="202"/>
      <c r="H545" s="197"/>
      <c r="I545" s="212"/>
      <c r="J545" s="215"/>
      <c r="K545" s="185"/>
      <c r="L545" s="185"/>
      <c r="M545" s="185"/>
      <c r="N545" s="185"/>
      <c r="O545" s="185"/>
      <c r="P545" s="185"/>
      <c r="Q545" s="185"/>
      <c r="R545" s="185"/>
      <c r="S545" s="185"/>
      <c r="T545" s="185"/>
      <c r="U545" s="185"/>
      <c r="V545" s="185"/>
      <c r="W545" s="185"/>
      <c r="X545" s="185"/>
      <c r="Y545" s="185"/>
      <c r="Z545" s="185"/>
      <c r="AA545" s="185"/>
      <c r="AB545" s="185"/>
      <c r="AC545" s="185"/>
      <c r="AD545" s="185"/>
      <c r="AE545" s="185"/>
      <c r="AF545" s="185"/>
      <c r="AG545" s="185"/>
      <c r="AH545" s="185"/>
      <c r="AI545" s="185"/>
      <c r="AJ545" s="185"/>
      <c r="AK545" s="185"/>
      <c r="AL545" s="185"/>
      <c r="AM545" s="185"/>
      <c r="AN545" s="185"/>
      <c r="AO545" s="185"/>
      <c r="AP545" s="185"/>
      <c r="AQ545" s="185"/>
      <c r="AR545" s="185"/>
      <c r="AS545" s="185"/>
      <c r="AT545" s="185"/>
      <c r="AU545" s="185"/>
      <c r="AV545" s="185"/>
      <c r="AW545" s="185"/>
    </row>
    <row r="546" ht="22.5" customHeight="1">
      <c r="A546" s="368"/>
      <c r="B546" s="187"/>
      <c r="C546" s="188" t="str">
        <f t="shared" si="2"/>
        <v/>
      </c>
      <c r="D546" s="244"/>
      <c r="E546" s="216"/>
      <c r="F546" s="197"/>
      <c r="G546" s="202"/>
      <c r="H546" s="197"/>
      <c r="I546" s="212"/>
      <c r="J546" s="215"/>
      <c r="K546" s="185"/>
      <c r="L546" s="185"/>
      <c r="M546" s="185"/>
      <c r="N546" s="185"/>
      <c r="O546" s="185"/>
      <c r="P546" s="185"/>
      <c r="Q546" s="185"/>
      <c r="R546" s="185"/>
      <c r="S546" s="185"/>
      <c r="T546" s="185"/>
      <c r="U546" s="185"/>
      <c r="V546" s="185"/>
      <c r="W546" s="185"/>
      <c r="X546" s="185"/>
      <c r="Y546" s="185"/>
      <c r="Z546" s="185"/>
      <c r="AA546" s="185"/>
      <c r="AB546" s="185"/>
      <c r="AC546" s="185"/>
      <c r="AD546" s="185"/>
      <c r="AE546" s="185"/>
      <c r="AF546" s="185"/>
      <c r="AG546" s="185"/>
      <c r="AH546" s="185"/>
      <c r="AI546" s="185"/>
      <c r="AJ546" s="185"/>
      <c r="AK546" s="185"/>
      <c r="AL546" s="185"/>
      <c r="AM546" s="185"/>
      <c r="AN546" s="185"/>
      <c r="AO546" s="185"/>
      <c r="AP546" s="185"/>
      <c r="AQ546" s="185"/>
      <c r="AR546" s="185"/>
      <c r="AS546" s="185"/>
      <c r="AT546" s="185"/>
      <c r="AU546" s="185"/>
      <c r="AV546" s="185"/>
      <c r="AW546" s="185"/>
    </row>
    <row r="547" ht="22.5" customHeight="1">
      <c r="A547" s="368"/>
      <c r="B547" s="187"/>
      <c r="C547" s="188" t="str">
        <f t="shared" si="2"/>
        <v/>
      </c>
      <c r="D547" s="244"/>
      <c r="E547" s="216"/>
      <c r="F547" s="197"/>
      <c r="G547" s="202"/>
      <c r="H547" s="197"/>
      <c r="I547" s="212"/>
      <c r="J547" s="215"/>
      <c r="K547" s="185"/>
      <c r="L547" s="185"/>
      <c r="M547" s="185"/>
      <c r="N547" s="185"/>
      <c r="O547" s="185"/>
      <c r="P547" s="185"/>
      <c r="Q547" s="185"/>
      <c r="R547" s="185"/>
      <c r="S547" s="185"/>
      <c r="T547" s="185"/>
      <c r="U547" s="185"/>
      <c r="V547" s="185"/>
      <c r="W547" s="185"/>
      <c r="X547" s="185"/>
      <c r="Y547" s="185"/>
      <c r="Z547" s="185"/>
      <c r="AA547" s="185"/>
      <c r="AB547" s="185"/>
      <c r="AC547" s="185"/>
      <c r="AD547" s="185"/>
      <c r="AE547" s="185"/>
      <c r="AF547" s="185"/>
      <c r="AG547" s="185"/>
      <c r="AH547" s="185"/>
      <c r="AI547" s="185"/>
      <c r="AJ547" s="185"/>
      <c r="AK547" s="185"/>
      <c r="AL547" s="185"/>
      <c r="AM547" s="185"/>
      <c r="AN547" s="185"/>
      <c r="AO547" s="185"/>
      <c r="AP547" s="185"/>
      <c r="AQ547" s="185"/>
      <c r="AR547" s="185"/>
      <c r="AS547" s="185"/>
      <c r="AT547" s="185"/>
      <c r="AU547" s="185"/>
      <c r="AV547" s="185"/>
      <c r="AW547" s="185"/>
    </row>
    <row r="548" ht="22.5" customHeight="1">
      <c r="A548" s="368"/>
      <c r="B548" s="187"/>
      <c r="C548" s="188" t="str">
        <f t="shared" si="2"/>
        <v/>
      </c>
      <c r="D548" s="244"/>
      <c r="E548" s="216"/>
      <c r="F548" s="197"/>
      <c r="G548" s="202"/>
      <c r="H548" s="197"/>
      <c r="I548" s="212"/>
      <c r="J548" s="215"/>
      <c r="K548" s="185"/>
      <c r="L548" s="185"/>
      <c r="M548" s="185"/>
      <c r="N548" s="185"/>
      <c r="O548" s="185"/>
      <c r="P548" s="185"/>
      <c r="Q548" s="185"/>
      <c r="R548" s="185"/>
      <c r="S548" s="185"/>
      <c r="T548" s="185"/>
      <c r="U548" s="185"/>
      <c r="V548" s="185"/>
      <c r="W548" s="185"/>
      <c r="X548" s="185"/>
      <c r="Y548" s="185"/>
      <c r="Z548" s="185"/>
      <c r="AA548" s="185"/>
      <c r="AB548" s="185"/>
      <c r="AC548" s="185"/>
      <c r="AD548" s="185"/>
      <c r="AE548" s="185"/>
      <c r="AF548" s="185"/>
      <c r="AG548" s="185"/>
      <c r="AH548" s="185"/>
      <c r="AI548" s="185"/>
      <c r="AJ548" s="185"/>
      <c r="AK548" s="185"/>
      <c r="AL548" s="185"/>
      <c r="AM548" s="185"/>
      <c r="AN548" s="185"/>
      <c r="AO548" s="185"/>
      <c r="AP548" s="185"/>
      <c r="AQ548" s="185"/>
      <c r="AR548" s="185"/>
      <c r="AS548" s="185"/>
      <c r="AT548" s="185"/>
      <c r="AU548" s="185"/>
      <c r="AV548" s="185"/>
      <c r="AW548" s="185"/>
    </row>
    <row r="549" ht="22.5" customHeight="1">
      <c r="A549" s="368"/>
      <c r="B549" s="187"/>
      <c r="C549" s="188" t="str">
        <f t="shared" si="2"/>
        <v/>
      </c>
      <c r="D549" s="244"/>
      <c r="E549" s="216"/>
      <c r="F549" s="197"/>
      <c r="G549" s="202"/>
      <c r="H549" s="197"/>
      <c r="I549" s="212"/>
      <c r="J549" s="215"/>
      <c r="K549" s="185"/>
      <c r="L549" s="185"/>
      <c r="M549" s="185"/>
      <c r="N549" s="185"/>
      <c r="O549" s="185"/>
      <c r="P549" s="185"/>
      <c r="Q549" s="185"/>
      <c r="R549" s="185"/>
      <c r="S549" s="185"/>
      <c r="T549" s="185"/>
      <c r="U549" s="185"/>
      <c r="V549" s="185"/>
      <c r="W549" s="185"/>
      <c r="X549" s="185"/>
      <c r="Y549" s="185"/>
      <c r="Z549" s="185"/>
      <c r="AA549" s="185"/>
      <c r="AB549" s="185"/>
      <c r="AC549" s="185"/>
      <c r="AD549" s="185"/>
      <c r="AE549" s="185"/>
      <c r="AF549" s="185"/>
      <c r="AG549" s="185"/>
      <c r="AH549" s="185"/>
      <c r="AI549" s="185"/>
      <c r="AJ549" s="185"/>
      <c r="AK549" s="185"/>
      <c r="AL549" s="185"/>
      <c r="AM549" s="185"/>
      <c r="AN549" s="185"/>
      <c r="AO549" s="185"/>
      <c r="AP549" s="185"/>
      <c r="AQ549" s="185"/>
      <c r="AR549" s="185"/>
      <c r="AS549" s="185"/>
      <c r="AT549" s="185"/>
      <c r="AU549" s="185"/>
      <c r="AV549" s="185"/>
      <c r="AW549" s="185"/>
    </row>
    <row r="550" ht="22.5" customHeight="1">
      <c r="A550" s="368"/>
      <c r="B550" s="187"/>
      <c r="C550" s="188" t="str">
        <f t="shared" si="2"/>
        <v/>
      </c>
      <c r="D550" s="244"/>
      <c r="E550" s="216"/>
      <c r="F550" s="197"/>
      <c r="G550" s="202"/>
      <c r="H550" s="197"/>
      <c r="I550" s="212"/>
      <c r="J550" s="215"/>
      <c r="K550" s="185"/>
      <c r="L550" s="185"/>
      <c r="M550" s="185"/>
      <c r="N550" s="185"/>
      <c r="O550" s="185"/>
      <c r="P550" s="185"/>
      <c r="Q550" s="185"/>
      <c r="R550" s="185"/>
      <c r="S550" s="185"/>
      <c r="T550" s="185"/>
      <c r="U550" s="185"/>
      <c r="V550" s="185"/>
      <c r="W550" s="185"/>
      <c r="X550" s="185"/>
      <c r="Y550" s="185"/>
      <c r="Z550" s="185"/>
      <c r="AA550" s="185"/>
      <c r="AB550" s="185"/>
      <c r="AC550" s="185"/>
      <c r="AD550" s="185"/>
      <c r="AE550" s="185"/>
      <c r="AF550" s="185"/>
      <c r="AG550" s="185"/>
      <c r="AH550" s="185"/>
      <c r="AI550" s="185"/>
      <c r="AJ550" s="185"/>
      <c r="AK550" s="185"/>
      <c r="AL550" s="185"/>
      <c r="AM550" s="185"/>
      <c r="AN550" s="185"/>
      <c r="AO550" s="185"/>
      <c r="AP550" s="185"/>
      <c r="AQ550" s="185"/>
      <c r="AR550" s="185"/>
      <c r="AS550" s="185"/>
      <c r="AT550" s="185"/>
      <c r="AU550" s="185"/>
      <c r="AV550" s="185"/>
      <c r="AW550" s="185"/>
    </row>
    <row r="551" ht="22.5" customHeight="1">
      <c r="A551" s="368"/>
      <c r="B551" s="187"/>
      <c r="C551" s="188" t="str">
        <f t="shared" si="2"/>
        <v/>
      </c>
      <c r="D551" s="244"/>
      <c r="E551" s="216"/>
      <c r="F551" s="197"/>
      <c r="G551" s="202"/>
      <c r="H551" s="197"/>
      <c r="I551" s="212"/>
      <c r="J551" s="215"/>
      <c r="K551" s="185"/>
      <c r="L551" s="185"/>
      <c r="M551" s="185"/>
      <c r="N551" s="185"/>
      <c r="O551" s="185"/>
      <c r="P551" s="185"/>
      <c r="Q551" s="185"/>
      <c r="R551" s="185"/>
      <c r="S551" s="185"/>
      <c r="T551" s="185"/>
      <c r="U551" s="185"/>
      <c r="V551" s="185"/>
      <c r="W551" s="185"/>
      <c r="X551" s="185"/>
      <c r="Y551" s="185"/>
      <c r="Z551" s="185"/>
      <c r="AA551" s="185"/>
      <c r="AB551" s="185"/>
      <c r="AC551" s="185"/>
      <c r="AD551" s="185"/>
      <c r="AE551" s="185"/>
      <c r="AF551" s="185"/>
      <c r="AG551" s="185"/>
      <c r="AH551" s="185"/>
      <c r="AI551" s="185"/>
      <c r="AJ551" s="185"/>
      <c r="AK551" s="185"/>
      <c r="AL551" s="185"/>
      <c r="AM551" s="185"/>
      <c r="AN551" s="185"/>
      <c r="AO551" s="185"/>
      <c r="AP551" s="185"/>
      <c r="AQ551" s="185"/>
      <c r="AR551" s="185"/>
      <c r="AS551" s="185"/>
      <c r="AT551" s="185"/>
      <c r="AU551" s="185"/>
      <c r="AV551" s="185"/>
      <c r="AW551" s="185"/>
    </row>
    <row r="552" ht="22.5" customHeight="1">
      <c r="A552" s="368"/>
      <c r="B552" s="187"/>
      <c r="C552" s="188" t="str">
        <f t="shared" si="2"/>
        <v/>
      </c>
      <c r="D552" s="244"/>
      <c r="E552" s="216"/>
      <c r="F552" s="197"/>
      <c r="G552" s="202"/>
      <c r="H552" s="197"/>
      <c r="I552" s="212"/>
      <c r="J552" s="215"/>
      <c r="K552" s="185"/>
      <c r="L552" s="185"/>
      <c r="M552" s="185"/>
      <c r="N552" s="185"/>
      <c r="O552" s="185"/>
      <c r="P552" s="185"/>
      <c r="Q552" s="185"/>
      <c r="R552" s="185"/>
      <c r="S552" s="185"/>
      <c r="T552" s="185"/>
      <c r="U552" s="185"/>
      <c r="V552" s="185"/>
      <c r="W552" s="185"/>
      <c r="X552" s="185"/>
      <c r="Y552" s="185"/>
      <c r="Z552" s="185"/>
      <c r="AA552" s="185"/>
      <c r="AB552" s="185"/>
      <c r="AC552" s="185"/>
      <c r="AD552" s="185"/>
      <c r="AE552" s="185"/>
      <c r="AF552" s="185"/>
      <c r="AG552" s="185"/>
      <c r="AH552" s="185"/>
      <c r="AI552" s="185"/>
      <c r="AJ552" s="185"/>
      <c r="AK552" s="185"/>
      <c r="AL552" s="185"/>
      <c r="AM552" s="185"/>
      <c r="AN552" s="185"/>
      <c r="AO552" s="185"/>
      <c r="AP552" s="185"/>
      <c r="AQ552" s="185"/>
      <c r="AR552" s="185"/>
      <c r="AS552" s="185"/>
      <c r="AT552" s="185"/>
      <c r="AU552" s="185"/>
      <c r="AV552" s="185"/>
      <c r="AW552" s="185"/>
    </row>
    <row r="553" ht="22.5" customHeight="1">
      <c r="A553" s="368"/>
      <c r="B553" s="187"/>
      <c r="C553" s="188" t="str">
        <f t="shared" si="2"/>
        <v/>
      </c>
      <c r="D553" s="244"/>
      <c r="E553" s="216"/>
      <c r="F553" s="197"/>
      <c r="G553" s="202"/>
      <c r="H553" s="197"/>
      <c r="I553" s="212"/>
      <c r="J553" s="215"/>
      <c r="K553" s="185"/>
      <c r="L553" s="185"/>
      <c r="M553" s="185"/>
      <c r="N553" s="185"/>
      <c r="O553" s="185"/>
      <c r="P553" s="185"/>
      <c r="Q553" s="185"/>
      <c r="R553" s="185"/>
      <c r="S553" s="185"/>
      <c r="T553" s="185"/>
      <c r="U553" s="185"/>
      <c r="V553" s="185"/>
      <c r="W553" s="185"/>
      <c r="X553" s="185"/>
      <c r="Y553" s="185"/>
      <c r="Z553" s="185"/>
      <c r="AA553" s="185"/>
      <c r="AB553" s="185"/>
      <c r="AC553" s="185"/>
      <c r="AD553" s="185"/>
      <c r="AE553" s="185"/>
      <c r="AF553" s="185"/>
      <c r="AG553" s="185"/>
      <c r="AH553" s="185"/>
      <c r="AI553" s="185"/>
      <c r="AJ553" s="185"/>
      <c r="AK553" s="185"/>
      <c r="AL553" s="185"/>
      <c r="AM553" s="185"/>
      <c r="AN553" s="185"/>
      <c r="AO553" s="185"/>
      <c r="AP553" s="185"/>
      <c r="AQ553" s="185"/>
      <c r="AR553" s="185"/>
      <c r="AS553" s="185"/>
      <c r="AT553" s="185"/>
      <c r="AU553" s="185"/>
      <c r="AV553" s="185"/>
      <c r="AW553" s="185"/>
    </row>
    <row r="554" ht="22.5" customHeight="1">
      <c r="A554" s="368"/>
      <c r="B554" s="187"/>
      <c r="C554" s="188" t="str">
        <f t="shared" si="2"/>
        <v/>
      </c>
      <c r="D554" s="244"/>
      <c r="E554" s="216"/>
      <c r="F554" s="197"/>
      <c r="G554" s="202"/>
      <c r="H554" s="197"/>
      <c r="I554" s="212"/>
      <c r="J554" s="215"/>
      <c r="K554" s="185"/>
      <c r="L554" s="185"/>
      <c r="M554" s="185"/>
      <c r="N554" s="185"/>
      <c r="O554" s="185"/>
      <c r="P554" s="185"/>
      <c r="Q554" s="185"/>
      <c r="R554" s="185"/>
      <c r="S554" s="185"/>
      <c r="T554" s="185"/>
      <c r="U554" s="185"/>
      <c r="V554" s="185"/>
      <c r="W554" s="185"/>
      <c r="X554" s="185"/>
      <c r="Y554" s="185"/>
      <c r="Z554" s="185"/>
      <c r="AA554" s="185"/>
      <c r="AB554" s="185"/>
      <c r="AC554" s="185"/>
      <c r="AD554" s="185"/>
      <c r="AE554" s="185"/>
      <c r="AF554" s="185"/>
      <c r="AG554" s="185"/>
      <c r="AH554" s="185"/>
      <c r="AI554" s="185"/>
      <c r="AJ554" s="185"/>
      <c r="AK554" s="185"/>
      <c r="AL554" s="185"/>
      <c r="AM554" s="185"/>
      <c r="AN554" s="185"/>
      <c r="AO554" s="185"/>
      <c r="AP554" s="185"/>
      <c r="AQ554" s="185"/>
      <c r="AR554" s="185"/>
      <c r="AS554" s="185"/>
      <c r="AT554" s="185"/>
      <c r="AU554" s="185"/>
      <c r="AV554" s="185"/>
      <c r="AW554" s="185"/>
    </row>
    <row r="555" ht="22.5" customHeight="1">
      <c r="A555" s="368"/>
      <c r="B555" s="187"/>
      <c r="C555" s="188" t="str">
        <f t="shared" si="2"/>
        <v/>
      </c>
      <c r="D555" s="244"/>
      <c r="E555" s="216"/>
      <c r="F555" s="197"/>
      <c r="G555" s="202"/>
      <c r="H555" s="197"/>
      <c r="I555" s="212"/>
      <c r="J555" s="215"/>
      <c r="K555" s="185"/>
      <c r="L555" s="185"/>
      <c r="M555" s="185"/>
      <c r="N555" s="185"/>
      <c r="O555" s="185"/>
      <c r="P555" s="185"/>
      <c r="Q555" s="185"/>
      <c r="R555" s="185"/>
      <c r="S555" s="185"/>
      <c r="T555" s="185"/>
      <c r="U555" s="185"/>
      <c r="V555" s="185"/>
      <c r="W555" s="185"/>
      <c r="X555" s="185"/>
      <c r="Y555" s="185"/>
      <c r="Z555" s="185"/>
      <c r="AA555" s="185"/>
      <c r="AB555" s="185"/>
      <c r="AC555" s="185"/>
      <c r="AD555" s="185"/>
      <c r="AE555" s="185"/>
      <c r="AF555" s="185"/>
      <c r="AG555" s="185"/>
      <c r="AH555" s="185"/>
      <c r="AI555" s="185"/>
      <c r="AJ555" s="185"/>
      <c r="AK555" s="185"/>
      <c r="AL555" s="185"/>
      <c r="AM555" s="185"/>
      <c r="AN555" s="185"/>
      <c r="AO555" s="185"/>
      <c r="AP555" s="185"/>
      <c r="AQ555" s="185"/>
      <c r="AR555" s="185"/>
      <c r="AS555" s="185"/>
      <c r="AT555" s="185"/>
      <c r="AU555" s="185"/>
      <c r="AV555" s="185"/>
      <c r="AW555" s="185"/>
    </row>
    <row r="556" ht="22.5" customHeight="1">
      <c r="A556" s="368"/>
      <c r="B556" s="187"/>
      <c r="C556" s="188" t="str">
        <f t="shared" si="2"/>
        <v/>
      </c>
      <c r="D556" s="244"/>
      <c r="E556" s="216"/>
      <c r="F556" s="197"/>
      <c r="G556" s="202"/>
      <c r="H556" s="197"/>
      <c r="I556" s="212"/>
      <c r="J556" s="215"/>
      <c r="K556" s="185"/>
      <c r="L556" s="185"/>
      <c r="M556" s="185"/>
      <c r="N556" s="185"/>
      <c r="O556" s="185"/>
      <c r="P556" s="185"/>
      <c r="Q556" s="185"/>
      <c r="R556" s="185"/>
      <c r="S556" s="185"/>
      <c r="T556" s="185"/>
      <c r="U556" s="185"/>
      <c r="V556" s="185"/>
      <c r="W556" s="185"/>
      <c r="X556" s="185"/>
      <c r="Y556" s="185"/>
      <c r="Z556" s="185"/>
      <c r="AA556" s="185"/>
      <c r="AB556" s="185"/>
      <c r="AC556" s="185"/>
      <c r="AD556" s="185"/>
      <c r="AE556" s="185"/>
      <c r="AF556" s="185"/>
      <c r="AG556" s="185"/>
      <c r="AH556" s="185"/>
      <c r="AI556" s="185"/>
      <c r="AJ556" s="185"/>
      <c r="AK556" s="185"/>
      <c r="AL556" s="185"/>
      <c r="AM556" s="185"/>
      <c r="AN556" s="185"/>
      <c r="AO556" s="185"/>
      <c r="AP556" s="185"/>
      <c r="AQ556" s="185"/>
      <c r="AR556" s="185"/>
      <c r="AS556" s="185"/>
      <c r="AT556" s="185"/>
      <c r="AU556" s="185"/>
      <c r="AV556" s="185"/>
      <c r="AW556" s="185"/>
    </row>
    <row r="557" ht="22.5" customHeight="1">
      <c r="A557" s="368"/>
      <c r="B557" s="187"/>
      <c r="C557" s="188" t="str">
        <f t="shared" si="2"/>
        <v/>
      </c>
      <c r="D557" s="244"/>
      <c r="E557" s="216"/>
      <c r="F557" s="197"/>
      <c r="G557" s="202"/>
      <c r="H557" s="197"/>
      <c r="I557" s="212"/>
      <c r="J557" s="215"/>
      <c r="K557" s="185"/>
      <c r="L557" s="185"/>
      <c r="M557" s="185"/>
      <c r="N557" s="185"/>
      <c r="O557" s="185"/>
      <c r="P557" s="185"/>
      <c r="Q557" s="185"/>
      <c r="R557" s="185"/>
      <c r="S557" s="185"/>
      <c r="T557" s="185"/>
      <c r="U557" s="185"/>
      <c r="V557" s="185"/>
      <c r="W557" s="185"/>
      <c r="X557" s="185"/>
      <c r="Y557" s="185"/>
      <c r="Z557" s="185"/>
      <c r="AA557" s="185"/>
      <c r="AB557" s="185"/>
      <c r="AC557" s="185"/>
      <c r="AD557" s="185"/>
      <c r="AE557" s="185"/>
      <c r="AF557" s="185"/>
      <c r="AG557" s="185"/>
      <c r="AH557" s="185"/>
      <c r="AI557" s="185"/>
      <c r="AJ557" s="185"/>
      <c r="AK557" s="185"/>
      <c r="AL557" s="185"/>
      <c r="AM557" s="185"/>
      <c r="AN557" s="185"/>
      <c r="AO557" s="185"/>
      <c r="AP557" s="185"/>
      <c r="AQ557" s="185"/>
      <c r="AR557" s="185"/>
      <c r="AS557" s="185"/>
      <c r="AT557" s="185"/>
      <c r="AU557" s="185"/>
      <c r="AV557" s="185"/>
      <c r="AW557" s="185"/>
    </row>
    <row r="558" ht="22.5" customHeight="1">
      <c r="A558" s="368"/>
      <c r="B558" s="187"/>
      <c r="C558" s="188" t="str">
        <f t="shared" si="2"/>
        <v/>
      </c>
      <c r="D558" s="244"/>
      <c r="E558" s="216"/>
      <c r="F558" s="197"/>
      <c r="G558" s="202"/>
      <c r="H558" s="197"/>
      <c r="I558" s="212"/>
      <c r="J558" s="215"/>
      <c r="K558" s="185"/>
      <c r="L558" s="185"/>
      <c r="M558" s="185"/>
      <c r="N558" s="185"/>
      <c r="O558" s="185"/>
      <c r="P558" s="185"/>
      <c r="Q558" s="185"/>
      <c r="R558" s="185"/>
      <c r="S558" s="185"/>
      <c r="T558" s="185"/>
      <c r="U558" s="185"/>
      <c r="V558" s="185"/>
      <c r="W558" s="185"/>
      <c r="X558" s="185"/>
      <c r="Y558" s="185"/>
      <c r="Z558" s="185"/>
      <c r="AA558" s="185"/>
      <c r="AB558" s="185"/>
      <c r="AC558" s="185"/>
      <c r="AD558" s="185"/>
      <c r="AE558" s="185"/>
      <c r="AF558" s="185"/>
      <c r="AG558" s="185"/>
      <c r="AH558" s="185"/>
      <c r="AI558" s="185"/>
      <c r="AJ558" s="185"/>
      <c r="AK558" s="185"/>
      <c r="AL558" s="185"/>
      <c r="AM558" s="185"/>
      <c r="AN558" s="185"/>
      <c r="AO558" s="185"/>
      <c r="AP558" s="185"/>
      <c r="AQ558" s="185"/>
      <c r="AR558" s="185"/>
      <c r="AS558" s="185"/>
      <c r="AT558" s="185"/>
      <c r="AU558" s="185"/>
      <c r="AV558" s="185"/>
      <c r="AW558" s="185"/>
    </row>
    <row r="559" ht="22.5" customHeight="1">
      <c r="A559" s="368"/>
      <c r="B559" s="187"/>
      <c r="C559" s="188" t="str">
        <f t="shared" si="2"/>
        <v/>
      </c>
      <c r="D559" s="244"/>
      <c r="E559" s="216"/>
      <c r="F559" s="197"/>
      <c r="G559" s="202"/>
      <c r="H559" s="197"/>
      <c r="I559" s="212"/>
      <c r="J559" s="215"/>
      <c r="K559" s="185"/>
      <c r="L559" s="185"/>
      <c r="M559" s="185"/>
      <c r="N559" s="185"/>
      <c r="O559" s="185"/>
      <c r="P559" s="185"/>
      <c r="Q559" s="185"/>
      <c r="R559" s="185"/>
      <c r="S559" s="185"/>
      <c r="T559" s="185"/>
      <c r="U559" s="185"/>
      <c r="V559" s="185"/>
      <c r="W559" s="185"/>
      <c r="X559" s="185"/>
      <c r="Y559" s="185"/>
      <c r="Z559" s="185"/>
      <c r="AA559" s="185"/>
      <c r="AB559" s="185"/>
      <c r="AC559" s="185"/>
      <c r="AD559" s="185"/>
      <c r="AE559" s="185"/>
      <c r="AF559" s="185"/>
      <c r="AG559" s="185"/>
      <c r="AH559" s="185"/>
      <c r="AI559" s="185"/>
      <c r="AJ559" s="185"/>
      <c r="AK559" s="185"/>
      <c r="AL559" s="185"/>
      <c r="AM559" s="185"/>
      <c r="AN559" s="185"/>
      <c r="AO559" s="185"/>
      <c r="AP559" s="185"/>
      <c r="AQ559" s="185"/>
      <c r="AR559" s="185"/>
      <c r="AS559" s="185"/>
      <c r="AT559" s="185"/>
      <c r="AU559" s="185"/>
      <c r="AV559" s="185"/>
      <c r="AW559" s="185"/>
    </row>
    <row r="560" ht="22.5" customHeight="1">
      <c r="A560" s="368"/>
      <c r="B560" s="187"/>
      <c r="C560" s="188" t="str">
        <f t="shared" si="2"/>
        <v/>
      </c>
      <c r="D560" s="244"/>
      <c r="E560" s="216"/>
      <c r="F560" s="197"/>
      <c r="G560" s="202"/>
      <c r="H560" s="197"/>
      <c r="I560" s="212"/>
      <c r="J560" s="215"/>
      <c r="K560" s="185"/>
      <c r="L560" s="185"/>
      <c r="M560" s="185"/>
      <c r="N560" s="185"/>
      <c r="O560" s="185"/>
      <c r="P560" s="185"/>
      <c r="Q560" s="185"/>
      <c r="R560" s="185"/>
      <c r="S560" s="185"/>
      <c r="T560" s="185"/>
      <c r="U560" s="185"/>
      <c r="V560" s="185"/>
      <c r="W560" s="185"/>
      <c r="X560" s="185"/>
      <c r="Y560" s="185"/>
      <c r="Z560" s="185"/>
      <c r="AA560" s="185"/>
      <c r="AB560" s="185"/>
      <c r="AC560" s="185"/>
      <c r="AD560" s="185"/>
      <c r="AE560" s="185"/>
      <c r="AF560" s="185"/>
      <c r="AG560" s="185"/>
      <c r="AH560" s="185"/>
      <c r="AI560" s="185"/>
      <c r="AJ560" s="185"/>
      <c r="AK560" s="185"/>
      <c r="AL560" s="185"/>
      <c r="AM560" s="185"/>
      <c r="AN560" s="185"/>
      <c r="AO560" s="185"/>
      <c r="AP560" s="185"/>
      <c r="AQ560" s="185"/>
      <c r="AR560" s="185"/>
      <c r="AS560" s="185"/>
      <c r="AT560" s="185"/>
      <c r="AU560" s="185"/>
      <c r="AV560" s="185"/>
      <c r="AW560" s="185"/>
    </row>
    <row r="561" ht="22.5" customHeight="1">
      <c r="A561" s="368"/>
      <c r="B561" s="187"/>
      <c r="C561" s="188" t="str">
        <f t="shared" si="2"/>
        <v/>
      </c>
      <c r="D561" s="244"/>
      <c r="E561" s="216"/>
      <c r="F561" s="197"/>
      <c r="G561" s="202"/>
      <c r="H561" s="197"/>
      <c r="I561" s="212"/>
      <c r="J561" s="215"/>
      <c r="K561" s="185"/>
      <c r="L561" s="185"/>
      <c r="M561" s="185"/>
      <c r="N561" s="185"/>
      <c r="O561" s="185"/>
      <c r="P561" s="185"/>
      <c r="Q561" s="185"/>
      <c r="R561" s="185"/>
      <c r="S561" s="185"/>
      <c r="T561" s="185"/>
      <c r="U561" s="185"/>
      <c r="V561" s="185"/>
      <c r="W561" s="185"/>
      <c r="X561" s="185"/>
      <c r="Y561" s="185"/>
      <c r="Z561" s="185"/>
      <c r="AA561" s="185"/>
      <c r="AB561" s="185"/>
      <c r="AC561" s="185"/>
      <c r="AD561" s="185"/>
      <c r="AE561" s="185"/>
      <c r="AF561" s="185"/>
      <c r="AG561" s="185"/>
      <c r="AH561" s="185"/>
      <c r="AI561" s="185"/>
      <c r="AJ561" s="185"/>
      <c r="AK561" s="185"/>
      <c r="AL561" s="185"/>
      <c r="AM561" s="185"/>
      <c r="AN561" s="185"/>
      <c r="AO561" s="185"/>
      <c r="AP561" s="185"/>
      <c r="AQ561" s="185"/>
      <c r="AR561" s="185"/>
      <c r="AS561" s="185"/>
      <c r="AT561" s="185"/>
      <c r="AU561" s="185"/>
      <c r="AV561" s="185"/>
      <c r="AW561" s="185"/>
    </row>
    <row r="562" ht="22.5" customHeight="1">
      <c r="A562" s="368"/>
      <c r="B562" s="187"/>
      <c r="C562" s="188" t="str">
        <f t="shared" si="2"/>
        <v/>
      </c>
      <c r="D562" s="244"/>
      <c r="E562" s="216"/>
      <c r="F562" s="197"/>
      <c r="G562" s="202"/>
      <c r="H562" s="197"/>
      <c r="I562" s="212"/>
      <c r="J562" s="215"/>
      <c r="K562" s="185"/>
      <c r="L562" s="185"/>
      <c r="M562" s="185"/>
      <c r="N562" s="185"/>
      <c r="O562" s="185"/>
      <c r="P562" s="185"/>
      <c r="Q562" s="185"/>
      <c r="R562" s="185"/>
      <c r="S562" s="185"/>
      <c r="T562" s="185"/>
      <c r="U562" s="185"/>
      <c r="V562" s="185"/>
      <c r="W562" s="185"/>
      <c r="X562" s="185"/>
      <c r="Y562" s="185"/>
      <c r="Z562" s="185"/>
      <c r="AA562" s="185"/>
      <c r="AB562" s="185"/>
      <c r="AC562" s="185"/>
      <c r="AD562" s="185"/>
      <c r="AE562" s="185"/>
      <c r="AF562" s="185"/>
      <c r="AG562" s="185"/>
      <c r="AH562" s="185"/>
      <c r="AI562" s="185"/>
      <c r="AJ562" s="185"/>
      <c r="AK562" s="185"/>
      <c r="AL562" s="185"/>
      <c r="AM562" s="185"/>
      <c r="AN562" s="185"/>
      <c r="AO562" s="185"/>
      <c r="AP562" s="185"/>
      <c r="AQ562" s="185"/>
      <c r="AR562" s="185"/>
      <c r="AS562" s="185"/>
      <c r="AT562" s="185"/>
      <c r="AU562" s="185"/>
      <c r="AV562" s="185"/>
      <c r="AW562" s="185"/>
    </row>
    <row r="563" ht="22.5" customHeight="1">
      <c r="A563" s="368"/>
      <c r="B563" s="187"/>
      <c r="C563" s="188" t="str">
        <f t="shared" si="2"/>
        <v/>
      </c>
      <c r="D563" s="244"/>
      <c r="E563" s="216"/>
      <c r="F563" s="197"/>
      <c r="G563" s="202"/>
      <c r="H563" s="197"/>
      <c r="I563" s="212"/>
      <c r="J563" s="215"/>
      <c r="K563" s="185"/>
      <c r="L563" s="185"/>
      <c r="M563" s="185"/>
      <c r="N563" s="185"/>
      <c r="O563" s="185"/>
      <c r="P563" s="185"/>
      <c r="Q563" s="185"/>
      <c r="R563" s="185"/>
      <c r="S563" s="185"/>
      <c r="T563" s="185"/>
      <c r="U563" s="185"/>
      <c r="V563" s="185"/>
      <c r="W563" s="185"/>
      <c r="X563" s="185"/>
      <c r="Y563" s="185"/>
      <c r="Z563" s="185"/>
      <c r="AA563" s="185"/>
      <c r="AB563" s="185"/>
      <c r="AC563" s="185"/>
      <c r="AD563" s="185"/>
      <c r="AE563" s="185"/>
      <c r="AF563" s="185"/>
      <c r="AG563" s="185"/>
      <c r="AH563" s="185"/>
      <c r="AI563" s="185"/>
      <c r="AJ563" s="185"/>
      <c r="AK563" s="185"/>
      <c r="AL563" s="185"/>
      <c r="AM563" s="185"/>
      <c r="AN563" s="185"/>
      <c r="AO563" s="185"/>
      <c r="AP563" s="185"/>
      <c r="AQ563" s="185"/>
      <c r="AR563" s="185"/>
      <c r="AS563" s="185"/>
      <c r="AT563" s="185"/>
      <c r="AU563" s="185"/>
      <c r="AV563" s="185"/>
      <c r="AW563" s="185"/>
    </row>
    <row r="564" ht="22.5" customHeight="1">
      <c r="A564" s="368"/>
      <c r="B564" s="187"/>
      <c r="C564" s="188" t="str">
        <f t="shared" si="2"/>
        <v/>
      </c>
      <c r="D564" s="244"/>
      <c r="E564" s="216"/>
      <c r="F564" s="197"/>
      <c r="G564" s="202"/>
      <c r="H564" s="197"/>
      <c r="I564" s="212"/>
      <c r="J564" s="215"/>
      <c r="K564" s="185"/>
      <c r="L564" s="185"/>
      <c r="M564" s="185"/>
      <c r="N564" s="185"/>
      <c r="O564" s="185"/>
      <c r="P564" s="185"/>
      <c r="Q564" s="185"/>
      <c r="R564" s="185"/>
      <c r="S564" s="185"/>
      <c r="T564" s="185"/>
      <c r="U564" s="185"/>
      <c r="V564" s="185"/>
      <c r="W564" s="185"/>
      <c r="X564" s="185"/>
      <c r="Y564" s="185"/>
      <c r="Z564" s="185"/>
      <c r="AA564" s="185"/>
      <c r="AB564" s="185"/>
      <c r="AC564" s="185"/>
      <c r="AD564" s="185"/>
      <c r="AE564" s="185"/>
      <c r="AF564" s="185"/>
      <c r="AG564" s="185"/>
      <c r="AH564" s="185"/>
      <c r="AI564" s="185"/>
      <c r="AJ564" s="185"/>
      <c r="AK564" s="185"/>
      <c r="AL564" s="185"/>
      <c r="AM564" s="185"/>
      <c r="AN564" s="185"/>
      <c r="AO564" s="185"/>
      <c r="AP564" s="185"/>
      <c r="AQ564" s="185"/>
      <c r="AR564" s="185"/>
      <c r="AS564" s="185"/>
      <c r="AT564" s="185"/>
      <c r="AU564" s="185"/>
      <c r="AV564" s="185"/>
      <c r="AW564" s="185"/>
    </row>
    <row r="565" ht="22.5" customHeight="1">
      <c r="A565" s="368"/>
      <c r="B565" s="187"/>
      <c r="C565" s="188" t="str">
        <f t="shared" si="2"/>
        <v/>
      </c>
      <c r="D565" s="244"/>
      <c r="E565" s="216"/>
      <c r="F565" s="197"/>
      <c r="G565" s="202"/>
      <c r="H565" s="197"/>
      <c r="I565" s="212"/>
      <c r="J565" s="215"/>
      <c r="K565" s="185"/>
      <c r="L565" s="185"/>
      <c r="M565" s="185"/>
      <c r="N565" s="185"/>
      <c r="O565" s="185"/>
      <c r="P565" s="185"/>
      <c r="Q565" s="185"/>
      <c r="R565" s="185"/>
      <c r="S565" s="185"/>
      <c r="T565" s="185"/>
      <c r="U565" s="185"/>
      <c r="V565" s="185"/>
      <c r="W565" s="185"/>
      <c r="X565" s="185"/>
      <c r="Y565" s="185"/>
      <c r="Z565" s="185"/>
      <c r="AA565" s="185"/>
      <c r="AB565" s="185"/>
      <c r="AC565" s="185"/>
      <c r="AD565" s="185"/>
      <c r="AE565" s="185"/>
      <c r="AF565" s="185"/>
      <c r="AG565" s="185"/>
      <c r="AH565" s="185"/>
      <c r="AI565" s="185"/>
      <c r="AJ565" s="185"/>
      <c r="AK565" s="185"/>
      <c r="AL565" s="185"/>
      <c r="AM565" s="185"/>
      <c r="AN565" s="185"/>
      <c r="AO565" s="185"/>
      <c r="AP565" s="185"/>
      <c r="AQ565" s="185"/>
      <c r="AR565" s="185"/>
      <c r="AS565" s="185"/>
      <c r="AT565" s="185"/>
      <c r="AU565" s="185"/>
      <c r="AV565" s="185"/>
      <c r="AW565" s="185"/>
    </row>
    <row r="566" ht="22.5" customHeight="1">
      <c r="A566" s="368"/>
      <c r="B566" s="187"/>
      <c r="C566" s="188" t="str">
        <f t="shared" si="2"/>
        <v/>
      </c>
      <c r="D566" s="244"/>
      <c r="E566" s="216"/>
      <c r="F566" s="197"/>
      <c r="G566" s="202"/>
      <c r="H566" s="197"/>
      <c r="I566" s="212"/>
      <c r="J566" s="215"/>
      <c r="K566" s="185"/>
      <c r="L566" s="185"/>
      <c r="M566" s="185"/>
      <c r="N566" s="185"/>
      <c r="O566" s="185"/>
      <c r="P566" s="185"/>
      <c r="Q566" s="185"/>
      <c r="R566" s="185"/>
      <c r="S566" s="185"/>
      <c r="T566" s="185"/>
      <c r="U566" s="185"/>
      <c r="V566" s="185"/>
      <c r="W566" s="185"/>
      <c r="X566" s="185"/>
      <c r="Y566" s="185"/>
      <c r="Z566" s="185"/>
      <c r="AA566" s="185"/>
      <c r="AB566" s="185"/>
      <c r="AC566" s="185"/>
      <c r="AD566" s="185"/>
      <c r="AE566" s="185"/>
      <c r="AF566" s="185"/>
      <c r="AG566" s="185"/>
      <c r="AH566" s="185"/>
      <c r="AI566" s="185"/>
      <c r="AJ566" s="185"/>
      <c r="AK566" s="185"/>
      <c r="AL566" s="185"/>
      <c r="AM566" s="185"/>
      <c r="AN566" s="185"/>
      <c r="AO566" s="185"/>
      <c r="AP566" s="185"/>
      <c r="AQ566" s="185"/>
      <c r="AR566" s="185"/>
      <c r="AS566" s="185"/>
      <c r="AT566" s="185"/>
      <c r="AU566" s="185"/>
      <c r="AV566" s="185"/>
      <c r="AW566" s="185"/>
    </row>
    <row r="567" ht="22.5" customHeight="1">
      <c r="A567" s="368"/>
      <c r="B567" s="187"/>
      <c r="C567" s="188" t="str">
        <f t="shared" si="2"/>
        <v/>
      </c>
      <c r="D567" s="244"/>
      <c r="E567" s="216"/>
      <c r="F567" s="197"/>
      <c r="G567" s="202"/>
      <c r="H567" s="197"/>
      <c r="I567" s="212"/>
      <c r="J567" s="215"/>
      <c r="K567" s="185"/>
      <c r="L567" s="185"/>
      <c r="M567" s="185"/>
      <c r="N567" s="185"/>
      <c r="O567" s="185"/>
      <c r="P567" s="185"/>
      <c r="Q567" s="185"/>
      <c r="R567" s="185"/>
      <c r="S567" s="185"/>
      <c r="T567" s="185"/>
      <c r="U567" s="185"/>
      <c r="V567" s="185"/>
      <c r="W567" s="185"/>
      <c r="X567" s="185"/>
      <c r="Y567" s="185"/>
      <c r="Z567" s="185"/>
      <c r="AA567" s="185"/>
      <c r="AB567" s="185"/>
      <c r="AC567" s="185"/>
      <c r="AD567" s="185"/>
      <c r="AE567" s="185"/>
      <c r="AF567" s="185"/>
      <c r="AG567" s="185"/>
      <c r="AH567" s="185"/>
      <c r="AI567" s="185"/>
      <c r="AJ567" s="185"/>
      <c r="AK567" s="185"/>
      <c r="AL567" s="185"/>
      <c r="AM567" s="185"/>
      <c r="AN567" s="185"/>
      <c r="AO567" s="185"/>
      <c r="AP567" s="185"/>
      <c r="AQ567" s="185"/>
      <c r="AR567" s="185"/>
      <c r="AS567" s="185"/>
      <c r="AT567" s="185"/>
      <c r="AU567" s="185"/>
      <c r="AV567" s="185"/>
      <c r="AW567" s="185"/>
    </row>
    <row r="568" ht="22.5" customHeight="1">
      <c r="A568" s="368"/>
      <c r="B568" s="187"/>
      <c r="C568" s="188" t="str">
        <f t="shared" si="2"/>
        <v/>
      </c>
      <c r="D568" s="244"/>
      <c r="E568" s="216"/>
      <c r="F568" s="197"/>
      <c r="G568" s="202"/>
      <c r="H568" s="197"/>
      <c r="I568" s="212"/>
      <c r="J568" s="215"/>
      <c r="K568" s="185"/>
      <c r="L568" s="185"/>
      <c r="M568" s="185"/>
      <c r="N568" s="185"/>
      <c r="O568" s="185"/>
      <c r="P568" s="185"/>
      <c r="Q568" s="185"/>
      <c r="R568" s="185"/>
      <c r="S568" s="185"/>
      <c r="T568" s="185"/>
      <c r="U568" s="185"/>
      <c r="V568" s="185"/>
      <c r="W568" s="185"/>
      <c r="X568" s="185"/>
      <c r="Y568" s="185"/>
      <c r="Z568" s="185"/>
      <c r="AA568" s="185"/>
      <c r="AB568" s="185"/>
      <c r="AC568" s="185"/>
      <c r="AD568" s="185"/>
      <c r="AE568" s="185"/>
      <c r="AF568" s="185"/>
      <c r="AG568" s="185"/>
      <c r="AH568" s="185"/>
      <c r="AI568" s="185"/>
      <c r="AJ568" s="185"/>
      <c r="AK568" s="185"/>
      <c r="AL568" s="185"/>
      <c r="AM568" s="185"/>
      <c r="AN568" s="185"/>
      <c r="AO568" s="185"/>
      <c r="AP568" s="185"/>
      <c r="AQ568" s="185"/>
      <c r="AR568" s="185"/>
      <c r="AS568" s="185"/>
      <c r="AT568" s="185"/>
      <c r="AU568" s="185"/>
      <c r="AV568" s="185"/>
      <c r="AW568" s="185"/>
    </row>
    <row r="569" ht="22.5" customHeight="1">
      <c r="A569" s="368"/>
      <c r="B569" s="187"/>
      <c r="C569" s="188" t="str">
        <f t="shared" si="2"/>
        <v/>
      </c>
      <c r="D569" s="244"/>
      <c r="E569" s="216"/>
      <c r="F569" s="197"/>
      <c r="G569" s="202"/>
      <c r="H569" s="197"/>
      <c r="I569" s="212"/>
      <c r="J569" s="215"/>
      <c r="K569" s="185"/>
      <c r="L569" s="185"/>
      <c r="M569" s="185"/>
      <c r="N569" s="185"/>
      <c r="O569" s="185"/>
      <c r="P569" s="185"/>
      <c r="Q569" s="185"/>
      <c r="R569" s="185"/>
      <c r="S569" s="185"/>
      <c r="T569" s="185"/>
      <c r="U569" s="185"/>
      <c r="V569" s="185"/>
      <c r="W569" s="185"/>
      <c r="X569" s="185"/>
      <c r="Y569" s="185"/>
      <c r="Z569" s="185"/>
      <c r="AA569" s="185"/>
      <c r="AB569" s="185"/>
      <c r="AC569" s="185"/>
      <c r="AD569" s="185"/>
      <c r="AE569" s="185"/>
      <c r="AF569" s="185"/>
      <c r="AG569" s="185"/>
      <c r="AH569" s="185"/>
      <c r="AI569" s="185"/>
      <c r="AJ569" s="185"/>
      <c r="AK569" s="185"/>
      <c r="AL569" s="185"/>
      <c r="AM569" s="185"/>
      <c r="AN569" s="185"/>
      <c r="AO569" s="185"/>
      <c r="AP569" s="185"/>
      <c r="AQ569" s="185"/>
      <c r="AR569" s="185"/>
      <c r="AS569" s="185"/>
      <c r="AT569" s="185"/>
      <c r="AU569" s="185"/>
      <c r="AV569" s="185"/>
      <c r="AW569" s="185"/>
    </row>
    <row r="570" ht="22.5" customHeight="1">
      <c r="A570" s="368"/>
      <c r="B570" s="187"/>
      <c r="C570" s="188" t="str">
        <f t="shared" si="2"/>
        <v/>
      </c>
      <c r="D570" s="244"/>
      <c r="E570" s="216"/>
      <c r="F570" s="197"/>
      <c r="G570" s="202"/>
      <c r="H570" s="197"/>
      <c r="I570" s="212"/>
      <c r="J570" s="215"/>
      <c r="K570" s="185"/>
      <c r="L570" s="185"/>
      <c r="M570" s="185"/>
      <c r="N570" s="185"/>
      <c r="O570" s="185"/>
      <c r="P570" s="185"/>
      <c r="Q570" s="185"/>
      <c r="R570" s="185"/>
      <c r="S570" s="185"/>
      <c r="T570" s="185"/>
      <c r="U570" s="185"/>
      <c r="V570" s="185"/>
      <c r="W570" s="185"/>
      <c r="X570" s="185"/>
      <c r="Y570" s="185"/>
      <c r="Z570" s="185"/>
      <c r="AA570" s="185"/>
      <c r="AB570" s="185"/>
      <c r="AC570" s="185"/>
      <c r="AD570" s="185"/>
      <c r="AE570" s="185"/>
      <c r="AF570" s="185"/>
      <c r="AG570" s="185"/>
      <c r="AH570" s="185"/>
      <c r="AI570" s="185"/>
      <c r="AJ570" s="185"/>
      <c r="AK570" s="185"/>
      <c r="AL570" s="185"/>
      <c r="AM570" s="185"/>
      <c r="AN570" s="185"/>
      <c r="AO570" s="185"/>
      <c r="AP570" s="185"/>
      <c r="AQ570" s="185"/>
      <c r="AR570" s="185"/>
      <c r="AS570" s="185"/>
      <c r="AT570" s="185"/>
      <c r="AU570" s="185"/>
      <c r="AV570" s="185"/>
      <c r="AW570" s="185"/>
    </row>
    <row r="571" ht="22.5" customHeight="1">
      <c r="A571" s="368"/>
      <c r="B571" s="187"/>
      <c r="C571" s="188" t="str">
        <f t="shared" si="2"/>
        <v/>
      </c>
      <c r="D571" s="244"/>
      <c r="E571" s="216"/>
      <c r="F571" s="197"/>
      <c r="G571" s="202"/>
      <c r="H571" s="197"/>
      <c r="I571" s="212"/>
      <c r="J571" s="215"/>
      <c r="K571" s="185"/>
      <c r="L571" s="185"/>
      <c r="M571" s="185"/>
      <c r="N571" s="185"/>
      <c r="O571" s="185"/>
      <c r="P571" s="185"/>
      <c r="Q571" s="185"/>
      <c r="R571" s="185"/>
      <c r="S571" s="185"/>
      <c r="T571" s="185"/>
      <c r="U571" s="185"/>
      <c r="V571" s="185"/>
      <c r="W571" s="185"/>
      <c r="X571" s="185"/>
      <c r="Y571" s="185"/>
      <c r="Z571" s="185"/>
      <c r="AA571" s="185"/>
      <c r="AB571" s="185"/>
      <c r="AC571" s="185"/>
      <c r="AD571" s="185"/>
      <c r="AE571" s="185"/>
      <c r="AF571" s="185"/>
      <c r="AG571" s="185"/>
      <c r="AH571" s="185"/>
      <c r="AI571" s="185"/>
      <c r="AJ571" s="185"/>
      <c r="AK571" s="185"/>
      <c r="AL571" s="185"/>
      <c r="AM571" s="185"/>
      <c r="AN571" s="185"/>
      <c r="AO571" s="185"/>
      <c r="AP571" s="185"/>
      <c r="AQ571" s="185"/>
      <c r="AR571" s="185"/>
      <c r="AS571" s="185"/>
      <c r="AT571" s="185"/>
      <c r="AU571" s="185"/>
      <c r="AV571" s="185"/>
      <c r="AW571" s="185"/>
    </row>
    <row r="572" ht="22.5" customHeight="1">
      <c r="A572" s="368"/>
      <c r="B572" s="187"/>
      <c r="C572" s="188" t="str">
        <f t="shared" si="2"/>
        <v/>
      </c>
      <c r="D572" s="244"/>
      <c r="E572" s="216"/>
      <c r="F572" s="197"/>
      <c r="G572" s="202"/>
      <c r="H572" s="197"/>
      <c r="I572" s="212"/>
      <c r="J572" s="215"/>
      <c r="K572" s="185"/>
      <c r="L572" s="185"/>
      <c r="M572" s="185"/>
      <c r="N572" s="185"/>
      <c r="O572" s="185"/>
      <c r="P572" s="185"/>
      <c r="Q572" s="185"/>
      <c r="R572" s="185"/>
      <c r="S572" s="185"/>
      <c r="T572" s="185"/>
      <c r="U572" s="185"/>
      <c r="V572" s="185"/>
      <c r="W572" s="185"/>
      <c r="X572" s="185"/>
      <c r="Y572" s="185"/>
      <c r="Z572" s="185"/>
      <c r="AA572" s="185"/>
      <c r="AB572" s="185"/>
      <c r="AC572" s="185"/>
      <c r="AD572" s="185"/>
      <c r="AE572" s="185"/>
      <c r="AF572" s="185"/>
      <c r="AG572" s="185"/>
      <c r="AH572" s="185"/>
      <c r="AI572" s="185"/>
      <c r="AJ572" s="185"/>
      <c r="AK572" s="185"/>
      <c r="AL572" s="185"/>
      <c r="AM572" s="185"/>
      <c r="AN572" s="185"/>
      <c r="AO572" s="185"/>
      <c r="AP572" s="185"/>
      <c r="AQ572" s="185"/>
      <c r="AR572" s="185"/>
      <c r="AS572" s="185"/>
      <c r="AT572" s="185"/>
      <c r="AU572" s="185"/>
      <c r="AV572" s="185"/>
      <c r="AW572" s="185"/>
    </row>
    <row r="573" ht="22.5" customHeight="1">
      <c r="A573" s="368"/>
      <c r="B573" s="187"/>
      <c r="C573" s="188" t="str">
        <f t="shared" si="2"/>
        <v/>
      </c>
      <c r="D573" s="244"/>
      <c r="E573" s="216"/>
      <c r="F573" s="197"/>
      <c r="G573" s="202"/>
      <c r="H573" s="197"/>
      <c r="I573" s="212"/>
      <c r="J573" s="215"/>
      <c r="K573" s="185"/>
      <c r="L573" s="185"/>
      <c r="M573" s="185"/>
      <c r="N573" s="185"/>
      <c r="O573" s="185"/>
      <c r="P573" s="185"/>
      <c r="Q573" s="185"/>
      <c r="R573" s="185"/>
      <c r="S573" s="185"/>
      <c r="T573" s="185"/>
      <c r="U573" s="185"/>
      <c r="V573" s="185"/>
      <c r="W573" s="185"/>
      <c r="X573" s="185"/>
      <c r="Y573" s="185"/>
      <c r="Z573" s="185"/>
      <c r="AA573" s="185"/>
      <c r="AB573" s="185"/>
      <c r="AC573" s="185"/>
      <c r="AD573" s="185"/>
      <c r="AE573" s="185"/>
      <c r="AF573" s="185"/>
      <c r="AG573" s="185"/>
      <c r="AH573" s="185"/>
      <c r="AI573" s="185"/>
      <c r="AJ573" s="185"/>
      <c r="AK573" s="185"/>
      <c r="AL573" s="185"/>
      <c r="AM573" s="185"/>
      <c r="AN573" s="185"/>
      <c r="AO573" s="185"/>
      <c r="AP573" s="185"/>
      <c r="AQ573" s="185"/>
      <c r="AR573" s="185"/>
      <c r="AS573" s="185"/>
      <c r="AT573" s="185"/>
      <c r="AU573" s="185"/>
      <c r="AV573" s="185"/>
      <c r="AW573" s="185"/>
    </row>
    <row r="574" ht="22.5" customHeight="1">
      <c r="A574" s="368"/>
      <c r="B574" s="187"/>
      <c r="C574" s="188" t="str">
        <f t="shared" si="2"/>
        <v/>
      </c>
      <c r="D574" s="244"/>
      <c r="E574" s="216"/>
      <c r="F574" s="197"/>
      <c r="G574" s="202"/>
      <c r="H574" s="197"/>
      <c r="I574" s="212"/>
      <c r="J574" s="215"/>
      <c r="K574" s="185"/>
      <c r="L574" s="185"/>
      <c r="M574" s="185"/>
      <c r="N574" s="185"/>
      <c r="O574" s="185"/>
      <c r="P574" s="185"/>
      <c r="Q574" s="185"/>
      <c r="R574" s="185"/>
      <c r="S574" s="185"/>
      <c r="T574" s="185"/>
      <c r="U574" s="185"/>
      <c r="V574" s="185"/>
      <c r="W574" s="185"/>
      <c r="X574" s="185"/>
      <c r="Y574" s="185"/>
      <c r="Z574" s="185"/>
      <c r="AA574" s="185"/>
      <c r="AB574" s="185"/>
      <c r="AC574" s="185"/>
      <c r="AD574" s="185"/>
      <c r="AE574" s="185"/>
      <c r="AF574" s="185"/>
      <c r="AG574" s="185"/>
      <c r="AH574" s="185"/>
      <c r="AI574" s="185"/>
      <c r="AJ574" s="185"/>
      <c r="AK574" s="185"/>
      <c r="AL574" s="185"/>
      <c r="AM574" s="185"/>
      <c r="AN574" s="185"/>
      <c r="AO574" s="185"/>
      <c r="AP574" s="185"/>
      <c r="AQ574" s="185"/>
      <c r="AR574" s="185"/>
      <c r="AS574" s="185"/>
      <c r="AT574" s="185"/>
      <c r="AU574" s="185"/>
      <c r="AV574" s="185"/>
      <c r="AW574" s="185"/>
    </row>
    <row r="575" ht="22.5" customHeight="1">
      <c r="A575" s="368"/>
      <c r="B575" s="187"/>
      <c r="C575" s="188" t="str">
        <f t="shared" si="2"/>
        <v/>
      </c>
      <c r="D575" s="244"/>
      <c r="E575" s="216"/>
      <c r="F575" s="197"/>
      <c r="G575" s="202"/>
      <c r="H575" s="197"/>
      <c r="I575" s="212"/>
      <c r="J575" s="215"/>
      <c r="K575" s="185"/>
      <c r="L575" s="185"/>
      <c r="M575" s="185"/>
      <c r="N575" s="185"/>
      <c r="O575" s="185"/>
      <c r="P575" s="185"/>
      <c r="Q575" s="185"/>
      <c r="R575" s="185"/>
      <c r="S575" s="185"/>
      <c r="T575" s="185"/>
      <c r="U575" s="185"/>
      <c r="V575" s="185"/>
      <c r="W575" s="185"/>
      <c r="X575" s="185"/>
      <c r="Y575" s="185"/>
      <c r="Z575" s="185"/>
      <c r="AA575" s="185"/>
      <c r="AB575" s="185"/>
      <c r="AC575" s="185"/>
      <c r="AD575" s="185"/>
      <c r="AE575" s="185"/>
      <c r="AF575" s="185"/>
      <c r="AG575" s="185"/>
      <c r="AH575" s="185"/>
      <c r="AI575" s="185"/>
      <c r="AJ575" s="185"/>
      <c r="AK575" s="185"/>
      <c r="AL575" s="185"/>
      <c r="AM575" s="185"/>
      <c r="AN575" s="185"/>
      <c r="AO575" s="185"/>
      <c r="AP575" s="185"/>
      <c r="AQ575" s="185"/>
      <c r="AR575" s="185"/>
      <c r="AS575" s="185"/>
      <c r="AT575" s="185"/>
      <c r="AU575" s="185"/>
      <c r="AV575" s="185"/>
      <c r="AW575" s="185"/>
    </row>
    <row r="576" ht="22.5" customHeight="1">
      <c r="A576" s="368"/>
      <c r="B576" s="187"/>
      <c r="C576" s="188" t="str">
        <f t="shared" si="2"/>
        <v/>
      </c>
      <c r="D576" s="244"/>
      <c r="E576" s="216"/>
      <c r="F576" s="197"/>
      <c r="G576" s="202"/>
      <c r="H576" s="197"/>
      <c r="I576" s="212"/>
      <c r="J576" s="215"/>
      <c r="K576" s="185"/>
      <c r="L576" s="185"/>
      <c r="M576" s="185"/>
      <c r="N576" s="185"/>
      <c r="O576" s="185"/>
      <c r="P576" s="185"/>
      <c r="Q576" s="185"/>
      <c r="R576" s="185"/>
      <c r="S576" s="185"/>
      <c r="T576" s="185"/>
      <c r="U576" s="185"/>
      <c r="V576" s="185"/>
      <c r="W576" s="185"/>
      <c r="X576" s="185"/>
      <c r="Y576" s="185"/>
      <c r="Z576" s="185"/>
      <c r="AA576" s="185"/>
      <c r="AB576" s="185"/>
      <c r="AC576" s="185"/>
      <c r="AD576" s="185"/>
      <c r="AE576" s="185"/>
      <c r="AF576" s="185"/>
      <c r="AG576" s="185"/>
      <c r="AH576" s="185"/>
      <c r="AI576" s="185"/>
      <c r="AJ576" s="185"/>
      <c r="AK576" s="185"/>
      <c r="AL576" s="185"/>
      <c r="AM576" s="185"/>
      <c r="AN576" s="185"/>
      <c r="AO576" s="185"/>
      <c r="AP576" s="185"/>
      <c r="AQ576" s="185"/>
      <c r="AR576" s="185"/>
      <c r="AS576" s="185"/>
      <c r="AT576" s="185"/>
      <c r="AU576" s="185"/>
      <c r="AV576" s="185"/>
      <c r="AW576" s="185"/>
    </row>
    <row r="577" ht="22.5" customHeight="1">
      <c r="A577" s="368"/>
      <c r="B577" s="187"/>
      <c r="C577" s="188" t="str">
        <f t="shared" si="2"/>
        <v/>
      </c>
      <c r="D577" s="244"/>
      <c r="E577" s="216"/>
      <c r="F577" s="197"/>
      <c r="G577" s="202"/>
      <c r="H577" s="197"/>
      <c r="I577" s="212"/>
      <c r="J577" s="215"/>
      <c r="K577" s="185"/>
      <c r="L577" s="185"/>
      <c r="M577" s="185"/>
      <c r="N577" s="185"/>
      <c r="O577" s="185"/>
      <c r="P577" s="185"/>
      <c r="Q577" s="185"/>
      <c r="R577" s="185"/>
      <c r="S577" s="185"/>
      <c r="T577" s="185"/>
      <c r="U577" s="185"/>
      <c r="V577" s="185"/>
      <c r="W577" s="185"/>
      <c r="X577" s="185"/>
      <c r="Y577" s="185"/>
      <c r="Z577" s="185"/>
      <c r="AA577" s="185"/>
      <c r="AB577" s="185"/>
      <c r="AC577" s="185"/>
      <c r="AD577" s="185"/>
      <c r="AE577" s="185"/>
      <c r="AF577" s="185"/>
      <c r="AG577" s="185"/>
      <c r="AH577" s="185"/>
      <c r="AI577" s="185"/>
      <c r="AJ577" s="185"/>
      <c r="AK577" s="185"/>
      <c r="AL577" s="185"/>
      <c r="AM577" s="185"/>
      <c r="AN577" s="185"/>
      <c r="AO577" s="185"/>
      <c r="AP577" s="185"/>
      <c r="AQ577" s="185"/>
      <c r="AR577" s="185"/>
      <c r="AS577" s="185"/>
      <c r="AT577" s="185"/>
      <c r="AU577" s="185"/>
      <c r="AV577" s="185"/>
      <c r="AW577" s="185"/>
    </row>
    <row r="578" ht="22.5" customHeight="1">
      <c r="A578" s="368"/>
      <c r="B578" s="187"/>
      <c r="C578" s="188" t="str">
        <f t="shared" si="2"/>
        <v/>
      </c>
      <c r="D578" s="244"/>
      <c r="E578" s="216"/>
      <c r="F578" s="197"/>
      <c r="G578" s="202"/>
      <c r="H578" s="197"/>
      <c r="I578" s="212"/>
      <c r="J578" s="215"/>
      <c r="K578" s="185"/>
      <c r="L578" s="185"/>
      <c r="M578" s="185"/>
      <c r="N578" s="185"/>
      <c r="O578" s="185"/>
      <c r="P578" s="185"/>
      <c r="Q578" s="185"/>
      <c r="R578" s="185"/>
      <c r="S578" s="185"/>
      <c r="T578" s="185"/>
      <c r="U578" s="185"/>
      <c r="V578" s="185"/>
      <c r="W578" s="185"/>
      <c r="X578" s="185"/>
      <c r="Y578" s="185"/>
      <c r="Z578" s="185"/>
      <c r="AA578" s="185"/>
      <c r="AB578" s="185"/>
      <c r="AC578" s="185"/>
      <c r="AD578" s="185"/>
      <c r="AE578" s="185"/>
      <c r="AF578" s="185"/>
      <c r="AG578" s="185"/>
      <c r="AH578" s="185"/>
      <c r="AI578" s="185"/>
      <c r="AJ578" s="185"/>
      <c r="AK578" s="185"/>
      <c r="AL578" s="185"/>
      <c r="AM578" s="185"/>
      <c r="AN578" s="185"/>
      <c r="AO578" s="185"/>
      <c r="AP578" s="185"/>
      <c r="AQ578" s="185"/>
      <c r="AR578" s="185"/>
      <c r="AS578" s="185"/>
      <c r="AT578" s="185"/>
      <c r="AU578" s="185"/>
      <c r="AV578" s="185"/>
      <c r="AW578" s="185"/>
    </row>
    <row r="579" ht="22.5" customHeight="1">
      <c r="A579" s="368"/>
      <c r="B579" s="187"/>
      <c r="C579" s="188" t="str">
        <f t="shared" si="2"/>
        <v/>
      </c>
      <c r="D579" s="244"/>
      <c r="E579" s="216"/>
      <c r="F579" s="197"/>
      <c r="G579" s="202"/>
      <c r="H579" s="197"/>
      <c r="I579" s="212"/>
      <c r="J579" s="215"/>
      <c r="K579" s="185"/>
      <c r="L579" s="185"/>
      <c r="M579" s="185"/>
      <c r="N579" s="185"/>
      <c r="O579" s="185"/>
      <c r="P579" s="185"/>
      <c r="Q579" s="185"/>
      <c r="R579" s="185"/>
      <c r="S579" s="185"/>
      <c r="T579" s="185"/>
      <c r="U579" s="185"/>
      <c r="V579" s="185"/>
      <c r="W579" s="185"/>
      <c r="X579" s="185"/>
      <c r="Y579" s="185"/>
      <c r="Z579" s="185"/>
      <c r="AA579" s="185"/>
      <c r="AB579" s="185"/>
      <c r="AC579" s="185"/>
      <c r="AD579" s="185"/>
      <c r="AE579" s="185"/>
      <c r="AF579" s="185"/>
      <c r="AG579" s="185"/>
      <c r="AH579" s="185"/>
      <c r="AI579" s="185"/>
      <c r="AJ579" s="185"/>
      <c r="AK579" s="185"/>
      <c r="AL579" s="185"/>
      <c r="AM579" s="185"/>
      <c r="AN579" s="185"/>
      <c r="AO579" s="185"/>
      <c r="AP579" s="185"/>
      <c r="AQ579" s="185"/>
      <c r="AR579" s="185"/>
      <c r="AS579" s="185"/>
      <c r="AT579" s="185"/>
      <c r="AU579" s="185"/>
      <c r="AV579" s="185"/>
      <c r="AW579" s="185"/>
    </row>
    <row r="580" ht="22.5" customHeight="1">
      <c r="A580" s="368"/>
      <c r="B580" s="187"/>
      <c r="C580" s="188" t="str">
        <f t="shared" si="2"/>
        <v/>
      </c>
      <c r="D580" s="244"/>
      <c r="E580" s="216"/>
      <c r="F580" s="197"/>
      <c r="G580" s="202"/>
      <c r="H580" s="197"/>
      <c r="I580" s="212"/>
      <c r="J580" s="215"/>
      <c r="K580" s="185"/>
      <c r="L580" s="185"/>
      <c r="M580" s="185"/>
      <c r="N580" s="185"/>
      <c r="O580" s="185"/>
      <c r="P580" s="185"/>
      <c r="Q580" s="185"/>
      <c r="R580" s="185"/>
      <c r="S580" s="185"/>
      <c r="T580" s="185"/>
      <c r="U580" s="185"/>
      <c r="V580" s="185"/>
      <c r="W580" s="185"/>
      <c r="X580" s="185"/>
      <c r="Y580" s="185"/>
      <c r="Z580" s="185"/>
      <c r="AA580" s="185"/>
      <c r="AB580" s="185"/>
      <c r="AC580" s="185"/>
      <c r="AD580" s="185"/>
      <c r="AE580" s="185"/>
      <c r="AF580" s="185"/>
      <c r="AG580" s="185"/>
      <c r="AH580" s="185"/>
      <c r="AI580" s="185"/>
      <c r="AJ580" s="185"/>
      <c r="AK580" s="185"/>
      <c r="AL580" s="185"/>
      <c r="AM580" s="185"/>
      <c r="AN580" s="185"/>
      <c r="AO580" s="185"/>
      <c r="AP580" s="185"/>
      <c r="AQ580" s="185"/>
      <c r="AR580" s="185"/>
      <c r="AS580" s="185"/>
      <c r="AT580" s="185"/>
      <c r="AU580" s="185"/>
      <c r="AV580" s="185"/>
      <c r="AW580" s="185"/>
    </row>
    <row r="581" ht="22.5" customHeight="1">
      <c r="A581" s="368"/>
      <c r="B581" s="187"/>
      <c r="C581" s="188" t="str">
        <f t="shared" si="2"/>
        <v/>
      </c>
      <c r="D581" s="244"/>
      <c r="E581" s="216"/>
      <c r="F581" s="197"/>
      <c r="G581" s="202"/>
      <c r="H581" s="197"/>
      <c r="I581" s="212"/>
      <c r="J581" s="215"/>
      <c r="K581" s="185"/>
      <c r="L581" s="185"/>
      <c r="M581" s="185"/>
      <c r="N581" s="185"/>
      <c r="O581" s="185"/>
      <c r="P581" s="185"/>
      <c r="Q581" s="185"/>
      <c r="R581" s="185"/>
      <c r="S581" s="185"/>
      <c r="T581" s="185"/>
      <c r="U581" s="185"/>
      <c r="V581" s="185"/>
      <c r="W581" s="185"/>
      <c r="X581" s="185"/>
      <c r="Y581" s="185"/>
      <c r="Z581" s="185"/>
      <c r="AA581" s="185"/>
      <c r="AB581" s="185"/>
      <c r="AC581" s="185"/>
      <c r="AD581" s="185"/>
      <c r="AE581" s="185"/>
      <c r="AF581" s="185"/>
      <c r="AG581" s="185"/>
      <c r="AH581" s="185"/>
      <c r="AI581" s="185"/>
      <c r="AJ581" s="185"/>
      <c r="AK581" s="185"/>
      <c r="AL581" s="185"/>
      <c r="AM581" s="185"/>
      <c r="AN581" s="185"/>
      <c r="AO581" s="185"/>
      <c r="AP581" s="185"/>
      <c r="AQ581" s="185"/>
      <c r="AR581" s="185"/>
      <c r="AS581" s="185"/>
      <c r="AT581" s="185"/>
      <c r="AU581" s="185"/>
      <c r="AV581" s="185"/>
      <c r="AW581" s="185"/>
    </row>
    <row r="582" ht="22.5" customHeight="1">
      <c r="A582" s="368"/>
      <c r="B582" s="187"/>
      <c r="C582" s="188" t="str">
        <f t="shared" si="2"/>
        <v/>
      </c>
      <c r="D582" s="244"/>
      <c r="E582" s="216"/>
      <c r="F582" s="197"/>
      <c r="G582" s="202"/>
      <c r="H582" s="197"/>
      <c r="I582" s="212"/>
      <c r="J582" s="215"/>
      <c r="K582" s="185"/>
      <c r="L582" s="185"/>
      <c r="M582" s="185"/>
      <c r="N582" s="185"/>
      <c r="O582" s="185"/>
      <c r="P582" s="185"/>
      <c r="Q582" s="185"/>
      <c r="R582" s="185"/>
      <c r="S582" s="185"/>
      <c r="T582" s="185"/>
      <c r="U582" s="185"/>
      <c r="V582" s="185"/>
      <c r="W582" s="185"/>
      <c r="X582" s="185"/>
      <c r="Y582" s="185"/>
      <c r="Z582" s="185"/>
      <c r="AA582" s="185"/>
      <c r="AB582" s="185"/>
      <c r="AC582" s="185"/>
      <c r="AD582" s="185"/>
      <c r="AE582" s="185"/>
      <c r="AF582" s="185"/>
      <c r="AG582" s="185"/>
      <c r="AH582" s="185"/>
      <c r="AI582" s="185"/>
      <c r="AJ582" s="185"/>
      <c r="AK582" s="185"/>
      <c r="AL582" s="185"/>
      <c r="AM582" s="185"/>
      <c r="AN582" s="185"/>
      <c r="AO582" s="185"/>
      <c r="AP582" s="185"/>
      <c r="AQ582" s="185"/>
      <c r="AR582" s="185"/>
      <c r="AS582" s="185"/>
      <c r="AT582" s="185"/>
      <c r="AU582" s="185"/>
      <c r="AV582" s="185"/>
      <c r="AW582" s="185"/>
    </row>
    <row r="583" ht="22.5" customHeight="1">
      <c r="A583" s="368"/>
      <c r="B583" s="187"/>
      <c r="C583" s="188" t="str">
        <f t="shared" si="2"/>
        <v/>
      </c>
      <c r="D583" s="244"/>
      <c r="E583" s="216"/>
      <c r="F583" s="197"/>
      <c r="G583" s="202"/>
      <c r="H583" s="197"/>
      <c r="I583" s="212"/>
      <c r="J583" s="215"/>
      <c r="K583" s="185"/>
      <c r="L583" s="185"/>
      <c r="M583" s="185"/>
      <c r="N583" s="185"/>
      <c r="O583" s="185"/>
      <c r="P583" s="185"/>
      <c r="Q583" s="185"/>
      <c r="R583" s="185"/>
      <c r="S583" s="185"/>
      <c r="T583" s="185"/>
      <c r="U583" s="185"/>
      <c r="V583" s="185"/>
      <c r="W583" s="185"/>
      <c r="X583" s="185"/>
      <c r="Y583" s="185"/>
      <c r="Z583" s="185"/>
      <c r="AA583" s="185"/>
      <c r="AB583" s="185"/>
      <c r="AC583" s="185"/>
      <c r="AD583" s="185"/>
      <c r="AE583" s="185"/>
      <c r="AF583" s="185"/>
      <c r="AG583" s="185"/>
      <c r="AH583" s="185"/>
      <c r="AI583" s="185"/>
      <c r="AJ583" s="185"/>
      <c r="AK583" s="185"/>
      <c r="AL583" s="185"/>
      <c r="AM583" s="185"/>
      <c r="AN583" s="185"/>
      <c r="AO583" s="185"/>
      <c r="AP583" s="185"/>
      <c r="AQ583" s="185"/>
      <c r="AR583" s="185"/>
      <c r="AS583" s="185"/>
      <c r="AT583" s="185"/>
      <c r="AU583" s="185"/>
      <c r="AV583" s="185"/>
      <c r="AW583" s="185"/>
    </row>
    <row r="584" ht="22.5" customHeight="1">
      <c r="A584" s="368"/>
      <c r="B584" s="187"/>
      <c r="C584" s="188" t="str">
        <f t="shared" si="2"/>
        <v/>
      </c>
      <c r="D584" s="244"/>
      <c r="E584" s="216"/>
      <c r="F584" s="197"/>
      <c r="G584" s="202"/>
      <c r="H584" s="197"/>
      <c r="I584" s="212"/>
      <c r="J584" s="215"/>
      <c r="K584" s="185"/>
      <c r="L584" s="185"/>
      <c r="M584" s="185"/>
      <c r="N584" s="185"/>
      <c r="O584" s="185"/>
      <c r="P584" s="185"/>
      <c r="Q584" s="185"/>
      <c r="R584" s="185"/>
      <c r="S584" s="185"/>
      <c r="T584" s="185"/>
      <c r="U584" s="185"/>
      <c r="V584" s="185"/>
      <c r="W584" s="185"/>
      <c r="X584" s="185"/>
      <c r="Y584" s="185"/>
      <c r="Z584" s="185"/>
      <c r="AA584" s="185"/>
      <c r="AB584" s="185"/>
      <c r="AC584" s="185"/>
      <c r="AD584" s="185"/>
      <c r="AE584" s="185"/>
      <c r="AF584" s="185"/>
      <c r="AG584" s="185"/>
      <c r="AH584" s="185"/>
      <c r="AI584" s="185"/>
      <c r="AJ584" s="185"/>
      <c r="AK584" s="185"/>
      <c r="AL584" s="185"/>
      <c r="AM584" s="185"/>
      <c r="AN584" s="185"/>
      <c r="AO584" s="185"/>
      <c r="AP584" s="185"/>
      <c r="AQ584" s="185"/>
      <c r="AR584" s="185"/>
      <c r="AS584" s="185"/>
      <c r="AT584" s="185"/>
      <c r="AU584" s="185"/>
      <c r="AV584" s="185"/>
      <c r="AW584" s="185"/>
    </row>
    <row r="585" ht="22.5" customHeight="1">
      <c r="A585" s="368"/>
      <c r="B585" s="187"/>
      <c r="C585" s="188" t="str">
        <f t="shared" si="2"/>
        <v/>
      </c>
      <c r="D585" s="244"/>
      <c r="E585" s="216"/>
      <c r="F585" s="197"/>
      <c r="G585" s="202"/>
      <c r="H585" s="197"/>
      <c r="I585" s="212"/>
      <c r="J585" s="215"/>
      <c r="K585" s="185"/>
      <c r="L585" s="185"/>
      <c r="M585" s="185"/>
      <c r="N585" s="185"/>
      <c r="O585" s="185"/>
      <c r="P585" s="185"/>
      <c r="Q585" s="185"/>
      <c r="R585" s="185"/>
      <c r="S585" s="185"/>
      <c r="T585" s="185"/>
      <c r="U585" s="185"/>
      <c r="V585" s="185"/>
      <c r="W585" s="185"/>
      <c r="X585" s="185"/>
      <c r="Y585" s="185"/>
      <c r="Z585" s="185"/>
      <c r="AA585" s="185"/>
      <c r="AB585" s="185"/>
      <c r="AC585" s="185"/>
      <c r="AD585" s="185"/>
      <c r="AE585" s="185"/>
      <c r="AF585" s="185"/>
      <c r="AG585" s="185"/>
      <c r="AH585" s="185"/>
      <c r="AI585" s="185"/>
      <c r="AJ585" s="185"/>
      <c r="AK585" s="185"/>
      <c r="AL585" s="185"/>
      <c r="AM585" s="185"/>
      <c r="AN585" s="185"/>
      <c r="AO585" s="185"/>
      <c r="AP585" s="185"/>
      <c r="AQ585" s="185"/>
      <c r="AR585" s="185"/>
      <c r="AS585" s="185"/>
      <c r="AT585" s="185"/>
      <c r="AU585" s="185"/>
      <c r="AV585" s="185"/>
      <c r="AW585" s="185"/>
    </row>
    <row r="586" ht="22.5" customHeight="1">
      <c r="A586" s="368"/>
      <c r="B586" s="187"/>
      <c r="C586" s="188" t="str">
        <f t="shared" si="2"/>
        <v/>
      </c>
      <c r="D586" s="244"/>
      <c r="E586" s="216"/>
      <c r="F586" s="197"/>
      <c r="G586" s="202"/>
      <c r="H586" s="197"/>
      <c r="I586" s="212"/>
      <c r="J586" s="215"/>
      <c r="K586" s="185"/>
      <c r="L586" s="185"/>
      <c r="M586" s="185"/>
      <c r="N586" s="185"/>
      <c r="O586" s="185"/>
      <c r="P586" s="185"/>
      <c r="Q586" s="185"/>
      <c r="R586" s="185"/>
      <c r="S586" s="185"/>
      <c r="T586" s="185"/>
      <c r="U586" s="185"/>
      <c r="V586" s="185"/>
      <c r="W586" s="185"/>
      <c r="X586" s="185"/>
      <c r="Y586" s="185"/>
      <c r="Z586" s="185"/>
      <c r="AA586" s="185"/>
      <c r="AB586" s="185"/>
      <c r="AC586" s="185"/>
      <c r="AD586" s="185"/>
      <c r="AE586" s="185"/>
      <c r="AF586" s="185"/>
      <c r="AG586" s="185"/>
      <c r="AH586" s="185"/>
      <c r="AI586" s="185"/>
      <c r="AJ586" s="185"/>
      <c r="AK586" s="185"/>
      <c r="AL586" s="185"/>
      <c r="AM586" s="185"/>
      <c r="AN586" s="185"/>
      <c r="AO586" s="185"/>
      <c r="AP586" s="185"/>
      <c r="AQ586" s="185"/>
      <c r="AR586" s="185"/>
      <c r="AS586" s="185"/>
      <c r="AT586" s="185"/>
      <c r="AU586" s="185"/>
      <c r="AV586" s="185"/>
      <c r="AW586" s="185"/>
    </row>
    <row r="587" ht="22.5" customHeight="1">
      <c r="A587" s="368"/>
      <c r="B587" s="187"/>
      <c r="C587" s="188" t="str">
        <f t="shared" si="2"/>
        <v/>
      </c>
      <c r="D587" s="244"/>
      <c r="E587" s="216"/>
      <c r="F587" s="197"/>
      <c r="G587" s="202"/>
      <c r="H587" s="197"/>
      <c r="I587" s="212"/>
      <c r="J587" s="215"/>
      <c r="K587" s="185"/>
      <c r="L587" s="185"/>
      <c r="M587" s="185"/>
      <c r="N587" s="185"/>
      <c r="O587" s="185"/>
      <c r="P587" s="185"/>
      <c r="Q587" s="185"/>
      <c r="R587" s="185"/>
      <c r="S587" s="185"/>
      <c r="T587" s="185"/>
      <c r="U587" s="185"/>
      <c r="V587" s="185"/>
      <c r="W587" s="185"/>
      <c r="X587" s="185"/>
      <c r="Y587" s="185"/>
      <c r="Z587" s="185"/>
      <c r="AA587" s="185"/>
      <c r="AB587" s="185"/>
      <c r="AC587" s="185"/>
      <c r="AD587" s="185"/>
      <c r="AE587" s="185"/>
      <c r="AF587" s="185"/>
      <c r="AG587" s="185"/>
      <c r="AH587" s="185"/>
      <c r="AI587" s="185"/>
      <c r="AJ587" s="185"/>
      <c r="AK587" s="185"/>
      <c r="AL587" s="185"/>
      <c r="AM587" s="185"/>
      <c r="AN587" s="185"/>
      <c r="AO587" s="185"/>
      <c r="AP587" s="185"/>
      <c r="AQ587" s="185"/>
      <c r="AR587" s="185"/>
      <c r="AS587" s="185"/>
      <c r="AT587" s="185"/>
      <c r="AU587" s="185"/>
      <c r="AV587" s="185"/>
      <c r="AW587" s="185"/>
    </row>
    <row r="588" ht="22.5" customHeight="1">
      <c r="A588" s="368"/>
      <c r="B588" s="187"/>
      <c r="C588" s="188" t="str">
        <f t="shared" si="2"/>
        <v/>
      </c>
      <c r="D588" s="244"/>
      <c r="E588" s="216"/>
      <c r="F588" s="197"/>
      <c r="G588" s="202"/>
      <c r="H588" s="197"/>
      <c r="I588" s="212"/>
      <c r="J588" s="215"/>
      <c r="K588" s="185"/>
      <c r="L588" s="185"/>
      <c r="M588" s="185"/>
      <c r="N588" s="185"/>
      <c r="O588" s="185"/>
      <c r="P588" s="185"/>
      <c r="Q588" s="185"/>
      <c r="R588" s="185"/>
      <c r="S588" s="185"/>
      <c r="T588" s="185"/>
      <c r="U588" s="185"/>
      <c r="V588" s="185"/>
      <c r="W588" s="185"/>
      <c r="X588" s="185"/>
      <c r="Y588" s="185"/>
      <c r="Z588" s="185"/>
      <c r="AA588" s="185"/>
      <c r="AB588" s="185"/>
      <c r="AC588" s="185"/>
      <c r="AD588" s="185"/>
      <c r="AE588" s="185"/>
      <c r="AF588" s="185"/>
      <c r="AG588" s="185"/>
      <c r="AH588" s="185"/>
      <c r="AI588" s="185"/>
      <c r="AJ588" s="185"/>
      <c r="AK588" s="185"/>
      <c r="AL588" s="185"/>
      <c r="AM588" s="185"/>
      <c r="AN588" s="185"/>
      <c r="AO588" s="185"/>
      <c r="AP588" s="185"/>
      <c r="AQ588" s="185"/>
      <c r="AR588" s="185"/>
      <c r="AS588" s="185"/>
      <c r="AT588" s="185"/>
      <c r="AU588" s="185"/>
      <c r="AV588" s="185"/>
      <c r="AW588" s="185"/>
    </row>
    <row r="589" ht="22.5" customHeight="1">
      <c r="A589" s="368"/>
      <c r="B589" s="187"/>
      <c r="C589" s="188" t="str">
        <f t="shared" si="2"/>
        <v/>
      </c>
      <c r="D589" s="244"/>
      <c r="E589" s="216"/>
      <c r="F589" s="197"/>
      <c r="G589" s="202"/>
      <c r="H589" s="197"/>
      <c r="I589" s="212"/>
      <c r="J589" s="215"/>
      <c r="K589" s="185"/>
      <c r="L589" s="185"/>
      <c r="M589" s="185"/>
      <c r="N589" s="185"/>
      <c r="O589" s="185"/>
      <c r="P589" s="185"/>
      <c r="Q589" s="185"/>
      <c r="R589" s="185"/>
      <c r="S589" s="185"/>
      <c r="T589" s="185"/>
      <c r="U589" s="185"/>
      <c r="V589" s="185"/>
      <c r="W589" s="185"/>
      <c r="X589" s="185"/>
      <c r="Y589" s="185"/>
      <c r="Z589" s="185"/>
      <c r="AA589" s="185"/>
      <c r="AB589" s="185"/>
      <c r="AC589" s="185"/>
      <c r="AD589" s="185"/>
      <c r="AE589" s="185"/>
      <c r="AF589" s="185"/>
      <c r="AG589" s="185"/>
      <c r="AH589" s="185"/>
      <c r="AI589" s="185"/>
      <c r="AJ589" s="185"/>
      <c r="AK589" s="185"/>
      <c r="AL589" s="185"/>
      <c r="AM589" s="185"/>
      <c r="AN589" s="185"/>
      <c r="AO589" s="185"/>
      <c r="AP589" s="185"/>
      <c r="AQ589" s="185"/>
      <c r="AR589" s="185"/>
      <c r="AS589" s="185"/>
      <c r="AT589" s="185"/>
      <c r="AU589" s="185"/>
      <c r="AV589" s="185"/>
      <c r="AW589" s="185"/>
    </row>
    <row r="590" ht="22.5" customHeight="1">
      <c r="A590" s="368"/>
      <c r="B590" s="187"/>
      <c r="C590" s="188" t="str">
        <f t="shared" si="2"/>
        <v/>
      </c>
      <c r="D590" s="244"/>
      <c r="E590" s="216"/>
      <c r="F590" s="197"/>
      <c r="G590" s="202"/>
      <c r="H590" s="197"/>
      <c r="I590" s="212"/>
      <c r="J590" s="215"/>
      <c r="K590" s="185"/>
      <c r="L590" s="185"/>
      <c r="M590" s="185"/>
      <c r="N590" s="185"/>
      <c r="O590" s="185"/>
      <c r="P590" s="185"/>
      <c r="Q590" s="185"/>
      <c r="R590" s="185"/>
      <c r="S590" s="185"/>
      <c r="T590" s="185"/>
      <c r="U590" s="185"/>
      <c r="V590" s="185"/>
      <c r="W590" s="185"/>
      <c r="X590" s="185"/>
      <c r="Y590" s="185"/>
      <c r="Z590" s="185"/>
      <c r="AA590" s="185"/>
      <c r="AB590" s="185"/>
      <c r="AC590" s="185"/>
      <c r="AD590" s="185"/>
      <c r="AE590" s="185"/>
      <c r="AF590" s="185"/>
      <c r="AG590" s="185"/>
      <c r="AH590" s="185"/>
      <c r="AI590" s="185"/>
      <c r="AJ590" s="185"/>
      <c r="AK590" s="185"/>
      <c r="AL590" s="185"/>
      <c r="AM590" s="185"/>
      <c r="AN590" s="185"/>
      <c r="AO590" s="185"/>
      <c r="AP590" s="185"/>
      <c r="AQ590" s="185"/>
      <c r="AR590" s="185"/>
      <c r="AS590" s="185"/>
      <c r="AT590" s="185"/>
      <c r="AU590" s="185"/>
      <c r="AV590" s="185"/>
      <c r="AW590" s="185"/>
    </row>
    <row r="591" ht="22.5" customHeight="1">
      <c r="A591" s="368"/>
      <c r="B591" s="187"/>
      <c r="C591" s="188" t="str">
        <f t="shared" si="2"/>
        <v/>
      </c>
      <c r="D591" s="244"/>
      <c r="E591" s="216"/>
      <c r="F591" s="197"/>
      <c r="G591" s="202"/>
      <c r="H591" s="197"/>
      <c r="I591" s="212"/>
      <c r="J591" s="215"/>
      <c r="K591" s="185"/>
      <c r="L591" s="185"/>
      <c r="M591" s="185"/>
      <c r="N591" s="185"/>
      <c r="O591" s="185"/>
      <c r="P591" s="185"/>
      <c r="Q591" s="185"/>
      <c r="R591" s="185"/>
      <c r="S591" s="185"/>
      <c r="T591" s="185"/>
      <c r="U591" s="185"/>
      <c r="V591" s="185"/>
      <c r="W591" s="185"/>
      <c r="X591" s="185"/>
      <c r="Y591" s="185"/>
      <c r="Z591" s="185"/>
      <c r="AA591" s="185"/>
      <c r="AB591" s="185"/>
      <c r="AC591" s="185"/>
      <c r="AD591" s="185"/>
      <c r="AE591" s="185"/>
      <c r="AF591" s="185"/>
      <c r="AG591" s="185"/>
      <c r="AH591" s="185"/>
      <c r="AI591" s="185"/>
      <c r="AJ591" s="185"/>
      <c r="AK591" s="185"/>
      <c r="AL591" s="185"/>
      <c r="AM591" s="185"/>
      <c r="AN591" s="185"/>
      <c r="AO591" s="185"/>
      <c r="AP591" s="185"/>
      <c r="AQ591" s="185"/>
      <c r="AR591" s="185"/>
      <c r="AS591" s="185"/>
      <c r="AT591" s="185"/>
      <c r="AU591" s="185"/>
      <c r="AV591" s="185"/>
      <c r="AW591" s="185"/>
    </row>
    <row r="592" ht="22.5" customHeight="1">
      <c r="A592" s="368"/>
      <c r="B592" s="187"/>
      <c r="C592" s="188" t="str">
        <f t="shared" si="2"/>
        <v/>
      </c>
      <c r="D592" s="244"/>
      <c r="E592" s="216"/>
      <c r="F592" s="197"/>
      <c r="G592" s="202"/>
      <c r="H592" s="197"/>
      <c r="I592" s="212"/>
      <c r="J592" s="215"/>
      <c r="K592" s="185"/>
      <c r="L592" s="185"/>
      <c r="M592" s="185"/>
      <c r="N592" s="185"/>
      <c r="O592" s="185"/>
      <c r="P592" s="185"/>
      <c r="Q592" s="185"/>
      <c r="R592" s="185"/>
      <c r="S592" s="185"/>
      <c r="T592" s="185"/>
      <c r="U592" s="185"/>
      <c r="V592" s="185"/>
      <c r="W592" s="185"/>
      <c r="X592" s="185"/>
      <c r="Y592" s="185"/>
      <c r="Z592" s="185"/>
      <c r="AA592" s="185"/>
      <c r="AB592" s="185"/>
      <c r="AC592" s="185"/>
      <c r="AD592" s="185"/>
      <c r="AE592" s="185"/>
      <c r="AF592" s="185"/>
      <c r="AG592" s="185"/>
      <c r="AH592" s="185"/>
      <c r="AI592" s="185"/>
      <c r="AJ592" s="185"/>
      <c r="AK592" s="185"/>
      <c r="AL592" s="185"/>
      <c r="AM592" s="185"/>
      <c r="AN592" s="185"/>
      <c r="AO592" s="185"/>
      <c r="AP592" s="185"/>
      <c r="AQ592" s="185"/>
      <c r="AR592" s="185"/>
      <c r="AS592" s="185"/>
      <c r="AT592" s="185"/>
      <c r="AU592" s="185"/>
      <c r="AV592" s="185"/>
      <c r="AW592" s="185"/>
    </row>
    <row r="593" ht="22.5" customHeight="1">
      <c r="A593" s="368"/>
      <c r="B593" s="187"/>
      <c r="C593" s="188" t="str">
        <f t="shared" si="2"/>
        <v/>
      </c>
      <c r="D593" s="244"/>
      <c r="E593" s="216"/>
      <c r="F593" s="197"/>
      <c r="G593" s="202"/>
      <c r="H593" s="197"/>
      <c r="I593" s="212"/>
      <c r="J593" s="215"/>
      <c r="K593" s="185"/>
      <c r="L593" s="185"/>
      <c r="M593" s="185"/>
      <c r="N593" s="185"/>
      <c r="O593" s="185"/>
      <c r="P593" s="185"/>
      <c r="Q593" s="185"/>
      <c r="R593" s="185"/>
      <c r="S593" s="185"/>
      <c r="T593" s="185"/>
      <c r="U593" s="185"/>
      <c r="V593" s="185"/>
      <c r="W593" s="185"/>
      <c r="X593" s="185"/>
      <c r="Y593" s="185"/>
      <c r="Z593" s="185"/>
      <c r="AA593" s="185"/>
      <c r="AB593" s="185"/>
      <c r="AC593" s="185"/>
      <c r="AD593" s="185"/>
      <c r="AE593" s="185"/>
      <c r="AF593" s="185"/>
      <c r="AG593" s="185"/>
      <c r="AH593" s="185"/>
      <c r="AI593" s="185"/>
      <c r="AJ593" s="185"/>
      <c r="AK593" s="185"/>
      <c r="AL593" s="185"/>
      <c r="AM593" s="185"/>
      <c r="AN593" s="185"/>
      <c r="AO593" s="185"/>
      <c r="AP593" s="185"/>
      <c r="AQ593" s="185"/>
      <c r="AR593" s="185"/>
      <c r="AS593" s="185"/>
      <c r="AT593" s="185"/>
      <c r="AU593" s="185"/>
      <c r="AV593" s="185"/>
      <c r="AW593" s="185"/>
    </row>
    <row r="594" ht="22.5" customHeight="1">
      <c r="A594" s="368"/>
      <c r="B594" s="187"/>
      <c r="C594" s="188" t="str">
        <f t="shared" si="2"/>
        <v/>
      </c>
      <c r="D594" s="244"/>
      <c r="E594" s="216"/>
      <c r="F594" s="197"/>
      <c r="G594" s="202"/>
      <c r="H594" s="197"/>
      <c r="I594" s="212"/>
      <c r="J594" s="215"/>
      <c r="K594" s="185"/>
      <c r="L594" s="185"/>
      <c r="M594" s="185"/>
      <c r="N594" s="185"/>
      <c r="O594" s="185"/>
      <c r="P594" s="185"/>
      <c r="Q594" s="185"/>
      <c r="R594" s="185"/>
      <c r="S594" s="185"/>
      <c r="T594" s="185"/>
      <c r="U594" s="185"/>
      <c r="V594" s="185"/>
      <c r="W594" s="185"/>
      <c r="X594" s="185"/>
      <c r="Y594" s="185"/>
      <c r="Z594" s="185"/>
      <c r="AA594" s="185"/>
      <c r="AB594" s="185"/>
      <c r="AC594" s="185"/>
      <c r="AD594" s="185"/>
      <c r="AE594" s="185"/>
      <c r="AF594" s="185"/>
      <c r="AG594" s="185"/>
      <c r="AH594" s="185"/>
      <c r="AI594" s="185"/>
      <c r="AJ594" s="185"/>
      <c r="AK594" s="185"/>
      <c r="AL594" s="185"/>
      <c r="AM594" s="185"/>
      <c r="AN594" s="185"/>
      <c r="AO594" s="185"/>
      <c r="AP594" s="185"/>
      <c r="AQ594" s="185"/>
      <c r="AR594" s="185"/>
      <c r="AS594" s="185"/>
      <c r="AT594" s="185"/>
      <c r="AU594" s="185"/>
      <c r="AV594" s="185"/>
      <c r="AW594" s="185"/>
    </row>
    <row r="595" ht="22.5" customHeight="1">
      <c r="A595" s="368"/>
      <c r="B595" s="187"/>
      <c r="C595" s="188" t="str">
        <f t="shared" si="2"/>
        <v/>
      </c>
      <c r="D595" s="244"/>
      <c r="E595" s="216"/>
      <c r="F595" s="197"/>
      <c r="G595" s="202"/>
      <c r="H595" s="197"/>
      <c r="I595" s="212"/>
      <c r="J595" s="215"/>
      <c r="K595" s="185"/>
      <c r="L595" s="185"/>
      <c r="M595" s="185"/>
      <c r="N595" s="185"/>
      <c r="O595" s="185"/>
      <c r="P595" s="185"/>
      <c r="Q595" s="185"/>
      <c r="R595" s="185"/>
      <c r="S595" s="185"/>
      <c r="T595" s="185"/>
      <c r="U595" s="185"/>
      <c r="V595" s="185"/>
      <c r="W595" s="185"/>
      <c r="X595" s="185"/>
      <c r="Y595" s="185"/>
      <c r="Z595" s="185"/>
      <c r="AA595" s="185"/>
      <c r="AB595" s="185"/>
      <c r="AC595" s="185"/>
      <c r="AD595" s="185"/>
      <c r="AE595" s="185"/>
      <c r="AF595" s="185"/>
      <c r="AG595" s="185"/>
      <c r="AH595" s="185"/>
      <c r="AI595" s="185"/>
      <c r="AJ595" s="185"/>
      <c r="AK595" s="185"/>
      <c r="AL595" s="185"/>
      <c r="AM595" s="185"/>
      <c r="AN595" s="185"/>
      <c r="AO595" s="185"/>
      <c r="AP595" s="185"/>
      <c r="AQ595" s="185"/>
      <c r="AR595" s="185"/>
      <c r="AS595" s="185"/>
      <c r="AT595" s="185"/>
      <c r="AU595" s="185"/>
      <c r="AV595" s="185"/>
      <c r="AW595" s="185"/>
    </row>
    <row r="596" ht="22.5" customHeight="1">
      <c r="A596" s="368"/>
      <c r="B596" s="187"/>
      <c r="C596" s="188" t="str">
        <f t="shared" si="2"/>
        <v/>
      </c>
      <c r="D596" s="244"/>
      <c r="E596" s="216"/>
      <c r="F596" s="197"/>
      <c r="G596" s="202"/>
      <c r="H596" s="197"/>
      <c r="I596" s="212"/>
      <c r="J596" s="215"/>
      <c r="K596" s="185"/>
      <c r="L596" s="185"/>
      <c r="M596" s="185"/>
      <c r="N596" s="185"/>
      <c r="O596" s="185"/>
      <c r="P596" s="185"/>
      <c r="Q596" s="185"/>
      <c r="R596" s="185"/>
      <c r="S596" s="185"/>
      <c r="T596" s="185"/>
      <c r="U596" s="185"/>
      <c r="V596" s="185"/>
      <c r="W596" s="185"/>
      <c r="X596" s="185"/>
      <c r="Y596" s="185"/>
      <c r="Z596" s="185"/>
      <c r="AA596" s="185"/>
      <c r="AB596" s="185"/>
      <c r="AC596" s="185"/>
      <c r="AD596" s="185"/>
      <c r="AE596" s="185"/>
      <c r="AF596" s="185"/>
      <c r="AG596" s="185"/>
      <c r="AH596" s="185"/>
      <c r="AI596" s="185"/>
      <c r="AJ596" s="185"/>
      <c r="AK596" s="185"/>
      <c r="AL596" s="185"/>
      <c r="AM596" s="185"/>
      <c r="AN596" s="185"/>
      <c r="AO596" s="185"/>
      <c r="AP596" s="185"/>
      <c r="AQ596" s="185"/>
      <c r="AR596" s="185"/>
      <c r="AS596" s="185"/>
      <c r="AT596" s="185"/>
      <c r="AU596" s="185"/>
      <c r="AV596" s="185"/>
      <c r="AW596" s="185"/>
    </row>
    <row r="597" ht="22.5" customHeight="1">
      <c r="A597" s="368"/>
      <c r="B597" s="187"/>
      <c r="C597" s="188" t="str">
        <f t="shared" si="2"/>
        <v/>
      </c>
      <c r="D597" s="244"/>
      <c r="E597" s="216"/>
      <c r="F597" s="197"/>
      <c r="G597" s="202"/>
      <c r="H597" s="197"/>
      <c r="I597" s="212"/>
      <c r="J597" s="215"/>
      <c r="K597" s="185"/>
      <c r="L597" s="185"/>
      <c r="M597" s="185"/>
      <c r="N597" s="185"/>
      <c r="O597" s="185"/>
      <c r="P597" s="185"/>
      <c r="Q597" s="185"/>
      <c r="R597" s="185"/>
      <c r="S597" s="185"/>
      <c r="T597" s="185"/>
      <c r="U597" s="185"/>
      <c r="V597" s="185"/>
      <c r="W597" s="185"/>
      <c r="X597" s="185"/>
      <c r="Y597" s="185"/>
      <c r="Z597" s="185"/>
      <c r="AA597" s="185"/>
      <c r="AB597" s="185"/>
      <c r="AC597" s="185"/>
      <c r="AD597" s="185"/>
      <c r="AE597" s="185"/>
      <c r="AF597" s="185"/>
      <c r="AG597" s="185"/>
      <c r="AH597" s="185"/>
      <c r="AI597" s="185"/>
      <c r="AJ597" s="185"/>
      <c r="AK597" s="185"/>
      <c r="AL597" s="185"/>
      <c r="AM597" s="185"/>
      <c r="AN597" s="185"/>
      <c r="AO597" s="185"/>
      <c r="AP597" s="185"/>
      <c r="AQ597" s="185"/>
      <c r="AR597" s="185"/>
      <c r="AS597" s="185"/>
      <c r="AT597" s="185"/>
      <c r="AU597" s="185"/>
      <c r="AV597" s="185"/>
      <c r="AW597" s="185"/>
    </row>
    <row r="598" ht="22.5" customHeight="1">
      <c r="A598" s="368"/>
      <c r="B598" s="187"/>
      <c r="C598" s="188" t="str">
        <f t="shared" si="2"/>
        <v/>
      </c>
      <c r="D598" s="244"/>
      <c r="E598" s="216"/>
      <c r="F598" s="197"/>
      <c r="G598" s="202"/>
      <c r="H598" s="197"/>
      <c r="I598" s="212"/>
      <c r="J598" s="215"/>
      <c r="K598" s="185"/>
      <c r="L598" s="185"/>
      <c r="M598" s="185"/>
      <c r="N598" s="185"/>
      <c r="O598" s="185"/>
      <c r="P598" s="185"/>
      <c r="Q598" s="185"/>
      <c r="R598" s="185"/>
      <c r="S598" s="185"/>
      <c r="T598" s="185"/>
      <c r="U598" s="185"/>
      <c r="V598" s="185"/>
      <c r="W598" s="185"/>
      <c r="X598" s="185"/>
      <c r="Y598" s="185"/>
      <c r="Z598" s="185"/>
      <c r="AA598" s="185"/>
      <c r="AB598" s="185"/>
      <c r="AC598" s="185"/>
      <c r="AD598" s="185"/>
      <c r="AE598" s="185"/>
      <c r="AF598" s="185"/>
      <c r="AG598" s="185"/>
      <c r="AH598" s="185"/>
      <c r="AI598" s="185"/>
      <c r="AJ598" s="185"/>
      <c r="AK598" s="185"/>
      <c r="AL598" s="185"/>
      <c r="AM598" s="185"/>
      <c r="AN598" s="185"/>
      <c r="AO598" s="185"/>
      <c r="AP598" s="185"/>
      <c r="AQ598" s="185"/>
      <c r="AR598" s="185"/>
      <c r="AS598" s="185"/>
      <c r="AT598" s="185"/>
      <c r="AU598" s="185"/>
      <c r="AV598" s="185"/>
      <c r="AW598" s="185"/>
    </row>
    <row r="599" ht="22.5" customHeight="1">
      <c r="A599" s="368"/>
      <c r="B599" s="187"/>
      <c r="C599" s="188" t="str">
        <f t="shared" si="2"/>
        <v/>
      </c>
      <c r="D599" s="244"/>
      <c r="E599" s="216"/>
      <c r="F599" s="197"/>
      <c r="G599" s="202"/>
      <c r="H599" s="197"/>
      <c r="I599" s="212"/>
      <c r="J599" s="215"/>
      <c r="K599" s="185"/>
      <c r="L599" s="185"/>
      <c r="M599" s="185"/>
      <c r="N599" s="185"/>
      <c r="O599" s="185"/>
      <c r="P599" s="185"/>
      <c r="Q599" s="185"/>
      <c r="R599" s="185"/>
      <c r="S599" s="185"/>
      <c r="T599" s="185"/>
      <c r="U599" s="185"/>
      <c r="V599" s="185"/>
      <c r="W599" s="185"/>
      <c r="X599" s="185"/>
      <c r="Y599" s="185"/>
      <c r="Z599" s="185"/>
      <c r="AA599" s="185"/>
      <c r="AB599" s="185"/>
      <c r="AC599" s="185"/>
      <c r="AD599" s="185"/>
      <c r="AE599" s="185"/>
      <c r="AF599" s="185"/>
      <c r="AG599" s="185"/>
      <c r="AH599" s="185"/>
      <c r="AI599" s="185"/>
      <c r="AJ599" s="185"/>
      <c r="AK599" s="185"/>
      <c r="AL599" s="185"/>
      <c r="AM599" s="185"/>
      <c r="AN599" s="185"/>
      <c r="AO599" s="185"/>
      <c r="AP599" s="185"/>
      <c r="AQ599" s="185"/>
      <c r="AR599" s="185"/>
      <c r="AS599" s="185"/>
      <c r="AT599" s="185"/>
      <c r="AU599" s="185"/>
      <c r="AV599" s="185"/>
      <c r="AW599" s="185"/>
    </row>
    <row r="600" ht="22.5" customHeight="1">
      <c r="A600" s="368"/>
      <c r="B600" s="187"/>
      <c r="C600" s="188" t="str">
        <f t="shared" si="2"/>
        <v/>
      </c>
      <c r="D600" s="244"/>
      <c r="E600" s="216"/>
      <c r="F600" s="197"/>
      <c r="G600" s="202"/>
      <c r="H600" s="197"/>
      <c r="I600" s="212"/>
      <c r="J600" s="215"/>
      <c r="K600" s="185"/>
      <c r="L600" s="185"/>
      <c r="M600" s="185"/>
      <c r="N600" s="185"/>
      <c r="O600" s="185"/>
      <c r="P600" s="185"/>
      <c r="Q600" s="185"/>
      <c r="R600" s="185"/>
      <c r="S600" s="185"/>
      <c r="T600" s="185"/>
      <c r="U600" s="185"/>
      <c r="V600" s="185"/>
      <c r="W600" s="185"/>
      <c r="X600" s="185"/>
      <c r="Y600" s="185"/>
      <c r="Z600" s="185"/>
      <c r="AA600" s="185"/>
      <c r="AB600" s="185"/>
      <c r="AC600" s="185"/>
      <c r="AD600" s="185"/>
      <c r="AE600" s="185"/>
      <c r="AF600" s="185"/>
      <c r="AG600" s="185"/>
      <c r="AH600" s="185"/>
      <c r="AI600" s="185"/>
      <c r="AJ600" s="185"/>
      <c r="AK600" s="185"/>
      <c r="AL600" s="185"/>
      <c r="AM600" s="185"/>
      <c r="AN600" s="185"/>
      <c r="AO600" s="185"/>
      <c r="AP600" s="185"/>
      <c r="AQ600" s="185"/>
      <c r="AR600" s="185"/>
      <c r="AS600" s="185"/>
      <c r="AT600" s="185"/>
      <c r="AU600" s="185"/>
      <c r="AV600" s="185"/>
      <c r="AW600" s="185"/>
    </row>
    <row r="601" ht="22.5" customHeight="1">
      <c r="A601" s="368"/>
      <c r="B601" s="187"/>
      <c r="C601" s="188" t="str">
        <f t="shared" si="2"/>
        <v/>
      </c>
      <c r="D601" s="244"/>
      <c r="E601" s="216"/>
      <c r="F601" s="197"/>
      <c r="G601" s="202"/>
      <c r="H601" s="197"/>
      <c r="I601" s="212"/>
      <c r="J601" s="215"/>
      <c r="K601" s="185"/>
      <c r="L601" s="185"/>
      <c r="M601" s="185"/>
      <c r="N601" s="185"/>
      <c r="O601" s="185"/>
      <c r="P601" s="185"/>
      <c r="Q601" s="185"/>
      <c r="R601" s="185"/>
      <c r="S601" s="185"/>
      <c r="T601" s="185"/>
      <c r="U601" s="185"/>
      <c r="V601" s="185"/>
      <c r="W601" s="185"/>
      <c r="X601" s="185"/>
      <c r="Y601" s="185"/>
      <c r="Z601" s="185"/>
      <c r="AA601" s="185"/>
      <c r="AB601" s="185"/>
      <c r="AC601" s="185"/>
      <c r="AD601" s="185"/>
      <c r="AE601" s="185"/>
      <c r="AF601" s="185"/>
      <c r="AG601" s="185"/>
      <c r="AH601" s="185"/>
      <c r="AI601" s="185"/>
      <c r="AJ601" s="185"/>
      <c r="AK601" s="185"/>
      <c r="AL601" s="185"/>
      <c r="AM601" s="185"/>
      <c r="AN601" s="185"/>
      <c r="AO601" s="185"/>
      <c r="AP601" s="185"/>
      <c r="AQ601" s="185"/>
      <c r="AR601" s="185"/>
      <c r="AS601" s="185"/>
      <c r="AT601" s="185"/>
      <c r="AU601" s="185"/>
      <c r="AV601" s="185"/>
      <c r="AW601" s="185"/>
    </row>
    <row r="602" ht="22.5" customHeight="1">
      <c r="A602" s="368"/>
      <c r="B602" s="187"/>
      <c r="C602" s="188" t="str">
        <f t="shared" si="2"/>
        <v/>
      </c>
      <c r="D602" s="244"/>
      <c r="E602" s="216"/>
      <c r="F602" s="197"/>
      <c r="G602" s="202"/>
      <c r="H602" s="197"/>
      <c r="I602" s="212"/>
      <c r="J602" s="215"/>
      <c r="K602" s="185"/>
      <c r="L602" s="185"/>
      <c r="M602" s="185"/>
      <c r="N602" s="185"/>
      <c r="O602" s="185"/>
      <c r="P602" s="185"/>
      <c r="Q602" s="185"/>
      <c r="R602" s="185"/>
      <c r="S602" s="185"/>
      <c r="T602" s="185"/>
      <c r="U602" s="185"/>
      <c r="V602" s="185"/>
      <c r="W602" s="185"/>
      <c r="X602" s="185"/>
      <c r="Y602" s="185"/>
      <c r="Z602" s="185"/>
      <c r="AA602" s="185"/>
      <c r="AB602" s="185"/>
      <c r="AC602" s="185"/>
      <c r="AD602" s="185"/>
      <c r="AE602" s="185"/>
      <c r="AF602" s="185"/>
      <c r="AG602" s="185"/>
      <c r="AH602" s="185"/>
      <c r="AI602" s="185"/>
      <c r="AJ602" s="185"/>
      <c r="AK602" s="185"/>
      <c r="AL602" s="185"/>
      <c r="AM602" s="185"/>
      <c r="AN602" s="185"/>
      <c r="AO602" s="185"/>
      <c r="AP602" s="185"/>
      <c r="AQ602" s="185"/>
      <c r="AR602" s="185"/>
      <c r="AS602" s="185"/>
      <c r="AT602" s="185"/>
      <c r="AU602" s="185"/>
      <c r="AV602" s="185"/>
      <c r="AW602" s="185"/>
    </row>
    <row r="603" ht="22.5" customHeight="1">
      <c r="A603" s="368"/>
      <c r="B603" s="187"/>
      <c r="C603" s="188" t="str">
        <f t="shared" si="2"/>
        <v/>
      </c>
      <c r="D603" s="244"/>
      <c r="E603" s="216"/>
      <c r="F603" s="197"/>
      <c r="G603" s="202"/>
      <c r="H603" s="197"/>
      <c r="I603" s="212"/>
      <c r="J603" s="215"/>
      <c r="K603" s="185"/>
      <c r="L603" s="185"/>
      <c r="M603" s="185"/>
      <c r="N603" s="185"/>
      <c r="O603" s="185"/>
      <c r="P603" s="185"/>
      <c r="Q603" s="185"/>
      <c r="R603" s="185"/>
      <c r="S603" s="185"/>
      <c r="T603" s="185"/>
      <c r="U603" s="185"/>
      <c r="V603" s="185"/>
      <c r="W603" s="185"/>
      <c r="X603" s="185"/>
      <c r="Y603" s="185"/>
      <c r="Z603" s="185"/>
      <c r="AA603" s="185"/>
      <c r="AB603" s="185"/>
      <c r="AC603" s="185"/>
      <c r="AD603" s="185"/>
      <c r="AE603" s="185"/>
      <c r="AF603" s="185"/>
      <c r="AG603" s="185"/>
      <c r="AH603" s="185"/>
      <c r="AI603" s="185"/>
      <c r="AJ603" s="185"/>
      <c r="AK603" s="185"/>
      <c r="AL603" s="185"/>
      <c r="AM603" s="185"/>
      <c r="AN603" s="185"/>
      <c r="AO603" s="185"/>
      <c r="AP603" s="185"/>
      <c r="AQ603" s="185"/>
      <c r="AR603" s="185"/>
      <c r="AS603" s="185"/>
      <c r="AT603" s="185"/>
      <c r="AU603" s="185"/>
      <c r="AV603" s="185"/>
      <c r="AW603" s="185"/>
    </row>
    <row r="604" ht="22.5" customHeight="1">
      <c r="A604" s="368"/>
      <c r="B604" s="187"/>
      <c r="C604" s="188" t="str">
        <f t="shared" si="2"/>
        <v/>
      </c>
      <c r="D604" s="244"/>
      <c r="E604" s="216"/>
      <c r="F604" s="197"/>
      <c r="G604" s="202"/>
      <c r="H604" s="197"/>
      <c r="I604" s="212"/>
      <c r="J604" s="215"/>
      <c r="K604" s="185"/>
      <c r="L604" s="185"/>
      <c r="M604" s="185"/>
      <c r="N604" s="185"/>
      <c r="O604" s="185"/>
      <c r="P604" s="185"/>
      <c r="Q604" s="185"/>
      <c r="R604" s="185"/>
      <c r="S604" s="185"/>
      <c r="T604" s="185"/>
      <c r="U604" s="185"/>
      <c r="V604" s="185"/>
      <c r="W604" s="185"/>
      <c r="X604" s="185"/>
      <c r="Y604" s="185"/>
      <c r="Z604" s="185"/>
      <c r="AA604" s="185"/>
      <c r="AB604" s="185"/>
      <c r="AC604" s="185"/>
      <c r="AD604" s="185"/>
      <c r="AE604" s="185"/>
      <c r="AF604" s="185"/>
      <c r="AG604" s="185"/>
      <c r="AH604" s="185"/>
      <c r="AI604" s="185"/>
      <c r="AJ604" s="185"/>
      <c r="AK604" s="185"/>
      <c r="AL604" s="185"/>
      <c r="AM604" s="185"/>
      <c r="AN604" s="185"/>
      <c r="AO604" s="185"/>
      <c r="AP604" s="185"/>
      <c r="AQ604" s="185"/>
      <c r="AR604" s="185"/>
      <c r="AS604" s="185"/>
      <c r="AT604" s="185"/>
      <c r="AU604" s="185"/>
      <c r="AV604" s="185"/>
      <c r="AW604" s="185"/>
    </row>
    <row r="605" ht="22.5" customHeight="1">
      <c r="A605" s="368"/>
      <c r="B605" s="187"/>
      <c r="C605" s="188" t="str">
        <f t="shared" si="2"/>
        <v/>
      </c>
      <c r="D605" s="244"/>
      <c r="E605" s="216"/>
      <c r="F605" s="197"/>
      <c r="G605" s="202"/>
      <c r="H605" s="197"/>
      <c r="I605" s="212"/>
      <c r="J605" s="215"/>
      <c r="K605" s="185"/>
      <c r="L605" s="185"/>
      <c r="M605" s="185"/>
      <c r="N605" s="185"/>
      <c r="O605" s="185"/>
      <c r="P605" s="185"/>
      <c r="Q605" s="185"/>
      <c r="R605" s="185"/>
      <c r="S605" s="185"/>
      <c r="T605" s="185"/>
      <c r="U605" s="185"/>
      <c r="V605" s="185"/>
      <c r="W605" s="185"/>
      <c r="X605" s="185"/>
      <c r="Y605" s="185"/>
      <c r="Z605" s="185"/>
      <c r="AA605" s="185"/>
      <c r="AB605" s="185"/>
      <c r="AC605" s="185"/>
      <c r="AD605" s="185"/>
      <c r="AE605" s="185"/>
      <c r="AF605" s="185"/>
      <c r="AG605" s="185"/>
      <c r="AH605" s="185"/>
      <c r="AI605" s="185"/>
      <c r="AJ605" s="185"/>
      <c r="AK605" s="185"/>
      <c r="AL605" s="185"/>
      <c r="AM605" s="185"/>
      <c r="AN605" s="185"/>
      <c r="AO605" s="185"/>
      <c r="AP605" s="185"/>
      <c r="AQ605" s="185"/>
      <c r="AR605" s="185"/>
      <c r="AS605" s="185"/>
      <c r="AT605" s="185"/>
      <c r="AU605" s="185"/>
      <c r="AV605" s="185"/>
      <c r="AW605" s="185"/>
    </row>
    <row r="606" ht="22.5" customHeight="1">
      <c r="A606" s="368"/>
      <c r="B606" s="187"/>
      <c r="C606" s="188" t="str">
        <f t="shared" si="2"/>
        <v/>
      </c>
      <c r="D606" s="244"/>
      <c r="E606" s="216"/>
      <c r="F606" s="197"/>
      <c r="G606" s="202"/>
      <c r="H606" s="197"/>
      <c r="I606" s="212"/>
      <c r="J606" s="215"/>
      <c r="K606" s="185"/>
      <c r="L606" s="185"/>
      <c r="M606" s="185"/>
      <c r="N606" s="185"/>
      <c r="O606" s="185"/>
      <c r="P606" s="185"/>
      <c r="Q606" s="185"/>
      <c r="R606" s="185"/>
      <c r="S606" s="185"/>
      <c r="T606" s="185"/>
      <c r="U606" s="185"/>
      <c r="V606" s="185"/>
      <c r="W606" s="185"/>
      <c r="X606" s="185"/>
      <c r="Y606" s="185"/>
      <c r="Z606" s="185"/>
      <c r="AA606" s="185"/>
      <c r="AB606" s="185"/>
      <c r="AC606" s="185"/>
      <c r="AD606" s="185"/>
      <c r="AE606" s="185"/>
      <c r="AF606" s="185"/>
      <c r="AG606" s="185"/>
      <c r="AH606" s="185"/>
      <c r="AI606" s="185"/>
      <c r="AJ606" s="185"/>
      <c r="AK606" s="185"/>
      <c r="AL606" s="185"/>
      <c r="AM606" s="185"/>
      <c r="AN606" s="185"/>
      <c r="AO606" s="185"/>
      <c r="AP606" s="185"/>
      <c r="AQ606" s="185"/>
      <c r="AR606" s="185"/>
      <c r="AS606" s="185"/>
      <c r="AT606" s="185"/>
      <c r="AU606" s="185"/>
      <c r="AV606" s="185"/>
      <c r="AW606" s="185"/>
    </row>
    <row r="607" ht="22.5" customHeight="1">
      <c r="A607" s="368"/>
      <c r="B607" s="187"/>
      <c r="C607" s="188" t="str">
        <f t="shared" si="2"/>
        <v/>
      </c>
      <c r="D607" s="244"/>
      <c r="E607" s="216"/>
      <c r="F607" s="197"/>
      <c r="G607" s="202"/>
      <c r="H607" s="197"/>
      <c r="I607" s="212"/>
      <c r="J607" s="215"/>
      <c r="K607" s="185"/>
      <c r="L607" s="185"/>
      <c r="M607" s="185"/>
      <c r="N607" s="185"/>
      <c r="O607" s="185"/>
      <c r="P607" s="185"/>
      <c r="Q607" s="185"/>
      <c r="R607" s="185"/>
      <c r="S607" s="185"/>
      <c r="T607" s="185"/>
      <c r="U607" s="185"/>
      <c r="V607" s="185"/>
      <c r="W607" s="185"/>
      <c r="X607" s="185"/>
      <c r="Y607" s="185"/>
      <c r="Z607" s="185"/>
      <c r="AA607" s="185"/>
      <c r="AB607" s="185"/>
      <c r="AC607" s="185"/>
      <c r="AD607" s="185"/>
      <c r="AE607" s="185"/>
      <c r="AF607" s="185"/>
      <c r="AG607" s="185"/>
      <c r="AH607" s="185"/>
      <c r="AI607" s="185"/>
      <c r="AJ607" s="185"/>
      <c r="AK607" s="185"/>
      <c r="AL607" s="185"/>
      <c r="AM607" s="185"/>
      <c r="AN607" s="185"/>
      <c r="AO607" s="185"/>
      <c r="AP607" s="185"/>
      <c r="AQ607" s="185"/>
      <c r="AR607" s="185"/>
      <c r="AS607" s="185"/>
      <c r="AT607" s="185"/>
      <c r="AU607" s="185"/>
      <c r="AV607" s="185"/>
      <c r="AW607" s="185"/>
    </row>
    <row r="608" ht="22.5" customHeight="1">
      <c r="A608" s="368"/>
      <c r="B608" s="187"/>
      <c r="C608" s="188" t="str">
        <f t="shared" si="2"/>
        <v/>
      </c>
      <c r="D608" s="244"/>
      <c r="E608" s="216"/>
      <c r="F608" s="197"/>
      <c r="G608" s="202"/>
      <c r="H608" s="197"/>
      <c r="I608" s="212"/>
      <c r="J608" s="215"/>
      <c r="K608" s="185"/>
      <c r="L608" s="185"/>
      <c r="M608" s="185"/>
      <c r="N608" s="185"/>
      <c r="O608" s="185"/>
      <c r="P608" s="185"/>
      <c r="Q608" s="185"/>
      <c r="R608" s="185"/>
      <c r="S608" s="185"/>
      <c r="T608" s="185"/>
      <c r="U608" s="185"/>
      <c r="V608" s="185"/>
      <c r="W608" s="185"/>
      <c r="X608" s="185"/>
      <c r="Y608" s="185"/>
      <c r="Z608" s="185"/>
      <c r="AA608" s="185"/>
      <c r="AB608" s="185"/>
      <c r="AC608" s="185"/>
      <c r="AD608" s="185"/>
      <c r="AE608" s="185"/>
      <c r="AF608" s="185"/>
      <c r="AG608" s="185"/>
      <c r="AH608" s="185"/>
      <c r="AI608" s="185"/>
      <c r="AJ608" s="185"/>
      <c r="AK608" s="185"/>
      <c r="AL608" s="185"/>
      <c r="AM608" s="185"/>
      <c r="AN608" s="185"/>
      <c r="AO608" s="185"/>
      <c r="AP608" s="185"/>
      <c r="AQ608" s="185"/>
      <c r="AR608" s="185"/>
      <c r="AS608" s="185"/>
      <c r="AT608" s="185"/>
      <c r="AU608" s="185"/>
      <c r="AV608" s="185"/>
      <c r="AW608" s="185"/>
    </row>
    <row r="609" ht="22.5" customHeight="1">
      <c r="A609" s="368"/>
      <c r="B609" s="187"/>
      <c r="C609" s="188" t="str">
        <f t="shared" si="2"/>
        <v/>
      </c>
      <c r="D609" s="244"/>
      <c r="E609" s="216"/>
      <c r="F609" s="197"/>
      <c r="G609" s="202"/>
      <c r="H609" s="197"/>
      <c r="I609" s="212"/>
      <c r="J609" s="215"/>
      <c r="K609" s="185"/>
      <c r="L609" s="185"/>
      <c r="M609" s="185"/>
      <c r="N609" s="185"/>
      <c r="O609" s="185"/>
      <c r="P609" s="185"/>
      <c r="Q609" s="185"/>
      <c r="R609" s="185"/>
      <c r="S609" s="185"/>
      <c r="T609" s="185"/>
      <c r="U609" s="185"/>
      <c r="V609" s="185"/>
      <c r="W609" s="185"/>
      <c r="X609" s="185"/>
      <c r="Y609" s="185"/>
      <c r="Z609" s="185"/>
      <c r="AA609" s="185"/>
      <c r="AB609" s="185"/>
      <c r="AC609" s="185"/>
      <c r="AD609" s="185"/>
      <c r="AE609" s="185"/>
      <c r="AF609" s="185"/>
      <c r="AG609" s="185"/>
      <c r="AH609" s="185"/>
      <c r="AI609" s="185"/>
      <c r="AJ609" s="185"/>
      <c r="AK609" s="185"/>
      <c r="AL609" s="185"/>
      <c r="AM609" s="185"/>
      <c r="AN609" s="185"/>
      <c r="AO609" s="185"/>
      <c r="AP609" s="185"/>
      <c r="AQ609" s="185"/>
      <c r="AR609" s="185"/>
      <c r="AS609" s="185"/>
      <c r="AT609" s="185"/>
      <c r="AU609" s="185"/>
      <c r="AV609" s="185"/>
      <c r="AW609" s="185"/>
    </row>
    <row r="610" ht="22.5" customHeight="1">
      <c r="A610" s="368"/>
      <c r="B610" s="187"/>
      <c r="C610" s="188" t="str">
        <f t="shared" si="2"/>
        <v/>
      </c>
      <c r="D610" s="244"/>
      <c r="E610" s="216"/>
      <c r="F610" s="197"/>
      <c r="G610" s="202"/>
      <c r="H610" s="197"/>
      <c r="I610" s="212"/>
      <c r="J610" s="215"/>
      <c r="K610" s="185"/>
      <c r="L610" s="185"/>
      <c r="M610" s="185"/>
      <c r="N610" s="185"/>
      <c r="O610" s="185"/>
      <c r="P610" s="185"/>
      <c r="Q610" s="185"/>
      <c r="R610" s="185"/>
      <c r="S610" s="185"/>
      <c r="T610" s="185"/>
      <c r="U610" s="185"/>
      <c r="V610" s="185"/>
      <c r="W610" s="185"/>
      <c r="X610" s="185"/>
      <c r="Y610" s="185"/>
      <c r="Z610" s="185"/>
      <c r="AA610" s="185"/>
      <c r="AB610" s="185"/>
      <c r="AC610" s="185"/>
      <c r="AD610" s="185"/>
      <c r="AE610" s="185"/>
      <c r="AF610" s="185"/>
      <c r="AG610" s="185"/>
      <c r="AH610" s="185"/>
      <c r="AI610" s="185"/>
      <c r="AJ610" s="185"/>
      <c r="AK610" s="185"/>
      <c r="AL610" s="185"/>
      <c r="AM610" s="185"/>
      <c r="AN610" s="185"/>
      <c r="AO610" s="185"/>
      <c r="AP610" s="185"/>
      <c r="AQ610" s="185"/>
      <c r="AR610" s="185"/>
      <c r="AS610" s="185"/>
      <c r="AT610" s="185"/>
      <c r="AU610" s="185"/>
      <c r="AV610" s="185"/>
      <c r="AW610" s="185"/>
    </row>
    <row r="611" ht="22.5" customHeight="1">
      <c r="A611" s="368"/>
      <c r="B611" s="187"/>
      <c r="C611" s="188" t="str">
        <f t="shared" si="2"/>
        <v/>
      </c>
      <c r="D611" s="244"/>
      <c r="E611" s="216"/>
      <c r="F611" s="197"/>
      <c r="G611" s="202"/>
      <c r="H611" s="197"/>
      <c r="I611" s="212"/>
      <c r="J611" s="215"/>
      <c r="K611" s="185"/>
      <c r="L611" s="185"/>
      <c r="M611" s="185"/>
      <c r="N611" s="185"/>
      <c r="O611" s="185"/>
      <c r="P611" s="185"/>
      <c r="Q611" s="185"/>
      <c r="R611" s="185"/>
      <c r="S611" s="185"/>
      <c r="T611" s="185"/>
      <c r="U611" s="185"/>
      <c r="V611" s="185"/>
      <c r="W611" s="185"/>
      <c r="X611" s="185"/>
      <c r="Y611" s="185"/>
      <c r="Z611" s="185"/>
      <c r="AA611" s="185"/>
      <c r="AB611" s="185"/>
      <c r="AC611" s="185"/>
      <c r="AD611" s="185"/>
      <c r="AE611" s="185"/>
      <c r="AF611" s="185"/>
      <c r="AG611" s="185"/>
      <c r="AH611" s="185"/>
      <c r="AI611" s="185"/>
      <c r="AJ611" s="185"/>
      <c r="AK611" s="185"/>
      <c r="AL611" s="185"/>
      <c r="AM611" s="185"/>
      <c r="AN611" s="185"/>
      <c r="AO611" s="185"/>
      <c r="AP611" s="185"/>
      <c r="AQ611" s="185"/>
      <c r="AR611" s="185"/>
      <c r="AS611" s="185"/>
      <c r="AT611" s="185"/>
      <c r="AU611" s="185"/>
      <c r="AV611" s="185"/>
      <c r="AW611" s="185"/>
    </row>
    <row r="612" ht="22.5" customHeight="1">
      <c r="A612" s="368"/>
      <c r="B612" s="187"/>
      <c r="C612" s="188" t="str">
        <f t="shared" si="2"/>
        <v/>
      </c>
      <c r="D612" s="244"/>
      <c r="E612" s="216"/>
      <c r="F612" s="197"/>
      <c r="G612" s="202"/>
      <c r="H612" s="197"/>
      <c r="I612" s="212"/>
      <c r="J612" s="215"/>
      <c r="K612" s="185"/>
      <c r="L612" s="185"/>
      <c r="M612" s="185"/>
      <c r="N612" s="185"/>
      <c r="O612" s="185"/>
      <c r="P612" s="185"/>
      <c r="Q612" s="185"/>
      <c r="R612" s="185"/>
      <c r="S612" s="185"/>
      <c r="T612" s="185"/>
      <c r="U612" s="185"/>
      <c r="V612" s="185"/>
      <c r="W612" s="185"/>
      <c r="X612" s="185"/>
      <c r="Y612" s="185"/>
      <c r="Z612" s="185"/>
      <c r="AA612" s="185"/>
      <c r="AB612" s="185"/>
      <c r="AC612" s="185"/>
      <c r="AD612" s="185"/>
      <c r="AE612" s="185"/>
      <c r="AF612" s="185"/>
      <c r="AG612" s="185"/>
      <c r="AH612" s="185"/>
      <c r="AI612" s="185"/>
      <c r="AJ612" s="185"/>
      <c r="AK612" s="185"/>
      <c r="AL612" s="185"/>
      <c r="AM612" s="185"/>
      <c r="AN612" s="185"/>
      <c r="AO612" s="185"/>
      <c r="AP612" s="185"/>
      <c r="AQ612" s="185"/>
      <c r="AR612" s="185"/>
      <c r="AS612" s="185"/>
      <c r="AT612" s="185"/>
      <c r="AU612" s="185"/>
      <c r="AV612" s="185"/>
      <c r="AW612" s="185"/>
    </row>
    <row r="613" ht="22.5" customHeight="1">
      <c r="A613" s="368"/>
      <c r="B613" s="187"/>
      <c r="C613" s="188" t="str">
        <f t="shared" si="2"/>
        <v/>
      </c>
      <c r="D613" s="244"/>
      <c r="E613" s="216"/>
      <c r="F613" s="197"/>
      <c r="G613" s="202"/>
      <c r="H613" s="197"/>
      <c r="I613" s="212"/>
      <c r="J613" s="215"/>
      <c r="K613" s="185"/>
      <c r="L613" s="185"/>
      <c r="M613" s="185"/>
      <c r="N613" s="185"/>
      <c r="O613" s="185"/>
      <c r="P613" s="185"/>
      <c r="Q613" s="185"/>
      <c r="R613" s="185"/>
      <c r="S613" s="185"/>
      <c r="T613" s="185"/>
      <c r="U613" s="185"/>
      <c r="V613" s="185"/>
      <c r="W613" s="185"/>
      <c r="X613" s="185"/>
      <c r="Y613" s="185"/>
      <c r="Z613" s="185"/>
      <c r="AA613" s="185"/>
      <c r="AB613" s="185"/>
      <c r="AC613" s="185"/>
      <c r="AD613" s="185"/>
      <c r="AE613" s="185"/>
      <c r="AF613" s="185"/>
      <c r="AG613" s="185"/>
      <c r="AH613" s="185"/>
      <c r="AI613" s="185"/>
      <c r="AJ613" s="185"/>
      <c r="AK613" s="185"/>
      <c r="AL613" s="185"/>
      <c r="AM613" s="185"/>
      <c r="AN613" s="185"/>
      <c r="AO613" s="185"/>
      <c r="AP613" s="185"/>
      <c r="AQ613" s="185"/>
      <c r="AR613" s="185"/>
      <c r="AS613" s="185"/>
      <c r="AT613" s="185"/>
      <c r="AU613" s="185"/>
      <c r="AV613" s="185"/>
      <c r="AW613" s="185"/>
    </row>
    <row r="614" ht="22.5" customHeight="1">
      <c r="A614" s="368"/>
      <c r="B614" s="187"/>
      <c r="C614" s="188" t="str">
        <f t="shared" si="2"/>
        <v/>
      </c>
      <c r="D614" s="244"/>
      <c r="E614" s="216"/>
      <c r="F614" s="197"/>
      <c r="G614" s="202"/>
      <c r="H614" s="197"/>
      <c r="I614" s="212"/>
      <c r="J614" s="215"/>
      <c r="K614" s="185"/>
      <c r="L614" s="185"/>
      <c r="M614" s="185"/>
      <c r="N614" s="185"/>
      <c r="O614" s="185"/>
      <c r="P614" s="185"/>
      <c r="Q614" s="185"/>
      <c r="R614" s="185"/>
      <c r="S614" s="185"/>
      <c r="T614" s="185"/>
      <c r="U614" s="185"/>
      <c r="V614" s="185"/>
      <c r="W614" s="185"/>
      <c r="X614" s="185"/>
      <c r="Y614" s="185"/>
      <c r="Z614" s="185"/>
      <c r="AA614" s="185"/>
      <c r="AB614" s="185"/>
      <c r="AC614" s="185"/>
      <c r="AD614" s="185"/>
      <c r="AE614" s="185"/>
      <c r="AF614" s="185"/>
      <c r="AG614" s="185"/>
      <c r="AH614" s="185"/>
      <c r="AI614" s="185"/>
      <c r="AJ614" s="185"/>
      <c r="AK614" s="185"/>
      <c r="AL614" s="185"/>
      <c r="AM614" s="185"/>
      <c r="AN614" s="185"/>
      <c r="AO614" s="185"/>
      <c r="AP614" s="185"/>
      <c r="AQ614" s="185"/>
      <c r="AR614" s="185"/>
      <c r="AS614" s="185"/>
      <c r="AT614" s="185"/>
      <c r="AU614" s="185"/>
      <c r="AV614" s="185"/>
      <c r="AW614" s="185"/>
    </row>
    <row r="615" ht="22.5" customHeight="1">
      <c r="A615" s="368"/>
      <c r="B615" s="187"/>
      <c r="C615" s="188" t="str">
        <f t="shared" si="2"/>
        <v/>
      </c>
      <c r="D615" s="244"/>
      <c r="E615" s="216"/>
      <c r="F615" s="197"/>
      <c r="G615" s="202"/>
      <c r="H615" s="197"/>
      <c r="I615" s="212"/>
      <c r="J615" s="215"/>
      <c r="K615" s="185"/>
      <c r="L615" s="185"/>
      <c r="M615" s="185"/>
      <c r="N615" s="185"/>
      <c r="O615" s="185"/>
      <c r="P615" s="185"/>
      <c r="Q615" s="185"/>
      <c r="R615" s="185"/>
      <c r="S615" s="185"/>
      <c r="T615" s="185"/>
      <c r="U615" s="185"/>
      <c r="V615" s="185"/>
      <c r="W615" s="185"/>
      <c r="X615" s="185"/>
      <c r="Y615" s="185"/>
      <c r="Z615" s="185"/>
      <c r="AA615" s="185"/>
      <c r="AB615" s="185"/>
      <c r="AC615" s="185"/>
      <c r="AD615" s="185"/>
      <c r="AE615" s="185"/>
      <c r="AF615" s="185"/>
      <c r="AG615" s="185"/>
      <c r="AH615" s="185"/>
      <c r="AI615" s="185"/>
      <c r="AJ615" s="185"/>
      <c r="AK615" s="185"/>
      <c r="AL615" s="185"/>
      <c r="AM615" s="185"/>
      <c r="AN615" s="185"/>
      <c r="AO615" s="185"/>
      <c r="AP615" s="185"/>
      <c r="AQ615" s="185"/>
      <c r="AR615" s="185"/>
      <c r="AS615" s="185"/>
      <c r="AT615" s="185"/>
      <c r="AU615" s="185"/>
      <c r="AV615" s="185"/>
      <c r="AW615" s="185"/>
    </row>
    <row r="616" ht="22.5" customHeight="1">
      <c r="A616" s="368"/>
      <c r="B616" s="187"/>
      <c r="C616" s="188" t="str">
        <f t="shared" si="2"/>
        <v/>
      </c>
      <c r="D616" s="244"/>
      <c r="E616" s="216"/>
      <c r="F616" s="197"/>
      <c r="G616" s="202"/>
      <c r="H616" s="197"/>
      <c r="I616" s="212"/>
      <c r="J616" s="215"/>
      <c r="K616" s="185"/>
      <c r="L616" s="185"/>
      <c r="M616" s="185"/>
      <c r="N616" s="185"/>
      <c r="O616" s="185"/>
      <c r="P616" s="185"/>
      <c r="Q616" s="185"/>
      <c r="R616" s="185"/>
      <c r="S616" s="185"/>
      <c r="T616" s="185"/>
      <c r="U616" s="185"/>
      <c r="V616" s="185"/>
      <c r="W616" s="185"/>
      <c r="X616" s="185"/>
      <c r="Y616" s="185"/>
      <c r="Z616" s="185"/>
      <c r="AA616" s="185"/>
      <c r="AB616" s="185"/>
      <c r="AC616" s="185"/>
      <c r="AD616" s="185"/>
      <c r="AE616" s="185"/>
      <c r="AF616" s="185"/>
      <c r="AG616" s="185"/>
      <c r="AH616" s="185"/>
      <c r="AI616" s="185"/>
      <c r="AJ616" s="185"/>
      <c r="AK616" s="185"/>
      <c r="AL616" s="185"/>
      <c r="AM616" s="185"/>
      <c r="AN616" s="185"/>
      <c r="AO616" s="185"/>
      <c r="AP616" s="185"/>
      <c r="AQ616" s="185"/>
      <c r="AR616" s="185"/>
      <c r="AS616" s="185"/>
      <c r="AT616" s="185"/>
      <c r="AU616" s="185"/>
      <c r="AV616" s="185"/>
      <c r="AW616" s="185"/>
    </row>
    <row r="617" ht="22.5" customHeight="1">
      <c r="A617" s="368"/>
      <c r="B617" s="187"/>
      <c r="C617" s="188" t="str">
        <f t="shared" si="2"/>
        <v/>
      </c>
      <c r="D617" s="244"/>
      <c r="E617" s="216"/>
      <c r="F617" s="197"/>
      <c r="G617" s="202"/>
      <c r="H617" s="197"/>
      <c r="I617" s="212"/>
      <c r="J617" s="215"/>
      <c r="K617" s="185"/>
      <c r="L617" s="185"/>
      <c r="M617" s="185"/>
      <c r="N617" s="185"/>
      <c r="O617" s="185"/>
      <c r="P617" s="185"/>
      <c r="Q617" s="185"/>
      <c r="R617" s="185"/>
      <c r="S617" s="185"/>
      <c r="T617" s="185"/>
      <c r="U617" s="185"/>
      <c r="V617" s="185"/>
      <c r="W617" s="185"/>
      <c r="X617" s="185"/>
      <c r="Y617" s="185"/>
      <c r="Z617" s="185"/>
      <c r="AA617" s="185"/>
      <c r="AB617" s="185"/>
      <c r="AC617" s="185"/>
      <c r="AD617" s="185"/>
      <c r="AE617" s="185"/>
      <c r="AF617" s="185"/>
      <c r="AG617" s="185"/>
      <c r="AH617" s="185"/>
      <c r="AI617" s="185"/>
      <c r="AJ617" s="185"/>
      <c r="AK617" s="185"/>
      <c r="AL617" s="185"/>
      <c r="AM617" s="185"/>
      <c r="AN617" s="185"/>
      <c r="AO617" s="185"/>
      <c r="AP617" s="185"/>
      <c r="AQ617" s="185"/>
      <c r="AR617" s="185"/>
      <c r="AS617" s="185"/>
      <c r="AT617" s="185"/>
      <c r="AU617" s="185"/>
      <c r="AV617" s="185"/>
      <c r="AW617" s="185"/>
    </row>
    <row r="618" ht="22.5" customHeight="1">
      <c r="A618" s="368"/>
      <c r="B618" s="187"/>
      <c r="C618" s="188" t="str">
        <f t="shared" si="2"/>
        <v/>
      </c>
      <c r="D618" s="244"/>
      <c r="E618" s="216"/>
      <c r="F618" s="197"/>
      <c r="G618" s="202"/>
      <c r="H618" s="197"/>
      <c r="I618" s="212"/>
      <c r="J618" s="215"/>
      <c r="K618" s="185"/>
      <c r="L618" s="185"/>
      <c r="M618" s="185"/>
      <c r="N618" s="185"/>
      <c r="O618" s="185"/>
      <c r="P618" s="185"/>
      <c r="Q618" s="185"/>
      <c r="R618" s="185"/>
      <c r="S618" s="185"/>
      <c r="T618" s="185"/>
      <c r="U618" s="185"/>
      <c r="V618" s="185"/>
      <c r="W618" s="185"/>
      <c r="X618" s="185"/>
      <c r="Y618" s="185"/>
      <c r="Z618" s="185"/>
      <c r="AA618" s="185"/>
      <c r="AB618" s="185"/>
      <c r="AC618" s="185"/>
      <c r="AD618" s="185"/>
      <c r="AE618" s="185"/>
      <c r="AF618" s="185"/>
      <c r="AG618" s="185"/>
      <c r="AH618" s="185"/>
      <c r="AI618" s="185"/>
      <c r="AJ618" s="185"/>
      <c r="AK618" s="185"/>
      <c r="AL618" s="185"/>
      <c r="AM618" s="185"/>
      <c r="AN618" s="185"/>
      <c r="AO618" s="185"/>
      <c r="AP618" s="185"/>
      <c r="AQ618" s="185"/>
      <c r="AR618" s="185"/>
      <c r="AS618" s="185"/>
      <c r="AT618" s="185"/>
      <c r="AU618" s="185"/>
      <c r="AV618" s="185"/>
      <c r="AW618" s="185"/>
    </row>
    <row r="619" ht="22.5" customHeight="1">
      <c r="A619" s="368"/>
      <c r="B619" s="187"/>
      <c r="C619" s="188" t="str">
        <f t="shared" si="2"/>
        <v/>
      </c>
      <c r="D619" s="244"/>
      <c r="E619" s="216"/>
      <c r="F619" s="197"/>
      <c r="G619" s="202"/>
      <c r="H619" s="197"/>
      <c r="I619" s="212"/>
      <c r="J619" s="215"/>
      <c r="K619" s="185"/>
      <c r="L619" s="185"/>
      <c r="M619" s="185"/>
      <c r="N619" s="185"/>
      <c r="O619" s="185"/>
      <c r="P619" s="185"/>
      <c r="Q619" s="185"/>
      <c r="R619" s="185"/>
      <c r="S619" s="185"/>
      <c r="T619" s="185"/>
      <c r="U619" s="185"/>
      <c r="V619" s="185"/>
      <c r="W619" s="185"/>
      <c r="X619" s="185"/>
      <c r="Y619" s="185"/>
      <c r="Z619" s="185"/>
      <c r="AA619" s="185"/>
      <c r="AB619" s="185"/>
      <c r="AC619" s="185"/>
      <c r="AD619" s="185"/>
      <c r="AE619" s="185"/>
      <c r="AF619" s="185"/>
      <c r="AG619" s="185"/>
      <c r="AH619" s="185"/>
      <c r="AI619" s="185"/>
      <c r="AJ619" s="185"/>
      <c r="AK619" s="185"/>
      <c r="AL619" s="185"/>
      <c r="AM619" s="185"/>
      <c r="AN619" s="185"/>
      <c r="AO619" s="185"/>
      <c r="AP619" s="185"/>
      <c r="AQ619" s="185"/>
      <c r="AR619" s="185"/>
      <c r="AS619" s="185"/>
      <c r="AT619" s="185"/>
      <c r="AU619" s="185"/>
      <c r="AV619" s="185"/>
      <c r="AW619" s="185"/>
    </row>
    <row r="620" ht="22.5" customHeight="1">
      <c r="A620" s="368"/>
      <c r="B620" s="187"/>
      <c r="C620" s="188" t="str">
        <f t="shared" si="2"/>
        <v/>
      </c>
      <c r="D620" s="244"/>
      <c r="E620" s="216"/>
      <c r="F620" s="197"/>
      <c r="G620" s="202"/>
      <c r="H620" s="197"/>
      <c r="I620" s="212"/>
      <c r="J620" s="215"/>
      <c r="K620" s="185"/>
      <c r="L620" s="185"/>
      <c r="M620" s="185"/>
      <c r="N620" s="185"/>
      <c r="O620" s="185"/>
      <c r="P620" s="185"/>
      <c r="Q620" s="185"/>
      <c r="R620" s="185"/>
      <c r="S620" s="185"/>
      <c r="T620" s="185"/>
      <c r="U620" s="185"/>
      <c r="V620" s="185"/>
      <c r="W620" s="185"/>
      <c r="X620" s="185"/>
      <c r="Y620" s="185"/>
      <c r="Z620" s="185"/>
      <c r="AA620" s="185"/>
      <c r="AB620" s="185"/>
      <c r="AC620" s="185"/>
      <c r="AD620" s="185"/>
      <c r="AE620" s="185"/>
      <c r="AF620" s="185"/>
      <c r="AG620" s="185"/>
      <c r="AH620" s="185"/>
      <c r="AI620" s="185"/>
      <c r="AJ620" s="185"/>
      <c r="AK620" s="185"/>
      <c r="AL620" s="185"/>
      <c r="AM620" s="185"/>
      <c r="AN620" s="185"/>
      <c r="AO620" s="185"/>
      <c r="AP620" s="185"/>
      <c r="AQ620" s="185"/>
      <c r="AR620" s="185"/>
      <c r="AS620" s="185"/>
      <c r="AT620" s="185"/>
      <c r="AU620" s="185"/>
      <c r="AV620" s="185"/>
      <c r="AW620" s="185"/>
    </row>
    <row r="621" ht="22.5" customHeight="1">
      <c r="A621" s="368"/>
      <c r="B621" s="187"/>
      <c r="C621" s="188" t="str">
        <f t="shared" si="2"/>
        <v/>
      </c>
      <c r="D621" s="244"/>
      <c r="E621" s="216"/>
      <c r="F621" s="197"/>
      <c r="G621" s="202"/>
      <c r="H621" s="197"/>
      <c r="I621" s="212"/>
      <c r="J621" s="215"/>
      <c r="K621" s="185"/>
      <c r="L621" s="185"/>
      <c r="M621" s="185"/>
      <c r="N621" s="185"/>
      <c r="O621" s="185"/>
      <c r="P621" s="185"/>
      <c r="Q621" s="185"/>
      <c r="R621" s="185"/>
      <c r="S621" s="185"/>
      <c r="T621" s="185"/>
      <c r="U621" s="185"/>
      <c r="V621" s="185"/>
      <c r="W621" s="185"/>
      <c r="X621" s="185"/>
      <c r="Y621" s="185"/>
      <c r="Z621" s="185"/>
      <c r="AA621" s="185"/>
      <c r="AB621" s="185"/>
      <c r="AC621" s="185"/>
      <c r="AD621" s="185"/>
      <c r="AE621" s="185"/>
      <c r="AF621" s="185"/>
      <c r="AG621" s="185"/>
      <c r="AH621" s="185"/>
      <c r="AI621" s="185"/>
      <c r="AJ621" s="185"/>
      <c r="AK621" s="185"/>
      <c r="AL621" s="185"/>
      <c r="AM621" s="185"/>
      <c r="AN621" s="185"/>
      <c r="AO621" s="185"/>
      <c r="AP621" s="185"/>
      <c r="AQ621" s="185"/>
      <c r="AR621" s="185"/>
      <c r="AS621" s="185"/>
      <c r="AT621" s="185"/>
      <c r="AU621" s="185"/>
      <c r="AV621" s="185"/>
      <c r="AW621" s="185"/>
    </row>
    <row r="622" ht="22.5" customHeight="1">
      <c r="A622" s="368"/>
      <c r="B622" s="187"/>
      <c r="C622" s="188" t="str">
        <f t="shared" si="2"/>
        <v/>
      </c>
      <c r="D622" s="244"/>
      <c r="E622" s="216"/>
      <c r="F622" s="197"/>
      <c r="G622" s="202"/>
      <c r="H622" s="197"/>
      <c r="I622" s="212"/>
      <c r="J622" s="215"/>
      <c r="K622" s="185"/>
      <c r="L622" s="185"/>
      <c r="M622" s="185"/>
      <c r="N622" s="185"/>
      <c r="O622" s="185"/>
      <c r="P622" s="185"/>
      <c r="Q622" s="185"/>
      <c r="R622" s="185"/>
      <c r="S622" s="185"/>
      <c r="T622" s="185"/>
      <c r="U622" s="185"/>
      <c r="V622" s="185"/>
      <c r="W622" s="185"/>
      <c r="X622" s="185"/>
      <c r="Y622" s="185"/>
      <c r="Z622" s="185"/>
      <c r="AA622" s="185"/>
      <c r="AB622" s="185"/>
      <c r="AC622" s="185"/>
      <c r="AD622" s="185"/>
      <c r="AE622" s="185"/>
      <c r="AF622" s="185"/>
      <c r="AG622" s="185"/>
      <c r="AH622" s="185"/>
      <c r="AI622" s="185"/>
      <c r="AJ622" s="185"/>
      <c r="AK622" s="185"/>
      <c r="AL622" s="185"/>
      <c r="AM622" s="185"/>
      <c r="AN622" s="185"/>
      <c r="AO622" s="185"/>
      <c r="AP622" s="185"/>
      <c r="AQ622" s="185"/>
      <c r="AR622" s="185"/>
      <c r="AS622" s="185"/>
      <c r="AT622" s="185"/>
      <c r="AU622" s="185"/>
      <c r="AV622" s="185"/>
      <c r="AW622" s="185"/>
    </row>
    <row r="623" ht="22.5" customHeight="1">
      <c r="A623" s="368"/>
      <c r="B623" s="187"/>
      <c r="C623" s="188" t="str">
        <f t="shared" si="2"/>
        <v/>
      </c>
      <c r="D623" s="244"/>
      <c r="E623" s="216"/>
      <c r="F623" s="197"/>
      <c r="G623" s="202"/>
      <c r="H623" s="197"/>
      <c r="I623" s="212"/>
      <c r="J623" s="215"/>
      <c r="K623" s="185"/>
      <c r="L623" s="185"/>
      <c r="M623" s="185"/>
      <c r="N623" s="185"/>
      <c r="O623" s="185"/>
      <c r="P623" s="185"/>
      <c r="Q623" s="185"/>
      <c r="R623" s="185"/>
      <c r="S623" s="185"/>
      <c r="T623" s="185"/>
      <c r="U623" s="185"/>
      <c r="V623" s="185"/>
      <c r="W623" s="185"/>
      <c r="X623" s="185"/>
      <c r="Y623" s="185"/>
      <c r="Z623" s="185"/>
      <c r="AA623" s="185"/>
      <c r="AB623" s="185"/>
      <c r="AC623" s="185"/>
      <c r="AD623" s="185"/>
      <c r="AE623" s="185"/>
      <c r="AF623" s="185"/>
      <c r="AG623" s="185"/>
      <c r="AH623" s="185"/>
      <c r="AI623" s="185"/>
      <c r="AJ623" s="185"/>
      <c r="AK623" s="185"/>
      <c r="AL623" s="185"/>
      <c r="AM623" s="185"/>
      <c r="AN623" s="185"/>
      <c r="AO623" s="185"/>
      <c r="AP623" s="185"/>
      <c r="AQ623" s="185"/>
      <c r="AR623" s="185"/>
      <c r="AS623" s="185"/>
      <c r="AT623" s="185"/>
      <c r="AU623" s="185"/>
      <c r="AV623" s="185"/>
      <c r="AW623" s="185"/>
    </row>
    <row r="624" ht="22.5" customHeight="1">
      <c r="A624" s="368"/>
      <c r="B624" s="187"/>
      <c r="C624" s="188" t="str">
        <f t="shared" si="2"/>
        <v/>
      </c>
      <c r="D624" s="244"/>
      <c r="E624" s="216"/>
      <c r="F624" s="197"/>
      <c r="G624" s="202"/>
      <c r="H624" s="197"/>
      <c r="I624" s="212"/>
      <c r="J624" s="215"/>
      <c r="K624" s="185"/>
      <c r="L624" s="185"/>
      <c r="M624" s="185"/>
      <c r="N624" s="185"/>
      <c r="O624" s="185"/>
      <c r="P624" s="185"/>
      <c r="Q624" s="185"/>
      <c r="R624" s="185"/>
      <c r="S624" s="185"/>
      <c r="T624" s="185"/>
      <c r="U624" s="185"/>
      <c r="V624" s="185"/>
      <c r="W624" s="185"/>
      <c r="X624" s="185"/>
      <c r="Y624" s="185"/>
      <c r="Z624" s="185"/>
      <c r="AA624" s="185"/>
      <c r="AB624" s="185"/>
      <c r="AC624" s="185"/>
      <c r="AD624" s="185"/>
      <c r="AE624" s="185"/>
      <c r="AF624" s="185"/>
      <c r="AG624" s="185"/>
      <c r="AH624" s="185"/>
      <c r="AI624" s="185"/>
      <c r="AJ624" s="185"/>
      <c r="AK624" s="185"/>
      <c r="AL624" s="185"/>
      <c r="AM624" s="185"/>
      <c r="AN624" s="185"/>
      <c r="AO624" s="185"/>
      <c r="AP624" s="185"/>
      <c r="AQ624" s="185"/>
      <c r="AR624" s="185"/>
      <c r="AS624" s="185"/>
      <c r="AT624" s="185"/>
      <c r="AU624" s="185"/>
      <c r="AV624" s="185"/>
      <c r="AW624" s="185"/>
    </row>
    <row r="625" ht="22.5" customHeight="1">
      <c r="A625" s="368"/>
      <c r="B625" s="187"/>
      <c r="C625" s="188" t="str">
        <f t="shared" si="2"/>
        <v/>
      </c>
      <c r="D625" s="244"/>
      <c r="E625" s="216"/>
      <c r="F625" s="197"/>
      <c r="G625" s="202"/>
      <c r="H625" s="197"/>
      <c r="I625" s="212"/>
      <c r="J625" s="215"/>
      <c r="K625" s="185"/>
      <c r="L625" s="185"/>
      <c r="M625" s="185"/>
      <c r="N625" s="185"/>
      <c r="O625" s="185"/>
      <c r="P625" s="185"/>
      <c r="Q625" s="185"/>
      <c r="R625" s="185"/>
      <c r="S625" s="185"/>
      <c r="T625" s="185"/>
      <c r="U625" s="185"/>
      <c r="V625" s="185"/>
      <c r="W625" s="185"/>
      <c r="X625" s="185"/>
      <c r="Y625" s="185"/>
      <c r="Z625" s="185"/>
      <c r="AA625" s="185"/>
      <c r="AB625" s="185"/>
      <c r="AC625" s="185"/>
      <c r="AD625" s="185"/>
      <c r="AE625" s="185"/>
      <c r="AF625" s="185"/>
      <c r="AG625" s="185"/>
      <c r="AH625" s="185"/>
      <c r="AI625" s="185"/>
      <c r="AJ625" s="185"/>
      <c r="AK625" s="185"/>
      <c r="AL625" s="185"/>
      <c r="AM625" s="185"/>
      <c r="AN625" s="185"/>
      <c r="AO625" s="185"/>
      <c r="AP625" s="185"/>
      <c r="AQ625" s="185"/>
      <c r="AR625" s="185"/>
      <c r="AS625" s="185"/>
      <c r="AT625" s="185"/>
      <c r="AU625" s="185"/>
      <c r="AV625" s="185"/>
      <c r="AW625" s="185"/>
    </row>
    <row r="626" ht="22.5" customHeight="1">
      <c r="A626" s="368"/>
      <c r="B626" s="187"/>
      <c r="C626" s="188" t="str">
        <f t="shared" si="2"/>
        <v/>
      </c>
      <c r="D626" s="244"/>
      <c r="E626" s="216"/>
      <c r="F626" s="197"/>
      <c r="G626" s="202"/>
      <c r="H626" s="197"/>
      <c r="I626" s="212"/>
      <c r="J626" s="215"/>
      <c r="K626" s="185"/>
      <c r="L626" s="185"/>
      <c r="M626" s="185"/>
      <c r="N626" s="185"/>
      <c r="O626" s="185"/>
      <c r="P626" s="185"/>
      <c r="Q626" s="185"/>
      <c r="R626" s="185"/>
      <c r="S626" s="185"/>
      <c r="T626" s="185"/>
      <c r="U626" s="185"/>
      <c r="V626" s="185"/>
      <c r="W626" s="185"/>
      <c r="X626" s="185"/>
      <c r="Y626" s="185"/>
      <c r="Z626" s="185"/>
      <c r="AA626" s="185"/>
      <c r="AB626" s="185"/>
      <c r="AC626" s="185"/>
      <c r="AD626" s="185"/>
      <c r="AE626" s="185"/>
      <c r="AF626" s="185"/>
      <c r="AG626" s="185"/>
      <c r="AH626" s="185"/>
      <c r="AI626" s="185"/>
      <c r="AJ626" s="185"/>
      <c r="AK626" s="185"/>
      <c r="AL626" s="185"/>
      <c r="AM626" s="185"/>
      <c r="AN626" s="185"/>
      <c r="AO626" s="185"/>
      <c r="AP626" s="185"/>
      <c r="AQ626" s="185"/>
      <c r="AR626" s="185"/>
      <c r="AS626" s="185"/>
      <c r="AT626" s="185"/>
      <c r="AU626" s="185"/>
      <c r="AV626" s="185"/>
      <c r="AW626" s="185"/>
    </row>
    <row r="627" ht="22.5" customHeight="1">
      <c r="A627" s="368"/>
      <c r="B627" s="187"/>
      <c r="C627" s="188" t="str">
        <f t="shared" si="2"/>
        <v/>
      </c>
      <c r="D627" s="244"/>
      <c r="E627" s="216"/>
      <c r="F627" s="197"/>
      <c r="G627" s="202"/>
      <c r="H627" s="197"/>
      <c r="I627" s="212"/>
      <c r="J627" s="215"/>
      <c r="K627" s="185"/>
      <c r="L627" s="185"/>
      <c r="M627" s="185"/>
      <c r="N627" s="185"/>
      <c r="O627" s="185"/>
      <c r="P627" s="185"/>
      <c r="Q627" s="185"/>
      <c r="R627" s="185"/>
      <c r="S627" s="185"/>
      <c r="T627" s="185"/>
      <c r="U627" s="185"/>
      <c r="V627" s="185"/>
      <c r="W627" s="185"/>
      <c r="X627" s="185"/>
      <c r="Y627" s="185"/>
      <c r="Z627" s="185"/>
      <c r="AA627" s="185"/>
      <c r="AB627" s="185"/>
      <c r="AC627" s="185"/>
      <c r="AD627" s="185"/>
      <c r="AE627" s="185"/>
      <c r="AF627" s="185"/>
      <c r="AG627" s="185"/>
      <c r="AH627" s="185"/>
      <c r="AI627" s="185"/>
      <c r="AJ627" s="185"/>
      <c r="AK627" s="185"/>
      <c r="AL627" s="185"/>
      <c r="AM627" s="185"/>
      <c r="AN627" s="185"/>
      <c r="AO627" s="185"/>
      <c r="AP627" s="185"/>
      <c r="AQ627" s="185"/>
      <c r="AR627" s="185"/>
      <c r="AS627" s="185"/>
      <c r="AT627" s="185"/>
      <c r="AU627" s="185"/>
      <c r="AV627" s="185"/>
      <c r="AW627" s="185"/>
    </row>
    <row r="628" ht="22.5" customHeight="1">
      <c r="A628" s="368"/>
      <c r="B628" s="187"/>
      <c r="C628" s="188" t="str">
        <f t="shared" si="2"/>
        <v/>
      </c>
      <c r="D628" s="244"/>
      <c r="E628" s="216"/>
      <c r="F628" s="197"/>
      <c r="G628" s="202"/>
      <c r="H628" s="197"/>
      <c r="I628" s="212"/>
      <c r="J628" s="215"/>
      <c r="K628" s="185"/>
      <c r="L628" s="185"/>
      <c r="M628" s="185"/>
      <c r="N628" s="185"/>
      <c r="O628" s="185"/>
      <c r="P628" s="185"/>
      <c r="Q628" s="185"/>
      <c r="R628" s="185"/>
      <c r="S628" s="185"/>
      <c r="T628" s="185"/>
      <c r="U628" s="185"/>
      <c r="V628" s="185"/>
      <c r="W628" s="185"/>
      <c r="X628" s="185"/>
      <c r="Y628" s="185"/>
      <c r="Z628" s="185"/>
      <c r="AA628" s="185"/>
      <c r="AB628" s="185"/>
      <c r="AC628" s="185"/>
      <c r="AD628" s="185"/>
      <c r="AE628" s="185"/>
      <c r="AF628" s="185"/>
      <c r="AG628" s="185"/>
      <c r="AH628" s="185"/>
      <c r="AI628" s="185"/>
      <c r="AJ628" s="185"/>
      <c r="AK628" s="185"/>
      <c r="AL628" s="185"/>
      <c r="AM628" s="185"/>
      <c r="AN628" s="185"/>
      <c r="AO628" s="185"/>
      <c r="AP628" s="185"/>
      <c r="AQ628" s="185"/>
      <c r="AR628" s="185"/>
      <c r="AS628" s="185"/>
      <c r="AT628" s="185"/>
      <c r="AU628" s="185"/>
      <c r="AV628" s="185"/>
      <c r="AW628" s="185"/>
    </row>
    <row r="629" ht="22.5" customHeight="1">
      <c r="A629" s="368"/>
      <c r="B629" s="187"/>
      <c r="C629" s="188" t="str">
        <f t="shared" si="2"/>
        <v/>
      </c>
      <c r="D629" s="244"/>
      <c r="E629" s="216"/>
      <c r="F629" s="197"/>
      <c r="G629" s="202"/>
      <c r="H629" s="197"/>
      <c r="I629" s="212"/>
      <c r="J629" s="215"/>
      <c r="K629" s="185"/>
      <c r="L629" s="185"/>
      <c r="M629" s="185"/>
      <c r="N629" s="185"/>
      <c r="O629" s="185"/>
      <c r="P629" s="185"/>
      <c r="Q629" s="185"/>
      <c r="R629" s="185"/>
      <c r="S629" s="185"/>
      <c r="T629" s="185"/>
      <c r="U629" s="185"/>
      <c r="V629" s="185"/>
      <c r="W629" s="185"/>
      <c r="X629" s="185"/>
      <c r="Y629" s="185"/>
      <c r="Z629" s="185"/>
      <c r="AA629" s="185"/>
      <c r="AB629" s="185"/>
      <c r="AC629" s="185"/>
      <c r="AD629" s="185"/>
      <c r="AE629" s="185"/>
      <c r="AF629" s="185"/>
      <c r="AG629" s="185"/>
      <c r="AH629" s="185"/>
      <c r="AI629" s="185"/>
      <c r="AJ629" s="185"/>
      <c r="AK629" s="185"/>
      <c r="AL629" s="185"/>
      <c r="AM629" s="185"/>
      <c r="AN629" s="185"/>
      <c r="AO629" s="185"/>
      <c r="AP629" s="185"/>
      <c r="AQ629" s="185"/>
      <c r="AR629" s="185"/>
      <c r="AS629" s="185"/>
      <c r="AT629" s="185"/>
      <c r="AU629" s="185"/>
      <c r="AV629" s="185"/>
      <c r="AW629" s="185"/>
    </row>
    <row r="630" ht="22.5" customHeight="1">
      <c r="A630" s="368"/>
      <c r="B630" s="187"/>
      <c r="C630" s="188" t="str">
        <f t="shared" si="2"/>
        <v/>
      </c>
      <c r="D630" s="244"/>
      <c r="E630" s="216"/>
      <c r="F630" s="197"/>
      <c r="G630" s="202"/>
      <c r="H630" s="197"/>
      <c r="I630" s="212"/>
      <c r="J630" s="215"/>
      <c r="K630" s="185"/>
      <c r="L630" s="185"/>
      <c r="M630" s="185"/>
      <c r="N630" s="185"/>
      <c r="O630" s="185"/>
      <c r="P630" s="185"/>
      <c r="Q630" s="185"/>
      <c r="R630" s="185"/>
      <c r="S630" s="185"/>
      <c r="T630" s="185"/>
      <c r="U630" s="185"/>
      <c r="V630" s="185"/>
      <c r="W630" s="185"/>
      <c r="X630" s="185"/>
      <c r="Y630" s="185"/>
      <c r="Z630" s="185"/>
      <c r="AA630" s="185"/>
      <c r="AB630" s="185"/>
      <c r="AC630" s="185"/>
      <c r="AD630" s="185"/>
      <c r="AE630" s="185"/>
      <c r="AF630" s="185"/>
      <c r="AG630" s="185"/>
      <c r="AH630" s="185"/>
      <c r="AI630" s="185"/>
      <c r="AJ630" s="185"/>
      <c r="AK630" s="185"/>
      <c r="AL630" s="185"/>
      <c r="AM630" s="185"/>
      <c r="AN630" s="185"/>
      <c r="AO630" s="185"/>
      <c r="AP630" s="185"/>
      <c r="AQ630" s="185"/>
      <c r="AR630" s="185"/>
      <c r="AS630" s="185"/>
      <c r="AT630" s="185"/>
      <c r="AU630" s="185"/>
      <c r="AV630" s="185"/>
      <c r="AW630" s="185"/>
    </row>
    <row r="631" ht="22.5" customHeight="1">
      <c r="A631" s="368"/>
      <c r="B631" s="187"/>
      <c r="C631" s="188" t="str">
        <f t="shared" si="2"/>
        <v/>
      </c>
      <c r="D631" s="244"/>
      <c r="E631" s="216"/>
      <c r="F631" s="197"/>
      <c r="G631" s="202"/>
      <c r="H631" s="197"/>
      <c r="I631" s="212"/>
      <c r="J631" s="215"/>
      <c r="K631" s="185"/>
      <c r="L631" s="185"/>
      <c r="M631" s="185"/>
      <c r="N631" s="185"/>
      <c r="O631" s="185"/>
      <c r="P631" s="185"/>
      <c r="Q631" s="185"/>
      <c r="R631" s="185"/>
      <c r="S631" s="185"/>
      <c r="T631" s="185"/>
      <c r="U631" s="185"/>
      <c r="V631" s="185"/>
      <c r="W631" s="185"/>
      <c r="X631" s="185"/>
      <c r="Y631" s="185"/>
      <c r="Z631" s="185"/>
      <c r="AA631" s="185"/>
      <c r="AB631" s="185"/>
      <c r="AC631" s="185"/>
      <c r="AD631" s="185"/>
      <c r="AE631" s="185"/>
      <c r="AF631" s="185"/>
      <c r="AG631" s="185"/>
      <c r="AH631" s="185"/>
      <c r="AI631" s="185"/>
      <c r="AJ631" s="185"/>
      <c r="AK631" s="185"/>
      <c r="AL631" s="185"/>
      <c r="AM631" s="185"/>
      <c r="AN631" s="185"/>
      <c r="AO631" s="185"/>
      <c r="AP631" s="185"/>
      <c r="AQ631" s="185"/>
      <c r="AR631" s="185"/>
      <c r="AS631" s="185"/>
      <c r="AT631" s="185"/>
      <c r="AU631" s="185"/>
      <c r="AV631" s="185"/>
      <c r="AW631" s="185"/>
    </row>
    <row r="632" ht="22.5" customHeight="1">
      <c r="A632" s="368"/>
      <c r="B632" s="187"/>
      <c r="C632" s="188" t="str">
        <f t="shared" si="2"/>
        <v/>
      </c>
      <c r="D632" s="244"/>
      <c r="E632" s="216"/>
      <c r="F632" s="197"/>
      <c r="G632" s="202"/>
      <c r="H632" s="197"/>
      <c r="I632" s="212"/>
      <c r="J632" s="215"/>
      <c r="K632" s="185"/>
      <c r="L632" s="185"/>
      <c r="M632" s="185"/>
      <c r="N632" s="185"/>
      <c r="O632" s="185"/>
      <c r="P632" s="185"/>
      <c r="Q632" s="185"/>
      <c r="R632" s="185"/>
      <c r="S632" s="185"/>
      <c r="T632" s="185"/>
      <c r="U632" s="185"/>
      <c r="V632" s="185"/>
      <c r="W632" s="185"/>
      <c r="X632" s="185"/>
      <c r="Y632" s="185"/>
      <c r="Z632" s="185"/>
      <c r="AA632" s="185"/>
      <c r="AB632" s="185"/>
      <c r="AC632" s="185"/>
      <c r="AD632" s="185"/>
      <c r="AE632" s="185"/>
      <c r="AF632" s="185"/>
      <c r="AG632" s="185"/>
      <c r="AH632" s="185"/>
      <c r="AI632" s="185"/>
      <c r="AJ632" s="185"/>
      <c r="AK632" s="185"/>
      <c r="AL632" s="185"/>
      <c r="AM632" s="185"/>
      <c r="AN632" s="185"/>
      <c r="AO632" s="185"/>
      <c r="AP632" s="185"/>
      <c r="AQ632" s="185"/>
      <c r="AR632" s="185"/>
      <c r="AS632" s="185"/>
      <c r="AT632" s="185"/>
      <c r="AU632" s="185"/>
      <c r="AV632" s="185"/>
      <c r="AW632" s="185"/>
    </row>
    <row r="633" ht="22.5" customHeight="1">
      <c r="A633" s="368"/>
      <c r="B633" s="187"/>
      <c r="C633" s="188" t="str">
        <f t="shared" si="2"/>
        <v/>
      </c>
      <c r="D633" s="244"/>
      <c r="E633" s="216"/>
      <c r="F633" s="197"/>
      <c r="G633" s="202"/>
      <c r="H633" s="197"/>
      <c r="I633" s="212"/>
      <c r="J633" s="215"/>
      <c r="K633" s="185"/>
      <c r="L633" s="185"/>
      <c r="M633" s="185"/>
      <c r="N633" s="185"/>
      <c r="O633" s="185"/>
      <c r="P633" s="185"/>
      <c r="Q633" s="185"/>
      <c r="R633" s="185"/>
      <c r="S633" s="185"/>
      <c r="T633" s="185"/>
      <c r="U633" s="185"/>
      <c r="V633" s="185"/>
      <c r="W633" s="185"/>
      <c r="X633" s="185"/>
      <c r="Y633" s="185"/>
      <c r="Z633" s="185"/>
      <c r="AA633" s="185"/>
      <c r="AB633" s="185"/>
      <c r="AC633" s="185"/>
      <c r="AD633" s="185"/>
      <c r="AE633" s="185"/>
      <c r="AF633" s="185"/>
      <c r="AG633" s="185"/>
      <c r="AH633" s="185"/>
      <c r="AI633" s="185"/>
      <c r="AJ633" s="185"/>
      <c r="AK633" s="185"/>
      <c r="AL633" s="185"/>
      <c r="AM633" s="185"/>
      <c r="AN633" s="185"/>
      <c r="AO633" s="185"/>
      <c r="AP633" s="185"/>
      <c r="AQ633" s="185"/>
      <c r="AR633" s="185"/>
      <c r="AS633" s="185"/>
      <c r="AT633" s="185"/>
      <c r="AU633" s="185"/>
      <c r="AV633" s="185"/>
      <c r="AW633" s="185"/>
    </row>
    <row r="634" ht="22.5" customHeight="1">
      <c r="A634" s="368"/>
      <c r="B634" s="187"/>
      <c r="C634" s="188" t="str">
        <f t="shared" si="2"/>
        <v/>
      </c>
      <c r="D634" s="244"/>
      <c r="E634" s="216"/>
      <c r="F634" s="197"/>
      <c r="G634" s="202"/>
      <c r="H634" s="197"/>
      <c r="I634" s="212"/>
      <c r="J634" s="215"/>
      <c r="K634" s="185"/>
      <c r="L634" s="185"/>
      <c r="M634" s="185"/>
      <c r="N634" s="185"/>
      <c r="O634" s="185"/>
      <c r="P634" s="185"/>
      <c r="Q634" s="185"/>
      <c r="R634" s="185"/>
      <c r="S634" s="185"/>
      <c r="T634" s="185"/>
      <c r="U634" s="185"/>
      <c r="V634" s="185"/>
      <c r="W634" s="185"/>
      <c r="X634" s="185"/>
      <c r="Y634" s="185"/>
      <c r="Z634" s="185"/>
      <c r="AA634" s="185"/>
      <c r="AB634" s="185"/>
      <c r="AC634" s="185"/>
      <c r="AD634" s="185"/>
      <c r="AE634" s="185"/>
      <c r="AF634" s="185"/>
      <c r="AG634" s="185"/>
      <c r="AH634" s="185"/>
      <c r="AI634" s="185"/>
      <c r="AJ634" s="185"/>
      <c r="AK634" s="185"/>
      <c r="AL634" s="185"/>
      <c r="AM634" s="185"/>
      <c r="AN634" s="185"/>
      <c r="AO634" s="185"/>
      <c r="AP634" s="185"/>
      <c r="AQ634" s="185"/>
      <c r="AR634" s="185"/>
      <c r="AS634" s="185"/>
      <c r="AT634" s="185"/>
      <c r="AU634" s="185"/>
      <c r="AV634" s="185"/>
      <c r="AW634" s="185"/>
    </row>
    <row r="635" ht="22.5" customHeight="1">
      <c r="A635" s="368"/>
      <c r="B635" s="187"/>
      <c r="C635" s="188" t="str">
        <f t="shared" si="2"/>
        <v/>
      </c>
      <c r="D635" s="244"/>
      <c r="E635" s="216"/>
      <c r="F635" s="197"/>
      <c r="G635" s="202"/>
      <c r="H635" s="197"/>
      <c r="I635" s="212"/>
      <c r="J635" s="215"/>
      <c r="K635" s="185"/>
      <c r="L635" s="185"/>
      <c r="M635" s="185"/>
      <c r="N635" s="185"/>
      <c r="O635" s="185"/>
      <c r="P635" s="185"/>
      <c r="Q635" s="185"/>
      <c r="R635" s="185"/>
      <c r="S635" s="185"/>
      <c r="T635" s="185"/>
      <c r="U635" s="185"/>
      <c r="V635" s="185"/>
      <c r="W635" s="185"/>
      <c r="X635" s="185"/>
      <c r="Y635" s="185"/>
      <c r="Z635" s="185"/>
      <c r="AA635" s="185"/>
      <c r="AB635" s="185"/>
      <c r="AC635" s="185"/>
      <c r="AD635" s="185"/>
      <c r="AE635" s="185"/>
      <c r="AF635" s="185"/>
      <c r="AG635" s="185"/>
      <c r="AH635" s="185"/>
      <c r="AI635" s="185"/>
      <c r="AJ635" s="185"/>
      <c r="AK635" s="185"/>
      <c r="AL635" s="185"/>
      <c r="AM635" s="185"/>
      <c r="AN635" s="185"/>
      <c r="AO635" s="185"/>
      <c r="AP635" s="185"/>
      <c r="AQ635" s="185"/>
      <c r="AR635" s="185"/>
      <c r="AS635" s="185"/>
      <c r="AT635" s="185"/>
      <c r="AU635" s="185"/>
      <c r="AV635" s="185"/>
      <c r="AW635" s="185"/>
    </row>
    <row r="636" ht="22.5" customHeight="1">
      <c r="A636" s="368"/>
      <c r="B636" s="187"/>
      <c r="C636" s="188" t="str">
        <f t="shared" si="2"/>
        <v/>
      </c>
      <c r="D636" s="244"/>
      <c r="E636" s="216"/>
      <c r="F636" s="197"/>
      <c r="G636" s="202"/>
      <c r="H636" s="197"/>
      <c r="I636" s="212"/>
      <c r="J636" s="215"/>
      <c r="K636" s="185"/>
      <c r="L636" s="185"/>
      <c r="M636" s="185"/>
      <c r="N636" s="185"/>
      <c r="O636" s="185"/>
      <c r="P636" s="185"/>
      <c r="Q636" s="185"/>
      <c r="R636" s="185"/>
      <c r="S636" s="185"/>
      <c r="T636" s="185"/>
      <c r="U636" s="185"/>
      <c r="V636" s="185"/>
      <c r="W636" s="185"/>
      <c r="X636" s="185"/>
      <c r="Y636" s="185"/>
      <c r="Z636" s="185"/>
      <c r="AA636" s="185"/>
      <c r="AB636" s="185"/>
      <c r="AC636" s="185"/>
      <c r="AD636" s="185"/>
      <c r="AE636" s="185"/>
      <c r="AF636" s="185"/>
      <c r="AG636" s="185"/>
      <c r="AH636" s="185"/>
      <c r="AI636" s="185"/>
      <c r="AJ636" s="185"/>
      <c r="AK636" s="185"/>
      <c r="AL636" s="185"/>
      <c r="AM636" s="185"/>
      <c r="AN636" s="185"/>
      <c r="AO636" s="185"/>
      <c r="AP636" s="185"/>
      <c r="AQ636" s="185"/>
      <c r="AR636" s="185"/>
      <c r="AS636" s="185"/>
      <c r="AT636" s="185"/>
      <c r="AU636" s="185"/>
      <c r="AV636" s="185"/>
      <c r="AW636" s="185"/>
    </row>
    <row r="637" ht="22.5" customHeight="1">
      <c r="A637" s="368"/>
      <c r="B637" s="187"/>
      <c r="C637" s="188" t="str">
        <f t="shared" si="2"/>
        <v/>
      </c>
      <c r="D637" s="244"/>
      <c r="E637" s="216"/>
      <c r="F637" s="197"/>
      <c r="G637" s="202"/>
      <c r="H637" s="197"/>
      <c r="I637" s="212"/>
      <c r="J637" s="215"/>
      <c r="K637" s="185"/>
      <c r="L637" s="185"/>
      <c r="M637" s="185"/>
      <c r="N637" s="185"/>
      <c r="O637" s="185"/>
      <c r="P637" s="185"/>
      <c r="Q637" s="185"/>
      <c r="R637" s="185"/>
      <c r="S637" s="185"/>
      <c r="T637" s="185"/>
      <c r="U637" s="185"/>
      <c r="V637" s="185"/>
      <c r="W637" s="185"/>
      <c r="X637" s="185"/>
      <c r="Y637" s="185"/>
      <c r="Z637" s="185"/>
      <c r="AA637" s="185"/>
      <c r="AB637" s="185"/>
      <c r="AC637" s="185"/>
      <c r="AD637" s="185"/>
      <c r="AE637" s="185"/>
      <c r="AF637" s="185"/>
      <c r="AG637" s="185"/>
      <c r="AH637" s="185"/>
      <c r="AI637" s="185"/>
      <c r="AJ637" s="185"/>
      <c r="AK637" s="185"/>
      <c r="AL637" s="185"/>
      <c r="AM637" s="185"/>
      <c r="AN637" s="185"/>
      <c r="AO637" s="185"/>
      <c r="AP637" s="185"/>
      <c r="AQ637" s="185"/>
      <c r="AR637" s="185"/>
      <c r="AS637" s="185"/>
      <c r="AT637" s="185"/>
      <c r="AU637" s="185"/>
      <c r="AV637" s="185"/>
      <c r="AW637" s="185"/>
    </row>
    <row r="638" ht="22.5" customHeight="1">
      <c r="A638" s="368"/>
      <c r="B638" s="187"/>
      <c r="C638" s="188" t="str">
        <f t="shared" si="2"/>
        <v/>
      </c>
      <c r="D638" s="244"/>
      <c r="E638" s="216"/>
      <c r="F638" s="197"/>
      <c r="G638" s="202"/>
      <c r="H638" s="197"/>
      <c r="I638" s="212"/>
      <c r="J638" s="215"/>
      <c r="K638" s="185"/>
      <c r="L638" s="185"/>
      <c r="M638" s="185"/>
      <c r="N638" s="185"/>
      <c r="O638" s="185"/>
      <c r="P638" s="185"/>
      <c r="Q638" s="185"/>
      <c r="R638" s="185"/>
      <c r="S638" s="185"/>
      <c r="T638" s="185"/>
      <c r="U638" s="185"/>
      <c r="V638" s="185"/>
      <c r="W638" s="185"/>
      <c r="X638" s="185"/>
      <c r="Y638" s="185"/>
      <c r="Z638" s="185"/>
      <c r="AA638" s="185"/>
      <c r="AB638" s="185"/>
      <c r="AC638" s="185"/>
      <c r="AD638" s="185"/>
      <c r="AE638" s="185"/>
      <c r="AF638" s="185"/>
      <c r="AG638" s="185"/>
      <c r="AH638" s="185"/>
      <c r="AI638" s="185"/>
      <c r="AJ638" s="185"/>
      <c r="AK638" s="185"/>
      <c r="AL638" s="185"/>
      <c r="AM638" s="185"/>
      <c r="AN638" s="185"/>
      <c r="AO638" s="185"/>
      <c r="AP638" s="185"/>
      <c r="AQ638" s="185"/>
      <c r="AR638" s="185"/>
      <c r="AS638" s="185"/>
      <c r="AT638" s="185"/>
      <c r="AU638" s="185"/>
      <c r="AV638" s="185"/>
      <c r="AW638" s="185"/>
    </row>
    <row r="639" ht="22.5" customHeight="1">
      <c r="A639" s="368"/>
      <c r="B639" s="187"/>
      <c r="C639" s="188" t="str">
        <f t="shared" si="2"/>
        <v/>
      </c>
      <c r="D639" s="244"/>
      <c r="E639" s="216"/>
      <c r="F639" s="197"/>
      <c r="G639" s="202"/>
      <c r="H639" s="197"/>
      <c r="I639" s="212"/>
      <c r="J639" s="215"/>
      <c r="K639" s="185"/>
      <c r="L639" s="185"/>
      <c r="M639" s="185"/>
      <c r="N639" s="185"/>
      <c r="O639" s="185"/>
      <c r="P639" s="185"/>
      <c r="Q639" s="185"/>
      <c r="R639" s="185"/>
      <c r="S639" s="185"/>
      <c r="T639" s="185"/>
      <c r="U639" s="185"/>
      <c r="V639" s="185"/>
      <c r="W639" s="185"/>
      <c r="X639" s="185"/>
      <c r="Y639" s="185"/>
      <c r="Z639" s="185"/>
      <c r="AA639" s="185"/>
      <c r="AB639" s="185"/>
      <c r="AC639" s="185"/>
      <c r="AD639" s="185"/>
      <c r="AE639" s="185"/>
      <c r="AF639" s="185"/>
      <c r="AG639" s="185"/>
      <c r="AH639" s="185"/>
      <c r="AI639" s="185"/>
      <c r="AJ639" s="185"/>
      <c r="AK639" s="185"/>
      <c r="AL639" s="185"/>
      <c r="AM639" s="185"/>
      <c r="AN639" s="185"/>
      <c r="AO639" s="185"/>
      <c r="AP639" s="185"/>
      <c r="AQ639" s="185"/>
      <c r="AR639" s="185"/>
      <c r="AS639" s="185"/>
      <c r="AT639" s="185"/>
      <c r="AU639" s="185"/>
      <c r="AV639" s="185"/>
      <c r="AW639" s="185"/>
    </row>
    <row r="640" ht="22.5" customHeight="1">
      <c r="A640" s="368"/>
      <c r="B640" s="187"/>
      <c r="C640" s="188" t="str">
        <f t="shared" si="2"/>
        <v/>
      </c>
      <c r="D640" s="244"/>
      <c r="E640" s="216"/>
      <c r="F640" s="197"/>
      <c r="G640" s="202"/>
      <c r="H640" s="197"/>
      <c r="I640" s="212"/>
      <c r="J640" s="215"/>
      <c r="K640" s="185"/>
      <c r="L640" s="185"/>
      <c r="M640" s="185"/>
      <c r="N640" s="185"/>
      <c r="O640" s="185"/>
      <c r="P640" s="185"/>
      <c r="Q640" s="185"/>
      <c r="R640" s="185"/>
      <c r="S640" s="185"/>
      <c r="T640" s="185"/>
      <c r="U640" s="185"/>
      <c r="V640" s="185"/>
      <c r="W640" s="185"/>
      <c r="X640" s="185"/>
      <c r="Y640" s="185"/>
      <c r="Z640" s="185"/>
      <c r="AA640" s="185"/>
      <c r="AB640" s="185"/>
      <c r="AC640" s="185"/>
      <c r="AD640" s="185"/>
      <c r="AE640" s="185"/>
      <c r="AF640" s="185"/>
      <c r="AG640" s="185"/>
      <c r="AH640" s="185"/>
      <c r="AI640" s="185"/>
      <c r="AJ640" s="185"/>
      <c r="AK640" s="185"/>
      <c r="AL640" s="185"/>
      <c r="AM640" s="185"/>
      <c r="AN640" s="185"/>
      <c r="AO640" s="185"/>
      <c r="AP640" s="185"/>
      <c r="AQ640" s="185"/>
      <c r="AR640" s="185"/>
      <c r="AS640" s="185"/>
      <c r="AT640" s="185"/>
      <c r="AU640" s="185"/>
      <c r="AV640" s="185"/>
      <c r="AW640" s="185"/>
    </row>
    <row r="641" ht="22.5" customHeight="1">
      <c r="A641" s="368"/>
      <c r="B641" s="187"/>
      <c r="C641" s="188" t="str">
        <f t="shared" si="2"/>
        <v/>
      </c>
      <c r="D641" s="244"/>
      <c r="E641" s="216"/>
      <c r="F641" s="197"/>
      <c r="G641" s="202"/>
      <c r="H641" s="197"/>
      <c r="I641" s="212"/>
      <c r="J641" s="215"/>
      <c r="K641" s="185"/>
      <c r="L641" s="185"/>
      <c r="M641" s="185"/>
      <c r="N641" s="185"/>
      <c r="O641" s="185"/>
      <c r="P641" s="185"/>
      <c r="Q641" s="185"/>
      <c r="R641" s="185"/>
      <c r="S641" s="185"/>
      <c r="T641" s="185"/>
      <c r="U641" s="185"/>
      <c r="V641" s="185"/>
      <c r="W641" s="185"/>
      <c r="X641" s="185"/>
      <c r="Y641" s="185"/>
      <c r="Z641" s="185"/>
      <c r="AA641" s="185"/>
      <c r="AB641" s="185"/>
      <c r="AC641" s="185"/>
      <c r="AD641" s="185"/>
      <c r="AE641" s="185"/>
      <c r="AF641" s="185"/>
      <c r="AG641" s="185"/>
      <c r="AH641" s="185"/>
      <c r="AI641" s="185"/>
      <c r="AJ641" s="185"/>
      <c r="AK641" s="185"/>
      <c r="AL641" s="185"/>
      <c r="AM641" s="185"/>
      <c r="AN641" s="185"/>
      <c r="AO641" s="185"/>
      <c r="AP641" s="185"/>
      <c r="AQ641" s="185"/>
      <c r="AR641" s="185"/>
      <c r="AS641" s="185"/>
      <c r="AT641" s="185"/>
      <c r="AU641" s="185"/>
      <c r="AV641" s="185"/>
      <c r="AW641" s="185"/>
    </row>
    <row r="642" ht="22.5" customHeight="1">
      <c r="A642" s="368"/>
      <c r="B642" s="187"/>
      <c r="C642" s="188" t="str">
        <f t="shared" si="2"/>
        <v/>
      </c>
      <c r="D642" s="244"/>
      <c r="E642" s="216"/>
      <c r="F642" s="197"/>
      <c r="G642" s="202"/>
      <c r="H642" s="197"/>
      <c r="I642" s="212"/>
      <c r="J642" s="215"/>
      <c r="K642" s="185"/>
      <c r="L642" s="185"/>
      <c r="M642" s="185"/>
      <c r="N642" s="185"/>
      <c r="O642" s="185"/>
      <c r="P642" s="185"/>
      <c r="Q642" s="185"/>
      <c r="R642" s="185"/>
      <c r="S642" s="185"/>
      <c r="T642" s="185"/>
      <c r="U642" s="185"/>
      <c r="V642" s="185"/>
      <c r="W642" s="185"/>
      <c r="X642" s="185"/>
      <c r="Y642" s="185"/>
      <c r="Z642" s="185"/>
      <c r="AA642" s="185"/>
      <c r="AB642" s="185"/>
      <c r="AC642" s="185"/>
      <c r="AD642" s="185"/>
      <c r="AE642" s="185"/>
      <c r="AF642" s="185"/>
      <c r="AG642" s="185"/>
      <c r="AH642" s="185"/>
      <c r="AI642" s="185"/>
      <c r="AJ642" s="185"/>
      <c r="AK642" s="185"/>
      <c r="AL642" s="185"/>
      <c r="AM642" s="185"/>
      <c r="AN642" s="185"/>
      <c r="AO642" s="185"/>
      <c r="AP642" s="185"/>
      <c r="AQ642" s="185"/>
      <c r="AR642" s="185"/>
      <c r="AS642" s="185"/>
      <c r="AT642" s="185"/>
      <c r="AU642" s="185"/>
      <c r="AV642" s="185"/>
      <c r="AW642" s="185"/>
    </row>
    <row r="643" ht="22.5" customHeight="1">
      <c r="A643" s="368"/>
      <c r="B643" s="187"/>
      <c r="C643" s="188" t="str">
        <f t="shared" si="2"/>
        <v/>
      </c>
      <c r="D643" s="244"/>
      <c r="E643" s="216"/>
      <c r="F643" s="197"/>
      <c r="G643" s="202"/>
      <c r="H643" s="197"/>
      <c r="I643" s="212"/>
      <c r="J643" s="215"/>
      <c r="K643" s="185"/>
      <c r="L643" s="185"/>
      <c r="M643" s="185"/>
      <c r="N643" s="185"/>
      <c r="O643" s="185"/>
      <c r="P643" s="185"/>
      <c r="Q643" s="185"/>
      <c r="R643" s="185"/>
      <c r="S643" s="185"/>
      <c r="T643" s="185"/>
      <c r="U643" s="185"/>
      <c r="V643" s="185"/>
      <c r="W643" s="185"/>
      <c r="X643" s="185"/>
      <c r="Y643" s="185"/>
      <c r="Z643" s="185"/>
      <c r="AA643" s="185"/>
      <c r="AB643" s="185"/>
      <c r="AC643" s="185"/>
      <c r="AD643" s="185"/>
      <c r="AE643" s="185"/>
      <c r="AF643" s="185"/>
      <c r="AG643" s="185"/>
      <c r="AH643" s="185"/>
      <c r="AI643" s="185"/>
      <c r="AJ643" s="185"/>
      <c r="AK643" s="185"/>
      <c r="AL643" s="185"/>
      <c r="AM643" s="185"/>
      <c r="AN643" s="185"/>
      <c r="AO643" s="185"/>
      <c r="AP643" s="185"/>
      <c r="AQ643" s="185"/>
      <c r="AR643" s="185"/>
      <c r="AS643" s="185"/>
      <c r="AT643" s="185"/>
      <c r="AU643" s="185"/>
      <c r="AV643" s="185"/>
      <c r="AW643" s="185"/>
    </row>
    <row r="644" ht="22.5" customHeight="1">
      <c r="A644" s="368"/>
      <c r="B644" s="187"/>
      <c r="C644" s="188" t="str">
        <f t="shared" si="2"/>
        <v/>
      </c>
      <c r="D644" s="244"/>
      <c r="E644" s="216"/>
      <c r="F644" s="197"/>
      <c r="G644" s="202"/>
      <c r="H644" s="197"/>
      <c r="I644" s="212"/>
      <c r="J644" s="215"/>
      <c r="K644" s="185"/>
      <c r="L644" s="185"/>
      <c r="M644" s="185"/>
      <c r="N644" s="185"/>
      <c r="O644" s="185"/>
      <c r="P644" s="185"/>
      <c r="Q644" s="185"/>
      <c r="R644" s="185"/>
      <c r="S644" s="185"/>
      <c r="T644" s="185"/>
      <c r="U644" s="185"/>
      <c r="V644" s="185"/>
      <c r="W644" s="185"/>
      <c r="X644" s="185"/>
      <c r="Y644" s="185"/>
      <c r="Z644" s="185"/>
      <c r="AA644" s="185"/>
      <c r="AB644" s="185"/>
      <c r="AC644" s="185"/>
      <c r="AD644" s="185"/>
      <c r="AE644" s="185"/>
      <c r="AF644" s="185"/>
      <c r="AG644" s="185"/>
      <c r="AH644" s="185"/>
      <c r="AI644" s="185"/>
      <c r="AJ644" s="185"/>
      <c r="AK644" s="185"/>
      <c r="AL644" s="185"/>
      <c r="AM644" s="185"/>
      <c r="AN644" s="185"/>
      <c r="AO644" s="185"/>
      <c r="AP644" s="185"/>
      <c r="AQ644" s="185"/>
      <c r="AR644" s="185"/>
      <c r="AS644" s="185"/>
      <c r="AT644" s="185"/>
      <c r="AU644" s="185"/>
      <c r="AV644" s="185"/>
      <c r="AW644" s="185"/>
    </row>
    <row r="645" ht="22.5" customHeight="1">
      <c r="A645" s="368"/>
      <c r="B645" s="187"/>
      <c r="C645" s="188" t="str">
        <f t="shared" si="2"/>
        <v/>
      </c>
      <c r="D645" s="244"/>
      <c r="E645" s="216"/>
      <c r="F645" s="197"/>
      <c r="G645" s="202"/>
      <c r="H645" s="197"/>
      <c r="I645" s="212"/>
      <c r="J645" s="215"/>
      <c r="K645" s="185"/>
      <c r="L645" s="185"/>
      <c r="M645" s="185"/>
      <c r="N645" s="185"/>
      <c r="O645" s="185"/>
      <c r="P645" s="185"/>
      <c r="Q645" s="185"/>
      <c r="R645" s="185"/>
      <c r="S645" s="185"/>
      <c r="T645" s="185"/>
      <c r="U645" s="185"/>
      <c r="V645" s="185"/>
      <c r="W645" s="185"/>
      <c r="X645" s="185"/>
      <c r="Y645" s="185"/>
      <c r="Z645" s="185"/>
      <c r="AA645" s="185"/>
      <c r="AB645" s="185"/>
      <c r="AC645" s="185"/>
      <c r="AD645" s="185"/>
      <c r="AE645" s="185"/>
      <c r="AF645" s="185"/>
      <c r="AG645" s="185"/>
      <c r="AH645" s="185"/>
      <c r="AI645" s="185"/>
      <c r="AJ645" s="185"/>
      <c r="AK645" s="185"/>
      <c r="AL645" s="185"/>
      <c r="AM645" s="185"/>
      <c r="AN645" s="185"/>
      <c r="AO645" s="185"/>
      <c r="AP645" s="185"/>
      <c r="AQ645" s="185"/>
      <c r="AR645" s="185"/>
      <c r="AS645" s="185"/>
      <c r="AT645" s="185"/>
      <c r="AU645" s="185"/>
      <c r="AV645" s="185"/>
      <c r="AW645" s="185"/>
    </row>
    <row r="646" ht="22.5" customHeight="1">
      <c r="A646" s="368"/>
      <c r="B646" s="187"/>
      <c r="C646" s="188" t="str">
        <f t="shared" si="2"/>
        <v/>
      </c>
      <c r="D646" s="244"/>
      <c r="E646" s="216"/>
      <c r="F646" s="197"/>
      <c r="G646" s="202"/>
      <c r="H646" s="197"/>
      <c r="I646" s="212"/>
      <c r="J646" s="215"/>
      <c r="K646" s="185"/>
      <c r="L646" s="185"/>
      <c r="M646" s="185"/>
      <c r="N646" s="185"/>
      <c r="O646" s="185"/>
      <c r="P646" s="185"/>
      <c r="Q646" s="185"/>
      <c r="R646" s="185"/>
      <c r="S646" s="185"/>
      <c r="T646" s="185"/>
      <c r="U646" s="185"/>
      <c r="V646" s="185"/>
      <c r="W646" s="185"/>
      <c r="X646" s="185"/>
      <c r="Y646" s="185"/>
      <c r="Z646" s="185"/>
      <c r="AA646" s="185"/>
      <c r="AB646" s="185"/>
      <c r="AC646" s="185"/>
      <c r="AD646" s="185"/>
      <c r="AE646" s="185"/>
      <c r="AF646" s="185"/>
      <c r="AG646" s="185"/>
      <c r="AH646" s="185"/>
      <c r="AI646" s="185"/>
      <c r="AJ646" s="185"/>
      <c r="AK646" s="185"/>
      <c r="AL646" s="185"/>
      <c r="AM646" s="185"/>
      <c r="AN646" s="185"/>
      <c r="AO646" s="185"/>
      <c r="AP646" s="185"/>
      <c r="AQ646" s="185"/>
      <c r="AR646" s="185"/>
      <c r="AS646" s="185"/>
      <c r="AT646" s="185"/>
      <c r="AU646" s="185"/>
      <c r="AV646" s="185"/>
      <c r="AW646" s="185"/>
    </row>
    <row r="647" ht="22.5" customHeight="1">
      <c r="A647" s="368"/>
      <c r="B647" s="187"/>
      <c r="C647" s="188" t="str">
        <f t="shared" si="2"/>
        <v/>
      </c>
      <c r="D647" s="244"/>
      <c r="E647" s="216"/>
      <c r="F647" s="197"/>
      <c r="G647" s="202"/>
      <c r="H647" s="197"/>
      <c r="I647" s="212"/>
      <c r="J647" s="215"/>
      <c r="K647" s="185"/>
      <c r="L647" s="185"/>
      <c r="M647" s="185"/>
      <c r="N647" s="185"/>
      <c r="O647" s="185"/>
      <c r="P647" s="185"/>
      <c r="Q647" s="185"/>
      <c r="R647" s="185"/>
      <c r="S647" s="185"/>
      <c r="T647" s="185"/>
      <c r="U647" s="185"/>
      <c r="V647" s="185"/>
      <c r="W647" s="185"/>
      <c r="X647" s="185"/>
      <c r="Y647" s="185"/>
      <c r="Z647" s="185"/>
      <c r="AA647" s="185"/>
      <c r="AB647" s="185"/>
      <c r="AC647" s="185"/>
      <c r="AD647" s="185"/>
      <c r="AE647" s="185"/>
      <c r="AF647" s="185"/>
      <c r="AG647" s="185"/>
      <c r="AH647" s="185"/>
      <c r="AI647" s="185"/>
      <c r="AJ647" s="185"/>
      <c r="AK647" s="185"/>
      <c r="AL647" s="185"/>
      <c r="AM647" s="185"/>
      <c r="AN647" s="185"/>
      <c r="AO647" s="185"/>
      <c r="AP647" s="185"/>
      <c r="AQ647" s="185"/>
      <c r="AR647" s="185"/>
      <c r="AS647" s="185"/>
      <c r="AT647" s="185"/>
      <c r="AU647" s="185"/>
      <c r="AV647" s="185"/>
      <c r="AW647" s="185"/>
    </row>
    <row r="648" ht="22.5" customHeight="1">
      <c r="A648" s="368"/>
      <c r="B648" s="187"/>
      <c r="C648" s="188" t="str">
        <f t="shared" si="2"/>
        <v/>
      </c>
      <c r="D648" s="244"/>
      <c r="E648" s="216"/>
      <c r="F648" s="197"/>
      <c r="G648" s="202"/>
      <c r="H648" s="197"/>
      <c r="I648" s="212"/>
      <c r="J648" s="215"/>
      <c r="K648" s="185"/>
      <c r="L648" s="185"/>
      <c r="M648" s="185"/>
      <c r="N648" s="185"/>
      <c r="O648" s="185"/>
      <c r="P648" s="185"/>
      <c r="Q648" s="185"/>
      <c r="R648" s="185"/>
      <c r="S648" s="185"/>
      <c r="T648" s="185"/>
      <c r="U648" s="185"/>
      <c r="V648" s="185"/>
      <c r="W648" s="185"/>
      <c r="X648" s="185"/>
      <c r="Y648" s="185"/>
      <c r="Z648" s="185"/>
      <c r="AA648" s="185"/>
      <c r="AB648" s="185"/>
      <c r="AC648" s="185"/>
      <c r="AD648" s="185"/>
      <c r="AE648" s="185"/>
      <c r="AF648" s="185"/>
      <c r="AG648" s="185"/>
      <c r="AH648" s="185"/>
      <c r="AI648" s="185"/>
      <c r="AJ648" s="185"/>
      <c r="AK648" s="185"/>
      <c r="AL648" s="185"/>
      <c r="AM648" s="185"/>
      <c r="AN648" s="185"/>
      <c r="AO648" s="185"/>
      <c r="AP648" s="185"/>
      <c r="AQ648" s="185"/>
      <c r="AR648" s="185"/>
      <c r="AS648" s="185"/>
      <c r="AT648" s="185"/>
      <c r="AU648" s="185"/>
      <c r="AV648" s="185"/>
      <c r="AW648" s="185"/>
    </row>
    <row r="649" ht="22.5" customHeight="1">
      <c r="A649" s="368"/>
      <c r="B649" s="187"/>
      <c r="C649" s="188" t="str">
        <f t="shared" si="2"/>
        <v/>
      </c>
      <c r="D649" s="244"/>
      <c r="E649" s="216"/>
      <c r="F649" s="197"/>
      <c r="G649" s="202"/>
      <c r="H649" s="197"/>
      <c r="I649" s="212"/>
      <c r="J649" s="215"/>
      <c r="K649" s="185"/>
      <c r="L649" s="185"/>
      <c r="M649" s="185"/>
      <c r="N649" s="185"/>
      <c r="O649" s="185"/>
      <c r="P649" s="185"/>
      <c r="Q649" s="185"/>
      <c r="R649" s="185"/>
      <c r="S649" s="185"/>
      <c r="T649" s="185"/>
      <c r="U649" s="185"/>
      <c r="V649" s="185"/>
      <c r="W649" s="185"/>
      <c r="X649" s="185"/>
      <c r="Y649" s="185"/>
      <c r="Z649" s="185"/>
      <c r="AA649" s="185"/>
      <c r="AB649" s="185"/>
      <c r="AC649" s="185"/>
      <c r="AD649" s="185"/>
      <c r="AE649" s="185"/>
      <c r="AF649" s="185"/>
      <c r="AG649" s="185"/>
      <c r="AH649" s="185"/>
      <c r="AI649" s="185"/>
      <c r="AJ649" s="185"/>
      <c r="AK649" s="185"/>
      <c r="AL649" s="185"/>
      <c r="AM649" s="185"/>
      <c r="AN649" s="185"/>
      <c r="AO649" s="185"/>
      <c r="AP649" s="185"/>
      <c r="AQ649" s="185"/>
      <c r="AR649" s="185"/>
      <c r="AS649" s="185"/>
      <c r="AT649" s="185"/>
      <c r="AU649" s="185"/>
      <c r="AV649" s="185"/>
      <c r="AW649" s="185"/>
    </row>
    <row r="650" ht="22.5" customHeight="1">
      <c r="A650" s="368"/>
      <c r="B650" s="187"/>
      <c r="C650" s="188" t="str">
        <f t="shared" si="2"/>
        <v/>
      </c>
      <c r="D650" s="244"/>
      <c r="E650" s="216"/>
      <c r="F650" s="197"/>
      <c r="G650" s="202"/>
      <c r="H650" s="197"/>
      <c r="I650" s="212"/>
      <c r="J650" s="215"/>
      <c r="K650" s="185"/>
      <c r="L650" s="185"/>
      <c r="M650" s="185"/>
      <c r="N650" s="185"/>
      <c r="O650" s="185"/>
      <c r="P650" s="185"/>
      <c r="Q650" s="185"/>
      <c r="R650" s="185"/>
      <c r="S650" s="185"/>
      <c r="T650" s="185"/>
      <c r="U650" s="185"/>
      <c r="V650" s="185"/>
      <c r="W650" s="185"/>
      <c r="X650" s="185"/>
      <c r="Y650" s="185"/>
      <c r="Z650" s="185"/>
      <c r="AA650" s="185"/>
      <c r="AB650" s="185"/>
      <c r="AC650" s="185"/>
      <c r="AD650" s="185"/>
      <c r="AE650" s="185"/>
      <c r="AF650" s="185"/>
      <c r="AG650" s="185"/>
      <c r="AH650" s="185"/>
      <c r="AI650" s="185"/>
      <c r="AJ650" s="185"/>
      <c r="AK650" s="185"/>
      <c r="AL650" s="185"/>
      <c r="AM650" s="185"/>
      <c r="AN650" s="185"/>
      <c r="AO650" s="185"/>
      <c r="AP650" s="185"/>
      <c r="AQ650" s="185"/>
      <c r="AR650" s="185"/>
      <c r="AS650" s="185"/>
      <c r="AT650" s="185"/>
      <c r="AU650" s="185"/>
      <c r="AV650" s="185"/>
      <c r="AW650" s="185"/>
    </row>
    <row r="651" ht="22.5" customHeight="1">
      <c r="A651" s="368"/>
      <c r="B651" s="187"/>
      <c r="C651" s="188" t="str">
        <f t="shared" si="2"/>
        <v/>
      </c>
      <c r="D651" s="244"/>
      <c r="E651" s="216"/>
      <c r="F651" s="197"/>
      <c r="G651" s="202"/>
      <c r="H651" s="197"/>
      <c r="I651" s="212"/>
      <c r="J651" s="215"/>
      <c r="K651" s="185"/>
      <c r="L651" s="185"/>
      <c r="M651" s="185"/>
      <c r="N651" s="185"/>
      <c r="O651" s="185"/>
      <c r="P651" s="185"/>
      <c r="Q651" s="185"/>
      <c r="R651" s="185"/>
      <c r="S651" s="185"/>
      <c r="T651" s="185"/>
      <c r="U651" s="185"/>
      <c r="V651" s="185"/>
      <c r="W651" s="185"/>
      <c r="X651" s="185"/>
      <c r="Y651" s="185"/>
      <c r="Z651" s="185"/>
      <c r="AA651" s="185"/>
      <c r="AB651" s="185"/>
      <c r="AC651" s="185"/>
      <c r="AD651" s="185"/>
      <c r="AE651" s="185"/>
      <c r="AF651" s="185"/>
      <c r="AG651" s="185"/>
      <c r="AH651" s="185"/>
      <c r="AI651" s="185"/>
      <c r="AJ651" s="185"/>
      <c r="AK651" s="185"/>
      <c r="AL651" s="185"/>
      <c r="AM651" s="185"/>
      <c r="AN651" s="185"/>
      <c r="AO651" s="185"/>
      <c r="AP651" s="185"/>
      <c r="AQ651" s="185"/>
      <c r="AR651" s="185"/>
      <c r="AS651" s="185"/>
      <c r="AT651" s="185"/>
      <c r="AU651" s="185"/>
      <c r="AV651" s="185"/>
      <c r="AW651" s="185"/>
    </row>
    <row r="652" ht="22.5" customHeight="1">
      <c r="A652" s="368"/>
      <c r="B652" s="187"/>
      <c r="C652" s="188" t="str">
        <f t="shared" si="2"/>
        <v/>
      </c>
      <c r="D652" s="244"/>
      <c r="E652" s="216"/>
      <c r="F652" s="197"/>
      <c r="G652" s="202"/>
      <c r="H652" s="197"/>
      <c r="I652" s="212"/>
      <c r="J652" s="215"/>
      <c r="K652" s="185"/>
      <c r="L652" s="185"/>
      <c r="M652" s="185"/>
      <c r="N652" s="185"/>
      <c r="O652" s="185"/>
      <c r="P652" s="185"/>
      <c r="Q652" s="185"/>
      <c r="R652" s="185"/>
      <c r="S652" s="185"/>
      <c r="T652" s="185"/>
      <c r="U652" s="185"/>
      <c r="V652" s="185"/>
      <c r="W652" s="185"/>
      <c r="X652" s="185"/>
      <c r="Y652" s="185"/>
      <c r="Z652" s="185"/>
      <c r="AA652" s="185"/>
      <c r="AB652" s="185"/>
      <c r="AC652" s="185"/>
      <c r="AD652" s="185"/>
      <c r="AE652" s="185"/>
      <c r="AF652" s="185"/>
      <c r="AG652" s="185"/>
      <c r="AH652" s="185"/>
      <c r="AI652" s="185"/>
      <c r="AJ652" s="185"/>
      <c r="AK652" s="185"/>
      <c r="AL652" s="185"/>
      <c r="AM652" s="185"/>
      <c r="AN652" s="185"/>
      <c r="AO652" s="185"/>
      <c r="AP652" s="185"/>
      <c r="AQ652" s="185"/>
      <c r="AR652" s="185"/>
      <c r="AS652" s="185"/>
      <c r="AT652" s="185"/>
      <c r="AU652" s="185"/>
      <c r="AV652" s="185"/>
      <c r="AW652" s="185"/>
    </row>
    <row r="653" ht="22.5" customHeight="1">
      <c r="A653" s="368"/>
      <c r="B653" s="187"/>
      <c r="C653" s="188" t="str">
        <f t="shared" si="2"/>
        <v/>
      </c>
      <c r="D653" s="244"/>
      <c r="E653" s="216"/>
      <c r="F653" s="197"/>
      <c r="G653" s="202"/>
      <c r="H653" s="197"/>
      <c r="I653" s="212"/>
      <c r="J653" s="215"/>
      <c r="K653" s="185"/>
      <c r="L653" s="185"/>
      <c r="M653" s="185"/>
      <c r="N653" s="185"/>
      <c r="O653" s="185"/>
      <c r="P653" s="185"/>
      <c r="Q653" s="185"/>
      <c r="R653" s="185"/>
      <c r="S653" s="185"/>
      <c r="T653" s="185"/>
      <c r="U653" s="185"/>
      <c r="V653" s="185"/>
      <c r="W653" s="185"/>
      <c r="X653" s="185"/>
      <c r="Y653" s="185"/>
      <c r="Z653" s="185"/>
      <c r="AA653" s="185"/>
      <c r="AB653" s="185"/>
      <c r="AC653" s="185"/>
      <c r="AD653" s="185"/>
      <c r="AE653" s="185"/>
      <c r="AF653" s="185"/>
      <c r="AG653" s="185"/>
      <c r="AH653" s="185"/>
      <c r="AI653" s="185"/>
      <c r="AJ653" s="185"/>
      <c r="AK653" s="185"/>
      <c r="AL653" s="185"/>
      <c r="AM653" s="185"/>
      <c r="AN653" s="185"/>
      <c r="AO653" s="185"/>
      <c r="AP653" s="185"/>
      <c r="AQ653" s="185"/>
      <c r="AR653" s="185"/>
      <c r="AS653" s="185"/>
      <c r="AT653" s="185"/>
      <c r="AU653" s="185"/>
      <c r="AV653" s="185"/>
      <c r="AW653" s="185"/>
    </row>
    <row r="654" ht="22.5" customHeight="1">
      <c r="A654" s="368"/>
      <c r="B654" s="187"/>
      <c r="C654" s="188" t="str">
        <f t="shared" si="2"/>
        <v/>
      </c>
      <c r="D654" s="244"/>
      <c r="E654" s="216"/>
      <c r="F654" s="197"/>
      <c r="G654" s="202"/>
      <c r="H654" s="197"/>
      <c r="I654" s="212"/>
      <c r="J654" s="215"/>
      <c r="K654" s="185"/>
      <c r="L654" s="185"/>
      <c r="M654" s="185"/>
      <c r="N654" s="185"/>
      <c r="O654" s="185"/>
      <c r="P654" s="185"/>
      <c r="Q654" s="185"/>
      <c r="R654" s="185"/>
      <c r="S654" s="185"/>
      <c r="T654" s="185"/>
      <c r="U654" s="185"/>
      <c r="V654" s="185"/>
      <c r="W654" s="185"/>
      <c r="X654" s="185"/>
      <c r="Y654" s="185"/>
      <c r="Z654" s="185"/>
      <c r="AA654" s="185"/>
      <c r="AB654" s="185"/>
      <c r="AC654" s="185"/>
      <c r="AD654" s="185"/>
      <c r="AE654" s="185"/>
      <c r="AF654" s="185"/>
      <c r="AG654" s="185"/>
      <c r="AH654" s="185"/>
      <c r="AI654" s="185"/>
      <c r="AJ654" s="185"/>
      <c r="AK654" s="185"/>
      <c r="AL654" s="185"/>
      <c r="AM654" s="185"/>
      <c r="AN654" s="185"/>
      <c r="AO654" s="185"/>
      <c r="AP654" s="185"/>
      <c r="AQ654" s="185"/>
      <c r="AR654" s="185"/>
      <c r="AS654" s="185"/>
      <c r="AT654" s="185"/>
      <c r="AU654" s="185"/>
      <c r="AV654" s="185"/>
      <c r="AW654" s="185"/>
    </row>
    <row r="655" ht="22.5" customHeight="1">
      <c r="A655" s="368"/>
      <c r="B655" s="187"/>
      <c r="C655" s="188" t="str">
        <f t="shared" si="2"/>
        <v/>
      </c>
      <c r="D655" s="244"/>
      <c r="E655" s="216"/>
      <c r="F655" s="197"/>
      <c r="G655" s="202"/>
      <c r="H655" s="197"/>
      <c r="I655" s="212"/>
      <c r="J655" s="215"/>
      <c r="K655" s="185"/>
      <c r="L655" s="185"/>
      <c r="M655" s="185"/>
      <c r="N655" s="185"/>
      <c r="O655" s="185"/>
      <c r="P655" s="185"/>
      <c r="Q655" s="185"/>
      <c r="R655" s="185"/>
      <c r="S655" s="185"/>
      <c r="T655" s="185"/>
      <c r="U655" s="185"/>
      <c r="V655" s="185"/>
      <c r="W655" s="185"/>
      <c r="X655" s="185"/>
      <c r="Y655" s="185"/>
      <c r="Z655" s="185"/>
      <c r="AA655" s="185"/>
      <c r="AB655" s="185"/>
      <c r="AC655" s="185"/>
      <c r="AD655" s="185"/>
      <c r="AE655" s="185"/>
      <c r="AF655" s="185"/>
      <c r="AG655" s="185"/>
      <c r="AH655" s="185"/>
      <c r="AI655" s="185"/>
      <c r="AJ655" s="185"/>
      <c r="AK655" s="185"/>
      <c r="AL655" s="185"/>
      <c r="AM655" s="185"/>
      <c r="AN655" s="185"/>
      <c r="AO655" s="185"/>
      <c r="AP655" s="185"/>
      <c r="AQ655" s="185"/>
      <c r="AR655" s="185"/>
      <c r="AS655" s="185"/>
      <c r="AT655" s="185"/>
      <c r="AU655" s="185"/>
      <c r="AV655" s="185"/>
      <c r="AW655" s="185"/>
    </row>
    <row r="656" ht="22.5" customHeight="1">
      <c r="A656" s="368"/>
      <c r="B656" s="187"/>
      <c r="C656" s="188" t="str">
        <f t="shared" si="2"/>
        <v/>
      </c>
      <c r="D656" s="244"/>
      <c r="E656" s="216"/>
      <c r="F656" s="197"/>
      <c r="G656" s="202"/>
      <c r="H656" s="197"/>
      <c r="I656" s="212"/>
      <c r="J656" s="215"/>
      <c r="K656" s="185"/>
      <c r="L656" s="185"/>
      <c r="M656" s="185"/>
      <c r="N656" s="185"/>
      <c r="O656" s="185"/>
      <c r="P656" s="185"/>
      <c r="Q656" s="185"/>
      <c r="R656" s="185"/>
      <c r="S656" s="185"/>
      <c r="T656" s="185"/>
      <c r="U656" s="185"/>
      <c r="V656" s="185"/>
      <c r="W656" s="185"/>
      <c r="X656" s="185"/>
      <c r="Y656" s="185"/>
      <c r="Z656" s="185"/>
      <c r="AA656" s="185"/>
      <c r="AB656" s="185"/>
      <c r="AC656" s="185"/>
      <c r="AD656" s="185"/>
      <c r="AE656" s="185"/>
      <c r="AF656" s="185"/>
      <c r="AG656" s="185"/>
      <c r="AH656" s="185"/>
      <c r="AI656" s="185"/>
      <c r="AJ656" s="185"/>
      <c r="AK656" s="185"/>
      <c r="AL656" s="185"/>
      <c r="AM656" s="185"/>
      <c r="AN656" s="185"/>
      <c r="AO656" s="185"/>
      <c r="AP656" s="185"/>
      <c r="AQ656" s="185"/>
      <c r="AR656" s="185"/>
      <c r="AS656" s="185"/>
      <c r="AT656" s="185"/>
      <c r="AU656" s="185"/>
      <c r="AV656" s="185"/>
      <c r="AW656" s="185"/>
    </row>
    <row r="657" ht="22.5" customHeight="1">
      <c r="A657" s="368"/>
      <c r="B657" s="187"/>
      <c r="C657" s="188" t="str">
        <f t="shared" si="2"/>
        <v/>
      </c>
      <c r="D657" s="244"/>
      <c r="E657" s="216"/>
      <c r="F657" s="197"/>
      <c r="G657" s="202"/>
      <c r="H657" s="197"/>
      <c r="I657" s="212"/>
      <c r="J657" s="215"/>
      <c r="K657" s="185"/>
      <c r="L657" s="185"/>
      <c r="M657" s="185"/>
      <c r="N657" s="185"/>
      <c r="O657" s="185"/>
      <c r="P657" s="185"/>
      <c r="Q657" s="185"/>
      <c r="R657" s="185"/>
      <c r="S657" s="185"/>
      <c r="T657" s="185"/>
      <c r="U657" s="185"/>
      <c r="V657" s="185"/>
      <c r="W657" s="185"/>
      <c r="X657" s="185"/>
      <c r="Y657" s="185"/>
      <c r="Z657" s="185"/>
      <c r="AA657" s="185"/>
      <c r="AB657" s="185"/>
      <c r="AC657" s="185"/>
      <c r="AD657" s="185"/>
      <c r="AE657" s="185"/>
      <c r="AF657" s="185"/>
      <c r="AG657" s="185"/>
      <c r="AH657" s="185"/>
      <c r="AI657" s="185"/>
      <c r="AJ657" s="185"/>
      <c r="AK657" s="185"/>
      <c r="AL657" s="185"/>
      <c r="AM657" s="185"/>
      <c r="AN657" s="185"/>
      <c r="AO657" s="185"/>
      <c r="AP657" s="185"/>
      <c r="AQ657" s="185"/>
      <c r="AR657" s="185"/>
      <c r="AS657" s="185"/>
      <c r="AT657" s="185"/>
      <c r="AU657" s="185"/>
      <c r="AV657" s="185"/>
      <c r="AW657" s="185"/>
    </row>
    <row r="658" ht="22.5" customHeight="1">
      <c r="A658" s="368"/>
      <c r="B658" s="187"/>
      <c r="C658" s="188" t="str">
        <f t="shared" si="2"/>
        <v/>
      </c>
      <c r="D658" s="244"/>
      <c r="E658" s="216"/>
      <c r="F658" s="197"/>
      <c r="G658" s="202"/>
      <c r="H658" s="197"/>
      <c r="I658" s="212"/>
      <c r="J658" s="215"/>
      <c r="K658" s="185"/>
      <c r="L658" s="185"/>
      <c r="M658" s="185"/>
      <c r="N658" s="185"/>
      <c r="O658" s="185"/>
      <c r="P658" s="185"/>
      <c r="Q658" s="185"/>
      <c r="R658" s="185"/>
      <c r="S658" s="185"/>
      <c r="T658" s="185"/>
      <c r="U658" s="185"/>
      <c r="V658" s="185"/>
      <c r="W658" s="185"/>
      <c r="X658" s="185"/>
      <c r="Y658" s="185"/>
      <c r="Z658" s="185"/>
      <c r="AA658" s="185"/>
      <c r="AB658" s="185"/>
      <c r="AC658" s="185"/>
      <c r="AD658" s="185"/>
      <c r="AE658" s="185"/>
      <c r="AF658" s="185"/>
      <c r="AG658" s="185"/>
      <c r="AH658" s="185"/>
      <c r="AI658" s="185"/>
      <c r="AJ658" s="185"/>
      <c r="AK658" s="185"/>
      <c r="AL658" s="185"/>
      <c r="AM658" s="185"/>
      <c r="AN658" s="185"/>
      <c r="AO658" s="185"/>
      <c r="AP658" s="185"/>
      <c r="AQ658" s="185"/>
      <c r="AR658" s="185"/>
      <c r="AS658" s="185"/>
      <c r="AT658" s="185"/>
      <c r="AU658" s="185"/>
      <c r="AV658" s="185"/>
      <c r="AW658" s="185"/>
    </row>
    <row r="659" ht="22.5" customHeight="1">
      <c r="A659" s="368"/>
      <c r="B659" s="187"/>
      <c r="C659" s="188" t="str">
        <f t="shared" si="2"/>
        <v/>
      </c>
      <c r="D659" s="244"/>
      <c r="E659" s="216"/>
      <c r="F659" s="197"/>
      <c r="G659" s="202"/>
      <c r="H659" s="197"/>
      <c r="I659" s="212"/>
      <c r="J659" s="215"/>
      <c r="K659" s="185"/>
      <c r="L659" s="185"/>
      <c r="M659" s="185"/>
      <c r="N659" s="185"/>
      <c r="O659" s="185"/>
      <c r="P659" s="185"/>
      <c r="Q659" s="185"/>
      <c r="R659" s="185"/>
      <c r="S659" s="185"/>
      <c r="T659" s="185"/>
      <c r="U659" s="185"/>
      <c r="V659" s="185"/>
      <c r="W659" s="185"/>
      <c r="X659" s="185"/>
      <c r="Y659" s="185"/>
      <c r="Z659" s="185"/>
      <c r="AA659" s="185"/>
      <c r="AB659" s="185"/>
      <c r="AC659" s="185"/>
      <c r="AD659" s="185"/>
      <c r="AE659" s="185"/>
      <c r="AF659" s="185"/>
      <c r="AG659" s="185"/>
      <c r="AH659" s="185"/>
      <c r="AI659" s="185"/>
      <c r="AJ659" s="185"/>
      <c r="AK659" s="185"/>
      <c r="AL659" s="185"/>
      <c r="AM659" s="185"/>
      <c r="AN659" s="185"/>
      <c r="AO659" s="185"/>
      <c r="AP659" s="185"/>
      <c r="AQ659" s="185"/>
      <c r="AR659" s="185"/>
      <c r="AS659" s="185"/>
      <c r="AT659" s="185"/>
      <c r="AU659" s="185"/>
      <c r="AV659" s="185"/>
      <c r="AW659" s="185"/>
    </row>
    <row r="660" ht="22.5" customHeight="1">
      <c r="A660" s="368"/>
      <c r="B660" s="187"/>
      <c r="C660" s="188" t="str">
        <f t="shared" si="2"/>
        <v/>
      </c>
      <c r="D660" s="244"/>
      <c r="E660" s="216"/>
      <c r="F660" s="197"/>
      <c r="G660" s="202"/>
      <c r="H660" s="197"/>
      <c r="I660" s="212"/>
      <c r="J660" s="215"/>
      <c r="K660" s="185"/>
      <c r="L660" s="185"/>
      <c r="M660" s="185"/>
      <c r="N660" s="185"/>
      <c r="O660" s="185"/>
      <c r="P660" s="185"/>
      <c r="Q660" s="185"/>
      <c r="R660" s="185"/>
      <c r="S660" s="185"/>
      <c r="T660" s="185"/>
      <c r="U660" s="185"/>
      <c r="V660" s="185"/>
      <c r="W660" s="185"/>
      <c r="X660" s="185"/>
      <c r="Y660" s="185"/>
      <c r="Z660" s="185"/>
      <c r="AA660" s="185"/>
      <c r="AB660" s="185"/>
      <c r="AC660" s="185"/>
      <c r="AD660" s="185"/>
      <c r="AE660" s="185"/>
      <c r="AF660" s="185"/>
      <c r="AG660" s="185"/>
      <c r="AH660" s="185"/>
      <c r="AI660" s="185"/>
      <c r="AJ660" s="185"/>
      <c r="AK660" s="185"/>
      <c r="AL660" s="185"/>
      <c r="AM660" s="185"/>
      <c r="AN660" s="185"/>
      <c r="AO660" s="185"/>
      <c r="AP660" s="185"/>
      <c r="AQ660" s="185"/>
      <c r="AR660" s="185"/>
      <c r="AS660" s="185"/>
      <c r="AT660" s="185"/>
      <c r="AU660" s="185"/>
      <c r="AV660" s="185"/>
      <c r="AW660" s="185"/>
    </row>
    <row r="661" ht="22.5" customHeight="1">
      <c r="A661" s="368"/>
      <c r="B661" s="187"/>
      <c r="C661" s="188" t="str">
        <f t="shared" si="2"/>
        <v/>
      </c>
      <c r="D661" s="244"/>
      <c r="E661" s="216"/>
      <c r="F661" s="197"/>
      <c r="G661" s="202"/>
      <c r="H661" s="197"/>
      <c r="I661" s="212"/>
      <c r="J661" s="215"/>
      <c r="K661" s="185"/>
      <c r="L661" s="185"/>
      <c r="M661" s="185"/>
      <c r="N661" s="185"/>
      <c r="O661" s="185"/>
      <c r="P661" s="185"/>
      <c r="Q661" s="185"/>
      <c r="R661" s="185"/>
      <c r="S661" s="185"/>
      <c r="T661" s="185"/>
      <c r="U661" s="185"/>
      <c r="V661" s="185"/>
      <c r="W661" s="185"/>
      <c r="X661" s="185"/>
      <c r="Y661" s="185"/>
      <c r="Z661" s="185"/>
      <c r="AA661" s="185"/>
      <c r="AB661" s="185"/>
      <c r="AC661" s="185"/>
      <c r="AD661" s="185"/>
      <c r="AE661" s="185"/>
      <c r="AF661" s="185"/>
      <c r="AG661" s="185"/>
      <c r="AH661" s="185"/>
      <c r="AI661" s="185"/>
      <c r="AJ661" s="185"/>
      <c r="AK661" s="185"/>
      <c r="AL661" s="185"/>
      <c r="AM661" s="185"/>
      <c r="AN661" s="185"/>
      <c r="AO661" s="185"/>
      <c r="AP661" s="185"/>
      <c r="AQ661" s="185"/>
      <c r="AR661" s="185"/>
      <c r="AS661" s="185"/>
      <c r="AT661" s="185"/>
      <c r="AU661" s="185"/>
      <c r="AV661" s="185"/>
      <c r="AW661" s="185"/>
    </row>
    <row r="662" ht="22.5" customHeight="1">
      <c r="A662" s="368"/>
      <c r="B662" s="187"/>
      <c r="C662" s="188" t="str">
        <f t="shared" si="2"/>
        <v/>
      </c>
      <c r="D662" s="244"/>
      <c r="E662" s="216"/>
      <c r="F662" s="197"/>
      <c r="G662" s="202"/>
      <c r="H662" s="197"/>
      <c r="I662" s="212"/>
      <c r="J662" s="215"/>
      <c r="K662" s="185"/>
      <c r="L662" s="185"/>
      <c r="M662" s="185"/>
      <c r="N662" s="185"/>
      <c r="O662" s="185"/>
      <c r="P662" s="185"/>
      <c r="Q662" s="185"/>
      <c r="R662" s="185"/>
      <c r="S662" s="185"/>
      <c r="T662" s="185"/>
      <c r="U662" s="185"/>
      <c r="V662" s="185"/>
      <c r="W662" s="185"/>
      <c r="X662" s="185"/>
      <c r="Y662" s="185"/>
      <c r="Z662" s="185"/>
      <c r="AA662" s="185"/>
      <c r="AB662" s="185"/>
      <c r="AC662" s="185"/>
      <c r="AD662" s="185"/>
      <c r="AE662" s="185"/>
      <c r="AF662" s="185"/>
      <c r="AG662" s="185"/>
      <c r="AH662" s="185"/>
      <c r="AI662" s="185"/>
      <c r="AJ662" s="185"/>
      <c r="AK662" s="185"/>
      <c r="AL662" s="185"/>
      <c r="AM662" s="185"/>
      <c r="AN662" s="185"/>
      <c r="AO662" s="185"/>
      <c r="AP662" s="185"/>
      <c r="AQ662" s="185"/>
      <c r="AR662" s="185"/>
      <c r="AS662" s="185"/>
      <c r="AT662" s="185"/>
      <c r="AU662" s="185"/>
      <c r="AV662" s="185"/>
      <c r="AW662" s="185"/>
    </row>
    <row r="663" ht="22.5" customHeight="1">
      <c r="A663" s="368"/>
      <c r="B663" s="187"/>
      <c r="C663" s="188" t="str">
        <f t="shared" si="2"/>
        <v/>
      </c>
      <c r="D663" s="244"/>
      <c r="E663" s="216"/>
      <c r="F663" s="197"/>
      <c r="G663" s="202"/>
      <c r="H663" s="197"/>
      <c r="I663" s="212"/>
      <c r="J663" s="215"/>
      <c r="K663" s="185"/>
      <c r="L663" s="185"/>
      <c r="M663" s="185"/>
      <c r="N663" s="185"/>
      <c r="O663" s="185"/>
      <c r="P663" s="185"/>
      <c r="Q663" s="185"/>
      <c r="R663" s="185"/>
      <c r="S663" s="185"/>
      <c r="T663" s="185"/>
      <c r="U663" s="185"/>
      <c r="V663" s="185"/>
      <c r="W663" s="185"/>
      <c r="X663" s="185"/>
      <c r="Y663" s="185"/>
      <c r="Z663" s="185"/>
      <c r="AA663" s="185"/>
      <c r="AB663" s="185"/>
      <c r="AC663" s="185"/>
      <c r="AD663" s="185"/>
      <c r="AE663" s="185"/>
      <c r="AF663" s="185"/>
      <c r="AG663" s="185"/>
      <c r="AH663" s="185"/>
      <c r="AI663" s="185"/>
      <c r="AJ663" s="185"/>
      <c r="AK663" s="185"/>
      <c r="AL663" s="185"/>
      <c r="AM663" s="185"/>
      <c r="AN663" s="185"/>
      <c r="AO663" s="185"/>
      <c r="AP663" s="185"/>
      <c r="AQ663" s="185"/>
      <c r="AR663" s="185"/>
      <c r="AS663" s="185"/>
      <c r="AT663" s="185"/>
      <c r="AU663" s="185"/>
      <c r="AV663" s="185"/>
      <c r="AW663" s="185"/>
    </row>
    <row r="664" ht="22.5" customHeight="1">
      <c r="A664" s="368"/>
      <c r="B664" s="187"/>
      <c r="C664" s="188" t="str">
        <f t="shared" si="2"/>
        <v/>
      </c>
      <c r="D664" s="244"/>
      <c r="E664" s="216"/>
      <c r="F664" s="197"/>
      <c r="G664" s="202"/>
      <c r="H664" s="197"/>
      <c r="I664" s="212"/>
      <c r="J664" s="215"/>
      <c r="K664" s="185"/>
      <c r="L664" s="185"/>
      <c r="M664" s="185"/>
      <c r="N664" s="185"/>
      <c r="O664" s="185"/>
      <c r="P664" s="185"/>
      <c r="Q664" s="185"/>
      <c r="R664" s="185"/>
      <c r="S664" s="185"/>
      <c r="T664" s="185"/>
      <c r="U664" s="185"/>
      <c r="V664" s="185"/>
      <c r="W664" s="185"/>
      <c r="X664" s="185"/>
      <c r="Y664" s="185"/>
      <c r="Z664" s="185"/>
      <c r="AA664" s="185"/>
      <c r="AB664" s="185"/>
      <c r="AC664" s="185"/>
      <c r="AD664" s="185"/>
      <c r="AE664" s="185"/>
      <c r="AF664" s="185"/>
      <c r="AG664" s="185"/>
      <c r="AH664" s="185"/>
      <c r="AI664" s="185"/>
      <c r="AJ664" s="185"/>
      <c r="AK664" s="185"/>
      <c r="AL664" s="185"/>
      <c r="AM664" s="185"/>
      <c r="AN664" s="185"/>
      <c r="AO664" s="185"/>
      <c r="AP664" s="185"/>
      <c r="AQ664" s="185"/>
      <c r="AR664" s="185"/>
      <c r="AS664" s="185"/>
      <c r="AT664" s="185"/>
      <c r="AU664" s="185"/>
      <c r="AV664" s="185"/>
      <c r="AW664" s="185"/>
    </row>
    <row r="665" ht="22.5" customHeight="1">
      <c r="A665" s="368"/>
      <c r="B665" s="187"/>
      <c r="C665" s="188" t="str">
        <f t="shared" si="2"/>
        <v/>
      </c>
      <c r="D665" s="244"/>
      <c r="E665" s="216"/>
      <c r="F665" s="197"/>
      <c r="G665" s="202"/>
      <c r="H665" s="197"/>
      <c r="I665" s="212"/>
      <c r="J665" s="215"/>
      <c r="K665" s="185"/>
      <c r="L665" s="185"/>
      <c r="M665" s="185"/>
      <c r="N665" s="185"/>
      <c r="O665" s="185"/>
      <c r="P665" s="185"/>
      <c r="Q665" s="185"/>
      <c r="R665" s="185"/>
      <c r="S665" s="185"/>
      <c r="T665" s="185"/>
      <c r="U665" s="185"/>
      <c r="V665" s="185"/>
      <c r="W665" s="185"/>
      <c r="X665" s="185"/>
      <c r="Y665" s="185"/>
      <c r="Z665" s="185"/>
      <c r="AA665" s="185"/>
      <c r="AB665" s="185"/>
      <c r="AC665" s="185"/>
      <c r="AD665" s="185"/>
      <c r="AE665" s="185"/>
      <c r="AF665" s="185"/>
      <c r="AG665" s="185"/>
      <c r="AH665" s="185"/>
      <c r="AI665" s="185"/>
      <c r="AJ665" s="185"/>
      <c r="AK665" s="185"/>
      <c r="AL665" s="185"/>
      <c r="AM665" s="185"/>
      <c r="AN665" s="185"/>
      <c r="AO665" s="185"/>
      <c r="AP665" s="185"/>
      <c r="AQ665" s="185"/>
      <c r="AR665" s="185"/>
      <c r="AS665" s="185"/>
      <c r="AT665" s="185"/>
      <c r="AU665" s="185"/>
      <c r="AV665" s="185"/>
      <c r="AW665" s="185"/>
    </row>
    <row r="666" ht="22.5" customHeight="1">
      <c r="A666" s="368"/>
      <c r="B666" s="187"/>
      <c r="C666" s="188" t="str">
        <f t="shared" si="2"/>
        <v/>
      </c>
      <c r="D666" s="244"/>
      <c r="E666" s="216"/>
      <c r="F666" s="197"/>
      <c r="G666" s="202"/>
      <c r="H666" s="197"/>
      <c r="I666" s="212"/>
      <c r="J666" s="215"/>
      <c r="K666" s="185"/>
      <c r="L666" s="185"/>
      <c r="M666" s="185"/>
      <c r="N666" s="185"/>
      <c r="O666" s="185"/>
      <c r="P666" s="185"/>
      <c r="Q666" s="185"/>
      <c r="R666" s="185"/>
      <c r="S666" s="185"/>
      <c r="T666" s="185"/>
      <c r="U666" s="185"/>
      <c r="V666" s="185"/>
      <c r="W666" s="185"/>
      <c r="X666" s="185"/>
      <c r="Y666" s="185"/>
      <c r="Z666" s="185"/>
      <c r="AA666" s="185"/>
      <c r="AB666" s="185"/>
      <c r="AC666" s="185"/>
      <c r="AD666" s="185"/>
      <c r="AE666" s="185"/>
      <c r="AF666" s="185"/>
      <c r="AG666" s="185"/>
      <c r="AH666" s="185"/>
      <c r="AI666" s="185"/>
      <c r="AJ666" s="185"/>
      <c r="AK666" s="185"/>
      <c r="AL666" s="185"/>
      <c r="AM666" s="185"/>
      <c r="AN666" s="185"/>
      <c r="AO666" s="185"/>
      <c r="AP666" s="185"/>
      <c r="AQ666" s="185"/>
      <c r="AR666" s="185"/>
      <c r="AS666" s="185"/>
      <c r="AT666" s="185"/>
      <c r="AU666" s="185"/>
      <c r="AV666" s="185"/>
      <c r="AW666" s="185"/>
    </row>
    <row r="667" ht="22.5" customHeight="1">
      <c r="A667" s="368"/>
      <c r="B667" s="187"/>
      <c r="C667" s="188" t="str">
        <f t="shared" si="2"/>
        <v/>
      </c>
      <c r="D667" s="244"/>
      <c r="E667" s="216"/>
      <c r="F667" s="197"/>
      <c r="G667" s="202"/>
      <c r="H667" s="197"/>
      <c r="I667" s="212"/>
      <c r="J667" s="215"/>
      <c r="K667" s="185"/>
      <c r="L667" s="185"/>
      <c r="M667" s="185"/>
      <c r="N667" s="185"/>
      <c r="O667" s="185"/>
      <c r="P667" s="185"/>
      <c r="Q667" s="185"/>
      <c r="R667" s="185"/>
      <c r="S667" s="185"/>
      <c r="T667" s="185"/>
      <c r="U667" s="185"/>
      <c r="V667" s="185"/>
      <c r="W667" s="185"/>
      <c r="X667" s="185"/>
      <c r="Y667" s="185"/>
      <c r="Z667" s="185"/>
      <c r="AA667" s="185"/>
      <c r="AB667" s="185"/>
      <c r="AC667" s="185"/>
      <c r="AD667" s="185"/>
      <c r="AE667" s="185"/>
      <c r="AF667" s="185"/>
      <c r="AG667" s="185"/>
      <c r="AH667" s="185"/>
      <c r="AI667" s="185"/>
      <c r="AJ667" s="185"/>
      <c r="AK667" s="185"/>
      <c r="AL667" s="185"/>
      <c r="AM667" s="185"/>
      <c r="AN667" s="185"/>
      <c r="AO667" s="185"/>
      <c r="AP667" s="185"/>
      <c r="AQ667" s="185"/>
      <c r="AR667" s="185"/>
      <c r="AS667" s="185"/>
      <c r="AT667" s="185"/>
      <c r="AU667" s="185"/>
      <c r="AV667" s="185"/>
      <c r="AW667" s="185"/>
    </row>
    <row r="668" ht="22.5" customHeight="1">
      <c r="A668" s="368"/>
      <c r="B668" s="187"/>
      <c r="C668" s="188" t="str">
        <f t="shared" si="2"/>
        <v/>
      </c>
      <c r="D668" s="244"/>
      <c r="E668" s="216"/>
      <c r="F668" s="197"/>
      <c r="G668" s="202"/>
      <c r="H668" s="197"/>
      <c r="I668" s="212"/>
      <c r="J668" s="215"/>
      <c r="K668" s="185"/>
      <c r="L668" s="185"/>
      <c r="M668" s="185"/>
      <c r="N668" s="185"/>
      <c r="O668" s="185"/>
      <c r="P668" s="185"/>
      <c r="Q668" s="185"/>
      <c r="R668" s="185"/>
      <c r="S668" s="185"/>
      <c r="T668" s="185"/>
      <c r="U668" s="185"/>
      <c r="V668" s="185"/>
      <c r="W668" s="185"/>
      <c r="X668" s="185"/>
      <c r="Y668" s="185"/>
      <c r="Z668" s="185"/>
      <c r="AA668" s="185"/>
      <c r="AB668" s="185"/>
      <c r="AC668" s="185"/>
      <c r="AD668" s="185"/>
      <c r="AE668" s="185"/>
      <c r="AF668" s="185"/>
      <c r="AG668" s="185"/>
      <c r="AH668" s="185"/>
      <c r="AI668" s="185"/>
      <c r="AJ668" s="185"/>
      <c r="AK668" s="185"/>
      <c r="AL668" s="185"/>
      <c r="AM668" s="185"/>
      <c r="AN668" s="185"/>
      <c r="AO668" s="185"/>
      <c r="AP668" s="185"/>
      <c r="AQ668" s="185"/>
      <c r="AR668" s="185"/>
      <c r="AS668" s="185"/>
      <c r="AT668" s="185"/>
      <c r="AU668" s="185"/>
      <c r="AV668" s="185"/>
      <c r="AW668" s="185"/>
    </row>
    <row r="669" ht="22.5" customHeight="1">
      <c r="A669" s="368"/>
      <c r="B669" s="187"/>
      <c r="C669" s="188" t="str">
        <f t="shared" si="2"/>
        <v/>
      </c>
      <c r="D669" s="244"/>
      <c r="E669" s="216"/>
      <c r="F669" s="197"/>
      <c r="G669" s="202"/>
      <c r="H669" s="197"/>
      <c r="I669" s="212"/>
      <c r="J669" s="215"/>
      <c r="K669" s="185"/>
      <c r="L669" s="185"/>
      <c r="M669" s="185"/>
      <c r="N669" s="185"/>
      <c r="O669" s="185"/>
      <c r="P669" s="185"/>
      <c r="Q669" s="185"/>
      <c r="R669" s="185"/>
      <c r="S669" s="185"/>
      <c r="T669" s="185"/>
      <c r="U669" s="185"/>
      <c r="V669" s="185"/>
      <c r="W669" s="185"/>
      <c r="X669" s="185"/>
      <c r="Y669" s="185"/>
      <c r="Z669" s="185"/>
      <c r="AA669" s="185"/>
      <c r="AB669" s="185"/>
      <c r="AC669" s="185"/>
      <c r="AD669" s="185"/>
      <c r="AE669" s="185"/>
      <c r="AF669" s="185"/>
      <c r="AG669" s="185"/>
      <c r="AH669" s="185"/>
      <c r="AI669" s="185"/>
      <c r="AJ669" s="185"/>
      <c r="AK669" s="185"/>
      <c r="AL669" s="185"/>
      <c r="AM669" s="185"/>
      <c r="AN669" s="185"/>
      <c r="AO669" s="185"/>
      <c r="AP669" s="185"/>
      <c r="AQ669" s="185"/>
      <c r="AR669" s="185"/>
      <c r="AS669" s="185"/>
      <c r="AT669" s="185"/>
      <c r="AU669" s="185"/>
      <c r="AV669" s="185"/>
      <c r="AW669" s="185"/>
    </row>
    <row r="670" ht="22.5" customHeight="1">
      <c r="A670" s="368"/>
      <c r="B670" s="187"/>
      <c r="C670" s="188" t="str">
        <f t="shared" si="2"/>
        <v/>
      </c>
      <c r="D670" s="244"/>
      <c r="E670" s="216"/>
      <c r="F670" s="197"/>
      <c r="G670" s="202"/>
      <c r="H670" s="197"/>
      <c r="I670" s="212"/>
      <c r="J670" s="215"/>
      <c r="K670" s="185"/>
      <c r="L670" s="185"/>
      <c r="M670" s="185"/>
      <c r="N670" s="185"/>
      <c r="O670" s="185"/>
      <c r="P670" s="185"/>
      <c r="Q670" s="185"/>
      <c r="R670" s="185"/>
      <c r="S670" s="185"/>
      <c r="T670" s="185"/>
      <c r="U670" s="185"/>
      <c r="V670" s="185"/>
      <c r="W670" s="185"/>
      <c r="X670" s="185"/>
      <c r="Y670" s="185"/>
      <c r="Z670" s="185"/>
      <c r="AA670" s="185"/>
      <c r="AB670" s="185"/>
      <c r="AC670" s="185"/>
      <c r="AD670" s="185"/>
      <c r="AE670" s="185"/>
      <c r="AF670" s="185"/>
      <c r="AG670" s="185"/>
      <c r="AH670" s="185"/>
      <c r="AI670" s="185"/>
      <c r="AJ670" s="185"/>
      <c r="AK670" s="185"/>
      <c r="AL670" s="185"/>
      <c r="AM670" s="185"/>
      <c r="AN670" s="185"/>
      <c r="AO670" s="185"/>
      <c r="AP670" s="185"/>
      <c r="AQ670" s="185"/>
      <c r="AR670" s="185"/>
      <c r="AS670" s="185"/>
      <c r="AT670" s="185"/>
      <c r="AU670" s="185"/>
      <c r="AV670" s="185"/>
      <c r="AW670" s="185"/>
    </row>
    <row r="671" ht="22.5" customHeight="1">
      <c r="A671" s="368"/>
      <c r="B671" s="187"/>
      <c r="C671" s="188" t="str">
        <f t="shared" si="2"/>
        <v/>
      </c>
      <c r="D671" s="244"/>
      <c r="E671" s="216"/>
      <c r="F671" s="197"/>
      <c r="G671" s="202"/>
      <c r="H671" s="197"/>
      <c r="I671" s="212"/>
      <c r="J671" s="215"/>
      <c r="K671" s="185"/>
      <c r="L671" s="185"/>
      <c r="M671" s="185"/>
      <c r="N671" s="185"/>
      <c r="O671" s="185"/>
      <c r="P671" s="185"/>
      <c r="Q671" s="185"/>
      <c r="R671" s="185"/>
      <c r="S671" s="185"/>
      <c r="T671" s="185"/>
      <c r="U671" s="185"/>
      <c r="V671" s="185"/>
      <c r="W671" s="185"/>
      <c r="X671" s="185"/>
      <c r="Y671" s="185"/>
      <c r="Z671" s="185"/>
      <c r="AA671" s="185"/>
      <c r="AB671" s="185"/>
      <c r="AC671" s="185"/>
      <c r="AD671" s="185"/>
      <c r="AE671" s="185"/>
      <c r="AF671" s="185"/>
      <c r="AG671" s="185"/>
      <c r="AH671" s="185"/>
      <c r="AI671" s="185"/>
      <c r="AJ671" s="185"/>
      <c r="AK671" s="185"/>
      <c r="AL671" s="185"/>
      <c r="AM671" s="185"/>
      <c r="AN671" s="185"/>
      <c r="AO671" s="185"/>
      <c r="AP671" s="185"/>
      <c r="AQ671" s="185"/>
      <c r="AR671" s="185"/>
      <c r="AS671" s="185"/>
      <c r="AT671" s="185"/>
      <c r="AU671" s="185"/>
      <c r="AV671" s="185"/>
      <c r="AW671" s="185"/>
    </row>
    <row r="672" ht="22.5" customHeight="1">
      <c r="A672" s="368"/>
      <c r="B672" s="187"/>
      <c r="C672" s="188" t="str">
        <f t="shared" si="2"/>
        <v/>
      </c>
      <c r="D672" s="244"/>
      <c r="E672" s="216"/>
      <c r="F672" s="197"/>
      <c r="G672" s="202"/>
      <c r="H672" s="197"/>
      <c r="I672" s="212"/>
      <c r="J672" s="215"/>
      <c r="K672" s="185"/>
      <c r="L672" s="185"/>
      <c r="M672" s="185"/>
      <c r="N672" s="185"/>
      <c r="O672" s="185"/>
      <c r="P672" s="185"/>
      <c r="Q672" s="185"/>
      <c r="R672" s="185"/>
      <c r="S672" s="185"/>
      <c r="T672" s="185"/>
      <c r="U672" s="185"/>
      <c r="V672" s="185"/>
      <c r="W672" s="185"/>
      <c r="X672" s="185"/>
      <c r="Y672" s="185"/>
      <c r="Z672" s="185"/>
      <c r="AA672" s="185"/>
      <c r="AB672" s="185"/>
      <c r="AC672" s="185"/>
      <c r="AD672" s="185"/>
      <c r="AE672" s="185"/>
      <c r="AF672" s="185"/>
      <c r="AG672" s="185"/>
      <c r="AH672" s="185"/>
      <c r="AI672" s="185"/>
      <c r="AJ672" s="185"/>
      <c r="AK672" s="185"/>
      <c r="AL672" s="185"/>
      <c r="AM672" s="185"/>
      <c r="AN672" s="185"/>
      <c r="AO672" s="185"/>
      <c r="AP672" s="185"/>
      <c r="AQ672" s="185"/>
      <c r="AR672" s="185"/>
      <c r="AS672" s="185"/>
      <c r="AT672" s="185"/>
      <c r="AU672" s="185"/>
      <c r="AV672" s="185"/>
      <c r="AW672" s="185"/>
    </row>
    <row r="673" ht="22.5" customHeight="1">
      <c r="A673" s="368"/>
      <c r="B673" s="187"/>
      <c r="C673" s="188" t="str">
        <f t="shared" si="2"/>
        <v/>
      </c>
      <c r="D673" s="244"/>
      <c r="E673" s="216"/>
      <c r="F673" s="197"/>
      <c r="G673" s="202"/>
      <c r="H673" s="197"/>
      <c r="I673" s="212"/>
      <c r="J673" s="215"/>
      <c r="K673" s="185"/>
      <c r="L673" s="185"/>
      <c r="M673" s="185"/>
      <c r="N673" s="185"/>
      <c r="O673" s="185"/>
      <c r="P673" s="185"/>
      <c r="Q673" s="185"/>
      <c r="R673" s="185"/>
      <c r="S673" s="185"/>
      <c r="T673" s="185"/>
      <c r="U673" s="185"/>
      <c r="V673" s="185"/>
      <c r="W673" s="185"/>
      <c r="X673" s="185"/>
      <c r="Y673" s="185"/>
      <c r="Z673" s="185"/>
      <c r="AA673" s="185"/>
      <c r="AB673" s="185"/>
      <c r="AC673" s="185"/>
      <c r="AD673" s="185"/>
      <c r="AE673" s="185"/>
      <c r="AF673" s="185"/>
      <c r="AG673" s="185"/>
      <c r="AH673" s="185"/>
      <c r="AI673" s="185"/>
      <c r="AJ673" s="185"/>
      <c r="AK673" s="185"/>
      <c r="AL673" s="185"/>
      <c r="AM673" s="185"/>
      <c r="AN673" s="185"/>
      <c r="AO673" s="185"/>
      <c r="AP673" s="185"/>
      <c r="AQ673" s="185"/>
      <c r="AR673" s="185"/>
      <c r="AS673" s="185"/>
      <c r="AT673" s="185"/>
      <c r="AU673" s="185"/>
      <c r="AV673" s="185"/>
      <c r="AW673" s="185"/>
    </row>
    <row r="674" ht="22.5" customHeight="1">
      <c r="A674" s="368"/>
      <c r="B674" s="187"/>
      <c r="C674" s="188" t="str">
        <f t="shared" si="2"/>
        <v/>
      </c>
      <c r="D674" s="244"/>
      <c r="E674" s="216"/>
      <c r="F674" s="197"/>
      <c r="G674" s="202"/>
      <c r="H674" s="197"/>
      <c r="I674" s="212"/>
      <c r="J674" s="215"/>
      <c r="K674" s="185"/>
      <c r="L674" s="185"/>
      <c r="M674" s="185"/>
      <c r="N674" s="185"/>
      <c r="O674" s="185"/>
      <c r="P674" s="185"/>
      <c r="Q674" s="185"/>
      <c r="R674" s="185"/>
      <c r="S674" s="185"/>
      <c r="T674" s="185"/>
      <c r="U674" s="185"/>
      <c r="V674" s="185"/>
      <c r="W674" s="185"/>
      <c r="X674" s="185"/>
      <c r="Y674" s="185"/>
      <c r="Z674" s="185"/>
      <c r="AA674" s="185"/>
      <c r="AB674" s="185"/>
      <c r="AC674" s="185"/>
      <c r="AD674" s="185"/>
      <c r="AE674" s="185"/>
      <c r="AF674" s="185"/>
      <c r="AG674" s="185"/>
      <c r="AH674" s="185"/>
      <c r="AI674" s="185"/>
      <c r="AJ674" s="185"/>
      <c r="AK674" s="185"/>
      <c r="AL674" s="185"/>
      <c r="AM674" s="185"/>
      <c r="AN674" s="185"/>
      <c r="AO674" s="185"/>
      <c r="AP674" s="185"/>
      <c r="AQ674" s="185"/>
      <c r="AR674" s="185"/>
      <c r="AS674" s="185"/>
      <c r="AT674" s="185"/>
      <c r="AU674" s="185"/>
      <c r="AV674" s="185"/>
      <c r="AW674" s="185"/>
    </row>
    <row r="675" ht="22.5" customHeight="1">
      <c r="A675" s="368"/>
      <c r="B675" s="187"/>
      <c r="C675" s="188" t="str">
        <f t="shared" si="2"/>
        <v/>
      </c>
      <c r="D675" s="244"/>
      <c r="E675" s="216"/>
      <c r="F675" s="197"/>
      <c r="G675" s="202"/>
      <c r="H675" s="197"/>
      <c r="I675" s="212"/>
      <c r="J675" s="215"/>
      <c r="K675" s="185"/>
      <c r="L675" s="185"/>
      <c r="M675" s="185"/>
      <c r="N675" s="185"/>
      <c r="O675" s="185"/>
      <c r="P675" s="185"/>
      <c r="Q675" s="185"/>
      <c r="R675" s="185"/>
      <c r="S675" s="185"/>
      <c r="T675" s="185"/>
      <c r="U675" s="185"/>
      <c r="V675" s="185"/>
      <c r="W675" s="185"/>
      <c r="X675" s="185"/>
      <c r="Y675" s="185"/>
      <c r="Z675" s="185"/>
      <c r="AA675" s="185"/>
      <c r="AB675" s="185"/>
      <c r="AC675" s="185"/>
      <c r="AD675" s="185"/>
      <c r="AE675" s="185"/>
      <c r="AF675" s="185"/>
      <c r="AG675" s="185"/>
      <c r="AH675" s="185"/>
      <c r="AI675" s="185"/>
      <c r="AJ675" s="185"/>
      <c r="AK675" s="185"/>
      <c r="AL675" s="185"/>
      <c r="AM675" s="185"/>
      <c r="AN675" s="185"/>
      <c r="AO675" s="185"/>
      <c r="AP675" s="185"/>
      <c r="AQ675" s="185"/>
      <c r="AR675" s="185"/>
      <c r="AS675" s="185"/>
      <c r="AT675" s="185"/>
      <c r="AU675" s="185"/>
      <c r="AV675" s="185"/>
      <c r="AW675" s="185"/>
    </row>
    <row r="676" ht="22.5" customHeight="1">
      <c r="A676" s="368"/>
      <c r="B676" s="187"/>
      <c r="C676" s="188" t="str">
        <f t="shared" si="2"/>
        <v/>
      </c>
      <c r="D676" s="244"/>
      <c r="E676" s="216"/>
      <c r="F676" s="197"/>
      <c r="G676" s="202"/>
      <c r="H676" s="197"/>
      <c r="I676" s="212"/>
      <c r="J676" s="215"/>
      <c r="K676" s="185"/>
      <c r="L676" s="185"/>
      <c r="M676" s="185"/>
      <c r="N676" s="185"/>
      <c r="O676" s="185"/>
      <c r="P676" s="185"/>
      <c r="Q676" s="185"/>
      <c r="R676" s="185"/>
      <c r="S676" s="185"/>
      <c r="T676" s="185"/>
      <c r="U676" s="185"/>
      <c r="V676" s="185"/>
      <c r="W676" s="185"/>
      <c r="X676" s="185"/>
      <c r="Y676" s="185"/>
      <c r="Z676" s="185"/>
      <c r="AA676" s="185"/>
      <c r="AB676" s="185"/>
      <c r="AC676" s="185"/>
      <c r="AD676" s="185"/>
      <c r="AE676" s="185"/>
      <c r="AF676" s="185"/>
      <c r="AG676" s="185"/>
      <c r="AH676" s="185"/>
      <c r="AI676" s="185"/>
      <c r="AJ676" s="185"/>
      <c r="AK676" s="185"/>
      <c r="AL676" s="185"/>
      <c r="AM676" s="185"/>
      <c r="AN676" s="185"/>
      <c r="AO676" s="185"/>
      <c r="AP676" s="185"/>
      <c r="AQ676" s="185"/>
      <c r="AR676" s="185"/>
      <c r="AS676" s="185"/>
      <c r="AT676" s="185"/>
      <c r="AU676" s="185"/>
      <c r="AV676" s="185"/>
      <c r="AW676" s="185"/>
    </row>
    <row r="677" ht="22.5" customHeight="1">
      <c r="A677" s="368"/>
      <c r="B677" s="187"/>
      <c r="C677" s="188" t="str">
        <f t="shared" si="2"/>
        <v/>
      </c>
      <c r="D677" s="244"/>
      <c r="E677" s="216"/>
      <c r="F677" s="197"/>
      <c r="G677" s="202"/>
      <c r="H677" s="197"/>
      <c r="I677" s="212"/>
      <c r="J677" s="215"/>
      <c r="K677" s="185"/>
      <c r="L677" s="185"/>
      <c r="M677" s="185"/>
      <c r="N677" s="185"/>
      <c r="O677" s="185"/>
      <c r="P677" s="185"/>
      <c r="Q677" s="185"/>
      <c r="R677" s="185"/>
      <c r="S677" s="185"/>
      <c r="T677" s="185"/>
      <c r="U677" s="185"/>
      <c r="V677" s="185"/>
      <c r="W677" s="185"/>
      <c r="X677" s="185"/>
      <c r="Y677" s="185"/>
      <c r="Z677" s="185"/>
      <c r="AA677" s="185"/>
      <c r="AB677" s="185"/>
      <c r="AC677" s="185"/>
      <c r="AD677" s="185"/>
      <c r="AE677" s="185"/>
      <c r="AF677" s="185"/>
      <c r="AG677" s="185"/>
      <c r="AH677" s="185"/>
      <c r="AI677" s="185"/>
      <c r="AJ677" s="185"/>
      <c r="AK677" s="185"/>
      <c r="AL677" s="185"/>
      <c r="AM677" s="185"/>
      <c r="AN677" s="185"/>
      <c r="AO677" s="185"/>
      <c r="AP677" s="185"/>
      <c r="AQ677" s="185"/>
      <c r="AR677" s="185"/>
      <c r="AS677" s="185"/>
      <c r="AT677" s="185"/>
      <c r="AU677" s="185"/>
      <c r="AV677" s="185"/>
      <c r="AW677" s="185"/>
    </row>
    <row r="678" ht="22.5" customHeight="1">
      <c r="A678" s="368"/>
      <c r="B678" s="187"/>
      <c r="C678" s="188" t="str">
        <f t="shared" si="2"/>
        <v/>
      </c>
      <c r="D678" s="244"/>
      <c r="E678" s="216"/>
      <c r="F678" s="197"/>
      <c r="G678" s="202"/>
      <c r="H678" s="197"/>
      <c r="I678" s="212"/>
      <c r="J678" s="215"/>
      <c r="K678" s="185"/>
      <c r="L678" s="185"/>
      <c r="M678" s="185"/>
      <c r="N678" s="185"/>
      <c r="O678" s="185"/>
      <c r="P678" s="185"/>
      <c r="Q678" s="185"/>
      <c r="R678" s="185"/>
      <c r="S678" s="185"/>
      <c r="T678" s="185"/>
      <c r="U678" s="185"/>
      <c r="V678" s="185"/>
      <c r="W678" s="185"/>
      <c r="X678" s="185"/>
      <c r="Y678" s="185"/>
      <c r="Z678" s="185"/>
      <c r="AA678" s="185"/>
      <c r="AB678" s="185"/>
      <c r="AC678" s="185"/>
      <c r="AD678" s="185"/>
      <c r="AE678" s="185"/>
      <c r="AF678" s="185"/>
      <c r="AG678" s="185"/>
      <c r="AH678" s="185"/>
      <c r="AI678" s="185"/>
      <c r="AJ678" s="185"/>
      <c r="AK678" s="185"/>
      <c r="AL678" s="185"/>
      <c r="AM678" s="185"/>
      <c r="AN678" s="185"/>
      <c r="AO678" s="185"/>
      <c r="AP678" s="185"/>
      <c r="AQ678" s="185"/>
      <c r="AR678" s="185"/>
      <c r="AS678" s="185"/>
      <c r="AT678" s="185"/>
      <c r="AU678" s="185"/>
      <c r="AV678" s="185"/>
      <c r="AW678" s="185"/>
    </row>
    <row r="679" ht="22.5" customHeight="1">
      <c r="A679" s="368"/>
      <c r="B679" s="187"/>
      <c r="C679" s="188" t="str">
        <f t="shared" si="2"/>
        <v/>
      </c>
      <c r="D679" s="244"/>
      <c r="E679" s="216"/>
      <c r="F679" s="197"/>
      <c r="G679" s="202"/>
      <c r="H679" s="197"/>
      <c r="I679" s="212"/>
      <c r="J679" s="215"/>
      <c r="K679" s="185"/>
      <c r="L679" s="185"/>
      <c r="M679" s="185"/>
      <c r="N679" s="185"/>
      <c r="O679" s="185"/>
      <c r="P679" s="185"/>
      <c r="Q679" s="185"/>
      <c r="R679" s="185"/>
      <c r="S679" s="185"/>
      <c r="T679" s="185"/>
      <c r="U679" s="185"/>
      <c r="V679" s="185"/>
      <c r="W679" s="185"/>
      <c r="X679" s="185"/>
      <c r="Y679" s="185"/>
      <c r="Z679" s="185"/>
      <c r="AA679" s="185"/>
      <c r="AB679" s="185"/>
      <c r="AC679" s="185"/>
      <c r="AD679" s="185"/>
      <c r="AE679" s="185"/>
      <c r="AF679" s="185"/>
      <c r="AG679" s="185"/>
      <c r="AH679" s="185"/>
      <c r="AI679" s="185"/>
      <c r="AJ679" s="185"/>
      <c r="AK679" s="185"/>
      <c r="AL679" s="185"/>
      <c r="AM679" s="185"/>
      <c r="AN679" s="185"/>
      <c r="AO679" s="185"/>
      <c r="AP679" s="185"/>
      <c r="AQ679" s="185"/>
      <c r="AR679" s="185"/>
      <c r="AS679" s="185"/>
      <c r="AT679" s="185"/>
      <c r="AU679" s="185"/>
      <c r="AV679" s="185"/>
      <c r="AW679" s="185"/>
    </row>
    <row r="680" ht="22.5" customHeight="1">
      <c r="A680" s="368"/>
      <c r="B680" s="187"/>
      <c r="C680" s="188" t="str">
        <f t="shared" si="2"/>
        <v/>
      </c>
      <c r="D680" s="244"/>
      <c r="E680" s="216"/>
      <c r="F680" s="197"/>
      <c r="G680" s="202"/>
      <c r="H680" s="197"/>
      <c r="I680" s="212"/>
      <c r="J680" s="215"/>
      <c r="K680" s="185"/>
      <c r="L680" s="185"/>
      <c r="M680" s="185"/>
      <c r="N680" s="185"/>
      <c r="O680" s="185"/>
      <c r="P680" s="185"/>
      <c r="Q680" s="185"/>
      <c r="R680" s="185"/>
      <c r="S680" s="185"/>
      <c r="T680" s="185"/>
      <c r="U680" s="185"/>
      <c r="V680" s="185"/>
      <c r="W680" s="185"/>
      <c r="X680" s="185"/>
      <c r="Y680" s="185"/>
      <c r="Z680" s="185"/>
      <c r="AA680" s="185"/>
      <c r="AB680" s="185"/>
      <c r="AC680" s="185"/>
      <c r="AD680" s="185"/>
      <c r="AE680" s="185"/>
      <c r="AF680" s="185"/>
      <c r="AG680" s="185"/>
      <c r="AH680" s="185"/>
      <c r="AI680" s="185"/>
      <c r="AJ680" s="185"/>
      <c r="AK680" s="185"/>
      <c r="AL680" s="185"/>
      <c r="AM680" s="185"/>
      <c r="AN680" s="185"/>
      <c r="AO680" s="185"/>
      <c r="AP680" s="185"/>
      <c r="AQ680" s="185"/>
      <c r="AR680" s="185"/>
      <c r="AS680" s="185"/>
      <c r="AT680" s="185"/>
      <c r="AU680" s="185"/>
      <c r="AV680" s="185"/>
      <c r="AW680" s="185"/>
    </row>
    <row r="681" ht="22.5" customHeight="1">
      <c r="A681" s="368"/>
      <c r="B681" s="187"/>
      <c r="C681" s="188" t="str">
        <f t="shared" si="2"/>
        <v/>
      </c>
      <c r="D681" s="244"/>
      <c r="E681" s="216"/>
      <c r="F681" s="197"/>
      <c r="G681" s="202"/>
      <c r="H681" s="197"/>
      <c r="I681" s="212"/>
      <c r="J681" s="215"/>
      <c r="K681" s="185"/>
      <c r="L681" s="185"/>
      <c r="M681" s="185"/>
      <c r="N681" s="185"/>
      <c r="O681" s="185"/>
      <c r="P681" s="185"/>
      <c r="Q681" s="185"/>
      <c r="R681" s="185"/>
      <c r="S681" s="185"/>
      <c r="T681" s="185"/>
      <c r="U681" s="185"/>
      <c r="V681" s="185"/>
      <c r="W681" s="185"/>
      <c r="X681" s="185"/>
      <c r="Y681" s="185"/>
      <c r="Z681" s="185"/>
      <c r="AA681" s="185"/>
      <c r="AB681" s="185"/>
      <c r="AC681" s="185"/>
      <c r="AD681" s="185"/>
      <c r="AE681" s="185"/>
      <c r="AF681" s="185"/>
      <c r="AG681" s="185"/>
      <c r="AH681" s="185"/>
      <c r="AI681" s="185"/>
      <c r="AJ681" s="185"/>
      <c r="AK681" s="185"/>
      <c r="AL681" s="185"/>
      <c r="AM681" s="185"/>
      <c r="AN681" s="185"/>
      <c r="AO681" s="185"/>
      <c r="AP681" s="185"/>
      <c r="AQ681" s="185"/>
      <c r="AR681" s="185"/>
      <c r="AS681" s="185"/>
      <c r="AT681" s="185"/>
      <c r="AU681" s="185"/>
      <c r="AV681" s="185"/>
      <c r="AW681" s="185"/>
    </row>
    <row r="682" ht="22.5" customHeight="1">
      <c r="A682" s="368"/>
      <c r="B682" s="187"/>
      <c r="C682" s="188" t="str">
        <f t="shared" si="2"/>
        <v/>
      </c>
      <c r="D682" s="244"/>
      <c r="E682" s="216"/>
      <c r="F682" s="197"/>
      <c r="G682" s="202"/>
      <c r="H682" s="197"/>
      <c r="I682" s="212"/>
      <c r="J682" s="215"/>
      <c r="K682" s="185"/>
      <c r="L682" s="185"/>
      <c r="M682" s="185"/>
      <c r="N682" s="185"/>
      <c r="O682" s="185"/>
      <c r="P682" s="185"/>
      <c r="Q682" s="185"/>
      <c r="R682" s="185"/>
      <c r="S682" s="185"/>
      <c r="T682" s="185"/>
      <c r="U682" s="185"/>
      <c r="V682" s="185"/>
      <c r="W682" s="185"/>
      <c r="X682" s="185"/>
      <c r="Y682" s="185"/>
      <c r="Z682" s="185"/>
      <c r="AA682" s="185"/>
      <c r="AB682" s="185"/>
      <c r="AC682" s="185"/>
      <c r="AD682" s="185"/>
      <c r="AE682" s="185"/>
      <c r="AF682" s="185"/>
      <c r="AG682" s="185"/>
      <c r="AH682" s="185"/>
      <c r="AI682" s="185"/>
      <c r="AJ682" s="185"/>
      <c r="AK682" s="185"/>
      <c r="AL682" s="185"/>
      <c r="AM682" s="185"/>
      <c r="AN682" s="185"/>
      <c r="AO682" s="185"/>
      <c r="AP682" s="185"/>
      <c r="AQ682" s="185"/>
      <c r="AR682" s="185"/>
      <c r="AS682" s="185"/>
      <c r="AT682" s="185"/>
      <c r="AU682" s="185"/>
      <c r="AV682" s="185"/>
      <c r="AW682" s="185"/>
    </row>
    <row r="683" ht="22.5" customHeight="1">
      <c r="A683" s="368"/>
      <c r="B683" s="187"/>
      <c r="C683" s="188" t="str">
        <f t="shared" si="2"/>
        <v/>
      </c>
      <c r="D683" s="244"/>
      <c r="E683" s="216"/>
      <c r="F683" s="197"/>
      <c r="G683" s="202"/>
      <c r="H683" s="197"/>
      <c r="I683" s="212"/>
      <c r="J683" s="215"/>
      <c r="K683" s="185"/>
      <c r="L683" s="185"/>
      <c r="M683" s="185"/>
      <c r="N683" s="185"/>
      <c r="O683" s="185"/>
      <c r="P683" s="185"/>
      <c r="Q683" s="185"/>
      <c r="R683" s="185"/>
      <c r="S683" s="185"/>
      <c r="T683" s="185"/>
      <c r="U683" s="185"/>
      <c r="V683" s="185"/>
      <c r="W683" s="185"/>
      <c r="X683" s="185"/>
      <c r="Y683" s="185"/>
      <c r="Z683" s="185"/>
      <c r="AA683" s="185"/>
      <c r="AB683" s="185"/>
      <c r="AC683" s="185"/>
      <c r="AD683" s="185"/>
      <c r="AE683" s="185"/>
      <c r="AF683" s="185"/>
      <c r="AG683" s="185"/>
      <c r="AH683" s="185"/>
      <c r="AI683" s="185"/>
      <c r="AJ683" s="185"/>
      <c r="AK683" s="185"/>
      <c r="AL683" s="185"/>
      <c r="AM683" s="185"/>
      <c r="AN683" s="185"/>
      <c r="AO683" s="185"/>
      <c r="AP683" s="185"/>
      <c r="AQ683" s="185"/>
      <c r="AR683" s="185"/>
      <c r="AS683" s="185"/>
      <c r="AT683" s="185"/>
      <c r="AU683" s="185"/>
      <c r="AV683" s="185"/>
      <c r="AW683" s="185"/>
    </row>
    <row r="684" ht="22.5" customHeight="1">
      <c r="A684" s="368"/>
      <c r="B684" s="187"/>
      <c r="C684" s="188" t="str">
        <f t="shared" si="2"/>
        <v/>
      </c>
      <c r="D684" s="244"/>
      <c r="E684" s="216"/>
      <c r="F684" s="197"/>
      <c r="G684" s="202"/>
      <c r="H684" s="197"/>
      <c r="I684" s="212"/>
      <c r="J684" s="215"/>
      <c r="K684" s="185"/>
      <c r="L684" s="185"/>
      <c r="M684" s="185"/>
      <c r="N684" s="185"/>
      <c r="O684" s="185"/>
      <c r="P684" s="185"/>
      <c r="Q684" s="185"/>
      <c r="R684" s="185"/>
      <c r="S684" s="185"/>
      <c r="T684" s="185"/>
      <c r="U684" s="185"/>
      <c r="V684" s="185"/>
      <c r="W684" s="185"/>
      <c r="X684" s="185"/>
      <c r="Y684" s="185"/>
      <c r="Z684" s="185"/>
      <c r="AA684" s="185"/>
      <c r="AB684" s="185"/>
      <c r="AC684" s="185"/>
      <c r="AD684" s="185"/>
      <c r="AE684" s="185"/>
      <c r="AF684" s="185"/>
      <c r="AG684" s="185"/>
      <c r="AH684" s="185"/>
      <c r="AI684" s="185"/>
      <c r="AJ684" s="185"/>
      <c r="AK684" s="185"/>
      <c r="AL684" s="185"/>
      <c r="AM684" s="185"/>
      <c r="AN684" s="185"/>
      <c r="AO684" s="185"/>
      <c r="AP684" s="185"/>
      <c r="AQ684" s="185"/>
      <c r="AR684" s="185"/>
      <c r="AS684" s="185"/>
      <c r="AT684" s="185"/>
      <c r="AU684" s="185"/>
      <c r="AV684" s="185"/>
      <c r="AW684" s="185"/>
    </row>
    <row r="685" ht="22.5" customHeight="1">
      <c r="A685" s="368"/>
      <c r="B685" s="187"/>
      <c r="C685" s="188" t="str">
        <f t="shared" si="2"/>
        <v/>
      </c>
      <c r="D685" s="244"/>
      <c r="E685" s="216"/>
      <c r="F685" s="197"/>
      <c r="G685" s="202"/>
      <c r="H685" s="197"/>
      <c r="I685" s="212"/>
      <c r="J685" s="215"/>
      <c r="K685" s="185"/>
      <c r="L685" s="185"/>
      <c r="M685" s="185"/>
      <c r="N685" s="185"/>
      <c r="O685" s="185"/>
      <c r="P685" s="185"/>
      <c r="Q685" s="185"/>
      <c r="R685" s="185"/>
      <c r="S685" s="185"/>
      <c r="T685" s="185"/>
      <c r="U685" s="185"/>
      <c r="V685" s="185"/>
      <c r="W685" s="185"/>
      <c r="X685" s="185"/>
      <c r="Y685" s="185"/>
      <c r="Z685" s="185"/>
      <c r="AA685" s="185"/>
      <c r="AB685" s="185"/>
      <c r="AC685" s="185"/>
      <c r="AD685" s="185"/>
      <c r="AE685" s="185"/>
      <c r="AF685" s="185"/>
      <c r="AG685" s="185"/>
      <c r="AH685" s="185"/>
      <c r="AI685" s="185"/>
      <c r="AJ685" s="185"/>
      <c r="AK685" s="185"/>
      <c r="AL685" s="185"/>
      <c r="AM685" s="185"/>
      <c r="AN685" s="185"/>
      <c r="AO685" s="185"/>
      <c r="AP685" s="185"/>
      <c r="AQ685" s="185"/>
      <c r="AR685" s="185"/>
      <c r="AS685" s="185"/>
      <c r="AT685" s="185"/>
      <c r="AU685" s="185"/>
      <c r="AV685" s="185"/>
      <c r="AW685" s="185"/>
    </row>
    <row r="686" ht="22.5" customHeight="1">
      <c r="A686" s="368"/>
      <c r="B686" s="187"/>
      <c r="C686" s="188" t="str">
        <f t="shared" si="2"/>
        <v/>
      </c>
      <c r="D686" s="244"/>
      <c r="E686" s="216"/>
      <c r="F686" s="197"/>
      <c r="G686" s="202"/>
      <c r="H686" s="197"/>
      <c r="I686" s="212"/>
      <c r="J686" s="215"/>
      <c r="K686" s="185"/>
      <c r="L686" s="185"/>
      <c r="M686" s="185"/>
      <c r="N686" s="185"/>
      <c r="O686" s="185"/>
      <c r="P686" s="185"/>
      <c r="Q686" s="185"/>
      <c r="R686" s="185"/>
      <c r="S686" s="185"/>
      <c r="T686" s="185"/>
      <c r="U686" s="185"/>
      <c r="V686" s="185"/>
      <c r="W686" s="185"/>
      <c r="X686" s="185"/>
      <c r="Y686" s="185"/>
      <c r="Z686" s="185"/>
      <c r="AA686" s="185"/>
      <c r="AB686" s="185"/>
      <c r="AC686" s="185"/>
      <c r="AD686" s="185"/>
      <c r="AE686" s="185"/>
      <c r="AF686" s="185"/>
      <c r="AG686" s="185"/>
      <c r="AH686" s="185"/>
      <c r="AI686" s="185"/>
      <c r="AJ686" s="185"/>
      <c r="AK686" s="185"/>
      <c r="AL686" s="185"/>
      <c r="AM686" s="185"/>
      <c r="AN686" s="185"/>
      <c r="AO686" s="185"/>
      <c r="AP686" s="185"/>
      <c r="AQ686" s="185"/>
      <c r="AR686" s="185"/>
      <c r="AS686" s="185"/>
      <c r="AT686" s="185"/>
      <c r="AU686" s="185"/>
      <c r="AV686" s="185"/>
      <c r="AW686" s="185"/>
    </row>
    <row r="687" ht="22.5" customHeight="1">
      <c r="A687" s="368"/>
      <c r="B687" s="187"/>
      <c r="C687" s="188" t="str">
        <f t="shared" si="2"/>
        <v/>
      </c>
      <c r="D687" s="244"/>
      <c r="E687" s="216"/>
      <c r="F687" s="197"/>
      <c r="G687" s="202"/>
      <c r="H687" s="197"/>
      <c r="I687" s="212"/>
      <c r="J687" s="215"/>
      <c r="K687" s="185"/>
      <c r="L687" s="185"/>
      <c r="M687" s="185"/>
      <c r="N687" s="185"/>
      <c r="O687" s="185"/>
      <c r="P687" s="185"/>
      <c r="Q687" s="185"/>
      <c r="R687" s="185"/>
      <c r="S687" s="185"/>
      <c r="T687" s="185"/>
      <c r="U687" s="185"/>
      <c r="V687" s="185"/>
      <c r="W687" s="185"/>
      <c r="X687" s="185"/>
      <c r="Y687" s="185"/>
      <c r="Z687" s="185"/>
      <c r="AA687" s="185"/>
      <c r="AB687" s="185"/>
      <c r="AC687" s="185"/>
      <c r="AD687" s="185"/>
      <c r="AE687" s="185"/>
      <c r="AF687" s="185"/>
      <c r="AG687" s="185"/>
      <c r="AH687" s="185"/>
      <c r="AI687" s="185"/>
      <c r="AJ687" s="185"/>
      <c r="AK687" s="185"/>
      <c r="AL687" s="185"/>
      <c r="AM687" s="185"/>
      <c r="AN687" s="185"/>
      <c r="AO687" s="185"/>
      <c r="AP687" s="185"/>
      <c r="AQ687" s="185"/>
      <c r="AR687" s="185"/>
      <c r="AS687" s="185"/>
      <c r="AT687" s="185"/>
      <c r="AU687" s="185"/>
      <c r="AV687" s="185"/>
      <c r="AW687" s="185"/>
    </row>
    <row r="688" ht="22.5" customHeight="1">
      <c r="A688" s="368"/>
      <c r="B688" s="187"/>
      <c r="C688" s="188" t="str">
        <f t="shared" si="2"/>
        <v/>
      </c>
      <c r="D688" s="244"/>
      <c r="E688" s="216"/>
      <c r="F688" s="197"/>
      <c r="G688" s="202"/>
      <c r="H688" s="197"/>
      <c r="I688" s="212"/>
      <c r="J688" s="215"/>
      <c r="K688" s="185"/>
      <c r="L688" s="185"/>
      <c r="M688" s="185"/>
      <c r="N688" s="185"/>
      <c r="O688" s="185"/>
      <c r="P688" s="185"/>
      <c r="Q688" s="185"/>
      <c r="R688" s="185"/>
      <c r="S688" s="185"/>
      <c r="T688" s="185"/>
      <c r="U688" s="185"/>
      <c r="V688" s="185"/>
      <c r="W688" s="185"/>
      <c r="X688" s="185"/>
      <c r="Y688" s="185"/>
      <c r="Z688" s="185"/>
      <c r="AA688" s="185"/>
      <c r="AB688" s="185"/>
      <c r="AC688" s="185"/>
      <c r="AD688" s="185"/>
      <c r="AE688" s="185"/>
      <c r="AF688" s="185"/>
      <c r="AG688" s="185"/>
      <c r="AH688" s="185"/>
      <c r="AI688" s="185"/>
      <c r="AJ688" s="185"/>
      <c r="AK688" s="185"/>
      <c r="AL688" s="185"/>
      <c r="AM688" s="185"/>
      <c r="AN688" s="185"/>
      <c r="AO688" s="185"/>
      <c r="AP688" s="185"/>
      <c r="AQ688" s="185"/>
      <c r="AR688" s="185"/>
      <c r="AS688" s="185"/>
      <c r="AT688" s="185"/>
      <c r="AU688" s="185"/>
      <c r="AV688" s="185"/>
      <c r="AW688" s="185"/>
    </row>
    <row r="689" ht="22.5" customHeight="1">
      <c r="A689" s="368"/>
      <c r="B689" s="187"/>
      <c r="C689" s="188" t="str">
        <f t="shared" si="2"/>
        <v/>
      </c>
      <c r="D689" s="244"/>
      <c r="E689" s="216"/>
      <c r="F689" s="197"/>
      <c r="G689" s="202"/>
      <c r="H689" s="197"/>
      <c r="I689" s="212"/>
      <c r="J689" s="215"/>
      <c r="K689" s="185"/>
      <c r="L689" s="185"/>
      <c r="M689" s="185"/>
      <c r="N689" s="185"/>
      <c r="O689" s="185"/>
      <c r="P689" s="185"/>
      <c r="Q689" s="185"/>
      <c r="R689" s="185"/>
      <c r="S689" s="185"/>
      <c r="T689" s="185"/>
      <c r="U689" s="185"/>
      <c r="V689" s="185"/>
      <c r="W689" s="185"/>
      <c r="X689" s="185"/>
      <c r="Y689" s="185"/>
      <c r="Z689" s="185"/>
      <c r="AA689" s="185"/>
      <c r="AB689" s="185"/>
      <c r="AC689" s="185"/>
      <c r="AD689" s="185"/>
      <c r="AE689" s="185"/>
      <c r="AF689" s="185"/>
      <c r="AG689" s="185"/>
      <c r="AH689" s="185"/>
      <c r="AI689" s="185"/>
      <c r="AJ689" s="185"/>
      <c r="AK689" s="185"/>
      <c r="AL689" s="185"/>
      <c r="AM689" s="185"/>
      <c r="AN689" s="185"/>
      <c r="AO689" s="185"/>
      <c r="AP689" s="185"/>
      <c r="AQ689" s="185"/>
      <c r="AR689" s="185"/>
      <c r="AS689" s="185"/>
      <c r="AT689" s="185"/>
      <c r="AU689" s="185"/>
      <c r="AV689" s="185"/>
      <c r="AW689" s="185"/>
    </row>
    <row r="690" ht="22.5" customHeight="1">
      <c r="A690" s="368"/>
      <c r="B690" s="187"/>
      <c r="C690" s="188" t="str">
        <f t="shared" si="2"/>
        <v/>
      </c>
      <c r="D690" s="244"/>
      <c r="E690" s="216"/>
      <c r="F690" s="197"/>
      <c r="G690" s="202"/>
      <c r="H690" s="197"/>
      <c r="I690" s="212"/>
      <c r="J690" s="215"/>
      <c r="K690" s="185"/>
      <c r="L690" s="185"/>
      <c r="M690" s="185"/>
      <c r="N690" s="185"/>
      <c r="O690" s="185"/>
      <c r="P690" s="185"/>
      <c r="Q690" s="185"/>
      <c r="R690" s="185"/>
      <c r="S690" s="185"/>
      <c r="T690" s="185"/>
      <c r="U690" s="185"/>
      <c r="V690" s="185"/>
      <c r="W690" s="185"/>
      <c r="X690" s="185"/>
      <c r="Y690" s="185"/>
      <c r="Z690" s="185"/>
      <c r="AA690" s="185"/>
      <c r="AB690" s="185"/>
      <c r="AC690" s="185"/>
      <c r="AD690" s="185"/>
      <c r="AE690" s="185"/>
      <c r="AF690" s="185"/>
      <c r="AG690" s="185"/>
      <c r="AH690" s="185"/>
      <c r="AI690" s="185"/>
      <c r="AJ690" s="185"/>
      <c r="AK690" s="185"/>
      <c r="AL690" s="185"/>
      <c r="AM690" s="185"/>
      <c r="AN690" s="185"/>
      <c r="AO690" s="185"/>
      <c r="AP690" s="185"/>
      <c r="AQ690" s="185"/>
      <c r="AR690" s="185"/>
      <c r="AS690" s="185"/>
      <c r="AT690" s="185"/>
      <c r="AU690" s="185"/>
      <c r="AV690" s="185"/>
      <c r="AW690" s="185"/>
    </row>
    <row r="691" ht="22.5" customHeight="1">
      <c r="A691" s="368"/>
      <c r="B691" s="187"/>
      <c r="C691" s="188" t="str">
        <f t="shared" si="2"/>
        <v/>
      </c>
      <c r="D691" s="244"/>
      <c r="E691" s="216"/>
      <c r="F691" s="197"/>
      <c r="G691" s="202"/>
      <c r="H691" s="197"/>
      <c r="I691" s="212"/>
      <c r="J691" s="215"/>
      <c r="K691" s="185"/>
      <c r="L691" s="185"/>
      <c r="M691" s="185"/>
      <c r="N691" s="185"/>
      <c r="O691" s="185"/>
      <c r="P691" s="185"/>
      <c r="Q691" s="185"/>
      <c r="R691" s="185"/>
      <c r="S691" s="185"/>
      <c r="T691" s="185"/>
      <c r="U691" s="185"/>
      <c r="V691" s="185"/>
      <c r="W691" s="185"/>
      <c r="X691" s="185"/>
      <c r="Y691" s="185"/>
      <c r="Z691" s="185"/>
      <c r="AA691" s="185"/>
      <c r="AB691" s="185"/>
      <c r="AC691" s="185"/>
      <c r="AD691" s="185"/>
      <c r="AE691" s="185"/>
      <c r="AF691" s="185"/>
      <c r="AG691" s="185"/>
      <c r="AH691" s="185"/>
      <c r="AI691" s="185"/>
      <c r="AJ691" s="185"/>
      <c r="AK691" s="185"/>
      <c r="AL691" s="185"/>
      <c r="AM691" s="185"/>
      <c r="AN691" s="185"/>
      <c r="AO691" s="185"/>
      <c r="AP691" s="185"/>
      <c r="AQ691" s="185"/>
      <c r="AR691" s="185"/>
      <c r="AS691" s="185"/>
      <c r="AT691" s="185"/>
      <c r="AU691" s="185"/>
      <c r="AV691" s="185"/>
      <c r="AW691" s="185"/>
    </row>
    <row r="692" ht="22.5" customHeight="1">
      <c r="A692" s="368"/>
      <c r="B692" s="187"/>
      <c r="C692" s="188" t="str">
        <f t="shared" si="2"/>
        <v/>
      </c>
      <c r="D692" s="244"/>
      <c r="E692" s="216"/>
      <c r="F692" s="197"/>
      <c r="G692" s="202"/>
      <c r="H692" s="197"/>
      <c r="I692" s="212"/>
      <c r="J692" s="215"/>
      <c r="K692" s="185"/>
      <c r="L692" s="185"/>
      <c r="M692" s="185"/>
      <c r="N692" s="185"/>
      <c r="O692" s="185"/>
      <c r="P692" s="185"/>
      <c r="Q692" s="185"/>
      <c r="R692" s="185"/>
      <c r="S692" s="185"/>
      <c r="T692" s="185"/>
      <c r="U692" s="185"/>
      <c r="V692" s="185"/>
      <c r="W692" s="185"/>
      <c r="X692" s="185"/>
      <c r="Y692" s="185"/>
      <c r="Z692" s="185"/>
      <c r="AA692" s="185"/>
      <c r="AB692" s="185"/>
      <c r="AC692" s="185"/>
      <c r="AD692" s="185"/>
      <c r="AE692" s="185"/>
      <c r="AF692" s="185"/>
      <c r="AG692" s="185"/>
      <c r="AH692" s="185"/>
      <c r="AI692" s="185"/>
      <c r="AJ692" s="185"/>
      <c r="AK692" s="185"/>
      <c r="AL692" s="185"/>
      <c r="AM692" s="185"/>
      <c r="AN692" s="185"/>
      <c r="AO692" s="185"/>
      <c r="AP692" s="185"/>
      <c r="AQ692" s="185"/>
      <c r="AR692" s="185"/>
      <c r="AS692" s="185"/>
      <c r="AT692" s="185"/>
      <c r="AU692" s="185"/>
      <c r="AV692" s="185"/>
      <c r="AW692" s="185"/>
    </row>
    <row r="693" ht="22.5" customHeight="1">
      <c r="A693" s="368"/>
      <c r="B693" s="187"/>
      <c r="C693" s="188" t="str">
        <f t="shared" si="2"/>
        <v/>
      </c>
      <c r="D693" s="244"/>
      <c r="E693" s="216"/>
      <c r="F693" s="197"/>
      <c r="G693" s="202"/>
      <c r="H693" s="197"/>
      <c r="I693" s="212"/>
      <c r="J693" s="215"/>
      <c r="K693" s="185"/>
      <c r="L693" s="185"/>
      <c r="M693" s="185"/>
      <c r="N693" s="185"/>
      <c r="O693" s="185"/>
      <c r="P693" s="185"/>
      <c r="Q693" s="185"/>
      <c r="R693" s="185"/>
      <c r="S693" s="185"/>
      <c r="T693" s="185"/>
      <c r="U693" s="185"/>
      <c r="V693" s="185"/>
      <c r="W693" s="185"/>
      <c r="X693" s="185"/>
      <c r="Y693" s="185"/>
      <c r="Z693" s="185"/>
      <c r="AA693" s="185"/>
      <c r="AB693" s="185"/>
      <c r="AC693" s="185"/>
      <c r="AD693" s="185"/>
      <c r="AE693" s="185"/>
      <c r="AF693" s="185"/>
      <c r="AG693" s="185"/>
      <c r="AH693" s="185"/>
      <c r="AI693" s="185"/>
      <c r="AJ693" s="185"/>
      <c r="AK693" s="185"/>
      <c r="AL693" s="185"/>
      <c r="AM693" s="185"/>
      <c r="AN693" s="185"/>
      <c r="AO693" s="185"/>
      <c r="AP693" s="185"/>
      <c r="AQ693" s="185"/>
      <c r="AR693" s="185"/>
      <c r="AS693" s="185"/>
      <c r="AT693" s="185"/>
      <c r="AU693" s="185"/>
      <c r="AV693" s="185"/>
      <c r="AW693" s="185"/>
    </row>
    <row r="694" ht="22.5" customHeight="1">
      <c r="A694" s="368"/>
      <c r="B694" s="187"/>
      <c r="C694" s="188" t="str">
        <f t="shared" si="2"/>
        <v/>
      </c>
      <c r="D694" s="244"/>
      <c r="E694" s="216"/>
      <c r="F694" s="197"/>
      <c r="G694" s="202"/>
      <c r="H694" s="197"/>
      <c r="I694" s="212"/>
      <c r="J694" s="215"/>
      <c r="K694" s="185"/>
      <c r="L694" s="185"/>
      <c r="M694" s="185"/>
      <c r="N694" s="185"/>
      <c r="O694" s="185"/>
      <c r="P694" s="185"/>
      <c r="Q694" s="185"/>
      <c r="R694" s="185"/>
      <c r="S694" s="185"/>
      <c r="T694" s="185"/>
      <c r="U694" s="185"/>
      <c r="V694" s="185"/>
      <c r="W694" s="185"/>
      <c r="X694" s="185"/>
      <c r="Y694" s="185"/>
      <c r="Z694" s="185"/>
      <c r="AA694" s="185"/>
      <c r="AB694" s="185"/>
      <c r="AC694" s="185"/>
      <c r="AD694" s="185"/>
      <c r="AE694" s="185"/>
      <c r="AF694" s="185"/>
      <c r="AG694" s="185"/>
      <c r="AH694" s="185"/>
      <c r="AI694" s="185"/>
      <c r="AJ694" s="185"/>
      <c r="AK694" s="185"/>
      <c r="AL694" s="185"/>
      <c r="AM694" s="185"/>
      <c r="AN694" s="185"/>
      <c r="AO694" s="185"/>
      <c r="AP694" s="185"/>
      <c r="AQ694" s="185"/>
      <c r="AR694" s="185"/>
      <c r="AS694" s="185"/>
      <c r="AT694" s="185"/>
      <c r="AU694" s="185"/>
      <c r="AV694" s="185"/>
      <c r="AW694" s="185"/>
    </row>
    <row r="695" ht="22.5" customHeight="1">
      <c r="A695" s="368"/>
      <c r="B695" s="187"/>
      <c r="C695" s="188" t="str">
        <f t="shared" si="2"/>
        <v/>
      </c>
      <c r="D695" s="244"/>
      <c r="E695" s="216"/>
      <c r="F695" s="197"/>
      <c r="G695" s="202"/>
      <c r="H695" s="197"/>
      <c r="I695" s="212"/>
      <c r="J695" s="215"/>
      <c r="K695" s="185"/>
      <c r="L695" s="185"/>
      <c r="M695" s="185"/>
      <c r="N695" s="185"/>
      <c r="O695" s="185"/>
      <c r="P695" s="185"/>
      <c r="Q695" s="185"/>
      <c r="R695" s="185"/>
      <c r="S695" s="185"/>
      <c r="T695" s="185"/>
      <c r="U695" s="185"/>
      <c r="V695" s="185"/>
      <c r="W695" s="185"/>
      <c r="X695" s="185"/>
      <c r="Y695" s="185"/>
      <c r="Z695" s="185"/>
      <c r="AA695" s="185"/>
      <c r="AB695" s="185"/>
      <c r="AC695" s="185"/>
      <c r="AD695" s="185"/>
      <c r="AE695" s="185"/>
      <c r="AF695" s="185"/>
      <c r="AG695" s="185"/>
      <c r="AH695" s="185"/>
      <c r="AI695" s="185"/>
      <c r="AJ695" s="185"/>
      <c r="AK695" s="185"/>
      <c r="AL695" s="185"/>
      <c r="AM695" s="185"/>
      <c r="AN695" s="185"/>
      <c r="AO695" s="185"/>
      <c r="AP695" s="185"/>
      <c r="AQ695" s="185"/>
      <c r="AR695" s="185"/>
      <c r="AS695" s="185"/>
      <c r="AT695" s="185"/>
      <c r="AU695" s="185"/>
      <c r="AV695" s="185"/>
      <c r="AW695" s="185"/>
    </row>
    <row r="696" ht="22.5" customHeight="1">
      <c r="A696" s="368"/>
      <c r="B696" s="187"/>
      <c r="C696" s="188" t="str">
        <f t="shared" si="2"/>
        <v/>
      </c>
      <c r="D696" s="244"/>
      <c r="E696" s="216"/>
      <c r="F696" s="197"/>
      <c r="G696" s="202"/>
      <c r="H696" s="197"/>
      <c r="I696" s="212"/>
      <c r="J696" s="215"/>
      <c r="K696" s="185"/>
      <c r="L696" s="185"/>
      <c r="M696" s="185"/>
      <c r="N696" s="185"/>
      <c r="O696" s="185"/>
      <c r="P696" s="185"/>
      <c r="Q696" s="185"/>
      <c r="R696" s="185"/>
      <c r="S696" s="185"/>
      <c r="T696" s="185"/>
      <c r="U696" s="185"/>
      <c r="V696" s="185"/>
      <c r="W696" s="185"/>
      <c r="X696" s="185"/>
      <c r="Y696" s="185"/>
      <c r="Z696" s="185"/>
      <c r="AA696" s="185"/>
      <c r="AB696" s="185"/>
      <c r="AC696" s="185"/>
      <c r="AD696" s="185"/>
      <c r="AE696" s="185"/>
      <c r="AF696" s="185"/>
      <c r="AG696" s="185"/>
      <c r="AH696" s="185"/>
      <c r="AI696" s="185"/>
      <c r="AJ696" s="185"/>
      <c r="AK696" s="185"/>
      <c r="AL696" s="185"/>
      <c r="AM696" s="185"/>
      <c r="AN696" s="185"/>
      <c r="AO696" s="185"/>
      <c r="AP696" s="185"/>
      <c r="AQ696" s="185"/>
      <c r="AR696" s="185"/>
      <c r="AS696" s="185"/>
      <c r="AT696" s="185"/>
      <c r="AU696" s="185"/>
      <c r="AV696" s="185"/>
      <c r="AW696" s="185"/>
    </row>
    <row r="697" ht="22.5" customHeight="1">
      <c r="A697" s="368"/>
      <c r="B697" s="187"/>
      <c r="C697" s="188" t="str">
        <f t="shared" si="2"/>
        <v/>
      </c>
      <c r="D697" s="244"/>
      <c r="E697" s="216"/>
      <c r="F697" s="197"/>
      <c r="G697" s="202"/>
      <c r="H697" s="197"/>
      <c r="I697" s="212"/>
      <c r="J697" s="215"/>
      <c r="K697" s="185"/>
      <c r="L697" s="185"/>
      <c r="M697" s="185"/>
      <c r="N697" s="185"/>
      <c r="O697" s="185"/>
      <c r="P697" s="185"/>
      <c r="Q697" s="185"/>
      <c r="R697" s="185"/>
      <c r="S697" s="185"/>
      <c r="T697" s="185"/>
      <c r="U697" s="185"/>
      <c r="V697" s="185"/>
      <c r="W697" s="185"/>
      <c r="X697" s="185"/>
      <c r="Y697" s="185"/>
      <c r="Z697" s="185"/>
      <c r="AA697" s="185"/>
      <c r="AB697" s="185"/>
      <c r="AC697" s="185"/>
      <c r="AD697" s="185"/>
      <c r="AE697" s="185"/>
      <c r="AF697" s="185"/>
      <c r="AG697" s="185"/>
      <c r="AH697" s="185"/>
      <c r="AI697" s="185"/>
      <c r="AJ697" s="185"/>
      <c r="AK697" s="185"/>
      <c r="AL697" s="185"/>
      <c r="AM697" s="185"/>
      <c r="AN697" s="185"/>
      <c r="AO697" s="185"/>
      <c r="AP697" s="185"/>
      <c r="AQ697" s="185"/>
      <c r="AR697" s="185"/>
      <c r="AS697" s="185"/>
      <c r="AT697" s="185"/>
      <c r="AU697" s="185"/>
      <c r="AV697" s="185"/>
      <c r="AW697" s="185"/>
    </row>
    <row r="698" ht="22.5" customHeight="1">
      <c r="A698" s="368"/>
      <c r="B698" s="187"/>
      <c r="C698" s="188" t="str">
        <f t="shared" si="2"/>
        <v/>
      </c>
      <c r="D698" s="244"/>
      <c r="E698" s="216"/>
      <c r="F698" s="197"/>
      <c r="G698" s="202"/>
      <c r="H698" s="197"/>
      <c r="I698" s="212"/>
      <c r="J698" s="215"/>
      <c r="K698" s="185"/>
      <c r="L698" s="185"/>
      <c r="M698" s="185"/>
      <c r="N698" s="185"/>
      <c r="O698" s="185"/>
      <c r="P698" s="185"/>
      <c r="Q698" s="185"/>
      <c r="R698" s="185"/>
      <c r="S698" s="185"/>
      <c r="T698" s="185"/>
      <c r="U698" s="185"/>
      <c r="V698" s="185"/>
      <c r="W698" s="185"/>
      <c r="X698" s="185"/>
      <c r="Y698" s="185"/>
      <c r="Z698" s="185"/>
      <c r="AA698" s="185"/>
      <c r="AB698" s="185"/>
      <c r="AC698" s="185"/>
      <c r="AD698" s="185"/>
      <c r="AE698" s="185"/>
      <c r="AF698" s="185"/>
      <c r="AG698" s="185"/>
      <c r="AH698" s="185"/>
      <c r="AI698" s="185"/>
      <c r="AJ698" s="185"/>
      <c r="AK698" s="185"/>
      <c r="AL698" s="185"/>
      <c r="AM698" s="185"/>
      <c r="AN698" s="185"/>
      <c r="AO698" s="185"/>
      <c r="AP698" s="185"/>
      <c r="AQ698" s="185"/>
      <c r="AR698" s="185"/>
      <c r="AS698" s="185"/>
      <c r="AT698" s="185"/>
      <c r="AU698" s="185"/>
      <c r="AV698" s="185"/>
      <c r="AW698" s="185"/>
    </row>
    <row r="699" ht="22.5" customHeight="1">
      <c r="A699" s="368"/>
      <c r="B699" s="187"/>
      <c r="C699" s="188" t="str">
        <f t="shared" si="2"/>
        <v/>
      </c>
      <c r="D699" s="244"/>
      <c r="E699" s="216"/>
      <c r="F699" s="197"/>
      <c r="G699" s="202"/>
      <c r="H699" s="197"/>
      <c r="I699" s="212"/>
      <c r="J699" s="215"/>
      <c r="K699" s="185"/>
      <c r="L699" s="185"/>
      <c r="M699" s="185"/>
      <c r="N699" s="185"/>
      <c r="O699" s="185"/>
      <c r="P699" s="185"/>
      <c r="Q699" s="185"/>
      <c r="R699" s="185"/>
      <c r="S699" s="185"/>
      <c r="T699" s="185"/>
      <c r="U699" s="185"/>
      <c r="V699" s="185"/>
      <c r="W699" s="185"/>
      <c r="X699" s="185"/>
      <c r="Y699" s="185"/>
      <c r="Z699" s="185"/>
      <c r="AA699" s="185"/>
      <c r="AB699" s="185"/>
      <c r="AC699" s="185"/>
      <c r="AD699" s="185"/>
      <c r="AE699" s="185"/>
      <c r="AF699" s="185"/>
      <c r="AG699" s="185"/>
      <c r="AH699" s="185"/>
      <c r="AI699" s="185"/>
      <c r="AJ699" s="185"/>
      <c r="AK699" s="185"/>
      <c r="AL699" s="185"/>
      <c r="AM699" s="185"/>
      <c r="AN699" s="185"/>
      <c r="AO699" s="185"/>
      <c r="AP699" s="185"/>
      <c r="AQ699" s="185"/>
      <c r="AR699" s="185"/>
      <c r="AS699" s="185"/>
      <c r="AT699" s="185"/>
      <c r="AU699" s="185"/>
      <c r="AV699" s="185"/>
      <c r="AW699" s="185"/>
    </row>
    <row r="700" ht="22.5" customHeight="1">
      <c r="A700" s="368"/>
      <c r="B700" s="187"/>
      <c r="C700" s="188" t="str">
        <f t="shared" si="2"/>
        <v/>
      </c>
      <c r="D700" s="244"/>
      <c r="E700" s="216"/>
      <c r="F700" s="197"/>
      <c r="G700" s="202"/>
      <c r="H700" s="197"/>
      <c r="I700" s="212"/>
      <c r="J700" s="215"/>
      <c r="K700" s="185"/>
      <c r="L700" s="185"/>
      <c r="M700" s="185"/>
      <c r="N700" s="185"/>
      <c r="O700" s="185"/>
      <c r="P700" s="185"/>
      <c r="Q700" s="185"/>
      <c r="R700" s="185"/>
      <c r="S700" s="185"/>
      <c r="T700" s="185"/>
      <c r="U700" s="185"/>
      <c r="V700" s="185"/>
      <c r="W700" s="185"/>
      <c r="X700" s="185"/>
      <c r="Y700" s="185"/>
      <c r="Z700" s="185"/>
      <c r="AA700" s="185"/>
      <c r="AB700" s="185"/>
      <c r="AC700" s="185"/>
      <c r="AD700" s="185"/>
      <c r="AE700" s="185"/>
      <c r="AF700" s="185"/>
      <c r="AG700" s="185"/>
      <c r="AH700" s="185"/>
      <c r="AI700" s="185"/>
      <c r="AJ700" s="185"/>
      <c r="AK700" s="185"/>
      <c r="AL700" s="185"/>
      <c r="AM700" s="185"/>
      <c r="AN700" s="185"/>
      <c r="AO700" s="185"/>
      <c r="AP700" s="185"/>
      <c r="AQ700" s="185"/>
      <c r="AR700" s="185"/>
      <c r="AS700" s="185"/>
      <c r="AT700" s="185"/>
      <c r="AU700" s="185"/>
      <c r="AV700" s="185"/>
      <c r="AW700" s="185"/>
    </row>
    <row r="701" ht="22.5" customHeight="1">
      <c r="A701" s="368"/>
      <c r="B701" s="187"/>
      <c r="C701" s="188" t="str">
        <f t="shared" si="2"/>
        <v/>
      </c>
      <c r="D701" s="244"/>
      <c r="E701" s="216"/>
      <c r="F701" s="197"/>
      <c r="G701" s="202"/>
      <c r="H701" s="197"/>
      <c r="I701" s="212"/>
      <c r="J701" s="215"/>
      <c r="K701" s="185"/>
      <c r="L701" s="185"/>
      <c r="M701" s="185"/>
      <c r="N701" s="185"/>
      <c r="O701" s="185"/>
      <c r="P701" s="185"/>
      <c r="Q701" s="185"/>
      <c r="R701" s="185"/>
      <c r="S701" s="185"/>
      <c r="T701" s="185"/>
      <c r="U701" s="185"/>
      <c r="V701" s="185"/>
      <c r="W701" s="185"/>
      <c r="X701" s="185"/>
      <c r="Y701" s="185"/>
      <c r="Z701" s="185"/>
      <c r="AA701" s="185"/>
      <c r="AB701" s="185"/>
      <c r="AC701" s="185"/>
      <c r="AD701" s="185"/>
      <c r="AE701" s="185"/>
      <c r="AF701" s="185"/>
      <c r="AG701" s="185"/>
      <c r="AH701" s="185"/>
      <c r="AI701" s="185"/>
      <c r="AJ701" s="185"/>
      <c r="AK701" s="185"/>
      <c r="AL701" s="185"/>
      <c r="AM701" s="185"/>
      <c r="AN701" s="185"/>
      <c r="AO701" s="185"/>
      <c r="AP701" s="185"/>
      <c r="AQ701" s="185"/>
      <c r="AR701" s="185"/>
      <c r="AS701" s="185"/>
      <c r="AT701" s="185"/>
      <c r="AU701" s="185"/>
      <c r="AV701" s="185"/>
      <c r="AW701" s="185"/>
    </row>
    <row r="702" ht="22.5" customHeight="1">
      <c r="A702" s="368"/>
      <c r="B702" s="187"/>
      <c r="C702" s="188" t="str">
        <f t="shared" si="2"/>
        <v/>
      </c>
      <c r="D702" s="244"/>
      <c r="E702" s="216"/>
      <c r="F702" s="197"/>
      <c r="G702" s="202"/>
      <c r="H702" s="197"/>
      <c r="I702" s="212"/>
      <c r="J702" s="215"/>
      <c r="K702" s="185"/>
      <c r="L702" s="185"/>
      <c r="M702" s="185"/>
      <c r="N702" s="185"/>
      <c r="O702" s="185"/>
      <c r="P702" s="185"/>
      <c r="Q702" s="185"/>
      <c r="R702" s="185"/>
      <c r="S702" s="185"/>
      <c r="T702" s="185"/>
      <c r="U702" s="185"/>
      <c r="V702" s="185"/>
      <c r="W702" s="185"/>
      <c r="X702" s="185"/>
      <c r="Y702" s="185"/>
      <c r="Z702" s="185"/>
      <c r="AA702" s="185"/>
      <c r="AB702" s="185"/>
      <c r="AC702" s="185"/>
      <c r="AD702" s="185"/>
      <c r="AE702" s="185"/>
      <c r="AF702" s="185"/>
      <c r="AG702" s="185"/>
      <c r="AH702" s="185"/>
      <c r="AI702" s="185"/>
      <c r="AJ702" s="185"/>
      <c r="AK702" s="185"/>
      <c r="AL702" s="185"/>
      <c r="AM702" s="185"/>
      <c r="AN702" s="185"/>
      <c r="AO702" s="185"/>
      <c r="AP702" s="185"/>
      <c r="AQ702" s="185"/>
      <c r="AR702" s="185"/>
      <c r="AS702" s="185"/>
      <c r="AT702" s="185"/>
      <c r="AU702" s="185"/>
      <c r="AV702" s="185"/>
      <c r="AW702" s="185"/>
    </row>
    <row r="703" ht="22.5" customHeight="1">
      <c r="A703" s="368"/>
      <c r="B703" s="187"/>
      <c r="C703" s="188" t="str">
        <f t="shared" si="2"/>
        <v/>
      </c>
      <c r="D703" s="244"/>
      <c r="E703" s="216"/>
      <c r="F703" s="197"/>
      <c r="G703" s="202"/>
      <c r="H703" s="197"/>
      <c r="I703" s="212"/>
      <c r="J703" s="215"/>
      <c r="K703" s="185"/>
      <c r="L703" s="185"/>
      <c r="M703" s="185"/>
      <c r="N703" s="185"/>
      <c r="O703" s="185"/>
      <c r="P703" s="185"/>
      <c r="Q703" s="185"/>
      <c r="R703" s="185"/>
      <c r="S703" s="185"/>
      <c r="T703" s="185"/>
      <c r="U703" s="185"/>
      <c r="V703" s="185"/>
      <c r="W703" s="185"/>
      <c r="X703" s="185"/>
      <c r="Y703" s="185"/>
      <c r="Z703" s="185"/>
      <c r="AA703" s="185"/>
      <c r="AB703" s="185"/>
      <c r="AC703" s="185"/>
      <c r="AD703" s="185"/>
      <c r="AE703" s="185"/>
      <c r="AF703" s="185"/>
      <c r="AG703" s="185"/>
      <c r="AH703" s="185"/>
      <c r="AI703" s="185"/>
      <c r="AJ703" s="185"/>
      <c r="AK703" s="185"/>
      <c r="AL703" s="185"/>
      <c r="AM703" s="185"/>
      <c r="AN703" s="185"/>
      <c r="AO703" s="185"/>
      <c r="AP703" s="185"/>
      <c r="AQ703" s="185"/>
      <c r="AR703" s="185"/>
      <c r="AS703" s="185"/>
      <c r="AT703" s="185"/>
      <c r="AU703" s="185"/>
      <c r="AV703" s="185"/>
      <c r="AW703" s="185"/>
    </row>
    <row r="704" ht="22.5" customHeight="1">
      <c r="A704" s="368"/>
      <c r="B704" s="187"/>
      <c r="C704" s="188" t="str">
        <f t="shared" si="2"/>
        <v/>
      </c>
      <c r="D704" s="244"/>
      <c r="E704" s="216"/>
      <c r="F704" s="197"/>
      <c r="G704" s="202"/>
      <c r="H704" s="197"/>
      <c r="I704" s="212"/>
      <c r="J704" s="215"/>
      <c r="K704" s="185"/>
      <c r="L704" s="185"/>
      <c r="M704" s="185"/>
      <c r="N704" s="185"/>
      <c r="O704" s="185"/>
      <c r="P704" s="185"/>
      <c r="Q704" s="185"/>
      <c r="R704" s="185"/>
      <c r="S704" s="185"/>
      <c r="T704" s="185"/>
      <c r="U704" s="185"/>
      <c r="V704" s="185"/>
      <c r="W704" s="185"/>
      <c r="X704" s="185"/>
      <c r="Y704" s="185"/>
      <c r="Z704" s="185"/>
      <c r="AA704" s="185"/>
      <c r="AB704" s="185"/>
      <c r="AC704" s="185"/>
      <c r="AD704" s="185"/>
      <c r="AE704" s="185"/>
      <c r="AF704" s="185"/>
      <c r="AG704" s="185"/>
      <c r="AH704" s="185"/>
      <c r="AI704" s="185"/>
      <c r="AJ704" s="185"/>
      <c r="AK704" s="185"/>
      <c r="AL704" s="185"/>
      <c r="AM704" s="185"/>
      <c r="AN704" s="185"/>
      <c r="AO704" s="185"/>
      <c r="AP704" s="185"/>
      <c r="AQ704" s="185"/>
      <c r="AR704" s="185"/>
      <c r="AS704" s="185"/>
      <c r="AT704" s="185"/>
      <c r="AU704" s="185"/>
      <c r="AV704" s="185"/>
      <c r="AW704" s="185"/>
    </row>
    <row r="705" ht="22.5" customHeight="1">
      <c r="A705" s="368"/>
      <c r="B705" s="187"/>
      <c r="C705" s="188" t="str">
        <f t="shared" si="2"/>
        <v/>
      </c>
      <c r="D705" s="244"/>
      <c r="E705" s="216"/>
      <c r="F705" s="197"/>
      <c r="G705" s="202"/>
      <c r="H705" s="197"/>
      <c r="I705" s="212"/>
      <c r="J705" s="215"/>
      <c r="K705" s="185"/>
      <c r="L705" s="185"/>
      <c r="M705" s="185"/>
      <c r="N705" s="185"/>
      <c r="O705" s="185"/>
      <c r="P705" s="185"/>
      <c r="Q705" s="185"/>
      <c r="R705" s="185"/>
      <c r="S705" s="185"/>
      <c r="T705" s="185"/>
      <c r="U705" s="185"/>
      <c r="V705" s="185"/>
      <c r="W705" s="185"/>
      <c r="X705" s="185"/>
      <c r="Y705" s="185"/>
      <c r="Z705" s="185"/>
      <c r="AA705" s="185"/>
      <c r="AB705" s="185"/>
      <c r="AC705" s="185"/>
      <c r="AD705" s="185"/>
      <c r="AE705" s="185"/>
      <c r="AF705" s="185"/>
      <c r="AG705" s="185"/>
      <c r="AH705" s="185"/>
      <c r="AI705" s="185"/>
      <c r="AJ705" s="185"/>
      <c r="AK705" s="185"/>
      <c r="AL705" s="185"/>
      <c r="AM705" s="185"/>
      <c r="AN705" s="185"/>
      <c r="AO705" s="185"/>
      <c r="AP705" s="185"/>
      <c r="AQ705" s="185"/>
      <c r="AR705" s="185"/>
      <c r="AS705" s="185"/>
      <c r="AT705" s="185"/>
      <c r="AU705" s="185"/>
      <c r="AV705" s="185"/>
      <c r="AW705" s="185"/>
    </row>
    <row r="706" ht="22.5" customHeight="1">
      <c r="A706" s="368"/>
      <c r="B706" s="187"/>
      <c r="C706" s="188" t="str">
        <f t="shared" si="2"/>
        <v/>
      </c>
      <c r="D706" s="244"/>
      <c r="E706" s="216"/>
      <c r="F706" s="197"/>
      <c r="G706" s="202"/>
      <c r="H706" s="197"/>
      <c r="I706" s="212"/>
      <c r="J706" s="215"/>
      <c r="K706" s="185"/>
      <c r="L706" s="185"/>
      <c r="M706" s="185"/>
      <c r="N706" s="185"/>
      <c r="O706" s="185"/>
      <c r="P706" s="185"/>
      <c r="Q706" s="185"/>
      <c r="R706" s="185"/>
      <c r="S706" s="185"/>
      <c r="T706" s="185"/>
      <c r="U706" s="185"/>
      <c r="V706" s="185"/>
      <c r="W706" s="185"/>
      <c r="X706" s="185"/>
      <c r="Y706" s="185"/>
      <c r="Z706" s="185"/>
      <c r="AA706" s="185"/>
      <c r="AB706" s="185"/>
      <c r="AC706" s="185"/>
      <c r="AD706" s="185"/>
      <c r="AE706" s="185"/>
      <c r="AF706" s="185"/>
      <c r="AG706" s="185"/>
      <c r="AH706" s="185"/>
      <c r="AI706" s="185"/>
      <c r="AJ706" s="185"/>
      <c r="AK706" s="185"/>
      <c r="AL706" s="185"/>
      <c r="AM706" s="185"/>
      <c r="AN706" s="185"/>
      <c r="AO706" s="185"/>
      <c r="AP706" s="185"/>
      <c r="AQ706" s="185"/>
      <c r="AR706" s="185"/>
      <c r="AS706" s="185"/>
      <c r="AT706" s="185"/>
      <c r="AU706" s="185"/>
      <c r="AV706" s="185"/>
      <c r="AW706" s="185"/>
    </row>
    <row r="707" ht="22.5" customHeight="1">
      <c r="A707" s="368"/>
      <c r="B707" s="187"/>
      <c r="C707" s="188" t="str">
        <f t="shared" si="2"/>
        <v/>
      </c>
      <c r="D707" s="244"/>
      <c r="E707" s="216"/>
      <c r="F707" s="197"/>
      <c r="G707" s="202"/>
      <c r="H707" s="197"/>
      <c r="I707" s="212"/>
      <c r="J707" s="215"/>
      <c r="K707" s="185"/>
      <c r="L707" s="185"/>
      <c r="M707" s="185"/>
      <c r="N707" s="185"/>
      <c r="O707" s="185"/>
      <c r="P707" s="185"/>
      <c r="Q707" s="185"/>
      <c r="R707" s="185"/>
      <c r="S707" s="185"/>
      <c r="T707" s="185"/>
      <c r="U707" s="185"/>
      <c r="V707" s="185"/>
      <c r="W707" s="185"/>
      <c r="X707" s="185"/>
      <c r="Y707" s="185"/>
      <c r="Z707" s="185"/>
      <c r="AA707" s="185"/>
      <c r="AB707" s="185"/>
      <c r="AC707" s="185"/>
      <c r="AD707" s="185"/>
      <c r="AE707" s="185"/>
      <c r="AF707" s="185"/>
      <c r="AG707" s="185"/>
      <c r="AH707" s="185"/>
      <c r="AI707" s="185"/>
      <c r="AJ707" s="185"/>
      <c r="AK707" s="185"/>
      <c r="AL707" s="185"/>
      <c r="AM707" s="185"/>
      <c r="AN707" s="185"/>
      <c r="AO707" s="185"/>
      <c r="AP707" s="185"/>
      <c r="AQ707" s="185"/>
      <c r="AR707" s="185"/>
      <c r="AS707" s="185"/>
      <c r="AT707" s="185"/>
      <c r="AU707" s="185"/>
      <c r="AV707" s="185"/>
      <c r="AW707" s="185"/>
    </row>
    <row r="708" ht="22.5" customHeight="1">
      <c r="A708" s="368"/>
      <c r="B708" s="187"/>
      <c r="C708" s="188" t="str">
        <f t="shared" si="2"/>
        <v/>
      </c>
      <c r="D708" s="244"/>
      <c r="E708" s="216"/>
      <c r="F708" s="197"/>
      <c r="G708" s="202"/>
      <c r="H708" s="197"/>
      <c r="I708" s="212"/>
      <c r="J708" s="215"/>
      <c r="K708" s="185"/>
      <c r="L708" s="185"/>
      <c r="M708" s="185"/>
      <c r="N708" s="185"/>
      <c r="O708" s="185"/>
      <c r="P708" s="185"/>
      <c r="Q708" s="185"/>
      <c r="R708" s="185"/>
      <c r="S708" s="185"/>
      <c r="T708" s="185"/>
      <c r="U708" s="185"/>
      <c r="V708" s="185"/>
      <c r="W708" s="185"/>
      <c r="X708" s="185"/>
      <c r="Y708" s="185"/>
      <c r="Z708" s="185"/>
      <c r="AA708" s="185"/>
      <c r="AB708" s="185"/>
      <c r="AC708" s="185"/>
      <c r="AD708" s="185"/>
      <c r="AE708" s="185"/>
      <c r="AF708" s="185"/>
      <c r="AG708" s="185"/>
      <c r="AH708" s="185"/>
      <c r="AI708" s="185"/>
      <c r="AJ708" s="185"/>
      <c r="AK708" s="185"/>
      <c r="AL708" s="185"/>
      <c r="AM708" s="185"/>
      <c r="AN708" s="185"/>
      <c r="AO708" s="185"/>
      <c r="AP708" s="185"/>
      <c r="AQ708" s="185"/>
      <c r="AR708" s="185"/>
      <c r="AS708" s="185"/>
      <c r="AT708" s="185"/>
      <c r="AU708" s="185"/>
      <c r="AV708" s="185"/>
      <c r="AW708" s="185"/>
    </row>
    <row r="709" ht="22.5" customHeight="1">
      <c r="A709" s="368"/>
      <c r="B709" s="187"/>
      <c r="C709" s="188" t="str">
        <f t="shared" si="2"/>
        <v/>
      </c>
      <c r="D709" s="244"/>
      <c r="E709" s="216"/>
      <c r="F709" s="197"/>
      <c r="G709" s="202"/>
      <c r="H709" s="197"/>
      <c r="I709" s="212"/>
      <c r="J709" s="215"/>
      <c r="K709" s="185"/>
      <c r="L709" s="185"/>
      <c r="M709" s="185"/>
      <c r="N709" s="185"/>
      <c r="O709" s="185"/>
      <c r="P709" s="185"/>
      <c r="Q709" s="185"/>
      <c r="R709" s="185"/>
      <c r="S709" s="185"/>
      <c r="T709" s="185"/>
      <c r="U709" s="185"/>
      <c r="V709" s="185"/>
      <c r="W709" s="185"/>
      <c r="X709" s="185"/>
      <c r="Y709" s="185"/>
      <c r="Z709" s="185"/>
      <c r="AA709" s="185"/>
      <c r="AB709" s="185"/>
      <c r="AC709" s="185"/>
      <c r="AD709" s="185"/>
      <c r="AE709" s="185"/>
      <c r="AF709" s="185"/>
      <c r="AG709" s="185"/>
      <c r="AH709" s="185"/>
      <c r="AI709" s="185"/>
      <c r="AJ709" s="185"/>
      <c r="AK709" s="185"/>
      <c r="AL709" s="185"/>
      <c r="AM709" s="185"/>
      <c r="AN709" s="185"/>
      <c r="AO709" s="185"/>
      <c r="AP709" s="185"/>
      <c r="AQ709" s="185"/>
      <c r="AR709" s="185"/>
      <c r="AS709" s="185"/>
      <c r="AT709" s="185"/>
      <c r="AU709" s="185"/>
      <c r="AV709" s="185"/>
      <c r="AW709" s="185"/>
    </row>
    <row r="710" ht="22.5" customHeight="1">
      <c r="A710" s="368"/>
      <c r="B710" s="187"/>
      <c r="C710" s="188" t="str">
        <f t="shared" si="2"/>
        <v/>
      </c>
      <c r="D710" s="244"/>
      <c r="E710" s="216"/>
      <c r="F710" s="197"/>
      <c r="G710" s="202"/>
      <c r="H710" s="197"/>
      <c r="I710" s="212"/>
      <c r="J710" s="215"/>
      <c r="K710" s="185"/>
      <c r="L710" s="185"/>
      <c r="M710" s="185"/>
      <c r="N710" s="185"/>
      <c r="O710" s="185"/>
      <c r="P710" s="185"/>
      <c r="Q710" s="185"/>
      <c r="R710" s="185"/>
      <c r="S710" s="185"/>
      <c r="T710" s="185"/>
      <c r="U710" s="185"/>
      <c r="V710" s="185"/>
      <c r="W710" s="185"/>
      <c r="X710" s="185"/>
      <c r="Y710" s="185"/>
      <c r="Z710" s="185"/>
      <c r="AA710" s="185"/>
      <c r="AB710" s="185"/>
      <c r="AC710" s="185"/>
      <c r="AD710" s="185"/>
      <c r="AE710" s="185"/>
      <c r="AF710" s="185"/>
      <c r="AG710" s="185"/>
      <c r="AH710" s="185"/>
      <c r="AI710" s="185"/>
      <c r="AJ710" s="185"/>
      <c r="AK710" s="185"/>
      <c r="AL710" s="185"/>
      <c r="AM710" s="185"/>
      <c r="AN710" s="185"/>
      <c r="AO710" s="185"/>
      <c r="AP710" s="185"/>
      <c r="AQ710" s="185"/>
      <c r="AR710" s="185"/>
      <c r="AS710" s="185"/>
      <c r="AT710" s="185"/>
      <c r="AU710" s="185"/>
      <c r="AV710" s="185"/>
      <c r="AW710" s="185"/>
    </row>
    <row r="711" ht="22.5" customHeight="1">
      <c r="A711" s="368"/>
      <c r="B711" s="187"/>
      <c r="C711" s="188" t="str">
        <f t="shared" si="2"/>
        <v/>
      </c>
      <c r="D711" s="244"/>
      <c r="E711" s="216"/>
      <c r="F711" s="197"/>
      <c r="G711" s="202"/>
      <c r="H711" s="197"/>
      <c r="I711" s="212"/>
      <c r="J711" s="215"/>
      <c r="K711" s="185"/>
      <c r="L711" s="185"/>
      <c r="M711" s="185"/>
      <c r="N711" s="185"/>
      <c r="O711" s="185"/>
      <c r="P711" s="185"/>
      <c r="Q711" s="185"/>
      <c r="R711" s="185"/>
      <c r="S711" s="185"/>
      <c r="T711" s="185"/>
      <c r="U711" s="185"/>
      <c r="V711" s="185"/>
      <c r="W711" s="185"/>
      <c r="X711" s="185"/>
      <c r="Y711" s="185"/>
      <c r="Z711" s="185"/>
      <c r="AA711" s="185"/>
      <c r="AB711" s="185"/>
      <c r="AC711" s="185"/>
      <c r="AD711" s="185"/>
      <c r="AE711" s="185"/>
      <c r="AF711" s="185"/>
      <c r="AG711" s="185"/>
      <c r="AH711" s="185"/>
      <c r="AI711" s="185"/>
      <c r="AJ711" s="185"/>
      <c r="AK711" s="185"/>
      <c r="AL711" s="185"/>
      <c r="AM711" s="185"/>
      <c r="AN711" s="185"/>
      <c r="AO711" s="185"/>
      <c r="AP711" s="185"/>
      <c r="AQ711" s="185"/>
      <c r="AR711" s="185"/>
      <c r="AS711" s="185"/>
      <c r="AT711" s="185"/>
      <c r="AU711" s="185"/>
      <c r="AV711" s="185"/>
      <c r="AW711" s="185"/>
    </row>
    <row r="712" ht="22.5" customHeight="1">
      <c r="A712" s="368"/>
      <c r="B712" s="187"/>
      <c r="C712" s="188" t="str">
        <f t="shared" si="2"/>
        <v/>
      </c>
      <c r="D712" s="244"/>
      <c r="E712" s="216"/>
      <c r="F712" s="197"/>
      <c r="G712" s="202"/>
      <c r="H712" s="197"/>
      <c r="I712" s="212"/>
      <c r="J712" s="215"/>
      <c r="K712" s="185"/>
      <c r="L712" s="185"/>
      <c r="M712" s="185"/>
      <c r="N712" s="185"/>
      <c r="O712" s="185"/>
      <c r="P712" s="185"/>
      <c r="Q712" s="185"/>
      <c r="R712" s="185"/>
      <c r="S712" s="185"/>
      <c r="T712" s="185"/>
      <c r="U712" s="185"/>
      <c r="V712" s="185"/>
      <c r="W712" s="185"/>
      <c r="X712" s="185"/>
      <c r="Y712" s="185"/>
      <c r="Z712" s="185"/>
      <c r="AA712" s="185"/>
      <c r="AB712" s="185"/>
      <c r="AC712" s="185"/>
      <c r="AD712" s="185"/>
      <c r="AE712" s="185"/>
      <c r="AF712" s="185"/>
      <c r="AG712" s="185"/>
      <c r="AH712" s="185"/>
      <c r="AI712" s="185"/>
      <c r="AJ712" s="185"/>
      <c r="AK712" s="185"/>
      <c r="AL712" s="185"/>
      <c r="AM712" s="185"/>
      <c r="AN712" s="185"/>
      <c r="AO712" s="185"/>
      <c r="AP712" s="185"/>
      <c r="AQ712" s="185"/>
      <c r="AR712" s="185"/>
      <c r="AS712" s="185"/>
      <c r="AT712" s="185"/>
      <c r="AU712" s="185"/>
      <c r="AV712" s="185"/>
      <c r="AW712" s="185"/>
    </row>
    <row r="713" ht="22.5" customHeight="1">
      <c r="A713" s="368"/>
      <c r="B713" s="187"/>
      <c r="C713" s="188" t="str">
        <f t="shared" si="2"/>
        <v/>
      </c>
      <c r="D713" s="244"/>
      <c r="E713" s="216"/>
      <c r="F713" s="197"/>
      <c r="G713" s="202"/>
      <c r="H713" s="197"/>
      <c r="I713" s="212"/>
      <c r="J713" s="215"/>
      <c r="K713" s="185"/>
      <c r="L713" s="185"/>
      <c r="M713" s="185"/>
      <c r="N713" s="185"/>
      <c r="O713" s="185"/>
      <c r="P713" s="185"/>
      <c r="Q713" s="185"/>
      <c r="R713" s="185"/>
      <c r="S713" s="185"/>
      <c r="T713" s="185"/>
      <c r="U713" s="185"/>
      <c r="V713" s="185"/>
      <c r="W713" s="185"/>
      <c r="X713" s="185"/>
      <c r="Y713" s="185"/>
      <c r="Z713" s="185"/>
      <c r="AA713" s="185"/>
      <c r="AB713" s="185"/>
      <c r="AC713" s="185"/>
      <c r="AD713" s="185"/>
      <c r="AE713" s="185"/>
      <c r="AF713" s="185"/>
      <c r="AG713" s="185"/>
      <c r="AH713" s="185"/>
      <c r="AI713" s="185"/>
      <c r="AJ713" s="185"/>
      <c r="AK713" s="185"/>
      <c r="AL713" s="185"/>
      <c r="AM713" s="185"/>
      <c r="AN713" s="185"/>
      <c r="AO713" s="185"/>
      <c r="AP713" s="185"/>
      <c r="AQ713" s="185"/>
      <c r="AR713" s="185"/>
      <c r="AS713" s="185"/>
      <c r="AT713" s="185"/>
      <c r="AU713" s="185"/>
      <c r="AV713" s="185"/>
      <c r="AW713" s="185"/>
    </row>
    <row r="714" ht="22.5" customHeight="1">
      <c r="A714" s="368"/>
      <c r="B714" s="187"/>
      <c r="C714" s="188" t="str">
        <f t="shared" si="2"/>
        <v/>
      </c>
      <c r="D714" s="244"/>
      <c r="E714" s="216"/>
      <c r="F714" s="197"/>
      <c r="G714" s="202"/>
      <c r="H714" s="197"/>
      <c r="I714" s="212"/>
      <c r="J714" s="215"/>
      <c r="K714" s="185"/>
      <c r="L714" s="185"/>
      <c r="M714" s="185"/>
      <c r="N714" s="185"/>
      <c r="O714" s="185"/>
      <c r="P714" s="185"/>
      <c r="Q714" s="185"/>
      <c r="R714" s="185"/>
      <c r="S714" s="185"/>
      <c r="T714" s="185"/>
      <c r="U714" s="185"/>
      <c r="V714" s="185"/>
      <c r="W714" s="185"/>
      <c r="X714" s="185"/>
      <c r="Y714" s="185"/>
      <c r="Z714" s="185"/>
      <c r="AA714" s="185"/>
      <c r="AB714" s="185"/>
      <c r="AC714" s="185"/>
      <c r="AD714" s="185"/>
      <c r="AE714" s="185"/>
      <c r="AF714" s="185"/>
      <c r="AG714" s="185"/>
      <c r="AH714" s="185"/>
      <c r="AI714" s="185"/>
      <c r="AJ714" s="185"/>
      <c r="AK714" s="185"/>
      <c r="AL714" s="185"/>
      <c r="AM714" s="185"/>
      <c r="AN714" s="185"/>
      <c r="AO714" s="185"/>
      <c r="AP714" s="185"/>
      <c r="AQ714" s="185"/>
      <c r="AR714" s="185"/>
      <c r="AS714" s="185"/>
      <c r="AT714" s="185"/>
      <c r="AU714" s="185"/>
      <c r="AV714" s="185"/>
      <c r="AW714" s="185"/>
    </row>
    <row r="715" ht="22.5" customHeight="1">
      <c r="A715" s="368"/>
      <c r="B715" s="187"/>
      <c r="C715" s="188" t="str">
        <f t="shared" si="2"/>
        <v/>
      </c>
      <c r="D715" s="244"/>
      <c r="E715" s="216"/>
      <c r="F715" s="197"/>
      <c r="G715" s="202"/>
      <c r="H715" s="197"/>
      <c r="I715" s="212"/>
      <c r="J715" s="215"/>
      <c r="K715" s="185"/>
      <c r="L715" s="185"/>
      <c r="M715" s="185"/>
      <c r="N715" s="185"/>
      <c r="O715" s="185"/>
      <c r="P715" s="185"/>
      <c r="Q715" s="185"/>
      <c r="R715" s="185"/>
      <c r="S715" s="185"/>
      <c r="T715" s="185"/>
      <c r="U715" s="185"/>
      <c r="V715" s="185"/>
      <c r="W715" s="185"/>
      <c r="X715" s="185"/>
      <c r="Y715" s="185"/>
      <c r="Z715" s="185"/>
      <c r="AA715" s="185"/>
      <c r="AB715" s="185"/>
      <c r="AC715" s="185"/>
      <c r="AD715" s="185"/>
      <c r="AE715" s="185"/>
      <c r="AF715" s="185"/>
      <c r="AG715" s="185"/>
      <c r="AH715" s="185"/>
      <c r="AI715" s="185"/>
      <c r="AJ715" s="185"/>
      <c r="AK715" s="185"/>
      <c r="AL715" s="185"/>
      <c r="AM715" s="185"/>
      <c r="AN715" s="185"/>
      <c r="AO715" s="185"/>
      <c r="AP715" s="185"/>
      <c r="AQ715" s="185"/>
      <c r="AR715" s="185"/>
      <c r="AS715" s="185"/>
      <c r="AT715" s="185"/>
      <c r="AU715" s="185"/>
      <c r="AV715" s="185"/>
      <c r="AW715" s="185"/>
    </row>
    <row r="716" ht="22.5" customHeight="1">
      <c r="A716" s="368"/>
      <c r="B716" s="187"/>
      <c r="C716" s="188" t="str">
        <f t="shared" si="2"/>
        <v/>
      </c>
      <c r="D716" s="244"/>
      <c r="E716" s="216"/>
      <c r="F716" s="197"/>
      <c r="G716" s="202"/>
      <c r="H716" s="197"/>
      <c r="I716" s="212"/>
      <c r="J716" s="215"/>
      <c r="K716" s="185"/>
      <c r="L716" s="185"/>
      <c r="M716" s="185"/>
      <c r="N716" s="185"/>
      <c r="O716" s="185"/>
      <c r="P716" s="185"/>
      <c r="Q716" s="185"/>
      <c r="R716" s="185"/>
      <c r="S716" s="185"/>
      <c r="T716" s="185"/>
      <c r="U716" s="185"/>
      <c r="V716" s="185"/>
      <c r="W716" s="185"/>
      <c r="X716" s="185"/>
      <c r="Y716" s="185"/>
      <c r="Z716" s="185"/>
      <c r="AA716" s="185"/>
      <c r="AB716" s="185"/>
      <c r="AC716" s="185"/>
      <c r="AD716" s="185"/>
      <c r="AE716" s="185"/>
      <c r="AF716" s="185"/>
      <c r="AG716" s="185"/>
      <c r="AH716" s="185"/>
      <c r="AI716" s="185"/>
      <c r="AJ716" s="185"/>
      <c r="AK716" s="185"/>
      <c r="AL716" s="185"/>
      <c r="AM716" s="185"/>
      <c r="AN716" s="185"/>
      <c r="AO716" s="185"/>
      <c r="AP716" s="185"/>
      <c r="AQ716" s="185"/>
      <c r="AR716" s="185"/>
      <c r="AS716" s="185"/>
      <c r="AT716" s="185"/>
      <c r="AU716" s="185"/>
      <c r="AV716" s="185"/>
      <c r="AW716" s="185"/>
    </row>
    <row r="717" ht="22.5" customHeight="1">
      <c r="A717" s="368"/>
      <c r="B717" s="187"/>
      <c r="C717" s="188" t="str">
        <f t="shared" si="2"/>
        <v/>
      </c>
      <c r="D717" s="244"/>
      <c r="E717" s="216"/>
      <c r="F717" s="197"/>
      <c r="G717" s="202"/>
      <c r="H717" s="197"/>
      <c r="I717" s="212"/>
      <c r="J717" s="215"/>
      <c r="K717" s="185"/>
      <c r="L717" s="185"/>
      <c r="M717" s="185"/>
      <c r="N717" s="185"/>
      <c r="O717" s="185"/>
      <c r="P717" s="185"/>
      <c r="Q717" s="185"/>
      <c r="R717" s="185"/>
      <c r="S717" s="185"/>
      <c r="T717" s="185"/>
      <c r="U717" s="185"/>
      <c r="V717" s="185"/>
      <c r="W717" s="185"/>
      <c r="X717" s="185"/>
      <c r="Y717" s="185"/>
      <c r="Z717" s="185"/>
      <c r="AA717" s="185"/>
      <c r="AB717" s="185"/>
      <c r="AC717" s="185"/>
      <c r="AD717" s="185"/>
      <c r="AE717" s="185"/>
      <c r="AF717" s="185"/>
      <c r="AG717" s="185"/>
      <c r="AH717" s="185"/>
      <c r="AI717" s="185"/>
      <c r="AJ717" s="185"/>
      <c r="AK717" s="185"/>
      <c r="AL717" s="185"/>
      <c r="AM717" s="185"/>
      <c r="AN717" s="185"/>
      <c r="AO717" s="185"/>
      <c r="AP717" s="185"/>
      <c r="AQ717" s="185"/>
      <c r="AR717" s="185"/>
      <c r="AS717" s="185"/>
      <c r="AT717" s="185"/>
      <c r="AU717" s="185"/>
      <c r="AV717" s="185"/>
      <c r="AW717" s="185"/>
    </row>
    <row r="718" ht="22.5" customHeight="1">
      <c r="A718" s="368"/>
      <c r="B718" s="187"/>
      <c r="C718" s="188" t="str">
        <f t="shared" si="2"/>
        <v/>
      </c>
      <c r="D718" s="244"/>
      <c r="E718" s="216"/>
      <c r="F718" s="197"/>
      <c r="G718" s="202"/>
      <c r="H718" s="197"/>
      <c r="I718" s="212"/>
      <c r="J718" s="215"/>
      <c r="K718" s="185"/>
      <c r="L718" s="185"/>
      <c r="M718" s="185"/>
      <c r="N718" s="185"/>
      <c r="O718" s="185"/>
      <c r="P718" s="185"/>
      <c r="Q718" s="185"/>
      <c r="R718" s="185"/>
      <c r="S718" s="185"/>
      <c r="T718" s="185"/>
      <c r="U718" s="185"/>
      <c r="V718" s="185"/>
      <c r="W718" s="185"/>
      <c r="X718" s="185"/>
      <c r="Y718" s="185"/>
      <c r="Z718" s="185"/>
      <c r="AA718" s="185"/>
      <c r="AB718" s="185"/>
      <c r="AC718" s="185"/>
      <c r="AD718" s="185"/>
      <c r="AE718" s="185"/>
      <c r="AF718" s="185"/>
      <c r="AG718" s="185"/>
      <c r="AH718" s="185"/>
      <c r="AI718" s="185"/>
      <c r="AJ718" s="185"/>
      <c r="AK718" s="185"/>
      <c r="AL718" s="185"/>
      <c r="AM718" s="185"/>
      <c r="AN718" s="185"/>
      <c r="AO718" s="185"/>
      <c r="AP718" s="185"/>
      <c r="AQ718" s="185"/>
      <c r="AR718" s="185"/>
      <c r="AS718" s="185"/>
      <c r="AT718" s="185"/>
      <c r="AU718" s="185"/>
      <c r="AV718" s="185"/>
      <c r="AW718" s="185"/>
    </row>
    <row r="719" ht="22.5" customHeight="1">
      <c r="A719" s="368"/>
      <c r="B719" s="187"/>
      <c r="C719" s="188" t="str">
        <f t="shared" si="2"/>
        <v/>
      </c>
      <c r="D719" s="244"/>
      <c r="E719" s="216"/>
      <c r="F719" s="197"/>
      <c r="G719" s="202"/>
      <c r="H719" s="197"/>
      <c r="I719" s="212"/>
      <c r="J719" s="215"/>
      <c r="K719" s="185"/>
      <c r="L719" s="185"/>
      <c r="M719" s="185"/>
      <c r="N719" s="185"/>
      <c r="O719" s="185"/>
      <c r="P719" s="185"/>
      <c r="Q719" s="185"/>
      <c r="R719" s="185"/>
      <c r="S719" s="185"/>
      <c r="T719" s="185"/>
      <c r="U719" s="185"/>
      <c r="V719" s="185"/>
      <c r="W719" s="185"/>
      <c r="X719" s="185"/>
      <c r="Y719" s="185"/>
      <c r="Z719" s="185"/>
      <c r="AA719" s="185"/>
      <c r="AB719" s="185"/>
      <c r="AC719" s="185"/>
      <c r="AD719" s="185"/>
      <c r="AE719" s="185"/>
      <c r="AF719" s="185"/>
      <c r="AG719" s="185"/>
      <c r="AH719" s="185"/>
      <c r="AI719" s="185"/>
      <c r="AJ719" s="185"/>
      <c r="AK719" s="185"/>
      <c r="AL719" s="185"/>
      <c r="AM719" s="185"/>
      <c r="AN719" s="185"/>
      <c r="AO719" s="185"/>
      <c r="AP719" s="185"/>
      <c r="AQ719" s="185"/>
      <c r="AR719" s="185"/>
      <c r="AS719" s="185"/>
      <c r="AT719" s="185"/>
      <c r="AU719" s="185"/>
      <c r="AV719" s="185"/>
      <c r="AW719" s="185"/>
    </row>
    <row r="720" ht="22.5" customHeight="1">
      <c r="A720" s="368"/>
      <c r="B720" s="187"/>
      <c r="C720" s="188" t="str">
        <f t="shared" si="2"/>
        <v/>
      </c>
      <c r="D720" s="244"/>
      <c r="E720" s="216"/>
      <c r="F720" s="197"/>
      <c r="G720" s="202"/>
      <c r="H720" s="197"/>
      <c r="I720" s="212"/>
      <c r="J720" s="215"/>
      <c r="K720" s="185"/>
      <c r="L720" s="185"/>
      <c r="M720" s="185"/>
      <c r="N720" s="185"/>
      <c r="O720" s="185"/>
      <c r="P720" s="185"/>
      <c r="Q720" s="185"/>
      <c r="R720" s="185"/>
      <c r="S720" s="185"/>
      <c r="T720" s="185"/>
      <c r="U720" s="185"/>
      <c r="V720" s="185"/>
      <c r="W720" s="185"/>
      <c r="X720" s="185"/>
      <c r="Y720" s="185"/>
      <c r="Z720" s="185"/>
      <c r="AA720" s="185"/>
      <c r="AB720" s="185"/>
      <c r="AC720" s="185"/>
      <c r="AD720" s="185"/>
      <c r="AE720" s="185"/>
      <c r="AF720" s="185"/>
      <c r="AG720" s="185"/>
      <c r="AH720" s="185"/>
      <c r="AI720" s="185"/>
      <c r="AJ720" s="185"/>
      <c r="AK720" s="185"/>
      <c r="AL720" s="185"/>
      <c r="AM720" s="185"/>
      <c r="AN720" s="185"/>
      <c r="AO720" s="185"/>
      <c r="AP720" s="185"/>
      <c r="AQ720" s="185"/>
      <c r="AR720" s="185"/>
      <c r="AS720" s="185"/>
      <c r="AT720" s="185"/>
      <c r="AU720" s="185"/>
      <c r="AV720" s="185"/>
      <c r="AW720" s="185"/>
    </row>
    <row r="721" ht="22.5" customHeight="1">
      <c r="A721" s="368"/>
      <c r="B721" s="187"/>
      <c r="C721" s="188" t="str">
        <f t="shared" si="2"/>
        <v/>
      </c>
      <c r="D721" s="244"/>
      <c r="E721" s="216"/>
      <c r="F721" s="197"/>
      <c r="G721" s="202"/>
      <c r="H721" s="197"/>
      <c r="I721" s="212"/>
      <c r="J721" s="215"/>
      <c r="K721" s="185"/>
      <c r="L721" s="185"/>
      <c r="M721" s="185"/>
      <c r="N721" s="185"/>
      <c r="O721" s="185"/>
      <c r="P721" s="185"/>
      <c r="Q721" s="185"/>
      <c r="R721" s="185"/>
      <c r="S721" s="185"/>
      <c r="T721" s="185"/>
      <c r="U721" s="185"/>
      <c r="V721" s="185"/>
      <c r="W721" s="185"/>
      <c r="X721" s="185"/>
      <c r="Y721" s="185"/>
      <c r="Z721" s="185"/>
      <c r="AA721" s="185"/>
      <c r="AB721" s="185"/>
      <c r="AC721" s="185"/>
      <c r="AD721" s="185"/>
      <c r="AE721" s="185"/>
      <c r="AF721" s="185"/>
      <c r="AG721" s="185"/>
      <c r="AH721" s="185"/>
      <c r="AI721" s="185"/>
      <c r="AJ721" s="185"/>
      <c r="AK721" s="185"/>
      <c r="AL721" s="185"/>
      <c r="AM721" s="185"/>
      <c r="AN721" s="185"/>
      <c r="AO721" s="185"/>
      <c r="AP721" s="185"/>
      <c r="AQ721" s="185"/>
      <c r="AR721" s="185"/>
      <c r="AS721" s="185"/>
      <c r="AT721" s="185"/>
      <c r="AU721" s="185"/>
      <c r="AV721" s="185"/>
      <c r="AW721" s="185"/>
    </row>
    <row r="722" ht="22.5" customHeight="1">
      <c r="A722" s="368"/>
      <c r="B722" s="187"/>
      <c r="C722" s="188" t="str">
        <f t="shared" si="2"/>
        <v/>
      </c>
      <c r="D722" s="244"/>
      <c r="E722" s="216"/>
      <c r="F722" s="197"/>
      <c r="G722" s="202"/>
      <c r="H722" s="197"/>
      <c r="I722" s="212"/>
      <c r="J722" s="215"/>
      <c r="K722" s="185"/>
      <c r="L722" s="185"/>
      <c r="M722" s="185"/>
      <c r="N722" s="185"/>
      <c r="O722" s="185"/>
      <c r="P722" s="185"/>
      <c r="Q722" s="185"/>
      <c r="R722" s="185"/>
      <c r="S722" s="185"/>
      <c r="T722" s="185"/>
      <c r="U722" s="185"/>
      <c r="V722" s="185"/>
      <c r="W722" s="185"/>
      <c r="X722" s="185"/>
      <c r="Y722" s="185"/>
      <c r="Z722" s="185"/>
      <c r="AA722" s="185"/>
      <c r="AB722" s="185"/>
      <c r="AC722" s="185"/>
      <c r="AD722" s="185"/>
      <c r="AE722" s="185"/>
      <c r="AF722" s="185"/>
      <c r="AG722" s="185"/>
      <c r="AH722" s="185"/>
      <c r="AI722" s="185"/>
      <c r="AJ722" s="185"/>
      <c r="AK722" s="185"/>
      <c r="AL722" s="185"/>
      <c r="AM722" s="185"/>
      <c r="AN722" s="185"/>
      <c r="AO722" s="185"/>
      <c r="AP722" s="185"/>
      <c r="AQ722" s="185"/>
      <c r="AR722" s="185"/>
      <c r="AS722" s="185"/>
      <c r="AT722" s="185"/>
      <c r="AU722" s="185"/>
      <c r="AV722" s="185"/>
      <c r="AW722" s="185"/>
    </row>
    <row r="723" ht="22.5" customHeight="1">
      <c r="A723" s="368"/>
      <c r="B723" s="187"/>
      <c r="C723" s="188" t="str">
        <f t="shared" si="2"/>
        <v/>
      </c>
      <c r="D723" s="244"/>
      <c r="E723" s="216"/>
      <c r="F723" s="197"/>
      <c r="G723" s="202"/>
      <c r="H723" s="197"/>
      <c r="I723" s="212"/>
      <c r="J723" s="215"/>
      <c r="K723" s="185"/>
      <c r="L723" s="185"/>
      <c r="M723" s="185"/>
      <c r="N723" s="185"/>
      <c r="O723" s="185"/>
      <c r="P723" s="185"/>
      <c r="Q723" s="185"/>
      <c r="R723" s="185"/>
      <c r="S723" s="185"/>
      <c r="T723" s="185"/>
      <c r="U723" s="185"/>
      <c r="V723" s="185"/>
      <c r="W723" s="185"/>
      <c r="X723" s="185"/>
      <c r="Y723" s="185"/>
      <c r="Z723" s="185"/>
      <c r="AA723" s="185"/>
      <c r="AB723" s="185"/>
      <c r="AC723" s="185"/>
      <c r="AD723" s="185"/>
      <c r="AE723" s="185"/>
      <c r="AF723" s="185"/>
      <c r="AG723" s="185"/>
      <c r="AH723" s="185"/>
      <c r="AI723" s="185"/>
      <c r="AJ723" s="185"/>
      <c r="AK723" s="185"/>
      <c r="AL723" s="185"/>
      <c r="AM723" s="185"/>
      <c r="AN723" s="185"/>
      <c r="AO723" s="185"/>
      <c r="AP723" s="185"/>
      <c r="AQ723" s="185"/>
      <c r="AR723" s="185"/>
      <c r="AS723" s="185"/>
      <c r="AT723" s="185"/>
      <c r="AU723" s="185"/>
      <c r="AV723" s="185"/>
      <c r="AW723" s="185"/>
    </row>
    <row r="724" ht="22.5" customHeight="1">
      <c r="A724" s="368"/>
      <c r="B724" s="187"/>
      <c r="C724" s="188" t="str">
        <f t="shared" si="2"/>
        <v/>
      </c>
      <c r="D724" s="244"/>
      <c r="E724" s="216"/>
      <c r="F724" s="197"/>
      <c r="G724" s="202"/>
      <c r="H724" s="197"/>
      <c r="I724" s="212"/>
      <c r="J724" s="215"/>
      <c r="K724" s="185"/>
      <c r="L724" s="185"/>
      <c r="M724" s="185"/>
      <c r="N724" s="185"/>
      <c r="O724" s="185"/>
      <c r="P724" s="185"/>
      <c r="Q724" s="185"/>
      <c r="R724" s="185"/>
      <c r="S724" s="185"/>
      <c r="T724" s="185"/>
      <c r="U724" s="185"/>
      <c r="V724" s="185"/>
      <c r="W724" s="185"/>
      <c r="X724" s="185"/>
      <c r="Y724" s="185"/>
      <c r="Z724" s="185"/>
      <c r="AA724" s="185"/>
      <c r="AB724" s="185"/>
      <c r="AC724" s="185"/>
      <c r="AD724" s="185"/>
      <c r="AE724" s="185"/>
      <c r="AF724" s="185"/>
      <c r="AG724" s="185"/>
      <c r="AH724" s="185"/>
      <c r="AI724" s="185"/>
      <c r="AJ724" s="185"/>
      <c r="AK724" s="185"/>
      <c r="AL724" s="185"/>
      <c r="AM724" s="185"/>
      <c r="AN724" s="185"/>
      <c r="AO724" s="185"/>
      <c r="AP724" s="185"/>
      <c r="AQ724" s="185"/>
      <c r="AR724" s="185"/>
      <c r="AS724" s="185"/>
      <c r="AT724" s="185"/>
      <c r="AU724" s="185"/>
      <c r="AV724" s="185"/>
      <c r="AW724" s="185"/>
    </row>
    <row r="725" ht="22.5" customHeight="1">
      <c r="A725" s="368"/>
      <c r="B725" s="187"/>
      <c r="C725" s="188" t="str">
        <f t="shared" si="2"/>
        <v/>
      </c>
      <c r="D725" s="244"/>
      <c r="E725" s="216"/>
      <c r="F725" s="197"/>
      <c r="G725" s="202"/>
      <c r="H725" s="197"/>
      <c r="I725" s="212"/>
      <c r="J725" s="215"/>
      <c r="K725" s="185"/>
      <c r="L725" s="185"/>
      <c r="M725" s="185"/>
      <c r="N725" s="185"/>
      <c r="O725" s="185"/>
      <c r="P725" s="185"/>
      <c r="Q725" s="185"/>
      <c r="R725" s="185"/>
      <c r="S725" s="185"/>
      <c r="T725" s="185"/>
      <c r="U725" s="185"/>
      <c r="V725" s="185"/>
      <c r="W725" s="185"/>
      <c r="X725" s="185"/>
      <c r="Y725" s="185"/>
      <c r="Z725" s="185"/>
      <c r="AA725" s="185"/>
      <c r="AB725" s="185"/>
      <c r="AC725" s="185"/>
      <c r="AD725" s="185"/>
      <c r="AE725" s="185"/>
      <c r="AF725" s="185"/>
      <c r="AG725" s="185"/>
      <c r="AH725" s="185"/>
      <c r="AI725" s="185"/>
      <c r="AJ725" s="185"/>
      <c r="AK725" s="185"/>
      <c r="AL725" s="185"/>
      <c r="AM725" s="185"/>
      <c r="AN725" s="185"/>
      <c r="AO725" s="185"/>
      <c r="AP725" s="185"/>
      <c r="AQ725" s="185"/>
      <c r="AR725" s="185"/>
      <c r="AS725" s="185"/>
      <c r="AT725" s="185"/>
      <c r="AU725" s="185"/>
      <c r="AV725" s="185"/>
      <c r="AW725" s="185"/>
    </row>
    <row r="726" ht="22.5" customHeight="1">
      <c r="A726" s="368"/>
      <c r="B726" s="187"/>
      <c r="C726" s="188" t="str">
        <f t="shared" si="2"/>
        <v/>
      </c>
      <c r="D726" s="244"/>
      <c r="E726" s="216"/>
      <c r="F726" s="197"/>
      <c r="G726" s="202"/>
      <c r="H726" s="197"/>
      <c r="I726" s="212"/>
      <c r="J726" s="215"/>
      <c r="K726" s="185"/>
      <c r="L726" s="185"/>
      <c r="M726" s="185"/>
      <c r="N726" s="185"/>
      <c r="O726" s="185"/>
      <c r="P726" s="185"/>
      <c r="Q726" s="185"/>
      <c r="R726" s="185"/>
      <c r="S726" s="185"/>
      <c r="T726" s="185"/>
      <c r="U726" s="185"/>
      <c r="V726" s="185"/>
      <c r="W726" s="185"/>
      <c r="X726" s="185"/>
      <c r="Y726" s="185"/>
      <c r="Z726" s="185"/>
      <c r="AA726" s="185"/>
      <c r="AB726" s="185"/>
      <c r="AC726" s="185"/>
      <c r="AD726" s="185"/>
      <c r="AE726" s="185"/>
      <c r="AF726" s="185"/>
      <c r="AG726" s="185"/>
      <c r="AH726" s="185"/>
      <c r="AI726" s="185"/>
      <c r="AJ726" s="185"/>
      <c r="AK726" s="185"/>
      <c r="AL726" s="185"/>
      <c r="AM726" s="185"/>
      <c r="AN726" s="185"/>
      <c r="AO726" s="185"/>
      <c r="AP726" s="185"/>
      <c r="AQ726" s="185"/>
      <c r="AR726" s="185"/>
      <c r="AS726" s="185"/>
      <c r="AT726" s="185"/>
      <c r="AU726" s="185"/>
      <c r="AV726" s="185"/>
      <c r="AW726" s="185"/>
    </row>
    <row r="727" ht="22.5" customHeight="1">
      <c r="A727" s="368"/>
      <c r="B727" s="187"/>
      <c r="C727" s="188" t="str">
        <f t="shared" si="2"/>
        <v/>
      </c>
      <c r="D727" s="244"/>
      <c r="E727" s="216"/>
      <c r="F727" s="197"/>
      <c r="G727" s="202"/>
      <c r="H727" s="197"/>
      <c r="I727" s="212"/>
      <c r="J727" s="215"/>
      <c r="K727" s="185"/>
      <c r="L727" s="185"/>
      <c r="M727" s="185"/>
      <c r="N727" s="185"/>
      <c r="O727" s="185"/>
      <c r="P727" s="185"/>
      <c r="Q727" s="185"/>
      <c r="R727" s="185"/>
      <c r="S727" s="185"/>
      <c r="T727" s="185"/>
      <c r="U727" s="185"/>
      <c r="V727" s="185"/>
      <c r="W727" s="185"/>
      <c r="X727" s="185"/>
      <c r="Y727" s="185"/>
      <c r="Z727" s="185"/>
      <c r="AA727" s="185"/>
      <c r="AB727" s="185"/>
      <c r="AC727" s="185"/>
      <c r="AD727" s="185"/>
      <c r="AE727" s="185"/>
      <c r="AF727" s="185"/>
      <c r="AG727" s="185"/>
      <c r="AH727" s="185"/>
      <c r="AI727" s="185"/>
      <c r="AJ727" s="185"/>
      <c r="AK727" s="185"/>
      <c r="AL727" s="185"/>
      <c r="AM727" s="185"/>
      <c r="AN727" s="185"/>
      <c r="AO727" s="185"/>
      <c r="AP727" s="185"/>
      <c r="AQ727" s="185"/>
      <c r="AR727" s="185"/>
      <c r="AS727" s="185"/>
      <c r="AT727" s="185"/>
      <c r="AU727" s="185"/>
      <c r="AV727" s="185"/>
      <c r="AW727" s="185"/>
    </row>
    <row r="728" ht="22.5" customHeight="1">
      <c r="A728" s="368"/>
      <c r="B728" s="187"/>
      <c r="C728" s="188" t="str">
        <f t="shared" si="2"/>
        <v/>
      </c>
      <c r="D728" s="244"/>
      <c r="E728" s="216"/>
      <c r="F728" s="197"/>
      <c r="G728" s="202"/>
      <c r="H728" s="197"/>
      <c r="I728" s="212"/>
      <c r="J728" s="215"/>
      <c r="K728" s="185"/>
      <c r="L728" s="185"/>
      <c r="M728" s="185"/>
      <c r="N728" s="185"/>
      <c r="O728" s="185"/>
      <c r="P728" s="185"/>
      <c r="Q728" s="185"/>
      <c r="R728" s="185"/>
      <c r="S728" s="185"/>
      <c r="T728" s="185"/>
      <c r="U728" s="185"/>
      <c r="V728" s="185"/>
      <c r="W728" s="185"/>
      <c r="X728" s="185"/>
      <c r="Y728" s="185"/>
      <c r="Z728" s="185"/>
      <c r="AA728" s="185"/>
      <c r="AB728" s="185"/>
      <c r="AC728" s="185"/>
      <c r="AD728" s="185"/>
      <c r="AE728" s="185"/>
      <c r="AF728" s="185"/>
      <c r="AG728" s="185"/>
      <c r="AH728" s="185"/>
      <c r="AI728" s="185"/>
      <c r="AJ728" s="185"/>
      <c r="AK728" s="185"/>
      <c r="AL728" s="185"/>
      <c r="AM728" s="185"/>
      <c r="AN728" s="185"/>
      <c r="AO728" s="185"/>
      <c r="AP728" s="185"/>
      <c r="AQ728" s="185"/>
      <c r="AR728" s="185"/>
      <c r="AS728" s="185"/>
      <c r="AT728" s="185"/>
      <c r="AU728" s="185"/>
      <c r="AV728" s="185"/>
      <c r="AW728" s="185"/>
    </row>
    <row r="729" ht="22.5" customHeight="1">
      <c r="A729" s="368"/>
      <c r="B729" s="187"/>
      <c r="C729" s="188" t="str">
        <f t="shared" si="2"/>
        <v/>
      </c>
      <c r="D729" s="244"/>
      <c r="E729" s="216"/>
      <c r="F729" s="197"/>
      <c r="G729" s="202"/>
      <c r="H729" s="197"/>
      <c r="I729" s="212"/>
      <c r="J729" s="215"/>
      <c r="K729" s="185"/>
      <c r="L729" s="185"/>
      <c r="M729" s="185"/>
      <c r="N729" s="185"/>
      <c r="O729" s="185"/>
      <c r="P729" s="185"/>
      <c r="Q729" s="185"/>
      <c r="R729" s="185"/>
      <c r="S729" s="185"/>
      <c r="T729" s="185"/>
      <c r="U729" s="185"/>
      <c r="V729" s="185"/>
      <c r="W729" s="185"/>
      <c r="X729" s="185"/>
      <c r="Y729" s="185"/>
      <c r="Z729" s="185"/>
      <c r="AA729" s="185"/>
      <c r="AB729" s="185"/>
      <c r="AC729" s="185"/>
      <c r="AD729" s="185"/>
      <c r="AE729" s="185"/>
      <c r="AF729" s="185"/>
      <c r="AG729" s="185"/>
      <c r="AH729" s="185"/>
      <c r="AI729" s="185"/>
      <c r="AJ729" s="185"/>
      <c r="AK729" s="185"/>
      <c r="AL729" s="185"/>
      <c r="AM729" s="185"/>
      <c r="AN729" s="185"/>
      <c r="AO729" s="185"/>
      <c r="AP729" s="185"/>
      <c r="AQ729" s="185"/>
      <c r="AR729" s="185"/>
      <c r="AS729" s="185"/>
      <c r="AT729" s="185"/>
      <c r="AU729" s="185"/>
      <c r="AV729" s="185"/>
      <c r="AW729" s="185"/>
    </row>
    <row r="730" ht="22.5" customHeight="1">
      <c r="A730" s="368"/>
      <c r="B730" s="187"/>
      <c r="C730" s="188" t="str">
        <f t="shared" si="2"/>
        <v/>
      </c>
      <c r="D730" s="244"/>
      <c r="E730" s="216"/>
      <c r="F730" s="197"/>
      <c r="G730" s="202"/>
      <c r="H730" s="197"/>
      <c r="I730" s="212"/>
      <c r="J730" s="215"/>
      <c r="K730" s="185"/>
      <c r="L730" s="185"/>
      <c r="M730" s="185"/>
      <c r="N730" s="185"/>
      <c r="O730" s="185"/>
      <c r="P730" s="185"/>
      <c r="Q730" s="185"/>
      <c r="R730" s="185"/>
      <c r="S730" s="185"/>
      <c r="T730" s="185"/>
      <c r="U730" s="185"/>
      <c r="V730" s="185"/>
      <c r="W730" s="185"/>
      <c r="X730" s="185"/>
      <c r="Y730" s="185"/>
      <c r="Z730" s="185"/>
      <c r="AA730" s="185"/>
      <c r="AB730" s="185"/>
      <c r="AC730" s="185"/>
      <c r="AD730" s="185"/>
      <c r="AE730" s="185"/>
      <c r="AF730" s="185"/>
      <c r="AG730" s="185"/>
      <c r="AH730" s="185"/>
      <c r="AI730" s="185"/>
      <c r="AJ730" s="185"/>
      <c r="AK730" s="185"/>
      <c r="AL730" s="185"/>
      <c r="AM730" s="185"/>
      <c r="AN730" s="185"/>
      <c r="AO730" s="185"/>
      <c r="AP730" s="185"/>
      <c r="AQ730" s="185"/>
      <c r="AR730" s="185"/>
      <c r="AS730" s="185"/>
      <c r="AT730" s="185"/>
      <c r="AU730" s="185"/>
      <c r="AV730" s="185"/>
      <c r="AW730" s="185"/>
    </row>
    <row r="731" ht="22.5" customHeight="1">
      <c r="A731" s="368"/>
      <c r="B731" s="187"/>
      <c r="C731" s="188" t="str">
        <f t="shared" si="2"/>
        <v/>
      </c>
      <c r="D731" s="244"/>
      <c r="E731" s="216"/>
      <c r="F731" s="197"/>
      <c r="G731" s="202"/>
      <c r="H731" s="197"/>
      <c r="I731" s="212"/>
      <c r="J731" s="215"/>
      <c r="K731" s="185"/>
      <c r="L731" s="185"/>
      <c r="M731" s="185"/>
      <c r="N731" s="185"/>
      <c r="O731" s="185"/>
      <c r="P731" s="185"/>
      <c r="Q731" s="185"/>
      <c r="R731" s="185"/>
      <c r="S731" s="185"/>
      <c r="T731" s="185"/>
      <c r="U731" s="185"/>
      <c r="V731" s="185"/>
      <c r="W731" s="185"/>
      <c r="X731" s="185"/>
      <c r="Y731" s="185"/>
      <c r="Z731" s="185"/>
      <c r="AA731" s="185"/>
      <c r="AB731" s="185"/>
      <c r="AC731" s="185"/>
      <c r="AD731" s="185"/>
      <c r="AE731" s="185"/>
      <c r="AF731" s="185"/>
      <c r="AG731" s="185"/>
      <c r="AH731" s="185"/>
      <c r="AI731" s="185"/>
      <c r="AJ731" s="185"/>
      <c r="AK731" s="185"/>
      <c r="AL731" s="185"/>
      <c r="AM731" s="185"/>
      <c r="AN731" s="185"/>
      <c r="AO731" s="185"/>
      <c r="AP731" s="185"/>
      <c r="AQ731" s="185"/>
      <c r="AR731" s="185"/>
      <c r="AS731" s="185"/>
      <c r="AT731" s="185"/>
      <c r="AU731" s="185"/>
      <c r="AV731" s="185"/>
      <c r="AW731" s="185"/>
    </row>
    <row r="732" ht="22.5" customHeight="1">
      <c r="A732" s="368"/>
      <c r="B732" s="187"/>
      <c r="C732" s="188" t="str">
        <f t="shared" si="2"/>
        <v/>
      </c>
      <c r="D732" s="244"/>
      <c r="E732" s="216"/>
      <c r="F732" s="197"/>
      <c r="G732" s="202"/>
      <c r="H732" s="197"/>
      <c r="I732" s="212"/>
      <c r="J732" s="215"/>
      <c r="K732" s="185"/>
      <c r="L732" s="185"/>
      <c r="M732" s="185"/>
      <c r="N732" s="185"/>
      <c r="O732" s="185"/>
      <c r="P732" s="185"/>
      <c r="Q732" s="185"/>
      <c r="R732" s="185"/>
      <c r="S732" s="185"/>
      <c r="T732" s="185"/>
      <c r="U732" s="185"/>
      <c r="V732" s="185"/>
      <c r="W732" s="185"/>
      <c r="X732" s="185"/>
      <c r="Y732" s="185"/>
      <c r="Z732" s="185"/>
      <c r="AA732" s="185"/>
      <c r="AB732" s="185"/>
      <c r="AC732" s="185"/>
      <c r="AD732" s="185"/>
      <c r="AE732" s="185"/>
      <c r="AF732" s="185"/>
      <c r="AG732" s="185"/>
      <c r="AH732" s="185"/>
      <c r="AI732" s="185"/>
      <c r="AJ732" s="185"/>
      <c r="AK732" s="185"/>
      <c r="AL732" s="185"/>
      <c r="AM732" s="185"/>
      <c r="AN732" s="185"/>
      <c r="AO732" s="185"/>
      <c r="AP732" s="185"/>
      <c r="AQ732" s="185"/>
      <c r="AR732" s="185"/>
      <c r="AS732" s="185"/>
      <c r="AT732" s="185"/>
      <c r="AU732" s="185"/>
      <c r="AV732" s="185"/>
      <c r="AW732" s="185"/>
    </row>
    <row r="733" ht="22.5" customHeight="1">
      <c r="A733" s="368"/>
      <c r="B733" s="187"/>
      <c r="C733" s="188" t="str">
        <f t="shared" si="2"/>
        <v/>
      </c>
      <c r="D733" s="244"/>
      <c r="E733" s="216"/>
      <c r="F733" s="197"/>
      <c r="G733" s="202"/>
      <c r="H733" s="197"/>
      <c r="I733" s="212"/>
      <c r="J733" s="215"/>
      <c r="K733" s="185"/>
      <c r="L733" s="185"/>
      <c r="M733" s="185"/>
      <c r="N733" s="185"/>
      <c r="O733" s="185"/>
      <c r="P733" s="185"/>
      <c r="Q733" s="185"/>
      <c r="R733" s="185"/>
      <c r="S733" s="185"/>
      <c r="T733" s="185"/>
      <c r="U733" s="185"/>
      <c r="V733" s="185"/>
      <c r="W733" s="185"/>
      <c r="X733" s="185"/>
      <c r="Y733" s="185"/>
      <c r="Z733" s="185"/>
      <c r="AA733" s="185"/>
      <c r="AB733" s="185"/>
      <c r="AC733" s="185"/>
      <c r="AD733" s="185"/>
      <c r="AE733" s="185"/>
      <c r="AF733" s="185"/>
      <c r="AG733" s="185"/>
      <c r="AH733" s="185"/>
      <c r="AI733" s="185"/>
      <c r="AJ733" s="185"/>
      <c r="AK733" s="185"/>
      <c r="AL733" s="185"/>
      <c r="AM733" s="185"/>
      <c r="AN733" s="185"/>
      <c r="AO733" s="185"/>
      <c r="AP733" s="185"/>
      <c r="AQ733" s="185"/>
      <c r="AR733" s="185"/>
      <c r="AS733" s="185"/>
      <c r="AT733" s="185"/>
      <c r="AU733" s="185"/>
      <c r="AV733" s="185"/>
      <c r="AW733" s="185"/>
    </row>
    <row r="734" ht="22.5" customHeight="1">
      <c r="A734" s="368"/>
      <c r="B734" s="187"/>
      <c r="C734" s="188" t="str">
        <f t="shared" si="2"/>
        <v/>
      </c>
      <c r="D734" s="244"/>
      <c r="E734" s="216"/>
      <c r="F734" s="197"/>
      <c r="G734" s="202"/>
      <c r="H734" s="197"/>
      <c r="I734" s="212"/>
      <c r="J734" s="215"/>
      <c r="K734" s="185"/>
      <c r="L734" s="185"/>
      <c r="M734" s="185"/>
      <c r="N734" s="185"/>
      <c r="O734" s="185"/>
      <c r="P734" s="185"/>
      <c r="Q734" s="185"/>
      <c r="R734" s="185"/>
      <c r="S734" s="185"/>
      <c r="T734" s="185"/>
      <c r="U734" s="185"/>
      <c r="V734" s="185"/>
      <c r="W734" s="185"/>
      <c r="X734" s="185"/>
      <c r="Y734" s="185"/>
      <c r="Z734" s="185"/>
      <c r="AA734" s="185"/>
      <c r="AB734" s="185"/>
      <c r="AC734" s="185"/>
      <c r="AD734" s="185"/>
      <c r="AE734" s="185"/>
      <c r="AF734" s="185"/>
      <c r="AG734" s="185"/>
      <c r="AH734" s="185"/>
      <c r="AI734" s="185"/>
      <c r="AJ734" s="185"/>
      <c r="AK734" s="185"/>
      <c r="AL734" s="185"/>
      <c r="AM734" s="185"/>
      <c r="AN734" s="185"/>
      <c r="AO734" s="185"/>
      <c r="AP734" s="185"/>
      <c r="AQ734" s="185"/>
      <c r="AR734" s="185"/>
      <c r="AS734" s="185"/>
      <c r="AT734" s="185"/>
      <c r="AU734" s="185"/>
      <c r="AV734" s="185"/>
      <c r="AW734" s="185"/>
    </row>
    <row r="735" ht="22.5" customHeight="1">
      <c r="A735" s="368"/>
      <c r="B735" s="187"/>
      <c r="C735" s="188" t="str">
        <f t="shared" si="2"/>
        <v/>
      </c>
      <c r="D735" s="244"/>
      <c r="E735" s="216"/>
      <c r="F735" s="197"/>
      <c r="G735" s="202"/>
      <c r="H735" s="197"/>
      <c r="I735" s="212"/>
      <c r="J735" s="215"/>
      <c r="K735" s="185"/>
      <c r="L735" s="185"/>
      <c r="M735" s="185"/>
      <c r="N735" s="185"/>
      <c r="O735" s="185"/>
      <c r="P735" s="185"/>
      <c r="Q735" s="185"/>
      <c r="R735" s="185"/>
      <c r="S735" s="185"/>
      <c r="T735" s="185"/>
      <c r="U735" s="185"/>
      <c r="V735" s="185"/>
      <c r="W735" s="185"/>
      <c r="X735" s="185"/>
      <c r="Y735" s="185"/>
      <c r="Z735" s="185"/>
      <c r="AA735" s="185"/>
      <c r="AB735" s="185"/>
      <c r="AC735" s="185"/>
      <c r="AD735" s="185"/>
      <c r="AE735" s="185"/>
      <c r="AF735" s="185"/>
      <c r="AG735" s="185"/>
      <c r="AH735" s="185"/>
      <c r="AI735" s="185"/>
      <c r="AJ735" s="185"/>
      <c r="AK735" s="185"/>
      <c r="AL735" s="185"/>
      <c r="AM735" s="185"/>
      <c r="AN735" s="185"/>
      <c r="AO735" s="185"/>
      <c r="AP735" s="185"/>
      <c r="AQ735" s="185"/>
      <c r="AR735" s="185"/>
      <c r="AS735" s="185"/>
      <c r="AT735" s="185"/>
      <c r="AU735" s="185"/>
      <c r="AV735" s="185"/>
      <c r="AW735" s="185"/>
    </row>
    <row r="736" ht="22.5" customHeight="1">
      <c r="A736" s="368"/>
      <c r="B736" s="187"/>
      <c r="C736" s="188" t="str">
        <f t="shared" si="2"/>
        <v/>
      </c>
      <c r="D736" s="244"/>
      <c r="E736" s="216"/>
      <c r="F736" s="197"/>
      <c r="G736" s="202"/>
      <c r="H736" s="197"/>
      <c r="I736" s="212"/>
      <c r="J736" s="215"/>
      <c r="K736" s="185"/>
      <c r="L736" s="185"/>
      <c r="M736" s="185"/>
      <c r="N736" s="185"/>
      <c r="O736" s="185"/>
      <c r="P736" s="185"/>
      <c r="Q736" s="185"/>
      <c r="R736" s="185"/>
      <c r="S736" s="185"/>
      <c r="T736" s="185"/>
      <c r="U736" s="185"/>
      <c r="V736" s="185"/>
      <c r="W736" s="185"/>
      <c r="X736" s="185"/>
      <c r="Y736" s="185"/>
      <c r="Z736" s="185"/>
      <c r="AA736" s="185"/>
      <c r="AB736" s="185"/>
      <c r="AC736" s="185"/>
      <c r="AD736" s="185"/>
      <c r="AE736" s="185"/>
      <c r="AF736" s="185"/>
      <c r="AG736" s="185"/>
      <c r="AH736" s="185"/>
      <c r="AI736" s="185"/>
      <c r="AJ736" s="185"/>
      <c r="AK736" s="185"/>
      <c r="AL736" s="185"/>
      <c r="AM736" s="185"/>
      <c r="AN736" s="185"/>
      <c r="AO736" s="185"/>
      <c r="AP736" s="185"/>
      <c r="AQ736" s="185"/>
      <c r="AR736" s="185"/>
      <c r="AS736" s="185"/>
      <c r="AT736" s="185"/>
      <c r="AU736" s="185"/>
      <c r="AV736" s="185"/>
      <c r="AW736" s="185"/>
    </row>
    <row r="737" ht="22.5" customHeight="1">
      <c r="A737" s="368"/>
      <c r="B737" s="187"/>
      <c r="C737" s="188" t="str">
        <f t="shared" si="2"/>
        <v/>
      </c>
      <c r="D737" s="244"/>
      <c r="E737" s="216"/>
      <c r="F737" s="197"/>
      <c r="G737" s="202"/>
      <c r="H737" s="197"/>
      <c r="I737" s="212"/>
      <c r="J737" s="215"/>
      <c r="K737" s="185"/>
      <c r="L737" s="185"/>
      <c r="M737" s="185"/>
      <c r="N737" s="185"/>
      <c r="O737" s="185"/>
      <c r="P737" s="185"/>
      <c r="Q737" s="185"/>
      <c r="R737" s="185"/>
      <c r="S737" s="185"/>
      <c r="T737" s="185"/>
      <c r="U737" s="185"/>
      <c r="V737" s="185"/>
      <c r="W737" s="185"/>
      <c r="X737" s="185"/>
      <c r="Y737" s="185"/>
      <c r="Z737" s="185"/>
      <c r="AA737" s="185"/>
      <c r="AB737" s="185"/>
      <c r="AC737" s="185"/>
      <c r="AD737" s="185"/>
      <c r="AE737" s="185"/>
      <c r="AF737" s="185"/>
      <c r="AG737" s="185"/>
      <c r="AH737" s="185"/>
      <c r="AI737" s="185"/>
      <c r="AJ737" s="185"/>
      <c r="AK737" s="185"/>
      <c r="AL737" s="185"/>
      <c r="AM737" s="185"/>
      <c r="AN737" s="185"/>
      <c r="AO737" s="185"/>
      <c r="AP737" s="185"/>
      <c r="AQ737" s="185"/>
      <c r="AR737" s="185"/>
      <c r="AS737" s="185"/>
      <c r="AT737" s="185"/>
      <c r="AU737" s="185"/>
      <c r="AV737" s="185"/>
      <c r="AW737" s="185"/>
    </row>
    <row r="738" ht="22.5" customHeight="1">
      <c r="A738" s="368"/>
      <c r="B738" s="187"/>
      <c r="C738" s="188" t="str">
        <f t="shared" si="2"/>
        <v/>
      </c>
      <c r="D738" s="244"/>
      <c r="E738" s="216"/>
      <c r="F738" s="197"/>
      <c r="G738" s="202"/>
      <c r="H738" s="197"/>
      <c r="I738" s="212"/>
      <c r="J738" s="215"/>
      <c r="K738" s="185"/>
      <c r="L738" s="185"/>
      <c r="M738" s="185"/>
      <c r="N738" s="185"/>
      <c r="O738" s="185"/>
      <c r="P738" s="185"/>
      <c r="Q738" s="185"/>
      <c r="R738" s="185"/>
      <c r="S738" s="185"/>
      <c r="T738" s="185"/>
      <c r="U738" s="185"/>
      <c r="V738" s="185"/>
      <c r="W738" s="185"/>
      <c r="X738" s="185"/>
      <c r="Y738" s="185"/>
      <c r="Z738" s="185"/>
      <c r="AA738" s="185"/>
      <c r="AB738" s="185"/>
      <c r="AC738" s="185"/>
      <c r="AD738" s="185"/>
      <c r="AE738" s="185"/>
      <c r="AF738" s="185"/>
      <c r="AG738" s="185"/>
      <c r="AH738" s="185"/>
      <c r="AI738" s="185"/>
      <c r="AJ738" s="185"/>
      <c r="AK738" s="185"/>
      <c r="AL738" s="185"/>
      <c r="AM738" s="185"/>
      <c r="AN738" s="185"/>
      <c r="AO738" s="185"/>
      <c r="AP738" s="185"/>
      <c r="AQ738" s="185"/>
      <c r="AR738" s="185"/>
      <c r="AS738" s="185"/>
      <c r="AT738" s="185"/>
      <c r="AU738" s="185"/>
      <c r="AV738" s="185"/>
      <c r="AW738" s="185"/>
    </row>
    <row r="739" ht="22.5" customHeight="1">
      <c r="A739" s="368"/>
      <c r="B739" s="187"/>
      <c r="C739" s="188" t="str">
        <f t="shared" si="2"/>
        <v/>
      </c>
      <c r="D739" s="244"/>
      <c r="E739" s="216"/>
      <c r="F739" s="197"/>
      <c r="G739" s="202"/>
      <c r="H739" s="197"/>
      <c r="I739" s="212"/>
      <c r="J739" s="215"/>
      <c r="K739" s="185"/>
      <c r="L739" s="185"/>
      <c r="M739" s="185"/>
      <c r="N739" s="185"/>
      <c r="O739" s="185"/>
      <c r="P739" s="185"/>
      <c r="Q739" s="185"/>
      <c r="R739" s="185"/>
      <c r="S739" s="185"/>
      <c r="T739" s="185"/>
      <c r="U739" s="185"/>
      <c r="V739" s="185"/>
      <c r="W739" s="185"/>
      <c r="X739" s="185"/>
      <c r="Y739" s="185"/>
      <c r="Z739" s="185"/>
      <c r="AA739" s="185"/>
      <c r="AB739" s="185"/>
      <c r="AC739" s="185"/>
      <c r="AD739" s="185"/>
      <c r="AE739" s="185"/>
      <c r="AF739" s="185"/>
      <c r="AG739" s="185"/>
      <c r="AH739" s="185"/>
      <c r="AI739" s="185"/>
      <c r="AJ739" s="185"/>
      <c r="AK739" s="185"/>
      <c r="AL739" s="185"/>
      <c r="AM739" s="185"/>
      <c r="AN739" s="185"/>
      <c r="AO739" s="185"/>
      <c r="AP739" s="185"/>
      <c r="AQ739" s="185"/>
      <c r="AR739" s="185"/>
      <c r="AS739" s="185"/>
      <c r="AT739" s="185"/>
      <c r="AU739" s="185"/>
      <c r="AV739" s="185"/>
      <c r="AW739" s="185"/>
    </row>
    <row r="740" ht="22.5" customHeight="1">
      <c r="A740" s="368"/>
      <c r="B740" s="187"/>
      <c r="C740" s="188" t="str">
        <f t="shared" si="2"/>
        <v/>
      </c>
      <c r="D740" s="244"/>
      <c r="E740" s="216"/>
      <c r="F740" s="197"/>
      <c r="G740" s="202"/>
      <c r="H740" s="197"/>
      <c r="I740" s="212"/>
      <c r="J740" s="215"/>
      <c r="K740" s="185"/>
      <c r="L740" s="185"/>
      <c r="M740" s="185"/>
      <c r="N740" s="185"/>
      <c r="O740" s="185"/>
      <c r="P740" s="185"/>
      <c r="Q740" s="185"/>
      <c r="R740" s="185"/>
      <c r="S740" s="185"/>
      <c r="T740" s="185"/>
      <c r="U740" s="185"/>
      <c r="V740" s="185"/>
      <c r="W740" s="185"/>
      <c r="X740" s="185"/>
      <c r="Y740" s="185"/>
      <c r="Z740" s="185"/>
      <c r="AA740" s="185"/>
      <c r="AB740" s="185"/>
      <c r="AC740" s="185"/>
      <c r="AD740" s="185"/>
      <c r="AE740" s="185"/>
      <c r="AF740" s="185"/>
      <c r="AG740" s="185"/>
      <c r="AH740" s="185"/>
      <c r="AI740" s="185"/>
      <c r="AJ740" s="185"/>
      <c r="AK740" s="185"/>
      <c r="AL740" s="185"/>
      <c r="AM740" s="185"/>
      <c r="AN740" s="185"/>
      <c r="AO740" s="185"/>
      <c r="AP740" s="185"/>
      <c r="AQ740" s="185"/>
      <c r="AR740" s="185"/>
      <c r="AS740" s="185"/>
      <c r="AT740" s="185"/>
      <c r="AU740" s="185"/>
      <c r="AV740" s="185"/>
      <c r="AW740" s="185"/>
    </row>
    <row r="741" ht="22.5" customHeight="1">
      <c r="A741" s="368"/>
      <c r="B741" s="187"/>
      <c r="C741" s="188" t="str">
        <f t="shared" si="2"/>
        <v/>
      </c>
      <c r="D741" s="244"/>
      <c r="E741" s="216"/>
      <c r="F741" s="197"/>
      <c r="G741" s="202"/>
      <c r="H741" s="197"/>
      <c r="I741" s="212"/>
      <c r="J741" s="215"/>
      <c r="K741" s="185"/>
      <c r="L741" s="185"/>
      <c r="M741" s="185"/>
      <c r="N741" s="185"/>
      <c r="O741" s="185"/>
      <c r="P741" s="185"/>
      <c r="Q741" s="185"/>
      <c r="R741" s="185"/>
      <c r="S741" s="185"/>
      <c r="T741" s="185"/>
      <c r="U741" s="185"/>
      <c r="V741" s="185"/>
      <c r="W741" s="185"/>
      <c r="X741" s="185"/>
      <c r="Y741" s="185"/>
      <c r="Z741" s="185"/>
      <c r="AA741" s="185"/>
      <c r="AB741" s="185"/>
      <c r="AC741" s="185"/>
      <c r="AD741" s="185"/>
      <c r="AE741" s="185"/>
      <c r="AF741" s="185"/>
      <c r="AG741" s="185"/>
      <c r="AH741" s="185"/>
      <c r="AI741" s="185"/>
      <c r="AJ741" s="185"/>
      <c r="AK741" s="185"/>
      <c r="AL741" s="185"/>
      <c r="AM741" s="185"/>
      <c r="AN741" s="185"/>
      <c r="AO741" s="185"/>
      <c r="AP741" s="185"/>
      <c r="AQ741" s="185"/>
      <c r="AR741" s="185"/>
      <c r="AS741" s="185"/>
      <c r="AT741" s="185"/>
      <c r="AU741" s="185"/>
      <c r="AV741" s="185"/>
      <c r="AW741" s="185"/>
    </row>
    <row r="742" ht="22.5" customHeight="1">
      <c r="A742" s="368"/>
      <c r="B742" s="187"/>
      <c r="C742" s="188" t="str">
        <f t="shared" si="2"/>
        <v/>
      </c>
      <c r="D742" s="244"/>
      <c r="E742" s="216"/>
      <c r="F742" s="197"/>
      <c r="G742" s="202"/>
      <c r="H742" s="197"/>
      <c r="I742" s="212"/>
      <c r="J742" s="215"/>
      <c r="K742" s="185"/>
      <c r="L742" s="185"/>
      <c r="M742" s="185"/>
      <c r="N742" s="185"/>
      <c r="O742" s="185"/>
      <c r="P742" s="185"/>
      <c r="Q742" s="185"/>
      <c r="R742" s="185"/>
      <c r="S742" s="185"/>
      <c r="T742" s="185"/>
      <c r="U742" s="185"/>
      <c r="V742" s="185"/>
      <c r="W742" s="185"/>
      <c r="X742" s="185"/>
      <c r="Y742" s="185"/>
      <c r="Z742" s="185"/>
      <c r="AA742" s="185"/>
      <c r="AB742" s="185"/>
      <c r="AC742" s="185"/>
      <c r="AD742" s="185"/>
      <c r="AE742" s="185"/>
      <c r="AF742" s="185"/>
      <c r="AG742" s="185"/>
      <c r="AH742" s="185"/>
      <c r="AI742" s="185"/>
      <c r="AJ742" s="185"/>
      <c r="AK742" s="185"/>
      <c r="AL742" s="185"/>
      <c r="AM742" s="185"/>
      <c r="AN742" s="185"/>
      <c r="AO742" s="185"/>
      <c r="AP742" s="185"/>
      <c r="AQ742" s="185"/>
      <c r="AR742" s="185"/>
      <c r="AS742" s="185"/>
      <c r="AT742" s="185"/>
      <c r="AU742" s="185"/>
      <c r="AV742" s="185"/>
      <c r="AW742" s="185"/>
    </row>
    <row r="743" ht="22.5" customHeight="1">
      <c r="A743" s="368"/>
      <c r="B743" s="187"/>
      <c r="C743" s="188" t="str">
        <f t="shared" si="2"/>
        <v/>
      </c>
      <c r="D743" s="244"/>
      <c r="E743" s="216"/>
      <c r="F743" s="197"/>
      <c r="G743" s="202"/>
      <c r="H743" s="197"/>
      <c r="I743" s="212"/>
      <c r="J743" s="215"/>
      <c r="K743" s="185"/>
      <c r="L743" s="185"/>
      <c r="M743" s="185"/>
      <c r="N743" s="185"/>
      <c r="O743" s="185"/>
      <c r="P743" s="185"/>
      <c r="Q743" s="185"/>
      <c r="R743" s="185"/>
      <c r="S743" s="185"/>
      <c r="T743" s="185"/>
      <c r="U743" s="185"/>
      <c r="V743" s="185"/>
      <c r="W743" s="185"/>
      <c r="X743" s="185"/>
      <c r="Y743" s="185"/>
      <c r="Z743" s="185"/>
      <c r="AA743" s="185"/>
      <c r="AB743" s="185"/>
      <c r="AC743" s="185"/>
      <c r="AD743" s="185"/>
      <c r="AE743" s="185"/>
      <c r="AF743" s="185"/>
      <c r="AG743" s="185"/>
      <c r="AH743" s="185"/>
      <c r="AI743" s="185"/>
      <c r="AJ743" s="185"/>
      <c r="AK743" s="185"/>
      <c r="AL743" s="185"/>
      <c r="AM743" s="185"/>
      <c r="AN743" s="185"/>
      <c r="AO743" s="185"/>
      <c r="AP743" s="185"/>
      <c r="AQ743" s="185"/>
      <c r="AR743" s="185"/>
      <c r="AS743" s="185"/>
      <c r="AT743" s="185"/>
      <c r="AU743" s="185"/>
      <c r="AV743" s="185"/>
      <c r="AW743" s="185"/>
    </row>
    <row r="744" ht="22.5" customHeight="1">
      <c r="A744" s="368"/>
      <c r="B744" s="187"/>
      <c r="C744" s="188" t="str">
        <f t="shared" si="2"/>
        <v/>
      </c>
      <c r="D744" s="244"/>
      <c r="E744" s="216"/>
      <c r="F744" s="197"/>
      <c r="G744" s="202"/>
      <c r="H744" s="197"/>
      <c r="I744" s="212"/>
      <c r="J744" s="215"/>
      <c r="K744" s="185"/>
      <c r="L744" s="185"/>
      <c r="M744" s="185"/>
      <c r="N744" s="185"/>
      <c r="O744" s="185"/>
      <c r="P744" s="185"/>
      <c r="Q744" s="185"/>
      <c r="R744" s="185"/>
      <c r="S744" s="185"/>
      <c r="T744" s="185"/>
      <c r="U744" s="185"/>
      <c r="V744" s="185"/>
      <c r="W744" s="185"/>
      <c r="X744" s="185"/>
      <c r="Y744" s="185"/>
      <c r="Z744" s="185"/>
      <c r="AA744" s="185"/>
      <c r="AB744" s="185"/>
      <c r="AC744" s="185"/>
      <c r="AD744" s="185"/>
      <c r="AE744" s="185"/>
      <c r="AF744" s="185"/>
      <c r="AG744" s="185"/>
      <c r="AH744" s="185"/>
      <c r="AI744" s="185"/>
      <c r="AJ744" s="185"/>
      <c r="AK744" s="185"/>
      <c r="AL744" s="185"/>
      <c r="AM744" s="185"/>
      <c r="AN744" s="185"/>
      <c r="AO744" s="185"/>
      <c r="AP744" s="185"/>
      <c r="AQ744" s="185"/>
      <c r="AR744" s="185"/>
      <c r="AS744" s="185"/>
      <c r="AT744" s="185"/>
      <c r="AU744" s="185"/>
      <c r="AV744" s="185"/>
      <c r="AW744" s="185"/>
    </row>
    <row r="745" ht="22.5" customHeight="1">
      <c r="A745" s="368"/>
      <c r="B745" s="187"/>
      <c r="C745" s="188" t="str">
        <f t="shared" si="2"/>
        <v/>
      </c>
      <c r="D745" s="244"/>
      <c r="E745" s="216"/>
      <c r="F745" s="197"/>
      <c r="G745" s="202"/>
      <c r="H745" s="197"/>
      <c r="I745" s="212"/>
      <c r="J745" s="215"/>
      <c r="K745" s="185"/>
      <c r="L745" s="185"/>
      <c r="M745" s="185"/>
      <c r="N745" s="185"/>
      <c r="O745" s="185"/>
      <c r="P745" s="185"/>
      <c r="Q745" s="185"/>
      <c r="R745" s="185"/>
      <c r="S745" s="185"/>
      <c r="T745" s="185"/>
      <c r="U745" s="185"/>
      <c r="V745" s="185"/>
      <c r="W745" s="185"/>
      <c r="X745" s="185"/>
      <c r="Y745" s="185"/>
      <c r="Z745" s="185"/>
      <c r="AA745" s="185"/>
      <c r="AB745" s="185"/>
      <c r="AC745" s="185"/>
      <c r="AD745" s="185"/>
      <c r="AE745" s="185"/>
      <c r="AF745" s="185"/>
      <c r="AG745" s="185"/>
      <c r="AH745" s="185"/>
      <c r="AI745" s="185"/>
      <c r="AJ745" s="185"/>
      <c r="AK745" s="185"/>
      <c r="AL745" s="185"/>
      <c r="AM745" s="185"/>
      <c r="AN745" s="185"/>
      <c r="AO745" s="185"/>
      <c r="AP745" s="185"/>
      <c r="AQ745" s="185"/>
      <c r="AR745" s="185"/>
      <c r="AS745" s="185"/>
      <c r="AT745" s="185"/>
      <c r="AU745" s="185"/>
      <c r="AV745" s="185"/>
      <c r="AW745" s="185"/>
    </row>
    <row r="746" ht="22.5" customHeight="1">
      <c r="A746" s="368"/>
      <c r="B746" s="187"/>
      <c r="C746" s="188" t="str">
        <f t="shared" si="2"/>
        <v/>
      </c>
      <c r="D746" s="244"/>
      <c r="E746" s="216"/>
      <c r="F746" s="197"/>
      <c r="G746" s="202"/>
      <c r="H746" s="197"/>
      <c r="I746" s="212"/>
      <c r="J746" s="215"/>
      <c r="K746" s="185"/>
      <c r="L746" s="185"/>
      <c r="M746" s="185"/>
      <c r="N746" s="185"/>
      <c r="O746" s="185"/>
      <c r="P746" s="185"/>
      <c r="Q746" s="185"/>
      <c r="R746" s="185"/>
      <c r="S746" s="185"/>
      <c r="T746" s="185"/>
      <c r="U746" s="185"/>
      <c r="V746" s="185"/>
      <c r="W746" s="185"/>
      <c r="X746" s="185"/>
      <c r="Y746" s="185"/>
      <c r="Z746" s="185"/>
      <c r="AA746" s="185"/>
      <c r="AB746" s="185"/>
      <c r="AC746" s="185"/>
      <c r="AD746" s="185"/>
      <c r="AE746" s="185"/>
      <c r="AF746" s="185"/>
      <c r="AG746" s="185"/>
      <c r="AH746" s="185"/>
      <c r="AI746" s="185"/>
      <c r="AJ746" s="185"/>
      <c r="AK746" s="185"/>
      <c r="AL746" s="185"/>
      <c r="AM746" s="185"/>
      <c r="AN746" s="185"/>
      <c r="AO746" s="185"/>
      <c r="AP746" s="185"/>
      <c r="AQ746" s="185"/>
      <c r="AR746" s="185"/>
      <c r="AS746" s="185"/>
      <c r="AT746" s="185"/>
      <c r="AU746" s="185"/>
      <c r="AV746" s="185"/>
      <c r="AW746" s="185"/>
    </row>
    <row r="747" ht="22.5" customHeight="1">
      <c r="A747" s="368"/>
      <c r="B747" s="187"/>
      <c r="C747" s="188" t="str">
        <f t="shared" si="2"/>
        <v/>
      </c>
      <c r="D747" s="244"/>
      <c r="E747" s="216"/>
      <c r="F747" s="197"/>
      <c r="G747" s="202"/>
      <c r="H747" s="197"/>
      <c r="I747" s="212"/>
      <c r="J747" s="215"/>
      <c r="K747" s="185"/>
      <c r="L747" s="185"/>
      <c r="M747" s="185"/>
      <c r="N747" s="185"/>
      <c r="O747" s="185"/>
      <c r="P747" s="185"/>
      <c r="Q747" s="185"/>
      <c r="R747" s="185"/>
      <c r="S747" s="185"/>
      <c r="T747" s="185"/>
      <c r="U747" s="185"/>
      <c r="V747" s="185"/>
      <c r="W747" s="185"/>
      <c r="X747" s="185"/>
      <c r="Y747" s="185"/>
      <c r="Z747" s="185"/>
      <c r="AA747" s="185"/>
      <c r="AB747" s="185"/>
      <c r="AC747" s="185"/>
      <c r="AD747" s="185"/>
      <c r="AE747" s="185"/>
      <c r="AF747" s="185"/>
      <c r="AG747" s="185"/>
      <c r="AH747" s="185"/>
      <c r="AI747" s="185"/>
      <c r="AJ747" s="185"/>
      <c r="AK747" s="185"/>
      <c r="AL747" s="185"/>
      <c r="AM747" s="185"/>
      <c r="AN747" s="185"/>
      <c r="AO747" s="185"/>
      <c r="AP747" s="185"/>
      <c r="AQ747" s="185"/>
      <c r="AR747" s="185"/>
      <c r="AS747" s="185"/>
      <c r="AT747" s="185"/>
      <c r="AU747" s="185"/>
      <c r="AV747" s="185"/>
      <c r="AW747" s="185"/>
    </row>
    <row r="748" ht="22.5" customHeight="1">
      <c r="A748" s="368"/>
      <c r="B748" s="187"/>
      <c r="C748" s="188" t="str">
        <f t="shared" si="2"/>
        <v/>
      </c>
      <c r="D748" s="244"/>
      <c r="E748" s="216"/>
      <c r="F748" s="197"/>
      <c r="G748" s="202"/>
      <c r="H748" s="197"/>
      <c r="I748" s="212"/>
      <c r="J748" s="215"/>
      <c r="K748" s="185"/>
      <c r="L748" s="185"/>
      <c r="M748" s="185"/>
      <c r="N748" s="185"/>
      <c r="O748" s="185"/>
      <c r="P748" s="185"/>
      <c r="Q748" s="185"/>
      <c r="R748" s="185"/>
      <c r="S748" s="185"/>
      <c r="T748" s="185"/>
      <c r="U748" s="185"/>
      <c r="V748" s="185"/>
      <c r="W748" s="185"/>
      <c r="X748" s="185"/>
      <c r="Y748" s="185"/>
      <c r="Z748" s="185"/>
      <c r="AA748" s="185"/>
      <c r="AB748" s="185"/>
      <c r="AC748" s="185"/>
      <c r="AD748" s="185"/>
      <c r="AE748" s="185"/>
      <c r="AF748" s="185"/>
      <c r="AG748" s="185"/>
      <c r="AH748" s="185"/>
      <c r="AI748" s="185"/>
      <c r="AJ748" s="185"/>
      <c r="AK748" s="185"/>
      <c r="AL748" s="185"/>
      <c r="AM748" s="185"/>
      <c r="AN748" s="185"/>
      <c r="AO748" s="185"/>
      <c r="AP748" s="185"/>
      <c r="AQ748" s="185"/>
      <c r="AR748" s="185"/>
      <c r="AS748" s="185"/>
      <c r="AT748" s="185"/>
      <c r="AU748" s="185"/>
      <c r="AV748" s="185"/>
      <c r="AW748" s="185"/>
    </row>
    <row r="749" ht="22.5" customHeight="1">
      <c r="A749" s="368"/>
      <c r="B749" s="187"/>
      <c r="C749" s="188" t="str">
        <f t="shared" si="2"/>
        <v/>
      </c>
      <c r="D749" s="244"/>
      <c r="E749" s="216"/>
      <c r="F749" s="197"/>
      <c r="G749" s="202"/>
      <c r="H749" s="197"/>
      <c r="I749" s="212"/>
      <c r="J749" s="215"/>
      <c r="K749" s="185"/>
      <c r="L749" s="185"/>
      <c r="M749" s="185"/>
      <c r="N749" s="185"/>
      <c r="O749" s="185"/>
      <c r="P749" s="185"/>
      <c r="Q749" s="185"/>
      <c r="R749" s="185"/>
      <c r="S749" s="185"/>
      <c r="T749" s="185"/>
      <c r="U749" s="185"/>
      <c r="V749" s="185"/>
      <c r="W749" s="185"/>
      <c r="X749" s="185"/>
      <c r="Y749" s="185"/>
      <c r="Z749" s="185"/>
      <c r="AA749" s="185"/>
      <c r="AB749" s="185"/>
      <c r="AC749" s="185"/>
      <c r="AD749" s="185"/>
      <c r="AE749" s="185"/>
      <c r="AF749" s="185"/>
      <c r="AG749" s="185"/>
      <c r="AH749" s="185"/>
      <c r="AI749" s="185"/>
      <c r="AJ749" s="185"/>
      <c r="AK749" s="185"/>
      <c r="AL749" s="185"/>
      <c r="AM749" s="185"/>
      <c r="AN749" s="185"/>
      <c r="AO749" s="185"/>
      <c r="AP749" s="185"/>
      <c r="AQ749" s="185"/>
      <c r="AR749" s="185"/>
      <c r="AS749" s="185"/>
      <c r="AT749" s="185"/>
      <c r="AU749" s="185"/>
      <c r="AV749" s="185"/>
      <c r="AW749" s="185"/>
    </row>
    <row r="750" ht="22.5" customHeight="1">
      <c r="A750" s="368"/>
      <c r="B750" s="187"/>
      <c r="C750" s="188" t="str">
        <f t="shared" si="2"/>
        <v/>
      </c>
      <c r="D750" s="244"/>
      <c r="E750" s="216"/>
      <c r="F750" s="197"/>
      <c r="G750" s="202"/>
      <c r="H750" s="197"/>
      <c r="I750" s="212"/>
      <c r="J750" s="215"/>
      <c r="K750" s="185"/>
      <c r="L750" s="185"/>
      <c r="M750" s="185"/>
      <c r="N750" s="185"/>
      <c r="O750" s="185"/>
      <c r="P750" s="185"/>
      <c r="Q750" s="185"/>
      <c r="R750" s="185"/>
      <c r="S750" s="185"/>
      <c r="T750" s="185"/>
      <c r="U750" s="185"/>
      <c r="V750" s="185"/>
      <c r="W750" s="185"/>
      <c r="X750" s="185"/>
      <c r="Y750" s="185"/>
      <c r="Z750" s="185"/>
      <c r="AA750" s="185"/>
      <c r="AB750" s="185"/>
      <c r="AC750" s="185"/>
      <c r="AD750" s="185"/>
      <c r="AE750" s="185"/>
      <c r="AF750" s="185"/>
      <c r="AG750" s="185"/>
      <c r="AH750" s="185"/>
      <c r="AI750" s="185"/>
      <c r="AJ750" s="185"/>
      <c r="AK750" s="185"/>
      <c r="AL750" s="185"/>
      <c r="AM750" s="185"/>
      <c r="AN750" s="185"/>
      <c r="AO750" s="185"/>
      <c r="AP750" s="185"/>
      <c r="AQ750" s="185"/>
      <c r="AR750" s="185"/>
      <c r="AS750" s="185"/>
      <c r="AT750" s="185"/>
      <c r="AU750" s="185"/>
      <c r="AV750" s="185"/>
      <c r="AW750" s="185"/>
    </row>
    <row r="751" ht="22.5" customHeight="1">
      <c r="A751" s="368"/>
      <c r="B751" s="187"/>
      <c r="C751" s="188" t="str">
        <f t="shared" si="2"/>
        <v/>
      </c>
      <c r="D751" s="244"/>
      <c r="E751" s="216"/>
      <c r="F751" s="197"/>
      <c r="G751" s="202"/>
      <c r="H751" s="197"/>
      <c r="I751" s="212"/>
      <c r="J751" s="215"/>
      <c r="K751" s="185"/>
      <c r="L751" s="185"/>
      <c r="M751" s="185"/>
      <c r="N751" s="185"/>
      <c r="O751" s="185"/>
      <c r="P751" s="185"/>
      <c r="Q751" s="185"/>
      <c r="R751" s="185"/>
      <c r="S751" s="185"/>
      <c r="T751" s="185"/>
      <c r="U751" s="185"/>
      <c r="V751" s="185"/>
      <c r="W751" s="185"/>
      <c r="X751" s="185"/>
      <c r="Y751" s="185"/>
      <c r="Z751" s="185"/>
      <c r="AA751" s="185"/>
      <c r="AB751" s="185"/>
      <c r="AC751" s="185"/>
      <c r="AD751" s="185"/>
      <c r="AE751" s="185"/>
      <c r="AF751" s="185"/>
      <c r="AG751" s="185"/>
      <c r="AH751" s="185"/>
      <c r="AI751" s="185"/>
      <c r="AJ751" s="185"/>
      <c r="AK751" s="185"/>
      <c r="AL751" s="185"/>
      <c r="AM751" s="185"/>
      <c r="AN751" s="185"/>
      <c r="AO751" s="185"/>
      <c r="AP751" s="185"/>
      <c r="AQ751" s="185"/>
      <c r="AR751" s="185"/>
      <c r="AS751" s="185"/>
      <c r="AT751" s="185"/>
      <c r="AU751" s="185"/>
      <c r="AV751" s="185"/>
      <c r="AW751" s="185"/>
    </row>
    <row r="752" ht="22.5" customHeight="1">
      <c r="A752" s="368"/>
      <c r="B752" s="187"/>
      <c r="C752" s="188" t="str">
        <f t="shared" si="2"/>
        <v/>
      </c>
      <c r="D752" s="244"/>
      <c r="E752" s="216"/>
      <c r="F752" s="197"/>
      <c r="G752" s="202"/>
      <c r="H752" s="197"/>
      <c r="I752" s="212"/>
      <c r="J752" s="215"/>
      <c r="K752" s="185"/>
      <c r="L752" s="185"/>
      <c r="M752" s="185"/>
      <c r="N752" s="185"/>
      <c r="O752" s="185"/>
      <c r="P752" s="185"/>
      <c r="Q752" s="185"/>
      <c r="R752" s="185"/>
      <c r="S752" s="185"/>
      <c r="T752" s="185"/>
      <c r="U752" s="185"/>
      <c r="V752" s="185"/>
      <c r="W752" s="185"/>
      <c r="X752" s="185"/>
      <c r="Y752" s="185"/>
      <c r="Z752" s="185"/>
      <c r="AA752" s="185"/>
      <c r="AB752" s="185"/>
      <c r="AC752" s="185"/>
      <c r="AD752" s="185"/>
      <c r="AE752" s="185"/>
      <c r="AF752" s="185"/>
      <c r="AG752" s="185"/>
      <c r="AH752" s="185"/>
      <c r="AI752" s="185"/>
      <c r="AJ752" s="185"/>
      <c r="AK752" s="185"/>
      <c r="AL752" s="185"/>
      <c r="AM752" s="185"/>
      <c r="AN752" s="185"/>
      <c r="AO752" s="185"/>
      <c r="AP752" s="185"/>
      <c r="AQ752" s="185"/>
      <c r="AR752" s="185"/>
      <c r="AS752" s="185"/>
      <c r="AT752" s="185"/>
      <c r="AU752" s="185"/>
      <c r="AV752" s="185"/>
      <c r="AW752" s="185"/>
    </row>
    <row r="753" ht="22.5" customHeight="1">
      <c r="A753" s="368"/>
      <c r="B753" s="187"/>
      <c r="C753" s="188" t="str">
        <f t="shared" si="2"/>
        <v/>
      </c>
      <c r="D753" s="244"/>
      <c r="E753" s="216"/>
      <c r="F753" s="197"/>
      <c r="G753" s="202"/>
      <c r="H753" s="197"/>
      <c r="I753" s="212"/>
      <c r="J753" s="215"/>
      <c r="K753" s="185"/>
      <c r="L753" s="185"/>
      <c r="M753" s="185"/>
      <c r="N753" s="185"/>
      <c r="O753" s="185"/>
      <c r="P753" s="185"/>
      <c r="Q753" s="185"/>
      <c r="R753" s="185"/>
      <c r="S753" s="185"/>
      <c r="T753" s="185"/>
      <c r="U753" s="185"/>
      <c r="V753" s="185"/>
      <c r="W753" s="185"/>
      <c r="X753" s="185"/>
      <c r="Y753" s="185"/>
      <c r="Z753" s="185"/>
      <c r="AA753" s="185"/>
      <c r="AB753" s="185"/>
      <c r="AC753" s="185"/>
      <c r="AD753" s="185"/>
      <c r="AE753" s="185"/>
      <c r="AF753" s="185"/>
      <c r="AG753" s="185"/>
      <c r="AH753" s="185"/>
      <c r="AI753" s="185"/>
      <c r="AJ753" s="185"/>
      <c r="AK753" s="185"/>
      <c r="AL753" s="185"/>
      <c r="AM753" s="185"/>
      <c r="AN753" s="185"/>
      <c r="AO753" s="185"/>
      <c r="AP753" s="185"/>
      <c r="AQ753" s="185"/>
      <c r="AR753" s="185"/>
      <c r="AS753" s="185"/>
      <c r="AT753" s="185"/>
      <c r="AU753" s="185"/>
      <c r="AV753" s="185"/>
      <c r="AW753" s="185"/>
    </row>
    <row r="754" ht="22.5" customHeight="1">
      <c r="A754" s="368"/>
      <c r="B754" s="187"/>
      <c r="C754" s="188" t="str">
        <f t="shared" si="2"/>
        <v/>
      </c>
      <c r="D754" s="244"/>
      <c r="E754" s="216"/>
      <c r="F754" s="197"/>
      <c r="G754" s="202"/>
      <c r="H754" s="197"/>
      <c r="I754" s="212"/>
      <c r="J754" s="215"/>
      <c r="K754" s="185"/>
      <c r="L754" s="185"/>
      <c r="M754" s="185"/>
      <c r="N754" s="185"/>
      <c r="O754" s="185"/>
      <c r="P754" s="185"/>
      <c r="Q754" s="185"/>
      <c r="R754" s="185"/>
      <c r="S754" s="185"/>
      <c r="T754" s="185"/>
      <c r="U754" s="185"/>
      <c r="V754" s="185"/>
      <c r="W754" s="185"/>
      <c r="X754" s="185"/>
      <c r="Y754" s="185"/>
      <c r="Z754" s="185"/>
      <c r="AA754" s="185"/>
      <c r="AB754" s="185"/>
      <c r="AC754" s="185"/>
      <c r="AD754" s="185"/>
      <c r="AE754" s="185"/>
      <c r="AF754" s="185"/>
      <c r="AG754" s="185"/>
      <c r="AH754" s="185"/>
      <c r="AI754" s="185"/>
      <c r="AJ754" s="185"/>
      <c r="AK754" s="185"/>
      <c r="AL754" s="185"/>
      <c r="AM754" s="185"/>
      <c r="AN754" s="185"/>
      <c r="AO754" s="185"/>
      <c r="AP754" s="185"/>
      <c r="AQ754" s="185"/>
      <c r="AR754" s="185"/>
      <c r="AS754" s="185"/>
      <c r="AT754" s="185"/>
      <c r="AU754" s="185"/>
      <c r="AV754" s="185"/>
      <c r="AW754" s="185"/>
    </row>
    <row r="755" ht="22.5" customHeight="1">
      <c r="A755" s="368"/>
      <c r="B755" s="187"/>
      <c r="C755" s="188" t="str">
        <f t="shared" si="2"/>
        <v/>
      </c>
      <c r="D755" s="244"/>
      <c r="E755" s="216"/>
      <c r="F755" s="197"/>
      <c r="G755" s="202"/>
      <c r="H755" s="197"/>
      <c r="I755" s="212"/>
      <c r="J755" s="215"/>
      <c r="K755" s="185"/>
      <c r="L755" s="185"/>
      <c r="M755" s="185"/>
      <c r="N755" s="185"/>
      <c r="O755" s="185"/>
      <c r="P755" s="185"/>
      <c r="Q755" s="185"/>
      <c r="R755" s="185"/>
      <c r="S755" s="185"/>
      <c r="T755" s="185"/>
      <c r="U755" s="185"/>
      <c r="V755" s="185"/>
      <c r="W755" s="185"/>
      <c r="X755" s="185"/>
      <c r="Y755" s="185"/>
      <c r="Z755" s="185"/>
      <c r="AA755" s="185"/>
      <c r="AB755" s="185"/>
      <c r="AC755" s="185"/>
      <c r="AD755" s="185"/>
      <c r="AE755" s="185"/>
      <c r="AF755" s="185"/>
      <c r="AG755" s="185"/>
      <c r="AH755" s="185"/>
      <c r="AI755" s="185"/>
      <c r="AJ755" s="185"/>
      <c r="AK755" s="185"/>
      <c r="AL755" s="185"/>
      <c r="AM755" s="185"/>
      <c r="AN755" s="185"/>
      <c r="AO755" s="185"/>
      <c r="AP755" s="185"/>
      <c r="AQ755" s="185"/>
      <c r="AR755" s="185"/>
      <c r="AS755" s="185"/>
      <c r="AT755" s="185"/>
      <c r="AU755" s="185"/>
      <c r="AV755" s="185"/>
      <c r="AW755" s="185"/>
    </row>
    <row r="756" ht="22.5" customHeight="1">
      <c r="A756" s="368"/>
      <c r="B756" s="187"/>
      <c r="C756" s="188" t="str">
        <f t="shared" si="2"/>
        <v/>
      </c>
      <c r="D756" s="244"/>
      <c r="E756" s="216"/>
      <c r="F756" s="197"/>
      <c r="G756" s="202"/>
      <c r="H756" s="197"/>
      <c r="I756" s="212"/>
      <c r="J756" s="215"/>
      <c r="K756" s="185"/>
      <c r="L756" s="185"/>
      <c r="M756" s="185"/>
      <c r="N756" s="185"/>
      <c r="O756" s="185"/>
      <c r="P756" s="185"/>
      <c r="Q756" s="185"/>
      <c r="R756" s="185"/>
      <c r="S756" s="185"/>
      <c r="T756" s="185"/>
      <c r="U756" s="185"/>
      <c r="V756" s="185"/>
      <c r="W756" s="185"/>
      <c r="X756" s="185"/>
      <c r="Y756" s="185"/>
      <c r="Z756" s="185"/>
      <c r="AA756" s="185"/>
      <c r="AB756" s="185"/>
      <c r="AC756" s="185"/>
      <c r="AD756" s="185"/>
      <c r="AE756" s="185"/>
      <c r="AF756" s="185"/>
      <c r="AG756" s="185"/>
      <c r="AH756" s="185"/>
      <c r="AI756" s="185"/>
      <c r="AJ756" s="185"/>
      <c r="AK756" s="185"/>
      <c r="AL756" s="185"/>
      <c r="AM756" s="185"/>
      <c r="AN756" s="185"/>
      <c r="AO756" s="185"/>
      <c r="AP756" s="185"/>
      <c r="AQ756" s="185"/>
      <c r="AR756" s="185"/>
      <c r="AS756" s="185"/>
      <c r="AT756" s="185"/>
      <c r="AU756" s="185"/>
      <c r="AV756" s="185"/>
      <c r="AW756" s="185"/>
    </row>
    <row r="757" ht="22.5" customHeight="1">
      <c r="A757" s="368"/>
      <c r="B757" s="187"/>
      <c r="C757" s="188" t="str">
        <f t="shared" si="2"/>
        <v/>
      </c>
      <c r="D757" s="244"/>
      <c r="E757" s="216"/>
      <c r="F757" s="197"/>
      <c r="G757" s="202"/>
      <c r="H757" s="197"/>
      <c r="I757" s="212"/>
      <c r="J757" s="215"/>
      <c r="K757" s="185"/>
      <c r="L757" s="185"/>
      <c r="M757" s="185"/>
      <c r="N757" s="185"/>
      <c r="O757" s="185"/>
      <c r="P757" s="185"/>
      <c r="Q757" s="185"/>
      <c r="R757" s="185"/>
      <c r="S757" s="185"/>
      <c r="T757" s="185"/>
      <c r="U757" s="185"/>
      <c r="V757" s="185"/>
      <c r="W757" s="185"/>
      <c r="X757" s="185"/>
      <c r="Y757" s="185"/>
      <c r="Z757" s="185"/>
      <c r="AA757" s="185"/>
      <c r="AB757" s="185"/>
      <c r="AC757" s="185"/>
      <c r="AD757" s="185"/>
      <c r="AE757" s="185"/>
      <c r="AF757" s="185"/>
      <c r="AG757" s="185"/>
      <c r="AH757" s="185"/>
      <c r="AI757" s="185"/>
      <c r="AJ757" s="185"/>
      <c r="AK757" s="185"/>
      <c r="AL757" s="185"/>
      <c r="AM757" s="185"/>
      <c r="AN757" s="185"/>
      <c r="AO757" s="185"/>
      <c r="AP757" s="185"/>
      <c r="AQ757" s="185"/>
      <c r="AR757" s="185"/>
      <c r="AS757" s="185"/>
      <c r="AT757" s="185"/>
      <c r="AU757" s="185"/>
      <c r="AV757" s="185"/>
      <c r="AW757" s="185"/>
    </row>
    <row r="758" ht="22.5" customHeight="1">
      <c r="A758" s="368"/>
      <c r="B758" s="187"/>
      <c r="C758" s="188" t="str">
        <f t="shared" si="2"/>
        <v/>
      </c>
      <c r="D758" s="244"/>
      <c r="E758" s="216"/>
      <c r="F758" s="197"/>
      <c r="G758" s="202"/>
      <c r="H758" s="197"/>
      <c r="I758" s="212"/>
      <c r="J758" s="215"/>
      <c r="K758" s="185"/>
      <c r="L758" s="185"/>
      <c r="M758" s="185"/>
      <c r="N758" s="185"/>
      <c r="O758" s="185"/>
      <c r="P758" s="185"/>
      <c r="Q758" s="185"/>
      <c r="R758" s="185"/>
      <c r="S758" s="185"/>
      <c r="T758" s="185"/>
      <c r="U758" s="185"/>
      <c r="V758" s="185"/>
      <c r="W758" s="185"/>
      <c r="X758" s="185"/>
      <c r="Y758" s="185"/>
      <c r="Z758" s="185"/>
      <c r="AA758" s="185"/>
      <c r="AB758" s="185"/>
      <c r="AC758" s="185"/>
      <c r="AD758" s="185"/>
      <c r="AE758" s="185"/>
      <c r="AF758" s="185"/>
      <c r="AG758" s="185"/>
      <c r="AH758" s="185"/>
      <c r="AI758" s="185"/>
      <c r="AJ758" s="185"/>
      <c r="AK758" s="185"/>
      <c r="AL758" s="185"/>
      <c r="AM758" s="185"/>
      <c r="AN758" s="185"/>
      <c r="AO758" s="185"/>
      <c r="AP758" s="185"/>
      <c r="AQ758" s="185"/>
      <c r="AR758" s="185"/>
      <c r="AS758" s="185"/>
      <c r="AT758" s="185"/>
      <c r="AU758" s="185"/>
      <c r="AV758" s="185"/>
      <c r="AW758" s="185"/>
    </row>
    <row r="759" ht="22.5" customHeight="1">
      <c r="A759" s="368"/>
      <c r="B759" s="187"/>
      <c r="C759" s="188" t="str">
        <f t="shared" si="2"/>
        <v/>
      </c>
      <c r="D759" s="244"/>
      <c r="E759" s="216"/>
      <c r="F759" s="197"/>
      <c r="G759" s="202"/>
      <c r="H759" s="197"/>
      <c r="I759" s="212"/>
      <c r="J759" s="215"/>
      <c r="K759" s="185"/>
      <c r="L759" s="185"/>
      <c r="M759" s="185"/>
      <c r="N759" s="185"/>
      <c r="O759" s="185"/>
      <c r="P759" s="185"/>
      <c r="Q759" s="185"/>
      <c r="R759" s="185"/>
      <c r="S759" s="185"/>
      <c r="T759" s="185"/>
      <c r="U759" s="185"/>
      <c r="V759" s="185"/>
      <c r="W759" s="185"/>
      <c r="X759" s="185"/>
      <c r="Y759" s="185"/>
      <c r="Z759" s="185"/>
      <c r="AA759" s="185"/>
      <c r="AB759" s="185"/>
      <c r="AC759" s="185"/>
      <c r="AD759" s="185"/>
      <c r="AE759" s="185"/>
      <c r="AF759" s="185"/>
      <c r="AG759" s="185"/>
      <c r="AH759" s="185"/>
      <c r="AI759" s="185"/>
      <c r="AJ759" s="185"/>
      <c r="AK759" s="185"/>
      <c r="AL759" s="185"/>
      <c r="AM759" s="185"/>
      <c r="AN759" s="185"/>
      <c r="AO759" s="185"/>
      <c r="AP759" s="185"/>
      <c r="AQ759" s="185"/>
      <c r="AR759" s="185"/>
      <c r="AS759" s="185"/>
      <c r="AT759" s="185"/>
      <c r="AU759" s="185"/>
      <c r="AV759" s="185"/>
      <c r="AW759" s="185"/>
    </row>
    <row r="760" ht="22.5" customHeight="1">
      <c r="A760" s="368"/>
      <c r="B760" s="187"/>
      <c r="C760" s="188" t="str">
        <f t="shared" si="2"/>
        <v/>
      </c>
      <c r="D760" s="244"/>
      <c r="E760" s="216"/>
      <c r="F760" s="197"/>
      <c r="G760" s="202"/>
      <c r="H760" s="197"/>
      <c r="I760" s="212"/>
      <c r="J760" s="215"/>
      <c r="K760" s="185"/>
      <c r="L760" s="185"/>
      <c r="M760" s="185"/>
      <c r="N760" s="185"/>
      <c r="O760" s="185"/>
      <c r="P760" s="185"/>
      <c r="Q760" s="185"/>
      <c r="R760" s="185"/>
      <c r="S760" s="185"/>
      <c r="T760" s="185"/>
      <c r="U760" s="185"/>
      <c r="V760" s="185"/>
      <c r="W760" s="185"/>
      <c r="X760" s="185"/>
      <c r="Y760" s="185"/>
      <c r="Z760" s="185"/>
      <c r="AA760" s="185"/>
      <c r="AB760" s="185"/>
      <c r="AC760" s="185"/>
      <c r="AD760" s="185"/>
      <c r="AE760" s="185"/>
      <c r="AF760" s="185"/>
      <c r="AG760" s="185"/>
      <c r="AH760" s="185"/>
      <c r="AI760" s="185"/>
      <c r="AJ760" s="185"/>
      <c r="AK760" s="185"/>
      <c r="AL760" s="185"/>
      <c r="AM760" s="185"/>
      <c r="AN760" s="185"/>
      <c r="AO760" s="185"/>
      <c r="AP760" s="185"/>
      <c r="AQ760" s="185"/>
      <c r="AR760" s="185"/>
      <c r="AS760" s="185"/>
      <c r="AT760" s="185"/>
      <c r="AU760" s="185"/>
      <c r="AV760" s="185"/>
      <c r="AW760" s="185"/>
    </row>
    <row r="761" ht="22.5" customHeight="1">
      <c r="A761" s="368"/>
      <c r="B761" s="187"/>
      <c r="C761" s="188" t="str">
        <f t="shared" si="2"/>
        <v/>
      </c>
      <c r="D761" s="244"/>
      <c r="E761" s="216"/>
      <c r="F761" s="197"/>
      <c r="G761" s="202"/>
      <c r="H761" s="197"/>
      <c r="I761" s="212"/>
      <c r="J761" s="215"/>
      <c r="K761" s="185"/>
      <c r="L761" s="185"/>
      <c r="M761" s="185"/>
      <c r="N761" s="185"/>
      <c r="O761" s="185"/>
      <c r="P761" s="185"/>
      <c r="Q761" s="185"/>
      <c r="R761" s="185"/>
      <c r="S761" s="185"/>
      <c r="T761" s="185"/>
      <c r="U761" s="185"/>
      <c r="V761" s="185"/>
      <c r="W761" s="185"/>
      <c r="X761" s="185"/>
      <c r="Y761" s="185"/>
      <c r="Z761" s="185"/>
      <c r="AA761" s="185"/>
      <c r="AB761" s="185"/>
      <c r="AC761" s="185"/>
      <c r="AD761" s="185"/>
      <c r="AE761" s="185"/>
      <c r="AF761" s="185"/>
      <c r="AG761" s="185"/>
      <c r="AH761" s="185"/>
      <c r="AI761" s="185"/>
      <c r="AJ761" s="185"/>
      <c r="AK761" s="185"/>
      <c r="AL761" s="185"/>
      <c r="AM761" s="185"/>
      <c r="AN761" s="185"/>
      <c r="AO761" s="185"/>
      <c r="AP761" s="185"/>
      <c r="AQ761" s="185"/>
      <c r="AR761" s="185"/>
      <c r="AS761" s="185"/>
      <c r="AT761" s="185"/>
      <c r="AU761" s="185"/>
      <c r="AV761" s="185"/>
      <c r="AW761" s="185"/>
    </row>
    <row r="762" ht="22.5" customHeight="1">
      <c r="A762" s="368"/>
      <c r="B762" s="187"/>
      <c r="C762" s="188" t="str">
        <f t="shared" si="2"/>
        <v/>
      </c>
      <c r="D762" s="244"/>
      <c r="E762" s="216"/>
      <c r="F762" s="197"/>
      <c r="G762" s="202"/>
      <c r="H762" s="197"/>
      <c r="I762" s="212"/>
      <c r="J762" s="215"/>
      <c r="K762" s="185"/>
      <c r="L762" s="185"/>
      <c r="M762" s="185"/>
      <c r="N762" s="185"/>
      <c r="O762" s="185"/>
      <c r="P762" s="185"/>
      <c r="Q762" s="185"/>
      <c r="R762" s="185"/>
      <c r="S762" s="185"/>
      <c r="T762" s="185"/>
      <c r="U762" s="185"/>
      <c r="V762" s="185"/>
      <c r="W762" s="185"/>
      <c r="X762" s="185"/>
      <c r="Y762" s="185"/>
      <c r="Z762" s="185"/>
      <c r="AA762" s="185"/>
      <c r="AB762" s="185"/>
      <c r="AC762" s="185"/>
      <c r="AD762" s="185"/>
      <c r="AE762" s="185"/>
      <c r="AF762" s="185"/>
      <c r="AG762" s="185"/>
      <c r="AH762" s="185"/>
      <c r="AI762" s="185"/>
      <c r="AJ762" s="185"/>
      <c r="AK762" s="185"/>
      <c r="AL762" s="185"/>
      <c r="AM762" s="185"/>
      <c r="AN762" s="185"/>
      <c r="AO762" s="185"/>
      <c r="AP762" s="185"/>
      <c r="AQ762" s="185"/>
      <c r="AR762" s="185"/>
      <c r="AS762" s="185"/>
      <c r="AT762" s="185"/>
      <c r="AU762" s="185"/>
      <c r="AV762" s="185"/>
      <c r="AW762" s="185"/>
    </row>
    <row r="763" ht="22.5" customHeight="1">
      <c r="A763" s="368"/>
      <c r="B763" s="187"/>
      <c r="C763" s="188" t="str">
        <f t="shared" si="2"/>
        <v/>
      </c>
      <c r="D763" s="244"/>
      <c r="E763" s="216"/>
      <c r="F763" s="197"/>
      <c r="G763" s="202"/>
      <c r="H763" s="197"/>
      <c r="I763" s="212"/>
      <c r="J763" s="215"/>
      <c r="K763" s="185"/>
      <c r="L763" s="185"/>
      <c r="M763" s="185"/>
      <c r="N763" s="185"/>
      <c r="O763" s="185"/>
      <c r="P763" s="185"/>
      <c r="Q763" s="185"/>
      <c r="R763" s="185"/>
      <c r="S763" s="185"/>
      <c r="T763" s="185"/>
      <c r="U763" s="185"/>
      <c r="V763" s="185"/>
      <c r="W763" s="185"/>
      <c r="X763" s="185"/>
      <c r="Y763" s="185"/>
      <c r="Z763" s="185"/>
      <c r="AA763" s="185"/>
      <c r="AB763" s="185"/>
      <c r="AC763" s="185"/>
      <c r="AD763" s="185"/>
      <c r="AE763" s="185"/>
      <c r="AF763" s="185"/>
      <c r="AG763" s="185"/>
      <c r="AH763" s="185"/>
      <c r="AI763" s="185"/>
      <c r="AJ763" s="185"/>
      <c r="AK763" s="185"/>
      <c r="AL763" s="185"/>
      <c r="AM763" s="185"/>
      <c r="AN763" s="185"/>
      <c r="AO763" s="185"/>
      <c r="AP763" s="185"/>
      <c r="AQ763" s="185"/>
      <c r="AR763" s="185"/>
      <c r="AS763" s="185"/>
      <c r="AT763" s="185"/>
      <c r="AU763" s="185"/>
      <c r="AV763" s="185"/>
      <c r="AW763" s="185"/>
    </row>
    <row r="764" ht="22.5" customHeight="1">
      <c r="A764" s="368"/>
      <c r="B764" s="187"/>
      <c r="C764" s="188" t="str">
        <f t="shared" si="2"/>
        <v/>
      </c>
      <c r="D764" s="244"/>
      <c r="E764" s="216"/>
      <c r="F764" s="197"/>
      <c r="G764" s="202"/>
      <c r="H764" s="197"/>
      <c r="I764" s="212"/>
      <c r="J764" s="215"/>
      <c r="K764" s="185"/>
      <c r="L764" s="185"/>
      <c r="M764" s="185"/>
      <c r="N764" s="185"/>
      <c r="O764" s="185"/>
      <c r="P764" s="185"/>
      <c r="Q764" s="185"/>
      <c r="R764" s="185"/>
      <c r="S764" s="185"/>
      <c r="T764" s="185"/>
      <c r="U764" s="185"/>
      <c r="V764" s="185"/>
      <c r="W764" s="185"/>
      <c r="X764" s="185"/>
      <c r="Y764" s="185"/>
      <c r="Z764" s="185"/>
      <c r="AA764" s="185"/>
      <c r="AB764" s="185"/>
      <c r="AC764" s="185"/>
      <c r="AD764" s="185"/>
      <c r="AE764" s="185"/>
      <c r="AF764" s="185"/>
      <c r="AG764" s="185"/>
      <c r="AH764" s="185"/>
      <c r="AI764" s="185"/>
      <c r="AJ764" s="185"/>
      <c r="AK764" s="185"/>
      <c r="AL764" s="185"/>
      <c r="AM764" s="185"/>
      <c r="AN764" s="185"/>
      <c r="AO764" s="185"/>
      <c r="AP764" s="185"/>
      <c r="AQ764" s="185"/>
      <c r="AR764" s="185"/>
      <c r="AS764" s="185"/>
      <c r="AT764" s="185"/>
      <c r="AU764" s="185"/>
      <c r="AV764" s="185"/>
      <c r="AW764" s="185"/>
    </row>
    <row r="765" ht="22.5" customHeight="1">
      <c r="A765" s="368"/>
      <c r="B765" s="187"/>
      <c r="C765" s="188" t="str">
        <f t="shared" si="2"/>
        <v/>
      </c>
      <c r="D765" s="244"/>
      <c r="E765" s="216"/>
      <c r="F765" s="197"/>
      <c r="G765" s="202"/>
      <c r="H765" s="197"/>
      <c r="I765" s="212"/>
      <c r="J765" s="215"/>
      <c r="K765" s="185"/>
      <c r="L765" s="185"/>
      <c r="M765" s="185"/>
      <c r="N765" s="185"/>
      <c r="O765" s="185"/>
      <c r="P765" s="185"/>
      <c r="Q765" s="185"/>
      <c r="R765" s="185"/>
      <c r="S765" s="185"/>
      <c r="T765" s="185"/>
      <c r="U765" s="185"/>
      <c r="V765" s="185"/>
      <c r="W765" s="185"/>
      <c r="X765" s="185"/>
      <c r="Y765" s="185"/>
      <c r="Z765" s="185"/>
      <c r="AA765" s="185"/>
      <c r="AB765" s="185"/>
      <c r="AC765" s="185"/>
      <c r="AD765" s="185"/>
      <c r="AE765" s="185"/>
      <c r="AF765" s="185"/>
      <c r="AG765" s="185"/>
      <c r="AH765" s="185"/>
      <c r="AI765" s="185"/>
      <c r="AJ765" s="185"/>
      <c r="AK765" s="185"/>
      <c r="AL765" s="185"/>
      <c r="AM765" s="185"/>
      <c r="AN765" s="185"/>
      <c r="AO765" s="185"/>
      <c r="AP765" s="185"/>
      <c r="AQ765" s="185"/>
      <c r="AR765" s="185"/>
      <c r="AS765" s="185"/>
      <c r="AT765" s="185"/>
      <c r="AU765" s="185"/>
      <c r="AV765" s="185"/>
      <c r="AW765" s="185"/>
    </row>
    <row r="766" ht="22.5" customHeight="1">
      <c r="A766" s="368"/>
      <c r="B766" s="187"/>
      <c r="C766" s="188" t="str">
        <f t="shared" si="2"/>
        <v/>
      </c>
      <c r="D766" s="244"/>
      <c r="E766" s="216"/>
      <c r="F766" s="197"/>
      <c r="G766" s="202"/>
      <c r="H766" s="197"/>
      <c r="I766" s="212"/>
      <c r="J766" s="215"/>
      <c r="K766" s="185"/>
      <c r="L766" s="185"/>
      <c r="M766" s="185"/>
      <c r="N766" s="185"/>
      <c r="O766" s="185"/>
      <c r="P766" s="185"/>
      <c r="Q766" s="185"/>
      <c r="R766" s="185"/>
      <c r="S766" s="185"/>
      <c r="T766" s="185"/>
      <c r="U766" s="185"/>
      <c r="V766" s="185"/>
      <c r="W766" s="185"/>
      <c r="X766" s="185"/>
      <c r="Y766" s="185"/>
      <c r="Z766" s="185"/>
      <c r="AA766" s="185"/>
      <c r="AB766" s="185"/>
      <c r="AC766" s="185"/>
      <c r="AD766" s="185"/>
      <c r="AE766" s="185"/>
      <c r="AF766" s="185"/>
      <c r="AG766" s="185"/>
      <c r="AH766" s="185"/>
      <c r="AI766" s="185"/>
      <c r="AJ766" s="185"/>
      <c r="AK766" s="185"/>
      <c r="AL766" s="185"/>
      <c r="AM766" s="185"/>
      <c r="AN766" s="185"/>
      <c r="AO766" s="185"/>
      <c r="AP766" s="185"/>
      <c r="AQ766" s="185"/>
      <c r="AR766" s="185"/>
      <c r="AS766" s="185"/>
      <c r="AT766" s="185"/>
      <c r="AU766" s="185"/>
      <c r="AV766" s="185"/>
      <c r="AW766" s="185"/>
    </row>
    <row r="767" ht="22.5" customHeight="1">
      <c r="A767" s="368"/>
      <c r="B767" s="187"/>
      <c r="C767" s="188" t="str">
        <f t="shared" si="2"/>
        <v/>
      </c>
      <c r="D767" s="244"/>
      <c r="E767" s="216"/>
      <c r="F767" s="197"/>
      <c r="G767" s="202"/>
      <c r="H767" s="197"/>
      <c r="I767" s="212"/>
      <c r="J767" s="215"/>
      <c r="K767" s="185"/>
      <c r="L767" s="185"/>
      <c r="M767" s="185"/>
      <c r="N767" s="185"/>
      <c r="O767" s="185"/>
      <c r="P767" s="185"/>
      <c r="Q767" s="185"/>
      <c r="R767" s="185"/>
      <c r="S767" s="185"/>
      <c r="T767" s="185"/>
      <c r="U767" s="185"/>
      <c r="V767" s="185"/>
      <c r="W767" s="185"/>
      <c r="X767" s="185"/>
      <c r="Y767" s="185"/>
      <c r="Z767" s="185"/>
      <c r="AA767" s="185"/>
      <c r="AB767" s="185"/>
      <c r="AC767" s="185"/>
      <c r="AD767" s="185"/>
      <c r="AE767" s="185"/>
      <c r="AF767" s="185"/>
      <c r="AG767" s="185"/>
      <c r="AH767" s="185"/>
      <c r="AI767" s="185"/>
      <c r="AJ767" s="185"/>
      <c r="AK767" s="185"/>
      <c r="AL767" s="185"/>
      <c r="AM767" s="185"/>
      <c r="AN767" s="185"/>
      <c r="AO767" s="185"/>
      <c r="AP767" s="185"/>
      <c r="AQ767" s="185"/>
      <c r="AR767" s="185"/>
      <c r="AS767" s="185"/>
      <c r="AT767" s="185"/>
      <c r="AU767" s="185"/>
      <c r="AV767" s="185"/>
      <c r="AW767" s="185"/>
    </row>
    <row r="768" ht="22.5" customHeight="1">
      <c r="A768" s="368"/>
      <c r="B768" s="187"/>
      <c r="C768" s="188" t="str">
        <f t="shared" si="2"/>
        <v/>
      </c>
      <c r="D768" s="244"/>
      <c r="E768" s="216"/>
      <c r="F768" s="197"/>
      <c r="G768" s="202"/>
      <c r="H768" s="197"/>
      <c r="I768" s="212"/>
      <c r="J768" s="215"/>
      <c r="K768" s="185"/>
      <c r="L768" s="185"/>
      <c r="M768" s="185"/>
      <c r="N768" s="185"/>
      <c r="O768" s="185"/>
      <c r="P768" s="185"/>
      <c r="Q768" s="185"/>
      <c r="R768" s="185"/>
      <c r="S768" s="185"/>
      <c r="T768" s="185"/>
      <c r="U768" s="185"/>
      <c r="V768" s="185"/>
      <c r="W768" s="185"/>
      <c r="X768" s="185"/>
      <c r="Y768" s="185"/>
      <c r="Z768" s="185"/>
      <c r="AA768" s="185"/>
      <c r="AB768" s="185"/>
      <c r="AC768" s="185"/>
      <c r="AD768" s="185"/>
      <c r="AE768" s="185"/>
      <c r="AF768" s="185"/>
      <c r="AG768" s="185"/>
      <c r="AH768" s="185"/>
      <c r="AI768" s="185"/>
      <c r="AJ768" s="185"/>
      <c r="AK768" s="185"/>
      <c r="AL768" s="185"/>
      <c r="AM768" s="185"/>
      <c r="AN768" s="185"/>
      <c r="AO768" s="185"/>
      <c r="AP768" s="185"/>
      <c r="AQ768" s="185"/>
      <c r="AR768" s="185"/>
      <c r="AS768" s="185"/>
      <c r="AT768" s="185"/>
      <c r="AU768" s="185"/>
      <c r="AV768" s="185"/>
      <c r="AW768" s="185"/>
    </row>
    <row r="769" ht="22.5" customHeight="1">
      <c r="A769" s="368"/>
      <c r="B769" s="187"/>
      <c r="C769" s="188" t="str">
        <f t="shared" si="2"/>
        <v/>
      </c>
      <c r="D769" s="244"/>
      <c r="E769" s="216"/>
      <c r="F769" s="197"/>
      <c r="G769" s="202"/>
      <c r="H769" s="197"/>
      <c r="I769" s="212"/>
      <c r="J769" s="215"/>
      <c r="K769" s="185"/>
      <c r="L769" s="185"/>
      <c r="M769" s="185"/>
      <c r="N769" s="185"/>
      <c r="O769" s="185"/>
      <c r="P769" s="185"/>
      <c r="Q769" s="185"/>
      <c r="R769" s="185"/>
      <c r="S769" s="185"/>
      <c r="T769" s="185"/>
      <c r="U769" s="185"/>
      <c r="V769" s="185"/>
      <c r="W769" s="185"/>
      <c r="X769" s="185"/>
      <c r="Y769" s="185"/>
      <c r="Z769" s="185"/>
      <c r="AA769" s="185"/>
      <c r="AB769" s="185"/>
      <c r="AC769" s="185"/>
      <c r="AD769" s="185"/>
      <c r="AE769" s="185"/>
      <c r="AF769" s="185"/>
      <c r="AG769" s="185"/>
      <c r="AH769" s="185"/>
      <c r="AI769" s="185"/>
      <c r="AJ769" s="185"/>
      <c r="AK769" s="185"/>
      <c r="AL769" s="185"/>
      <c r="AM769" s="185"/>
      <c r="AN769" s="185"/>
      <c r="AO769" s="185"/>
      <c r="AP769" s="185"/>
      <c r="AQ769" s="185"/>
      <c r="AR769" s="185"/>
      <c r="AS769" s="185"/>
      <c r="AT769" s="185"/>
      <c r="AU769" s="185"/>
      <c r="AV769" s="185"/>
      <c r="AW769" s="185"/>
    </row>
    <row r="770" ht="22.5" customHeight="1">
      <c r="A770" s="368"/>
      <c r="B770" s="187"/>
      <c r="C770" s="188" t="str">
        <f t="shared" si="2"/>
        <v/>
      </c>
      <c r="D770" s="244"/>
      <c r="E770" s="216"/>
      <c r="F770" s="197"/>
      <c r="G770" s="202"/>
      <c r="H770" s="197"/>
      <c r="I770" s="212"/>
      <c r="J770" s="215"/>
      <c r="K770" s="185"/>
      <c r="L770" s="185"/>
      <c r="M770" s="185"/>
      <c r="N770" s="185"/>
      <c r="O770" s="185"/>
      <c r="P770" s="185"/>
      <c r="Q770" s="185"/>
      <c r="R770" s="185"/>
      <c r="S770" s="185"/>
      <c r="T770" s="185"/>
      <c r="U770" s="185"/>
      <c r="V770" s="185"/>
      <c r="W770" s="185"/>
      <c r="X770" s="185"/>
      <c r="Y770" s="185"/>
      <c r="Z770" s="185"/>
      <c r="AA770" s="185"/>
      <c r="AB770" s="185"/>
      <c r="AC770" s="185"/>
      <c r="AD770" s="185"/>
      <c r="AE770" s="185"/>
      <c r="AF770" s="185"/>
      <c r="AG770" s="185"/>
      <c r="AH770" s="185"/>
      <c r="AI770" s="185"/>
      <c r="AJ770" s="185"/>
      <c r="AK770" s="185"/>
      <c r="AL770" s="185"/>
      <c r="AM770" s="185"/>
      <c r="AN770" s="185"/>
      <c r="AO770" s="185"/>
      <c r="AP770" s="185"/>
      <c r="AQ770" s="185"/>
      <c r="AR770" s="185"/>
      <c r="AS770" s="185"/>
      <c r="AT770" s="185"/>
      <c r="AU770" s="185"/>
      <c r="AV770" s="185"/>
      <c r="AW770" s="185"/>
    </row>
    <row r="771" ht="22.5" customHeight="1">
      <c r="A771" s="368"/>
      <c r="B771" s="187"/>
      <c r="C771" s="188" t="str">
        <f t="shared" si="2"/>
        <v/>
      </c>
      <c r="D771" s="244"/>
      <c r="E771" s="216"/>
      <c r="F771" s="197"/>
      <c r="G771" s="202"/>
      <c r="H771" s="197"/>
      <c r="I771" s="212"/>
      <c r="J771" s="215"/>
      <c r="K771" s="185"/>
      <c r="L771" s="185"/>
      <c r="M771" s="185"/>
      <c r="N771" s="185"/>
      <c r="O771" s="185"/>
      <c r="P771" s="185"/>
      <c r="Q771" s="185"/>
      <c r="R771" s="185"/>
      <c r="S771" s="185"/>
      <c r="T771" s="185"/>
      <c r="U771" s="185"/>
      <c r="V771" s="185"/>
      <c r="W771" s="185"/>
      <c r="X771" s="185"/>
      <c r="Y771" s="185"/>
      <c r="Z771" s="185"/>
      <c r="AA771" s="185"/>
      <c r="AB771" s="185"/>
      <c r="AC771" s="185"/>
      <c r="AD771" s="185"/>
      <c r="AE771" s="185"/>
      <c r="AF771" s="185"/>
      <c r="AG771" s="185"/>
      <c r="AH771" s="185"/>
      <c r="AI771" s="185"/>
      <c r="AJ771" s="185"/>
      <c r="AK771" s="185"/>
      <c r="AL771" s="185"/>
      <c r="AM771" s="185"/>
      <c r="AN771" s="185"/>
      <c r="AO771" s="185"/>
      <c r="AP771" s="185"/>
      <c r="AQ771" s="185"/>
      <c r="AR771" s="185"/>
      <c r="AS771" s="185"/>
      <c r="AT771" s="185"/>
      <c r="AU771" s="185"/>
      <c r="AV771" s="185"/>
      <c r="AW771" s="185"/>
    </row>
    <row r="772" ht="22.5" customHeight="1">
      <c r="A772" s="368"/>
      <c r="B772" s="187"/>
      <c r="C772" s="188" t="str">
        <f t="shared" si="2"/>
        <v/>
      </c>
      <c r="D772" s="244"/>
      <c r="E772" s="216"/>
      <c r="F772" s="197"/>
      <c r="G772" s="202"/>
      <c r="H772" s="197"/>
      <c r="I772" s="212"/>
      <c r="J772" s="215"/>
      <c r="K772" s="185"/>
      <c r="L772" s="185"/>
      <c r="M772" s="185"/>
      <c r="N772" s="185"/>
      <c r="O772" s="185"/>
      <c r="P772" s="185"/>
      <c r="Q772" s="185"/>
      <c r="R772" s="185"/>
      <c r="S772" s="185"/>
      <c r="T772" s="185"/>
      <c r="U772" s="185"/>
      <c r="V772" s="185"/>
      <c r="W772" s="185"/>
      <c r="X772" s="185"/>
      <c r="Y772" s="185"/>
      <c r="Z772" s="185"/>
      <c r="AA772" s="185"/>
      <c r="AB772" s="185"/>
      <c r="AC772" s="185"/>
      <c r="AD772" s="185"/>
      <c r="AE772" s="185"/>
      <c r="AF772" s="185"/>
      <c r="AG772" s="185"/>
      <c r="AH772" s="185"/>
      <c r="AI772" s="185"/>
      <c r="AJ772" s="185"/>
      <c r="AK772" s="185"/>
      <c r="AL772" s="185"/>
      <c r="AM772" s="185"/>
      <c r="AN772" s="185"/>
      <c r="AO772" s="185"/>
      <c r="AP772" s="185"/>
      <c r="AQ772" s="185"/>
      <c r="AR772" s="185"/>
      <c r="AS772" s="185"/>
      <c r="AT772" s="185"/>
      <c r="AU772" s="185"/>
      <c r="AV772" s="185"/>
      <c r="AW772" s="185"/>
    </row>
    <row r="773" ht="22.5" customHeight="1">
      <c r="A773" s="368"/>
      <c r="B773" s="187"/>
      <c r="C773" s="188" t="str">
        <f t="shared" si="2"/>
        <v/>
      </c>
      <c r="D773" s="244"/>
      <c r="E773" s="216"/>
      <c r="F773" s="197"/>
      <c r="G773" s="202"/>
      <c r="H773" s="197"/>
      <c r="I773" s="212"/>
      <c r="J773" s="215"/>
      <c r="K773" s="185"/>
      <c r="L773" s="185"/>
      <c r="M773" s="185"/>
      <c r="N773" s="185"/>
      <c r="O773" s="185"/>
      <c r="P773" s="185"/>
      <c r="Q773" s="185"/>
      <c r="R773" s="185"/>
      <c r="S773" s="185"/>
      <c r="T773" s="185"/>
      <c r="U773" s="185"/>
      <c r="V773" s="185"/>
      <c r="W773" s="185"/>
      <c r="X773" s="185"/>
      <c r="Y773" s="185"/>
      <c r="Z773" s="185"/>
      <c r="AA773" s="185"/>
      <c r="AB773" s="185"/>
      <c r="AC773" s="185"/>
      <c r="AD773" s="185"/>
      <c r="AE773" s="185"/>
      <c r="AF773" s="185"/>
      <c r="AG773" s="185"/>
      <c r="AH773" s="185"/>
      <c r="AI773" s="185"/>
      <c r="AJ773" s="185"/>
      <c r="AK773" s="185"/>
      <c r="AL773" s="185"/>
      <c r="AM773" s="185"/>
      <c r="AN773" s="185"/>
      <c r="AO773" s="185"/>
      <c r="AP773" s="185"/>
      <c r="AQ773" s="185"/>
      <c r="AR773" s="185"/>
      <c r="AS773" s="185"/>
      <c r="AT773" s="185"/>
      <c r="AU773" s="185"/>
      <c r="AV773" s="185"/>
      <c r="AW773" s="185"/>
    </row>
    <row r="774" ht="22.5" customHeight="1">
      <c r="A774" s="368"/>
      <c r="B774" s="187"/>
      <c r="C774" s="188" t="str">
        <f t="shared" si="2"/>
        <v/>
      </c>
      <c r="D774" s="244"/>
      <c r="E774" s="216"/>
      <c r="F774" s="197"/>
      <c r="G774" s="202"/>
      <c r="H774" s="197"/>
      <c r="I774" s="212"/>
      <c r="J774" s="215"/>
      <c r="K774" s="185"/>
      <c r="L774" s="185"/>
      <c r="M774" s="185"/>
      <c r="N774" s="185"/>
      <c r="O774" s="185"/>
      <c r="P774" s="185"/>
      <c r="Q774" s="185"/>
      <c r="R774" s="185"/>
      <c r="S774" s="185"/>
      <c r="T774" s="185"/>
      <c r="U774" s="185"/>
      <c r="V774" s="185"/>
      <c r="W774" s="185"/>
      <c r="X774" s="185"/>
      <c r="Y774" s="185"/>
      <c r="Z774" s="185"/>
      <c r="AA774" s="185"/>
      <c r="AB774" s="185"/>
      <c r="AC774" s="185"/>
      <c r="AD774" s="185"/>
      <c r="AE774" s="185"/>
      <c r="AF774" s="185"/>
      <c r="AG774" s="185"/>
      <c r="AH774" s="185"/>
      <c r="AI774" s="185"/>
      <c r="AJ774" s="185"/>
      <c r="AK774" s="185"/>
      <c r="AL774" s="185"/>
      <c r="AM774" s="185"/>
      <c r="AN774" s="185"/>
      <c r="AO774" s="185"/>
      <c r="AP774" s="185"/>
      <c r="AQ774" s="185"/>
      <c r="AR774" s="185"/>
      <c r="AS774" s="185"/>
      <c r="AT774" s="185"/>
      <c r="AU774" s="185"/>
      <c r="AV774" s="185"/>
      <c r="AW774" s="185"/>
    </row>
    <row r="775" ht="22.5" customHeight="1">
      <c r="A775" s="368"/>
      <c r="B775" s="187"/>
      <c r="C775" s="188" t="str">
        <f t="shared" si="2"/>
        <v/>
      </c>
      <c r="D775" s="244"/>
      <c r="E775" s="216"/>
      <c r="F775" s="197"/>
      <c r="G775" s="202"/>
      <c r="H775" s="197"/>
      <c r="I775" s="212"/>
      <c r="J775" s="215"/>
      <c r="K775" s="185"/>
      <c r="L775" s="185"/>
      <c r="M775" s="185"/>
      <c r="N775" s="185"/>
      <c r="O775" s="185"/>
      <c r="P775" s="185"/>
      <c r="Q775" s="185"/>
      <c r="R775" s="185"/>
      <c r="S775" s="185"/>
      <c r="T775" s="185"/>
      <c r="U775" s="185"/>
      <c r="V775" s="185"/>
      <c r="W775" s="185"/>
      <c r="X775" s="185"/>
      <c r="Y775" s="185"/>
      <c r="Z775" s="185"/>
      <c r="AA775" s="185"/>
      <c r="AB775" s="185"/>
      <c r="AC775" s="185"/>
      <c r="AD775" s="185"/>
      <c r="AE775" s="185"/>
      <c r="AF775" s="185"/>
      <c r="AG775" s="185"/>
      <c r="AH775" s="185"/>
      <c r="AI775" s="185"/>
      <c r="AJ775" s="185"/>
      <c r="AK775" s="185"/>
      <c r="AL775" s="185"/>
      <c r="AM775" s="185"/>
      <c r="AN775" s="185"/>
      <c r="AO775" s="185"/>
      <c r="AP775" s="185"/>
      <c r="AQ775" s="185"/>
      <c r="AR775" s="185"/>
      <c r="AS775" s="185"/>
      <c r="AT775" s="185"/>
      <c r="AU775" s="185"/>
      <c r="AV775" s="185"/>
      <c r="AW775" s="185"/>
    </row>
    <row r="776" ht="22.5" customHeight="1">
      <c r="A776" s="368"/>
      <c r="B776" s="187"/>
      <c r="C776" s="188" t="str">
        <f t="shared" si="2"/>
        <v/>
      </c>
      <c r="D776" s="244"/>
      <c r="E776" s="216"/>
      <c r="F776" s="197"/>
      <c r="G776" s="202"/>
      <c r="H776" s="197"/>
      <c r="I776" s="212"/>
      <c r="J776" s="215"/>
      <c r="K776" s="185"/>
      <c r="L776" s="185"/>
      <c r="M776" s="185"/>
      <c r="N776" s="185"/>
      <c r="O776" s="185"/>
      <c r="P776" s="185"/>
      <c r="Q776" s="185"/>
      <c r="R776" s="185"/>
      <c r="S776" s="185"/>
      <c r="T776" s="185"/>
      <c r="U776" s="185"/>
      <c r="V776" s="185"/>
      <c r="W776" s="185"/>
      <c r="X776" s="185"/>
      <c r="Y776" s="185"/>
      <c r="Z776" s="185"/>
      <c r="AA776" s="185"/>
      <c r="AB776" s="185"/>
      <c r="AC776" s="185"/>
      <c r="AD776" s="185"/>
      <c r="AE776" s="185"/>
      <c r="AF776" s="185"/>
      <c r="AG776" s="185"/>
      <c r="AH776" s="185"/>
      <c r="AI776" s="185"/>
      <c r="AJ776" s="185"/>
      <c r="AK776" s="185"/>
      <c r="AL776" s="185"/>
      <c r="AM776" s="185"/>
      <c r="AN776" s="185"/>
      <c r="AO776" s="185"/>
      <c r="AP776" s="185"/>
      <c r="AQ776" s="185"/>
      <c r="AR776" s="185"/>
      <c r="AS776" s="185"/>
      <c r="AT776" s="185"/>
      <c r="AU776" s="185"/>
      <c r="AV776" s="185"/>
      <c r="AW776" s="185"/>
    </row>
    <row r="777" ht="22.5" customHeight="1">
      <c r="A777" s="368"/>
      <c r="B777" s="187"/>
      <c r="C777" s="188" t="str">
        <f t="shared" si="2"/>
        <v/>
      </c>
      <c r="D777" s="244"/>
      <c r="E777" s="216"/>
      <c r="F777" s="197"/>
      <c r="G777" s="202"/>
      <c r="H777" s="197"/>
      <c r="I777" s="212"/>
      <c r="J777" s="215"/>
      <c r="K777" s="185"/>
      <c r="L777" s="185"/>
      <c r="M777" s="185"/>
      <c r="N777" s="185"/>
      <c r="O777" s="185"/>
      <c r="P777" s="185"/>
      <c r="Q777" s="185"/>
      <c r="R777" s="185"/>
      <c r="S777" s="185"/>
      <c r="T777" s="185"/>
      <c r="U777" s="185"/>
      <c r="V777" s="185"/>
      <c r="W777" s="185"/>
      <c r="X777" s="185"/>
      <c r="Y777" s="185"/>
      <c r="Z777" s="185"/>
      <c r="AA777" s="185"/>
      <c r="AB777" s="185"/>
      <c r="AC777" s="185"/>
      <c r="AD777" s="185"/>
      <c r="AE777" s="185"/>
      <c r="AF777" s="185"/>
      <c r="AG777" s="185"/>
      <c r="AH777" s="185"/>
      <c r="AI777" s="185"/>
      <c r="AJ777" s="185"/>
      <c r="AK777" s="185"/>
      <c r="AL777" s="185"/>
      <c r="AM777" s="185"/>
      <c r="AN777" s="185"/>
      <c r="AO777" s="185"/>
      <c r="AP777" s="185"/>
      <c r="AQ777" s="185"/>
      <c r="AR777" s="185"/>
      <c r="AS777" s="185"/>
      <c r="AT777" s="185"/>
      <c r="AU777" s="185"/>
      <c r="AV777" s="185"/>
      <c r="AW777" s="185"/>
    </row>
    <row r="778" ht="22.5" customHeight="1">
      <c r="A778" s="368"/>
      <c r="B778" s="187"/>
      <c r="C778" s="188" t="str">
        <f t="shared" si="2"/>
        <v/>
      </c>
      <c r="D778" s="244"/>
      <c r="E778" s="216"/>
      <c r="F778" s="197"/>
      <c r="G778" s="202"/>
      <c r="H778" s="197"/>
      <c r="I778" s="212"/>
      <c r="J778" s="215"/>
      <c r="K778" s="185"/>
      <c r="L778" s="185"/>
      <c r="M778" s="185"/>
      <c r="N778" s="185"/>
      <c r="O778" s="185"/>
      <c r="P778" s="185"/>
      <c r="Q778" s="185"/>
      <c r="R778" s="185"/>
      <c r="S778" s="185"/>
      <c r="T778" s="185"/>
      <c r="U778" s="185"/>
      <c r="V778" s="185"/>
      <c r="W778" s="185"/>
      <c r="X778" s="185"/>
      <c r="Y778" s="185"/>
      <c r="Z778" s="185"/>
      <c r="AA778" s="185"/>
      <c r="AB778" s="185"/>
      <c r="AC778" s="185"/>
      <c r="AD778" s="185"/>
      <c r="AE778" s="185"/>
      <c r="AF778" s="185"/>
      <c r="AG778" s="185"/>
      <c r="AH778" s="185"/>
      <c r="AI778" s="185"/>
      <c r="AJ778" s="185"/>
      <c r="AK778" s="185"/>
      <c r="AL778" s="185"/>
      <c r="AM778" s="185"/>
      <c r="AN778" s="185"/>
      <c r="AO778" s="185"/>
      <c r="AP778" s="185"/>
      <c r="AQ778" s="185"/>
      <c r="AR778" s="185"/>
      <c r="AS778" s="185"/>
      <c r="AT778" s="185"/>
      <c r="AU778" s="185"/>
      <c r="AV778" s="185"/>
      <c r="AW778" s="185"/>
    </row>
    <row r="779" ht="22.5" customHeight="1">
      <c r="A779" s="368"/>
      <c r="B779" s="187"/>
      <c r="C779" s="188" t="str">
        <f t="shared" si="2"/>
        <v/>
      </c>
      <c r="D779" s="244"/>
      <c r="E779" s="216"/>
      <c r="F779" s="197"/>
      <c r="G779" s="202"/>
      <c r="H779" s="197"/>
      <c r="I779" s="212"/>
      <c r="J779" s="215"/>
      <c r="K779" s="185"/>
      <c r="L779" s="185"/>
      <c r="M779" s="185"/>
      <c r="N779" s="185"/>
      <c r="O779" s="185"/>
      <c r="P779" s="185"/>
      <c r="Q779" s="185"/>
      <c r="R779" s="185"/>
      <c r="S779" s="185"/>
      <c r="T779" s="185"/>
      <c r="U779" s="185"/>
      <c r="V779" s="185"/>
      <c r="W779" s="185"/>
      <c r="X779" s="185"/>
      <c r="Y779" s="185"/>
      <c r="Z779" s="185"/>
      <c r="AA779" s="185"/>
      <c r="AB779" s="185"/>
      <c r="AC779" s="185"/>
      <c r="AD779" s="185"/>
      <c r="AE779" s="185"/>
      <c r="AF779" s="185"/>
      <c r="AG779" s="185"/>
      <c r="AH779" s="185"/>
      <c r="AI779" s="185"/>
      <c r="AJ779" s="185"/>
      <c r="AK779" s="185"/>
      <c r="AL779" s="185"/>
      <c r="AM779" s="185"/>
      <c r="AN779" s="185"/>
      <c r="AO779" s="185"/>
      <c r="AP779" s="185"/>
      <c r="AQ779" s="185"/>
      <c r="AR779" s="185"/>
      <c r="AS779" s="185"/>
      <c r="AT779" s="185"/>
      <c r="AU779" s="185"/>
      <c r="AV779" s="185"/>
      <c r="AW779" s="185"/>
    </row>
    <row r="780" ht="22.5" customHeight="1">
      <c r="A780" s="368"/>
      <c r="B780" s="187"/>
      <c r="C780" s="188" t="str">
        <f t="shared" si="2"/>
        <v/>
      </c>
      <c r="D780" s="244"/>
      <c r="E780" s="216"/>
      <c r="F780" s="197"/>
      <c r="G780" s="202"/>
      <c r="H780" s="197"/>
      <c r="I780" s="212"/>
      <c r="J780" s="215"/>
      <c r="K780" s="185"/>
      <c r="L780" s="185"/>
      <c r="M780" s="185"/>
      <c r="N780" s="185"/>
      <c r="O780" s="185"/>
      <c r="P780" s="185"/>
      <c r="Q780" s="185"/>
      <c r="R780" s="185"/>
      <c r="S780" s="185"/>
      <c r="T780" s="185"/>
      <c r="U780" s="185"/>
      <c r="V780" s="185"/>
      <c r="W780" s="185"/>
      <c r="X780" s="185"/>
      <c r="Y780" s="185"/>
      <c r="Z780" s="185"/>
      <c r="AA780" s="185"/>
      <c r="AB780" s="185"/>
      <c r="AC780" s="185"/>
      <c r="AD780" s="185"/>
      <c r="AE780" s="185"/>
      <c r="AF780" s="185"/>
      <c r="AG780" s="185"/>
      <c r="AH780" s="185"/>
      <c r="AI780" s="185"/>
      <c r="AJ780" s="185"/>
      <c r="AK780" s="185"/>
      <c r="AL780" s="185"/>
      <c r="AM780" s="185"/>
      <c r="AN780" s="185"/>
      <c r="AO780" s="185"/>
      <c r="AP780" s="185"/>
      <c r="AQ780" s="185"/>
      <c r="AR780" s="185"/>
      <c r="AS780" s="185"/>
      <c r="AT780" s="185"/>
      <c r="AU780" s="185"/>
      <c r="AV780" s="185"/>
      <c r="AW780" s="185"/>
    </row>
    <row r="781" ht="22.5" customHeight="1">
      <c r="A781" s="368"/>
      <c r="B781" s="187"/>
      <c r="C781" s="188" t="str">
        <f t="shared" si="2"/>
        <v/>
      </c>
      <c r="D781" s="244"/>
      <c r="E781" s="216"/>
      <c r="F781" s="197"/>
      <c r="G781" s="202"/>
      <c r="H781" s="197"/>
      <c r="I781" s="212"/>
      <c r="J781" s="215"/>
      <c r="K781" s="185"/>
      <c r="L781" s="185"/>
      <c r="M781" s="185"/>
      <c r="N781" s="185"/>
      <c r="O781" s="185"/>
      <c r="P781" s="185"/>
      <c r="Q781" s="185"/>
      <c r="R781" s="185"/>
      <c r="S781" s="185"/>
      <c r="T781" s="185"/>
      <c r="U781" s="185"/>
      <c r="V781" s="185"/>
      <c r="W781" s="185"/>
      <c r="X781" s="185"/>
      <c r="Y781" s="185"/>
      <c r="Z781" s="185"/>
      <c r="AA781" s="185"/>
      <c r="AB781" s="185"/>
      <c r="AC781" s="185"/>
      <c r="AD781" s="185"/>
      <c r="AE781" s="185"/>
      <c r="AF781" s="185"/>
      <c r="AG781" s="185"/>
      <c r="AH781" s="185"/>
      <c r="AI781" s="185"/>
      <c r="AJ781" s="185"/>
      <c r="AK781" s="185"/>
      <c r="AL781" s="185"/>
      <c r="AM781" s="185"/>
      <c r="AN781" s="185"/>
      <c r="AO781" s="185"/>
      <c r="AP781" s="185"/>
      <c r="AQ781" s="185"/>
      <c r="AR781" s="185"/>
      <c r="AS781" s="185"/>
      <c r="AT781" s="185"/>
      <c r="AU781" s="185"/>
      <c r="AV781" s="185"/>
      <c r="AW781" s="185"/>
    </row>
    <row r="782" ht="22.5" customHeight="1">
      <c r="A782" s="368"/>
      <c r="B782" s="187"/>
      <c r="C782" s="188" t="str">
        <f t="shared" si="2"/>
        <v/>
      </c>
      <c r="D782" s="244"/>
      <c r="E782" s="216"/>
      <c r="F782" s="197"/>
      <c r="G782" s="202"/>
      <c r="H782" s="197"/>
      <c r="I782" s="212"/>
      <c r="J782" s="215"/>
      <c r="K782" s="185"/>
      <c r="L782" s="185"/>
      <c r="M782" s="185"/>
      <c r="N782" s="185"/>
      <c r="O782" s="185"/>
      <c r="P782" s="185"/>
      <c r="Q782" s="185"/>
      <c r="R782" s="185"/>
      <c r="S782" s="185"/>
      <c r="T782" s="185"/>
      <c r="U782" s="185"/>
      <c r="V782" s="185"/>
      <c r="W782" s="185"/>
      <c r="X782" s="185"/>
      <c r="Y782" s="185"/>
      <c r="Z782" s="185"/>
      <c r="AA782" s="185"/>
      <c r="AB782" s="185"/>
      <c r="AC782" s="185"/>
      <c r="AD782" s="185"/>
      <c r="AE782" s="185"/>
      <c r="AF782" s="185"/>
      <c r="AG782" s="185"/>
      <c r="AH782" s="185"/>
      <c r="AI782" s="185"/>
      <c r="AJ782" s="185"/>
      <c r="AK782" s="185"/>
      <c r="AL782" s="185"/>
      <c r="AM782" s="185"/>
      <c r="AN782" s="185"/>
      <c r="AO782" s="185"/>
      <c r="AP782" s="185"/>
      <c r="AQ782" s="185"/>
      <c r="AR782" s="185"/>
      <c r="AS782" s="185"/>
      <c r="AT782" s="185"/>
      <c r="AU782" s="185"/>
      <c r="AV782" s="185"/>
      <c r="AW782" s="185"/>
    </row>
    <row r="783" ht="22.5" customHeight="1">
      <c r="A783" s="368"/>
      <c r="B783" s="187"/>
      <c r="C783" s="188" t="str">
        <f t="shared" si="2"/>
        <v/>
      </c>
      <c r="D783" s="244"/>
      <c r="E783" s="216"/>
      <c r="F783" s="197"/>
      <c r="G783" s="202"/>
      <c r="H783" s="197"/>
      <c r="I783" s="212"/>
      <c r="J783" s="215"/>
      <c r="K783" s="185"/>
      <c r="L783" s="185"/>
      <c r="M783" s="185"/>
      <c r="N783" s="185"/>
      <c r="O783" s="185"/>
      <c r="P783" s="185"/>
      <c r="Q783" s="185"/>
      <c r="R783" s="185"/>
      <c r="S783" s="185"/>
      <c r="T783" s="185"/>
      <c r="U783" s="185"/>
      <c r="V783" s="185"/>
      <c r="W783" s="185"/>
      <c r="X783" s="185"/>
      <c r="Y783" s="185"/>
      <c r="Z783" s="185"/>
      <c r="AA783" s="185"/>
      <c r="AB783" s="185"/>
      <c r="AC783" s="185"/>
      <c r="AD783" s="185"/>
      <c r="AE783" s="185"/>
      <c r="AF783" s="185"/>
      <c r="AG783" s="185"/>
      <c r="AH783" s="185"/>
      <c r="AI783" s="185"/>
      <c r="AJ783" s="185"/>
      <c r="AK783" s="185"/>
      <c r="AL783" s="185"/>
      <c r="AM783" s="185"/>
      <c r="AN783" s="185"/>
      <c r="AO783" s="185"/>
      <c r="AP783" s="185"/>
      <c r="AQ783" s="185"/>
      <c r="AR783" s="185"/>
      <c r="AS783" s="185"/>
      <c r="AT783" s="185"/>
      <c r="AU783" s="185"/>
      <c r="AV783" s="185"/>
      <c r="AW783" s="185"/>
    </row>
    <row r="784" ht="22.5" customHeight="1">
      <c r="A784" s="368"/>
      <c r="B784" s="187"/>
      <c r="C784" s="188" t="str">
        <f t="shared" si="2"/>
        <v/>
      </c>
      <c r="D784" s="244"/>
      <c r="E784" s="216"/>
      <c r="F784" s="197"/>
      <c r="G784" s="202"/>
      <c r="H784" s="197"/>
      <c r="I784" s="212"/>
      <c r="J784" s="215"/>
      <c r="K784" s="185"/>
      <c r="L784" s="185"/>
      <c r="M784" s="185"/>
      <c r="N784" s="185"/>
      <c r="O784" s="185"/>
      <c r="P784" s="185"/>
      <c r="Q784" s="185"/>
      <c r="R784" s="185"/>
      <c r="S784" s="185"/>
      <c r="T784" s="185"/>
      <c r="U784" s="185"/>
      <c r="V784" s="185"/>
      <c r="W784" s="185"/>
      <c r="X784" s="185"/>
      <c r="Y784" s="185"/>
      <c r="Z784" s="185"/>
      <c r="AA784" s="185"/>
      <c r="AB784" s="185"/>
      <c r="AC784" s="185"/>
      <c r="AD784" s="185"/>
      <c r="AE784" s="185"/>
      <c r="AF784" s="185"/>
      <c r="AG784" s="185"/>
      <c r="AH784" s="185"/>
      <c r="AI784" s="185"/>
      <c r="AJ784" s="185"/>
      <c r="AK784" s="185"/>
      <c r="AL784" s="185"/>
      <c r="AM784" s="185"/>
      <c r="AN784" s="185"/>
      <c r="AO784" s="185"/>
      <c r="AP784" s="185"/>
      <c r="AQ784" s="185"/>
      <c r="AR784" s="185"/>
      <c r="AS784" s="185"/>
      <c r="AT784" s="185"/>
      <c r="AU784" s="185"/>
      <c r="AV784" s="185"/>
      <c r="AW784" s="185"/>
    </row>
    <row r="785" ht="22.5" customHeight="1">
      <c r="A785" s="368"/>
      <c r="B785" s="187"/>
      <c r="C785" s="188" t="str">
        <f t="shared" si="2"/>
        <v/>
      </c>
      <c r="D785" s="244"/>
      <c r="E785" s="216"/>
      <c r="F785" s="197"/>
      <c r="G785" s="202"/>
      <c r="H785" s="197"/>
      <c r="I785" s="212"/>
      <c r="J785" s="215"/>
      <c r="K785" s="185"/>
      <c r="L785" s="185"/>
      <c r="M785" s="185"/>
      <c r="N785" s="185"/>
      <c r="O785" s="185"/>
      <c r="P785" s="185"/>
      <c r="Q785" s="185"/>
      <c r="R785" s="185"/>
      <c r="S785" s="185"/>
      <c r="T785" s="185"/>
      <c r="U785" s="185"/>
      <c r="V785" s="185"/>
      <c r="W785" s="185"/>
      <c r="X785" s="185"/>
      <c r="Y785" s="185"/>
      <c r="Z785" s="185"/>
      <c r="AA785" s="185"/>
      <c r="AB785" s="185"/>
      <c r="AC785" s="185"/>
      <c r="AD785" s="185"/>
      <c r="AE785" s="185"/>
      <c r="AF785" s="185"/>
      <c r="AG785" s="185"/>
      <c r="AH785" s="185"/>
      <c r="AI785" s="185"/>
      <c r="AJ785" s="185"/>
      <c r="AK785" s="185"/>
      <c r="AL785" s="185"/>
      <c r="AM785" s="185"/>
      <c r="AN785" s="185"/>
      <c r="AO785" s="185"/>
      <c r="AP785" s="185"/>
      <c r="AQ785" s="185"/>
      <c r="AR785" s="185"/>
      <c r="AS785" s="185"/>
      <c r="AT785" s="185"/>
      <c r="AU785" s="185"/>
      <c r="AV785" s="185"/>
      <c r="AW785" s="185"/>
    </row>
    <row r="786" ht="22.5" customHeight="1">
      <c r="A786" s="368"/>
      <c r="B786" s="187"/>
      <c r="C786" s="188" t="str">
        <f t="shared" si="2"/>
        <v/>
      </c>
      <c r="D786" s="244"/>
      <c r="E786" s="216"/>
      <c r="F786" s="197"/>
      <c r="G786" s="202"/>
      <c r="H786" s="197"/>
      <c r="I786" s="212"/>
      <c r="J786" s="215"/>
      <c r="K786" s="185"/>
      <c r="L786" s="185"/>
      <c r="M786" s="185"/>
      <c r="N786" s="185"/>
      <c r="O786" s="185"/>
      <c r="P786" s="185"/>
      <c r="Q786" s="185"/>
      <c r="R786" s="185"/>
      <c r="S786" s="185"/>
      <c r="T786" s="185"/>
      <c r="U786" s="185"/>
      <c r="V786" s="185"/>
      <c r="W786" s="185"/>
      <c r="X786" s="185"/>
      <c r="Y786" s="185"/>
      <c r="Z786" s="185"/>
      <c r="AA786" s="185"/>
      <c r="AB786" s="185"/>
      <c r="AC786" s="185"/>
      <c r="AD786" s="185"/>
      <c r="AE786" s="185"/>
      <c r="AF786" s="185"/>
      <c r="AG786" s="185"/>
      <c r="AH786" s="185"/>
      <c r="AI786" s="185"/>
      <c r="AJ786" s="185"/>
      <c r="AK786" s="185"/>
      <c r="AL786" s="185"/>
      <c r="AM786" s="185"/>
      <c r="AN786" s="185"/>
      <c r="AO786" s="185"/>
      <c r="AP786" s="185"/>
      <c r="AQ786" s="185"/>
      <c r="AR786" s="185"/>
      <c r="AS786" s="185"/>
      <c r="AT786" s="185"/>
      <c r="AU786" s="185"/>
      <c r="AV786" s="185"/>
      <c r="AW786" s="185"/>
    </row>
    <row r="787" ht="22.5" customHeight="1">
      <c r="A787" s="368"/>
      <c r="B787" s="187"/>
      <c r="C787" s="188" t="str">
        <f t="shared" si="2"/>
        <v/>
      </c>
      <c r="D787" s="244"/>
      <c r="E787" s="216"/>
      <c r="F787" s="197"/>
      <c r="G787" s="202"/>
      <c r="H787" s="197"/>
      <c r="I787" s="212"/>
      <c r="J787" s="215"/>
      <c r="K787" s="185"/>
      <c r="L787" s="185"/>
      <c r="M787" s="185"/>
      <c r="N787" s="185"/>
      <c r="O787" s="185"/>
      <c r="P787" s="185"/>
      <c r="Q787" s="185"/>
      <c r="R787" s="185"/>
      <c r="S787" s="185"/>
      <c r="T787" s="185"/>
      <c r="U787" s="185"/>
      <c r="V787" s="185"/>
      <c r="W787" s="185"/>
      <c r="X787" s="185"/>
      <c r="Y787" s="185"/>
      <c r="Z787" s="185"/>
      <c r="AA787" s="185"/>
      <c r="AB787" s="185"/>
      <c r="AC787" s="185"/>
      <c r="AD787" s="185"/>
      <c r="AE787" s="185"/>
      <c r="AF787" s="185"/>
      <c r="AG787" s="185"/>
      <c r="AH787" s="185"/>
      <c r="AI787" s="185"/>
      <c r="AJ787" s="185"/>
      <c r="AK787" s="185"/>
      <c r="AL787" s="185"/>
      <c r="AM787" s="185"/>
      <c r="AN787" s="185"/>
      <c r="AO787" s="185"/>
      <c r="AP787" s="185"/>
      <c r="AQ787" s="185"/>
      <c r="AR787" s="185"/>
      <c r="AS787" s="185"/>
      <c r="AT787" s="185"/>
      <c r="AU787" s="185"/>
      <c r="AV787" s="185"/>
      <c r="AW787" s="185"/>
    </row>
    <row r="788" ht="22.5" customHeight="1">
      <c r="A788" s="368"/>
      <c r="B788" s="187"/>
      <c r="C788" s="188" t="str">
        <f t="shared" si="2"/>
        <v/>
      </c>
      <c r="D788" s="244"/>
      <c r="E788" s="216"/>
      <c r="F788" s="197"/>
      <c r="G788" s="202"/>
      <c r="H788" s="197"/>
      <c r="I788" s="212"/>
      <c r="J788" s="215"/>
      <c r="K788" s="185"/>
      <c r="L788" s="185"/>
      <c r="M788" s="185"/>
      <c r="N788" s="185"/>
      <c r="O788" s="185"/>
      <c r="P788" s="185"/>
      <c r="Q788" s="185"/>
      <c r="R788" s="185"/>
      <c r="S788" s="185"/>
      <c r="T788" s="185"/>
      <c r="U788" s="185"/>
      <c r="V788" s="185"/>
      <c r="W788" s="185"/>
      <c r="X788" s="185"/>
      <c r="Y788" s="185"/>
      <c r="Z788" s="185"/>
      <c r="AA788" s="185"/>
      <c r="AB788" s="185"/>
      <c r="AC788" s="185"/>
      <c r="AD788" s="185"/>
      <c r="AE788" s="185"/>
      <c r="AF788" s="185"/>
      <c r="AG788" s="185"/>
      <c r="AH788" s="185"/>
      <c r="AI788" s="185"/>
      <c r="AJ788" s="185"/>
      <c r="AK788" s="185"/>
      <c r="AL788" s="185"/>
      <c r="AM788" s="185"/>
      <c r="AN788" s="185"/>
      <c r="AO788" s="185"/>
      <c r="AP788" s="185"/>
      <c r="AQ788" s="185"/>
      <c r="AR788" s="185"/>
      <c r="AS788" s="185"/>
      <c r="AT788" s="185"/>
      <c r="AU788" s="185"/>
      <c r="AV788" s="185"/>
      <c r="AW788" s="185"/>
    </row>
    <row r="789" ht="22.5" customHeight="1">
      <c r="A789" s="368"/>
      <c r="B789" s="187"/>
      <c r="C789" s="188" t="str">
        <f t="shared" si="2"/>
        <v/>
      </c>
      <c r="D789" s="244"/>
      <c r="E789" s="216"/>
      <c r="F789" s="197"/>
      <c r="G789" s="202"/>
      <c r="H789" s="197"/>
      <c r="I789" s="212"/>
      <c r="J789" s="215"/>
      <c r="K789" s="185"/>
      <c r="L789" s="185"/>
      <c r="M789" s="185"/>
      <c r="N789" s="185"/>
      <c r="O789" s="185"/>
      <c r="P789" s="185"/>
      <c r="Q789" s="185"/>
      <c r="R789" s="185"/>
      <c r="S789" s="185"/>
      <c r="T789" s="185"/>
      <c r="U789" s="185"/>
      <c r="V789" s="185"/>
      <c r="W789" s="185"/>
      <c r="X789" s="185"/>
      <c r="Y789" s="185"/>
      <c r="Z789" s="185"/>
      <c r="AA789" s="185"/>
      <c r="AB789" s="185"/>
      <c r="AC789" s="185"/>
      <c r="AD789" s="185"/>
      <c r="AE789" s="185"/>
      <c r="AF789" s="185"/>
      <c r="AG789" s="185"/>
      <c r="AH789" s="185"/>
      <c r="AI789" s="185"/>
      <c r="AJ789" s="185"/>
      <c r="AK789" s="185"/>
      <c r="AL789" s="185"/>
      <c r="AM789" s="185"/>
      <c r="AN789" s="185"/>
      <c r="AO789" s="185"/>
      <c r="AP789" s="185"/>
      <c r="AQ789" s="185"/>
      <c r="AR789" s="185"/>
      <c r="AS789" s="185"/>
      <c r="AT789" s="185"/>
      <c r="AU789" s="185"/>
      <c r="AV789" s="185"/>
      <c r="AW789" s="185"/>
    </row>
    <row r="790" ht="22.5" customHeight="1">
      <c r="A790" s="368"/>
      <c r="B790" s="187"/>
      <c r="C790" s="188" t="str">
        <f t="shared" si="2"/>
        <v/>
      </c>
      <c r="D790" s="244"/>
      <c r="E790" s="216"/>
      <c r="F790" s="197"/>
      <c r="G790" s="202"/>
      <c r="H790" s="197"/>
      <c r="I790" s="212"/>
      <c r="J790" s="215"/>
      <c r="K790" s="185"/>
      <c r="L790" s="185"/>
      <c r="M790" s="185"/>
      <c r="N790" s="185"/>
      <c r="O790" s="185"/>
      <c r="P790" s="185"/>
      <c r="Q790" s="185"/>
      <c r="R790" s="185"/>
      <c r="S790" s="185"/>
      <c r="T790" s="185"/>
      <c r="U790" s="185"/>
      <c r="V790" s="185"/>
      <c r="W790" s="185"/>
      <c r="X790" s="185"/>
      <c r="Y790" s="185"/>
      <c r="Z790" s="185"/>
      <c r="AA790" s="185"/>
      <c r="AB790" s="185"/>
      <c r="AC790" s="185"/>
      <c r="AD790" s="185"/>
      <c r="AE790" s="185"/>
      <c r="AF790" s="185"/>
      <c r="AG790" s="185"/>
      <c r="AH790" s="185"/>
      <c r="AI790" s="185"/>
      <c r="AJ790" s="185"/>
      <c r="AK790" s="185"/>
      <c r="AL790" s="185"/>
      <c r="AM790" s="185"/>
      <c r="AN790" s="185"/>
      <c r="AO790" s="185"/>
      <c r="AP790" s="185"/>
      <c r="AQ790" s="185"/>
      <c r="AR790" s="185"/>
      <c r="AS790" s="185"/>
      <c r="AT790" s="185"/>
      <c r="AU790" s="185"/>
      <c r="AV790" s="185"/>
      <c r="AW790" s="185"/>
    </row>
    <row r="791" ht="22.5" customHeight="1">
      <c r="A791" s="368"/>
      <c r="B791" s="187"/>
      <c r="C791" s="188" t="str">
        <f t="shared" si="2"/>
        <v/>
      </c>
      <c r="D791" s="244"/>
      <c r="E791" s="216"/>
      <c r="F791" s="197"/>
      <c r="G791" s="202"/>
      <c r="H791" s="197"/>
      <c r="I791" s="212"/>
      <c r="J791" s="215"/>
      <c r="K791" s="185"/>
      <c r="L791" s="185"/>
      <c r="M791" s="185"/>
      <c r="N791" s="185"/>
      <c r="O791" s="185"/>
      <c r="P791" s="185"/>
      <c r="Q791" s="185"/>
      <c r="R791" s="185"/>
      <c r="S791" s="185"/>
      <c r="T791" s="185"/>
      <c r="U791" s="185"/>
      <c r="V791" s="185"/>
      <c r="W791" s="185"/>
      <c r="X791" s="185"/>
      <c r="Y791" s="185"/>
      <c r="Z791" s="185"/>
      <c r="AA791" s="185"/>
      <c r="AB791" s="185"/>
      <c r="AC791" s="185"/>
      <c r="AD791" s="185"/>
      <c r="AE791" s="185"/>
      <c r="AF791" s="185"/>
      <c r="AG791" s="185"/>
      <c r="AH791" s="185"/>
      <c r="AI791" s="185"/>
      <c r="AJ791" s="185"/>
      <c r="AK791" s="185"/>
      <c r="AL791" s="185"/>
      <c r="AM791" s="185"/>
      <c r="AN791" s="185"/>
      <c r="AO791" s="185"/>
      <c r="AP791" s="185"/>
      <c r="AQ791" s="185"/>
      <c r="AR791" s="185"/>
      <c r="AS791" s="185"/>
      <c r="AT791" s="185"/>
      <c r="AU791" s="185"/>
      <c r="AV791" s="185"/>
      <c r="AW791" s="185"/>
    </row>
    <row r="792" ht="22.5" customHeight="1">
      <c r="A792" s="368"/>
      <c r="B792" s="187"/>
      <c r="C792" s="188" t="str">
        <f t="shared" si="2"/>
        <v/>
      </c>
      <c r="D792" s="244"/>
      <c r="E792" s="216"/>
      <c r="F792" s="197"/>
      <c r="G792" s="202"/>
      <c r="H792" s="197"/>
      <c r="I792" s="212"/>
      <c r="J792" s="215"/>
      <c r="K792" s="185"/>
      <c r="L792" s="185"/>
      <c r="M792" s="185"/>
      <c r="N792" s="185"/>
      <c r="O792" s="185"/>
      <c r="P792" s="185"/>
      <c r="Q792" s="185"/>
      <c r="R792" s="185"/>
      <c r="S792" s="185"/>
      <c r="T792" s="185"/>
      <c r="U792" s="185"/>
      <c r="V792" s="185"/>
      <c r="W792" s="185"/>
      <c r="X792" s="185"/>
      <c r="Y792" s="185"/>
      <c r="Z792" s="185"/>
      <c r="AA792" s="185"/>
      <c r="AB792" s="185"/>
      <c r="AC792" s="185"/>
      <c r="AD792" s="185"/>
      <c r="AE792" s="185"/>
      <c r="AF792" s="185"/>
      <c r="AG792" s="185"/>
      <c r="AH792" s="185"/>
      <c r="AI792" s="185"/>
      <c r="AJ792" s="185"/>
      <c r="AK792" s="185"/>
      <c r="AL792" s="185"/>
      <c r="AM792" s="185"/>
      <c r="AN792" s="185"/>
      <c r="AO792" s="185"/>
      <c r="AP792" s="185"/>
      <c r="AQ792" s="185"/>
      <c r="AR792" s="185"/>
      <c r="AS792" s="185"/>
      <c r="AT792" s="185"/>
      <c r="AU792" s="185"/>
      <c r="AV792" s="185"/>
      <c r="AW792" s="185"/>
    </row>
    <row r="793" ht="22.5" customHeight="1">
      <c r="A793" s="368"/>
      <c r="B793" s="187"/>
      <c r="C793" s="188" t="str">
        <f t="shared" si="2"/>
        <v/>
      </c>
      <c r="D793" s="244"/>
      <c r="E793" s="216"/>
      <c r="F793" s="197"/>
      <c r="G793" s="202"/>
      <c r="H793" s="197"/>
      <c r="I793" s="212"/>
      <c r="J793" s="215"/>
      <c r="K793" s="185"/>
      <c r="L793" s="185"/>
      <c r="M793" s="185"/>
      <c r="N793" s="185"/>
      <c r="O793" s="185"/>
      <c r="P793" s="185"/>
      <c r="Q793" s="185"/>
      <c r="R793" s="185"/>
      <c r="S793" s="185"/>
      <c r="T793" s="185"/>
      <c r="U793" s="185"/>
      <c r="V793" s="185"/>
      <c r="W793" s="185"/>
      <c r="X793" s="185"/>
      <c r="Y793" s="185"/>
      <c r="Z793" s="185"/>
      <c r="AA793" s="185"/>
      <c r="AB793" s="185"/>
      <c r="AC793" s="185"/>
      <c r="AD793" s="185"/>
      <c r="AE793" s="185"/>
      <c r="AF793" s="185"/>
      <c r="AG793" s="185"/>
      <c r="AH793" s="185"/>
      <c r="AI793" s="185"/>
      <c r="AJ793" s="185"/>
      <c r="AK793" s="185"/>
      <c r="AL793" s="185"/>
      <c r="AM793" s="185"/>
      <c r="AN793" s="185"/>
      <c r="AO793" s="185"/>
      <c r="AP793" s="185"/>
      <c r="AQ793" s="185"/>
      <c r="AR793" s="185"/>
      <c r="AS793" s="185"/>
      <c r="AT793" s="185"/>
      <c r="AU793" s="185"/>
      <c r="AV793" s="185"/>
      <c r="AW793" s="185"/>
    </row>
    <row r="794" ht="22.5" customHeight="1">
      <c r="A794" s="368"/>
      <c r="B794" s="187"/>
      <c r="C794" s="188" t="str">
        <f t="shared" si="2"/>
        <v/>
      </c>
      <c r="D794" s="244"/>
      <c r="E794" s="216"/>
      <c r="F794" s="197"/>
      <c r="G794" s="202"/>
      <c r="H794" s="197"/>
      <c r="I794" s="212"/>
      <c r="J794" s="215"/>
      <c r="K794" s="185"/>
      <c r="L794" s="185"/>
      <c r="M794" s="185"/>
      <c r="N794" s="185"/>
      <c r="O794" s="185"/>
      <c r="P794" s="185"/>
      <c r="Q794" s="185"/>
      <c r="R794" s="185"/>
      <c r="S794" s="185"/>
      <c r="T794" s="185"/>
      <c r="U794" s="185"/>
      <c r="V794" s="185"/>
      <c r="W794" s="185"/>
      <c r="X794" s="185"/>
      <c r="Y794" s="185"/>
      <c r="Z794" s="185"/>
      <c r="AA794" s="185"/>
      <c r="AB794" s="185"/>
      <c r="AC794" s="185"/>
      <c r="AD794" s="185"/>
      <c r="AE794" s="185"/>
      <c r="AF794" s="185"/>
      <c r="AG794" s="185"/>
      <c r="AH794" s="185"/>
      <c r="AI794" s="185"/>
      <c r="AJ794" s="185"/>
      <c r="AK794" s="185"/>
      <c r="AL794" s="185"/>
      <c r="AM794" s="185"/>
      <c r="AN794" s="185"/>
      <c r="AO794" s="185"/>
      <c r="AP794" s="185"/>
      <c r="AQ794" s="185"/>
      <c r="AR794" s="185"/>
      <c r="AS794" s="185"/>
      <c r="AT794" s="185"/>
      <c r="AU794" s="185"/>
      <c r="AV794" s="185"/>
      <c r="AW794" s="185"/>
    </row>
    <row r="795" ht="22.5" customHeight="1">
      <c r="A795" s="368"/>
      <c r="B795" s="187"/>
      <c r="C795" s="188" t="str">
        <f t="shared" si="2"/>
        <v/>
      </c>
      <c r="D795" s="244"/>
      <c r="E795" s="216"/>
      <c r="F795" s="197"/>
      <c r="G795" s="202"/>
      <c r="H795" s="197"/>
      <c r="I795" s="212"/>
      <c r="J795" s="215"/>
      <c r="K795" s="185"/>
      <c r="L795" s="185"/>
      <c r="M795" s="185"/>
      <c r="N795" s="185"/>
      <c r="O795" s="185"/>
      <c r="P795" s="185"/>
      <c r="Q795" s="185"/>
      <c r="R795" s="185"/>
      <c r="S795" s="185"/>
      <c r="T795" s="185"/>
      <c r="U795" s="185"/>
      <c r="V795" s="185"/>
      <c r="W795" s="185"/>
      <c r="X795" s="185"/>
      <c r="Y795" s="185"/>
      <c r="Z795" s="185"/>
      <c r="AA795" s="185"/>
      <c r="AB795" s="185"/>
      <c r="AC795" s="185"/>
      <c r="AD795" s="185"/>
      <c r="AE795" s="185"/>
      <c r="AF795" s="185"/>
      <c r="AG795" s="185"/>
      <c r="AH795" s="185"/>
      <c r="AI795" s="185"/>
      <c r="AJ795" s="185"/>
      <c r="AK795" s="185"/>
      <c r="AL795" s="185"/>
      <c r="AM795" s="185"/>
      <c r="AN795" s="185"/>
      <c r="AO795" s="185"/>
      <c r="AP795" s="185"/>
      <c r="AQ795" s="185"/>
      <c r="AR795" s="185"/>
      <c r="AS795" s="185"/>
      <c r="AT795" s="185"/>
      <c r="AU795" s="185"/>
      <c r="AV795" s="185"/>
      <c r="AW795" s="185"/>
    </row>
    <row r="796" ht="22.5" customHeight="1">
      <c r="A796" s="368"/>
      <c r="B796" s="187"/>
      <c r="C796" s="188" t="str">
        <f t="shared" si="2"/>
        <v/>
      </c>
      <c r="D796" s="244"/>
      <c r="E796" s="216"/>
      <c r="F796" s="197"/>
      <c r="G796" s="202"/>
      <c r="H796" s="197"/>
      <c r="I796" s="212"/>
      <c r="J796" s="215"/>
      <c r="K796" s="185"/>
      <c r="L796" s="185"/>
      <c r="M796" s="185"/>
      <c r="N796" s="185"/>
      <c r="O796" s="185"/>
      <c r="P796" s="185"/>
      <c r="Q796" s="185"/>
      <c r="R796" s="185"/>
      <c r="S796" s="185"/>
      <c r="T796" s="185"/>
      <c r="U796" s="185"/>
      <c r="V796" s="185"/>
      <c r="W796" s="185"/>
      <c r="X796" s="185"/>
      <c r="Y796" s="185"/>
      <c r="Z796" s="185"/>
      <c r="AA796" s="185"/>
      <c r="AB796" s="185"/>
      <c r="AC796" s="185"/>
      <c r="AD796" s="185"/>
      <c r="AE796" s="185"/>
      <c r="AF796" s="185"/>
      <c r="AG796" s="185"/>
      <c r="AH796" s="185"/>
      <c r="AI796" s="185"/>
      <c r="AJ796" s="185"/>
      <c r="AK796" s="185"/>
      <c r="AL796" s="185"/>
      <c r="AM796" s="185"/>
      <c r="AN796" s="185"/>
      <c r="AO796" s="185"/>
      <c r="AP796" s="185"/>
      <c r="AQ796" s="185"/>
      <c r="AR796" s="185"/>
      <c r="AS796" s="185"/>
      <c r="AT796" s="185"/>
      <c r="AU796" s="185"/>
      <c r="AV796" s="185"/>
      <c r="AW796" s="185"/>
    </row>
    <row r="797" ht="22.5" customHeight="1">
      <c r="A797" s="368"/>
      <c r="B797" s="187"/>
      <c r="C797" s="188" t="str">
        <f t="shared" si="2"/>
        <v/>
      </c>
      <c r="D797" s="244"/>
      <c r="E797" s="216"/>
      <c r="F797" s="197"/>
      <c r="G797" s="202"/>
      <c r="H797" s="197"/>
      <c r="I797" s="212"/>
      <c r="J797" s="215"/>
      <c r="K797" s="185"/>
      <c r="L797" s="185"/>
      <c r="M797" s="185"/>
      <c r="N797" s="185"/>
      <c r="O797" s="185"/>
      <c r="P797" s="185"/>
      <c r="Q797" s="185"/>
      <c r="R797" s="185"/>
      <c r="S797" s="185"/>
      <c r="T797" s="185"/>
      <c r="U797" s="185"/>
      <c r="V797" s="185"/>
      <c r="W797" s="185"/>
      <c r="X797" s="185"/>
      <c r="Y797" s="185"/>
      <c r="Z797" s="185"/>
      <c r="AA797" s="185"/>
      <c r="AB797" s="185"/>
      <c r="AC797" s="185"/>
      <c r="AD797" s="185"/>
      <c r="AE797" s="185"/>
      <c r="AF797" s="185"/>
      <c r="AG797" s="185"/>
      <c r="AH797" s="185"/>
      <c r="AI797" s="185"/>
      <c r="AJ797" s="185"/>
      <c r="AK797" s="185"/>
      <c r="AL797" s="185"/>
      <c r="AM797" s="185"/>
      <c r="AN797" s="185"/>
      <c r="AO797" s="185"/>
      <c r="AP797" s="185"/>
      <c r="AQ797" s="185"/>
      <c r="AR797" s="185"/>
      <c r="AS797" s="185"/>
      <c r="AT797" s="185"/>
      <c r="AU797" s="185"/>
      <c r="AV797" s="185"/>
      <c r="AW797" s="185"/>
    </row>
    <row r="798" ht="22.5" customHeight="1">
      <c r="A798" s="368"/>
      <c r="B798" s="187"/>
      <c r="C798" s="188" t="str">
        <f t="shared" si="2"/>
        <v/>
      </c>
      <c r="D798" s="244"/>
      <c r="E798" s="216"/>
      <c r="F798" s="197"/>
      <c r="G798" s="202"/>
      <c r="H798" s="197"/>
      <c r="I798" s="212"/>
      <c r="J798" s="215"/>
      <c r="K798" s="185"/>
      <c r="L798" s="185"/>
      <c r="M798" s="185"/>
      <c r="N798" s="185"/>
      <c r="O798" s="185"/>
      <c r="P798" s="185"/>
      <c r="Q798" s="185"/>
      <c r="R798" s="185"/>
      <c r="S798" s="185"/>
      <c r="T798" s="185"/>
      <c r="U798" s="185"/>
      <c r="V798" s="185"/>
      <c r="W798" s="185"/>
      <c r="X798" s="185"/>
      <c r="Y798" s="185"/>
      <c r="Z798" s="185"/>
      <c r="AA798" s="185"/>
      <c r="AB798" s="185"/>
      <c r="AC798" s="185"/>
      <c r="AD798" s="185"/>
      <c r="AE798" s="185"/>
      <c r="AF798" s="185"/>
      <c r="AG798" s="185"/>
      <c r="AH798" s="185"/>
      <c r="AI798" s="185"/>
      <c r="AJ798" s="185"/>
      <c r="AK798" s="185"/>
      <c r="AL798" s="185"/>
      <c r="AM798" s="185"/>
      <c r="AN798" s="185"/>
      <c r="AO798" s="185"/>
      <c r="AP798" s="185"/>
      <c r="AQ798" s="185"/>
      <c r="AR798" s="185"/>
      <c r="AS798" s="185"/>
      <c r="AT798" s="185"/>
      <c r="AU798" s="185"/>
      <c r="AV798" s="185"/>
      <c r="AW798" s="185"/>
    </row>
    <row r="799" ht="22.5" customHeight="1">
      <c r="A799" s="368"/>
      <c r="B799" s="187"/>
      <c r="C799" s="188" t="str">
        <f t="shared" si="2"/>
        <v/>
      </c>
      <c r="D799" s="244"/>
      <c r="E799" s="216"/>
      <c r="F799" s="197"/>
      <c r="G799" s="202"/>
      <c r="H799" s="197"/>
      <c r="I799" s="212"/>
      <c r="J799" s="215"/>
      <c r="K799" s="185"/>
      <c r="L799" s="185"/>
      <c r="M799" s="185"/>
      <c r="N799" s="185"/>
      <c r="O799" s="185"/>
      <c r="P799" s="185"/>
      <c r="Q799" s="185"/>
      <c r="R799" s="185"/>
      <c r="S799" s="185"/>
      <c r="T799" s="185"/>
      <c r="U799" s="185"/>
      <c r="V799" s="185"/>
      <c r="W799" s="185"/>
      <c r="X799" s="185"/>
      <c r="Y799" s="185"/>
      <c r="Z799" s="185"/>
      <c r="AA799" s="185"/>
      <c r="AB799" s="185"/>
      <c r="AC799" s="185"/>
      <c r="AD799" s="185"/>
      <c r="AE799" s="185"/>
      <c r="AF799" s="185"/>
      <c r="AG799" s="185"/>
      <c r="AH799" s="185"/>
      <c r="AI799" s="185"/>
      <c r="AJ799" s="185"/>
      <c r="AK799" s="185"/>
      <c r="AL799" s="185"/>
      <c r="AM799" s="185"/>
      <c r="AN799" s="185"/>
      <c r="AO799" s="185"/>
      <c r="AP799" s="185"/>
      <c r="AQ799" s="185"/>
      <c r="AR799" s="185"/>
      <c r="AS799" s="185"/>
      <c r="AT799" s="185"/>
      <c r="AU799" s="185"/>
      <c r="AV799" s="185"/>
      <c r="AW799" s="185"/>
    </row>
    <row r="800" ht="22.5" customHeight="1">
      <c r="A800" s="368"/>
      <c r="B800" s="187"/>
      <c r="C800" s="188" t="str">
        <f t="shared" si="2"/>
        <v/>
      </c>
      <c r="D800" s="244"/>
      <c r="E800" s="216"/>
      <c r="F800" s="197"/>
      <c r="G800" s="202"/>
      <c r="H800" s="197"/>
      <c r="I800" s="212"/>
      <c r="J800" s="215"/>
      <c r="K800" s="185"/>
      <c r="L800" s="185"/>
      <c r="M800" s="185"/>
      <c r="N800" s="185"/>
      <c r="O800" s="185"/>
      <c r="P800" s="185"/>
      <c r="Q800" s="185"/>
      <c r="R800" s="185"/>
      <c r="S800" s="185"/>
      <c r="T800" s="185"/>
      <c r="U800" s="185"/>
      <c r="V800" s="185"/>
      <c r="W800" s="185"/>
      <c r="X800" s="185"/>
      <c r="Y800" s="185"/>
      <c r="Z800" s="185"/>
      <c r="AA800" s="185"/>
      <c r="AB800" s="185"/>
      <c r="AC800" s="185"/>
      <c r="AD800" s="185"/>
      <c r="AE800" s="185"/>
      <c r="AF800" s="185"/>
      <c r="AG800" s="185"/>
      <c r="AH800" s="185"/>
      <c r="AI800" s="185"/>
      <c r="AJ800" s="185"/>
      <c r="AK800" s="185"/>
      <c r="AL800" s="185"/>
      <c r="AM800" s="185"/>
      <c r="AN800" s="185"/>
      <c r="AO800" s="185"/>
      <c r="AP800" s="185"/>
      <c r="AQ800" s="185"/>
      <c r="AR800" s="185"/>
      <c r="AS800" s="185"/>
      <c r="AT800" s="185"/>
      <c r="AU800" s="185"/>
      <c r="AV800" s="185"/>
      <c r="AW800" s="185"/>
    </row>
    <row r="801" ht="22.5" customHeight="1">
      <c r="A801" s="368"/>
      <c r="B801" s="187"/>
      <c r="C801" s="188" t="str">
        <f t="shared" si="2"/>
        <v/>
      </c>
      <c r="D801" s="244"/>
      <c r="E801" s="216"/>
      <c r="F801" s="197"/>
      <c r="G801" s="202"/>
      <c r="H801" s="197"/>
      <c r="I801" s="212"/>
      <c r="J801" s="215"/>
      <c r="K801" s="185"/>
      <c r="L801" s="185"/>
      <c r="M801" s="185"/>
      <c r="N801" s="185"/>
      <c r="O801" s="185"/>
      <c r="P801" s="185"/>
      <c r="Q801" s="185"/>
      <c r="R801" s="185"/>
      <c r="S801" s="185"/>
      <c r="T801" s="185"/>
      <c r="U801" s="185"/>
      <c r="V801" s="185"/>
      <c r="W801" s="185"/>
      <c r="X801" s="185"/>
      <c r="Y801" s="185"/>
      <c r="Z801" s="185"/>
      <c r="AA801" s="185"/>
      <c r="AB801" s="185"/>
      <c r="AC801" s="185"/>
      <c r="AD801" s="185"/>
      <c r="AE801" s="185"/>
      <c r="AF801" s="185"/>
      <c r="AG801" s="185"/>
      <c r="AH801" s="185"/>
      <c r="AI801" s="185"/>
      <c r="AJ801" s="185"/>
      <c r="AK801" s="185"/>
      <c r="AL801" s="185"/>
      <c r="AM801" s="185"/>
      <c r="AN801" s="185"/>
      <c r="AO801" s="185"/>
      <c r="AP801" s="185"/>
      <c r="AQ801" s="185"/>
      <c r="AR801" s="185"/>
      <c r="AS801" s="185"/>
      <c r="AT801" s="185"/>
      <c r="AU801" s="185"/>
      <c r="AV801" s="185"/>
      <c r="AW801" s="185"/>
    </row>
    <row r="802" ht="22.5" customHeight="1">
      <c r="A802" s="368"/>
      <c r="B802" s="187"/>
      <c r="C802" s="188" t="str">
        <f t="shared" si="2"/>
        <v/>
      </c>
      <c r="D802" s="244"/>
      <c r="E802" s="216"/>
      <c r="F802" s="197"/>
      <c r="G802" s="202"/>
      <c r="H802" s="197"/>
      <c r="I802" s="212"/>
      <c r="J802" s="215"/>
      <c r="K802" s="185"/>
      <c r="L802" s="185"/>
      <c r="M802" s="185"/>
      <c r="N802" s="185"/>
      <c r="O802" s="185"/>
      <c r="P802" s="185"/>
      <c r="Q802" s="185"/>
      <c r="R802" s="185"/>
      <c r="S802" s="185"/>
      <c r="T802" s="185"/>
      <c r="U802" s="185"/>
      <c r="V802" s="185"/>
      <c r="W802" s="185"/>
      <c r="X802" s="185"/>
      <c r="Y802" s="185"/>
      <c r="Z802" s="185"/>
      <c r="AA802" s="185"/>
      <c r="AB802" s="185"/>
      <c r="AC802" s="185"/>
      <c r="AD802" s="185"/>
      <c r="AE802" s="185"/>
      <c r="AF802" s="185"/>
      <c r="AG802" s="185"/>
      <c r="AH802" s="185"/>
      <c r="AI802" s="185"/>
      <c r="AJ802" s="185"/>
      <c r="AK802" s="185"/>
      <c r="AL802" s="185"/>
      <c r="AM802" s="185"/>
      <c r="AN802" s="185"/>
      <c r="AO802" s="185"/>
      <c r="AP802" s="185"/>
      <c r="AQ802" s="185"/>
      <c r="AR802" s="185"/>
      <c r="AS802" s="185"/>
      <c r="AT802" s="185"/>
      <c r="AU802" s="185"/>
      <c r="AV802" s="185"/>
      <c r="AW802" s="185"/>
    </row>
    <row r="803" ht="22.5" customHeight="1">
      <c r="A803" s="368"/>
      <c r="B803" s="187"/>
      <c r="C803" s="188" t="str">
        <f t="shared" si="2"/>
        <v/>
      </c>
      <c r="D803" s="244"/>
      <c r="E803" s="216"/>
      <c r="F803" s="197"/>
      <c r="G803" s="202"/>
      <c r="H803" s="197"/>
      <c r="I803" s="212"/>
      <c r="J803" s="215"/>
      <c r="K803" s="185"/>
      <c r="L803" s="185"/>
      <c r="M803" s="185"/>
      <c r="N803" s="185"/>
      <c r="O803" s="185"/>
      <c r="P803" s="185"/>
      <c r="Q803" s="185"/>
      <c r="R803" s="185"/>
      <c r="S803" s="185"/>
      <c r="T803" s="185"/>
      <c r="U803" s="185"/>
      <c r="V803" s="185"/>
      <c r="W803" s="185"/>
      <c r="X803" s="185"/>
      <c r="Y803" s="185"/>
      <c r="Z803" s="185"/>
      <c r="AA803" s="185"/>
      <c r="AB803" s="185"/>
      <c r="AC803" s="185"/>
      <c r="AD803" s="185"/>
      <c r="AE803" s="185"/>
      <c r="AF803" s="185"/>
      <c r="AG803" s="185"/>
      <c r="AH803" s="185"/>
      <c r="AI803" s="185"/>
      <c r="AJ803" s="185"/>
      <c r="AK803" s="185"/>
      <c r="AL803" s="185"/>
      <c r="AM803" s="185"/>
      <c r="AN803" s="185"/>
      <c r="AO803" s="185"/>
      <c r="AP803" s="185"/>
      <c r="AQ803" s="185"/>
      <c r="AR803" s="185"/>
      <c r="AS803" s="185"/>
      <c r="AT803" s="185"/>
      <c r="AU803" s="185"/>
      <c r="AV803" s="185"/>
      <c r="AW803" s="185"/>
    </row>
    <row r="804" ht="22.5" customHeight="1">
      <c r="A804" s="368"/>
      <c r="B804" s="187"/>
      <c r="C804" s="188" t="str">
        <f t="shared" si="2"/>
        <v/>
      </c>
      <c r="D804" s="244"/>
      <c r="E804" s="216"/>
      <c r="F804" s="197"/>
      <c r="G804" s="202"/>
      <c r="H804" s="197"/>
      <c r="I804" s="212"/>
      <c r="J804" s="215"/>
      <c r="K804" s="185"/>
      <c r="L804" s="185"/>
      <c r="M804" s="185"/>
      <c r="N804" s="185"/>
      <c r="O804" s="185"/>
      <c r="P804" s="185"/>
      <c r="Q804" s="185"/>
      <c r="R804" s="185"/>
      <c r="S804" s="185"/>
      <c r="T804" s="185"/>
      <c r="U804" s="185"/>
      <c r="V804" s="185"/>
      <c r="W804" s="185"/>
      <c r="X804" s="185"/>
      <c r="Y804" s="185"/>
      <c r="Z804" s="185"/>
      <c r="AA804" s="185"/>
      <c r="AB804" s="185"/>
      <c r="AC804" s="185"/>
      <c r="AD804" s="185"/>
      <c r="AE804" s="185"/>
      <c r="AF804" s="185"/>
      <c r="AG804" s="185"/>
      <c r="AH804" s="185"/>
      <c r="AI804" s="185"/>
      <c r="AJ804" s="185"/>
      <c r="AK804" s="185"/>
      <c r="AL804" s="185"/>
      <c r="AM804" s="185"/>
      <c r="AN804" s="185"/>
      <c r="AO804" s="185"/>
      <c r="AP804" s="185"/>
      <c r="AQ804" s="185"/>
      <c r="AR804" s="185"/>
      <c r="AS804" s="185"/>
      <c r="AT804" s="185"/>
      <c r="AU804" s="185"/>
      <c r="AV804" s="185"/>
      <c r="AW804" s="185"/>
    </row>
    <row r="805" ht="22.5" customHeight="1">
      <c r="A805" s="368"/>
      <c r="B805" s="187"/>
      <c r="C805" s="188" t="str">
        <f t="shared" si="2"/>
        <v/>
      </c>
      <c r="D805" s="244"/>
      <c r="E805" s="216"/>
      <c r="F805" s="197"/>
      <c r="G805" s="202"/>
      <c r="H805" s="197"/>
      <c r="I805" s="212"/>
      <c r="J805" s="215"/>
      <c r="K805" s="185"/>
      <c r="L805" s="185"/>
      <c r="M805" s="185"/>
      <c r="N805" s="185"/>
      <c r="O805" s="185"/>
      <c r="P805" s="185"/>
      <c r="Q805" s="185"/>
      <c r="R805" s="185"/>
      <c r="S805" s="185"/>
      <c r="T805" s="185"/>
      <c r="U805" s="185"/>
      <c r="V805" s="185"/>
      <c r="W805" s="185"/>
      <c r="X805" s="185"/>
      <c r="Y805" s="185"/>
      <c r="Z805" s="185"/>
      <c r="AA805" s="185"/>
      <c r="AB805" s="185"/>
      <c r="AC805" s="185"/>
      <c r="AD805" s="185"/>
      <c r="AE805" s="185"/>
      <c r="AF805" s="185"/>
      <c r="AG805" s="185"/>
      <c r="AH805" s="185"/>
      <c r="AI805" s="185"/>
      <c r="AJ805" s="185"/>
      <c r="AK805" s="185"/>
      <c r="AL805" s="185"/>
      <c r="AM805" s="185"/>
      <c r="AN805" s="185"/>
      <c r="AO805" s="185"/>
      <c r="AP805" s="185"/>
      <c r="AQ805" s="185"/>
      <c r="AR805" s="185"/>
      <c r="AS805" s="185"/>
      <c r="AT805" s="185"/>
      <c r="AU805" s="185"/>
      <c r="AV805" s="185"/>
      <c r="AW805" s="185"/>
    </row>
    <row r="806" ht="22.5" customHeight="1">
      <c r="A806" s="368"/>
      <c r="B806" s="187"/>
      <c r="C806" s="188" t="str">
        <f t="shared" si="2"/>
        <v/>
      </c>
      <c r="D806" s="244"/>
      <c r="E806" s="216"/>
      <c r="F806" s="197"/>
      <c r="G806" s="202"/>
      <c r="H806" s="197"/>
      <c r="I806" s="212"/>
      <c r="J806" s="215"/>
      <c r="K806" s="185"/>
      <c r="L806" s="185"/>
      <c r="M806" s="185"/>
      <c r="N806" s="185"/>
      <c r="O806" s="185"/>
      <c r="P806" s="185"/>
      <c r="Q806" s="185"/>
      <c r="R806" s="185"/>
      <c r="S806" s="185"/>
      <c r="T806" s="185"/>
      <c r="U806" s="185"/>
      <c r="V806" s="185"/>
      <c r="W806" s="185"/>
      <c r="X806" s="185"/>
      <c r="Y806" s="185"/>
      <c r="Z806" s="185"/>
      <c r="AA806" s="185"/>
      <c r="AB806" s="185"/>
      <c r="AC806" s="185"/>
      <c r="AD806" s="185"/>
      <c r="AE806" s="185"/>
      <c r="AF806" s="185"/>
      <c r="AG806" s="185"/>
      <c r="AH806" s="185"/>
      <c r="AI806" s="185"/>
      <c r="AJ806" s="185"/>
      <c r="AK806" s="185"/>
      <c r="AL806" s="185"/>
      <c r="AM806" s="185"/>
      <c r="AN806" s="185"/>
      <c r="AO806" s="185"/>
      <c r="AP806" s="185"/>
      <c r="AQ806" s="185"/>
      <c r="AR806" s="185"/>
      <c r="AS806" s="185"/>
      <c r="AT806" s="185"/>
      <c r="AU806" s="185"/>
      <c r="AV806" s="185"/>
      <c r="AW806" s="185"/>
    </row>
    <row r="807" ht="22.5" customHeight="1">
      <c r="A807" s="368"/>
      <c r="B807" s="187"/>
      <c r="C807" s="188" t="str">
        <f t="shared" si="2"/>
        <v/>
      </c>
      <c r="D807" s="244"/>
      <c r="E807" s="216"/>
      <c r="F807" s="197"/>
      <c r="G807" s="202"/>
      <c r="H807" s="197"/>
      <c r="I807" s="212"/>
      <c r="J807" s="215"/>
      <c r="K807" s="185"/>
      <c r="L807" s="185"/>
      <c r="M807" s="185"/>
      <c r="N807" s="185"/>
      <c r="O807" s="185"/>
      <c r="P807" s="185"/>
      <c r="Q807" s="185"/>
      <c r="R807" s="185"/>
      <c r="S807" s="185"/>
      <c r="T807" s="185"/>
      <c r="U807" s="185"/>
      <c r="V807" s="185"/>
      <c r="W807" s="185"/>
      <c r="X807" s="185"/>
      <c r="Y807" s="185"/>
      <c r="Z807" s="185"/>
      <c r="AA807" s="185"/>
      <c r="AB807" s="185"/>
      <c r="AC807" s="185"/>
      <c r="AD807" s="185"/>
      <c r="AE807" s="185"/>
      <c r="AF807" s="185"/>
      <c r="AG807" s="185"/>
      <c r="AH807" s="185"/>
      <c r="AI807" s="185"/>
      <c r="AJ807" s="185"/>
      <c r="AK807" s="185"/>
      <c r="AL807" s="185"/>
      <c r="AM807" s="185"/>
      <c r="AN807" s="185"/>
      <c r="AO807" s="185"/>
      <c r="AP807" s="185"/>
      <c r="AQ807" s="185"/>
      <c r="AR807" s="185"/>
      <c r="AS807" s="185"/>
      <c r="AT807" s="185"/>
      <c r="AU807" s="185"/>
      <c r="AV807" s="185"/>
      <c r="AW807" s="185"/>
    </row>
    <row r="808" ht="22.5" customHeight="1">
      <c r="A808" s="368"/>
      <c r="B808" s="187"/>
      <c r="C808" s="188" t="str">
        <f t="shared" si="2"/>
        <v/>
      </c>
      <c r="D808" s="244"/>
      <c r="E808" s="216"/>
      <c r="F808" s="197"/>
      <c r="G808" s="202"/>
      <c r="H808" s="197"/>
      <c r="I808" s="212"/>
      <c r="J808" s="215"/>
      <c r="K808" s="185"/>
      <c r="L808" s="185"/>
      <c r="M808" s="185"/>
      <c r="N808" s="185"/>
      <c r="O808" s="185"/>
      <c r="P808" s="185"/>
      <c r="Q808" s="185"/>
      <c r="R808" s="185"/>
      <c r="S808" s="185"/>
      <c r="T808" s="185"/>
      <c r="U808" s="185"/>
      <c r="V808" s="185"/>
      <c r="W808" s="185"/>
      <c r="X808" s="185"/>
      <c r="Y808" s="185"/>
      <c r="Z808" s="185"/>
      <c r="AA808" s="185"/>
      <c r="AB808" s="185"/>
      <c r="AC808" s="185"/>
      <c r="AD808" s="185"/>
      <c r="AE808" s="185"/>
      <c r="AF808" s="185"/>
      <c r="AG808" s="185"/>
      <c r="AH808" s="185"/>
      <c r="AI808" s="185"/>
      <c r="AJ808" s="185"/>
      <c r="AK808" s="185"/>
      <c r="AL808" s="185"/>
      <c r="AM808" s="185"/>
      <c r="AN808" s="185"/>
      <c r="AO808" s="185"/>
      <c r="AP808" s="185"/>
      <c r="AQ808" s="185"/>
      <c r="AR808" s="185"/>
      <c r="AS808" s="185"/>
      <c r="AT808" s="185"/>
      <c r="AU808" s="185"/>
      <c r="AV808" s="185"/>
      <c r="AW808" s="185"/>
    </row>
    <row r="809" ht="22.5" customHeight="1">
      <c r="A809" s="368"/>
      <c r="B809" s="187"/>
      <c r="C809" s="188" t="str">
        <f t="shared" si="2"/>
        <v/>
      </c>
      <c r="D809" s="244"/>
      <c r="E809" s="216"/>
      <c r="F809" s="197"/>
      <c r="G809" s="202"/>
      <c r="H809" s="197"/>
      <c r="I809" s="212"/>
      <c r="J809" s="215"/>
      <c r="K809" s="185"/>
      <c r="L809" s="185"/>
      <c r="M809" s="185"/>
      <c r="N809" s="185"/>
      <c r="O809" s="185"/>
      <c r="P809" s="185"/>
      <c r="Q809" s="185"/>
      <c r="R809" s="185"/>
      <c r="S809" s="185"/>
      <c r="T809" s="185"/>
      <c r="U809" s="185"/>
      <c r="V809" s="185"/>
      <c r="W809" s="185"/>
      <c r="X809" s="185"/>
      <c r="Y809" s="185"/>
      <c r="Z809" s="185"/>
      <c r="AA809" s="185"/>
      <c r="AB809" s="185"/>
      <c r="AC809" s="185"/>
      <c r="AD809" s="185"/>
      <c r="AE809" s="185"/>
      <c r="AF809" s="185"/>
      <c r="AG809" s="185"/>
      <c r="AH809" s="185"/>
      <c r="AI809" s="185"/>
      <c r="AJ809" s="185"/>
      <c r="AK809" s="185"/>
      <c r="AL809" s="185"/>
      <c r="AM809" s="185"/>
      <c r="AN809" s="185"/>
      <c r="AO809" s="185"/>
      <c r="AP809" s="185"/>
      <c r="AQ809" s="185"/>
      <c r="AR809" s="185"/>
      <c r="AS809" s="185"/>
      <c r="AT809" s="185"/>
      <c r="AU809" s="185"/>
      <c r="AV809" s="185"/>
      <c r="AW809" s="185"/>
    </row>
    <row r="810" ht="22.5" customHeight="1">
      <c r="A810" s="368"/>
      <c r="B810" s="187"/>
      <c r="C810" s="188" t="str">
        <f t="shared" si="2"/>
        <v/>
      </c>
      <c r="D810" s="244"/>
      <c r="E810" s="216"/>
      <c r="F810" s="197"/>
      <c r="G810" s="202"/>
      <c r="H810" s="197"/>
      <c r="I810" s="212"/>
      <c r="J810" s="215"/>
      <c r="K810" s="185"/>
      <c r="L810" s="185"/>
      <c r="M810" s="185"/>
      <c r="N810" s="185"/>
      <c r="O810" s="185"/>
      <c r="P810" s="185"/>
      <c r="Q810" s="185"/>
      <c r="R810" s="185"/>
      <c r="S810" s="185"/>
      <c r="T810" s="185"/>
      <c r="U810" s="185"/>
      <c r="V810" s="185"/>
      <c r="W810" s="185"/>
      <c r="X810" s="185"/>
      <c r="Y810" s="185"/>
      <c r="Z810" s="185"/>
      <c r="AA810" s="185"/>
      <c r="AB810" s="185"/>
      <c r="AC810" s="185"/>
      <c r="AD810" s="185"/>
      <c r="AE810" s="185"/>
      <c r="AF810" s="185"/>
      <c r="AG810" s="185"/>
      <c r="AH810" s="185"/>
      <c r="AI810" s="185"/>
      <c r="AJ810" s="185"/>
      <c r="AK810" s="185"/>
      <c r="AL810" s="185"/>
      <c r="AM810" s="185"/>
      <c r="AN810" s="185"/>
      <c r="AO810" s="185"/>
      <c r="AP810" s="185"/>
      <c r="AQ810" s="185"/>
      <c r="AR810" s="185"/>
      <c r="AS810" s="185"/>
      <c r="AT810" s="185"/>
      <c r="AU810" s="185"/>
      <c r="AV810" s="185"/>
      <c r="AW810" s="185"/>
    </row>
    <row r="811" ht="22.5" customHeight="1">
      <c r="A811" s="368"/>
      <c r="B811" s="187"/>
      <c r="C811" s="188" t="str">
        <f t="shared" si="2"/>
        <v/>
      </c>
      <c r="D811" s="244"/>
      <c r="E811" s="216"/>
      <c r="F811" s="197"/>
      <c r="G811" s="202"/>
      <c r="H811" s="197"/>
      <c r="I811" s="212"/>
      <c r="J811" s="215"/>
      <c r="K811" s="185"/>
      <c r="L811" s="185"/>
      <c r="M811" s="185"/>
      <c r="N811" s="185"/>
      <c r="O811" s="185"/>
      <c r="P811" s="185"/>
      <c r="Q811" s="185"/>
      <c r="R811" s="185"/>
      <c r="S811" s="185"/>
      <c r="T811" s="185"/>
      <c r="U811" s="185"/>
      <c r="V811" s="185"/>
      <c r="W811" s="185"/>
      <c r="X811" s="185"/>
      <c r="Y811" s="185"/>
      <c r="Z811" s="185"/>
      <c r="AA811" s="185"/>
      <c r="AB811" s="185"/>
      <c r="AC811" s="185"/>
      <c r="AD811" s="185"/>
      <c r="AE811" s="185"/>
      <c r="AF811" s="185"/>
      <c r="AG811" s="185"/>
      <c r="AH811" s="185"/>
      <c r="AI811" s="185"/>
      <c r="AJ811" s="185"/>
      <c r="AK811" s="185"/>
      <c r="AL811" s="185"/>
      <c r="AM811" s="185"/>
      <c r="AN811" s="185"/>
      <c r="AO811" s="185"/>
      <c r="AP811" s="185"/>
      <c r="AQ811" s="185"/>
      <c r="AR811" s="185"/>
      <c r="AS811" s="185"/>
      <c r="AT811" s="185"/>
      <c r="AU811" s="185"/>
      <c r="AV811" s="185"/>
      <c r="AW811" s="185"/>
    </row>
    <row r="812" ht="22.5" customHeight="1">
      <c r="A812" s="368"/>
      <c r="B812" s="187"/>
      <c r="C812" s="188" t="str">
        <f t="shared" si="2"/>
        <v/>
      </c>
      <c r="D812" s="244"/>
      <c r="E812" s="216"/>
      <c r="F812" s="197"/>
      <c r="G812" s="202"/>
      <c r="H812" s="197"/>
      <c r="I812" s="212"/>
      <c r="J812" s="215"/>
      <c r="K812" s="185"/>
      <c r="L812" s="185"/>
      <c r="M812" s="185"/>
      <c r="N812" s="185"/>
      <c r="O812" s="185"/>
      <c r="P812" s="185"/>
      <c r="Q812" s="185"/>
      <c r="R812" s="185"/>
      <c r="S812" s="185"/>
      <c r="T812" s="185"/>
      <c r="U812" s="185"/>
      <c r="V812" s="185"/>
      <c r="W812" s="185"/>
      <c r="X812" s="185"/>
      <c r="Y812" s="185"/>
      <c r="Z812" s="185"/>
      <c r="AA812" s="185"/>
      <c r="AB812" s="185"/>
      <c r="AC812" s="185"/>
      <c r="AD812" s="185"/>
      <c r="AE812" s="185"/>
      <c r="AF812" s="185"/>
      <c r="AG812" s="185"/>
      <c r="AH812" s="185"/>
      <c r="AI812" s="185"/>
      <c r="AJ812" s="185"/>
      <c r="AK812" s="185"/>
      <c r="AL812" s="185"/>
      <c r="AM812" s="185"/>
      <c r="AN812" s="185"/>
      <c r="AO812" s="185"/>
      <c r="AP812" s="185"/>
      <c r="AQ812" s="185"/>
      <c r="AR812" s="185"/>
      <c r="AS812" s="185"/>
      <c r="AT812" s="185"/>
      <c r="AU812" s="185"/>
      <c r="AV812" s="185"/>
      <c r="AW812" s="185"/>
    </row>
    <row r="813" ht="22.5" customHeight="1">
      <c r="A813" s="368"/>
      <c r="B813" s="187"/>
      <c r="C813" s="188" t="str">
        <f t="shared" si="2"/>
        <v/>
      </c>
      <c r="D813" s="244"/>
      <c r="E813" s="216"/>
      <c r="F813" s="197"/>
      <c r="G813" s="202"/>
      <c r="H813" s="197"/>
      <c r="I813" s="212"/>
      <c r="J813" s="215"/>
      <c r="K813" s="185"/>
      <c r="L813" s="185"/>
      <c r="M813" s="185"/>
      <c r="N813" s="185"/>
      <c r="O813" s="185"/>
      <c r="P813" s="185"/>
      <c r="Q813" s="185"/>
      <c r="R813" s="185"/>
      <c r="S813" s="185"/>
      <c r="T813" s="185"/>
      <c r="U813" s="185"/>
      <c r="V813" s="185"/>
      <c r="W813" s="185"/>
      <c r="X813" s="185"/>
      <c r="Y813" s="185"/>
      <c r="Z813" s="185"/>
      <c r="AA813" s="185"/>
      <c r="AB813" s="185"/>
      <c r="AC813" s="185"/>
      <c r="AD813" s="185"/>
      <c r="AE813" s="185"/>
      <c r="AF813" s="185"/>
      <c r="AG813" s="185"/>
      <c r="AH813" s="185"/>
      <c r="AI813" s="185"/>
      <c r="AJ813" s="185"/>
      <c r="AK813" s="185"/>
      <c r="AL813" s="185"/>
      <c r="AM813" s="185"/>
      <c r="AN813" s="185"/>
      <c r="AO813" s="185"/>
      <c r="AP813" s="185"/>
      <c r="AQ813" s="185"/>
      <c r="AR813" s="185"/>
      <c r="AS813" s="185"/>
      <c r="AT813" s="185"/>
      <c r="AU813" s="185"/>
      <c r="AV813" s="185"/>
      <c r="AW813" s="185"/>
    </row>
    <row r="814" ht="22.5" customHeight="1">
      <c r="A814" s="368"/>
      <c r="B814" s="187"/>
      <c r="C814" s="188" t="str">
        <f t="shared" si="2"/>
        <v/>
      </c>
      <c r="D814" s="244"/>
      <c r="E814" s="216"/>
      <c r="F814" s="197"/>
      <c r="G814" s="202"/>
      <c r="H814" s="197"/>
      <c r="I814" s="212"/>
      <c r="J814" s="215"/>
      <c r="K814" s="185"/>
      <c r="L814" s="185"/>
      <c r="M814" s="185"/>
      <c r="N814" s="185"/>
      <c r="O814" s="185"/>
      <c r="P814" s="185"/>
      <c r="Q814" s="185"/>
      <c r="R814" s="185"/>
      <c r="S814" s="185"/>
      <c r="T814" s="185"/>
      <c r="U814" s="185"/>
      <c r="V814" s="185"/>
      <c r="W814" s="185"/>
      <c r="X814" s="185"/>
      <c r="Y814" s="185"/>
      <c r="Z814" s="185"/>
      <c r="AA814" s="185"/>
      <c r="AB814" s="185"/>
      <c r="AC814" s="185"/>
      <c r="AD814" s="185"/>
      <c r="AE814" s="185"/>
      <c r="AF814" s="185"/>
      <c r="AG814" s="185"/>
      <c r="AH814" s="185"/>
      <c r="AI814" s="185"/>
      <c r="AJ814" s="185"/>
      <c r="AK814" s="185"/>
      <c r="AL814" s="185"/>
      <c r="AM814" s="185"/>
      <c r="AN814" s="185"/>
      <c r="AO814" s="185"/>
      <c r="AP814" s="185"/>
      <c r="AQ814" s="185"/>
      <c r="AR814" s="185"/>
      <c r="AS814" s="185"/>
      <c r="AT814" s="185"/>
      <c r="AU814" s="185"/>
      <c r="AV814" s="185"/>
      <c r="AW814" s="185"/>
    </row>
    <row r="815" ht="22.5" customHeight="1">
      <c r="A815" s="368"/>
      <c r="B815" s="187"/>
      <c r="C815" s="188" t="str">
        <f t="shared" si="2"/>
        <v/>
      </c>
      <c r="D815" s="244"/>
      <c r="E815" s="216"/>
      <c r="F815" s="197"/>
      <c r="G815" s="202"/>
      <c r="H815" s="197"/>
      <c r="I815" s="212"/>
      <c r="J815" s="215"/>
      <c r="K815" s="185"/>
      <c r="L815" s="185"/>
      <c r="M815" s="185"/>
      <c r="N815" s="185"/>
      <c r="O815" s="185"/>
      <c r="P815" s="185"/>
      <c r="Q815" s="185"/>
      <c r="R815" s="185"/>
      <c r="S815" s="185"/>
      <c r="T815" s="185"/>
      <c r="U815" s="185"/>
      <c r="V815" s="185"/>
      <c r="W815" s="185"/>
      <c r="X815" s="185"/>
      <c r="Y815" s="185"/>
      <c r="Z815" s="185"/>
      <c r="AA815" s="185"/>
      <c r="AB815" s="185"/>
      <c r="AC815" s="185"/>
      <c r="AD815" s="185"/>
      <c r="AE815" s="185"/>
      <c r="AF815" s="185"/>
      <c r="AG815" s="185"/>
      <c r="AH815" s="185"/>
      <c r="AI815" s="185"/>
      <c r="AJ815" s="185"/>
      <c r="AK815" s="185"/>
      <c r="AL815" s="185"/>
      <c r="AM815" s="185"/>
      <c r="AN815" s="185"/>
      <c r="AO815" s="185"/>
      <c r="AP815" s="185"/>
      <c r="AQ815" s="185"/>
      <c r="AR815" s="185"/>
      <c r="AS815" s="185"/>
      <c r="AT815" s="185"/>
      <c r="AU815" s="185"/>
      <c r="AV815" s="185"/>
      <c r="AW815" s="185"/>
    </row>
    <row r="816" ht="22.5" customHeight="1">
      <c r="A816" s="368"/>
      <c r="B816" s="187"/>
      <c r="C816" s="188" t="str">
        <f t="shared" si="2"/>
        <v/>
      </c>
      <c r="D816" s="244"/>
      <c r="E816" s="216"/>
      <c r="F816" s="197"/>
      <c r="G816" s="202"/>
      <c r="H816" s="197"/>
      <c r="I816" s="212"/>
      <c r="J816" s="215"/>
      <c r="K816" s="185"/>
      <c r="L816" s="185"/>
      <c r="M816" s="185"/>
      <c r="N816" s="185"/>
      <c r="O816" s="185"/>
      <c r="P816" s="185"/>
      <c r="Q816" s="185"/>
      <c r="R816" s="185"/>
      <c r="S816" s="185"/>
      <c r="T816" s="185"/>
      <c r="U816" s="185"/>
      <c r="V816" s="185"/>
      <c r="W816" s="185"/>
      <c r="X816" s="185"/>
      <c r="Y816" s="185"/>
      <c r="Z816" s="185"/>
      <c r="AA816" s="185"/>
      <c r="AB816" s="185"/>
      <c r="AC816" s="185"/>
      <c r="AD816" s="185"/>
      <c r="AE816" s="185"/>
      <c r="AF816" s="185"/>
      <c r="AG816" s="185"/>
      <c r="AH816" s="185"/>
      <c r="AI816" s="185"/>
      <c r="AJ816" s="185"/>
      <c r="AK816" s="185"/>
      <c r="AL816" s="185"/>
      <c r="AM816" s="185"/>
      <c r="AN816" s="185"/>
      <c r="AO816" s="185"/>
      <c r="AP816" s="185"/>
      <c r="AQ816" s="185"/>
      <c r="AR816" s="185"/>
      <c r="AS816" s="185"/>
      <c r="AT816" s="185"/>
      <c r="AU816" s="185"/>
      <c r="AV816" s="185"/>
      <c r="AW816" s="185"/>
    </row>
    <row r="817" ht="22.5" customHeight="1">
      <c r="A817" s="368"/>
      <c r="B817" s="187"/>
      <c r="C817" s="188" t="str">
        <f t="shared" si="2"/>
        <v/>
      </c>
      <c r="D817" s="244"/>
      <c r="E817" s="216"/>
      <c r="F817" s="197"/>
      <c r="G817" s="202"/>
      <c r="H817" s="197"/>
      <c r="I817" s="212"/>
      <c r="J817" s="215"/>
      <c r="K817" s="185"/>
      <c r="L817" s="185"/>
      <c r="M817" s="185"/>
      <c r="N817" s="185"/>
      <c r="O817" s="185"/>
      <c r="P817" s="185"/>
      <c r="Q817" s="185"/>
      <c r="R817" s="185"/>
      <c r="S817" s="185"/>
      <c r="T817" s="185"/>
      <c r="U817" s="185"/>
      <c r="V817" s="185"/>
      <c r="W817" s="185"/>
      <c r="X817" s="185"/>
      <c r="Y817" s="185"/>
      <c r="Z817" s="185"/>
      <c r="AA817" s="185"/>
      <c r="AB817" s="185"/>
      <c r="AC817" s="185"/>
      <c r="AD817" s="185"/>
      <c r="AE817" s="185"/>
      <c r="AF817" s="185"/>
      <c r="AG817" s="185"/>
      <c r="AH817" s="185"/>
      <c r="AI817" s="185"/>
      <c r="AJ817" s="185"/>
      <c r="AK817" s="185"/>
      <c r="AL817" s="185"/>
      <c r="AM817" s="185"/>
      <c r="AN817" s="185"/>
      <c r="AO817" s="185"/>
      <c r="AP817" s="185"/>
      <c r="AQ817" s="185"/>
      <c r="AR817" s="185"/>
      <c r="AS817" s="185"/>
      <c r="AT817" s="185"/>
      <c r="AU817" s="185"/>
      <c r="AV817" s="185"/>
      <c r="AW817" s="185"/>
    </row>
    <row r="818" ht="22.5" customHeight="1">
      <c r="A818" s="368"/>
      <c r="B818" s="187"/>
      <c r="C818" s="188" t="str">
        <f t="shared" si="2"/>
        <v/>
      </c>
      <c r="D818" s="244"/>
      <c r="E818" s="216"/>
      <c r="F818" s="197"/>
      <c r="G818" s="202"/>
      <c r="H818" s="197"/>
      <c r="I818" s="212"/>
      <c r="J818" s="215"/>
      <c r="K818" s="185"/>
      <c r="L818" s="185"/>
      <c r="M818" s="185"/>
      <c r="N818" s="185"/>
      <c r="O818" s="185"/>
      <c r="P818" s="185"/>
      <c r="Q818" s="185"/>
      <c r="R818" s="185"/>
      <c r="S818" s="185"/>
      <c r="T818" s="185"/>
      <c r="U818" s="185"/>
      <c r="V818" s="185"/>
      <c r="W818" s="185"/>
      <c r="X818" s="185"/>
      <c r="Y818" s="185"/>
      <c r="Z818" s="185"/>
      <c r="AA818" s="185"/>
      <c r="AB818" s="185"/>
      <c r="AC818" s="185"/>
      <c r="AD818" s="185"/>
      <c r="AE818" s="185"/>
      <c r="AF818" s="185"/>
      <c r="AG818" s="185"/>
      <c r="AH818" s="185"/>
      <c r="AI818" s="185"/>
      <c r="AJ818" s="185"/>
      <c r="AK818" s="185"/>
      <c r="AL818" s="185"/>
      <c r="AM818" s="185"/>
      <c r="AN818" s="185"/>
      <c r="AO818" s="185"/>
      <c r="AP818" s="185"/>
      <c r="AQ818" s="185"/>
      <c r="AR818" s="185"/>
      <c r="AS818" s="185"/>
      <c r="AT818" s="185"/>
      <c r="AU818" s="185"/>
      <c r="AV818" s="185"/>
      <c r="AW818" s="185"/>
    </row>
    <row r="819" ht="22.5" customHeight="1">
      <c r="A819" s="368"/>
      <c r="B819" s="187"/>
      <c r="C819" s="188" t="str">
        <f t="shared" si="2"/>
        <v/>
      </c>
      <c r="D819" s="244"/>
      <c r="E819" s="216"/>
      <c r="F819" s="197"/>
      <c r="G819" s="202"/>
      <c r="H819" s="197"/>
      <c r="I819" s="212"/>
      <c r="J819" s="215"/>
      <c r="K819" s="185"/>
      <c r="L819" s="185"/>
      <c r="M819" s="185"/>
      <c r="N819" s="185"/>
      <c r="O819" s="185"/>
      <c r="P819" s="185"/>
      <c r="Q819" s="185"/>
      <c r="R819" s="185"/>
      <c r="S819" s="185"/>
      <c r="T819" s="185"/>
      <c r="U819" s="185"/>
      <c r="V819" s="185"/>
      <c r="W819" s="185"/>
      <c r="X819" s="185"/>
      <c r="Y819" s="185"/>
      <c r="Z819" s="185"/>
      <c r="AA819" s="185"/>
      <c r="AB819" s="185"/>
      <c r="AC819" s="185"/>
      <c r="AD819" s="185"/>
      <c r="AE819" s="185"/>
      <c r="AF819" s="185"/>
      <c r="AG819" s="185"/>
      <c r="AH819" s="185"/>
      <c r="AI819" s="185"/>
      <c r="AJ819" s="185"/>
      <c r="AK819" s="185"/>
      <c r="AL819" s="185"/>
      <c r="AM819" s="185"/>
      <c r="AN819" s="185"/>
      <c r="AO819" s="185"/>
      <c r="AP819" s="185"/>
      <c r="AQ819" s="185"/>
      <c r="AR819" s="185"/>
      <c r="AS819" s="185"/>
      <c r="AT819" s="185"/>
      <c r="AU819" s="185"/>
      <c r="AV819" s="185"/>
      <c r="AW819" s="185"/>
    </row>
    <row r="820" ht="22.5" customHeight="1">
      <c r="A820" s="368"/>
      <c r="B820" s="187"/>
      <c r="C820" s="188" t="str">
        <f t="shared" si="2"/>
        <v/>
      </c>
      <c r="D820" s="244"/>
      <c r="E820" s="216"/>
      <c r="F820" s="197"/>
      <c r="G820" s="202"/>
      <c r="H820" s="197"/>
      <c r="I820" s="212"/>
      <c r="J820" s="215"/>
      <c r="K820" s="185"/>
      <c r="L820" s="185"/>
      <c r="M820" s="185"/>
      <c r="N820" s="185"/>
      <c r="O820" s="185"/>
      <c r="P820" s="185"/>
      <c r="Q820" s="185"/>
      <c r="R820" s="185"/>
      <c r="S820" s="185"/>
      <c r="T820" s="185"/>
      <c r="U820" s="185"/>
      <c r="V820" s="185"/>
      <c r="W820" s="185"/>
      <c r="X820" s="185"/>
      <c r="Y820" s="185"/>
      <c r="Z820" s="185"/>
      <c r="AA820" s="185"/>
      <c r="AB820" s="185"/>
      <c r="AC820" s="185"/>
      <c r="AD820" s="185"/>
      <c r="AE820" s="185"/>
      <c r="AF820" s="185"/>
      <c r="AG820" s="185"/>
      <c r="AH820" s="185"/>
      <c r="AI820" s="185"/>
      <c r="AJ820" s="185"/>
      <c r="AK820" s="185"/>
      <c r="AL820" s="185"/>
      <c r="AM820" s="185"/>
      <c r="AN820" s="185"/>
      <c r="AO820" s="185"/>
      <c r="AP820" s="185"/>
      <c r="AQ820" s="185"/>
      <c r="AR820" s="185"/>
      <c r="AS820" s="185"/>
      <c r="AT820" s="185"/>
      <c r="AU820" s="185"/>
      <c r="AV820" s="185"/>
      <c r="AW820" s="185"/>
    </row>
    <row r="821" ht="22.5" customHeight="1">
      <c r="A821" s="368"/>
      <c r="B821" s="187"/>
      <c r="C821" s="188" t="str">
        <f t="shared" si="2"/>
        <v/>
      </c>
      <c r="D821" s="244"/>
      <c r="E821" s="216"/>
      <c r="F821" s="197"/>
      <c r="G821" s="202"/>
      <c r="H821" s="197"/>
      <c r="I821" s="212"/>
      <c r="J821" s="215"/>
      <c r="K821" s="185"/>
      <c r="L821" s="185"/>
      <c r="M821" s="185"/>
      <c r="N821" s="185"/>
      <c r="O821" s="185"/>
      <c r="P821" s="185"/>
      <c r="Q821" s="185"/>
      <c r="R821" s="185"/>
      <c r="S821" s="185"/>
      <c r="T821" s="185"/>
      <c r="U821" s="185"/>
      <c r="V821" s="185"/>
      <c r="W821" s="185"/>
      <c r="X821" s="185"/>
      <c r="Y821" s="185"/>
      <c r="Z821" s="185"/>
      <c r="AA821" s="185"/>
      <c r="AB821" s="185"/>
      <c r="AC821" s="185"/>
      <c r="AD821" s="185"/>
      <c r="AE821" s="185"/>
      <c r="AF821" s="185"/>
      <c r="AG821" s="185"/>
      <c r="AH821" s="185"/>
      <c r="AI821" s="185"/>
      <c r="AJ821" s="185"/>
      <c r="AK821" s="185"/>
      <c r="AL821" s="185"/>
      <c r="AM821" s="185"/>
      <c r="AN821" s="185"/>
      <c r="AO821" s="185"/>
      <c r="AP821" s="185"/>
      <c r="AQ821" s="185"/>
      <c r="AR821" s="185"/>
      <c r="AS821" s="185"/>
      <c r="AT821" s="185"/>
      <c r="AU821" s="185"/>
      <c r="AV821" s="185"/>
      <c r="AW821" s="185"/>
    </row>
    <row r="822" ht="22.5" customHeight="1">
      <c r="A822" s="368"/>
      <c r="B822" s="187"/>
      <c r="C822" s="188" t="str">
        <f t="shared" si="2"/>
        <v/>
      </c>
      <c r="D822" s="244"/>
      <c r="E822" s="216"/>
      <c r="F822" s="197"/>
      <c r="G822" s="202"/>
      <c r="H822" s="197"/>
      <c r="I822" s="212"/>
      <c r="J822" s="215"/>
      <c r="K822" s="185"/>
      <c r="L822" s="185"/>
      <c r="M822" s="185"/>
      <c r="N822" s="185"/>
      <c r="O822" s="185"/>
      <c r="P822" s="185"/>
      <c r="Q822" s="185"/>
      <c r="R822" s="185"/>
      <c r="S822" s="185"/>
      <c r="T822" s="185"/>
      <c r="U822" s="185"/>
      <c r="V822" s="185"/>
      <c r="W822" s="185"/>
      <c r="X822" s="185"/>
      <c r="Y822" s="185"/>
      <c r="Z822" s="185"/>
      <c r="AA822" s="185"/>
      <c r="AB822" s="185"/>
      <c r="AC822" s="185"/>
      <c r="AD822" s="185"/>
      <c r="AE822" s="185"/>
      <c r="AF822" s="185"/>
      <c r="AG822" s="185"/>
      <c r="AH822" s="185"/>
      <c r="AI822" s="185"/>
      <c r="AJ822" s="185"/>
      <c r="AK822" s="185"/>
      <c r="AL822" s="185"/>
      <c r="AM822" s="185"/>
      <c r="AN822" s="185"/>
      <c r="AO822" s="185"/>
      <c r="AP822" s="185"/>
      <c r="AQ822" s="185"/>
      <c r="AR822" s="185"/>
      <c r="AS822" s="185"/>
      <c r="AT822" s="185"/>
      <c r="AU822" s="185"/>
      <c r="AV822" s="185"/>
      <c r="AW822" s="185"/>
    </row>
    <row r="823" ht="22.5" customHeight="1">
      <c r="A823" s="368"/>
      <c r="B823" s="187"/>
      <c r="C823" s="188" t="str">
        <f t="shared" si="2"/>
        <v/>
      </c>
      <c r="D823" s="244"/>
      <c r="E823" s="216"/>
      <c r="F823" s="197"/>
      <c r="G823" s="202"/>
      <c r="H823" s="197"/>
      <c r="I823" s="212"/>
      <c r="J823" s="215"/>
      <c r="K823" s="185"/>
      <c r="L823" s="185"/>
      <c r="M823" s="185"/>
      <c r="N823" s="185"/>
      <c r="O823" s="185"/>
      <c r="P823" s="185"/>
      <c r="Q823" s="185"/>
      <c r="R823" s="185"/>
      <c r="S823" s="185"/>
      <c r="T823" s="185"/>
      <c r="U823" s="185"/>
      <c r="V823" s="185"/>
      <c r="W823" s="185"/>
      <c r="X823" s="185"/>
      <c r="Y823" s="185"/>
      <c r="Z823" s="185"/>
      <c r="AA823" s="185"/>
      <c r="AB823" s="185"/>
      <c r="AC823" s="185"/>
      <c r="AD823" s="185"/>
      <c r="AE823" s="185"/>
      <c r="AF823" s="185"/>
      <c r="AG823" s="185"/>
      <c r="AH823" s="185"/>
      <c r="AI823" s="185"/>
      <c r="AJ823" s="185"/>
      <c r="AK823" s="185"/>
      <c r="AL823" s="185"/>
      <c r="AM823" s="185"/>
      <c r="AN823" s="185"/>
      <c r="AO823" s="185"/>
      <c r="AP823" s="185"/>
      <c r="AQ823" s="185"/>
      <c r="AR823" s="185"/>
      <c r="AS823" s="185"/>
      <c r="AT823" s="185"/>
      <c r="AU823" s="185"/>
      <c r="AV823" s="185"/>
      <c r="AW823" s="185"/>
    </row>
    <row r="824" ht="22.5" customHeight="1">
      <c r="A824" s="368"/>
      <c r="B824" s="187"/>
      <c r="C824" s="188" t="str">
        <f t="shared" si="2"/>
        <v/>
      </c>
      <c r="D824" s="244"/>
      <c r="E824" s="216"/>
      <c r="F824" s="197"/>
      <c r="G824" s="202"/>
      <c r="H824" s="197"/>
      <c r="I824" s="212"/>
      <c r="J824" s="215"/>
      <c r="K824" s="185"/>
      <c r="L824" s="185"/>
      <c r="M824" s="185"/>
      <c r="N824" s="185"/>
      <c r="O824" s="185"/>
      <c r="P824" s="185"/>
      <c r="Q824" s="185"/>
      <c r="R824" s="185"/>
      <c r="S824" s="185"/>
      <c r="T824" s="185"/>
      <c r="U824" s="185"/>
      <c r="V824" s="185"/>
      <c r="W824" s="185"/>
      <c r="X824" s="185"/>
      <c r="Y824" s="185"/>
      <c r="Z824" s="185"/>
      <c r="AA824" s="185"/>
      <c r="AB824" s="185"/>
      <c r="AC824" s="185"/>
      <c r="AD824" s="185"/>
      <c r="AE824" s="185"/>
      <c r="AF824" s="185"/>
      <c r="AG824" s="185"/>
      <c r="AH824" s="185"/>
      <c r="AI824" s="185"/>
      <c r="AJ824" s="185"/>
      <c r="AK824" s="185"/>
      <c r="AL824" s="185"/>
      <c r="AM824" s="185"/>
      <c r="AN824" s="185"/>
      <c r="AO824" s="185"/>
      <c r="AP824" s="185"/>
      <c r="AQ824" s="185"/>
      <c r="AR824" s="185"/>
      <c r="AS824" s="185"/>
      <c r="AT824" s="185"/>
      <c r="AU824" s="185"/>
      <c r="AV824" s="185"/>
      <c r="AW824" s="185"/>
    </row>
    <row r="825" ht="22.5" customHeight="1">
      <c r="A825" s="368"/>
      <c r="B825" s="187"/>
      <c r="C825" s="188" t="str">
        <f t="shared" si="2"/>
        <v/>
      </c>
      <c r="D825" s="244"/>
      <c r="E825" s="216"/>
      <c r="F825" s="197"/>
      <c r="G825" s="202"/>
      <c r="H825" s="197"/>
      <c r="I825" s="212"/>
      <c r="J825" s="215"/>
      <c r="K825" s="185"/>
      <c r="L825" s="185"/>
      <c r="M825" s="185"/>
      <c r="N825" s="185"/>
      <c r="O825" s="185"/>
      <c r="P825" s="185"/>
      <c r="Q825" s="185"/>
      <c r="R825" s="185"/>
      <c r="S825" s="185"/>
      <c r="T825" s="185"/>
      <c r="U825" s="185"/>
      <c r="V825" s="185"/>
      <c r="W825" s="185"/>
      <c r="X825" s="185"/>
      <c r="Y825" s="185"/>
      <c r="Z825" s="185"/>
      <c r="AA825" s="185"/>
      <c r="AB825" s="185"/>
      <c r="AC825" s="185"/>
      <c r="AD825" s="185"/>
      <c r="AE825" s="185"/>
      <c r="AF825" s="185"/>
      <c r="AG825" s="185"/>
      <c r="AH825" s="185"/>
      <c r="AI825" s="185"/>
      <c r="AJ825" s="185"/>
      <c r="AK825" s="185"/>
      <c r="AL825" s="185"/>
      <c r="AM825" s="185"/>
      <c r="AN825" s="185"/>
      <c r="AO825" s="185"/>
      <c r="AP825" s="185"/>
      <c r="AQ825" s="185"/>
      <c r="AR825" s="185"/>
      <c r="AS825" s="185"/>
      <c r="AT825" s="185"/>
      <c r="AU825" s="185"/>
      <c r="AV825" s="185"/>
      <c r="AW825" s="185"/>
    </row>
    <row r="826" ht="22.5" customHeight="1">
      <c r="A826" s="368"/>
      <c r="B826" s="187"/>
      <c r="C826" s="188" t="str">
        <f t="shared" si="2"/>
        <v/>
      </c>
      <c r="D826" s="244"/>
      <c r="E826" s="216"/>
      <c r="F826" s="197"/>
      <c r="G826" s="202"/>
      <c r="H826" s="197"/>
      <c r="I826" s="212"/>
      <c r="J826" s="215"/>
      <c r="K826" s="185"/>
      <c r="L826" s="185"/>
      <c r="M826" s="185"/>
      <c r="N826" s="185"/>
      <c r="O826" s="185"/>
      <c r="P826" s="185"/>
      <c r="Q826" s="185"/>
      <c r="R826" s="185"/>
      <c r="S826" s="185"/>
      <c r="T826" s="185"/>
      <c r="U826" s="185"/>
      <c r="V826" s="185"/>
      <c r="W826" s="185"/>
      <c r="X826" s="185"/>
      <c r="Y826" s="185"/>
      <c r="Z826" s="185"/>
      <c r="AA826" s="185"/>
      <c r="AB826" s="185"/>
      <c r="AC826" s="185"/>
      <c r="AD826" s="185"/>
      <c r="AE826" s="185"/>
      <c r="AF826" s="185"/>
      <c r="AG826" s="185"/>
      <c r="AH826" s="185"/>
      <c r="AI826" s="185"/>
      <c r="AJ826" s="185"/>
      <c r="AK826" s="185"/>
      <c r="AL826" s="185"/>
      <c r="AM826" s="185"/>
      <c r="AN826" s="185"/>
      <c r="AO826" s="185"/>
      <c r="AP826" s="185"/>
      <c r="AQ826" s="185"/>
      <c r="AR826" s="185"/>
      <c r="AS826" s="185"/>
      <c r="AT826" s="185"/>
      <c r="AU826" s="185"/>
      <c r="AV826" s="185"/>
      <c r="AW826" s="185"/>
    </row>
    <row r="827" ht="22.5" customHeight="1">
      <c r="A827" s="368"/>
      <c r="B827" s="187"/>
      <c r="C827" s="188" t="str">
        <f t="shared" si="2"/>
        <v/>
      </c>
      <c r="D827" s="244"/>
      <c r="E827" s="216"/>
      <c r="F827" s="197"/>
      <c r="G827" s="202"/>
      <c r="H827" s="197"/>
      <c r="I827" s="212"/>
      <c r="J827" s="215"/>
      <c r="K827" s="185"/>
      <c r="L827" s="185"/>
      <c r="M827" s="185"/>
      <c r="N827" s="185"/>
      <c r="O827" s="185"/>
      <c r="P827" s="185"/>
      <c r="Q827" s="185"/>
      <c r="R827" s="185"/>
      <c r="S827" s="185"/>
      <c r="T827" s="185"/>
      <c r="U827" s="185"/>
      <c r="V827" s="185"/>
      <c r="W827" s="185"/>
      <c r="X827" s="185"/>
      <c r="Y827" s="185"/>
      <c r="Z827" s="185"/>
      <c r="AA827" s="185"/>
      <c r="AB827" s="185"/>
      <c r="AC827" s="185"/>
      <c r="AD827" s="185"/>
      <c r="AE827" s="185"/>
      <c r="AF827" s="185"/>
      <c r="AG827" s="185"/>
      <c r="AH827" s="185"/>
      <c r="AI827" s="185"/>
      <c r="AJ827" s="185"/>
      <c r="AK827" s="185"/>
      <c r="AL827" s="185"/>
      <c r="AM827" s="185"/>
      <c r="AN827" s="185"/>
      <c r="AO827" s="185"/>
      <c r="AP827" s="185"/>
      <c r="AQ827" s="185"/>
      <c r="AR827" s="185"/>
      <c r="AS827" s="185"/>
      <c r="AT827" s="185"/>
      <c r="AU827" s="185"/>
      <c r="AV827" s="185"/>
      <c r="AW827" s="185"/>
    </row>
    <row r="828" ht="22.5" customHeight="1">
      <c r="A828" s="368"/>
      <c r="B828" s="187"/>
      <c r="C828" s="188" t="str">
        <f t="shared" si="2"/>
        <v/>
      </c>
      <c r="D828" s="244"/>
      <c r="E828" s="216"/>
      <c r="F828" s="197"/>
      <c r="G828" s="202"/>
      <c r="H828" s="197"/>
      <c r="I828" s="212"/>
      <c r="J828" s="215"/>
      <c r="K828" s="185"/>
      <c r="L828" s="185"/>
      <c r="M828" s="185"/>
      <c r="N828" s="185"/>
      <c r="O828" s="185"/>
      <c r="P828" s="185"/>
      <c r="Q828" s="185"/>
      <c r="R828" s="185"/>
      <c r="S828" s="185"/>
      <c r="T828" s="185"/>
      <c r="U828" s="185"/>
      <c r="V828" s="185"/>
      <c r="W828" s="185"/>
      <c r="X828" s="185"/>
      <c r="Y828" s="185"/>
      <c r="Z828" s="185"/>
      <c r="AA828" s="185"/>
      <c r="AB828" s="185"/>
      <c r="AC828" s="185"/>
      <c r="AD828" s="185"/>
      <c r="AE828" s="185"/>
      <c r="AF828" s="185"/>
      <c r="AG828" s="185"/>
      <c r="AH828" s="185"/>
      <c r="AI828" s="185"/>
      <c r="AJ828" s="185"/>
      <c r="AK828" s="185"/>
      <c r="AL828" s="185"/>
      <c r="AM828" s="185"/>
      <c r="AN828" s="185"/>
      <c r="AO828" s="185"/>
      <c r="AP828" s="185"/>
      <c r="AQ828" s="185"/>
      <c r="AR828" s="185"/>
      <c r="AS828" s="185"/>
      <c r="AT828" s="185"/>
      <c r="AU828" s="185"/>
      <c r="AV828" s="185"/>
      <c r="AW828" s="185"/>
    </row>
    <row r="829" ht="22.5" customHeight="1">
      <c r="A829" s="368"/>
      <c r="B829" s="187"/>
      <c r="C829" s="188" t="str">
        <f t="shared" si="2"/>
        <v/>
      </c>
      <c r="D829" s="244"/>
      <c r="E829" s="216"/>
      <c r="F829" s="197"/>
      <c r="G829" s="202"/>
      <c r="H829" s="197"/>
      <c r="I829" s="212"/>
      <c r="J829" s="215"/>
      <c r="K829" s="185"/>
      <c r="L829" s="185"/>
      <c r="M829" s="185"/>
      <c r="N829" s="185"/>
      <c r="O829" s="185"/>
      <c r="P829" s="185"/>
      <c r="Q829" s="185"/>
      <c r="R829" s="185"/>
      <c r="S829" s="185"/>
      <c r="T829" s="185"/>
      <c r="U829" s="185"/>
      <c r="V829" s="185"/>
      <c r="W829" s="185"/>
      <c r="X829" s="185"/>
      <c r="Y829" s="185"/>
      <c r="Z829" s="185"/>
      <c r="AA829" s="185"/>
      <c r="AB829" s="185"/>
      <c r="AC829" s="185"/>
      <c r="AD829" s="185"/>
      <c r="AE829" s="185"/>
      <c r="AF829" s="185"/>
      <c r="AG829" s="185"/>
      <c r="AH829" s="185"/>
      <c r="AI829" s="185"/>
      <c r="AJ829" s="185"/>
      <c r="AK829" s="185"/>
      <c r="AL829" s="185"/>
      <c r="AM829" s="185"/>
      <c r="AN829" s="185"/>
      <c r="AO829" s="185"/>
      <c r="AP829" s="185"/>
      <c r="AQ829" s="185"/>
      <c r="AR829" s="185"/>
      <c r="AS829" s="185"/>
      <c r="AT829" s="185"/>
      <c r="AU829" s="185"/>
      <c r="AV829" s="185"/>
      <c r="AW829" s="185"/>
    </row>
    <row r="830" ht="22.5" customHeight="1">
      <c r="A830" s="368"/>
      <c r="B830" s="187"/>
      <c r="C830" s="188" t="str">
        <f t="shared" si="2"/>
        <v/>
      </c>
      <c r="D830" s="244"/>
      <c r="E830" s="216"/>
      <c r="F830" s="197"/>
      <c r="G830" s="202"/>
      <c r="H830" s="197"/>
      <c r="I830" s="212"/>
      <c r="J830" s="215"/>
      <c r="K830" s="185"/>
      <c r="L830" s="185"/>
      <c r="M830" s="185"/>
      <c r="N830" s="185"/>
      <c r="O830" s="185"/>
      <c r="P830" s="185"/>
      <c r="Q830" s="185"/>
      <c r="R830" s="185"/>
      <c r="S830" s="185"/>
      <c r="T830" s="185"/>
      <c r="U830" s="185"/>
      <c r="V830" s="185"/>
      <c r="W830" s="185"/>
      <c r="X830" s="185"/>
      <c r="Y830" s="185"/>
      <c r="Z830" s="185"/>
      <c r="AA830" s="185"/>
      <c r="AB830" s="185"/>
      <c r="AC830" s="185"/>
      <c r="AD830" s="185"/>
      <c r="AE830" s="185"/>
      <c r="AF830" s="185"/>
      <c r="AG830" s="185"/>
      <c r="AH830" s="185"/>
      <c r="AI830" s="185"/>
      <c r="AJ830" s="185"/>
      <c r="AK830" s="185"/>
      <c r="AL830" s="185"/>
      <c r="AM830" s="185"/>
      <c r="AN830" s="185"/>
      <c r="AO830" s="185"/>
      <c r="AP830" s="185"/>
      <c r="AQ830" s="185"/>
      <c r="AR830" s="185"/>
      <c r="AS830" s="185"/>
      <c r="AT830" s="185"/>
      <c r="AU830" s="185"/>
      <c r="AV830" s="185"/>
      <c r="AW830" s="185"/>
    </row>
    <row r="831" ht="22.5" customHeight="1">
      <c r="A831" s="368"/>
      <c r="B831" s="187"/>
      <c r="C831" s="188" t="str">
        <f t="shared" si="2"/>
        <v/>
      </c>
      <c r="D831" s="244"/>
      <c r="E831" s="216"/>
      <c r="F831" s="197"/>
      <c r="G831" s="202"/>
      <c r="H831" s="197"/>
      <c r="I831" s="212"/>
      <c r="J831" s="215"/>
      <c r="K831" s="185"/>
      <c r="L831" s="185"/>
      <c r="M831" s="185"/>
      <c r="N831" s="185"/>
      <c r="O831" s="185"/>
      <c r="P831" s="185"/>
      <c r="Q831" s="185"/>
      <c r="R831" s="185"/>
      <c r="S831" s="185"/>
      <c r="T831" s="185"/>
      <c r="U831" s="185"/>
      <c r="V831" s="185"/>
      <c r="W831" s="185"/>
      <c r="X831" s="185"/>
      <c r="Y831" s="185"/>
      <c r="Z831" s="185"/>
      <c r="AA831" s="185"/>
      <c r="AB831" s="185"/>
      <c r="AC831" s="185"/>
      <c r="AD831" s="185"/>
      <c r="AE831" s="185"/>
      <c r="AF831" s="185"/>
      <c r="AG831" s="185"/>
      <c r="AH831" s="185"/>
      <c r="AI831" s="185"/>
      <c r="AJ831" s="185"/>
      <c r="AK831" s="185"/>
      <c r="AL831" s="185"/>
      <c r="AM831" s="185"/>
      <c r="AN831" s="185"/>
      <c r="AO831" s="185"/>
      <c r="AP831" s="185"/>
      <c r="AQ831" s="185"/>
      <c r="AR831" s="185"/>
      <c r="AS831" s="185"/>
      <c r="AT831" s="185"/>
      <c r="AU831" s="185"/>
      <c r="AV831" s="185"/>
      <c r="AW831" s="185"/>
    </row>
    <row r="832" ht="22.5" customHeight="1">
      <c r="A832" s="368"/>
      <c r="B832" s="187"/>
      <c r="C832" s="188" t="str">
        <f t="shared" si="2"/>
        <v/>
      </c>
      <c r="D832" s="244"/>
      <c r="E832" s="216"/>
      <c r="F832" s="197"/>
      <c r="G832" s="202"/>
      <c r="H832" s="197"/>
      <c r="I832" s="212"/>
      <c r="J832" s="215"/>
      <c r="K832" s="185"/>
      <c r="L832" s="185"/>
      <c r="M832" s="185"/>
      <c r="N832" s="185"/>
      <c r="O832" s="185"/>
      <c r="P832" s="185"/>
      <c r="Q832" s="185"/>
      <c r="R832" s="185"/>
      <c r="S832" s="185"/>
      <c r="T832" s="185"/>
      <c r="U832" s="185"/>
      <c r="V832" s="185"/>
      <c r="W832" s="185"/>
      <c r="X832" s="185"/>
      <c r="Y832" s="185"/>
      <c r="Z832" s="185"/>
      <c r="AA832" s="185"/>
      <c r="AB832" s="185"/>
      <c r="AC832" s="185"/>
      <c r="AD832" s="185"/>
      <c r="AE832" s="185"/>
      <c r="AF832" s="185"/>
      <c r="AG832" s="185"/>
      <c r="AH832" s="185"/>
      <c r="AI832" s="185"/>
      <c r="AJ832" s="185"/>
      <c r="AK832" s="185"/>
      <c r="AL832" s="185"/>
      <c r="AM832" s="185"/>
      <c r="AN832" s="185"/>
      <c r="AO832" s="185"/>
      <c r="AP832" s="185"/>
      <c r="AQ832" s="185"/>
      <c r="AR832" s="185"/>
      <c r="AS832" s="185"/>
      <c r="AT832" s="185"/>
      <c r="AU832" s="185"/>
      <c r="AV832" s="185"/>
      <c r="AW832" s="185"/>
    </row>
    <row r="833" ht="22.5" customHeight="1">
      <c r="A833" s="368"/>
      <c r="B833" s="187"/>
      <c r="C833" s="188" t="str">
        <f t="shared" si="2"/>
        <v/>
      </c>
      <c r="D833" s="244"/>
      <c r="E833" s="216"/>
      <c r="F833" s="197"/>
      <c r="G833" s="202"/>
      <c r="H833" s="197"/>
      <c r="I833" s="212"/>
      <c r="J833" s="215"/>
      <c r="K833" s="185"/>
      <c r="L833" s="185"/>
      <c r="M833" s="185"/>
      <c r="N833" s="185"/>
      <c r="O833" s="185"/>
      <c r="P833" s="185"/>
      <c r="Q833" s="185"/>
      <c r="R833" s="185"/>
      <c r="S833" s="185"/>
      <c r="T833" s="185"/>
      <c r="U833" s="185"/>
      <c r="V833" s="185"/>
      <c r="W833" s="185"/>
      <c r="X833" s="185"/>
      <c r="Y833" s="185"/>
      <c r="Z833" s="185"/>
      <c r="AA833" s="185"/>
      <c r="AB833" s="185"/>
      <c r="AC833" s="185"/>
      <c r="AD833" s="185"/>
      <c r="AE833" s="185"/>
      <c r="AF833" s="185"/>
      <c r="AG833" s="185"/>
      <c r="AH833" s="185"/>
      <c r="AI833" s="185"/>
      <c r="AJ833" s="185"/>
      <c r="AK833" s="185"/>
      <c r="AL833" s="185"/>
      <c r="AM833" s="185"/>
      <c r="AN833" s="185"/>
      <c r="AO833" s="185"/>
      <c r="AP833" s="185"/>
      <c r="AQ833" s="185"/>
      <c r="AR833" s="185"/>
      <c r="AS833" s="185"/>
      <c r="AT833" s="185"/>
      <c r="AU833" s="185"/>
      <c r="AV833" s="185"/>
      <c r="AW833" s="185"/>
    </row>
    <row r="834" ht="22.5" customHeight="1">
      <c r="A834" s="368"/>
      <c r="B834" s="187"/>
      <c r="C834" s="188" t="str">
        <f t="shared" si="2"/>
        <v/>
      </c>
      <c r="D834" s="244"/>
      <c r="E834" s="216"/>
      <c r="F834" s="197"/>
      <c r="G834" s="202"/>
      <c r="H834" s="197"/>
      <c r="I834" s="212"/>
      <c r="J834" s="215"/>
      <c r="K834" s="185"/>
      <c r="L834" s="185"/>
      <c r="M834" s="185"/>
      <c r="N834" s="185"/>
      <c r="O834" s="185"/>
      <c r="P834" s="185"/>
      <c r="Q834" s="185"/>
      <c r="R834" s="185"/>
      <c r="S834" s="185"/>
      <c r="T834" s="185"/>
      <c r="U834" s="185"/>
      <c r="V834" s="185"/>
      <c r="W834" s="185"/>
      <c r="X834" s="185"/>
      <c r="Y834" s="185"/>
      <c r="Z834" s="185"/>
      <c r="AA834" s="185"/>
      <c r="AB834" s="185"/>
      <c r="AC834" s="185"/>
      <c r="AD834" s="185"/>
      <c r="AE834" s="185"/>
      <c r="AF834" s="185"/>
      <c r="AG834" s="185"/>
      <c r="AH834" s="185"/>
      <c r="AI834" s="185"/>
      <c r="AJ834" s="185"/>
      <c r="AK834" s="185"/>
      <c r="AL834" s="185"/>
      <c r="AM834" s="185"/>
      <c r="AN834" s="185"/>
      <c r="AO834" s="185"/>
      <c r="AP834" s="185"/>
      <c r="AQ834" s="185"/>
      <c r="AR834" s="185"/>
      <c r="AS834" s="185"/>
      <c r="AT834" s="185"/>
      <c r="AU834" s="185"/>
      <c r="AV834" s="185"/>
      <c r="AW834" s="185"/>
    </row>
    <row r="835" ht="22.5" customHeight="1">
      <c r="A835" s="368"/>
      <c r="B835" s="187"/>
      <c r="C835" s="188" t="str">
        <f t="shared" si="2"/>
        <v/>
      </c>
      <c r="D835" s="244"/>
      <c r="E835" s="216"/>
      <c r="F835" s="197"/>
      <c r="G835" s="202"/>
      <c r="H835" s="197"/>
      <c r="I835" s="212"/>
      <c r="J835" s="215"/>
      <c r="K835" s="185"/>
      <c r="L835" s="185"/>
      <c r="M835" s="185"/>
      <c r="N835" s="185"/>
      <c r="O835" s="185"/>
      <c r="P835" s="185"/>
      <c r="Q835" s="185"/>
      <c r="R835" s="185"/>
      <c r="S835" s="185"/>
      <c r="T835" s="185"/>
      <c r="U835" s="185"/>
      <c r="V835" s="185"/>
      <c r="W835" s="185"/>
      <c r="X835" s="185"/>
      <c r="Y835" s="185"/>
      <c r="Z835" s="185"/>
      <c r="AA835" s="185"/>
      <c r="AB835" s="185"/>
      <c r="AC835" s="185"/>
      <c r="AD835" s="185"/>
      <c r="AE835" s="185"/>
      <c r="AF835" s="185"/>
      <c r="AG835" s="185"/>
      <c r="AH835" s="185"/>
      <c r="AI835" s="185"/>
      <c r="AJ835" s="185"/>
      <c r="AK835" s="185"/>
      <c r="AL835" s="185"/>
      <c r="AM835" s="185"/>
      <c r="AN835" s="185"/>
      <c r="AO835" s="185"/>
      <c r="AP835" s="185"/>
      <c r="AQ835" s="185"/>
      <c r="AR835" s="185"/>
      <c r="AS835" s="185"/>
      <c r="AT835" s="185"/>
      <c r="AU835" s="185"/>
      <c r="AV835" s="185"/>
      <c r="AW835" s="185"/>
    </row>
    <row r="836" ht="22.5" customHeight="1">
      <c r="A836" s="368"/>
      <c r="B836" s="187"/>
      <c r="C836" s="188" t="str">
        <f t="shared" si="2"/>
        <v/>
      </c>
      <c r="D836" s="244"/>
      <c r="E836" s="216"/>
      <c r="F836" s="197"/>
      <c r="G836" s="202"/>
      <c r="H836" s="197"/>
      <c r="I836" s="212"/>
      <c r="J836" s="215"/>
      <c r="K836" s="185"/>
      <c r="L836" s="185"/>
      <c r="M836" s="185"/>
      <c r="N836" s="185"/>
      <c r="O836" s="185"/>
      <c r="P836" s="185"/>
      <c r="Q836" s="185"/>
      <c r="R836" s="185"/>
      <c r="S836" s="185"/>
      <c r="T836" s="185"/>
      <c r="U836" s="185"/>
      <c r="V836" s="185"/>
      <c r="W836" s="185"/>
      <c r="X836" s="185"/>
      <c r="Y836" s="185"/>
      <c r="Z836" s="185"/>
      <c r="AA836" s="185"/>
      <c r="AB836" s="185"/>
      <c r="AC836" s="185"/>
      <c r="AD836" s="185"/>
      <c r="AE836" s="185"/>
      <c r="AF836" s="185"/>
      <c r="AG836" s="185"/>
      <c r="AH836" s="185"/>
      <c r="AI836" s="185"/>
      <c r="AJ836" s="185"/>
      <c r="AK836" s="185"/>
      <c r="AL836" s="185"/>
      <c r="AM836" s="185"/>
      <c r="AN836" s="185"/>
      <c r="AO836" s="185"/>
      <c r="AP836" s="185"/>
      <c r="AQ836" s="185"/>
      <c r="AR836" s="185"/>
      <c r="AS836" s="185"/>
      <c r="AT836" s="185"/>
      <c r="AU836" s="185"/>
      <c r="AV836" s="185"/>
      <c r="AW836" s="185"/>
    </row>
    <row r="837" ht="22.5" customHeight="1">
      <c r="A837" s="368"/>
      <c r="B837" s="187"/>
      <c r="C837" s="188" t="str">
        <f t="shared" si="2"/>
        <v/>
      </c>
      <c r="D837" s="244"/>
      <c r="E837" s="216"/>
      <c r="F837" s="197"/>
      <c r="G837" s="202"/>
      <c r="H837" s="197"/>
      <c r="I837" s="212"/>
      <c r="J837" s="215"/>
      <c r="K837" s="185"/>
      <c r="L837" s="185"/>
      <c r="M837" s="185"/>
      <c r="N837" s="185"/>
      <c r="O837" s="185"/>
      <c r="P837" s="185"/>
      <c r="Q837" s="185"/>
      <c r="R837" s="185"/>
      <c r="S837" s="185"/>
      <c r="T837" s="185"/>
      <c r="U837" s="185"/>
      <c r="V837" s="185"/>
      <c r="W837" s="185"/>
      <c r="X837" s="185"/>
      <c r="Y837" s="185"/>
      <c r="Z837" s="185"/>
      <c r="AA837" s="185"/>
      <c r="AB837" s="185"/>
      <c r="AC837" s="185"/>
      <c r="AD837" s="185"/>
      <c r="AE837" s="185"/>
      <c r="AF837" s="185"/>
      <c r="AG837" s="185"/>
      <c r="AH837" s="185"/>
      <c r="AI837" s="185"/>
      <c r="AJ837" s="185"/>
      <c r="AK837" s="185"/>
      <c r="AL837" s="185"/>
      <c r="AM837" s="185"/>
      <c r="AN837" s="185"/>
      <c r="AO837" s="185"/>
      <c r="AP837" s="185"/>
      <c r="AQ837" s="185"/>
      <c r="AR837" s="185"/>
      <c r="AS837" s="185"/>
      <c r="AT837" s="185"/>
      <c r="AU837" s="185"/>
      <c r="AV837" s="185"/>
      <c r="AW837" s="185"/>
    </row>
    <row r="838" ht="22.5" customHeight="1">
      <c r="A838" s="368"/>
      <c r="B838" s="187"/>
      <c r="C838" s="188" t="str">
        <f t="shared" si="2"/>
        <v/>
      </c>
      <c r="D838" s="244"/>
      <c r="E838" s="216"/>
      <c r="F838" s="197"/>
      <c r="G838" s="202"/>
      <c r="H838" s="197"/>
      <c r="I838" s="212"/>
      <c r="J838" s="215"/>
      <c r="K838" s="185"/>
      <c r="L838" s="185"/>
      <c r="M838" s="185"/>
      <c r="N838" s="185"/>
      <c r="O838" s="185"/>
      <c r="P838" s="185"/>
      <c r="Q838" s="185"/>
      <c r="R838" s="185"/>
      <c r="S838" s="185"/>
      <c r="T838" s="185"/>
      <c r="U838" s="185"/>
      <c r="V838" s="185"/>
      <c r="W838" s="185"/>
      <c r="X838" s="185"/>
      <c r="Y838" s="185"/>
      <c r="Z838" s="185"/>
      <c r="AA838" s="185"/>
      <c r="AB838" s="185"/>
      <c r="AC838" s="185"/>
      <c r="AD838" s="185"/>
      <c r="AE838" s="185"/>
      <c r="AF838" s="185"/>
      <c r="AG838" s="185"/>
      <c r="AH838" s="185"/>
      <c r="AI838" s="185"/>
      <c r="AJ838" s="185"/>
      <c r="AK838" s="185"/>
      <c r="AL838" s="185"/>
      <c r="AM838" s="185"/>
      <c r="AN838" s="185"/>
      <c r="AO838" s="185"/>
      <c r="AP838" s="185"/>
      <c r="AQ838" s="185"/>
      <c r="AR838" s="185"/>
      <c r="AS838" s="185"/>
      <c r="AT838" s="185"/>
      <c r="AU838" s="185"/>
      <c r="AV838" s="185"/>
      <c r="AW838" s="185"/>
    </row>
    <row r="839" ht="22.5" customHeight="1">
      <c r="A839" s="368"/>
      <c r="B839" s="187"/>
      <c r="C839" s="188" t="str">
        <f t="shared" si="2"/>
        <v/>
      </c>
      <c r="D839" s="244"/>
      <c r="E839" s="216"/>
      <c r="F839" s="197"/>
      <c r="G839" s="202"/>
      <c r="H839" s="197"/>
      <c r="I839" s="212"/>
      <c r="J839" s="215"/>
      <c r="K839" s="185"/>
      <c r="L839" s="185"/>
      <c r="M839" s="185"/>
      <c r="N839" s="185"/>
      <c r="O839" s="185"/>
      <c r="P839" s="185"/>
      <c r="Q839" s="185"/>
      <c r="R839" s="185"/>
      <c r="S839" s="185"/>
      <c r="T839" s="185"/>
      <c r="U839" s="185"/>
      <c r="V839" s="185"/>
      <c r="W839" s="185"/>
      <c r="X839" s="185"/>
      <c r="Y839" s="185"/>
      <c r="Z839" s="185"/>
      <c r="AA839" s="185"/>
      <c r="AB839" s="185"/>
      <c r="AC839" s="185"/>
      <c r="AD839" s="185"/>
      <c r="AE839" s="185"/>
      <c r="AF839" s="185"/>
      <c r="AG839" s="185"/>
      <c r="AH839" s="185"/>
      <c r="AI839" s="185"/>
      <c r="AJ839" s="185"/>
      <c r="AK839" s="185"/>
      <c r="AL839" s="185"/>
      <c r="AM839" s="185"/>
      <c r="AN839" s="185"/>
      <c r="AO839" s="185"/>
      <c r="AP839" s="185"/>
      <c r="AQ839" s="185"/>
      <c r="AR839" s="185"/>
      <c r="AS839" s="185"/>
      <c r="AT839" s="185"/>
      <c r="AU839" s="185"/>
      <c r="AV839" s="185"/>
      <c r="AW839" s="185"/>
    </row>
    <row r="840" ht="22.5" customHeight="1">
      <c r="A840" s="368"/>
      <c r="B840" s="187"/>
      <c r="C840" s="188" t="str">
        <f t="shared" si="2"/>
        <v/>
      </c>
      <c r="D840" s="244"/>
      <c r="E840" s="216"/>
      <c r="F840" s="197"/>
      <c r="G840" s="202"/>
      <c r="H840" s="197"/>
      <c r="I840" s="212"/>
      <c r="J840" s="215"/>
      <c r="K840" s="185"/>
      <c r="L840" s="185"/>
      <c r="M840" s="185"/>
      <c r="N840" s="185"/>
      <c r="O840" s="185"/>
      <c r="P840" s="185"/>
      <c r="Q840" s="185"/>
      <c r="R840" s="185"/>
      <c r="S840" s="185"/>
      <c r="T840" s="185"/>
      <c r="U840" s="185"/>
      <c r="V840" s="185"/>
      <c r="W840" s="185"/>
      <c r="X840" s="185"/>
      <c r="Y840" s="185"/>
      <c r="Z840" s="185"/>
      <c r="AA840" s="185"/>
      <c r="AB840" s="185"/>
      <c r="AC840" s="185"/>
      <c r="AD840" s="185"/>
      <c r="AE840" s="185"/>
      <c r="AF840" s="185"/>
      <c r="AG840" s="185"/>
      <c r="AH840" s="185"/>
      <c r="AI840" s="185"/>
      <c r="AJ840" s="185"/>
      <c r="AK840" s="185"/>
      <c r="AL840" s="185"/>
      <c r="AM840" s="185"/>
      <c r="AN840" s="185"/>
      <c r="AO840" s="185"/>
      <c r="AP840" s="185"/>
      <c r="AQ840" s="185"/>
      <c r="AR840" s="185"/>
      <c r="AS840" s="185"/>
      <c r="AT840" s="185"/>
      <c r="AU840" s="185"/>
      <c r="AV840" s="185"/>
      <c r="AW840" s="185"/>
    </row>
    <row r="841" ht="22.5" customHeight="1">
      <c r="A841" s="368"/>
      <c r="B841" s="187"/>
      <c r="C841" s="188" t="str">
        <f t="shared" si="2"/>
        <v/>
      </c>
      <c r="D841" s="244"/>
      <c r="E841" s="216"/>
      <c r="F841" s="197"/>
      <c r="G841" s="202"/>
      <c r="H841" s="197"/>
      <c r="I841" s="212"/>
      <c r="J841" s="215"/>
      <c r="K841" s="185"/>
      <c r="L841" s="185"/>
      <c r="M841" s="185"/>
      <c r="N841" s="185"/>
      <c r="O841" s="185"/>
      <c r="P841" s="185"/>
      <c r="Q841" s="185"/>
      <c r="R841" s="185"/>
      <c r="S841" s="185"/>
      <c r="T841" s="185"/>
      <c r="U841" s="185"/>
      <c r="V841" s="185"/>
      <c r="W841" s="185"/>
      <c r="X841" s="185"/>
      <c r="Y841" s="185"/>
      <c r="Z841" s="185"/>
      <c r="AA841" s="185"/>
      <c r="AB841" s="185"/>
      <c r="AC841" s="185"/>
      <c r="AD841" s="185"/>
      <c r="AE841" s="185"/>
      <c r="AF841" s="185"/>
      <c r="AG841" s="185"/>
      <c r="AH841" s="185"/>
      <c r="AI841" s="185"/>
      <c r="AJ841" s="185"/>
      <c r="AK841" s="185"/>
      <c r="AL841" s="185"/>
      <c r="AM841" s="185"/>
      <c r="AN841" s="185"/>
      <c r="AO841" s="185"/>
      <c r="AP841" s="185"/>
      <c r="AQ841" s="185"/>
      <c r="AR841" s="185"/>
      <c r="AS841" s="185"/>
      <c r="AT841" s="185"/>
      <c r="AU841" s="185"/>
      <c r="AV841" s="185"/>
      <c r="AW841" s="185"/>
    </row>
    <row r="842" ht="22.5" customHeight="1">
      <c r="A842" s="368"/>
      <c r="B842" s="187"/>
      <c r="C842" s="188" t="str">
        <f t="shared" si="2"/>
        <v/>
      </c>
      <c r="D842" s="244"/>
      <c r="E842" s="216"/>
      <c r="F842" s="197"/>
      <c r="G842" s="202"/>
      <c r="H842" s="197"/>
      <c r="I842" s="212"/>
      <c r="J842" s="215"/>
      <c r="K842" s="185"/>
      <c r="L842" s="185"/>
      <c r="M842" s="185"/>
      <c r="N842" s="185"/>
      <c r="O842" s="185"/>
      <c r="P842" s="185"/>
      <c r="Q842" s="185"/>
      <c r="R842" s="185"/>
      <c r="S842" s="185"/>
      <c r="T842" s="185"/>
      <c r="U842" s="185"/>
      <c r="V842" s="185"/>
      <c r="W842" s="185"/>
      <c r="X842" s="185"/>
      <c r="Y842" s="185"/>
      <c r="Z842" s="185"/>
      <c r="AA842" s="185"/>
      <c r="AB842" s="185"/>
      <c r="AC842" s="185"/>
      <c r="AD842" s="185"/>
      <c r="AE842" s="185"/>
      <c r="AF842" s="185"/>
      <c r="AG842" s="185"/>
      <c r="AH842" s="185"/>
      <c r="AI842" s="185"/>
      <c r="AJ842" s="185"/>
      <c r="AK842" s="185"/>
      <c r="AL842" s="185"/>
      <c r="AM842" s="185"/>
      <c r="AN842" s="185"/>
      <c r="AO842" s="185"/>
      <c r="AP842" s="185"/>
      <c r="AQ842" s="185"/>
      <c r="AR842" s="185"/>
      <c r="AS842" s="185"/>
      <c r="AT842" s="185"/>
      <c r="AU842" s="185"/>
      <c r="AV842" s="185"/>
      <c r="AW842" s="185"/>
    </row>
    <row r="843" ht="22.5" customHeight="1">
      <c r="A843" s="368"/>
      <c r="B843" s="187"/>
      <c r="C843" s="188" t="str">
        <f t="shared" si="2"/>
        <v/>
      </c>
      <c r="D843" s="244"/>
      <c r="E843" s="216"/>
      <c r="F843" s="197"/>
      <c r="G843" s="202"/>
      <c r="H843" s="197"/>
      <c r="I843" s="212"/>
      <c r="J843" s="215"/>
      <c r="K843" s="185"/>
      <c r="L843" s="185"/>
      <c r="M843" s="185"/>
      <c r="N843" s="185"/>
      <c r="O843" s="185"/>
      <c r="P843" s="185"/>
      <c r="Q843" s="185"/>
      <c r="R843" s="185"/>
      <c r="S843" s="185"/>
      <c r="T843" s="185"/>
      <c r="U843" s="185"/>
      <c r="V843" s="185"/>
      <c r="W843" s="185"/>
      <c r="X843" s="185"/>
      <c r="Y843" s="185"/>
      <c r="Z843" s="185"/>
      <c r="AA843" s="185"/>
      <c r="AB843" s="185"/>
      <c r="AC843" s="185"/>
      <c r="AD843" s="185"/>
      <c r="AE843" s="185"/>
      <c r="AF843" s="185"/>
      <c r="AG843" s="185"/>
      <c r="AH843" s="185"/>
      <c r="AI843" s="185"/>
      <c r="AJ843" s="185"/>
      <c r="AK843" s="185"/>
      <c r="AL843" s="185"/>
      <c r="AM843" s="185"/>
      <c r="AN843" s="185"/>
      <c r="AO843" s="185"/>
      <c r="AP843" s="185"/>
      <c r="AQ843" s="185"/>
      <c r="AR843" s="185"/>
      <c r="AS843" s="185"/>
      <c r="AT843" s="185"/>
      <c r="AU843" s="185"/>
      <c r="AV843" s="185"/>
      <c r="AW843" s="185"/>
    </row>
    <row r="844" ht="22.5" customHeight="1">
      <c r="A844" s="368"/>
      <c r="B844" s="187"/>
      <c r="C844" s="188" t="str">
        <f t="shared" si="2"/>
        <v/>
      </c>
      <c r="D844" s="244"/>
      <c r="E844" s="216"/>
      <c r="F844" s="197"/>
      <c r="G844" s="202"/>
      <c r="H844" s="197"/>
      <c r="I844" s="212"/>
      <c r="J844" s="215"/>
      <c r="K844" s="185"/>
      <c r="L844" s="185"/>
      <c r="M844" s="185"/>
      <c r="N844" s="185"/>
      <c r="O844" s="185"/>
      <c r="P844" s="185"/>
      <c r="Q844" s="185"/>
      <c r="R844" s="185"/>
      <c r="S844" s="185"/>
      <c r="T844" s="185"/>
      <c r="U844" s="185"/>
      <c r="V844" s="185"/>
      <c r="W844" s="185"/>
      <c r="X844" s="185"/>
      <c r="Y844" s="185"/>
      <c r="Z844" s="185"/>
      <c r="AA844" s="185"/>
      <c r="AB844" s="185"/>
      <c r="AC844" s="185"/>
      <c r="AD844" s="185"/>
      <c r="AE844" s="185"/>
      <c r="AF844" s="185"/>
      <c r="AG844" s="185"/>
      <c r="AH844" s="185"/>
      <c r="AI844" s="185"/>
      <c r="AJ844" s="185"/>
      <c r="AK844" s="185"/>
      <c r="AL844" s="185"/>
      <c r="AM844" s="185"/>
      <c r="AN844" s="185"/>
      <c r="AO844" s="185"/>
      <c r="AP844" s="185"/>
      <c r="AQ844" s="185"/>
      <c r="AR844" s="185"/>
      <c r="AS844" s="185"/>
      <c r="AT844" s="185"/>
      <c r="AU844" s="185"/>
      <c r="AV844" s="185"/>
      <c r="AW844" s="185"/>
    </row>
    <row r="845" ht="22.5" customHeight="1">
      <c r="A845" s="368"/>
      <c r="B845" s="187"/>
      <c r="C845" s="188" t="str">
        <f t="shared" si="2"/>
        <v/>
      </c>
      <c r="D845" s="244"/>
      <c r="E845" s="216"/>
      <c r="F845" s="197"/>
      <c r="G845" s="202"/>
      <c r="H845" s="197"/>
      <c r="I845" s="212"/>
      <c r="J845" s="215"/>
      <c r="K845" s="185"/>
      <c r="L845" s="185"/>
      <c r="M845" s="185"/>
      <c r="N845" s="185"/>
      <c r="O845" s="185"/>
      <c r="P845" s="185"/>
      <c r="Q845" s="185"/>
      <c r="R845" s="185"/>
      <c r="S845" s="185"/>
      <c r="T845" s="185"/>
      <c r="U845" s="185"/>
      <c r="V845" s="185"/>
      <c r="W845" s="185"/>
      <c r="X845" s="185"/>
      <c r="Y845" s="185"/>
      <c r="Z845" s="185"/>
      <c r="AA845" s="185"/>
      <c r="AB845" s="185"/>
      <c r="AC845" s="185"/>
      <c r="AD845" s="185"/>
      <c r="AE845" s="185"/>
      <c r="AF845" s="185"/>
      <c r="AG845" s="185"/>
      <c r="AH845" s="185"/>
      <c r="AI845" s="185"/>
      <c r="AJ845" s="185"/>
      <c r="AK845" s="185"/>
      <c r="AL845" s="185"/>
      <c r="AM845" s="185"/>
      <c r="AN845" s="185"/>
      <c r="AO845" s="185"/>
      <c r="AP845" s="185"/>
      <c r="AQ845" s="185"/>
      <c r="AR845" s="185"/>
      <c r="AS845" s="185"/>
      <c r="AT845" s="185"/>
      <c r="AU845" s="185"/>
      <c r="AV845" s="185"/>
      <c r="AW845" s="185"/>
    </row>
    <row r="846" ht="22.5" customHeight="1">
      <c r="A846" s="368"/>
      <c r="B846" s="187"/>
      <c r="C846" s="188" t="str">
        <f t="shared" si="2"/>
        <v/>
      </c>
      <c r="D846" s="244"/>
      <c r="E846" s="216"/>
      <c r="F846" s="197"/>
      <c r="G846" s="202"/>
      <c r="H846" s="197"/>
      <c r="I846" s="212"/>
      <c r="J846" s="215"/>
      <c r="K846" s="185"/>
      <c r="L846" s="185"/>
      <c r="M846" s="185"/>
      <c r="N846" s="185"/>
      <c r="O846" s="185"/>
      <c r="P846" s="185"/>
      <c r="Q846" s="185"/>
      <c r="R846" s="185"/>
      <c r="S846" s="185"/>
      <c r="T846" s="185"/>
      <c r="U846" s="185"/>
      <c r="V846" s="185"/>
      <c r="W846" s="185"/>
      <c r="X846" s="185"/>
      <c r="Y846" s="185"/>
      <c r="Z846" s="185"/>
      <c r="AA846" s="185"/>
      <c r="AB846" s="185"/>
      <c r="AC846" s="185"/>
      <c r="AD846" s="185"/>
      <c r="AE846" s="185"/>
      <c r="AF846" s="185"/>
      <c r="AG846" s="185"/>
      <c r="AH846" s="185"/>
      <c r="AI846" s="185"/>
      <c r="AJ846" s="185"/>
      <c r="AK846" s="185"/>
      <c r="AL846" s="185"/>
      <c r="AM846" s="185"/>
      <c r="AN846" s="185"/>
      <c r="AO846" s="185"/>
      <c r="AP846" s="185"/>
      <c r="AQ846" s="185"/>
      <c r="AR846" s="185"/>
      <c r="AS846" s="185"/>
      <c r="AT846" s="185"/>
      <c r="AU846" s="185"/>
      <c r="AV846" s="185"/>
      <c r="AW846" s="185"/>
    </row>
    <row r="847" ht="22.5" customHeight="1">
      <c r="A847" s="368"/>
      <c r="B847" s="187"/>
      <c r="C847" s="188" t="str">
        <f t="shared" si="2"/>
        <v/>
      </c>
      <c r="D847" s="244"/>
      <c r="E847" s="216"/>
      <c r="F847" s="197"/>
      <c r="G847" s="202"/>
      <c r="H847" s="197"/>
      <c r="I847" s="212"/>
      <c r="J847" s="215"/>
      <c r="K847" s="185"/>
      <c r="L847" s="185"/>
      <c r="M847" s="185"/>
      <c r="N847" s="185"/>
      <c r="O847" s="185"/>
      <c r="P847" s="185"/>
      <c r="Q847" s="185"/>
      <c r="R847" s="185"/>
      <c r="S847" s="185"/>
      <c r="T847" s="185"/>
      <c r="U847" s="185"/>
      <c r="V847" s="185"/>
      <c r="W847" s="185"/>
      <c r="X847" s="185"/>
      <c r="Y847" s="185"/>
      <c r="Z847" s="185"/>
      <c r="AA847" s="185"/>
      <c r="AB847" s="185"/>
      <c r="AC847" s="185"/>
      <c r="AD847" s="185"/>
      <c r="AE847" s="185"/>
      <c r="AF847" s="185"/>
      <c r="AG847" s="185"/>
      <c r="AH847" s="185"/>
      <c r="AI847" s="185"/>
      <c r="AJ847" s="185"/>
      <c r="AK847" s="185"/>
      <c r="AL847" s="185"/>
      <c r="AM847" s="185"/>
      <c r="AN847" s="185"/>
      <c r="AO847" s="185"/>
      <c r="AP847" s="185"/>
      <c r="AQ847" s="185"/>
      <c r="AR847" s="185"/>
      <c r="AS847" s="185"/>
      <c r="AT847" s="185"/>
      <c r="AU847" s="185"/>
      <c r="AV847" s="185"/>
      <c r="AW847" s="185"/>
    </row>
    <row r="848" ht="22.5" customHeight="1">
      <c r="A848" s="368"/>
      <c r="B848" s="187"/>
      <c r="C848" s="188" t="str">
        <f t="shared" si="2"/>
        <v/>
      </c>
      <c r="D848" s="244"/>
      <c r="E848" s="216"/>
      <c r="F848" s="197"/>
      <c r="G848" s="202"/>
      <c r="H848" s="197"/>
      <c r="I848" s="212"/>
      <c r="J848" s="215"/>
      <c r="K848" s="185"/>
      <c r="L848" s="185"/>
      <c r="M848" s="185"/>
      <c r="N848" s="185"/>
      <c r="O848" s="185"/>
      <c r="P848" s="185"/>
      <c r="Q848" s="185"/>
      <c r="R848" s="185"/>
      <c r="S848" s="185"/>
      <c r="T848" s="185"/>
      <c r="U848" s="185"/>
      <c r="V848" s="185"/>
      <c r="W848" s="185"/>
      <c r="X848" s="185"/>
      <c r="Y848" s="185"/>
      <c r="Z848" s="185"/>
      <c r="AA848" s="185"/>
      <c r="AB848" s="185"/>
      <c r="AC848" s="185"/>
      <c r="AD848" s="185"/>
      <c r="AE848" s="185"/>
      <c r="AF848" s="185"/>
      <c r="AG848" s="185"/>
      <c r="AH848" s="185"/>
      <c r="AI848" s="185"/>
      <c r="AJ848" s="185"/>
      <c r="AK848" s="185"/>
      <c r="AL848" s="185"/>
      <c r="AM848" s="185"/>
      <c r="AN848" s="185"/>
      <c r="AO848" s="185"/>
      <c r="AP848" s="185"/>
      <c r="AQ848" s="185"/>
      <c r="AR848" s="185"/>
      <c r="AS848" s="185"/>
      <c r="AT848" s="185"/>
      <c r="AU848" s="185"/>
      <c r="AV848" s="185"/>
      <c r="AW848" s="185"/>
    </row>
    <row r="849" ht="22.5" customHeight="1">
      <c r="A849" s="368"/>
      <c r="B849" s="187"/>
      <c r="C849" s="188" t="str">
        <f t="shared" si="2"/>
        <v/>
      </c>
      <c r="D849" s="244"/>
      <c r="E849" s="216"/>
      <c r="F849" s="197"/>
      <c r="G849" s="202"/>
      <c r="H849" s="197"/>
      <c r="I849" s="212"/>
      <c r="J849" s="215"/>
      <c r="K849" s="185"/>
      <c r="L849" s="185"/>
      <c r="M849" s="185"/>
      <c r="N849" s="185"/>
      <c r="O849" s="185"/>
      <c r="P849" s="185"/>
      <c r="Q849" s="185"/>
      <c r="R849" s="185"/>
      <c r="S849" s="185"/>
      <c r="T849" s="185"/>
      <c r="U849" s="185"/>
      <c r="V849" s="185"/>
      <c r="W849" s="185"/>
      <c r="X849" s="185"/>
      <c r="Y849" s="185"/>
      <c r="Z849" s="185"/>
      <c r="AA849" s="185"/>
      <c r="AB849" s="185"/>
      <c r="AC849" s="185"/>
      <c r="AD849" s="185"/>
      <c r="AE849" s="185"/>
      <c r="AF849" s="185"/>
      <c r="AG849" s="185"/>
      <c r="AH849" s="185"/>
      <c r="AI849" s="185"/>
      <c r="AJ849" s="185"/>
      <c r="AK849" s="185"/>
      <c r="AL849" s="185"/>
      <c r="AM849" s="185"/>
      <c r="AN849" s="185"/>
      <c r="AO849" s="185"/>
      <c r="AP849" s="185"/>
      <c r="AQ849" s="185"/>
      <c r="AR849" s="185"/>
      <c r="AS849" s="185"/>
      <c r="AT849" s="185"/>
      <c r="AU849" s="185"/>
      <c r="AV849" s="185"/>
      <c r="AW849" s="185"/>
    </row>
    <row r="850" ht="22.5" customHeight="1">
      <c r="A850" s="368"/>
      <c r="B850" s="187"/>
      <c r="C850" s="188" t="str">
        <f t="shared" si="2"/>
        <v/>
      </c>
      <c r="D850" s="244"/>
      <c r="E850" s="216"/>
      <c r="F850" s="197"/>
      <c r="G850" s="202"/>
      <c r="H850" s="197"/>
      <c r="I850" s="212"/>
      <c r="J850" s="215"/>
      <c r="K850" s="185"/>
      <c r="L850" s="185"/>
      <c r="M850" s="185"/>
      <c r="N850" s="185"/>
      <c r="O850" s="185"/>
      <c r="P850" s="185"/>
      <c r="Q850" s="185"/>
      <c r="R850" s="185"/>
      <c r="S850" s="185"/>
      <c r="T850" s="185"/>
      <c r="U850" s="185"/>
      <c r="V850" s="185"/>
      <c r="W850" s="185"/>
      <c r="X850" s="185"/>
      <c r="Y850" s="185"/>
      <c r="Z850" s="185"/>
      <c r="AA850" s="185"/>
      <c r="AB850" s="185"/>
      <c r="AC850" s="185"/>
      <c r="AD850" s="185"/>
      <c r="AE850" s="185"/>
      <c r="AF850" s="185"/>
      <c r="AG850" s="185"/>
      <c r="AH850" s="185"/>
      <c r="AI850" s="185"/>
      <c r="AJ850" s="185"/>
      <c r="AK850" s="185"/>
      <c r="AL850" s="185"/>
      <c r="AM850" s="185"/>
      <c r="AN850" s="185"/>
      <c r="AO850" s="185"/>
      <c r="AP850" s="185"/>
      <c r="AQ850" s="185"/>
      <c r="AR850" s="185"/>
      <c r="AS850" s="185"/>
      <c r="AT850" s="185"/>
      <c r="AU850" s="185"/>
      <c r="AV850" s="185"/>
      <c r="AW850" s="185"/>
    </row>
    <row r="851" ht="22.5" customHeight="1">
      <c r="A851" s="368"/>
      <c r="B851" s="187"/>
      <c r="C851" s="188" t="str">
        <f t="shared" si="2"/>
        <v/>
      </c>
      <c r="D851" s="244"/>
      <c r="E851" s="216"/>
      <c r="F851" s="197"/>
      <c r="G851" s="202"/>
      <c r="H851" s="197"/>
      <c r="I851" s="212"/>
      <c r="J851" s="215"/>
      <c r="K851" s="185"/>
      <c r="L851" s="185"/>
      <c r="M851" s="185"/>
      <c r="N851" s="185"/>
      <c r="O851" s="185"/>
      <c r="P851" s="185"/>
      <c r="Q851" s="185"/>
      <c r="R851" s="185"/>
      <c r="S851" s="185"/>
      <c r="T851" s="185"/>
      <c r="U851" s="185"/>
      <c r="V851" s="185"/>
      <c r="W851" s="185"/>
      <c r="X851" s="185"/>
      <c r="Y851" s="185"/>
      <c r="Z851" s="185"/>
      <c r="AA851" s="185"/>
      <c r="AB851" s="185"/>
      <c r="AC851" s="185"/>
      <c r="AD851" s="185"/>
      <c r="AE851" s="185"/>
      <c r="AF851" s="185"/>
      <c r="AG851" s="185"/>
      <c r="AH851" s="185"/>
      <c r="AI851" s="185"/>
      <c r="AJ851" s="185"/>
      <c r="AK851" s="185"/>
      <c r="AL851" s="185"/>
      <c r="AM851" s="185"/>
      <c r="AN851" s="185"/>
      <c r="AO851" s="185"/>
      <c r="AP851" s="185"/>
      <c r="AQ851" s="185"/>
      <c r="AR851" s="185"/>
      <c r="AS851" s="185"/>
      <c r="AT851" s="185"/>
      <c r="AU851" s="185"/>
      <c r="AV851" s="185"/>
      <c r="AW851" s="185"/>
    </row>
    <row r="852" ht="22.5" customHeight="1">
      <c r="A852" s="368"/>
      <c r="B852" s="187"/>
      <c r="C852" s="188" t="str">
        <f t="shared" si="2"/>
        <v/>
      </c>
      <c r="D852" s="244"/>
      <c r="E852" s="216"/>
      <c r="F852" s="197"/>
      <c r="G852" s="202"/>
      <c r="H852" s="197"/>
      <c r="I852" s="212"/>
      <c r="J852" s="215"/>
      <c r="K852" s="185"/>
      <c r="L852" s="185"/>
      <c r="M852" s="185"/>
      <c r="N852" s="185"/>
      <c r="O852" s="185"/>
      <c r="P852" s="185"/>
      <c r="Q852" s="185"/>
      <c r="R852" s="185"/>
      <c r="S852" s="185"/>
      <c r="T852" s="185"/>
      <c r="U852" s="185"/>
      <c r="V852" s="185"/>
      <c r="W852" s="185"/>
      <c r="X852" s="185"/>
      <c r="Y852" s="185"/>
      <c r="Z852" s="185"/>
      <c r="AA852" s="185"/>
      <c r="AB852" s="185"/>
      <c r="AC852" s="185"/>
      <c r="AD852" s="185"/>
      <c r="AE852" s="185"/>
      <c r="AF852" s="185"/>
      <c r="AG852" s="185"/>
      <c r="AH852" s="185"/>
      <c r="AI852" s="185"/>
      <c r="AJ852" s="185"/>
      <c r="AK852" s="185"/>
      <c r="AL852" s="185"/>
      <c r="AM852" s="185"/>
      <c r="AN852" s="185"/>
      <c r="AO852" s="185"/>
      <c r="AP852" s="185"/>
      <c r="AQ852" s="185"/>
      <c r="AR852" s="185"/>
      <c r="AS852" s="185"/>
      <c r="AT852" s="185"/>
      <c r="AU852" s="185"/>
      <c r="AV852" s="185"/>
      <c r="AW852" s="185"/>
    </row>
    <row r="853" ht="22.5" customHeight="1">
      <c r="A853" s="368"/>
      <c r="B853" s="187"/>
      <c r="C853" s="188" t="str">
        <f t="shared" si="2"/>
        <v/>
      </c>
      <c r="D853" s="244"/>
      <c r="E853" s="216"/>
      <c r="F853" s="197"/>
      <c r="G853" s="202"/>
      <c r="H853" s="197"/>
      <c r="I853" s="212"/>
      <c r="J853" s="215"/>
      <c r="K853" s="185"/>
      <c r="L853" s="185"/>
      <c r="M853" s="185"/>
      <c r="N853" s="185"/>
      <c r="O853" s="185"/>
      <c r="P853" s="185"/>
      <c r="Q853" s="185"/>
      <c r="R853" s="185"/>
      <c r="S853" s="185"/>
      <c r="T853" s="185"/>
      <c r="U853" s="185"/>
      <c r="V853" s="185"/>
      <c r="W853" s="185"/>
      <c r="X853" s="185"/>
      <c r="Y853" s="185"/>
      <c r="Z853" s="185"/>
      <c r="AA853" s="185"/>
      <c r="AB853" s="185"/>
      <c r="AC853" s="185"/>
      <c r="AD853" s="185"/>
      <c r="AE853" s="185"/>
      <c r="AF853" s="185"/>
      <c r="AG853" s="185"/>
      <c r="AH853" s="185"/>
      <c r="AI853" s="185"/>
      <c r="AJ853" s="185"/>
      <c r="AK853" s="185"/>
      <c r="AL853" s="185"/>
      <c r="AM853" s="185"/>
      <c r="AN853" s="185"/>
      <c r="AO853" s="185"/>
      <c r="AP853" s="185"/>
      <c r="AQ853" s="185"/>
      <c r="AR853" s="185"/>
      <c r="AS853" s="185"/>
      <c r="AT853" s="185"/>
      <c r="AU853" s="185"/>
      <c r="AV853" s="185"/>
      <c r="AW853" s="185"/>
    </row>
    <row r="854" ht="22.5" customHeight="1">
      <c r="A854" s="368"/>
      <c r="B854" s="187"/>
      <c r="C854" s="188" t="str">
        <f t="shared" si="2"/>
        <v/>
      </c>
      <c r="D854" s="244"/>
      <c r="E854" s="216"/>
      <c r="F854" s="197"/>
      <c r="G854" s="202"/>
      <c r="H854" s="197"/>
      <c r="I854" s="212"/>
      <c r="J854" s="215"/>
      <c r="K854" s="185"/>
      <c r="L854" s="185"/>
      <c r="M854" s="185"/>
      <c r="N854" s="185"/>
      <c r="O854" s="185"/>
      <c r="P854" s="185"/>
      <c r="Q854" s="185"/>
      <c r="R854" s="185"/>
      <c r="S854" s="185"/>
      <c r="T854" s="185"/>
      <c r="U854" s="185"/>
      <c r="V854" s="185"/>
      <c r="W854" s="185"/>
      <c r="X854" s="185"/>
      <c r="Y854" s="185"/>
      <c r="Z854" s="185"/>
      <c r="AA854" s="185"/>
      <c r="AB854" s="185"/>
      <c r="AC854" s="185"/>
      <c r="AD854" s="185"/>
      <c r="AE854" s="185"/>
      <c r="AF854" s="185"/>
      <c r="AG854" s="185"/>
      <c r="AH854" s="185"/>
      <c r="AI854" s="185"/>
      <c r="AJ854" s="185"/>
      <c r="AK854" s="185"/>
      <c r="AL854" s="185"/>
      <c r="AM854" s="185"/>
      <c r="AN854" s="185"/>
      <c r="AO854" s="185"/>
      <c r="AP854" s="185"/>
      <c r="AQ854" s="185"/>
      <c r="AR854" s="185"/>
      <c r="AS854" s="185"/>
      <c r="AT854" s="185"/>
      <c r="AU854" s="185"/>
      <c r="AV854" s="185"/>
      <c r="AW854" s="185"/>
    </row>
    <row r="855" ht="22.5" customHeight="1">
      <c r="A855" s="368"/>
      <c r="B855" s="187"/>
      <c r="C855" s="188" t="str">
        <f t="shared" si="2"/>
        <v/>
      </c>
      <c r="D855" s="244"/>
      <c r="E855" s="216"/>
      <c r="F855" s="197"/>
      <c r="G855" s="202"/>
      <c r="H855" s="197"/>
      <c r="I855" s="212"/>
      <c r="J855" s="215"/>
      <c r="K855" s="185"/>
      <c r="L855" s="185"/>
      <c r="M855" s="185"/>
      <c r="N855" s="185"/>
      <c r="O855" s="185"/>
      <c r="P855" s="185"/>
      <c r="Q855" s="185"/>
      <c r="R855" s="185"/>
      <c r="S855" s="185"/>
      <c r="T855" s="185"/>
      <c r="U855" s="185"/>
      <c r="V855" s="185"/>
      <c r="W855" s="185"/>
      <c r="X855" s="185"/>
      <c r="Y855" s="185"/>
      <c r="Z855" s="185"/>
      <c r="AA855" s="185"/>
      <c r="AB855" s="185"/>
      <c r="AC855" s="185"/>
      <c r="AD855" s="185"/>
      <c r="AE855" s="185"/>
      <c r="AF855" s="185"/>
      <c r="AG855" s="185"/>
      <c r="AH855" s="185"/>
      <c r="AI855" s="185"/>
      <c r="AJ855" s="185"/>
      <c r="AK855" s="185"/>
      <c r="AL855" s="185"/>
      <c r="AM855" s="185"/>
      <c r="AN855" s="185"/>
      <c r="AO855" s="185"/>
      <c r="AP855" s="185"/>
      <c r="AQ855" s="185"/>
      <c r="AR855" s="185"/>
      <c r="AS855" s="185"/>
      <c r="AT855" s="185"/>
      <c r="AU855" s="185"/>
      <c r="AV855" s="185"/>
      <c r="AW855" s="185"/>
    </row>
    <row r="856" ht="22.5" customHeight="1">
      <c r="A856" s="368"/>
      <c r="B856" s="187"/>
      <c r="C856" s="188" t="str">
        <f t="shared" si="2"/>
        <v/>
      </c>
      <c r="D856" s="244"/>
      <c r="E856" s="216"/>
      <c r="F856" s="197"/>
      <c r="G856" s="202"/>
      <c r="H856" s="197"/>
      <c r="I856" s="212"/>
      <c r="J856" s="215"/>
      <c r="K856" s="185"/>
      <c r="L856" s="185"/>
      <c r="M856" s="185"/>
      <c r="N856" s="185"/>
      <c r="O856" s="185"/>
      <c r="P856" s="185"/>
      <c r="Q856" s="185"/>
      <c r="R856" s="185"/>
      <c r="S856" s="185"/>
      <c r="T856" s="185"/>
      <c r="U856" s="185"/>
      <c r="V856" s="185"/>
      <c r="W856" s="185"/>
      <c r="X856" s="185"/>
      <c r="Y856" s="185"/>
      <c r="Z856" s="185"/>
      <c r="AA856" s="185"/>
      <c r="AB856" s="185"/>
      <c r="AC856" s="185"/>
      <c r="AD856" s="185"/>
      <c r="AE856" s="185"/>
      <c r="AF856" s="185"/>
      <c r="AG856" s="185"/>
      <c r="AH856" s="185"/>
      <c r="AI856" s="185"/>
      <c r="AJ856" s="185"/>
      <c r="AK856" s="185"/>
      <c r="AL856" s="185"/>
      <c r="AM856" s="185"/>
      <c r="AN856" s="185"/>
      <c r="AO856" s="185"/>
      <c r="AP856" s="185"/>
      <c r="AQ856" s="185"/>
      <c r="AR856" s="185"/>
      <c r="AS856" s="185"/>
      <c r="AT856" s="185"/>
      <c r="AU856" s="185"/>
      <c r="AV856" s="185"/>
      <c r="AW856" s="185"/>
    </row>
    <row r="857" ht="22.5" customHeight="1">
      <c r="A857" s="368"/>
      <c r="B857" s="187"/>
      <c r="C857" s="188" t="str">
        <f t="shared" si="2"/>
        <v/>
      </c>
      <c r="D857" s="244"/>
      <c r="E857" s="216"/>
      <c r="F857" s="197"/>
      <c r="G857" s="202"/>
      <c r="H857" s="197"/>
      <c r="I857" s="212"/>
      <c r="J857" s="215"/>
      <c r="K857" s="185"/>
      <c r="L857" s="185"/>
      <c r="M857" s="185"/>
      <c r="N857" s="185"/>
      <c r="O857" s="185"/>
      <c r="P857" s="185"/>
      <c r="Q857" s="185"/>
      <c r="R857" s="185"/>
      <c r="S857" s="185"/>
      <c r="T857" s="185"/>
      <c r="U857" s="185"/>
      <c r="V857" s="185"/>
      <c r="W857" s="185"/>
      <c r="X857" s="185"/>
      <c r="Y857" s="185"/>
      <c r="Z857" s="185"/>
      <c r="AA857" s="185"/>
      <c r="AB857" s="185"/>
      <c r="AC857" s="185"/>
      <c r="AD857" s="185"/>
      <c r="AE857" s="185"/>
      <c r="AF857" s="185"/>
      <c r="AG857" s="185"/>
      <c r="AH857" s="185"/>
      <c r="AI857" s="185"/>
      <c r="AJ857" s="185"/>
      <c r="AK857" s="185"/>
      <c r="AL857" s="185"/>
      <c r="AM857" s="185"/>
      <c r="AN857" s="185"/>
      <c r="AO857" s="185"/>
      <c r="AP857" s="185"/>
      <c r="AQ857" s="185"/>
      <c r="AR857" s="185"/>
      <c r="AS857" s="185"/>
      <c r="AT857" s="185"/>
      <c r="AU857" s="185"/>
      <c r="AV857" s="185"/>
      <c r="AW857" s="185"/>
    </row>
    <row r="858" ht="22.5" customHeight="1">
      <c r="A858" s="368"/>
      <c r="B858" s="187"/>
      <c r="C858" s="188" t="str">
        <f t="shared" si="2"/>
        <v/>
      </c>
      <c r="D858" s="244"/>
      <c r="E858" s="216"/>
      <c r="F858" s="197"/>
      <c r="G858" s="202"/>
      <c r="H858" s="197"/>
      <c r="I858" s="212"/>
      <c r="J858" s="215"/>
      <c r="K858" s="185"/>
      <c r="L858" s="185"/>
      <c r="M858" s="185"/>
      <c r="N858" s="185"/>
      <c r="O858" s="185"/>
      <c r="P858" s="185"/>
      <c r="Q858" s="185"/>
      <c r="R858" s="185"/>
      <c r="S858" s="185"/>
      <c r="T858" s="185"/>
      <c r="U858" s="185"/>
      <c r="V858" s="185"/>
      <c r="W858" s="185"/>
      <c r="X858" s="185"/>
      <c r="Y858" s="185"/>
      <c r="Z858" s="185"/>
      <c r="AA858" s="185"/>
      <c r="AB858" s="185"/>
      <c r="AC858" s="185"/>
      <c r="AD858" s="185"/>
      <c r="AE858" s="185"/>
      <c r="AF858" s="185"/>
      <c r="AG858" s="185"/>
      <c r="AH858" s="185"/>
      <c r="AI858" s="185"/>
      <c r="AJ858" s="185"/>
      <c r="AK858" s="185"/>
      <c r="AL858" s="185"/>
      <c r="AM858" s="185"/>
      <c r="AN858" s="185"/>
      <c r="AO858" s="185"/>
      <c r="AP858" s="185"/>
      <c r="AQ858" s="185"/>
      <c r="AR858" s="185"/>
      <c r="AS858" s="185"/>
      <c r="AT858" s="185"/>
      <c r="AU858" s="185"/>
      <c r="AV858" s="185"/>
      <c r="AW858" s="185"/>
    </row>
    <row r="859" ht="22.5" customHeight="1">
      <c r="A859" s="368"/>
      <c r="B859" s="187"/>
      <c r="C859" s="188" t="str">
        <f t="shared" si="2"/>
        <v/>
      </c>
      <c r="D859" s="244"/>
      <c r="E859" s="216"/>
      <c r="F859" s="197"/>
      <c r="G859" s="202"/>
      <c r="H859" s="197"/>
      <c r="I859" s="212"/>
      <c r="J859" s="215"/>
      <c r="K859" s="185"/>
      <c r="L859" s="185"/>
      <c r="M859" s="185"/>
      <c r="N859" s="185"/>
      <c r="O859" s="185"/>
      <c r="P859" s="185"/>
      <c r="Q859" s="185"/>
      <c r="R859" s="185"/>
      <c r="S859" s="185"/>
      <c r="T859" s="185"/>
      <c r="U859" s="185"/>
      <c r="V859" s="185"/>
      <c r="W859" s="185"/>
      <c r="X859" s="185"/>
      <c r="Y859" s="185"/>
      <c r="Z859" s="185"/>
      <c r="AA859" s="185"/>
      <c r="AB859" s="185"/>
      <c r="AC859" s="185"/>
      <c r="AD859" s="185"/>
      <c r="AE859" s="185"/>
      <c r="AF859" s="185"/>
      <c r="AG859" s="185"/>
      <c r="AH859" s="185"/>
      <c r="AI859" s="185"/>
      <c r="AJ859" s="185"/>
      <c r="AK859" s="185"/>
      <c r="AL859" s="185"/>
      <c r="AM859" s="185"/>
      <c r="AN859" s="185"/>
      <c r="AO859" s="185"/>
      <c r="AP859" s="185"/>
      <c r="AQ859" s="185"/>
      <c r="AR859" s="185"/>
      <c r="AS859" s="185"/>
      <c r="AT859" s="185"/>
      <c r="AU859" s="185"/>
      <c r="AV859" s="185"/>
      <c r="AW859" s="185"/>
    </row>
    <row r="860" ht="22.5" customHeight="1">
      <c r="A860" s="368"/>
      <c r="B860" s="187"/>
      <c r="C860" s="188" t="str">
        <f t="shared" si="2"/>
        <v/>
      </c>
      <c r="D860" s="244"/>
      <c r="E860" s="216"/>
      <c r="F860" s="197"/>
      <c r="G860" s="202"/>
      <c r="H860" s="197"/>
      <c r="I860" s="212"/>
      <c r="J860" s="215"/>
      <c r="K860" s="185"/>
      <c r="L860" s="185"/>
      <c r="M860" s="185"/>
      <c r="N860" s="185"/>
      <c r="O860" s="185"/>
      <c r="P860" s="185"/>
      <c r="Q860" s="185"/>
      <c r="R860" s="185"/>
      <c r="S860" s="185"/>
      <c r="T860" s="185"/>
      <c r="U860" s="185"/>
      <c r="V860" s="185"/>
      <c r="W860" s="185"/>
      <c r="X860" s="185"/>
      <c r="Y860" s="185"/>
      <c r="Z860" s="185"/>
      <c r="AA860" s="185"/>
      <c r="AB860" s="185"/>
      <c r="AC860" s="185"/>
      <c r="AD860" s="185"/>
      <c r="AE860" s="185"/>
      <c r="AF860" s="185"/>
      <c r="AG860" s="185"/>
      <c r="AH860" s="185"/>
      <c r="AI860" s="185"/>
      <c r="AJ860" s="185"/>
      <c r="AK860" s="185"/>
      <c r="AL860" s="185"/>
      <c r="AM860" s="185"/>
      <c r="AN860" s="185"/>
      <c r="AO860" s="185"/>
      <c r="AP860" s="185"/>
      <c r="AQ860" s="185"/>
      <c r="AR860" s="185"/>
      <c r="AS860" s="185"/>
      <c r="AT860" s="185"/>
      <c r="AU860" s="185"/>
      <c r="AV860" s="185"/>
      <c r="AW860" s="185"/>
    </row>
    <row r="861" ht="22.5" customHeight="1">
      <c r="A861" s="368"/>
      <c r="B861" s="187"/>
      <c r="C861" s="188" t="str">
        <f t="shared" si="2"/>
        <v/>
      </c>
      <c r="D861" s="244"/>
      <c r="E861" s="216"/>
      <c r="F861" s="197"/>
      <c r="G861" s="202"/>
      <c r="H861" s="197"/>
      <c r="I861" s="212"/>
      <c r="J861" s="215"/>
      <c r="K861" s="185"/>
      <c r="L861" s="185"/>
      <c r="M861" s="185"/>
      <c r="N861" s="185"/>
      <c r="O861" s="185"/>
      <c r="P861" s="185"/>
      <c r="Q861" s="185"/>
      <c r="R861" s="185"/>
      <c r="S861" s="185"/>
      <c r="T861" s="185"/>
      <c r="U861" s="185"/>
      <c r="V861" s="185"/>
      <c r="W861" s="185"/>
      <c r="X861" s="185"/>
      <c r="Y861" s="185"/>
      <c r="Z861" s="185"/>
      <c r="AA861" s="185"/>
      <c r="AB861" s="185"/>
      <c r="AC861" s="185"/>
      <c r="AD861" s="185"/>
      <c r="AE861" s="185"/>
      <c r="AF861" s="185"/>
      <c r="AG861" s="185"/>
      <c r="AH861" s="185"/>
      <c r="AI861" s="185"/>
      <c r="AJ861" s="185"/>
      <c r="AK861" s="185"/>
      <c r="AL861" s="185"/>
      <c r="AM861" s="185"/>
      <c r="AN861" s="185"/>
      <c r="AO861" s="185"/>
      <c r="AP861" s="185"/>
      <c r="AQ861" s="185"/>
      <c r="AR861" s="185"/>
      <c r="AS861" s="185"/>
      <c r="AT861" s="185"/>
      <c r="AU861" s="185"/>
      <c r="AV861" s="185"/>
      <c r="AW861" s="185"/>
    </row>
    <row r="862" ht="22.5" customHeight="1">
      <c r="A862" s="368"/>
      <c r="B862" s="187"/>
      <c r="C862" s="188" t="str">
        <f t="shared" si="2"/>
        <v/>
      </c>
      <c r="D862" s="244"/>
      <c r="E862" s="216"/>
      <c r="F862" s="197"/>
      <c r="G862" s="202"/>
      <c r="H862" s="197"/>
      <c r="I862" s="212"/>
      <c r="J862" s="215"/>
      <c r="K862" s="185"/>
      <c r="L862" s="185"/>
      <c r="M862" s="185"/>
      <c r="N862" s="185"/>
      <c r="O862" s="185"/>
      <c r="P862" s="185"/>
      <c r="Q862" s="185"/>
      <c r="R862" s="185"/>
      <c r="S862" s="185"/>
      <c r="T862" s="185"/>
      <c r="U862" s="185"/>
      <c r="V862" s="185"/>
      <c r="W862" s="185"/>
      <c r="X862" s="185"/>
      <c r="Y862" s="185"/>
      <c r="Z862" s="185"/>
      <c r="AA862" s="185"/>
      <c r="AB862" s="185"/>
      <c r="AC862" s="185"/>
      <c r="AD862" s="185"/>
      <c r="AE862" s="185"/>
      <c r="AF862" s="185"/>
      <c r="AG862" s="185"/>
      <c r="AH862" s="185"/>
      <c r="AI862" s="185"/>
      <c r="AJ862" s="185"/>
      <c r="AK862" s="185"/>
      <c r="AL862" s="185"/>
      <c r="AM862" s="185"/>
      <c r="AN862" s="185"/>
      <c r="AO862" s="185"/>
      <c r="AP862" s="185"/>
      <c r="AQ862" s="185"/>
      <c r="AR862" s="185"/>
      <c r="AS862" s="185"/>
      <c r="AT862" s="185"/>
      <c r="AU862" s="185"/>
      <c r="AV862" s="185"/>
      <c r="AW862" s="185"/>
    </row>
    <row r="863" ht="22.5" customHeight="1">
      <c r="A863" s="368"/>
      <c r="B863" s="187"/>
      <c r="C863" s="188" t="str">
        <f t="shared" si="2"/>
        <v/>
      </c>
      <c r="D863" s="244"/>
      <c r="E863" s="216"/>
      <c r="F863" s="197"/>
      <c r="G863" s="202"/>
      <c r="H863" s="197"/>
      <c r="I863" s="212"/>
      <c r="J863" s="215"/>
      <c r="K863" s="185"/>
      <c r="L863" s="185"/>
      <c r="M863" s="185"/>
      <c r="N863" s="185"/>
      <c r="O863" s="185"/>
      <c r="P863" s="185"/>
      <c r="Q863" s="185"/>
      <c r="R863" s="185"/>
      <c r="S863" s="185"/>
      <c r="T863" s="185"/>
      <c r="U863" s="185"/>
      <c r="V863" s="185"/>
      <c r="W863" s="185"/>
      <c r="X863" s="185"/>
      <c r="Y863" s="185"/>
      <c r="Z863" s="185"/>
      <c r="AA863" s="185"/>
      <c r="AB863" s="185"/>
      <c r="AC863" s="185"/>
      <c r="AD863" s="185"/>
      <c r="AE863" s="185"/>
      <c r="AF863" s="185"/>
      <c r="AG863" s="185"/>
      <c r="AH863" s="185"/>
      <c r="AI863" s="185"/>
      <c r="AJ863" s="185"/>
      <c r="AK863" s="185"/>
      <c r="AL863" s="185"/>
      <c r="AM863" s="185"/>
      <c r="AN863" s="185"/>
      <c r="AO863" s="185"/>
      <c r="AP863" s="185"/>
      <c r="AQ863" s="185"/>
      <c r="AR863" s="185"/>
      <c r="AS863" s="185"/>
      <c r="AT863" s="185"/>
      <c r="AU863" s="185"/>
      <c r="AV863" s="185"/>
      <c r="AW863" s="185"/>
    </row>
    <row r="864" ht="22.5" customHeight="1">
      <c r="A864" s="368"/>
      <c r="B864" s="187"/>
      <c r="C864" s="188" t="str">
        <f t="shared" si="2"/>
        <v/>
      </c>
      <c r="D864" s="244"/>
      <c r="E864" s="216"/>
      <c r="F864" s="197"/>
      <c r="G864" s="202"/>
      <c r="H864" s="197"/>
      <c r="I864" s="212"/>
      <c r="J864" s="215"/>
      <c r="K864" s="185"/>
      <c r="L864" s="185"/>
      <c r="M864" s="185"/>
      <c r="N864" s="185"/>
      <c r="O864" s="185"/>
      <c r="P864" s="185"/>
      <c r="Q864" s="185"/>
      <c r="R864" s="185"/>
      <c r="S864" s="185"/>
      <c r="T864" s="185"/>
      <c r="U864" s="185"/>
      <c r="V864" s="185"/>
      <c r="W864" s="185"/>
      <c r="X864" s="185"/>
      <c r="Y864" s="185"/>
      <c r="Z864" s="185"/>
      <c r="AA864" s="185"/>
      <c r="AB864" s="185"/>
      <c r="AC864" s="185"/>
      <c r="AD864" s="185"/>
      <c r="AE864" s="185"/>
      <c r="AF864" s="185"/>
      <c r="AG864" s="185"/>
      <c r="AH864" s="185"/>
      <c r="AI864" s="185"/>
      <c r="AJ864" s="185"/>
      <c r="AK864" s="185"/>
      <c r="AL864" s="185"/>
      <c r="AM864" s="185"/>
      <c r="AN864" s="185"/>
      <c r="AO864" s="185"/>
      <c r="AP864" s="185"/>
      <c r="AQ864" s="185"/>
      <c r="AR864" s="185"/>
      <c r="AS864" s="185"/>
      <c r="AT864" s="185"/>
      <c r="AU864" s="185"/>
      <c r="AV864" s="185"/>
      <c r="AW864" s="185"/>
    </row>
    <row r="865" ht="22.5" customHeight="1">
      <c r="A865" s="368"/>
      <c r="B865" s="187"/>
      <c r="C865" s="188" t="str">
        <f t="shared" si="2"/>
        <v/>
      </c>
      <c r="D865" s="244"/>
      <c r="E865" s="216"/>
      <c r="F865" s="197"/>
      <c r="G865" s="202"/>
      <c r="H865" s="197"/>
      <c r="I865" s="212"/>
      <c r="J865" s="215"/>
      <c r="K865" s="185"/>
      <c r="L865" s="185"/>
      <c r="M865" s="185"/>
      <c r="N865" s="185"/>
      <c r="O865" s="185"/>
      <c r="P865" s="185"/>
      <c r="Q865" s="185"/>
      <c r="R865" s="185"/>
      <c r="S865" s="185"/>
      <c r="T865" s="185"/>
      <c r="U865" s="185"/>
      <c r="V865" s="185"/>
      <c r="W865" s="185"/>
      <c r="X865" s="185"/>
      <c r="Y865" s="185"/>
      <c r="Z865" s="185"/>
      <c r="AA865" s="185"/>
      <c r="AB865" s="185"/>
      <c r="AC865" s="185"/>
      <c r="AD865" s="185"/>
      <c r="AE865" s="185"/>
      <c r="AF865" s="185"/>
      <c r="AG865" s="185"/>
      <c r="AH865" s="185"/>
      <c r="AI865" s="185"/>
      <c r="AJ865" s="185"/>
      <c r="AK865" s="185"/>
      <c r="AL865" s="185"/>
      <c r="AM865" s="185"/>
      <c r="AN865" s="185"/>
      <c r="AO865" s="185"/>
      <c r="AP865" s="185"/>
      <c r="AQ865" s="185"/>
      <c r="AR865" s="185"/>
      <c r="AS865" s="185"/>
      <c r="AT865" s="185"/>
      <c r="AU865" s="185"/>
      <c r="AV865" s="185"/>
      <c r="AW865" s="185"/>
    </row>
    <row r="866" ht="22.5" customHeight="1">
      <c r="A866" s="368"/>
      <c r="B866" s="187"/>
      <c r="C866" s="188" t="str">
        <f t="shared" si="2"/>
        <v/>
      </c>
      <c r="D866" s="244"/>
      <c r="E866" s="216"/>
      <c r="F866" s="197"/>
      <c r="G866" s="202"/>
      <c r="H866" s="197"/>
      <c r="I866" s="212"/>
      <c r="J866" s="215"/>
      <c r="K866" s="185"/>
      <c r="L866" s="185"/>
      <c r="M866" s="185"/>
      <c r="N866" s="185"/>
      <c r="O866" s="185"/>
      <c r="P866" s="185"/>
      <c r="Q866" s="185"/>
      <c r="R866" s="185"/>
      <c r="S866" s="185"/>
      <c r="T866" s="185"/>
      <c r="U866" s="185"/>
      <c r="V866" s="185"/>
      <c r="W866" s="185"/>
      <c r="X866" s="185"/>
      <c r="Y866" s="185"/>
      <c r="Z866" s="185"/>
      <c r="AA866" s="185"/>
      <c r="AB866" s="185"/>
      <c r="AC866" s="185"/>
      <c r="AD866" s="185"/>
      <c r="AE866" s="185"/>
      <c r="AF866" s="185"/>
      <c r="AG866" s="185"/>
      <c r="AH866" s="185"/>
      <c r="AI866" s="185"/>
      <c r="AJ866" s="185"/>
      <c r="AK866" s="185"/>
      <c r="AL866" s="185"/>
      <c r="AM866" s="185"/>
      <c r="AN866" s="185"/>
      <c r="AO866" s="185"/>
      <c r="AP866" s="185"/>
      <c r="AQ866" s="185"/>
      <c r="AR866" s="185"/>
      <c r="AS866" s="185"/>
      <c r="AT866" s="185"/>
      <c r="AU866" s="185"/>
      <c r="AV866" s="185"/>
      <c r="AW866" s="185"/>
    </row>
    <row r="867" ht="22.5" customHeight="1">
      <c r="A867" s="368"/>
      <c r="B867" s="187"/>
      <c r="C867" s="188" t="str">
        <f t="shared" si="2"/>
        <v/>
      </c>
      <c r="D867" s="244"/>
      <c r="E867" s="216"/>
      <c r="F867" s="197"/>
      <c r="G867" s="202"/>
      <c r="H867" s="197"/>
      <c r="I867" s="212"/>
      <c r="J867" s="215"/>
      <c r="K867" s="185"/>
      <c r="L867" s="185"/>
      <c r="M867" s="185"/>
      <c r="N867" s="185"/>
      <c r="O867" s="185"/>
      <c r="P867" s="185"/>
      <c r="Q867" s="185"/>
      <c r="R867" s="185"/>
      <c r="S867" s="185"/>
      <c r="T867" s="185"/>
      <c r="U867" s="185"/>
      <c r="V867" s="185"/>
      <c r="W867" s="185"/>
      <c r="X867" s="185"/>
      <c r="Y867" s="185"/>
      <c r="Z867" s="185"/>
      <c r="AA867" s="185"/>
      <c r="AB867" s="185"/>
      <c r="AC867" s="185"/>
      <c r="AD867" s="185"/>
      <c r="AE867" s="185"/>
      <c r="AF867" s="185"/>
      <c r="AG867" s="185"/>
      <c r="AH867" s="185"/>
      <c r="AI867" s="185"/>
      <c r="AJ867" s="185"/>
      <c r="AK867" s="185"/>
      <c r="AL867" s="185"/>
      <c r="AM867" s="185"/>
      <c r="AN867" s="185"/>
      <c r="AO867" s="185"/>
      <c r="AP867" s="185"/>
      <c r="AQ867" s="185"/>
      <c r="AR867" s="185"/>
      <c r="AS867" s="185"/>
      <c r="AT867" s="185"/>
      <c r="AU867" s="185"/>
      <c r="AV867" s="185"/>
      <c r="AW867" s="185"/>
    </row>
    <row r="868" ht="22.5" customHeight="1">
      <c r="A868" s="368"/>
      <c r="B868" s="187"/>
      <c r="C868" s="188" t="str">
        <f t="shared" si="2"/>
        <v/>
      </c>
      <c r="D868" s="244"/>
      <c r="E868" s="216"/>
      <c r="F868" s="197"/>
      <c r="G868" s="202"/>
      <c r="H868" s="197"/>
      <c r="I868" s="212"/>
      <c r="J868" s="215"/>
      <c r="K868" s="185"/>
      <c r="L868" s="185"/>
      <c r="M868" s="185"/>
      <c r="N868" s="185"/>
      <c r="O868" s="185"/>
      <c r="P868" s="185"/>
      <c r="Q868" s="185"/>
      <c r="R868" s="185"/>
      <c r="S868" s="185"/>
      <c r="T868" s="185"/>
      <c r="U868" s="185"/>
      <c r="V868" s="185"/>
      <c r="W868" s="185"/>
      <c r="X868" s="185"/>
      <c r="Y868" s="185"/>
      <c r="Z868" s="185"/>
      <c r="AA868" s="185"/>
      <c r="AB868" s="185"/>
      <c r="AC868" s="185"/>
      <c r="AD868" s="185"/>
      <c r="AE868" s="185"/>
      <c r="AF868" s="185"/>
      <c r="AG868" s="185"/>
      <c r="AH868" s="185"/>
      <c r="AI868" s="185"/>
      <c r="AJ868" s="185"/>
      <c r="AK868" s="185"/>
      <c r="AL868" s="185"/>
      <c r="AM868" s="185"/>
      <c r="AN868" s="185"/>
      <c r="AO868" s="185"/>
      <c r="AP868" s="185"/>
      <c r="AQ868" s="185"/>
      <c r="AR868" s="185"/>
      <c r="AS868" s="185"/>
      <c r="AT868" s="185"/>
      <c r="AU868" s="185"/>
      <c r="AV868" s="185"/>
      <c r="AW868" s="185"/>
    </row>
    <row r="869" ht="22.5" customHeight="1">
      <c r="A869" s="368"/>
      <c r="B869" s="187"/>
      <c r="C869" s="188" t="str">
        <f t="shared" si="2"/>
        <v/>
      </c>
      <c r="D869" s="244"/>
      <c r="E869" s="216"/>
      <c r="F869" s="197"/>
      <c r="G869" s="202"/>
      <c r="H869" s="197"/>
      <c r="I869" s="212"/>
      <c r="J869" s="215"/>
      <c r="K869" s="185"/>
      <c r="L869" s="185"/>
      <c r="M869" s="185"/>
      <c r="N869" s="185"/>
      <c r="O869" s="185"/>
      <c r="P869" s="185"/>
      <c r="Q869" s="185"/>
      <c r="R869" s="185"/>
      <c r="S869" s="185"/>
      <c r="T869" s="185"/>
      <c r="U869" s="185"/>
      <c r="V869" s="185"/>
      <c r="W869" s="185"/>
      <c r="X869" s="185"/>
      <c r="Y869" s="185"/>
      <c r="Z869" s="185"/>
      <c r="AA869" s="185"/>
      <c r="AB869" s="185"/>
      <c r="AC869" s="185"/>
      <c r="AD869" s="185"/>
      <c r="AE869" s="185"/>
      <c r="AF869" s="185"/>
      <c r="AG869" s="185"/>
      <c r="AH869" s="185"/>
      <c r="AI869" s="185"/>
      <c r="AJ869" s="185"/>
      <c r="AK869" s="185"/>
      <c r="AL869" s="185"/>
      <c r="AM869" s="185"/>
      <c r="AN869" s="185"/>
      <c r="AO869" s="185"/>
      <c r="AP869" s="185"/>
      <c r="AQ869" s="185"/>
      <c r="AR869" s="185"/>
      <c r="AS869" s="185"/>
      <c r="AT869" s="185"/>
      <c r="AU869" s="185"/>
      <c r="AV869" s="185"/>
      <c r="AW869" s="185"/>
    </row>
    <row r="870" ht="22.5" customHeight="1">
      <c r="A870" s="368"/>
      <c r="B870" s="187"/>
      <c r="C870" s="188" t="str">
        <f t="shared" si="2"/>
        <v/>
      </c>
      <c r="D870" s="244"/>
      <c r="E870" s="216"/>
      <c r="F870" s="197"/>
      <c r="G870" s="202"/>
      <c r="H870" s="197"/>
      <c r="I870" s="212"/>
      <c r="J870" s="215"/>
      <c r="K870" s="185"/>
      <c r="L870" s="185"/>
      <c r="M870" s="185"/>
      <c r="N870" s="185"/>
      <c r="O870" s="185"/>
      <c r="P870" s="185"/>
      <c r="Q870" s="185"/>
      <c r="R870" s="185"/>
      <c r="S870" s="185"/>
      <c r="T870" s="185"/>
      <c r="U870" s="185"/>
      <c r="V870" s="185"/>
      <c r="W870" s="185"/>
      <c r="X870" s="185"/>
      <c r="Y870" s="185"/>
      <c r="Z870" s="185"/>
      <c r="AA870" s="185"/>
      <c r="AB870" s="185"/>
      <c r="AC870" s="185"/>
      <c r="AD870" s="185"/>
      <c r="AE870" s="185"/>
      <c r="AF870" s="185"/>
      <c r="AG870" s="185"/>
      <c r="AH870" s="185"/>
      <c r="AI870" s="185"/>
      <c r="AJ870" s="185"/>
      <c r="AK870" s="185"/>
      <c r="AL870" s="185"/>
      <c r="AM870" s="185"/>
      <c r="AN870" s="185"/>
      <c r="AO870" s="185"/>
      <c r="AP870" s="185"/>
      <c r="AQ870" s="185"/>
      <c r="AR870" s="185"/>
      <c r="AS870" s="185"/>
      <c r="AT870" s="185"/>
      <c r="AU870" s="185"/>
      <c r="AV870" s="185"/>
      <c r="AW870" s="185"/>
    </row>
    <row r="871" ht="22.5" customHeight="1">
      <c r="A871" s="368"/>
      <c r="B871" s="187"/>
      <c r="C871" s="188" t="str">
        <f t="shared" si="2"/>
        <v/>
      </c>
      <c r="D871" s="244"/>
      <c r="E871" s="216"/>
      <c r="F871" s="197"/>
      <c r="G871" s="202"/>
      <c r="H871" s="197"/>
      <c r="I871" s="212"/>
      <c r="J871" s="215"/>
      <c r="K871" s="185"/>
      <c r="L871" s="185"/>
      <c r="M871" s="185"/>
      <c r="N871" s="185"/>
      <c r="O871" s="185"/>
      <c r="P871" s="185"/>
      <c r="Q871" s="185"/>
      <c r="R871" s="185"/>
      <c r="S871" s="185"/>
      <c r="T871" s="185"/>
      <c r="U871" s="185"/>
      <c r="V871" s="185"/>
      <c r="W871" s="185"/>
      <c r="X871" s="185"/>
      <c r="Y871" s="185"/>
      <c r="Z871" s="185"/>
      <c r="AA871" s="185"/>
      <c r="AB871" s="185"/>
      <c r="AC871" s="185"/>
      <c r="AD871" s="185"/>
      <c r="AE871" s="185"/>
      <c r="AF871" s="185"/>
      <c r="AG871" s="185"/>
      <c r="AH871" s="185"/>
      <c r="AI871" s="185"/>
      <c r="AJ871" s="185"/>
      <c r="AK871" s="185"/>
      <c r="AL871" s="185"/>
      <c r="AM871" s="185"/>
      <c r="AN871" s="185"/>
      <c r="AO871" s="185"/>
      <c r="AP871" s="185"/>
      <c r="AQ871" s="185"/>
      <c r="AR871" s="185"/>
      <c r="AS871" s="185"/>
      <c r="AT871" s="185"/>
      <c r="AU871" s="185"/>
      <c r="AV871" s="185"/>
      <c r="AW871" s="185"/>
    </row>
    <row r="872" ht="22.5" customHeight="1">
      <c r="A872" s="368"/>
      <c r="B872" s="187"/>
      <c r="C872" s="188" t="str">
        <f t="shared" si="2"/>
        <v/>
      </c>
      <c r="D872" s="244"/>
      <c r="E872" s="216"/>
      <c r="F872" s="197"/>
      <c r="G872" s="202"/>
      <c r="H872" s="197"/>
      <c r="I872" s="212"/>
      <c r="J872" s="215"/>
      <c r="K872" s="185"/>
      <c r="L872" s="185"/>
      <c r="M872" s="185"/>
      <c r="N872" s="185"/>
      <c r="O872" s="185"/>
      <c r="P872" s="185"/>
      <c r="Q872" s="185"/>
      <c r="R872" s="185"/>
      <c r="S872" s="185"/>
      <c r="T872" s="185"/>
      <c r="U872" s="185"/>
      <c r="V872" s="185"/>
      <c r="W872" s="185"/>
      <c r="X872" s="185"/>
      <c r="Y872" s="185"/>
      <c r="Z872" s="185"/>
      <c r="AA872" s="185"/>
      <c r="AB872" s="185"/>
      <c r="AC872" s="185"/>
      <c r="AD872" s="185"/>
      <c r="AE872" s="185"/>
      <c r="AF872" s="185"/>
      <c r="AG872" s="185"/>
      <c r="AH872" s="185"/>
      <c r="AI872" s="185"/>
      <c r="AJ872" s="185"/>
      <c r="AK872" s="185"/>
      <c r="AL872" s="185"/>
      <c r="AM872" s="185"/>
      <c r="AN872" s="185"/>
      <c r="AO872" s="185"/>
      <c r="AP872" s="185"/>
      <c r="AQ872" s="185"/>
      <c r="AR872" s="185"/>
      <c r="AS872" s="185"/>
      <c r="AT872" s="185"/>
      <c r="AU872" s="185"/>
      <c r="AV872" s="185"/>
      <c r="AW872" s="185"/>
    </row>
    <row r="873" ht="22.5" customHeight="1">
      <c r="A873" s="368"/>
      <c r="B873" s="187"/>
      <c r="C873" s="188" t="str">
        <f t="shared" si="2"/>
        <v/>
      </c>
      <c r="D873" s="244"/>
      <c r="E873" s="216"/>
      <c r="F873" s="197"/>
      <c r="G873" s="202"/>
      <c r="H873" s="197"/>
      <c r="I873" s="212"/>
      <c r="J873" s="215"/>
      <c r="K873" s="185"/>
      <c r="L873" s="185"/>
      <c r="M873" s="185"/>
      <c r="N873" s="185"/>
      <c r="O873" s="185"/>
      <c r="P873" s="185"/>
      <c r="Q873" s="185"/>
      <c r="R873" s="185"/>
      <c r="S873" s="185"/>
      <c r="T873" s="185"/>
      <c r="U873" s="185"/>
      <c r="V873" s="185"/>
      <c r="W873" s="185"/>
      <c r="X873" s="185"/>
      <c r="Y873" s="185"/>
      <c r="Z873" s="185"/>
      <c r="AA873" s="185"/>
      <c r="AB873" s="185"/>
      <c r="AC873" s="185"/>
      <c r="AD873" s="185"/>
      <c r="AE873" s="185"/>
      <c r="AF873" s="185"/>
      <c r="AG873" s="185"/>
      <c r="AH873" s="185"/>
      <c r="AI873" s="185"/>
      <c r="AJ873" s="185"/>
      <c r="AK873" s="185"/>
      <c r="AL873" s="185"/>
      <c r="AM873" s="185"/>
      <c r="AN873" s="185"/>
      <c r="AO873" s="185"/>
      <c r="AP873" s="185"/>
      <c r="AQ873" s="185"/>
      <c r="AR873" s="185"/>
      <c r="AS873" s="185"/>
      <c r="AT873" s="185"/>
      <c r="AU873" s="185"/>
      <c r="AV873" s="185"/>
      <c r="AW873" s="185"/>
    </row>
    <row r="874" ht="22.5" customHeight="1">
      <c r="A874" s="368"/>
      <c r="B874" s="187"/>
      <c r="C874" s="188" t="str">
        <f t="shared" si="2"/>
        <v/>
      </c>
      <c r="D874" s="244"/>
      <c r="E874" s="216"/>
      <c r="F874" s="197"/>
      <c r="G874" s="202"/>
      <c r="H874" s="197"/>
      <c r="I874" s="212"/>
      <c r="J874" s="215"/>
      <c r="K874" s="185"/>
      <c r="L874" s="185"/>
      <c r="M874" s="185"/>
      <c r="N874" s="185"/>
      <c r="O874" s="185"/>
      <c r="P874" s="185"/>
      <c r="Q874" s="185"/>
      <c r="R874" s="185"/>
      <c r="S874" s="185"/>
      <c r="T874" s="185"/>
      <c r="U874" s="185"/>
      <c r="V874" s="185"/>
      <c r="W874" s="185"/>
      <c r="X874" s="185"/>
      <c r="Y874" s="185"/>
      <c r="Z874" s="185"/>
      <c r="AA874" s="185"/>
      <c r="AB874" s="185"/>
      <c r="AC874" s="185"/>
      <c r="AD874" s="185"/>
      <c r="AE874" s="185"/>
      <c r="AF874" s="185"/>
      <c r="AG874" s="185"/>
      <c r="AH874" s="185"/>
      <c r="AI874" s="185"/>
      <c r="AJ874" s="185"/>
      <c r="AK874" s="185"/>
      <c r="AL874" s="185"/>
      <c r="AM874" s="185"/>
      <c r="AN874" s="185"/>
      <c r="AO874" s="185"/>
      <c r="AP874" s="185"/>
      <c r="AQ874" s="185"/>
      <c r="AR874" s="185"/>
      <c r="AS874" s="185"/>
      <c r="AT874" s="185"/>
      <c r="AU874" s="185"/>
      <c r="AV874" s="185"/>
      <c r="AW874" s="185"/>
    </row>
    <row r="875" ht="22.5" customHeight="1">
      <c r="A875" s="368"/>
      <c r="B875" s="187"/>
      <c r="C875" s="188" t="str">
        <f t="shared" si="2"/>
        <v/>
      </c>
      <c r="D875" s="244"/>
      <c r="E875" s="216"/>
      <c r="F875" s="197"/>
      <c r="G875" s="202"/>
      <c r="H875" s="197"/>
      <c r="I875" s="212"/>
      <c r="J875" s="215"/>
      <c r="K875" s="185"/>
      <c r="L875" s="185"/>
      <c r="M875" s="185"/>
      <c r="N875" s="185"/>
      <c r="O875" s="185"/>
      <c r="P875" s="185"/>
      <c r="Q875" s="185"/>
      <c r="R875" s="185"/>
      <c r="S875" s="185"/>
      <c r="T875" s="185"/>
      <c r="U875" s="185"/>
      <c r="V875" s="185"/>
      <c r="W875" s="185"/>
      <c r="X875" s="185"/>
      <c r="Y875" s="185"/>
      <c r="Z875" s="185"/>
      <c r="AA875" s="185"/>
      <c r="AB875" s="185"/>
      <c r="AC875" s="185"/>
      <c r="AD875" s="185"/>
      <c r="AE875" s="185"/>
      <c r="AF875" s="185"/>
      <c r="AG875" s="185"/>
      <c r="AH875" s="185"/>
      <c r="AI875" s="185"/>
      <c r="AJ875" s="185"/>
      <c r="AK875" s="185"/>
      <c r="AL875" s="185"/>
      <c r="AM875" s="185"/>
      <c r="AN875" s="185"/>
      <c r="AO875" s="185"/>
      <c r="AP875" s="185"/>
      <c r="AQ875" s="185"/>
      <c r="AR875" s="185"/>
      <c r="AS875" s="185"/>
      <c r="AT875" s="185"/>
      <c r="AU875" s="185"/>
      <c r="AV875" s="185"/>
      <c r="AW875" s="185"/>
    </row>
    <row r="876" ht="22.5" customHeight="1">
      <c r="A876" s="368"/>
      <c r="B876" s="187"/>
      <c r="C876" s="188" t="str">
        <f t="shared" si="2"/>
        <v/>
      </c>
      <c r="D876" s="244"/>
      <c r="E876" s="216"/>
      <c r="F876" s="197"/>
      <c r="G876" s="202"/>
      <c r="H876" s="197"/>
      <c r="I876" s="212"/>
      <c r="J876" s="215"/>
      <c r="K876" s="185"/>
      <c r="L876" s="185"/>
      <c r="M876" s="185"/>
      <c r="N876" s="185"/>
      <c r="O876" s="185"/>
      <c r="P876" s="185"/>
      <c r="Q876" s="185"/>
      <c r="R876" s="185"/>
      <c r="S876" s="185"/>
      <c r="T876" s="185"/>
      <c r="U876" s="185"/>
      <c r="V876" s="185"/>
      <c r="W876" s="185"/>
      <c r="X876" s="185"/>
      <c r="Y876" s="185"/>
      <c r="Z876" s="185"/>
      <c r="AA876" s="185"/>
      <c r="AB876" s="185"/>
      <c r="AC876" s="185"/>
      <c r="AD876" s="185"/>
      <c r="AE876" s="185"/>
      <c r="AF876" s="185"/>
      <c r="AG876" s="185"/>
      <c r="AH876" s="185"/>
      <c r="AI876" s="185"/>
      <c r="AJ876" s="185"/>
      <c r="AK876" s="185"/>
      <c r="AL876" s="185"/>
      <c r="AM876" s="185"/>
      <c r="AN876" s="185"/>
      <c r="AO876" s="185"/>
      <c r="AP876" s="185"/>
      <c r="AQ876" s="185"/>
      <c r="AR876" s="185"/>
      <c r="AS876" s="185"/>
      <c r="AT876" s="185"/>
      <c r="AU876" s="185"/>
      <c r="AV876" s="185"/>
      <c r="AW876" s="185"/>
    </row>
    <row r="877" ht="22.5" customHeight="1">
      <c r="A877" s="368"/>
      <c r="B877" s="187"/>
      <c r="C877" s="188" t="str">
        <f t="shared" si="2"/>
        <v/>
      </c>
      <c r="D877" s="244"/>
      <c r="E877" s="216"/>
      <c r="F877" s="197"/>
      <c r="G877" s="202"/>
      <c r="H877" s="197"/>
      <c r="I877" s="212"/>
      <c r="J877" s="215"/>
      <c r="K877" s="185"/>
      <c r="L877" s="185"/>
      <c r="M877" s="185"/>
      <c r="N877" s="185"/>
      <c r="O877" s="185"/>
      <c r="P877" s="185"/>
      <c r="Q877" s="185"/>
      <c r="R877" s="185"/>
      <c r="S877" s="185"/>
      <c r="T877" s="185"/>
      <c r="U877" s="185"/>
      <c r="V877" s="185"/>
      <c r="W877" s="185"/>
      <c r="X877" s="185"/>
      <c r="Y877" s="185"/>
      <c r="Z877" s="185"/>
      <c r="AA877" s="185"/>
      <c r="AB877" s="185"/>
      <c r="AC877" s="185"/>
      <c r="AD877" s="185"/>
      <c r="AE877" s="185"/>
      <c r="AF877" s="185"/>
      <c r="AG877" s="185"/>
      <c r="AH877" s="185"/>
      <c r="AI877" s="185"/>
      <c r="AJ877" s="185"/>
      <c r="AK877" s="185"/>
      <c r="AL877" s="185"/>
      <c r="AM877" s="185"/>
      <c r="AN877" s="185"/>
      <c r="AO877" s="185"/>
      <c r="AP877" s="185"/>
      <c r="AQ877" s="185"/>
      <c r="AR877" s="185"/>
      <c r="AS877" s="185"/>
      <c r="AT877" s="185"/>
      <c r="AU877" s="185"/>
      <c r="AV877" s="185"/>
      <c r="AW877" s="185"/>
    </row>
    <row r="878" ht="22.5" customHeight="1">
      <c r="A878" s="368"/>
      <c r="B878" s="187"/>
      <c r="C878" s="188" t="str">
        <f t="shared" si="2"/>
        <v/>
      </c>
      <c r="D878" s="244"/>
      <c r="E878" s="216"/>
      <c r="F878" s="197"/>
      <c r="G878" s="202"/>
      <c r="H878" s="197"/>
      <c r="I878" s="212"/>
      <c r="J878" s="215"/>
      <c r="K878" s="185"/>
      <c r="L878" s="185"/>
      <c r="M878" s="185"/>
      <c r="N878" s="185"/>
      <c r="O878" s="185"/>
      <c r="P878" s="185"/>
      <c r="Q878" s="185"/>
      <c r="R878" s="185"/>
      <c r="S878" s="185"/>
      <c r="T878" s="185"/>
      <c r="U878" s="185"/>
      <c r="V878" s="185"/>
      <c r="W878" s="185"/>
      <c r="X878" s="185"/>
      <c r="Y878" s="185"/>
      <c r="Z878" s="185"/>
      <c r="AA878" s="185"/>
      <c r="AB878" s="185"/>
      <c r="AC878" s="185"/>
      <c r="AD878" s="185"/>
      <c r="AE878" s="185"/>
      <c r="AF878" s="185"/>
      <c r="AG878" s="185"/>
      <c r="AH878" s="185"/>
      <c r="AI878" s="185"/>
      <c r="AJ878" s="185"/>
      <c r="AK878" s="185"/>
      <c r="AL878" s="185"/>
      <c r="AM878" s="185"/>
      <c r="AN878" s="185"/>
      <c r="AO878" s="185"/>
      <c r="AP878" s="185"/>
      <c r="AQ878" s="185"/>
      <c r="AR878" s="185"/>
      <c r="AS878" s="185"/>
      <c r="AT878" s="185"/>
      <c r="AU878" s="185"/>
      <c r="AV878" s="185"/>
      <c r="AW878" s="185"/>
    </row>
    <row r="879" ht="22.5" customHeight="1">
      <c r="A879" s="368"/>
      <c r="B879" s="187"/>
      <c r="C879" s="188" t="str">
        <f t="shared" si="2"/>
        <v/>
      </c>
      <c r="D879" s="244"/>
      <c r="E879" s="216"/>
      <c r="F879" s="197"/>
      <c r="G879" s="202"/>
      <c r="H879" s="197"/>
      <c r="I879" s="212"/>
      <c r="J879" s="215"/>
      <c r="K879" s="185"/>
      <c r="L879" s="185"/>
      <c r="M879" s="185"/>
      <c r="N879" s="185"/>
      <c r="O879" s="185"/>
      <c r="P879" s="185"/>
      <c r="Q879" s="185"/>
      <c r="R879" s="185"/>
      <c r="S879" s="185"/>
      <c r="T879" s="185"/>
      <c r="U879" s="185"/>
      <c r="V879" s="185"/>
      <c r="W879" s="185"/>
      <c r="X879" s="185"/>
      <c r="Y879" s="185"/>
      <c r="Z879" s="185"/>
      <c r="AA879" s="185"/>
      <c r="AB879" s="185"/>
      <c r="AC879" s="185"/>
      <c r="AD879" s="185"/>
      <c r="AE879" s="185"/>
      <c r="AF879" s="185"/>
      <c r="AG879" s="185"/>
      <c r="AH879" s="185"/>
      <c r="AI879" s="185"/>
      <c r="AJ879" s="185"/>
      <c r="AK879" s="185"/>
      <c r="AL879" s="185"/>
      <c r="AM879" s="185"/>
      <c r="AN879" s="185"/>
      <c r="AO879" s="185"/>
      <c r="AP879" s="185"/>
      <c r="AQ879" s="185"/>
      <c r="AR879" s="185"/>
      <c r="AS879" s="185"/>
      <c r="AT879" s="185"/>
      <c r="AU879" s="185"/>
      <c r="AV879" s="185"/>
      <c r="AW879" s="185"/>
    </row>
    <row r="880" ht="22.5" customHeight="1">
      <c r="A880" s="368"/>
      <c r="B880" s="187"/>
      <c r="C880" s="188" t="str">
        <f t="shared" si="2"/>
        <v/>
      </c>
      <c r="D880" s="244"/>
      <c r="E880" s="216"/>
      <c r="F880" s="197"/>
      <c r="G880" s="202"/>
      <c r="H880" s="197"/>
      <c r="I880" s="212"/>
      <c r="J880" s="215"/>
      <c r="K880" s="185"/>
      <c r="L880" s="185"/>
      <c r="M880" s="185"/>
      <c r="N880" s="185"/>
      <c r="O880" s="185"/>
      <c r="P880" s="185"/>
      <c r="Q880" s="185"/>
      <c r="R880" s="185"/>
      <c r="S880" s="185"/>
      <c r="T880" s="185"/>
      <c r="U880" s="185"/>
      <c r="V880" s="185"/>
      <c r="W880" s="185"/>
      <c r="X880" s="185"/>
      <c r="Y880" s="185"/>
      <c r="Z880" s="185"/>
      <c r="AA880" s="185"/>
      <c r="AB880" s="185"/>
      <c r="AC880" s="185"/>
      <c r="AD880" s="185"/>
      <c r="AE880" s="185"/>
      <c r="AF880" s="185"/>
      <c r="AG880" s="185"/>
      <c r="AH880" s="185"/>
      <c r="AI880" s="185"/>
      <c r="AJ880" s="185"/>
      <c r="AK880" s="185"/>
      <c r="AL880" s="185"/>
      <c r="AM880" s="185"/>
      <c r="AN880" s="185"/>
      <c r="AO880" s="185"/>
      <c r="AP880" s="185"/>
      <c r="AQ880" s="185"/>
      <c r="AR880" s="185"/>
      <c r="AS880" s="185"/>
      <c r="AT880" s="185"/>
      <c r="AU880" s="185"/>
      <c r="AV880" s="185"/>
      <c r="AW880" s="185"/>
    </row>
    <row r="881" ht="22.5" customHeight="1">
      <c r="A881" s="368"/>
      <c r="B881" s="187"/>
      <c r="C881" s="188" t="str">
        <f t="shared" si="2"/>
        <v/>
      </c>
      <c r="D881" s="244"/>
      <c r="E881" s="216"/>
      <c r="F881" s="197"/>
      <c r="G881" s="202"/>
      <c r="H881" s="197"/>
      <c r="I881" s="212"/>
      <c r="J881" s="215"/>
      <c r="K881" s="185"/>
      <c r="L881" s="185"/>
      <c r="M881" s="185"/>
      <c r="N881" s="185"/>
      <c r="O881" s="185"/>
      <c r="P881" s="185"/>
      <c r="Q881" s="185"/>
      <c r="R881" s="185"/>
      <c r="S881" s="185"/>
      <c r="T881" s="185"/>
      <c r="U881" s="185"/>
      <c r="V881" s="185"/>
      <c r="W881" s="185"/>
      <c r="X881" s="185"/>
      <c r="Y881" s="185"/>
      <c r="Z881" s="185"/>
      <c r="AA881" s="185"/>
      <c r="AB881" s="185"/>
      <c r="AC881" s="185"/>
      <c r="AD881" s="185"/>
      <c r="AE881" s="185"/>
      <c r="AF881" s="185"/>
      <c r="AG881" s="185"/>
      <c r="AH881" s="185"/>
      <c r="AI881" s="185"/>
      <c r="AJ881" s="185"/>
      <c r="AK881" s="185"/>
      <c r="AL881" s="185"/>
      <c r="AM881" s="185"/>
      <c r="AN881" s="185"/>
      <c r="AO881" s="185"/>
      <c r="AP881" s="185"/>
      <c r="AQ881" s="185"/>
      <c r="AR881" s="185"/>
      <c r="AS881" s="185"/>
      <c r="AT881" s="185"/>
      <c r="AU881" s="185"/>
      <c r="AV881" s="185"/>
      <c r="AW881" s="185"/>
    </row>
    <row r="882" ht="22.5" customHeight="1">
      <c r="A882" s="368"/>
      <c r="B882" s="187"/>
      <c r="C882" s="188" t="str">
        <f t="shared" si="2"/>
        <v/>
      </c>
      <c r="D882" s="244"/>
      <c r="E882" s="216"/>
      <c r="F882" s="197"/>
      <c r="G882" s="202"/>
      <c r="H882" s="197"/>
      <c r="I882" s="212"/>
      <c r="J882" s="215"/>
      <c r="K882" s="185"/>
      <c r="L882" s="185"/>
      <c r="M882" s="185"/>
      <c r="N882" s="185"/>
      <c r="O882" s="185"/>
      <c r="P882" s="185"/>
      <c r="Q882" s="185"/>
      <c r="R882" s="185"/>
      <c r="S882" s="185"/>
      <c r="T882" s="185"/>
      <c r="U882" s="185"/>
      <c r="V882" s="185"/>
      <c r="W882" s="185"/>
      <c r="X882" s="185"/>
      <c r="Y882" s="185"/>
      <c r="Z882" s="185"/>
      <c r="AA882" s="185"/>
      <c r="AB882" s="185"/>
      <c r="AC882" s="185"/>
      <c r="AD882" s="185"/>
      <c r="AE882" s="185"/>
      <c r="AF882" s="185"/>
      <c r="AG882" s="185"/>
      <c r="AH882" s="185"/>
      <c r="AI882" s="185"/>
      <c r="AJ882" s="185"/>
      <c r="AK882" s="185"/>
      <c r="AL882" s="185"/>
      <c r="AM882" s="185"/>
      <c r="AN882" s="185"/>
      <c r="AO882" s="185"/>
      <c r="AP882" s="185"/>
      <c r="AQ882" s="185"/>
      <c r="AR882" s="185"/>
      <c r="AS882" s="185"/>
      <c r="AT882" s="185"/>
      <c r="AU882" s="185"/>
      <c r="AV882" s="185"/>
      <c r="AW882" s="185"/>
    </row>
    <row r="883" ht="22.5" customHeight="1">
      <c r="A883" s="368"/>
      <c r="B883" s="187"/>
      <c r="C883" s="188" t="str">
        <f t="shared" si="2"/>
        <v/>
      </c>
      <c r="D883" s="244"/>
      <c r="E883" s="216"/>
      <c r="F883" s="197"/>
      <c r="G883" s="202"/>
      <c r="H883" s="197"/>
      <c r="I883" s="212"/>
      <c r="J883" s="215"/>
      <c r="K883" s="185"/>
      <c r="L883" s="185"/>
      <c r="M883" s="185"/>
      <c r="N883" s="185"/>
      <c r="O883" s="185"/>
      <c r="P883" s="185"/>
      <c r="Q883" s="185"/>
      <c r="R883" s="185"/>
      <c r="S883" s="185"/>
      <c r="T883" s="185"/>
      <c r="U883" s="185"/>
      <c r="V883" s="185"/>
      <c r="W883" s="185"/>
      <c r="X883" s="185"/>
      <c r="Y883" s="185"/>
      <c r="Z883" s="185"/>
      <c r="AA883" s="185"/>
      <c r="AB883" s="185"/>
      <c r="AC883" s="185"/>
      <c r="AD883" s="185"/>
      <c r="AE883" s="185"/>
      <c r="AF883" s="185"/>
      <c r="AG883" s="185"/>
      <c r="AH883" s="185"/>
      <c r="AI883" s="185"/>
      <c r="AJ883" s="185"/>
      <c r="AK883" s="185"/>
      <c r="AL883" s="185"/>
      <c r="AM883" s="185"/>
      <c r="AN883" s="185"/>
      <c r="AO883" s="185"/>
      <c r="AP883" s="185"/>
      <c r="AQ883" s="185"/>
      <c r="AR883" s="185"/>
      <c r="AS883" s="185"/>
      <c r="AT883" s="185"/>
      <c r="AU883" s="185"/>
      <c r="AV883" s="185"/>
      <c r="AW883" s="185"/>
    </row>
    <row r="884" ht="22.5" customHeight="1">
      <c r="A884" s="368"/>
      <c r="B884" s="187"/>
      <c r="C884" s="188" t="str">
        <f t="shared" si="2"/>
        <v/>
      </c>
      <c r="D884" s="244"/>
      <c r="E884" s="216"/>
      <c r="F884" s="197"/>
      <c r="G884" s="202"/>
      <c r="H884" s="197"/>
      <c r="I884" s="212"/>
      <c r="J884" s="215"/>
      <c r="K884" s="185"/>
      <c r="L884" s="185"/>
      <c r="M884" s="185"/>
      <c r="N884" s="185"/>
      <c r="O884" s="185"/>
      <c r="P884" s="185"/>
      <c r="Q884" s="185"/>
      <c r="R884" s="185"/>
      <c r="S884" s="185"/>
      <c r="T884" s="185"/>
      <c r="U884" s="185"/>
      <c r="V884" s="185"/>
      <c r="W884" s="185"/>
      <c r="X884" s="185"/>
      <c r="Y884" s="185"/>
      <c r="Z884" s="185"/>
      <c r="AA884" s="185"/>
      <c r="AB884" s="185"/>
      <c r="AC884" s="185"/>
      <c r="AD884" s="185"/>
      <c r="AE884" s="185"/>
      <c r="AF884" s="185"/>
      <c r="AG884" s="185"/>
      <c r="AH884" s="185"/>
      <c r="AI884" s="185"/>
      <c r="AJ884" s="185"/>
      <c r="AK884" s="185"/>
      <c r="AL884" s="185"/>
      <c r="AM884" s="185"/>
      <c r="AN884" s="185"/>
      <c r="AO884" s="185"/>
      <c r="AP884" s="185"/>
      <c r="AQ884" s="185"/>
      <c r="AR884" s="185"/>
      <c r="AS884" s="185"/>
      <c r="AT884" s="185"/>
      <c r="AU884" s="185"/>
      <c r="AV884" s="185"/>
      <c r="AW884" s="185"/>
    </row>
    <row r="885" ht="22.5" customHeight="1">
      <c r="A885" s="368"/>
      <c r="B885" s="187"/>
      <c r="C885" s="188" t="str">
        <f t="shared" si="2"/>
        <v/>
      </c>
      <c r="D885" s="244"/>
      <c r="E885" s="216"/>
      <c r="F885" s="197"/>
      <c r="G885" s="202"/>
      <c r="H885" s="197"/>
      <c r="I885" s="212"/>
      <c r="J885" s="215"/>
      <c r="K885" s="185"/>
      <c r="L885" s="185"/>
      <c r="M885" s="185"/>
      <c r="N885" s="185"/>
      <c r="O885" s="185"/>
      <c r="P885" s="185"/>
      <c r="Q885" s="185"/>
      <c r="R885" s="185"/>
      <c r="S885" s="185"/>
      <c r="T885" s="185"/>
      <c r="U885" s="185"/>
      <c r="V885" s="185"/>
      <c r="W885" s="185"/>
      <c r="X885" s="185"/>
      <c r="Y885" s="185"/>
      <c r="Z885" s="185"/>
      <c r="AA885" s="185"/>
      <c r="AB885" s="185"/>
      <c r="AC885" s="185"/>
      <c r="AD885" s="185"/>
      <c r="AE885" s="185"/>
      <c r="AF885" s="185"/>
      <c r="AG885" s="185"/>
      <c r="AH885" s="185"/>
      <c r="AI885" s="185"/>
      <c r="AJ885" s="185"/>
      <c r="AK885" s="185"/>
      <c r="AL885" s="185"/>
      <c r="AM885" s="185"/>
      <c r="AN885" s="185"/>
      <c r="AO885" s="185"/>
      <c r="AP885" s="185"/>
      <c r="AQ885" s="185"/>
      <c r="AR885" s="185"/>
      <c r="AS885" s="185"/>
      <c r="AT885" s="185"/>
      <c r="AU885" s="185"/>
      <c r="AV885" s="185"/>
      <c r="AW885" s="185"/>
    </row>
    <row r="886" ht="22.5" customHeight="1">
      <c r="A886" s="368"/>
      <c r="B886" s="187"/>
      <c r="C886" s="188" t="str">
        <f t="shared" si="2"/>
        <v/>
      </c>
      <c r="D886" s="244"/>
      <c r="E886" s="216"/>
      <c r="F886" s="197"/>
      <c r="G886" s="202"/>
      <c r="H886" s="197"/>
      <c r="I886" s="212"/>
      <c r="J886" s="215"/>
      <c r="K886" s="185"/>
      <c r="L886" s="185"/>
      <c r="M886" s="185"/>
      <c r="N886" s="185"/>
      <c r="O886" s="185"/>
      <c r="P886" s="185"/>
      <c r="Q886" s="185"/>
      <c r="R886" s="185"/>
      <c r="S886" s="185"/>
      <c r="T886" s="185"/>
      <c r="U886" s="185"/>
      <c r="V886" s="185"/>
      <c r="W886" s="185"/>
      <c r="X886" s="185"/>
      <c r="Y886" s="185"/>
      <c r="Z886" s="185"/>
      <c r="AA886" s="185"/>
      <c r="AB886" s="185"/>
      <c r="AC886" s="185"/>
      <c r="AD886" s="185"/>
      <c r="AE886" s="185"/>
      <c r="AF886" s="185"/>
      <c r="AG886" s="185"/>
      <c r="AH886" s="185"/>
      <c r="AI886" s="185"/>
      <c r="AJ886" s="185"/>
      <c r="AK886" s="185"/>
      <c r="AL886" s="185"/>
      <c r="AM886" s="185"/>
      <c r="AN886" s="185"/>
      <c r="AO886" s="185"/>
      <c r="AP886" s="185"/>
      <c r="AQ886" s="185"/>
      <c r="AR886" s="185"/>
      <c r="AS886" s="185"/>
      <c r="AT886" s="185"/>
      <c r="AU886" s="185"/>
      <c r="AV886" s="185"/>
      <c r="AW886" s="185"/>
    </row>
    <row r="887" ht="22.5" customHeight="1">
      <c r="A887" s="368"/>
      <c r="B887" s="187"/>
      <c r="C887" s="188" t="str">
        <f t="shared" si="2"/>
        <v/>
      </c>
      <c r="D887" s="244"/>
      <c r="E887" s="216"/>
      <c r="F887" s="197"/>
      <c r="G887" s="202"/>
      <c r="H887" s="197"/>
      <c r="I887" s="212"/>
      <c r="J887" s="215"/>
      <c r="K887" s="185"/>
      <c r="L887" s="185"/>
      <c r="M887" s="185"/>
      <c r="N887" s="185"/>
      <c r="O887" s="185"/>
      <c r="P887" s="185"/>
      <c r="Q887" s="185"/>
      <c r="R887" s="185"/>
      <c r="S887" s="185"/>
      <c r="T887" s="185"/>
      <c r="U887" s="185"/>
      <c r="V887" s="185"/>
      <c r="W887" s="185"/>
      <c r="X887" s="185"/>
      <c r="Y887" s="185"/>
      <c r="Z887" s="185"/>
      <c r="AA887" s="185"/>
      <c r="AB887" s="185"/>
      <c r="AC887" s="185"/>
      <c r="AD887" s="185"/>
      <c r="AE887" s="185"/>
      <c r="AF887" s="185"/>
      <c r="AG887" s="185"/>
      <c r="AH887" s="185"/>
      <c r="AI887" s="185"/>
      <c r="AJ887" s="185"/>
      <c r="AK887" s="185"/>
      <c r="AL887" s="185"/>
      <c r="AM887" s="185"/>
      <c r="AN887" s="185"/>
      <c r="AO887" s="185"/>
      <c r="AP887" s="185"/>
      <c r="AQ887" s="185"/>
      <c r="AR887" s="185"/>
      <c r="AS887" s="185"/>
      <c r="AT887" s="185"/>
      <c r="AU887" s="185"/>
      <c r="AV887" s="185"/>
      <c r="AW887" s="185"/>
    </row>
    <row r="888" ht="22.5" customHeight="1">
      <c r="A888" s="368"/>
      <c r="B888" s="187"/>
      <c r="C888" s="188" t="str">
        <f t="shared" si="2"/>
        <v/>
      </c>
      <c r="D888" s="244"/>
      <c r="E888" s="216"/>
      <c r="F888" s="197"/>
      <c r="G888" s="202"/>
      <c r="H888" s="197"/>
      <c r="I888" s="212"/>
      <c r="J888" s="215"/>
      <c r="K888" s="185"/>
      <c r="L888" s="185"/>
      <c r="M888" s="185"/>
      <c r="N888" s="185"/>
      <c r="O888" s="185"/>
      <c r="P888" s="185"/>
      <c r="Q888" s="185"/>
      <c r="R888" s="185"/>
      <c r="S888" s="185"/>
      <c r="T888" s="185"/>
      <c r="U888" s="185"/>
      <c r="V888" s="185"/>
      <c r="W888" s="185"/>
      <c r="X888" s="185"/>
      <c r="Y888" s="185"/>
      <c r="Z888" s="185"/>
      <c r="AA888" s="185"/>
      <c r="AB888" s="185"/>
      <c r="AC888" s="185"/>
      <c r="AD888" s="185"/>
      <c r="AE888" s="185"/>
      <c r="AF888" s="185"/>
      <c r="AG888" s="185"/>
      <c r="AH888" s="185"/>
      <c r="AI888" s="185"/>
      <c r="AJ888" s="185"/>
      <c r="AK888" s="185"/>
      <c r="AL888" s="185"/>
      <c r="AM888" s="185"/>
      <c r="AN888" s="185"/>
      <c r="AO888" s="185"/>
      <c r="AP888" s="185"/>
      <c r="AQ888" s="185"/>
      <c r="AR888" s="185"/>
      <c r="AS888" s="185"/>
      <c r="AT888" s="185"/>
      <c r="AU888" s="185"/>
      <c r="AV888" s="185"/>
      <c r="AW888" s="185"/>
    </row>
    <row r="889" ht="22.5" customHeight="1">
      <c r="A889" s="368"/>
      <c r="B889" s="187"/>
      <c r="C889" s="188" t="str">
        <f t="shared" si="2"/>
        <v/>
      </c>
      <c r="D889" s="244"/>
      <c r="E889" s="216"/>
      <c r="F889" s="197"/>
      <c r="G889" s="202"/>
      <c r="H889" s="197"/>
      <c r="I889" s="212"/>
      <c r="J889" s="215"/>
      <c r="K889" s="185"/>
      <c r="L889" s="185"/>
      <c r="M889" s="185"/>
      <c r="N889" s="185"/>
      <c r="O889" s="185"/>
      <c r="P889" s="185"/>
      <c r="Q889" s="185"/>
      <c r="R889" s="185"/>
      <c r="S889" s="185"/>
      <c r="T889" s="185"/>
      <c r="U889" s="185"/>
      <c r="V889" s="185"/>
      <c r="W889" s="185"/>
      <c r="X889" s="185"/>
      <c r="Y889" s="185"/>
      <c r="Z889" s="185"/>
      <c r="AA889" s="185"/>
      <c r="AB889" s="185"/>
      <c r="AC889" s="185"/>
      <c r="AD889" s="185"/>
      <c r="AE889" s="185"/>
      <c r="AF889" s="185"/>
      <c r="AG889" s="185"/>
      <c r="AH889" s="185"/>
      <c r="AI889" s="185"/>
      <c r="AJ889" s="185"/>
      <c r="AK889" s="185"/>
      <c r="AL889" s="185"/>
      <c r="AM889" s="185"/>
      <c r="AN889" s="185"/>
      <c r="AO889" s="185"/>
      <c r="AP889" s="185"/>
      <c r="AQ889" s="185"/>
      <c r="AR889" s="185"/>
      <c r="AS889" s="185"/>
      <c r="AT889" s="185"/>
      <c r="AU889" s="185"/>
      <c r="AV889" s="185"/>
      <c r="AW889" s="185"/>
    </row>
    <row r="890" ht="22.5" customHeight="1">
      <c r="A890" s="368"/>
      <c r="B890" s="187"/>
      <c r="C890" s="188" t="str">
        <f t="shared" si="2"/>
        <v/>
      </c>
      <c r="D890" s="244"/>
      <c r="E890" s="216"/>
      <c r="F890" s="197"/>
      <c r="G890" s="202"/>
      <c r="H890" s="197"/>
      <c r="I890" s="212"/>
      <c r="J890" s="215"/>
      <c r="K890" s="185"/>
      <c r="L890" s="185"/>
      <c r="M890" s="185"/>
      <c r="N890" s="185"/>
      <c r="O890" s="185"/>
      <c r="P890" s="185"/>
      <c r="Q890" s="185"/>
      <c r="R890" s="185"/>
      <c r="S890" s="185"/>
      <c r="T890" s="185"/>
      <c r="U890" s="185"/>
      <c r="V890" s="185"/>
      <c r="W890" s="185"/>
      <c r="X890" s="185"/>
      <c r="Y890" s="185"/>
      <c r="Z890" s="185"/>
      <c r="AA890" s="185"/>
      <c r="AB890" s="185"/>
      <c r="AC890" s="185"/>
      <c r="AD890" s="185"/>
      <c r="AE890" s="185"/>
      <c r="AF890" s="185"/>
      <c r="AG890" s="185"/>
      <c r="AH890" s="185"/>
      <c r="AI890" s="185"/>
      <c r="AJ890" s="185"/>
      <c r="AK890" s="185"/>
      <c r="AL890" s="185"/>
      <c r="AM890" s="185"/>
      <c r="AN890" s="185"/>
      <c r="AO890" s="185"/>
      <c r="AP890" s="185"/>
      <c r="AQ890" s="185"/>
      <c r="AR890" s="185"/>
      <c r="AS890" s="185"/>
      <c r="AT890" s="185"/>
      <c r="AU890" s="185"/>
      <c r="AV890" s="185"/>
      <c r="AW890" s="185"/>
    </row>
    <row r="891" ht="22.5" customHeight="1">
      <c r="A891" s="368"/>
      <c r="B891" s="187"/>
      <c r="C891" s="188" t="str">
        <f t="shared" si="2"/>
        <v/>
      </c>
      <c r="D891" s="244"/>
      <c r="E891" s="216"/>
      <c r="F891" s="197"/>
      <c r="G891" s="202"/>
      <c r="H891" s="197"/>
      <c r="I891" s="212"/>
      <c r="J891" s="215"/>
      <c r="K891" s="185"/>
      <c r="L891" s="185"/>
      <c r="M891" s="185"/>
      <c r="N891" s="185"/>
      <c r="O891" s="185"/>
      <c r="P891" s="185"/>
      <c r="Q891" s="185"/>
      <c r="R891" s="185"/>
      <c r="S891" s="185"/>
      <c r="T891" s="185"/>
      <c r="U891" s="185"/>
      <c r="V891" s="185"/>
      <c r="W891" s="185"/>
      <c r="X891" s="185"/>
      <c r="Y891" s="185"/>
      <c r="Z891" s="185"/>
      <c r="AA891" s="185"/>
      <c r="AB891" s="185"/>
      <c r="AC891" s="185"/>
      <c r="AD891" s="185"/>
      <c r="AE891" s="185"/>
      <c r="AF891" s="185"/>
      <c r="AG891" s="185"/>
      <c r="AH891" s="185"/>
      <c r="AI891" s="185"/>
      <c r="AJ891" s="185"/>
      <c r="AK891" s="185"/>
      <c r="AL891" s="185"/>
      <c r="AM891" s="185"/>
      <c r="AN891" s="185"/>
      <c r="AO891" s="185"/>
      <c r="AP891" s="185"/>
      <c r="AQ891" s="185"/>
      <c r="AR891" s="185"/>
      <c r="AS891" s="185"/>
      <c r="AT891" s="185"/>
      <c r="AU891" s="185"/>
      <c r="AV891" s="185"/>
      <c r="AW891" s="185"/>
    </row>
    <row r="892" ht="22.5" customHeight="1">
      <c r="A892" s="368"/>
      <c r="B892" s="187"/>
      <c r="C892" s="188" t="str">
        <f t="shared" si="2"/>
        <v/>
      </c>
      <c r="D892" s="244"/>
      <c r="E892" s="216"/>
      <c r="F892" s="197"/>
      <c r="G892" s="202"/>
      <c r="H892" s="197"/>
      <c r="I892" s="212"/>
      <c r="J892" s="215"/>
      <c r="K892" s="185"/>
      <c r="L892" s="185"/>
      <c r="M892" s="185"/>
      <c r="N892" s="185"/>
      <c r="O892" s="185"/>
      <c r="P892" s="185"/>
      <c r="Q892" s="185"/>
      <c r="R892" s="185"/>
      <c r="S892" s="185"/>
      <c r="T892" s="185"/>
      <c r="U892" s="185"/>
      <c r="V892" s="185"/>
      <c r="W892" s="185"/>
      <c r="X892" s="185"/>
      <c r="Y892" s="185"/>
      <c r="Z892" s="185"/>
      <c r="AA892" s="185"/>
      <c r="AB892" s="185"/>
      <c r="AC892" s="185"/>
      <c r="AD892" s="185"/>
      <c r="AE892" s="185"/>
      <c r="AF892" s="185"/>
      <c r="AG892" s="185"/>
      <c r="AH892" s="185"/>
      <c r="AI892" s="185"/>
      <c r="AJ892" s="185"/>
      <c r="AK892" s="185"/>
      <c r="AL892" s="185"/>
      <c r="AM892" s="185"/>
      <c r="AN892" s="185"/>
      <c r="AO892" s="185"/>
      <c r="AP892" s="185"/>
      <c r="AQ892" s="185"/>
      <c r="AR892" s="185"/>
      <c r="AS892" s="185"/>
      <c r="AT892" s="185"/>
      <c r="AU892" s="185"/>
      <c r="AV892" s="185"/>
      <c r="AW892" s="185"/>
    </row>
    <row r="893" ht="22.5" customHeight="1">
      <c r="A893" s="368"/>
      <c r="B893" s="187"/>
      <c r="C893" s="188" t="str">
        <f t="shared" si="2"/>
        <v/>
      </c>
      <c r="D893" s="244"/>
      <c r="E893" s="216"/>
      <c r="F893" s="197"/>
      <c r="G893" s="202"/>
      <c r="H893" s="197"/>
      <c r="I893" s="212"/>
      <c r="J893" s="215"/>
      <c r="K893" s="185"/>
      <c r="L893" s="185"/>
      <c r="M893" s="185"/>
      <c r="N893" s="185"/>
      <c r="O893" s="185"/>
      <c r="P893" s="185"/>
      <c r="Q893" s="185"/>
      <c r="R893" s="185"/>
      <c r="S893" s="185"/>
      <c r="T893" s="185"/>
      <c r="U893" s="185"/>
      <c r="V893" s="185"/>
      <c r="W893" s="185"/>
      <c r="X893" s="185"/>
      <c r="Y893" s="185"/>
      <c r="Z893" s="185"/>
      <c r="AA893" s="185"/>
      <c r="AB893" s="185"/>
      <c r="AC893" s="185"/>
      <c r="AD893" s="185"/>
      <c r="AE893" s="185"/>
      <c r="AF893" s="185"/>
      <c r="AG893" s="185"/>
      <c r="AH893" s="185"/>
      <c r="AI893" s="185"/>
      <c r="AJ893" s="185"/>
      <c r="AK893" s="185"/>
      <c r="AL893" s="185"/>
      <c r="AM893" s="185"/>
      <c r="AN893" s="185"/>
      <c r="AO893" s="185"/>
      <c r="AP893" s="185"/>
      <c r="AQ893" s="185"/>
      <c r="AR893" s="185"/>
      <c r="AS893" s="185"/>
      <c r="AT893" s="185"/>
      <c r="AU893" s="185"/>
      <c r="AV893" s="185"/>
      <c r="AW893" s="185"/>
    </row>
    <row r="894" ht="22.5" customHeight="1">
      <c r="A894" s="368"/>
      <c r="B894" s="187"/>
      <c r="C894" s="188" t="str">
        <f t="shared" si="2"/>
        <v/>
      </c>
      <c r="D894" s="244"/>
      <c r="E894" s="216"/>
      <c r="F894" s="197"/>
      <c r="G894" s="202"/>
      <c r="H894" s="197"/>
      <c r="I894" s="212"/>
      <c r="J894" s="215"/>
      <c r="K894" s="185"/>
      <c r="L894" s="185"/>
      <c r="M894" s="185"/>
      <c r="N894" s="185"/>
      <c r="O894" s="185"/>
      <c r="P894" s="185"/>
      <c r="Q894" s="185"/>
      <c r="R894" s="185"/>
      <c r="S894" s="185"/>
      <c r="T894" s="185"/>
      <c r="U894" s="185"/>
      <c r="V894" s="185"/>
      <c r="W894" s="185"/>
      <c r="X894" s="185"/>
      <c r="Y894" s="185"/>
      <c r="Z894" s="185"/>
      <c r="AA894" s="185"/>
      <c r="AB894" s="185"/>
      <c r="AC894" s="185"/>
      <c r="AD894" s="185"/>
      <c r="AE894" s="185"/>
      <c r="AF894" s="185"/>
      <c r="AG894" s="185"/>
      <c r="AH894" s="185"/>
      <c r="AI894" s="185"/>
      <c r="AJ894" s="185"/>
      <c r="AK894" s="185"/>
      <c r="AL894" s="185"/>
      <c r="AM894" s="185"/>
      <c r="AN894" s="185"/>
      <c r="AO894" s="185"/>
      <c r="AP894" s="185"/>
      <c r="AQ894" s="185"/>
      <c r="AR894" s="185"/>
      <c r="AS894" s="185"/>
      <c r="AT894" s="185"/>
      <c r="AU894" s="185"/>
      <c r="AV894" s="185"/>
      <c r="AW894" s="185"/>
    </row>
    <row r="895" ht="22.5" customHeight="1">
      <c r="A895" s="368"/>
      <c r="B895" s="187"/>
      <c r="C895" s="188" t="str">
        <f t="shared" si="2"/>
        <v/>
      </c>
      <c r="D895" s="244"/>
      <c r="E895" s="216"/>
      <c r="F895" s="197"/>
      <c r="G895" s="202"/>
      <c r="H895" s="197"/>
      <c r="I895" s="212"/>
      <c r="J895" s="215"/>
      <c r="K895" s="185"/>
      <c r="L895" s="185"/>
      <c r="M895" s="185"/>
      <c r="N895" s="185"/>
      <c r="O895" s="185"/>
      <c r="P895" s="185"/>
      <c r="Q895" s="185"/>
      <c r="R895" s="185"/>
      <c r="S895" s="185"/>
      <c r="T895" s="185"/>
      <c r="U895" s="185"/>
      <c r="V895" s="185"/>
      <c r="W895" s="185"/>
      <c r="X895" s="185"/>
      <c r="Y895" s="185"/>
      <c r="Z895" s="185"/>
      <c r="AA895" s="185"/>
      <c r="AB895" s="185"/>
      <c r="AC895" s="185"/>
      <c r="AD895" s="185"/>
      <c r="AE895" s="185"/>
      <c r="AF895" s="185"/>
      <c r="AG895" s="185"/>
      <c r="AH895" s="185"/>
      <c r="AI895" s="185"/>
      <c r="AJ895" s="185"/>
      <c r="AK895" s="185"/>
      <c r="AL895" s="185"/>
      <c r="AM895" s="185"/>
      <c r="AN895" s="185"/>
      <c r="AO895" s="185"/>
      <c r="AP895" s="185"/>
      <c r="AQ895" s="185"/>
      <c r="AR895" s="185"/>
      <c r="AS895" s="185"/>
      <c r="AT895" s="185"/>
      <c r="AU895" s="185"/>
      <c r="AV895" s="185"/>
      <c r="AW895" s="185"/>
    </row>
    <row r="896" ht="22.5" customHeight="1">
      <c r="A896" s="368"/>
      <c r="B896" s="187"/>
      <c r="C896" s="188" t="str">
        <f t="shared" si="2"/>
        <v/>
      </c>
      <c r="D896" s="244"/>
      <c r="E896" s="216"/>
      <c r="F896" s="197"/>
      <c r="G896" s="202"/>
      <c r="H896" s="197"/>
      <c r="I896" s="212"/>
      <c r="J896" s="215"/>
      <c r="K896" s="185"/>
      <c r="L896" s="185"/>
      <c r="M896" s="185"/>
      <c r="N896" s="185"/>
      <c r="O896" s="185"/>
      <c r="P896" s="185"/>
      <c r="Q896" s="185"/>
      <c r="R896" s="185"/>
      <c r="S896" s="185"/>
      <c r="T896" s="185"/>
      <c r="U896" s="185"/>
      <c r="V896" s="185"/>
      <c r="W896" s="185"/>
      <c r="X896" s="185"/>
      <c r="Y896" s="185"/>
      <c r="Z896" s="185"/>
      <c r="AA896" s="185"/>
      <c r="AB896" s="185"/>
      <c r="AC896" s="185"/>
      <c r="AD896" s="185"/>
      <c r="AE896" s="185"/>
      <c r="AF896" s="185"/>
      <c r="AG896" s="185"/>
      <c r="AH896" s="185"/>
      <c r="AI896" s="185"/>
      <c r="AJ896" s="185"/>
      <c r="AK896" s="185"/>
      <c r="AL896" s="185"/>
      <c r="AM896" s="185"/>
      <c r="AN896" s="185"/>
      <c r="AO896" s="185"/>
      <c r="AP896" s="185"/>
      <c r="AQ896" s="185"/>
      <c r="AR896" s="185"/>
      <c r="AS896" s="185"/>
      <c r="AT896" s="185"/>
      <c r="AU896" s="185"/>
      <c r="AV896" s="185"/>
      <c r="AW896" s="185"/>
    </row>
    <row r="897" ht="22.5" customHeight="1">
      <c r="A897" s="368"/>
      <c r="B897" s="187"/>
      <c r="C897" s="188" t="str">
        <f t="shared" si="2"/>
        <v/>
      </c>
      <c r="D897" s="244"/>
      <c r="E897" s="216"/>
      <c r="F897" s="197"/>
      <c r="G897" s="202"/>
      <c r="H897" s="197"/>
      <c r="I897" s="212"/>
      <c r="J897" s="215"/>
      <c r="K897" s="185"/>
      <c r="L897" s="185"/>
      <c r="M897" s="185"/>
      <c r="N897" s="185"/>
      <c r="O897" s="185"/>
      <c r="P897" s="185"/>
      <c r="Q897" s="185"/>
      <c r="R897" s="185"/>
      <c r="S897" s="185"/>
      <c r="T897" s="185"/>
      <c r="U897" s="185"/>
      <c r="V897" s="185"/>
      <c r="W897" s="185"/>
      <c r="X897" s="185"/>
      <c r="Y897" s="185"/>
      <c r="Z897" s="185"/>
      <c r="AA897" s="185"/>
      <c r="AB897" s="185"/>
      <c r="AC897" s="185"/>
      <c r="AD897" s="185"/>
      <c r="AE897" s="185"/>
      <c r="AF897" s="185"/>
      <c r="AG897" s="185"/>
      <c r="AH897" s="185"/>
      <c r="AI897" s="185"/>
      <c r="AJ897" s="185"/>
      <c r="AK897" s="185"/>
      <c r="AL897" s="185"/>
      <c r="AM897" s="185"/>
      <c r="AN897" s="185"/>
      <c r="AO897" s="185"/>
      <c r="AP897" s="185"/>
      <c r="AQ897" s="185"/>
      <c r="AR897" s="185"/>
      <c r="AS897" s="185"/>
      <c r="AT897" s="185"/>
      <c r="AU897" s="185"/>
      <c r="AV897" s="185"/>
      <c r="AW897" s="185"/>
    </row>
    <row r="898" ht="22.5" customHeight="1">
      <c r="A898" s="368"/>
      <c r="B898" s="187"/>
      <c r="C898" s="188" t="str">
        <f t="shared" si="2"/>
        <v/>
      </c>
      <c r="D898" s="244"/>
      <c r="E898" s="216"/>
      <c r="F898" s="197"/>
      <c r="G898" s="202"/>
      <c r="H898" s="197"/>
      <c r="I898" s="212"/>
      <c r="J898" s="215"/>
      <c r="K898" s="185"/>
      <c r="L898" s="185"/>
      <c r="M898" s="185"/>
      <c r="N898" s="185"/>
      <c r="O898" s="185"/>
      <c r="P898" s="185"/>
      <c r="Q898" s="185"/>
      <c r="R898" s="185"/>
      <c r="S898" s="185"/>
      <c r="T898" s="185"/>
      <c r="U898" s="185"/>
      <c r="V898" s="185"/>
      <c r="W898" s="185"/>
      <c r="X898" s="185"/>
      <c r="Y898" s="185"/>
      <c r="Z898" s="185"/>
      <c r="AA898" s="185"/>
      <c r="AB898" s="185"/>
      <c r="AC898" s="185"/>
      <c r="AD898" s="185"/>
      <c r="AE898" s="185"/>
      <c r="AF898" s="185"/>
      <c r="AG898" s="185"/>
      <c r="AH898" s="185"/>
      <c r="AI898" s="185"/>
      <c r="AJ898" s="185"/>
      <c r="AK898" s="185"/>
      <c r="AL898" s="185"/>
      <c r="AM898" s="185"/>
      <c r="AN898" s="185"/>
      <c r="AO898" s="185"/>
      <c r="AP898" s="185"/>
      <c r="AQ898" s="185"/>
      <c r="AR898" s="185"/>
      <c r="AS898" s="185"/>
      <c r="AT898" s="185"/>
      <c r="AU898" s="185"/>
      <c r="AV898" s="185"/>
      <c r="AW898" s="185"/>
    </row>
    <row r="899" ht="22.5" customHeight="1">
      <c r="A899" s="368"/>
      <c r="B899" s="187"/>
      <c r="C899" s="188" t="str">
        <f t="shared" si="2"/>
        <v/>
      </c>
      <c r="D899" s="244"/>
      <c r="E899" s="216"/>
      <c r="F899" s="197"/>
      <c r="G899" s="202"/>
      <c r="H899" s="197"/>
      <c r="I899" s="212"/>
      <c r="J899" s="215"/>
      <c r="K899" s="185"/>
      <c r="L899" s="185"/>
      <c r="M899" s="185"/>
      <c r="N899" s="185"/>
      <c r="O899" s="185"/>
      <c r="P899" s="185"/>
      <c r="Q899" s="185"/>
      <c r="R899" s="185"/>
      <c r="S899" s="185"/>
      <c r="T899" s="185"/>
      <c r="U899" s="185"/>
      <c r="V899" s="185"/>
      <c r="W899" s="185"/>
      <c r="X899" s="185"/>
      <c r="Y899" s="185"/>
      <c r="Z899" s="185"/>
      <c r="AA899" s="185"/>
      <c r="AB899" s="185"/>
      <c r="AC899" s="185"/>
      <c r="AD899" s="185"/>
      <c r="AE899" s="185"/>
      <c r="AF899" s="185"/>
      <c r="AG899" s="185"/>
      <c r="AH899" s="185"/>
      <c r="AI899" s="185"/>
      <c r="AJ899" s="185"/>
      <c r="AK899" s="185"/>
      <c r="AL899" s="185"/>
      <c r="AM899" s="185"/>
      <c r="AN899" s="185"/>
      <c r="AO899" s="185"/>
      <c r="AP899" s="185"/>
      <c r="AQ899" s="185"/>
      <c r="AR899" s="185"/>
      <c r="AS899" s="185"/>
      <c r="AT899" s="185"/>
      <c r="AU899" s="185"/>
      <c r="AV899" s="185"/>
      <c r="AW899" s="185"/>
    </row>
    <row r="900" ht="22.5" customHeight="1">
      <c r="A900" s="368"/>
      <c r="B900" s="187"/>
      <c r="C900" s="188" t="str">
        <f t="shared" si="2"/>
        <v/>
      </c>
      <c r="D900" s="244"/>
      <c r="E900" s="216"/>
      <c r="F900" s="197"/>
      <c r="G900" s="202"/>
      <c r="H900" s="197"/>
      <c r="I900" s="212"/>
      <c r="J900" s="215"/>
      <c r="K900" s="185"/>
      <c r="L900" s="185"/>
      <c r="M900" s="185"/>
      <c r="N900" s="185"/>
      <c r="O900" s="185"/>
      <c r="P900" s="185"/>
      <c r="Q900" s="185"/>
      <c r="R900" s="185"/>
      <c r="S900" s="185"/>
      <c r="T900" s="185"/>
      <c r="U900" s="185"/>
      <c r="V900" s="185"/>
      <c r="W900" s="185"/>
      <c r="X900" s="185"/>
      <c r="Y900" s="185"/>
      <c r="Z900" s="185"/>
      <c r="AA900" s="185"/>
      <c r="AB900" s="185"/>
      <c r="AC900" s="185"/>
      <c r="AD900" s="185"/>
      <c r="AE900" s="185"/>
      <c r="AF900" s="185"/>
      <c r="AG900" s="185"/>
      <c r="AH900" s="185"/>
      <c r="AI900" s="185"/>
      <c r="AJ900" s="185"/>
      <c r="AK900" s="185"/>
      <c r="AL900" s="185"/>
      <c r="AM900" s="185"/>
      <c r="AN900" s="185"/>
      <c r="AO900" s="185"/>
      <c r="AP900" s="185"/>
      <c r="AQ900" s="185"/>
      <c r="AR900" s="185"/>
      <c r="AS900" s="185"/>
      <c r="AT900" s="185"/>
      <c r="AU900" s="185"/>
      <c r="AV900" s="185"/>
      <c r="AW900" s="185"/>
    </row>
    <row r="901" ht="22.5" customHeight="1">
      <c r="A901" s="368"/>
      <c r="B901" s="187"/>
      <c r="C901" s="188" t="str">
        <f t="shared" si="2"/>
        <v/>
      </c>
      <c r="D901" s="244"/>
      <c r="E901" s="216"/>
      <c r="F901" s="197"/>
      <c r="G901" s="202"/>
      <c r="H901" s="197"/>
      <c r="I901" s="212"/>
      <c r="J901" s="215"/>
      <c r="K901" s="185"/>
      <c r="L901" s="185"/>
      <c r="M901" s="185"/>
      <c r="N901" s="185"/>
      <c r="O901" s="185"/>
      <c r="P901" s="185"/>
      <c r="Q901" s="185"/>
      <c r="R901" s="185"/>
      <c r="S901" s="185"/>
      <c r="T901" s="185"/>
      <c r="U901" s="185"/>
      <c r="V901" s="185"/>
      <c r="W901" s="185"/>
      <c r="X901" s="185"/>
      <c r="Y901" s="185"/>
      <c r="Z901" s="185"/>
      <c r="AA901" s="185"/>
      <c r="AB901" s="185"/>
      <c r="AC901" s="185"/>
      <c r="AD901" s="185"/>
      <c r="AE901" s="185"/>
      <c r="AF901" s="185"/>
      <c r="AG901" s="185"/>
      <c r="AH901" s="185"/>
      <c r="AI901" s="185"/>
      <c r="AJ901" s="185"/>
      <c r="AK901" s="185"/>
      <c r="AL901" s="185"/>
      <c r="AM901" s="185"/>
      <c r="AN901" s="185"/>
      <c r="AO901" s="185"/>
      <c r="AP901" s="185"/>
      <c r="AQ901" s="185"/>
      <c r="AR901" s="185"/>
      <c r="AS901" s="185"/>
      <c r="AT901" s="185"/>
      <c r="AU901" s="185"/>
      <c r="AV901" s="185"/>
      <c r="AW901" s="185"/>
    </row>
    <row r="902" ht="22.5" customHeight="1">
      <c r="A902" s="368"/>
      <c r="B902" s="187"/>
      <c r="C902" s="188" t="str">
        <f t="shared" si="2"/>
        <v/>
      </c>
      <c r="D902" s="244"/>
      <c r="E902" s="216"/>
      <c r="F902" s="197"/>
      <c r="G902" s="202"/>
      <c r="H902" s="197"/>
      <c r="I902" s="212"/>
      <c r="J902" s="215"/>
      <c r="K902" s="185"/>
      <c r="L902" s="185"/>
      <c r="M902" s="185"/>
      <c r="N902" s="185"/>
      <c r="O902" s="185"/>
      <c r="P902" s="185"/>
      <c r="Q902" s="185"/>
      <c r="R902" s="185"/>
      <c r="S902" s="185"/>
      <c r="T902" s="185"/>
      <c r="U902" s="185"/>
      <c r="V902" s="185"/>
      <c r="W902" s="185"/>
      <c r="X902" s="185"/>
      <c r="Y902" s="185"/>
      <c r="Z902" s="185"/>
      <c r="AA902" s="185"/>
      <c r="AB902" s="185"/>
      <c r="AC902" s="185"/>
      <c r="AD902" s="185"/>
      <c r="AE902" s="185"/>
      <c r="AF902" s="185"/>
      <c r="AG902" s="185"/>
      <c r="AH902" s="185"/>
      <c r="AI902" s="185"/>
      <c r="AJ902" s="185"/>
      <c r="AK902" s="185"/>
      <c r="AL902" s="185"/>
      <c r="AM902" s="185"/>
      <c r="AN902" s="185"/>
      <c r="AO902" s="185"/>
      <c r="AP902" s="185"/>
      <c r="AQ902" s="185"/>
      <c r="AR902" s="185"/>
      <c r="AS902" s="185"/>
      <c r="AT902" s="185"/>
      <c r="AU902" s="185"/>
      <c r="AV902" s="185"/>
      <c r="AW902" s="185"/>
    </row>
    <row r="903" ht="22.5" customHeight="1">
      <c r="A903" s="368"/>
      <c r="B903" s="187"/>
      <c r="C903" s="188" t="str">
        <f t="shared" si="2"/>
        <v/>
      </c>
      <c r="D903" s="244"/>
      <c r="E903" s="216"/>
      <c r="F903" s="197"/>
      <c r="G903" s="202"/>
      <c r="H903" s="197"/>
      <c r="I903" s="212"/>
      <c r="J903" s="215"/>
      <c r="K903" s="185"/>
      <c r="L903" s="185"/>
      <c r="M903" s="185"/>
      <c r="N903" s="185"/>
      <c r="O903" s="185"/>
      <c r="P903" s="185"/>
      <c r="Q903" s="185"/>
      <c r="R903" s="185"/>
      <c r="S903" s="185"/>
      <c r="T903" s="185"/>
      <c r="U903" s="185"/>
      <c r="V903" s="185"/>
      <c r="W903" s="185"/>
      <c r="X903" s="185"/>
      <c r="Y903" s="185"/>
      <c r="Z903" s="185"/>
      <c r="AA903" s="185"/>
      <c r="AB903" s="185"/>
      <c r="AC903" s="185"/>
      <c r="AD903" s="185"/>
      <c r="AE903" s="185"/>
      <c r="AF903" s="185"/>
      <c r="AG903" s="185"/>
      <c r="AH903" s="185"/>
      <c r="AI903" s="185"/>
      <c r="AJ903" s="185"/>
      <c r="AK903" s="185"/>
      <c r="AL903" s="185"/>
      <c r="AM903" s="185"/>
      <c r="AN903" s="185"/>
      <c r="AO903" s="185"/>
      <c r="AP903" s="185"/>
      <c r="AQ903" s="185"/>
      <c r="AR903" s="185"/>
      <c r="AS903" s="185"/>
      <c r="AT903" s="185"/>
      <c r="AU903" s="185"/>
      <c r="AV903" s="185"/>
      <c r="AW903" s="185"/>
    </row>
    <row r="904" ht="22.5" customHeight="1">
      <c r="A904" s="368"/>
      <c r="B904" s="187"/>
      <c r="C904" s="188" t="str">
        <f t="shared" si="2"/>
        <v/>
      </c>
      <c r="D904" s="244"/>
      <c r="E904" s="216"/>
      <c r="F904" s="197"/>
      <c r="G904" s="202"/>
      <c r="H904" s="197"/>
      <c r="I904" s="212"/>
      <c r="J904" s="215"/>
      <c r="K904" s="185"/>
      <c r="L904" s="185"/>
      <c r="M904" s="185"/>
      <c r="N904" s="185"/>
      <c r="O904" s="185"/>
      <c r="P904" s="185"/>
      <c r="Q904" s="185"/>
      <c r="R904" s="185"/>
      <c r="S904" s="185"/>
      <c r="T904" s="185"/>
      <c r="U904" s="185"/>
      <c r="V904" s="185"/>
      <c r="W904" s="185"/>
      <c r="X904" s="185"/>
      <c r="Y904" s="185"/>
      <c r="Z904" s="185"/>
      <c r="AA904" s="185"/>
      <c r="AB904" s="185"/>
      <c r="AC904" s="185"/>
      <c r="AD904" s="185"/>
      <c r="AE904" s="185"/>
      <c r="AF904" s="185"/>
      <c r="AG904" s="185"/>
      <c r="AH904" s="185"/>
      <c r="AI904" s="185"/>
      <c r="AJ904" s="185"/>
      <c r="AK904" s="185"/>
      <c r="AL904" s="185"/>
      <c r="AM904" s="185"/>
      <c r="AN904" s="185"/>
      <c r="AO904" s="185"/>
      <c r="AP904" s="185"/>
      <c r="AQ904" s="185"/>
      <c r="AR904" s="185"/>
      <c r="AS904" s="185"/>
      <c r="AT904" s="185"/>
      <c r="AU904" s="185"/>
      <c r="AV904" s="185"/>
      <c r="AW904" s="185"/>
    </row>
    <row r="905" ht="22.5" customHeight="1">
      <c r="A905" s="368"/>
      <c r="B905" s="187"/>
      <c r="C905" s="188" t="str">
        <f t="shared" si="2"/>
        <v/>
      </c>
      <c r="D905" s="244"/>
      <c r="E905" s="216"/>
      <c r="F905" s="197"/>
      <c r="G905" s="202"/>
      <c r="H905" s="197"/>
      <c r="I905" s="212"/>
      <c r="J905" s="215"/>
      <c r="K905" s="185"/>
      <c r="L905" s="185"/>
      <c r="M905" s="185"/>
      <c r="N905" s="185"/>
      <c r="O905" s="185"/>
      <c r="P905" s="185"/>
      <c r="Q905" s="185"/>
      <c r="R905" s="185"/>
      <c r="S905" s="185"/>
      <c r="T905" s="185"/>
      <c r="U905" s="185"/>
      <c r="V905" s="185"/>
      <c r="W905" s="185"/>
      <c r="X905" s="185"/>
      <c r="Y905" s="185"/>
      <c r="Z905" s="185"/>
      <c r="AA905" s="185"/>
      <c r="AB905" s="185"/>
      <c r="AC905" s="185"/>
      <c r="AD905" s="185"/>
      <c r="AE905" s="185"/>
      <c r="AF905" s="185"/>
      <c r="AG905" s="185"/>
      <c r="AH905" s="185"/>
      <c r="AI905" s="185"/>
      <c r="AJ905" s="185"/>
      <c r="AK905" s="185"/>
      <c r="AL905" s="185"/>
      <c r="AM905" s="185"/>
      <c r="AN905" s="185"/>
      <c r="AO905" s="185"/>
      <c r="AP905" s="185"/>
      <c r="AQ905" s="185"/>
      <c r="AR905" s="185"/>
      <c r="AS905" s="185"/>
      <c r="AT905" s="185"/>
      <c r="AU905" s="185"/>
      <c r="AV905" s="185"/>
      <c r="AW905" s="185"/>
    </row>
    <row r="906" ht="22.5" customHeight="1">
      <c r="A906" s="368"/>
      <c r="B906" s="187"/>
      <c r="C906" s="188" t="str">
        <f t="shared" si="2"/>
        <v/>
      </c>
      <c r="D906" s="244"/>
      <c r="E906" s="216"/>
      <c r="F906" s="197"/>
      <c r="G906" s="202"/>
      <c r="H906" s="197"/>
      <c r="I906" s="212"/>
      <c r="J906" s="215"/>
      <c r="K906" s="185"/>
      <c r="L906" s="185"/>
      <c r="M906" s="185"/>
      <c r="N906" s="185"/>
      <c r="O906" s="185"/>
      <c r="P906" s="185"/>
      <c r="Q906" s="185"/>
      <c r="R906" s="185"/>
      <c r="S906" s="185"/>
      <c r="T906" s="185"/>
      <c r="U906" s="185"/>
      <c r="V906" s="185"/>
      <c r="W906" s="185"/>
      <c r="X906" s="185"/>
      <c r="Y906" s="185"/>
      <c r="Z906" s="185"/>
      <c r="AA906" s="185"/>
      <c r="AB906" s="185"/>
      <c r="AC906" s="185"/>
      <c r="AD906" s="185"/>
      <c r="AE906" s="185"/>
      <c r="AF906" s="185"/>
      <c r="AG906" s="185"/>
      <c r="AH906" s="185"/>
      <c r="AI906" s="185"/>
      <c r="AJ906" s="185"/>
      <c r="AK906" s="185"/>
      <c r="AL906" s="185"/>
      <c r="AM906" s="185"/>
      <c r="AN906" s="185"/>
      <c r="AO906" s="185"/>
      <c r="AP906" s="185"/>
      <c r="AQ906" s="185"/>
      <c r="AR906" s="185"/>
      <c r="AS906" s="185"/>
      <c r="AT906" s="185"/>
      <c r="AU906" s="185"/>
      <c r="AV906" s="185"/>
      <c r="AW906" s="185"/>
    </row>
    <row r="907" ht="22.5" customHeight="1">
      <c r="A907" s="368"/>
      <c r="B907" s="187"/>
      <c r="C907" s="188" t="str">
        <f t="shared" si="2"/>
        <v/>
      </c>
      <c r="D907" s="244"/>
      <c r="E907" s="216"/>
      <c r="F907" s="197"/>
      <c r="G907" s="202"/>
      <c r="H907" s="197"/>
      <c r="I907" s="212"/>
      <c r="J907" s="215"/>
      <c r="K907" s="185"/>
      <c r="L907" s="185"/>
      <c r="M907" s="185"/>
      <c r="N907" s="185"/>
      <c r="O907" s="185"/>
      <c r="P907" s="185"/>
      <c r="Q907" s="185"/>
      <c r="R907" s="185"/>
      <c r="S907" s="185"/>
      <c r="T907" s="185"/>
      <c r="U907" s="185"/>
      <c r="V907" s="185"/>
      <c r="W907" s="185"/>
      <c r="X907" s="185"/>
      <c r="Y907" s="185"/>
      <c r="Z907" s="185"/>
      <c r="AA907" s="185"/>
      <c r="AB907" s="185"/>
      <c r="AC907" s="185"/>
      <c r="AD907" s="185"/>
      <c r="AE907" s="185"/>
      <c r="AF907" s="185"/>
      <c r="AG907" s="185"/>
      <c r="AH907" s="185"/>
      <c r="AI907" s="185"/>
      <c r="AJ907" s="185"/>
      <c r="AK907" s="185"/>
      <c r="AL907" s="185"/>
      <c r="AM907" s="185"/>
      <c r="AN907" s="185"/>
      <c r="AO907" s="185"/>
      <c r="AP907" s="185"/>
      <c r="AQ907" s="185"/>
      <c r="AR907" s="185"/>
      <c r="AS907" s="185"/>
      <c r="AT907" s="185"/>
      <c r="AU907" s="185"/>
      <c r="AV907" s="185"/>
      <c r="AW907" s="185"/>
    </row>
    <row r="908" ht="22.5" customHeight="1">
      <c r="A908" s="368"/>
      <c r="B908" s="187"/>
      <c r="C908" s="188" t="str">
        <f t="shared" si="2"/>
        <v/>
      </c>
      <c r="D908" s="244"/>
      <c r="E908" s="216"/>
      <c r="F908" s="197"/>
      <c r="G908" s="202"/>
      <c r="H908" s="197"/>
      <c r="I908" s="212"/>
      <c r="J908" s="215"/>
      <c r="K908" s="185"/>
      <c r="L908" s="185"/>
      <c r="M908" s="185"/>
      <c r="N908" s="185"/>
      <c r="O908" s="185"/>
      <c r="P908" s="185"/>
      <c r="Q908" s="185"/>
      <c r="R908" s="185"/>
      <c r="S908" s="185"/>
      <c r="T908" s="185"/>
      <c r="U908" s="185"/>
      <c r="V908" s="185"/>
      <c r="W908" s="185"/>
      <c r="X908" s="185"/>
      <c r="Y908" s="185"/>
      <c r="Z908" s="185"/>
      <c r="AA908" s="185"/>
      <c r="AB908" s="185"/>
      <c r="AC908" s="185"/>
      <c r="AD908" s="185"/>
      <c r="AE908" s="185"/>
      <c r="AF908" s="185"/>
      <c r="AG908" s="185"/>
      <c r="AH908" s="185"/>
      <c r="AI908" s="185"/>
      <c r="AJ908" s="185"/>
      <c r="AK908" s="185"/>
      <c r="AL908" s="185"/>
      <c r="AM908" s="185"/>
      <c r="AN908" s="185"/>
      <c r="AO908" s="185"/>
      <c r="AP908" s="185"/>
      <c r="AQ908" s="185"/>
      <c r="AR908" s="185"/>
      <c r="AS908" s="185"/>
      <c r="AT908" s="185"/>
      <c r="AU908" s="185"/>
      <c r="AV908" s="185"/>
      <c r="AW908" s="185"/>
    </row>
    <row r="909" ht="22.5" customHeight="1">
      <c r="A909" s="368"/>
      <c r="B909" s="187"/>
      <c r="C909" s="188" t="str">
        <f t="shared" si="2"/>
        <v/>
      </c>
      <c r="D909" s="244"/>
      <c r="E909" s="216"/>
      <c r="F909" s="197"/>
      <c r="G909" s="202"/>
      <c r="H909" s="197"/>
      <c r="I909" s="212"/>
      <c r="J909" s="215"/>
      <c r="K909" s="185"/>
      <c r="L909" s="185"/>
      <c r="M909" s="185"/>
      <c r="N909" s="185"/>
      <c r="O909" s="185"/>
      <c r="P909" s="185"/>
      <c r="Q909" s="185"/>
      <c r="R909" s="185"/>
      <c r="S909" s="185"/>
      <c r="T909" s="185"/>
      <c r="U909" s="185"/>
      <c r="V909" s="185"/>
      <c r="W909" s="185"/>
      <c r="X909" s="185"/>
      <c r="Y909" s="185"/>
      <c r="Z909" s="185"/>
      <c r="AA909" s="185"/>
      <c r="AB909" s="185"/>
      <c r="AC909" s="185"/>
      <c r="AD909" s="185"/>
      <c r="AE909" s="185"/>
      <c r="AF909" s="185"/>
      <c r="AG909" s="185"/>
      <c r="AH909" s="185"/>
      <c r="AI909" s="185"/>
      <c r="AJ909" s="185"/>
      <c r="AK909" s="185"/>
      <c r="AL909" s="185"/>
      <c r="AM909" s="185"/>
      <c r="AN909" s="185"/>
      <c r="AO909" s="185"/>
      <c r="AP909" s="185"/>
      <c r="AQ909" s="185"/>
      <c r="AR909" s="185"/>
      <c r="AS909" s="185"/>
      <c r="AT909" s="185"/>
      <c r="AU909" s="185"/>
      <c r="AV909" s="185"/>
      <c r="AW909" s="185"/>
    </row>
    <row r="910" ht="22.5" customHeight="1">
      <c r="A910" s="368"/>
      <c r="B910" s="187"/>
      <c r="C910" s="188" t="str">
        <f t="shared" si="2"/>
        <v/>
      </c>
      <c r="D910" s="244"/>
      <c r="E910" s="216"/>
      <c r="F910" s="197"/>
      <c r="G910" s="202"/>
      <c r="H910" s="197"/>
      <c r="I910" s="212"/>
      <c r="J910" s="215"/>
      <c r="K910" s="185"/>
      <c r="L910" s="185"/>
      <c r="M910" s="185"/>
      <c r="N910" s="185"/>
      <c r="O910" s="185"/>
      <c r="P910" s="185"/>
      <c r="Q910" s="185"/>
      <c r="R910" s="185"/>
      <c r="S910" s="185"/>
      <c r="T910" s="185"/>
      <c r="U910" s="185"/>
      <c r="V910" s="185"/>
      <c r="W910" s="185"/>
      <c r="X910" s="185"/>
      <c r="Y910" s="185"/>
      <c r="Z910" s="185"/>
      <c r="AA910" s="185"/>
      <c r="AB910" s="185"/>
      <c r="AC910" s="185"/>
      <c r="AD910" s="185"/>
      <c r="AE910" s="185"/>
      <c r="AF910" s="185"/>
      <c r="AG910" s="185"/>
      <c r="AH910" s="185"/>
      <c r="AI910" s="185"/>
      <c r="AJ910" s="185"/>
      <c r="AK910" s="185"/>
      <c r="AL910" s="185"/>
      <c r="AM910" s="185"/>
      <c r="AN910" s="185"/>
      <c r="AO910" s="185"/>
      <c r="AP910" s="185"/>
      <c r="AQ910" s="185"/>
      <c r="AR910" s="185"/>
      <c r="AS910" s="185"/>
      <c r="AT910" s="185"/>
      <c r="AU910" s="185"/>
      <c r="AV910" s="185"/>
      <c r="AW910" s="185"/>
    </row>
    <row r="911" ht="22.5" customHeight="1">
      <c r="A911" s="368"/>
      <c r="B911" s="187"/>
      <c r="C911" s="188" t="str">
        <f t="shared" si="2"/>
        <v/>
      </c>
      <c r="D911" s="244"/>
      <c r="E911" s="216"/>
      <c r="F911" s="197"/>
      <c r="G911" s="202"/>
      <c r="H911" s="197"/>
      <c r="I911" s="212"/>
      <c r="J911" s="215"/>
      <c r="K911" s="185"/>
      <c r="L911" s="185"/>
      <c r="M911" s="185"/>
      <c r="N911" s="185"/>
      <c r="O911" s="185"/>
      <c r="P911" s="185"/>
      <c r="Q911" s="185"/>
      <c r="R911" s="185"/>
      <c r="S911" s="185"/>
      <c r="T911" s="185"/>
      <c r="U911" s="185"/>
      <c r="V911" s="185"/>
      <c r="W911" s="185"/>
      <c r="X911" s="185"/>
      <c r="Y911" s="185"/>
      <c r="Z911" s="185"/>
      <c r="AA911" s="185"/>
      <c r="AB911" s="185"/>
      <c r="AC911" s="185"/>
      <c r="AD911" s="185"/>
      <c r="AE911" s="185"/>
      <c r="AF911" s="185"/>
      <c r="AG911" s="185"/>
      <c r="AH911" s="185"/>
      <c r="AI911" s="185"/>
      <c r="AJ911" s="185"/>
      <c r="AK911" s="185"/>
      <c r="AL911" s="185"/>
      <c r="AM911" s="185"/>
      <c r="AN911" s="185"/>
      <c r="AO911" s="185"/>
      <c r="AP911" s="185"/>
      <c r="AQ911" s="185"/>
      <c r="AR911" s="185"/>
      <c r="AS911" s="185"/>
      <c r="AT911" s="185"/>
      <c r="AU911" s="185"/>
      <c r="AV911" s="185"/>
      <c r="AW911" s="185"/>
    </row>
    <row r="912" ht="22.5" customHeight="1">
      <c r="A912" s="368"/>
      <c r="B912" s="187"/>
      <c r="C912" s="188" t="str">
        <f t="shared" si="2"/>
        <v/>
      </c>
      <c r="D912" s="244"/>
      <c r="E912" s="216"/>
      <c r="F912" s="197"/>
      <c r="G912" s="202"/>
      <c r="H912" s="197"/>
      <c r="I912" s="212"/>
      <c r="J912" s="215"/>
      <c r="K912" s="185"/>
      <c r="L912" s="185"/>
      <c r="M912" s="185"/>
      <c r="N912" s="185"/>
      <c r="O912" s="185"/>
      <c r="P912" s="185"/>
      <c r="Q912" s="185"/>
      <c r="R912" s="185"/>
      <c r="S912" s="185"/>
      <c r="T912" s="185"/>
      <c r="U912" s="185"/>
      <c r="V912" s="185"/>
      <c r="W912" s="185"/>
      <c r="X912" s="185"/>
      <c r="Y912" s="185"/>
      <c r="Z912" s="185"/>
      <c r="AA912" s="185"/>
      <c r="AB912" s="185"/>
      <c r="AC912" s="185"/>
      <c r="AD912" s="185"/>
      <c r="AE912" s="185"/>
      <c r="AF912" s="185"/>
      <c r="AG912" s="185"/>
      <c r="AH912" s="185"/>
      <c r="AI912" s="185"/>
      <c r="AJ912" s="185"/>
      <c r="AK912" s="185"/>
      <c r="AL912" s="185"/>
      <c r="AM912" s="185"/>
      <c r="AN912" s="185"/>
      <c r="AO912" s="185"/>
      <c r="AP912" s="185"/>
      <c r="AQ912" s="185"/>
      <c r="AR912" s="185"/>
      <c r="AS912" s="185"/>
      <c r="AT912" s="185"/>
      <c r="AU912" s="185"/>
      <c r="AV912" s="185"/>
      <c r="AW912" s="185"/>
    </row>
    <row r="913" ht="22.5" customHeight="1">
      <c r="A913" s="368"/>
      <c r="B913" s="187"/>
      <c r="C913" s="188" t="str">
        <f t="shared" si="2"/>
        <v/>
      </c>
      <c r="D913" s="244"/>
      <c r="E913" s="216"/>
      <c r="F913" s="197"/>
      <c r="G913" s="202"/>
      <c r="H913" s="197"/>
      <c r="I913" s="212"/>
      <c r="J913" s="215"/>
      <c r="K913" s="185"/>
      <c r="L913" s="185"/>
      <c r="M913" s="185"/>
      <c r="N913" s="185"/>
      <c r="O913" s="185"/>
      <c r="P913" s="185"/>
      <c r="Q913" s="185"/>
      <c r="R913" s="185"/>
      <c r="S913" s="185"/>
      <c r="T913" s="185"/>
      <c r="U913" s="185"/>
      <c r="V913" s="185"/>
      <c r="W913" s="185"/>
      <c r="X913" s="185"/>
      <c r="Y913" s="185"/>
      <c r="Z913" s="185"/>
      <c r="AA913" s="185"/>
      <c r="AB913" s="185"/>
      <c r="AC913" s="185"/>
      <c r="AD913" s="185"/>
      <c r="AE913" s="185"/>
      <c r="AF913" s="185"/>
      <c r="AG913" s="185"/>
      <c r="AH913" s="185"/>
      <c r="AI913" s="185"/>
      <c r="AJ913" s="185"/>
      <c r="AK913" s="185"/>
      <c r="AL913" s="185"/>
      <c r="AM913" s="185"/>
      <c r="AN913" s="185"/>
      <c r="AO913" s="185"/>
      <c r="AP913" s="185"/>
      <c r="AQ913" s="185"/>
      <c r="AR913" s="185"/>
      <c r="AS913" s="185"/>
      <c r="AT913" s="185"/>
      <c r="AU913" s="185"/>
      <c r="AV913" s="185"/>
      <c r="AW913" s="185"/>
    </row>
    <row r="914" ht="22.5" customHeight="1">
      <c r="A914" s="368"/>
      <c r="B914" s="187"/>
      <c r="C914" s="188" t="str">
        <f t="shared" si="2"/>
        <v/>
      </c>
      <c r="D914" s="244"/>
      <c r="E914" s="216"/>
      <c r="F914" s="197"/>
      <c r="G914" s="202"/>
      <c r="H914" s="197"/>
      <c r="I914" s="212"/>
      <c r="J914" s="215"/>
      <c r="K914" s="185"/>
      <c r="L914" s="185"/>
      <c r="M914" s="185"/>
      <c r="N914" s="185"/>
      <c r="O914" s="185"/>
      <c r="P914" s="185"/>
      <c r="Q914" s="185"/>
      <c r="R914" s="185"/>
      <c r="S914" s="185"/>
      <c r="T914" s="185"/>
      <c r="U914" s="185"/>
      <c r="V914" s="185"/>
      <c r="W914" s="185"/>
      <c r="X914" s="185"/>
      <c r="Y914" s="185"/>
      <c r="Z914" s="185"/>
      <c r="AA914" s="185"/>
      <c r="AB914" s="185"/>
      <c r="AC914" s="185"/>
      <c r="AD914" s="185"/>
      <c r="AE914" s="185"/>
      <c r="AF914" s="185"/>
      <c r="AG914" s="185"/>
      <c r="AH914" s="185"/>
      <c r="AI914" s="185"/>
      <c r="AJ914" s="185"/>
      <c r="AK914" s="185"/>
      <c r="AL914" s="185"/>
      <c r="AM914" s="185"/>
      <c r="AN914" s="185"/>
      <c r="AO914" s="185"/>
      <c r="AP914" s="185"/>
      <c r="AQ914" s="185"/>
      <c r="AR914" s="185"/>
      <c r="AS914" s="185"/>
      <c r="AT914" s="185"/>
      <c r="AU914" s="185"/>
      <c r="AV914" s="185"/>
      <c r="AW914" s="185"/>
    </row>
    <row r="915" ht="22.5" customHeight="1">
      <c r="A915" s="368"/>
      <c r="B915" s="187"/>
      <c r="C915" s="188" t="str">
        <f t="shared" si="2"/>
        <v/>
      </c>
      <c r="D915" s="244"/>
      <c r="E915" s="216"/>
      <c r="F915" s="197"/>
      <c r="G915" s="202"/>
      <c r="H915" s="197"/>
      <c r="I915" s="212"/>
      <c r="J915" s="215"/>
      <c r="K915" s="185"/>
      <c r="L915" s="185"/>
      <c r="M915" s="185"/>
      <c r="N915" s="185"/>
      <c r="O915" s="185"/>
      <c r="P915" s="185"/>
      <c r="Q915" s="185"/>
      <c r="R915" s="185"/>
      <c r="S915" s="185"/>
      <c r="T915" s="185"/>
      <c r="U915" s="185"/>
      <c r="V915" s="185"/>
      <c r="W915" s="185"/>
      <c r="X915" s="185"/>
      <c r="Y915" s="185"/>
      <c r="Z915" s="185"/>
      <c r="AA915" s="185"/>
      <c r="AB915" s="185"/>
      <c r="AC915" s="185"/>
      <c r="AD915" s="185"/>
      <c r="AE915" s="185"/>
      <c r="AF915" s="185"/>
      <c r="AG915" s="185"/>
      <c r="AH915" s="185"/>
      <c r="AI915" s="185"/>
      <c r="AJ915" s="185"/>
      <c r="AK915" s="185"/>
      <c r="AL915" s="185"/>
      <c r="AM915" s="185"/>
      <c r="AN915" s="185"/>
      <c r="AO915" s="185"/>
      <c r="AP915" s="185"/>
      <c r="AQ915" s="185"/>
      <c r="AR915" s="185"/>
      <c r="AS915" s="185"/>
      <c r="AT915" s="185"/>
      <c r="AU915" s="185"/>
      <c r="AV915" s="185"/>
      <c r="AW915" s="185"/>
    </row>
    <row r="916" ht="22.5" customHeight="1">
      <c r="A916" s="368"/>
      <c r="B916" s="187"/>
      <c r="C916" s="188" t="str">
        <f t="shared" si="2"/>
        <v/>
      </c>
      <c r="D916" s="244"/>
      <c r="E916" s="216"/>
      <c r="F916" s="197"/>
      <c r="G916" s="202"/>
      <c r="H916" s="197"/>
      <c r="I916" s="212"/>
      <c r="J916" s="215"/>
      <c r="K916" s="185"/>
      <c r="L916" s="185"/>
      <c r="M916" s="185"/>
      <c r="N916" s="185"/>
      <c r="O916" s="185"/>
      <c r="P916" s="185"/>
      <c r="Q916" s="185"/>
      <c r="R916" s="185"/>
      <c r="S916" s="185"/>
      <c r="T916" s="185"/>
      <c r="U916" s="185"/>
      <c r="V916" s="185"/>
      <c r="W916" s="185"/>
      <c r="X916" s="185"/>
      <c r="Y916" s="185"/>
      <c r="Z916" s="185"/>
      <c r="AA916" s="185"/>
      <c r="AB916" s="185"/>
      <c r="AC916" s="185"/>
      <c r="AD916" s="185"/>
      <c r="AE916" s="185"/>
      <c r="AF916" s="185"/>
      <c r="AG916" s="185"/>
      <c r="AH916" s="185"/>
      <c r="AI916" s="185"/>
      <c r="AJ916" s="185"/>
      <c r="AK916" s="185"/>
      <c r="AL916" s="185"/>
      <c r="AM916" s="185"/>
      <c r="AN916" s="185"/>
      <c r="AO916" s="185"/>
      <c r="AP916" s="185"/>
      <c r="AQ916" s="185"/>
      <c r="AR916" s="185"/>
      <c r="AS916" s="185"/>
      <c r="AT916" s="185"/>
      <c r="AU916" s="185"/>
      <c r="AV916" s="185"/>
      <c r="AW916" s="185"/>
    </row>
    <row r="917" ht="22.5" customHeight="1">
      <c r="A917" s="368"/>
      <c r="B917" s="187"/>
      <c r="C917" s="188" t="str">
        <f t="shared" si="2"/>
        <v/>
      </c>
      <c r="D917" s="244"/>
      <c r="E917" s="216"/>
      <c r="F917" s="197"/>
      <c r="G917" s="202"/>
      <c r="H917" s="197"/>
      <c r="I917" s="212"/>
      <c r="J917" s="215"/>
      <c r="K917" s="185"/>
      <c r="L917" s="185"/>
      <c r="M917" s="185"/>
      <c r="N917" s="185"/>
      <c r="O917" s="185"/>
      <c r="P917" s="185"/>
      <c r="Q917" s="185"/>
      <c r="R917" s="185"/>
      <c r="S917" s="185"/>
      <c r="T917" s="185"/>
      <c r="U917" s="185"/>
      <c r="V917" s="185"/>
      <c r="W917" s="185"/>
      <c r="X917" s="185"/>
      <c r="Y917" s="185"/>
      <c r="Z917" s="185"/>
      <c r="AA917" s="185"/>
      <c r="AB917" s="185"/>
      <c r="AC917" s="185"/>
      <c r="AD917" s="185"/>
      <c r="AE917" s="185"/>
      <c r="AF917" s="185"/>
      <c r="AG917" s="185"/>
      <c r="AH917" s="185"/>
      <c r="AI917" s="185"/>
      <c r="AJ917" s="185"/>
      <c r="AK917" s="185"/>
      <c r="AL917" s="185"/>
      <c r="AM917" s="185"/>
      <c r="AN917" s="185"/>
      <c r="AO917" s="185"/>
      <c r="AP917" s="185"/>
      <c r="AQ917" s="185"/>
      <c r="AR917" s="185"/>
      <c r="AS917" s="185"/>
      <c r="AT917" s="185"/>
      <c r="AU917" s="185"/>
      <c r="AV917" s="185"/>
      <c r="AW917" s="185"/>
    </row>
    <row r="918" ht="22.5" customHeight="1">
      <c r="A918" s="368"/>
      <c r="B918" s="187"/>
      <c r="C918" s="188" t="str">
        <f t="shared" si="2"/>
        <v/>
      </c>
      <c r="D918" s="244"/>
      <c r="E918" s="216"/>
      <c r="F918" s="197"/>
      <c r="G918" s="202"/>
      <c r="H918" s="197"/>
      <c r="I918" s="212"/>
      <c r="J918" s="215"/>
      <c r="K918" s="185"/>
      <c r="L918" s="185"/>
      <c r="M918" s="185"/>
      <c r="N918" s="185"/>
      <c r="O918" s="185"/>
      <c r="P918" s="185"/>
      <c r="Q918" s="185"/>
      <c r="R918" s="185"/>
      <c r="S918" s="185"/>
      <c r="T918" s="185"/>
      <c r="U918" s="185"/>
      <c r="V918" s="185"/>
      <c r="W918" s="185"/>
      <c r="X918" s="185"/>
      <c r="Y918" s="185"/>
      <c r="Z918" s="185"/>
      <c r="AA918" s="185"/>
      <c r="AB918" s="185"/>
      <c r="AC918" s="185"/>
      <c r="AD918" s="185"/>
      <c r="AE918" s="185"/>
      <c r="AF918" s="185"/>
      <c r="AG918" s="185"/>
      <c r="AH918" s="185"/>
      <c r="AI918" s="185"/>
      <c r="AJ918" s="185"/>
      <c r="AK918" s="185"/>
      <c r="AL918" s="185"/>
      <c r="AM918" s="185"/>
      <c r="AN918" s="185"/>
      <c r="AO918" s="185"/>
      <c r="AP918" s="185"/>
      <c r="AQ918" s="185"/>
      <c r="AR918" s="185"/>
      <c r="AS918" s="185"/>
      <c r="AT918" s="185"/>
      <c r="AU918" s="185"/>
      <c r="AV918" s="185"/>
      <c r="AW918" s="185"/>
    </row>
    <row r="919" ht="22.5" customHeight="1">
      <c r="A919" s="368"/>
      <c r="B919" s="187"/>
      <c r="C919" s="188" t="str">
        <f t="shared" si="2"/>
        <v/>
      </c>
      <c r="D919" s="244"/>
      <c r="E919" s="216"/>
      <c r="F919" s="197"/>
      <c r="G919" s="202"/>
      <c r="H919" s="197"/>
      <c r="I919" s="212"/>
      <c r="J919" s="215"/>
      <c r="K919" s="185"/>
      <c r="L919" s="185"/>
      <c r="M919" s="185"/>
      <c r="N919" s="185"/>
      <c r="O919" s="185"/>
      <c r="P919" s="185"/>
      <c r="Q919" s="185"/>
      <c r="R919" s="185"/>
      <c r="S919" s="185"/>
      <c r="T919" s="185"/>
      <c r="U919" s="185"/>
      <c r="V919" s="185"/>
      <c r="W919" s="185"/>
      <c r="X919" s="185"/>
      <c r="Y919" s="185"/>
      <c r="Z919" s="185"/>
      <c r="AA919" s="185"/>
      <c r="AB919" s="185"/>
      <c r="AC919" s="185"/>
      <c r="AD919" s="185"/>
      <c r="AE919" s="185"/>
      <c r="AF919" s="185"/>
      <c r="AG919" s="185"/>
      <c r="AH919" s="185"/>
      <c r="AI919" s="185"/>
      <c r="AJ919" s="185"/>
      <c r="AK919" s="185"/>
      <c r="AL919" s="185"/>
      <c r="AM919" s="185"/>
      <c r="AN919" s="185"/>
      <c r="AO919" s="185"/>
      <c r="AP919" s="185"/>
      <c r="AQ919" s="185"/>
      <c r="AR919" s="185"/>
      <c r="AS919" s="185"/>
      <c r="AT919" s="185"/>
      <c r="AU919" s="185"/>
      <c r="AV919" s="185"/>
      <c r="AW919" s="185"/>
    </row>
    <row r="920" ht="22.5" customHeight="1">
      <c r="A920" s="368"/>
      <c r="B920" s="187"/>
      <c r="C920" s="188" t="str">
        <f t="shared" si="2"/>
        <v/>
      </c>
      <c r="D920" s="244"/>
      <c r="E920" s="216"/>
      <c r="F920" s="197"/>
      <c r="G920" s="202"/>
      <c r="H920" s="197"/>
      <c r="I920" s="212"/>
      <c r="J920" s="215"/>
      <c r="K920" s="185"/>
      <c r="L920" s="185"/>
      <c r="M920" s="185"/>
      <c r="N920" s="185"/>
      <c r="O920" s="185"/>
      <c r="P920" s="185"/>
      <c r="Q920" s="185"/>
      <c r="R920" s="185"/>
      <c r="S920" s="185"/>
      <c r="T920" s="185"/>
      <c r="U920" s="185"/>
      <c r="V920" s="185"/>
      <c r="W920" s="185"/>
      <c r="X920" s="185"/>
      <c r="Y920" s="185"/>
      <c r="Z920" s="185"/>
      <c r="AA920" s="185"/>
      <c r="AB920" s="185"/>
      <c r="AC920" s="185"/>
      <c r="AD920" s="185"/>
      <c r="AE920" s="185"/>
      <c r="AF920" s="185"/>
      <c r="AG920" s="185"/>
      <c r="AH920" s="185"/>
      <c r="AI920" s="185"/>
      <c r="AJ920" s="185"/>
      <c r="AK920" s="185"/>
      <c r="AL920" s="185"/>
      <c r="AM920" s="185"/>
      <c r="AN920" s="185"/>
      <c r="AO920" s="185"/>
      <c r="AP920" s="185"/>
      <c r="AQ920" s="185"/>
      <c r="AR920" s="185"/>
      <c r="AS920" s="185"/>
      <c r="AT920" s="185"/>
      <c r="AU920" s="185"/>
      <c r="AV920" s="185"/>
      <c r="AW920" s="185"/>
    </row>
    <row r="921" ht="22.5" customHeight="1">
      <c r="A921" s="368"/>
      <c r="B921" s="187"/>
      <c r="C921" s="188" t="str">
        <f t="shared" si="2"/>
        <v/>
      </c>
      <c r="D921" s="244"/>
      <c r="E921" s="216"/>
      <c r="F921" s="197"/>
      <c r="G921" s="202"/>
      <c r="H921" s="197"/>
      <c r="I921" s="212"/>
      <c r="J921" s="215"/>
      <c r="K921" s="185"/>
      <c r="L921" s="185"/>
      <c r="M921" s="185"/>
      <c r="N921" s="185"/>
      <c r="O921" s="185"/>
      <c r="P921" s="185"/>
      <c r="Q921" s="185"/>
      <c r="R921" s="185"/>
      <c r="S921" s="185"/>
      <c r="T921" s="185"/>
      <c r="U921" s="185"/>
      <c r="V921" s="185"/>
      <c r="W921" s="185"/>
      <c r="X921" s="185"/>
      <c r="Y921" s="185"/>
      <c r="Z921" s="185"/>
      <c r="AA921" s="185"/>
      <c r="AB921" s="185"/>
      <c r="AC921" s="185"/>
      <c r="AD921" s="185"/>
      <c r="AE921" s="185"/>
      <c r="AF921" s="185"/>
      <c r="AG921" s="185"/>
      <c r="AH921" s="185"/>
      <c r="AI921" s="185"/>
      <c r="AJ921" s="185"/>
      <c r="AK921" s="185"/>
      <c r="AL921" s="185"/>
      <c r="AM921" s="185"/>
      <c r="AN921" s="185"/>
      <c r="AO921" s="185"/>
      <c r="AP921" s="185"/>
      <c r="AQ921" s="185"/>
      <c r="AR921" s="185"/>
      <c r="AS921" s="185"/>
      <c r="AT921" s="185"/>
      <c r="AU921" s="185"/>
      <c r="AV921" s="185"/>
      <c r="AW921" s="185"/>
    </row>
    <row r="922" ht="22.5" customHeight="1">
      <c r="A922" s="368"/>
      <c r="B922" s="187"/>
      <c r="C922" s="188" t="str">
        <f t="shared" si="2"/>
        <v/>
      </c>
      <c r="D922" s="244"/>
      <c r="E922" s="216"/>
      <c r="F922" s="197"/>
      <c r="G922" s="202"/>
      <c r="H922" s="197"/>
      <c r="I922" s="212"/>
      <c r="J922" s="215"/>
      <c r="K922" s="185"/>
      <c r="L922" s="185"/>
      <c r="M922" s="185"/>
      <c r="N922" s="185"/>
      <c r="O922" s="185"/>
      <c r="P922" s="185"/>
      <c r="Q922" s="185"/>
      <c r="R922" s="185"/>
      <c r="S922" s="185"/>
      <c r="T922" s="185"/>
      <c r="U922" s="185"/>
      <c r="V922" s="185"/>
      <c r="W922" s="185"/>
      <c r="X922" s="185"/>
      <c r="Y922" s="185"/>
      <c r="Z922" s="185"/>
      <c r="AA922" s="185"/>
      <c r="AB922" s="185"/>
      <c r="AC922" s="185"/>
      <c r="AD922" s="185"/>
      <c r="AE922" s="185"/>
      <c r="AF922" s="185"/>
      <c r="AG922" s="185"/>
      <c r="AH922" s="185"/>
      <c r="AI922" s="185"/>
      <c r="AJ922" s="185"/>
      <c r="AK922" s="185"/>
      <c r="AL922" s="185"/>
      <c r="AM922" s="185"/>
      <c r="AN922" s="185"/>
      <c r="AO922" s="185"/>
      <c r="AP922" s="185"/>
      <c r="AQ922" s="185"/>
      <c r="AR922" s="185"/>
      <c r="AS922" s="185"/>
      <c r="AT922" s="185"/>
      <c r="AU922" s="185"/>
      <c r="AV922" s="185"/>
      <c r="AW922" s="185"/>
    </row>
    <row r="923" ht="22.5" customHeight="1">
      <c r="A923" s="368"/>
      <c r="B923" s="187"/>
      <c r="C923" s="188" t="str">
        <f t="shared" si="2"/>
        <v/>
      </c>
      <c r="D923" s="244"/>
      <c r="E923" s="216"/>
      <c r="F923" s="197"/>
      <c r="G923" s="202"/>
      <c r="H923" s="197"/>
      <c r="I923" s="212"/>
      <c r="J923" s="215"/>
      <c r="K923" s="185"/>
      <c r="L923" s="185"/>
      <c r="M923" s="185"/>
      <c r="N923" s="185"/>
      <c r="O923" s="185"/>
      <c r="P923" s="185"/>
      <c r="Q923" s="185"/>
      <c r="R923" s="185"/>
      <c r="S923" s="185"/>
      <c r="T923" s="185"/>
      <c r="U923" s="185"/>
      <c r="V923" s="185"/>
      <c r="W923" s="185"/>
      <c r="X923" s="185"/>
      <c r="Y923" s="185"/>
      <c r="Z923" s="185"/>
      <c r="AA923" s="185"/>
      <c r="AB923" s="185"/>
      <c r="AC923" s="185"/>
      <c r="AD923" s="185"/>
      <c r="AE923" s="185"/>
      <c r="AF923" s="185"/>
      <c r="AG923" s="185"/>
      <c r="AH923" s="185"/>
      <c r="AI923" s="185"/>
      <c r="AJ923" s="185"/>
      <c r="AK923" s="185"/>
      <c r="AL923" s="185"/>
      <c r="AM923" s="185"/>
      <c r="AN923" s="185"/>
      <c r="AO923" s="185"/>
      <c r="AP923" s="185"/>
      <c r="AQ923" s="185"/>
      <c r="AR923" s="185"/>
      <c r="AS923" s="185"/>
      <c r="AT923" s="185"/>
      <c r="AU923" s="185"/>
      <c r="AV923" s="185"/>
      <c r="AW923" s="185"/>
    </row>
    <row r="924" ht="22.5" customHeight="1">
      <c r="A924" s="368"/>
      <c r="B924" s="187"/>
      <c r="C924" s="188" t="str">
        <f t="shared" si="2"/>
        <v/>
      </c>
      <c r="D924" s="244"/>
      <c r="E924" s="216"/>
      <c r="F924" s="197"/>
      <c r="G924" s="202"/>
      <c r="H924" s="197"/>
      <c r="I924" s="212"/>
      <c r="J924" s="215"/>
      <c r="K924" s="185"/>
      <c r="L924" s="185"/>
      <c r="M924" s="185"/>
      <c r="N924" s="185"/>
      <c r="O924" s="185"/>
      <c r="P924" s="185"/>
      <c r="Q924" s="185"/>
      <c r="R924" s="185"/>
      <c r="S924" s="185"/>
      <c r="T924" s="185"/>
      <c r="U924" s="185"/>
      <c r="V924" s="185"/>
      <c r="W924" s="185"/>
      <c r="X924" s="185"/>
      <c r="Y924" s="185"/>
      <c r="Z924" s="185"/>
      <c r="AA924" s="185"/>
      <c r="AB924" s="185"/>
      <c r="AC924" s="185"/>
      <c r="AD924" s="185"/>
      <c r="AE924" s="185"/>
      <c r="AF924" s="185"/>
      <c r="AG924" s="185"/>
      <c r="AH924" s="185"/>
      <c r="AI924" s="185"/>
      <c r="AJ924" s="185"/>
      <c r="AK924" s="185"/>
      <c r="AL924" s="185"/>
      <c r="AM924" s="185"/>
      <c r="AN924" s="185"/>
      <c r="AO924" s="185"/>
      <c r="AP924" s="185"/>
      <c r="AQ924" s="185"/>
      <c r="AR924" s="185"/>
      <c r="AS924" s="185"/>
      <c r="AT924" s="185"/>
      <c r="AU924" s="185"/>
      <c r="AV924" s="185"/>
      <c r="AW924" s="185"/>
    </row>
    <row r="925" ht="22.5" customHeight="1">
      <c r="A925" s="368"/>
      <c r="B925" s="187"/>
      <c r="C925" s="188" t="str">
        <f t="shared" si="2"/>
        <v/>
      </c>
      <c r="D925" s="244"/>
      <c r="E925" s="216"/>
      <c r="F925" s="197"/>
      <c r="G925" s="202"/>
      <c r="H925" s="197"/>
      <c r="I925" s="212"/>
      <c r="J925" s="215"/>
      <c r="K925" s="185"/>
      <c r="L925" s="185"/>
      <c r="M925" s="185"/>
      <c r="N925" s="185"/>
      <c r="O925" s="185"/>
      <c r="P925" s="185"/>
      <c r="Q925" s="185"/>
      <c r="R925" s="185"/>
      <c r="S925" s="185"/>
      <c r="T925" s="185"/>
      <c r="U925" s="185"/>
      <c r="V925" s="185"/>
      <c r="W925" s="185"/>
      <c r="X925" s="185"/>
      <c r="Y925" s="185"/>
      <c r="Z925" s="185"/>
      <c r="AA925" s="185"/>
      <c r="AB925" s="185"/>
      <c r="AC925" s="185"/>
      <c r="AD925" s="185"/>
      <c r="AE925" s="185"/>
      <c r="AF925" s="185"/>
      <c r="AG925" s="185"/>
      <c r="AH925" s="185"/>
      <c r="AI925" s="185"/>
      <c r="AJ925" s="185"/>
      <c r="AK925" s="185"/>
      <c r="AL925" s="185"/>
      <c r="AM925" s="185"/>
      <c r="AN925" s="185"/>
      <c r="AO925" s="185"/>
      <c r="AP925" s="185"/>
      <c r="AQ925" s="185"/>
      <c r="AR925" s="185"/>
      <c r="AS925" s="185"/>
      <c r="AT925" s="185"/>
      <c r="AU925" s="185"/>
      <c r="AV925" s="185"/>
      <c r="AW925" s="185"/>
    </row>
    <row r="926" ht="22.5" customHeight="1">
      <c r="A926" s="368"/>
      <c r="B926" s="187"/>
      <c r="C926" s="188" t="str">
        <f t="shared" si="2"/>
        <v/>
      </c>
      <c r="D926" s="244"/>
      <c r="E926" s="216"/>
      <c r="F926" s="197"/>
      <c r="G926" s="202"/>
      <c r="H926" s="197"/>
      <c r="I926" s="212"/>
      <c r="J926" s="215"/>
      <c r="K926" s="185"/>
      <c r="L926" s="185"/>
      <c r="M926" s="185"/>
      <c r="N926" s="185"/>
      <c r="O926" s="185"/>
      <c r="P926" s="185"/>
      <c r="Q926" s="185"/>
      <c r="R926" s="185"/>
      <c r="S926" s="185"/>
      <c r="T926" s="185"/>
      <c r="U926" s="185"/>
      <c r="V926" s="185"/>
      <c r="W926" s="185"/>
      <c r="X926" s="185"/>
      <c r="Y926" s="185"/>
      <c r="Z926" s="185"/>
      <c r="AA926" s="185"/>
      <c r="AB926" s="185"/>
      <c r="AC926" s="185"/>
      <c r="AD926" s="185"/>
      <c r="AE926" s="185"/>
      <c r="AF926" s="185"/>
      <c r="AG926" s="185"/>
      <c r="AH926" s="185"/>
      <c r="AI926" s="185"/>
      <c r="AJ926" s="185"/>
      <c r="AK926" s="185"/>
      <c r="AL926" s="185"/>
      <c r="AM926" s="185"/>
      <c r="AN926" s="185"/>
      <c r="AO926" s="185"/>
      <c r="AP926" s="185"/>
      <c r="AQ926" s="185"/>
      <c r="AR926" s="185"/>
      <c r="AS926" s="185"/>
      <c r="AT926" s="185"/>
      <c r="AU926" s="185"/>
      <c r="AV926" s="185"/>
      <c r="AW926" s="185"/>
    </row>
    <row r="927" ht="22.5" customHeight="1">
      <c r="A927" s="368"/>
      <c r="B927" s="187"/>
      <c r="C927" s="188" t="str">
        <f t="shared" si="2"/>
        <v/>
      </c>
      <c r="D927" s="244"/>
      <c r="E927" s="216"/>
      <c r="F927" s="197"/>
      <c r="G927" s="202"/>
      <c r="H927" s="197"/>
      <c r="I927" s="212"/>
      <c r="J927" s="215"/>
      <c r="K927" s="185"/>
      <c r="L927" s="185"/>
      <c r="M927" s="185"/>
      <c r="N927" s="185"/>
      <c r="O927" s="185"/>
      <c r="P927" s="185"/>
      <c r="Q927" s="185"/>
      <c r="R927" s="185"/>
      <c r="S927" s="185"/>
      <c r="T927" s="185"/>
      <c r="U927" s="185"/>
      <c r="V927" s="185"/>
      <c r="W927" s="185"/>
      <c r="X927" s="185"/>
      <c r="Y927" s="185"/>
      <c r="Z927" s="185"/>
      <c r="AA927" s="185"/>
      <c r="AB927" s="185"/>
      <c r="AC927" s="185"/>
      <c r="AD927" s="185"/>
      <c r="AE927" s="185"/>
      <c r="AF927" s="185"/>
      <c r="AG927" s="185"/>
      <c r="AH927" s="185"/>
      <c r="AI927" s="185"/>
      <c r="AJ927" s="185"/>
      <c r="AK927" s="185"/>
      <c r="AL927" s="185"/>
      <c r="AM927" s="185"/>
      <c r="AN927" s="185"/>
      <c r="AO927" s="185"/>
      <c r="AP927" s="185"/>
      <c r="AQ927" s="185"/>
      <c r="AR927" s="185"/>
      <c r="AS927" s="185"/>
      <c r="AT927" s="185"/>
      <c r="AU927" s="185"/>
      <c r="AV927" s="185"/>
      <c r="AW927" s="185"/>
    </row>
    <row r="928" ht="22.5" customHeight="1">
      <c r="A928" s="368"/>
      <c r="B928" s="187"/>
      <c r="C928" s="188" t="str">
        <f t="shared" si="2"/>
        <v/>
      </c>
      <c r="D928" s="244"/>
      <c r="E928" s="216"/>
      <c r="F928" s="197"/>
      <c r="G928" s="202"/>
      <c r="H928" s="197"/>
      <c r="I928" s="212"/>
      <c r="J928" s="215"/>
      <c r="K928" s="185"/>
      <c r="L928" s="185"/>
      <c r="M928" s="185"/>
      <c r="N928" s="185"/>
      <c r="O928" s="185"/>
      <c r="P928" s="185"/>
      <c r="Q928" s="185"/>
      <c r="R928" s="185"/>
      <c r="S928" s="185"/>
      <c r="T928" s="185"/>
      <c r="U928" s="185"/>
      <c r="V928" s="185"/>
      <c r="W928" s="185"/>
      <c r="X928" s="185"/>
      <c r="Y928" s="185"/>
      <c r="Z928" s="185"/>
      <c r="AA928" s="185"/>
      <c r="AB928" s="185"/>
      <c r="AC928" s="185"/>
      <c r="AD928" s="185"/>
      <c r="AE928" s="185"/>
      <c r="AF928" s="185"/>
      <c r="AG928" s="185"/>
      <c r="AH928" s="185"/>
      <c r="AI928" s="185"/>
      <c r="AJ928" s="185"/>
      <c r="AK928" s="185"/>
      <c r="AL928" s="185"/>
      <c r="AM928" s="185"/>
      <c r="AN928" s="185"/>
      <c r="AO928" s="185"/>
      <c r="AP928" s="185"/>
      <c r="AQ928" s="185"/>
      <c r="AR928" s="185"/>
      <c r="AS928" s="185"/>
      <c r="AT928" s="185"/>
      <c r="AU928" s="185"/>
      <c r="AV928" s="185"/>
      <c r="AW928" s="185"/>
    </row>
    <row r="929" ht="22.5" customHeight="1">
      <c r="A929" s="368"/>
      <c r="B929" s="187"/>
      <c r="C929" s="188" t="str">
        <f t="shared" si="2"/>
        <v/>
      </c>
      <c r="D929" s="244"/>
      <c r="E929" s="216"/>
      <c r="F929" s="197"/>
      <c r="G929" s="202"/>
      <c r="H929" s="197"/>
      <c r="I929" s="212"/>
      <c r="J929" s="215"/>
      <c r="K929" s="185"/>
      <c r="L929" s="185"/>
      <c r="M929" s="185"/>
      <c r="N929" s="185"/>
      <c r="O929" s="185"/>
      <c r="P929" s="185"/>
      <c r="Q929" s="185"/>
      <c r="R929" s="185"/>
      <c r="S929" s="185"/>
      <c r="T929" s="185"/>
      <c r="U929" s="185"/>
      <c r="V929" s="185"/>
      <c r="W929" s="185"/>
      <c r="X929" s="185"/>
      <c r="Y929" s="185"/>
      <c r="Z929" s="185"/>
      <c r="AA929" s="185"/>
      <c r="AB929" s="185"/>
      <c r="AC929" s="185"/>
      <c r="AD929" s="185"/>
      <c r="AE929" s="185"/>
      <c r="AF929" s="185"/>
      <c r="AG929" s="185"/>
      <c r="AH929" s="185"/>
      <c r="AI929" s="185"/>
      <c r="AJ929" s="185"/>
      <c r="AK929" s="185"/>
      <c r="AL929" s="185"/>
      <c r="AM929" s="185"/>
      <c r="AN929" s="185"/>
      <c r="AO929" s="185"/>
      <c r="AP929" s="185"/>
      <c r="AQ929" s="185"/>
      <c r="AR929" s="185"/>
      <c r="AS929" s="185"/>
      <c r="AT929" s="185"/>
      <c r="AU929" s="185"/>
      <c r="AV929" s="185"/>
      <c r="AW929" s="185"/>
    </row>
    <row r="930" ht="22.5" customHeight="1">
      <c r="A930" s="368"/>
      <c r="B930" s="187"/>
      <c r="C930" s="188" t="str">
        <f t="shared" si="2"/>
        <v/>
      </c>
      <c r="D930" s="244"/>
      <c r="E930" s="216"/>
      <c r="F930" s="197"/>
      <c r="G930" s="202"/>
      <c r="H930" s="197"/>
      <c r="I930" s="212"/>
      <c r="J930" s="215"/>
      <c r="K930" s="185"/>
      <c r="L930" s="185"/>
      <c r="M930" s="185"/>
      <c r="N930" s="185"/>
      <c r="O930" s="185"/>
      <c r="P930" s="185"/>
      <c r="Q930" s="185"/>
      <c r="R930" s="185"/>
      <c r="S930" s="185"/>
      <c r="T930" s="185"/>
      <c r="U930" s="185"/>
      <c r="V930" s="185"/>
      <c r="W930" s="185"/>
      <c r="X930" s="185"/>
      <c r="Y930" s="185"/>
      <c r="Z930" s="185"/>
      <c r="AA930" s="185"/>
      <c r="AB930" s="185"/>
      <c r="AC930" s="185"/>
      <c r="AD930" s="185"/>
      <c r="AE930" s="185"/>
      <c r="AF930" s="185"/>
      <c r="AG930" s="185"/>
      <c r="AH930" s="185"/>
      <c r="AI930" s="185"/>
      <c r="AJ930" s="185"/>
      <c r="AK930" s="185"/>
      <c r="AL930" s="185"/>
      <c r="AM930" s="185"/>
      <c r="AN930" s="185"/>
      <c r="AO930" s="185"/>
      <c r="AP930" s="185"/>
      <c r="AQ930" s="185"/>
      <c r="AR930" s="185"/>
      <c r="AS930" s="185"/>
      <c r="AT930" s="185"/>
      <c r="AU930" s="185"/>
      <c r="AV930" s="185"/>
      <c r="AW930" s="185"/>
    </row>
    <row r="931" ht="22.5" customHeight="1">
      <c r="A931" s="368"/>
      <c r="B931" s="187"/>
      <c r="C931" s="188" t="str">
        <f t="shared" si="2"/>
        <v/>
      </c>
      <c r="D931" s="244"/>
      <c r="E931" s="216"/>
      <c r="F931" s="197"/>
      <c r="G931" s="202"/>
      <c r="H931" s="197"/>
      <c r="I931" s="212"/>
      <c r="J931" s="215"/>
      <c r="K931" s="185"/>
      <c r="L931" s="185"/>
      <c r="M931" s="185"/>
      <c r="N931" s="185"/>
      <c r="O931" s="185"/>
      <c r="P931" s="185"/>
      <c r="Q931" s="185"/>
      <c r="R931" s="185"/>
      <c r="S931" s="185"/>
      <c r="T931" s="185"/>
      <c r="U931" s="185"/>
      <c r="V931" s="185"/>
      <c r="W931" s="185"/>
      <c r="X931" s="185"/>
      <c r="Y931" s="185"/>
      <c r="Z931" s="185"/>
      <c r="AA931" s="185"/>
      <c r="AB931" s="185"/>
      <c r="AC931" s="185"/>
      <c r="AD931" s="185"/>
      <c r="AE931" s="185"/>
      <c r="AF931" s="185"/>
      <c r="AG931" s="185"/>
      <c r="AH931" s="185"/>
      <c r="AI931" s="185"/>
      <c r="AJ931" s="185"/>
      <c r="AK931" s="185"/>
      <c r="AL931" s="185"/>
      <c r="AM931" s="185"/>
      <c r="AN931" s="185"/>
      <c r="AO931" s="185"/>
      <c r="AP931" s="185"/>
      <c r="AQ931" s="185"/>
      <c r="AR931" s="185"/>
      <c r="AS931" s="185"/>
      <c r="AT931" s="185"/>
      <c r="AU931" s="185"/>
      <c r="AV931" s="185"/>
      <c r="AW931" s="185"/>
    </row>
    <row r="932" ht="22.5" customHeight="1">
      <c r="A932" s="368"/>
      <c r="B932" s="187"/>
      <c r="C932" s="188" t="str">
        <f t="shared" si="2"/>
        <v/>
      </c>
      <c r="D932" s="244"/>
      <c r="E932" s="216"/>
      <c r="F932" s="197"/>
      <c r="G932" s="202"/>
      <c r="H932" s="197"/>
      <c r="I932" s="212"/>
      <c r="J932" s="215"/>
      <c r="K932" s="185"/>
      <c r="L932" s="185"/>
      <c r="M932" s="185"/>
      <c r="N932" s="185"/>
      <c r="O932" s="185"/>
      <c r="P932" s="185"/>
      <c r="Q932" s="185"/>
      <c r="R932" s="185"/>
      <c r="S932" s="185"/>
      <c r="T932" s="185"/>
      <c r="U932" s="185"/>
      <c r="V932" s="185"/>
      <c r="W932" s="185"/>
      <c r="X932" s="185"/>
      <c r="Y932" s="185"/>
      <c r="Z932" s="185"/>
      <c r="AA932" s="185"/>
      <c r="AB932" s="185"/>
      <c r="AC932" s="185"/>
      <c r="AD932" s="185"/>
      <c r="AE932" s="185"/>
      <c r="AF932" s="185"/>
      <c r="AG932" s="185"/>
      <c r="AH932" s="185"/>
      <c r="AI932" s="185"/>
      <c r="AJ932" s="185"/>
      <c r="AK932" s="185"/>
      <c r="AL932" s="185"/>
      <c r="AM932" s="185"/>
      <c r="AN932" s="185"/>
      <c r="AO932" s="185"/>
      <c r="AP932" s="185"/>
      <c r="AQ932" s="185"/>
      <c r="AR932" s="185"/>
      <c r="AS932" s="185"/>
      <c r="AT932" s="185"/>
      <c r="AU932" s="185"/>
      <c r="AV932" s="185"/>
      <c r="AW932" s="185"/>
    </row>
    <row r="933" ht="22.5" customHeight="1">
      <c r="A933" s="368"/>
      <c r="B933" s="187"/>
      <c r="C933" s="188" t="str">
        <f t="shared" si="2"/>
        <v/>
      </c>
      <c r="D933" s="244"/>
      <c r="E933" s="216"/>
      <c r="F933" s="197"/>
      <c r="G933" s="202"/>
      <c r="H933" s="197"/>
      <c r="I933" s="212"/>
      <c r="J933" s="215"/>
      <c r="K933" s="185"/>
      <c r="L933" s="185"/>
      <c r="M933" s="185"/>
      <c r="N933" s="185"/>
      <c r="O933" s="185"/>
      <c r="P933" s="185"/>
      <c r="Q933" s="185"/>
      <c r="R933" s="185"/>
      <c r="S933" s="185"/>
      <c r="T933" s="185"/>
      <c r="U933" s="185"/>
      <c r="V933" s="185"/>
      <c r="W933" s="185"/>
      <c r="X933" s="185"/>
      <c r="Y933" s="185"/>
      <c r="Z933" s="185"/>
      <c r="AA933" s="185"/>
      <c r="AB933" s="185"/>
      <c r="AC933" s="185"/>
      <c r="AD933" s="185"/>
      <c r="AE933" s="185"/>
      <c r="AF933" s="185"/>
      <c r="AG933" s="185"/>
      <c r="AH933" s="185"/>
      <c r="AI933" s="185"/>
      <c r="AJ933" s="185"/>
      <c r="AK933" s="185"/>
      <c r="AL933" s="185"/>
      <c r="AM933" s="185"/>
      <c r="AN933" s="185"/>
      <c r="AO933" s="185"/>
      <c r="AP933" s="185"/>
      <c r="AQ933" s="185"/>
      <c r="AR933" s="185"/>
      <c r="AS933" s="185"/>
      <c r="AT933" s="185"/>
      <c r="AU933" s="185"/>
      <c r="AV933" s="185"/>
      <c r="AW933" s="185"/>
    </row>
    <row r="934" ht="22.5" customHeight="1">
      <c r="A934" s="368"/>
      <c r="B934" s="187"/>
      <c r="C934" s="188" t="str">
        <f t="shared" si="2"/>
        <v/>
      </c>
      <c r="D934" s="244"/>
      <c r="E934" s="216"/>
      <c r="F934" s="197"/>
      <c r="G934" s="202"/>
      <c r="H934" s="197"/>
      <c r="I934" s="212"/>
      <c r="J934" s="215"/>
      <c r="K934" s="185"/>
      <c r="L934" s="185"/>
      <c r="M934" s="185"/>
      <c r="N934" s="185"/>
      <c r="O934" s="185"/>
      <c r="P934" s="185"/>
      <c r="Q934" s="185"/>
      <c r="R934" s="185"/>
      <c r="S934" s="185"/>
      <c r="T934" s="185"/>
      <c r="U934" s="185"/>
      <c r="V934" s="185"/>
      <c r="W934" s="185"/>
      <c r="X934" s="185"/>
      <c r="Y934" s="185"/>
      <c r="Z934" s="185"/>
      <c r="AA934" s="185"/>
      <c r="AB934" s="185"/>
      <c r="AC934" s="185"/>
      <c r="AD934" s="185"/>
      <c r="AE934" s="185"/>
      <c r="AF934" s="185"/>
      <c r="AG934" s="185"/>
      <c r="AH934" s="185"/>
      <c r="AI934" s="185"/>
      <c r="AJ934" s="185"/>
      <c r="AK934" s="185"/>
      <c r="AL934" s="185"/>
      <c r="AM934" s="185"/>
      <c r="AN934" s="185"/>
      <c r="AO934" s="185"/>
      <c r="AP934" s="185"/>
      <c r="AQ934" s="185"/>
      <c r="AR934" s="185"/>
      <c r="AS934" s="185"/>
      <c r="AT934" s="185"/>
      <c r="AU934" s="185"/>
      <c r="AV934" s="185"/>
      <c r="AW934" s="185"/>
    </row>
    <row r="935" ht="22.5" customHeight="1">
      <c r="A935" s="368"/>
      <c r="B935" s="187"/>
      <c r="C935" s="188" t="str">
        <f t="shared" si="2"/>
        <v/>
      </c>
      <c r="D935" s="244"/>
      <c r="E935" s="216"/>
      <c r="F935" s="197"/>
      <c r="G935" s="202"/>
      <c r="H935" s="197"/>
      <c r="I935" s="212"/>
      <c r="J935" s="215"/>
      <c r="K935" s="185"/>
      <c r="L935" s="185"/>
      <c r="M935" s="185"/>
      <c r="N935" s="185"/>
      <c r="O935" s="185"/>
      <c r="P935" s="185"/>
      <c r="Q935" s="185"/>
      <c r="R935" s="185"/>
      <c r="S935" s="185"/>
      <c r="T935" s="185"/>
      <c r="U935" s="185"/>
      <c r="V935" s="185"/>
      <c r="W935" s="185"/>
      <c r="X935" s="185"/>
      <c r="Y935" s="185"/>
      <c r="Z935" s="185"/>
      <c r="AA935" s="185"/>
      <c r="AB935" s="185"/>
      <c r="AC935" s="185"/>
      <c r="AD935" s="185"/>
      <c r="AE935" s="185"/>
      <c r="AF935" s="185"/>
      <c r="AG935" s="185"/>
      <c r="AH935" s="185"/>
      <c r="AI935" s="185"/>
      <c r="AJ935" s="185"/>
      <c r="AK935" s="185"/>
      <c r="AL935" s="185"/>
      <c r="AM935" s="185"/>
      <c r="AN935" s="185"/>
      <c r="AO935" s="185"/>
      <c r="AP935" s="185"/>
      <c r="AQ935" s="185"/>
      <c r="AR935" s="185"/>
      <c r="AS935" s="185"/>
      <c r="AT935" s="185"/>
      <c r="AU935" s="185"/>
      <c r="AV935" s="185"/>
      <c r="AW935" s="185"/>
    </row>
    <row r="936" ht="22.5" customHeight="1">
      <c r="A936" s="368"/>
      <c r="B936" s="187"/>
      <c r="C936" s="188" t="str">
        <f t="shared" si="2"/>
        <v/>
      </c>
      <c r="D936" s="244"/>
      <c r="E936" s="216"/>
      <c r="F936" s="197"/>
      <c r="G936" s="202"/>
      <c r="H936" s="197"/>
      <c r="I936" s="212"/>
      <c r="J936" s="215"/>
      <c r="K936" s="185"/>
      <c r="L936" s="185"/>
      <c r="M936" s="185"/>
      <c r="N936" s="185"/>
      <c r="O936" s="185"/>
      <c r="P936" s="185"/>
      <c r="Q936" s="185"/>
      <c r="R936" s="185"/>
      <c r="S936" s="185"/>
      <c r="T936" s="185"/>
      <c r="U936" s="185"/>
      <c r="V936" s="185"/>
      <c r="W936" s="185"/>
      <c r="X936" s="185"/>
      <c r="Y936" s="185"/>
      <c r="Z936" s="185"/>
      <c r="AA936" s="185"/>
      <c r="AB936" s="185"/>
      <c r="AC936" s="185"/>
      <c r="AD936" s="185"/>
      <c r="AE936" s="185"/>
      <c r="AF936" s="185"/>
      <c r="AG936" s="185"/>
      <c r="AH936" s="185"/>
      <c r="AI936" s="185"/>
      <c r="AJ936" s="185"/>
      <c r="AK936" s="185"/>
      <c r="AL936" s="185"/>
      <c r="AM936" s="185"/>
      <c r="AN936" s="185"/>
      <c r="AO936" s="185"/>
      <c r="AP936" s="185"/>
      <c r="AQ936" s="185"/>
      <c r="AR936" s="185"/>
      <c r="AS936" s="185"/>
      <c r="AT936" s="185"/>
      <c r="AU936" s="185"/>
      <c r="AV936" s="185"/>
      <c r="AW936" s="185"/>
    </row>
    <row r="937" ht="22.5" customHeight="1">
      <c r="A937" s="368"/>
      <c r="B937" s="187"/>
      <c r="C937" s="188" t="str">
        <f t="shared" si="2"/>
        <v/>
      </c>
      <c r="D937" s="244"/>
      <c r="E937" s="216"/>
      <c r="F937" s="197"/>
      <c r="G937" s="202"/>
      <c r="H937" s="197"/>
      <c r="I937" s="212"/>
      <c r="J937" s="215"/>
      <c r="K937" s="185"/>
      <c r="L937" s="185"/>
      <c r="M937" s="185"/>
      <c r="N937" s="185"/>
      <c r="O937" s="185"/>
      <c r="P937" s="185"/>
      <c r="Q937" s="185"/>
      <c r="R937" s="185"/>
      <c r="S937" s="185"/>
      <c r="T937" s="185"/>
      <c r="U937" s="185"/>
      <c r="V937" s="185"/>
      <c r="W937" s="185"/>
      <c r="X937" s="185"/>
      <c r="Y937" s="185"/>
      <c r="Z937" s="185"/>
      <c r="AA937" s="185"/>
      <c r="AB937" s="185"/>
      <c r="AC937" s="185"/>
      <c r="AD937" s="185"/>
      <c r="AE937" s="185"/>
      <c r="AF937" s="185"/>
      <c r="AG937" s="185"/>
      <c r="AH937" s="185"/>
      <c r="AI937" s="185"/>
      <c r="AJ937" s="185"/>
      <c r="AK937" s="185"/>
      <c r="AL937" s="185"/>
      <c r="AM937" s="185"/>
      <c r="AN937" s="185"/>
      <c r="AO937" s="185"/>
      <c r="AP937" s="185"/>
      <c r="AQ937" s="185"/>
      <c r="AR937" s="185"/>
      <c r="AS937" s="185"/>
      <c r="AT937" s="185"/>
      <c r="AU937" s="185"/>
      <c r="AV937" s="185"/>
      <c r="AW937" s="185"/>
    </row>
    <row r="938" ht="22.5" customHeight="1">
      <c r="A938" s="368"/>
      <c r="B938" s="187"/>
      <c r="C938" s="188" t="str">
        <f t="shared" si="2"/>
        <v/>
      </c>
      <c r="D938" s="244"/>
      <c r="E938" s="216"/>
      <c r="F938" s="197"/>
      <c r="G938" s="202"/>
      <c r="H938" s="197"/>
      <c r="I938" s="212"/>
      <c r="J938" s="215"/>
      <c r="K938" s="185"/>
      <c r="L938" s="185"/>
      <c r="M938" s="185"/>
      <c r="N938" s="185"/>
      <c r="O938" s="185"/>
      <c r="P938" s="185"/>
      <c r="Q938" s="185"/>
      <c r="R938" s="185"/>
      <c r="S938" s="185"/>
      <c r="T938" s="185"/>
      <c r="U938" s="185"/>
      <c r="V938" s="185"/>
      <c r="W938" s="185"/>
      <c r="X938" s="185"/>
      <c r="Y938" s="185"/>
      <c r="Z938" s="185"/>
      <c r="AA938" s="185"/>
      <c r="AB938" s="185"/>
      <c r="AC938" s="185"/>
      <c r="AD938" s="185"/>
      <c r="AE938" s="185"/>
      <c r="AF938" s="185"/>
      <c r="AG938" s="185"/>
      <c r="AH938" s="185"/>
      <c r="AI938" s="185"/>
      <c r="AJ938" s="185"/>
      <c r="AK938" s="185"/>
      <c r="AL938" s="185"/>
      <c r="AM938" s="185"/>
      <c r="AN938" s="185"/>
      <c r="AO938" s="185"/>
      <c r="AP938" s="185"/>
      <c r="AQ938" s="185"/>
      <c r="AR938" s="185"/>
      <c r="AS938" s="185"/>
      <c r="AT938" s="185"/>
      <c r="AU938" s="185"/>
      <c r="AV938" s="185"/>
      <c r="AW938" s="185"/>
    </row>
    <row r="939" ht="22.5" customHeight="1">
      <c r="A939" s="368"/>
      <c r="B939" s="187"/>
      <c r="C939" s="188" t="str">
        <f t="shared" si="2"/>
        <v/>
      </c>
      <c r="D939" s="244"/>
      <c r="E939" s="216"/>
      <c r="F939" s="197"/>
      <c r="G939" s="202"/>
      <c r="H939" s="197"/>
      <c r="I939" s="212"/>
      <c r="J939" s="215"/>
      <c r="K939" s="185"/>
      <c r="L939" s="185"/>
      <c r="M939" s="185"/>
      <c r="N939" s="185"/>
      <c r="O939" s="185"/>
      <c r="P939" s="185"/>
      <c r="Q939" s="185"/>
      <c r="R939" s="185"/>
      <c r="S939" s="185"/>
      <c r="T939" s="185"/>
      <c r="U939" s="185"/>
      <c r="V939" s="185"/>
      <c r="W939" s="185"/>
      <c r="X939" s="185"/>
      <c r="Y939" s="185"/>
      <c r="Z939" s="185"/>
      <c r="AA939" s="185"/>
      <c r="AB939" s="185"/>
      <c r="AC939" s="185"/>
      <c r="AD939" s="185"/>
      <c r="AE939" s="185"/>
      <c r="AF939" s="185"/>
      <c r="AG939" s="185"/>
      <c r="AH939" s="185"/>
      <c r="AI939" s="185"/>
      <c r="AJ939" s="185"/>
      <c r="AK939" s="185"/>
      <c r="AL939" s="185"/>
      <c r="AM939" s="185"/>
      <c r="AN939" s="185"/>
      <c r="AO939" s="185"/>
      <c r="AP939" s="185"/>
      <c r="AQ939" s="185"/>
      <c r="AR939" s="185"/>
      <c r="AS939" s="185"/>
      <c r="AT939" s="185"/>
      <c r="AU939" s="185"/>
      <c r="AV939" s="185"/>
      <c r="AW939" s="185"/>
    </row>
    <row r="940" ht="22.5" customHeight="1">
      <c r="A940" s="368"/>
      <c r="B940" s="187"/>
      <c r="C940" s="188" t="str">
        <f t="shared" si="2"/>
        <v/>
      </c>
      <c r="D940" s="244"/>
      <c r="E940" s="216"/>
      <c r="F940" s="197"/>
      <c r="G940" s="202"/>
      <c r="H940" s="197"/>
      <c r="I940" s="212"/>
      <c r="J940" s="215"/>
      <c r="K940" s="185"/>
      <c r="L940" s="185"/>
      <c r="M940" s="185"/>
      <c r="N940" s="185"/>
      <c r="O940" s="185"/>
      <c r="P940" s="185"/>
      <c r="Q940" s="185"/>
      <c r="R940" s="185"/>
      <c r="S940" s="185"/>
      <c r="T940" s="185"/>
      <c r="U940" s="185"/>
      <c r="V940" s="185"/>
      <c r="W940" s="185"/>
      <c r="X940" s="185"/>
      <c r="Y940" s="185"/>
      <c r="Z940" s="185"/>
      <c r="AA940" s="185"/>
      <c r="AB940" s="185"/>
      <c r="AC940" s="185"/>
      <c r="AD940" s="185"/>
      <c r="AE940" s="185"/>
      <c r="AF940" s="185"/>
      <c r="AG940" s="185"/>
      <c r="AH940" s="185"/>
      <c r="AI940" s="185"/>
      <c r="AJ940" s="185"/>
      <c r="AK940" s="185"/>
      <c r="AL940" s="185"/>
      <c r="AM940" s="185"/>
      <c r="AN940" s="185"/>
      <c r="AO940" s="185"/>
      <c r="AP940" s="185"/>
      <c r="AQ940" s="185"/>
      <c r="AR940" s="185"/>
      <c r="AS940" s="185"/>
      <c r="AT940" s="185"/>
      <c r="AU940" s="185"/>
      <c r="AV940" s="185"/>
      <c r="AW940" s="185"/>
    </row>
    <row r="941" ht="22.5" customHeight="1">
      <c r="A941" s="368"/>
      <c r="B941" s="187"/>
      <c r="C941" s="188" t="str">
        <f t="shared" si="2"/>
        <v/>
      </c>
      <c r="D941" s="244"/>
      <c r="E941" s="216"/>
      <c r="F941" s="197"/>
      <c r="G941" s="202"/>
      <c r="H941" s="197"/>
      <c r="I941" s="212"/>
      <c r="J941" s="215"/>
      <c r="K941" s="185"/>
      <c r="L941" s="185"/>
      <c r="M941" s="185"/>
      <c r="N941" s="185"/>
      <c r="O941" s="185"/>
      <c r="P941" s="185"/>
      <c r="Q941" s="185"/>
      <c r="R941" s="185"/>
      <c r="S941" s="185"/>
      <c r="T941" s="185"/>
      <c r="U941" s="185"/>
      <c r="V941" s="185"/>
      <c r="W941" s="185"/>
      <c r="X941" s="185"/>
      <c r="Y941" s="185"/>
      <c r="Z941" s="185"/>
      <c r="AA941" s="185"/>
      <c r="AB941" s="185"/>
      <c r="AC941" s="185"/>
      <c r="AD941" s="185"/>
      <c r="AE941" s="185"/>
      <c r="AF941" s="185"/>
      <c r="AG941" s="185"/>
      <c r="AH941" s="185"/>
      <c r="AI941" s="185"/>
      <c r="AJ941" s="185"/>
      <c r="AK941" s="185"/>
      <c r="AL941" s="185"/>
      <c r="AM941" s="185"/>
      <c r="AN941" s="185"/>
      <c r="AO941" s="185"/>
      <c r="AP941" s="185"/>
      <c r="AQ941" s="185"/>
      <c r="AR941" s="185"/>
      <c r="AS941" s="185"/>
      <c r="AT941" s="185"/>
      <c r="AU941" s="185"/>
      <c r="AV941" s="185"/>
      <c r="AW941" s="185"/>
    </row>
    <row r="942" ht="22.5" customHeight="1">
      <c r="A942" s="368"/>
      <c r="B942" s="187"/>
      <c r="C942" s="188" t="str">
        <f t="shared" si="2"/>
        <v/>
      </c>
      <c r="D942" s="244"/>
      <c r="E942" s="216"/>
      <c r="F942" s="197"/>
      <c r="G942" s="202"/>
      <c r="H942" s="197"/>
      <c r="I942" s="212"/>
      <c r="J942" s="215"/>
      <c r="K942" s="185"/>
      <c r="L942" s="185"/>
      <c r="M942" s="185"/>
      <c r="N942" s="185"/>
      <c r="O942" s="185"/>
      <c r="P942" s="185"/>
      <c r="Q942" s="185"/>
      <c r="R942" s="185"/>
      <c r="S942" s="185"/>
      <c r="T942" s="185"/>
      <c r="U942" s="185"/>
      <c r="V942" s="185"/>
      <c r="W942" s="185"/>
      <c r="X942" s="185"/>
      <c r="Y942" s="185"/>
      <c r="Z942" s="185"/>
      <c r="AA942" s="185"/>
      <c r="AB942" s="185"/>
      <c r="AC942" s="185"/>
      <c r="AD942" s="185"/>
      <c r="AE942" s="185"/>
      <c r="AF942" s="185"/>
      <c r="AG942" s="185"/>
      <c r="AH942" s="185"/>
      <c r="AI942" s="185"/>
      <c r="AJ942" s="185"/>
      <c r="AK942" s="185"/>
      <c r="AL942" s="185"/>
      <c r="AM942" s="185"/>
      <c r="AN942" s="185"/>
      <c r="AO942" s="185"/>
      <c r="AP942" s="185"/>
      <c r="AQ942" s="185"/>
      <c r="AR942" s="185"/>
      <c r="AS942" s="185"/>
      <c r="AT942" s="185"/>
      <c r="AU942" s="185"/>
      <c r="AV942" s="185"/>
      <c r="AW942" s="185"/>
    </row>
    <row r="943" ht="22.5" customHeight="1">
      <c r="A943" s="368"/>
      <c r="B943" s="187"/>
      <c r="C943" s="188" t="str">
        <f t="shared" si="2"/>
        <v/>
      </c>
      <c r="D943" s="244"/>
      <c r="E943" s="216"/>
      <c r="F943" s="197"/>
      <c r="G943" s="202"/>
      <c r="H943" s="197"/>
      <c r="I943" s="212"/>
      <c r="J943" s="215"/>
      <c r="K943" s="185"/>
      <c r="L943" s="185"/>
      <c r="M943" s="185"/>
      <c r="N943" s="185"/>
      <c r="O943" s="185"/>
      <c r="P943" s="185"/>
      <c r="Q943" s="185"/>
      <c r="R943" s="185"/>
      <c r="S943" s="185"/>
      <c r="T943" s="185"/>
      <c r="U943" s="185"/>
      <c r="V943" s="185"/>
      <c r="W943" s="185"/>
      <c r="X943" s="185"/>
      <c r="Y943" s="185"/>
      <c r="Z943" s="185"/>
      <c r="AA943" s="185"/>
      <c r="AB943" s="185"/>
      <c r="AC943" s="185"/>
      <c r="AD943" s="185"/>
      <c r="AE943" s="185"/>
      <c r="AF943" s="185"/>
      <c r="AG943" s="185"/>
      <c r="AH943" s="185"/>
      <c r="AI943" s="185"/>
      <c r="AJ943" s="185"/>
      <c r="AK943" s="185"/>
      <c r="AL943" s="185"/>
      <c r="AM943" s="185"/>
      <c r="AN943" s="185"/>
      <c r="AO943" s="185"/>
      <c r="AP943" s="185"/>
      <c r="AQ943" s="185"/>
      <c r="AR943" s="185"/>
      <c r="AS943" s="185"/>
      <c r="AT943" s="185"/>
      <c r="AU943" s="185"/>
      <c r="AV943" s="185"/>
      <c r="AW943" s="185"/>
    </row>
    <row r="944" ht="22.5" customHeight="1">
      <c r="A944" s="368"/>
      <c r="B944" s="187"/>
      <c r="C944" s="188" t="str">
        <f t="shared" si="2"/>
        <v/>
      </c>
      <c r="D944" s="244"/>
      <c r="E944" s="216"/>
      <c r="F944" s="197"/>
      <c r="G944" s="202"/>
      <c r="H944" s="197"/>
      <c r="I944" s="212"/>
      <c r="J944" s="215"/>
      <c r="K944" s="185"/>
      <c r="L944" s="185"/>
      <c r="M944" s="185"/>
      <c r="N944" s="185"/>
      <c r="O944" s="185"/>
      <c r="P944" s="185"/>
      <c r="Q944" s="185"/>
      <c r="R944" s="185"/>
      <c r="S944" s="185"/>
      <c r="T944" s="185"/>
      <c r="U944" s="185"/>
      <c r="V944" s="185"/>
      <c r="W944" s="185"/>
      <c r="X944" s="185"/>
      <c r="Y944" s="185"/>
      <c r="Z944" s="185"/>
      <c r="AA944" s="185"/>
      <c r="AB944" s="185"/>
      <c r="AC944" s="185"/>
      <c r="AD944" s="185"/>
      <c r="AE944" s="185"/>
      <c r="AF944" s="185"/>
      <c r="AG944" s="185"/>
      <c r="AH944" s="185"/>
      <c r="AI944" s="185"/>
      <c r="AJ944" s="185"/>
      <c r="AK944" s="185"/>
      <c r="AL944" s="185"/>
      <c r="AM944" s="185"/>
      <c r="AN944" s="185"/>
      <c r="AO944" s="185"/>
      <c r="AP944" s="185"/>
      <c r="AQ944" s="185"/>
      <c r="AR944" s="185"/>
      <c r="AS944" s="185"/>
      <c r="AT944" s="185"/>
      <c r="AU944" s="185"/>
      <c r="AV944" s="185"/>
      <c r="AW944" s="185"/>
    </row>
    <row r="945" ht="22.5" customHeight="1">
      <c r="A945" s="368"/>
      <c r="B945" s="187"/>
      <c r="C945" s="188" t="str">
        <f t="shared" si="2"/>
        <v/>
      </c>
      <c r="D945" s="244"/>
      <c r="E945" s="216"/>
      <c r="F945" s="197"/>
      <c r="G945" s="202"/>
      <c r="H945" s="197"/>
      <c r="I945" s="212"/>
      <c r="J945" s="215"/>
      <c r="K945" s="185"/>
      <c r="L945" s="185"/>
      <c r="M945" s="185"/>
      <c r="N945" s="185"/>
      <c r="O945" s="185"/>
      <c r="P945" s="185"/>
      <c r="Q945" s="185"/>
      <c r="R945" s="185"/>
      <c r="S945" s="185"/>
      <c r="T945" s="185"/>
      <c r="U945" s="185"/>
      <c r="V945" s="185"/>
      <c r="W945" s="185"/>
      <c r="X945" s="185"/>
      <c r="Y945" s="185"/>
      <c r="Z945" s="185"/>
      <c r="AA945" s="185"/>
      <c r="AB945" s="185"/>
      <c r="AC945" s="185"/>
      <c r="AD945" s="185"/>
      <c r="AE945" s="185"/>
      <c r="AF945" s="185"/>
      <c r="AG945" s="185"/>
      <c r="AH945" s="185"/>
      <c r="AI945" s="185"/>
      <c r="AJ945" s="185"/>
      <c r="AK945" s="185"/>
      <c r="AL945" s="185"/>
      <c r="AM945" s="185"/>
      <c r="AN945" s="185"/>
      <c r="AO945" s="185"/>
      <c r="AP945" s="185"/>
      <c r="AQ945" s="185"/>
      <c r="AR945" s="185"/>
      <c r="AS945" s="185"/>
      <c r="AT945" s="185"/>
      <c r="AU945" s="185"/>
      <c r="AV945" s="185"/>
      <c r="AW945" s="185"/>
    </row>
    <row r="946" ht="22.5" customHeight="1">
      <c r="A946" s="368"/>
      <c r="B946" s="187"/>
      <c r="C946" s="188" t="str">
        <f t="shared" si="2"/>
        <v/>
      </c>
      <c r="D946" s="244"/>
      <c r="E946" s="216"/>
      <c r="F946" s="197"/>
      <c r="G946" s="202"/>
      <c r="H946" s="197"/>
      <c r="I946" s="212"/>
      <c r="J946" s="215"/>
      <c r="K946" s="185"/>
      <c r="L946" s="185"/>
      <c r="M946" s="185"/>
      <c r="N946" s="185"/>
      <c r="O946" s="185"/>
      <c r="P946" s="185"/>
      <c r="Q946" s="185"/>
      <c r="R946" s="185"/>
      <c r="S946" s="185"/>
      <c r="T946" s="185"/>
      <c r="U946" s="185"/>
      <c r="V946" s="185"/>
      <c r="W946" s="185"/>
      <c r="X946" s="185"/>
      <c r="Y946" s="185"/>
      <c r="Z946" s="185"/>
      <c r="AA946" s="185"/>
      <c r="AB946" s="185"/>
      <c r="AC946" s="185"/>
      <c r="AD946" s="185"/>
      <c r="AE946" s="185"/>
      <c r="AF946" s="185"/>
      <c r="AG946" s="185"/>
      <c r="AH946" s="185"/>
      <c r="AI946" s="185"/>
      <c r="AJ946" s="185"/>
      <c r="AK946" s="185"/>
      <c r="AL946" s="185"/>
      <c r="AM946" s="185"/>
      <c r="AN946" s="185"/>
      <c r="AO946" s="185"/>
      <c r="AP946" s="185"/>
      <c r="AQ946" s="185"/>
      <c r="AR946" s="185"/>
      <c r="AS946" s="185"/>
      <c r="AT946" s="185"/>
      <c r="AU946" s="185"/>
      <c r="AV946" s="185"/>
      <c r="AW946" s="185"/>
    </row>
    <row r="947" ht="22.5" customHeight="1">
      <c r="A947" s="368"/>
      <c r="B947" s="187"/>
      <c r="C947" s="188" t="str">
        <f t="shared" si="2"/>
        <v/>
      </c>
      <c r="D947" s="244"/>
      <c r="E947" s="216"/>
      <c r="F947" s="197"/>
      <c r="G947" s="202"/>
      <c r="H947" s="197"/>
      <c r="I947" s="212"/>
      <c r="J947" s="215"/>
      <c r="K947" s="185"/>
      <c r="L947" s="185"/>
      <c r="M947" s="185"/>
      <c r="N947" s="185"/>
      <c r="O947" s="185"/>
      <c r="P947" s="185"/>
      <c r="Q947" s="185"/>
      <c r="R947" s="185"/>
      <c r="S947" s="185"/>
      <c r="T947" s="185"/>
      <c r="U947" s="185"/>
      <c r="V947" s="185"/>
      <c r="W947" s="185"/>
      <c r="X947" s="185"/>
      <c r="Y947" s="185"/>
      <c r="Z947" s="185"/>
      <c r="AA947" s="185"/>
      <c r="AB947" s="185"/>
      <c r="AC947" s="185"/>
      <c r="AD947" s="185"/>
      <c r="AE947" s="185"/>
      <c r="AF947" s="185"/>
      <c r="AG947" s="185"/>
      <c r="AH947" s="185"/>
      <c r="AI947" s="185"/>
      <c r="AJ947" s="185"/>
      <c r="AK947" s="185"/>
      <c r="AL947" s="185"/>
      <c r="AM947" s="185"/>
      <c r="AN947" s="185"/>
      <c r="AO947" s="185"/>
      <c r="AP947" s="185"/>
      <c r="AQ947" s="185"/>
      <c r="AR947" s="185"/>
      <c r="AS947" s="185"/>
      <c r="AT947" s="185"/>
      <c r="AU947" s="185"/>
      <c r="AV947" s="185"/>
      <c r="AW947" s="185"/>
    </row>
    <row r="948" ht="22.5" customHeight="1">
      <c r="A948" s="368"/>
      <c r="B948" s="187"/>
      <c r="C948" s="188" t="str">
        <f t="shared" si="2"/>
        <v/>
      </c>
      <c r="D948" s="244"/>
      <c r="E948" s="216"/>
      <c r="F948" s="197"/>
      <c r="G948" s="202"/>
      <c r="H948" s="197"/>
      <c r="I948" s="212"/>
      <c r="J948" s="215"/>
      <c r="K948" s="185"/>
      <c r="L948" s="185"/>
      <c r="M948" s="185"/>
      <c r="N948" s="185"/>
      <c r="O948" s="185"/>
      <c r="P948" s="185"/>
      <c r="Q948" s="185"/>
      <c r="R948" s="185"/>
      <c r="S948" s="185"/>
      <c r="T948" s="185"/>
      <c r="U948" s="185"/>
      <c r="V948" s="185"/>
      <c r="W948" s="185"/>
      <c r="X948" s="185"/>
      <c r="Y948" s="185"/>
      <c r="Z948" s="185"/>
      <c r="AA948" s="185"/>
      <c r="AB948" s="185"/>
      <c r="AC948" s="185"/>
      <c r="AD948" s="185"/>
      <c r="AE948" s="185"/>
      <c r="AF948" s="185"/>
      <c r="AG948" s="185"/>
      <c r="AH948" s="185"/>
      <c r="AI948" s="185"/>
      <c r="AJ948" s="185"/>
      <c r="AK948" s="185"/>
      <c r="AL948" s="185"/>
      <c r="AM948" s="185"/>
      <c r="AN948" s="185"/>
      <c r="AO948" s="185"/>
      <c r="AP948" s="185"/>
      <c r="AQ948" s="185"/>
      <c r="AR948" s="185"/>
      <c r="AS948" s="185"/>
      <c r="AT948" s="185"/>
      <c r="AU948" s="185"/>
      <c r="AV948" s="185"/>
      <c r="AW948" s="185"/>
    </row>
    <row r="949" ht="22.5" customHeight="1">
      <c r="A949" s="368"/>
      <c r="B949" s="187"/>
      <c r="C949" s="188" t="str">
        <f t="shared" si="2"/>
        <v/>
      </c>
      <c r="D949" s="244"/>
      <c r="E949" s="216"/>
      <c r="F949" s="197"/>
      <c r="G949" s="202"/>
      <c r="H949" s="197"/>
      <c r="I949" s="212"/>
      <c r="J949" s="215"/>
      <c r="K949" s="185"/>
      <c r="L949" s="185"/>
      <c r="M949" s="185"/>
      <c r="N949" s="185"/>
      <c r="O949" s="185"/>
      <c r="P949" s="185"/>
      <c r="Q949" s="185"/>
      <c r="R949" s="185"/>
      <c r="S949" s="185"/>
      <c r="T949" s="185"/>
      <c r="U949" s="185"/>
      <c r="V949" s="185"/>
      <c r="W949" s="185"/>
      <c r="X949" s="185"/>
      <c r="Y949" s="185"/>
      <c r="Z949" s="185"/>
      <c r="AA949" s="185"/>
      <c r="AB949" s="185"/>
      <c r="AC949" s="185"/>
      <c r="AD949" s="185"/>
      <c r="AE949" s="185"/>
      <c r="AF949" s="185"/>
      <c r="AG949" s="185"/>
      <c r="AH949" s="185"/>
      <c r="AI949" s="185"/>
      <c r="AJ949" s="185"/>
      <c r="AK949" s="185"/>
      <c r="AL949" s="185"/>
      <c r="AM949" s="185"/>
      <c r="AN949" s="185"/>
      <c r="AO949" s="185"/>
      <c r="AP949" s="185"/>
      <c r="AQ949" s="185"/>
      <c r="AR949" s="185"/>
      <c r="AS949" s="185"/>
      <c r="AT949" s="185"/>
      <c r="AU949" s="185"/>
      <c r="AV949" s="185"/>
      <c r="AW949" s="185"/>
    </row>
    <row r="950" ht="22.5" customHeight="1">
      <c r="A950" s="368"/>
      <c r="B950" s="187"/>
      <c r="C950" s="188" t="str">
        <f t="shared" si="2"/>
        <v/>
      </c>
      <c r="D950" s="244"/>
      <c r="E950" s="216"/>
      <c r="F950" s="197"/>
      <c r="G950" s="202"/>
      <c r="H950" s="197"/>
      <c r="I950" s="212"/>
      <c r="J950" s="215"/>
      <c r="K950" s="185"/>
      <c r="L950" s="185"/>
      <c r="M950" s="185"/>
      <c r="N950" s="185"/>
      <c r="O950" s="185"/>
      <c r="P950" s="185"/>
      <c r="Q950" s="185"/>
      <c r="R950" s="185"/>
      <c r="S950" s="185"/>
      <c r="T950" s="185"/>
      <c r="U950" s="185"/>
      <c r="V950" s="185"/>
      <c r="W950" s="185"/>
      <c r="X950" s="185"/>
      <c r="Y950" s="185"/>
      <c r="Z950" s="185"/>
      <c r="AA950" s="185"/>
      <c r="AB950" s="185"/>
      <c r="AC950" s="185"/>
      <c r="AD950" s="185"/>
      <c r="AE950" s="185"/>
      <c r="AF950" s="185"/>
      <c r="AG950" s="185"/>
      <c r="AH950" s="185"/>
      <c r="AI950" s="185"/>
      <c r="AJ950" s="185"/>
      <c r="AK950" s="185"/>
      <c r="AL950" s="185"/>
      <c r="AM950" s="185"/>
      <c r="AN950" s="185"/>
      <c r="AO950" s="185"/>
      <c r="AP950" s="185"/>
      <c r="AQ950" s="185"/>
      <c r="AR950" s="185"/>
      <c r="AS950" s="185"/>
      <c r="AT950" s="185"/>
      <c r="AU950" s="185"/>
      <c r="AV950" s="185"/>
      <c r="AW950" s="185"/>
    </row>
    <row r="951" ht="22.5" customHeight="1">
      <c r="A951" s="368"/>
      <c r="B951" s="187"/>
      <c r="C951" s="188" t="str">
        <f t="shared" si="2"/>
        <v/>
      </c>
      <c r="D951" s="244"/>
      <c r="E951" s="216"/>
      <c r="F951" s="197"/>
      <c r="G951" s="202"/>
      <c r="H951" s="197"/>
      <c r="I951" s="212"/>
      <c r="J951" s="215"/>
      <c r="K951" s="185"/>
      <c r="L951" s="185"/>
      <c r="M951" s="185"/>
      <c r="N951" s="185"/>
      <c r="O951" s="185"/>
      <c r="P951" s="185"/>
      <c r="Q951" s="185"/>
      <c r="R951" s="185"/>
      <c r="S951" s="185"/>
      <c r="T951" s="185"/>
      <c r="U951" s="185"/>
      <c r="V951" s="185"/>
      <c r="W951" s="185"/>
      <c r="X951" s="185"/>
      <c r="Y951" s="185"/>
      <c r="Z951" s="185"/>
      <c r="AA951" s="185"/>
      <c r="AB951" s="185"/>
      <c r="AC951" s="185"/>
      <c r="AD951" s="185"/>
      <c r="AE951" s="185"/>
      <c r="AF951" s="185"/>
      <c r="AG951" s="185"/>
      <c r="AH951" s="185"/>
      <c r="AI951" s="185"/>
      <c r="AJ951" s="185"/>
      <c r="AK951" s="185"/>
      <c r="AL951" s="185"/>
      <c r="AM951" s="185"/>
      <c r="AN951" s="185"/>
      <c r="AO951" s="185"/>
      <c r="AP951" s="185"/>
      <c r="AQ951" s="185"/>
      <c r="AR951" s="185"/>
      <c r="AS951" s="185"/>
      <c r="AT951" s="185"/>
      <c r="AU951" s="185"/>
      <c r="AV951" s="185"/>
      <c r="AW951" s="185"/>
    </row>
    <row r="952" ht="22.5" customHeight="1">
      <c r="A952" s="368"/>
      <c r="B952" s="187"/>
      <c r="C952" s="188" t="str">
        <f t="shared" si="2"/>
        <v/>
      </c>
      <c r="D952" s="244"/>
      <c r="E952" s="216"/>
      <c r="F952" s="197"/>
      <c r="G952" s="202"/>
      <c r="H952" s="197"/>
      <c r="I952" s="212"/>
      <c r="J952" s="215"/>
      <c r="K952" s="185"/>
      <c r="L952" s="185"/>
      <c r="M952" s="185"/>
      <c r="N952" s="185"/>
      <c r="O952" s="185"/>
      <c r="P952" s="185"/>
      <c r="Q952" s="185"/>
      <c r="R952" s="185"/>
      <c r="S952" s="185"/>
      <c r="T952" s="185"/>
      <c r="U952" s="185"/>
      <c r="V952" s="185"/>
      <c r="W952" s="185"/>
      <c r="X952" s="185"/>
      <c r="Y952" s="185"/>
      <c r="Z952" s="185"/>
      <c r="AA952" s="185"/>
      <c r="AB952" s="185"/>
      <c r="AC952" s="185"/>
      <c r="AD952" s="185"/>
      <c r="AE952" s="185"/>
      <c r="AF952" s="185"/>
      <c r="AG952" s="185"/>
      <c r="AH952" s="185"/>
      <c r="AI952" s="185"/>
      <c r="AJ952" s="185"/>
      <c r="AK952" s="185"/>
      <c r="AL952" s="185"/>
      <c r="AM952" s="185"/>
      <c r="AN952" s="185"/>
      <c r="AO952" s="185"/>
      <c r="AP952" s="185"/>
      <c r="AQ952" s="185"/>
      <c r="AR952" s="185"/>
      <c r="AS952" s="185"/>
      <c r="AT952" s="185"/>
      <c r="AU952" s="185"/>
      <c r="AV952" s="185"/>
      <c r="AW952" s="185"/>
    </row>
    <row r="953" ht="22.5" customHeight="1">
      <c r="A953" s="368"/>
      <c r="B953" s="187"/>
      <c r="C953" s="188" t="str">
        <f t="shared" si="2"/>
        <v/>
      </c>
      <c r="D953" s="244"/>
      <c r="E953" s="216"/>
      <c r="F953" s="197"/>
      <c r="G953" s="202"/>
      <c r="H953" s="197"/>
      <c r="I953" s="212"/>
      <c r="J953" s="215"/>
      <c r="K953" s="185"/>
      <c r="L953" s="185"/>
      <c r="M953" s="185"/>
      <c r="N953" s="185"/>
      <c r="O953" s="185"/>
      <c r="P953" s="185"/>
      <c r="Q953" s="185"/>
      <c r="R953" s="185"/>
      <c r="S953" s="185"/>
      <c r="T953" s="185"/>
      <c r="U953" s="185"/>
      <c r="V953" s="185"/>
      <c r="W953" s="185"/>
      <c r="X953" s="185"/>
      <c r="Y953" s="185"/>
      <c r="Z953" s="185"/>
      <c r="AA953" s="185"/>
      <c r="AB953" s="185"/>
      <c r="AC953" s="185"/>
      <c r="AD953" s="185"/>
      <c r="AE953" s="185"/>
      <c r="AF953" s="185"/>
      <c r="AG953" s="185"/>
      <c r="AH953" s="185"/>
      <c r="AI953" s="185"/>
      <c r="AJ953" s="185"/>
      <c r="AK953" s="185"/>
      <c r="AL953" s="185"/>
      <c r="AM953" s="185"/>
      <c r="AN953" s="185"/>
      <c r="AO953" s="185"/>
      <c r="AP953" s="185"/>
      <c r="AQ953" s="185"/>
      <c r="AR953" s="185"/>
      <c r="AS953" s="185"/>
      <c r="AT953" s="185"/>
      <c r="AU953" s="185"/>
      <c r="AV953" s="185"/>
      <c r="AW953" s="185"/>
    </row>
    <row r="954" ht="22.5" customHeight="1">
      <c r="A954" s="368"/>
      <c r="B954" s="187"/>
      <c r="C954" s="188" t="str">
        <f t="shared" si="2"/>
        <v/>
      </c>
      <c r="D954" s="244"/>
      <c r="E954" s="216"/>
      <c r="F954" s="197"/>
      <c r="G954" s="202"/>
      <c r="H954" s="197"/>
      <c r="I954" s="212"/>
      <c r="J954" s="215"/>
      <c r="K954" s="185"/>
      <c r="L954" s="185"/>
      <c r="M954" s="185"/>
      <c r="N954" s="185"/>
      <c r="O954" s="185"/>
      <c r="P954" s="185"/>
      <c r="Q954" s="185"/>
      <c r="R954" s="185"/>
      <c r="S954" s="185"/>
      <c r="T954" s="185"/>
      <c r="U954" s="185"/>
      <c r="V954" s="185"/>
      <c r="W954" s="185"/>
      <c r="X954" s="185"/>
      <c r="Y954" s="185"/>
      <c r="Z954" s="185"/>
      <c r="AA954" s="185"/>
      <c r="AB954" s="185"/>
      <c r="AC954" s="185"/>
      <c r="AD954" s="185"/>
      <c r="AE954" s="185"/>
      <c r="AF954" s="185"/>
      <c r="AG954" s="185"/>
      <c r="AH954" s="185"/>
      <c r="AI954" s="185"/>
      <c r="AJ954" s="185"/>
      <c r="AK954" s="185"/>
      <c r="AL954" s="185"/>
      <c r="AM954" s="185"/>
      <c r="AN954" s="185"/>
      <c r="AO954" s="185"/>
      <c r="AP954" s="185"/>
      <c r="AQ954" s="185"/>
      <c r="AR954" s="185"/>
      <c r="AS954" s="185"/>
      <c r="AT954" s="185"/>
      <c r="AU954" s="185"/>
      <c r="AV954" s="185"/>
      <c r="AW954" s="185"/>
    </row>
    <row r="955" ht="22.5" customHeight="1">
      <c r="A955" s="368"/>
      <c r="B955" s="187"/>
      <c r="C955" s="188" t="str">
        <f t="shared" si="2"/>
        <v/>
      </c>
      <c r="D955" s="244"/>
      <c r="E955" s="216"/>
      <c r="F955" s="197"/>
      <c r="G955" s="202"/>
      <c r="H955" s="197"/>
      <c r="I955" s="212"/>
      <c r="J955" s="215"/>
      <c r="K955" s="185"/>
      <c r="L955" s="185"/>
      <c r="M955" s="185"/>
      <c r="N955" s="185"/>
      <c r="O955" s="185"/>
      <c r="P955" s="185"/>
      <c r="Q955" s="185"/>
      <c r="R955" s="185"/>
      <c r="S955" s="185"/>
      <c r="T955" s="185"/>
      <c r="U955" s="185"/>
      <c r="V955" s="185"/>
      <c r="W955" s="185"/>
      <c r="X955" s="185"/>
      <c r="Y955" s="185"/>
      <c r="Z955" s="185"/>
      <c r="AA955" s="185"/>
      <c r="AB955" s="185"/>
      <c r="AC955" s="185"/>
      <c r="AD955" s="185"/>
      <c r="AE955" s="185"/>
      <c r="AF955" s="185"/>
      <c r="AG955" s="185"/>
      <c r="AH955" s="185"/>
      <c r="AI955" s="185"/>
      <c r="AJ955" s="185"/>
      <c r="AK955" s="185"/>
      <c r="AL955" s="185"/>
      <c r="AM955" s="185"/>
      <c r="AN955" s="185"/>
      <c r="AO955" s="185"/>
      <c r="AP955" s="185"/>
      <c r="AQ955" s="185"/>
      <c r="AR955" s="185"/>
      <c r="AS955" s="185"/>
      <c r="AT955" s="185"/>
      <c r="AU955" s="185"/>
      <c r="AV955" s="185"/>
      <c r="AW955" s="185"/>
    </row>
    <row r="956" ht="22.5" customHeight="1">
      <c r="A956" s="368"/>
      <c r="B956" s="187"/>
      <c r="C956" s="188" t="str">
        <f t="shared" si="2"/>
        <v/>
      </c>
      <c r="D956" s="244"/>
      <c r="E956" s="216"/>
      <c r="F956" s="197"/>
      <c r="G956" s="202"/>
      <c r="H956" s="197"/>
      <c r="I956" s="212"/>
      <c r="J956" s="215"/>
      <c r="K956" s="185"/>
      <c r="L956" s="185"/>
      <c r="M956" s="185"/>
      <c r="N956" s="185"/>
      <c r="O956" s="185"/>
      <c r="P956" s="185"/>
      <c r="Q956" s="185"/>
      <c r="R956" s="185"/>
      <c r="S956" s="185"/>
      <c r="T956" s="185"/>
      <c r="U956" s="185"/>
      <c r="V956" s="185"/>
      <c r="W956" s="185"/>
      <c r="X956" s="185"/>
      <c r="Y956" s="185"/>
      <c r="Z956" s="185"/>
      <c r="AA956" s="185"/>
      <c r="AB956" s="185"/>
      <c r="AC956" s="185"/>
      <c r="AD956" s="185"/>
      <c r="AE956" s="185"/>
      <c r="AF956" s="185"/>
      <c r="AG956" s="185"/>
      <c r="AH956" s="185"/>
      <c r="AI956" s="185"/>
      <c r="AJ956" s="185"/>
      <c r="AK956" s="185"/>
      <c r="AL956" s="185"/>
      <c r="AM956" s="185"/>
      <c r="AN956" s="185"/>
      <c r="AO956" s="185"/>
      <c r="AP956" s="185"/>
      <c r="AQ956" s="185"/>
      <c r="AR956" s="185"/>
      <c r="AS956" s="185"/>
      <c r="AT956" s="185"/>
      <c r="AU956" s="185"/>
      <c r="AV956" s="185"/>
      <c r="AW956" s="185"/>
    </row>
    <row r="957" ht="22.5" customHeight="1">
      <c r="A957" s="368"/>
      <c r="B957" s="187"/>
      <c r="C957" s="188" t="str">
        <f t="shared" si="2"/>
        <v/>
      </c>
      <c r="D957" s="244"/>
      <c r="E957" s="216"/>
      <c r="F957" s="197"/>
      <c r="G957" s="202"/>
      <c r="H957" s="197"/>
      <c r="I957" s="212"/>
      <c r="J957" s="215"/>
      <c r="K957" s="185"/>
      <c r="L957" s="185"/>
      <c r="M957" s="185"/>
      <c r="N957" s="185"/>
      <c r="O957" s="185"/>
      <c r="P957" s="185"/>
      <c r="Q957" s="185"/>
      <c r="R957" s="185"/>
      <c r="S957" s="185"/>
      <c r="T957" s="185"/>
      <c r="U957" s="185"/>
      <c r="V957" s="185"/>
      <c r="W957" s="185"/>
      <c r="X957" s="185"/>
      <c r="Y957" s="185"/>
      <c r="Z957" s="185"/>
      <c r="AA957" s="185"/>
      <c r="AB957" s="185"/>
      <c r="AC957" s="185"/>
      <c r="AD957" s="185"/>
      <c r="AE957" s="185"/>
      <c r="AF957" s="185"/>
      <c r="AG957" s="185"/>
      <c r="AH957" s="185"/>
      <c r="AI957" s="185"/>
      <c r="AJ957" s="185"/>
      <c r="AK957" s="185"/>
      <c r="AL957" s="185"/>
      <c r="AM957" s="185"/>
      <c r="AN957" s="185"/>
      <c r="AO957" s="185"/>
      <c r="AP957" s="185"/>
      <c r="AQ957" s="185"/>
      <c r="AR957" s="185"/>
      <c r="AS957" s="185"/>
      <c r="AT957" s="185"/>
      <c r="AU957" s="185"/>
      <c r="AV957" s="185"/>
      <c r="AW957" s="185"/>
    </row>
    <row r="958" ht="22.5" customHeight="1">
      <c r="A958" s="368"/>
      <c r="B958" s="187"/>
      <c r="C958" s="188" t="str">
        <f t="shared" si="2"/>
        <v/>
      </c>
      <c r="D958" s="244"/>
      <c r="E958" s="216"/>
      <c r="F958" s="197"/>
      <c r="G958" s="202"/>
      <c r="H958" s="197"/>
      <c r="I958" s="212"/>
      <c r="J958" s="215"/>
      <c r="K958" s="185"/>
      <c r="L958" s="185"/>
      <c r="M958" s="185"/>
      <c r="N958" s="185"/>
      <c r="O958" s="185"/>
      <c r="P958" s="185"/>
      <c r="Q958" s="185"/>
      <c r="R958" s="185"/>
      <c r="S958" s="185"/>
      <c r="T958" s="185"/>
      <c r="U958" s="185"/>
      <c r="V958" s="185"/>
      <c r="W958" s="185"/>
      <c r="X958" s="185"/>
      <c r="Y958" s="185"/>
      <c r="Z958" s="185"/>
      <c r="AA958" s="185"/>
      <c r="AB958" s="185"/>
      <c r="AC958" s="185"/>
      <c r="AD958" s="185"/>
      <c r="AE958" s="185"/>
      <c r="AF958" s="185"/>
      <c r="AG958" s="185"/>
      <c r="AH958" s="185"/>
      <c r="AI958" s="185"/>
      <c r="AJ958" s="185"/>
      <c r="AK958" s="185"/>
      <c r="AL958" s="185"/>
      <c r="AM958" s="185"/>
      <c r="AN958" s="185"/>
      <c r="AO958" s="185"/>
      <c r="AP958" s="185"/>
      <c r="AQ958" s="185"/>
      <c r="AR958" s="185"/>
      <c r="AS958" s="185"/>
      <c r="AT958" s="185"/>
      <c r="AU958" s="185"/>
      <c r="AV958" s="185"/>
      <c r="AW958" s="185"/>
    </row>
    <row r="959" ht="22.5" customHeight="1">
      <c r="A959" s="368"/>
      <c r="B959" s="187"/>
      <c r="C959" s="188" t="str">
        <f t="shared" si="2"/>
        <v/>
      </c>
      <c r="D959" s="244"/>
      <c r="E959" s="216"/>
      <c r="F959" s="197"/>
      <c r="G959" s="202"/>
      <c r="H959" s="197"/>
      <c r="I959" s="212"/>
      <c r="J959" s="215"/>
      <c r="K959" s="185"/>
      <c r="L959" s="185"/>
      <c r="M959" s="185"/>
      <c r="N959" s="185"/>
      <c r="O959" s="185"/>
      <c r="P959" s="185"/>
      <c r="Q959" s="185"/>
      <c r="R959" s="185"/>
      <c r="S959" s="185"/>
      <c r="T959" s="185"/>
      <c r="U959" s="185"/>
      <c r="V959" s="185"/>
      <c r="W959" s="185"/>
      <c r="X959" s="185"/>
      <c r="Y959" s="185"/>
      <c r="Z959" s="185"/>
      <c r="AA959" s="185"/>
      <c r="AB959" s="185"/>
      <c r="AC959" s="185"/>
      <c r="AD959" s="185"/>
      <c r="AE959" s="185"/>
      <c r="AF959" s="185"/>
      <c r="AG959" s="185"/>
      <c r="AH959" s="185"/>
      <c r="AI959" s="185"/>
      <c r="AJ959" s="185"/>
      <c r="AK959" s="185"/>
      <c r="AL959" s="185"/>
      <c r="AM959" s="185"/>
      <c r="AN959" s="185"/>
      <c r="AO959" s="185"/>
      <c r="AP959" s="185"/>
      <c r="AQ959" s="185"/>
      <c r="AR959" s="185"/>
      <c r="AS959" s="185"/>
      <c r="AT959" s="185"/>
      <c r="AU959" s="185"/>
      <c r="AV959" s="185"/>
      <c r="AW959" s="185"/>
    </row>
    <row r="960" ht="22.5" customHeight="1">
      <c r="A960" s="368"/>
      <c r="B960" s="187"/>
      <c r="C960" s="188" t="str">
        <f t="shared" si="2"/>
        <v/>
      </c>
      <c r="D960" s="244"/>
      <c r="E960" s="216"/>
      <c r="F960" s="197"/>
      <c r="G960" s="202"/>
      <c r="H960" s="197"/>
      <c r="I960" s="212"/>
      <c r="J960" s="215"/>
      <c r="K960" s="185"/>
      <c r="L960" s="185"/>
      <c r="M960" s="185"/>
      <c r="N960" s="185"/>
      <c r="O960" s="185"/>
      <c r="P960" s="185"/>
      <c r="Q960" s="185"/>
      <c r="R960" s="185"/>
      <c r="S960" s="185"/>
      <c r="T960" s="185"/>
      <c r="U960" s="185"/>
      <c r="V960" s="185"/>
      <c r="W960" s="185"/>
      <c r="X960" s="185"/>
      <c r="Y960" s="185"/>
      <c r="Z960" s="185"/>
      <c r="AA960" s="185"/>
      <c r="AB960" s="185"/>
      <c r="AC960" s="185"/>
      <c r="AD960" s="185"/>
      <c r="AE960" s="185"/>
      <c r="AF960" s="185"/>
      <c r="AG960" s="185"/>
      <c r="AH960" s="185"/>
      <c r="AI960" s="185"/>
      <c r="AJ960" s="185"/>
      <c r="AK960" s="185"/>
      <c r="AL960" s="185"/>
      <c r="AM960" s="185"/>
      <c r="AN960" s="185"/>
      <c r="AO960" s="185"/>
      <c r="AP960" s="185"/>
      <c r="AQ960" s="185"/>
      <c r="AR960" s="185"/>
      <c r="AS960" s="185"/>
      <c r="AT960" s="185"/>
      <c r="AU960" s="185"/>
      <c r="AV960" s="185"/>
      <c r="AW960" s="185"/>
    </row>
    <row r="961" ht="22.5" customHeight="1">
      <c r="A961" s="368"/>
      <c r="B961" s="187"/>
      <c r="C961" s="188" t="str">
        <f t="shared" si="2"/>
        <v/>
      </c>
      <c r="D961" s="244"/>
      <c r="E961" s="216"/>
      <c r="F961" s="197"/>
      <c r="G961" s="202"/>
      <c r="H961" s="197"/>
      <c r="I961" s="212"/>
      <c r="J961" s="215"/>
      <c r="K961" s="185"/>
      <c r="L961" s="185"/>
      <c r="M961" s="185"/>
      <c r="N961" s="185"/>
      <c r="O961" s="185"/>
      <c r="P961" s="185"/>
      <c r="Q961" s="185"/>
      <c r="R961" s="185"/>
      <c r="S961" s="185"/>
      <c r="T961" s="185"/>
      <c r="U961" s="185"/>
      <c r="V961" s="185"/>
      <c r="W961" s="185"/>
      <c r="X961" s="185"/>
      <c r="Y961" s="185"/>
      <c r="Z961" s="185"/>
      <c r="AA961" s="185"/>
      <c r="AB961" s="185"/>
      <c r="AC961" s="185"/>
      <c r="AD961" s="185"/>
      <c r="AE961" s="185"/>
      <c r="AF961" s="185"/>
      <c r="AG961" s="185"/>
      <c r="AH961" s="185"/>
      <c r="AI961" s="185"/>
      <c r="AJ961" s="185"/>
      <c r="AK961" s="185"/>
      <c r="AL961" s="185"/>
      <c r="AM961" s="185"/>
      <c r="AN961" s="185"/>
      <c r="AO961" s="185"/>
      <c r="AP961" s="185"/>
      <c r="AQ961" s="185"/>
      <c r="AR961" s="185"/>
      <c r="AS961" s="185"/>
      <c r="AT961" s="185"/>
      <c r="AU961" s="185"/>
      <c r="AV961" s="185"/>
      <c r="AW961" s="185"/>
    </row>
    <row r="962" ht="22.5" customHeight="1">
      <c r="A962" s="368"/>
      <c r="B962" s="187"/>
      <c r="C962" s="188" t="str">
        <f t="shared" si="2"/>
        <v/>
      </c>
      <c r="D962" s="244"/>
      <c r="E962" s="216"/>
      <c r="F962" s="197"/>
      <c r="G962" s="202"/>
      <c r="H962" s="197"/>
      <c r="I962" s="212"/>
      <c r="J962" s="215"/>
      <c r="K962" s="185"/>
      <c r="L962" s="185"/>
      <c r="M962" s="185"/>
      <c r="N962" s="185"/>
      <c r="O962" s="185"/>
      <c r="P962" s="185"/>
      <c r="Q962" s="185"/>
      <c r="R962" s="185"/>
      <c r="S962" s="185"/>
      <c r="T962" s="185"/>
      <c r="U962" s="185"/>
      <c r="V962" s="185"/>
      <c r="W962" s="185"/>
      <c r="X962" s="185"/>
      <c r="Y962" s="185"/>
      <c r="Z962" s="185"/>
      <c r="AA962" s="185"/>
      <c r="AB962" s="185"/>
      <c r="AC962" s="185"/>
      <c r="AD962" s="185"/>
      <c r="AE962" s="185"/>
      <c r="AF962" s="185"/>
      <c r="AG962" s="185"/>
      <c r="AH962" s="185"/>
      <c r="AI962" s="185"/>
      <c r="AJ962" s="185"/>
      <c r="AK962" s="185"/>
      <c r="AL962" s="185"/>
      <c r="AM962" s="185"/>
      <c r="AN962" s="185"/>
      <c r="AO962" s="185"/>
      <c r="AP962" s="185"/>
      <c r="AQ962" s="185"/>
      <c r="AR962" s="185"/>
      <c r="AS962" s="185"/>
      <c r="AT962" s="185"/>
      <c r="AU962" s="185"/>
      <c r="AV962" s="185"/>
      <c r="AW962" s="185"/>
    </row>
    <row r="963" ht="22.5" customHeight="1">
      <c r="A963" s="368"/>
      <c r="B963" s="187"/>
      <c r="C963" s="188" t="str">
        <f t="shared" si="2"/>
        <v/>
      </c>
      <c r="D963" s="244"/>
      <c r="E963" s="216"/>
      <c r="F963" s="197"/>
      <c r="G963" s="202"/>
      <c r="H963" s="197"/>
      <c r="I963" s="212"/>
      <c r="J963" s="215"/>
      <c r="K963" s="185"/>
      <c r="L963" s="185"/>
      <c r="M963" s="185"/>
      <c r="N963" s="185"/>
      <c r="O963" s="185"/>
      <c r="P963" s="185"/>
      <c r="Q963" s="185"/>
      <c r="R963" s="185"/>
      <c r="S963" s="185"/>
      <c r="T963" s="185"/>
      <c r="U963" s="185"/>
      <c r="V963" s="185"/>
      <c r="W963" s="185"/>
      <c r="X963" s="185"/>
      <c r="Y963" s="185"/>
      <c r="Z963" s="185"/>
      <c r="AA963" s="185"/>
      <c r="AB963" s="185"/>
      <c r="AC963" s="185"/>
      <c r="AD963" s="185"/>
      <c r="AE963" s="185"/>
      <c r="AF963" s="185"/>
      <c r="AG963" s="185"/>
      <c r="AH963" s="185"/>
      <c r="AI963" s="185"/>
      <c r="AJ963" s="185"/>
      <c r="AK963" s="185"/>
      <c r="AL963" s="185"/>
      <c r="AM963" s="185"/>
      <c r="AN963" s="185"/>
      <c r="AO963" s="185"/>
      <c r="AP963" s="185"/>
      <c r="AQ963" s="185"/>
      <c r="AR963" s="185"/>
      <c r="AS963" s="185"/>
      <c r="AT963" s="185"/>
      <c r="AU963" s="185"/>
      <c r="AV963" s="185"/>
      <c r="AW963" s="185"/>
    </row>
    <row r="964" ht="22.5" customHeight="1">
      <c r="A964" s="368"/>
      <c r="B964" s="187"/>
      <c r="C964" s="188" t="str">
        <f t="shared" si="2"/>
        <v/>
      </c>
      <c r="D964" s="244"/>
      <c r="E964" s="216"/>
      <c r="F964" s="197"/>
      <c r="G964" s="202"/>
      <c r="H964" s="197"/>
      <c r="I964" s="212"/>
      <c r="J964" s="215"/>
      <c r="K964" s="185"/>
      <c r="L964" s="185"/>
      <c r="M964" s="185"/>
      <c r="N964" s="185"/>
      <c r="O964" s="185"/>
      <c r="P964" s="185"/>
      <c r="Q964" s="185"/>
      <c r="R964" s="185"/>
      <c r="S964" s="185"/>
      <c r="T964" s="185"/>
      <c r="U964" s="185"/>
      <c r="V964" s="185"/>
      <c r="W964" s="185"/>
      <c r="X964" s="185"/>
      <c r="Y964" s="185"/>
      <c r="Z964" s="185"/>
      <c r="AA964" s="185"/>
      <c r="AB964" s="185"/>
      <c r="AC964" s="185"/>
      <c r="AD964" s="185"/>
      <c r="AE964" s="185"/>
      <c r="AF964" s="185"/>
      <c r="AG964" s="185"/>
      <c r="AH964" s="185"/>
      <c r="AI964" s="185"/>
      <c r="AJ964" s="185"/>
      <c r="AK964" s="185"/>
      <c r="AL964" s="185"/>
      <c r="AM964" s="185"/>
      <c r="AN964" s="185"/>
      <c r="AO964" s="185"/>
      <c r="AP964" s="185"/>
      <c r="AQ964" s="185"/>
      <c r="AR964" s="185"/>
      <c r="AS964" s="185"/>
      <c r="AT964" s="185"/>
      <c r="AU964" s="185"/>
      <c r="AV964" s="185"/>
      <c r="AW964" s="185"/>
    </row>
    <row r="965" ht="22.5" customHeight="1">
      <c r="A965" s="368"/>
      <c r="B965" s="187"/>
      <c r="C965" s="188" t="str">
        <f t="shared" si="2"/>
        <v/>
      </c>
      <c r="D965" s="244"/>
      <c r="E965" s="216"/>
      <c r="F965" s="197"/>
      <c r="G965" s="202"/>
      <c r="H965" s="197"/>
      <c r="I965" s="212"/>
      <c r="J965" s="215"/>
      <c r="K965" s="185"/>
      <c r="L965" s="185"/>
      <c r="M965" s="185"/>
      <c r="N965" s="185"/>
      <c r="O965" s="185"/>
      <c r="P965" s="185"/>
      <c r="Q965" s="185"/>
      <c r="R965" s="185"/>
      <c r="S965" s="185"/>
      <c r="T965" s="185"/>
      <c r="U965" s="185"/>
      <c r="V965" s="185"/>
      <c r="W965" s="185"/>
      <c r="X965" s="185"/>
      <c r="Y965" s="185"/>
      <c r="Z965" s="185"/>
      <c r="AA965" s="185"/>
      <c r="AB965" s="185"/>
      <c r="AC965" s="185"/>
      <c r="AD965" s="185"/>
      <c r="AE965" s="185"/>
      <c r="AF965" s="185"/>
      <c r="AG965" s="185"/>
      <c r="AH965" s="185"/>
      <c r="AI965" s="185"/>
      <c r="AJ965" s="185"/>
      <c r="AK965" s="185"/>
      <c r="AL965" s="185"/>
      <c r="AM965" s="185"/>
      <c r="AN965" s="185"/>
      <c r="AO965" s="185"/>
      <c r="AP965" s="185"/>
      <c r="AQ965" s="185"/>
      <c r="AR965" s="185"/>
      <c r="AS965" s="185"/>
      <c r="AT965" s="185"/>
      <c r="AU965" s="185"/>
      <c r="AV965" s="185"/>
      <c r="AW965" s="185"/>
    </row>
    <row r="966" ht="22.5" customHeight="1">
      <c r="A966" s="368"/>
      <c r="B966" s="187"/>
      <c r="C966" s="188" t="str">
        <f t="shared" si="2"/>
        <v/>
      </c>
      <c r="D966" s="244"/>
      <c r="E966" s="216"/>
      <c r="F966" s="197"/>
      <c r="G966" s="202"/>
      <c r="H966" s="197"/>
      <c r="I966" s="212"/>
      <c r="J966" s="215"/>
      <c r="K966" s="185"/>
      <c r="L966" s="185"/>
      <c r="M966" s="185"/>
      <c r="N966" s="185"/>
      <c r="O966" s="185"/>
      <c r="P966" s="185"/>
      <c r="Q966" s="185"/>
      <c r="R966" s="185"/>
      <c r="S966" s="185"/>
      <c r="T966" s="185"/>
      <c r="U966" s="185"/>
      <c r="V966" s="185"/>
      <c r="W966" s="185"/>
      <c r="X966" s="185"/>
      <c r="Y966" s="185"/>
      <c r="Z966" s="185"/>
      <c r="AA966" s="185"/>
      <c r="AB966" s="185"/>
      <c r="AC966" s="185"/>
      <c r="AD966" s="185"/>
      <c r="AE966" s="185"/>
      <c r="AF966" s="185"/>
      <c r="AG966" s="185"/>
      <c r="AH966" s="185"/>
      <c r="AI966" s="185"/>
      <c r="AJ966" s="185"/>
      <c r="AK966" s="185"/>
      <c r="AL966" s="185"/>
      <c r="AM966" s="185"/>
      <c r="AN966" s="185"/>
      <c r="AO966" s="185"/>
      <c r="AP966" s="185"/>
      <c r="AQ966" s="185"/>
      <c r="AR966" s="185"/>
      <c r="AS966" s="185"/>
      <c r="AT966" s="185"/>
      <c r="AU966" s="185"/>
      <c r="AV966" s="185"/>
      <c r="AW966" s="185"/>
    </row>
    <row r="967" ht="22.5" customHeight="1">
      <c r="A967" s="368"/>
      <c r="B967" s="187"/>
      <c r="C967" s="188" t="str">
        <f t="shared" si="2"/>
        <v/>
      </c>
      <c r="D967" s="244"/>
      <c r="E967" s="216"/>
      <c r="F967" s="197"/>
      <c r="G967" s="202"/>
      <c r="H967" s="197"/>
      <c r="I967" s="212"/>
      <c r="J967" s="215"/>
      <c r="K967" s="185"/>
      <c r="L967" s="185"/>
      <c r="M967" s="185"/>
      <c r="N967" s="185"/>
      <c r="O967" s="185"/>
      <c r="P967" s="185"/>
      <c r="Q967" s="185"/>
      <c r="R967" s="185"/>
      <c r="S967" s="185"/>
      <c r="T967" s="185"/>
      <c r="U967" s="185"/>
      <c r="V967" s="185"/>
      <c r="W967" s="185"/>
      <c r="X967" s="185"/>
      <c r="Y967" s="185"/>
      <c r="Z967" s="185"/>
      <c r="AA967" s="185"/>
      <c r="AB967" s="185"/>
      <c r="AC967" s="185"/>
      <c r="AD967" s="185"/>
      <c r="AE967" s="185"/>
      <c r="AF967" s="185"/>
      <c r="AG967" s="185"/>
      <c r="AH967" s="185"/>
      <c r="AI967" s="185"/>
      <c r="AJ967" s="185"/>
      <c r="AK967" s="185"/>
      <c r="AL967" s="185"/>
      <c r="AM967" s="185"/>
      <c r="AN967" s="185"/>
      <c r="AO967" s="185"/>
      <c r="AP967" s="185"/>
      <c r="AQ967" s="185"/>
      <c r="AR967" s="185"/>
      <c r="AS967" s="185"/>
      <c r="AT967" s="185"/>
      <c r="AU967" s="185"/>
      <c r="AV967" s="185"/>
      <c r="AW967" s="185"/>
    </row>
    <row r="968" ht="22.5" customHeight="1">
      <c r="A968" s="368"/>
      <c r="B968" s="187"/>
      <c r="C968" s="188" t="str">
        <f t="shared" si="2"/>
        <v/>
      </c>
      <c r="D968" s="244"/>
      <c r="E968" s="216"/>
      <c r="F968" s="197"/>
      <c r="G968" s="202"/>
      <c r="H968" s="197"/>
      <c r="I968" s="212"/>
      <c r="J968" s="215"/>
      <c r="K968" s="185"/>
      <c r="L968" s="185"/>
      <c r="M968" s="185"/>
      <c r="N968" s="185"/>
      <c r="O968" s="185"/>
      <c r="P968" s="185"/>
      <c r="Q968" s="185"/>
      <c r="R968" s="185"/>
      <c r="S968" s="185"/>
      <c r="T968" s="185"/>
      <c r="U968" s="185"/>
      <c r="V968" s="185"/>
      <c r="W968" s="185"/>
      <c r="X968" s="185"/>
      <c r="Y968" s="185"/>
      <c r="Z968" s="185"/>
      <c r="AA968" s="185"/>
      <c r="AB968" s="185"/>
      <c r="AC968" s="185"/>
      <c r="AD968" s="185"/>
      <c r="AE968" s="185"/>
      <c r="AF968" s="185"/>
      <c r="AG968" s="185"/>
      <c r="AH968" s="185"/>
      <c r="AI968" s="185"/>
      <c r="AJ968" s="185"/>
      <c r="AK968" s="185"/>
      <c r="AL968" s="185"/>
      <c r="AM968" s="185"/>
      <c r="AN968" s="185"/>
      <c r="AO968" s="185"/>
      <c r="AP968" s="185"/>
      <c r="AQ968" s="185"/>
      <c r="AR968" s="185"/>
      <c r="AS968" s="185"/>
      <c r="AT968" s="185"/>
      <c r="AU968" s="185"/>
      <c r="AV968" s="185"/>
      <c r="AW968" s="185"/>
    </row>
    <row r="969" ht="22.5" customHeight="1">
      <c r="A969" s="368"/>
      <c r="B969" s="187"/>
      <c r="C969" s="188" t="str">
        <f t="shared" si="2"/>
        <v/>
      </c>
      <c r="D969" s="244"/>
      <c r="E969" s="216"/>
      <c r="F969" s="197"/>
      <c r="G969" s="202"/>
      <c r="H969" s="197"/>
      <c r="I969" s="212"/>
      <c r="J969" s="215"/>
      <c r="K969" s="185"/>
      <c r="L969" s="185"/>
      <c r="M969" s="185"/>
      <c r="N969" s="185"/>
      <c r="O969" s="185"/>
      <c r="P969" s="185"/>
      <c r="Q969" s="185"/>
      <c r="R969" s="185"/>
      <c r="S969" s="185"/>
      <c r="T969" s="185"/>
      <c r="U969" s="185"/>
      <c r="V969" s="185"/>
      <c r="W969" s="185"/>
      <c r="X969" s="185"/>
      <c r="Y969" s="185"/>
      <c r="Z969" s="185"/>
      <c r="AA969" s="185"/>
      <c r="AB969" s="185"/>
      <c r="AC969" s="185"/>
      <c r="AD969" s="185"/>
      <c r="AE969" s="185"/>
      <c r="AF969" s="185"/>
      <c r="AG969" s="185"/>
      <c r="AH969" s="185"/>
      <c r="AI969" s="185"/>
      <c r="AJ969" s="185"/>
      <c r="AK969" s="185"/>
      <c r="AL969" s="185"/>
      <c r="AM969" s="185"/>
      <c r="AN969" s="185"/>
      <c r="AO969" s="185"/>
      <c r="AP969" s="185"/>
      <c r="AQ969" s="185"/>
      <c r="AR969" s="185"/>
      <c r="AS969" s="185"/>
      <c r="AT969" s="185"/>
      <c r="AU969" s="185"/>
      <c r="AV969" s="185"/>
      <c r="AW969" s="185"/>
    </row>
    <row r="970" ht="22.5" customHeight="1">
      <c r="A970" s="368"/>
      <c r="B970" s="187"/>
      <c r="C970" s="188" t="str">
        <f t="shared" si="2"/>
        <v/>
      </c>
      <c r="D970" s="244"/>
      <c r="E970" s="216"/>
      <c r="F970" s="197"/>
      <c r="G970" s="202"/>
      <c r="H970" s="197"/>
      <c r="I970" s="212"/>
      <c r="J970" s="215"/>
      <c r="K970" s="185"/>
      <c r="L970" s="185"/>
      <c r="M970" s="185"/>
      <c r="N970" s="185"/>
      <c r="O970" s="185"/>
      <c r="P970" s="185"/>
      <c r="Q970" s="185"/>
      <c r="R970" s="185"/>
      <c r="S970" s="185"/>
      <c r="T970" s="185"/>
      <c r="U970" s="185"/>
      <c r="V970" s="185"/>
      <c r="W970" s="185"/>
      <c r="X970" s="185"/>
      <c r="Y970" s="185"/>
      <c r="Z970" s="185"/>
      <c r="AA970" s="185"/>
      <c r="AB970" s="185"/>
      <c r="AC970" s="185"/>
      <c r="AD970" s="185"/>
      <c r="AE970" s="185"/>
      <c r="AF970" s="185"/>
      <c r="AG970" s="185"/>
      <c r="AH970" s="185"/>
      <c r="AI970" s="185"/>
      <c r="AJ970" s="185"/>
      <c r="AK970" s="185"/>
      <c r="AL970" s="185"/>
      <c r="AM970" s="185"/>
      <c r="AN970" s="185"/>
      <c r="AO970" s="185"/>
      <c r="AP970" s="185"/>
      <c r="AQ970" s="185"/>
      <c r="AR970" s="185"/>
      <c r="AS970" s="185"/>
      <c r="AT970" s="185"/>
      <c r="AU970" s="185"/>
      <c r="AV970" s="185"/>
      <c r="AW970" s="185"/>
    </row>
    <row r="971" ht="22.5" customHeight="1">
      <c r="A971" s="368"/>
      <c r="B971" s="187"/>
      <c r="C971" s="188" t="str">
        <f t="shared" si="2"/>
        <v/>
      </c>
      <c r="D971" s="244"/>
      <c r="E971" s="216"/>
      <c r="F971" s="197"/>
      <c r="G971" s="202"/>
      <c r="H971" s="197"/>
      <c r="I971" s="212"/>
      <c r="J971" s="215"/>
      <c r="K971" s="185"/>
      <c r="L971" s="185"/>
      <c r="M971" s="185"/>
      <c r="N971" s="185"/>
      <c r="O971" s="185"/>
      <c r="P971" s="185"/>
      <c r="Q971" s="185"/>
      <c r="R971" s="185"/>
      <c r="S971" s="185"/>
      <c r="T971" s="185"/>
      <c r="U971" s="185"/>
      <c r="V971" s="185"/>
      <c r="W971" s="185"/>
      <c r="X971" s="185"/>
      <c r="Y971" s="185"/>
      <c r="Z971" s="185"/>
      <c r="AA971" s="185"/>
      <c r="AB971" s="185"/>
      <c r="AC971" s="185"/>
      <c r="AD971" s="185"/>
      <c r="AE971" s="185"/>
      <c r="AF971" s="185"/>
      <c r="AG971" s="185"/>
      <c r="AH971" s="185"/>
      <c r="AI971" s="185"/>
      <c r="AJ971" s="185"/>
      <c r="AK971" s="185"/>
      <c r="AL971" s="185"/>
      <c r="AM971" s="185"/>
      <c r="AN971" s="185"/>
      <c r="AO971" s="185"/>
      <c r="AP971" s="185"/>
      <c r="AQ971" s="185"/>
      <c r="AR971" s="185"/>
      <c r="AS971" s="185"/>
      <c r="AT971" s="185"/>
      <c r="AU971" s="185"/>
      <c r="AV971" s="185"/>
      <c r="AW971" s="185"/>
    </row>
    <row r="972" ht="22.5" customHeight="1">
      <c r="A972" s="368"/>
      <c r="B972" s="187"/>
      <c r="C972" s="188" t="str">
        <f t="shared" si="2"/>
        <v/>
      </c>
      <c r="D972" s="244"/>
      <c r="E972" s="216"/>
      <c r="F972" s="197"/>
      <c r="G972" s="202"/>
      <c r="H972" s="197"/>
      <c r="I972" s="212"/>
      <c r="J972" s="215"/>
      <c r="K972" s="185"/>
      <c r="L972" s="185"/>
      <c r="M972" s="185"/>
      <c r="N972" s="185"/>
      <c r="O972" s="185"/>
      <c r="P972" s="185"/>
      <c r="Q972" s="185"/>
      <c r="R972" s="185"/>
      <c r="S972" s="185"/>
      <c r="T972" s="185"/>
      <c r="U972" s="185"/>
      <c r="V972" s="185"/>
      <c r="W972" s="185"/>
      <c r="X972" s="185"/>
      <c r="Y972" s="185"/>
      <c r="Z972" s="185"/>
      <c r="AA972" s="185"/>
      <c r="AB972" s="185"/>
      <c r="AC972" s="185"/>
      <c r="AD972" s="185"/>
      <c r="AE972" s="185"/>
      <c r="AF972" s="185"/>
      <c r="AG972" s="185"/>
      <c r="AH972" s="185"/>
      <c r="AI972" s="185"/>
      <c r="AJ972" s="185"/>
      <c r="AK972" s="185"/>
      <c r="AL972" s="185"/>
      <c r="AM972" s="185"/>
      <c r="AN972" s="185"/>
      <c r="AO972" s="185"/>
      <c r="AP972" s="185"/>
      <c r="AQ972" s="185"/>
      <c r="AR972" s="185"/>
      <c r="AS972" s="185"/>
      <c r="AT972" s="185"/>
      <c r="AU972" s="185"/>
      <c r="AV972" s="185"/>
      <c r="AW972" s="185"/>
    </row>
    <row r="973" ht="22.5" customHeight="1">
      <c r="A973" s="368"/>
      <c r="B973" s="187"/>
      <c r="C973" s="188" t="str">
        <f t="shared" si="2"/>
        <v/>
      </c>
      <c r="D973" s="244"/>
      <c r="E973" s="216"/>
      <c r="F973" s="197"/>
      <c r="G973" s="202"/>
      <c r="H973" s="197"/>
      <c r="I973" s="212"/>
      <c r="J973" s="215"/>
      <c r="K973" s="185"/>
      <c r="L973" s="185"/>
      <c r="M973" s="185"/>
      <c r="N973" s="185"/>
      <c r="O973" s="185"/>
      <c r="P973" s="185"/>
      <c r="Q973" s="185"/>
      <c r="R973" s="185"/>
      <c r="S973" s="185"/>
      <c r="T973" s="185"/>
      <c r="U973" s="185"/>
      <c r="V973" s="185"/>
      <c r="W973" s="185"/>
      <c r="X973" s="185"/>
      <c r="Y973" s="185"/>
      <c r="Z973" s="185"/>
      <c r="AA973" s="185"/>
      <c r="AB973" s="185"/>
      <c r="AC973" s="185"/>
      <c r="AD973" s="185"/>
      <c r="AE973" s="185"/>
      <c r="AF973" s="185"/>
      <c r="AG973" s="185"/>
      <c r="AH973" s="185"/>
      <c r="AI973" s="185"/>
      <c r="AJ973" s="185"/>
      <c r="AK973" s="185"/>
      <c r="AL973" s="185"/>
      <c r="AM973" s="185"/>
      <c r="AN973" s="185"/>
      <c r="AO973" s="185"/>
      <c r="AP973" s="185"/>
      <c r="AQ973" s="185"/>
      <c r="AR973" s="185"/>
      <c r="AS973" s="185"/>
      <c r="AT973" s="185"/>
      <c r="AU973" s="185"/>
      <c r="AV973" s="185"/>
      <c r="AW973" s="185"/>
    </row>
    <row r="974" ht="22.5" customHeight="1">
      <c r="A974" s="368"/>
      <c r="B974" s="187"/>
      <c r="C974" s="188" t="str">
        <f t="shared" si="2"/>
        <v/>
      </c>
      <c r="D974" s="244"/>
      <c r="E974" s="216"/>
      <c r="F974" s="197"/>
      <c r="G974" s="202"/>
      <c r="H974" s="197"/>
      <c r="I974" s="212"/>
      <c r="J974" s="215"/>
      <c r="K974" s="185"/>
      <c r="L974" s="185"/>
      <c r="M974" s="185"/>
      <c r="N974" s="185"/>
      <c r="O974" s="185"/>
      <c r="P974" s="185"/>
      <c r="Q974" s="185"/>
      <c r="R974" s="185"/>
      <c r="S974" s="185"/>
      <c r="T974" s="185"/>
      <c r="U974" s="185"/>
      <c r="V974" s="185"/>
      <c r="W974" s="185"/>
      <c r="X974" s="185"/>
      <c r="Y974" s="185"/>
      <c r="Z974" s="185"/>
      <c r="AA974" s="185"/>
      <c r="AB974" s="185"/>
      <c r="AC974" s="185"/>
      <c r="AD974" s="185"/>
      <c r="AE974" s="185"/>
      <c r="AF974" s="185"/>
      <c r="AG974" s="185"/>
      <c r="AH974" s="185"/>
      <c r="AI974" s="185"/>
      <c r="AJ974" s="185"/>
      <c r="AK974" s="185"/>
      <c r="AL974" s="185"/>
      <c r="AM974" s="185"/>
      <c r="AN974" s="185"/>
      <c r="AO974" s="185"/>
      <c r="AP974" s="185"/>
      <c r="AQ974" s="185"/>
      <c r="AR974" s="185"/>
      <c r="AS974" s="185"/>
      <c r="AT974" s="185"/>
      <c r="AU974" s="185"/>
      <c r="AV974" s="185"/>
      <c r="AW974" s="185"/>
    </row>
    <row r="975" ht="22.5" customHeight="1">
      <c r="A975" s="368"/>
      <c r="B975" s="187"/>
      <c r="C975" s="188" t="str">
        <f t="shared" si="2"/>
        <v/>
      </c>
      <c r="D975" s="244"/>
      <c r="E975" s="216"/>
      <c r="F975" s="197"/>
      <c r="G975" s="202"/>
      <c r="H975" s="197"/>
      <c r="I975" s="212"/>
      <c r="J975" s="215"/>
      <c r="K975" s="185"/>
      <c r="L975" s="185"/>
      <c r="M975" s="185"/>
      <c r="N975" s="185"/>
      <c r="O975" s="185"/>
      <c r="P975" s="185"/>
      <c r="Q975" s="185"/>
      <c r="R975" s="185"/>
      <c r="S975" s="185"/>
      <c r="T975" s="185"/>
      <c r="U975" s="185"/>
      <c r="V975" s="185"/>
      <c r="W975" s="185"/>
      <c r="X975" s="185"/>
      <c r="Y975" s="185"/>
      <c r="Z975" s="185"/>
      <c r="AA975" s="185"/>
      <c r="AB975" s="185"/>
      <c r="AC975" s="185"/>
      <c r="AD975" s="185"/>
      <c r="AE975" s="185"/>
      <c r="AF975" s="185"/>
      <c r="AG975" s="185"/>
      <c r="AH975" s="185"/>
      <c r="AI975" s="185"/>
      <c r="AJ975" s="185"/>
      <c r="AK975" s="185"/>
      <c r="AL975" s="185"/>
      <c r="AM975" s="185"/>
      <c r="AN975" s="185"/>
      <c r="AO975" s="185"/>
      <c r="AP975" s="185"/>
      <c r="AQ975" s="185"/>
      <c r="AR975" s="185"/>
      <c r="AS975" s="185"/>
      <c r="AT975" s="185"/>
      <c r="AU975" s="185"/>
      <c r="AV975" s="185"/>
      <c r="AW975" s="185"/>
    </row>
    <row r="976" ht="22.5" customHeight="1">
      <c r="A976" s="368"/>
      <c r="B976" s="187"/>
      <c r="C976" s="188" t="str">
        <f t="shared" si="2"/>
        <v/>
      </c>
      <c r="D976" s="244"/>
      <c r="E976" s="216"/>
      <c r="F976" s="197"/>
      <c r="G976" s="202"/>
      <c r="H976" s="197"/>
      <c r="I976" s="212"/>
      <c r="J976" s="215"/>
      <c r="K976" s="185"/>
      <c r="L976" s="185"/>
      <c r="M976" s="185"/>
      <c r="N976" s="185"/>
      <c r="O976" s="185"/>
      <c r="P976" s="185"/>
      <c r="Q976" s="185"/>
      <c r="R976" s="185"/>
      <c r="S976" s="185"/>
      <c r="T976" s="185"/>
      <c r="U976" s="185"/>
      <c r="V976" s="185"/>
      <c r="W976" s="185"/>
      <c r="X976" s="185"/>
      <c r="Y976" s="185"/>
      <c r="Z976" s="185"/>
      <c r="AA976" s="185"/>
      <c r="AB976" s="185"/>
      <c r="AC976" s="185"/>
      <c r="AD976" s="185"/>
      <c r="AE976" s="185"/>
      <c r="AF976" s="185"/>
      <c r="AG976" s="185"/>
      <c r="AH976" s="185"/>
      <c r="AI976" s="185"/>
      <c r="AJ976" s="185"/>
      <c r="AK976" s="185"/>
      <c r="AL976" s="185"/>
      <c r="AM976" s="185"/>
      <c r="AN976" s="185"/>
      <c r="AO976" s="185"/>
      <c r="AP976" s="185"/>
      <c r="AQ976" s="185"/>
      <c r="AR976" s="185"/>
      <c r="AS976" s="185"/>
      <c r="AT976" s="185"/>
      <c r="AU976" s="185"/>
      <c r="AV976" s="185"/>
      <c r="AW976" s="185"/>
    </row>
    <row r="977" ht="22.5" customHeight="1">
      <c r="A977" s="368"/>
      <c r="B977" s="187"/>
      <c r="C977" s="188" t="str">
        <f t="shared" si="2"/>
        <v/>
      </c>
      <c r="D977" s="244"/>
      <c r="E977" s="216"/>
      <c r="F977" s="197"/>
      <c r="G977" s="202"/>
      <c r="H977" s="197"/>
      <c r="I977" s="212"/>
      <c r="J977" s="215"/>
      <c r="K977" s="185"/>
      <c r="L977" s="185"/>
      <c r="M977" s="185"/>
      <c r="N977" s="185"/>
      <c r="O977" s="185"/>
      <c r="P977" s="185"/>
      <c r="Q977" s="185"/>
      <c r="R977" s="185"/>
      <c r="S977" s="185"/>
      <c r="T977" s="185"/>
      <c r="U977" s="185"/>
      <c r="V977" s="185"/>
      <c r="W977" s="185"/>
      <c r="X977" s="185"/>
      <c r="Y977" s="185"/>
      <c r="Z977" s="185"/>
      <c r="AA977" s="185"/>
      <c r="AB977" s="185"/>
      <c r="AC977" s="185"/>
      <c r="AD977" s="185"/>
      <c r="AE977" s="185"/>
      <c r="AF977" s="185"/>
      <c r="AG977" s="185"/>
      <c r="AH977" s="185"/>
      <c r="AI977" s="185"/>
      <c r="AJ977" s="185"/>
      <c r="AK977" s="185"/>
      <c r="AL977" s="185"/>
      <c r="AM977" s="185"/>
      <c r="AN977" s="185"/>
      <c r="AO977" s="185"/>
      <c r="AP977" s="185"/>
      <c r="AQ977" s="185"/>
      <c r="AR977" s="185"/>
      <c r="AS977" s="185"/>
      <c r="AT977" s="185"/>
      <c r="AU977" s="185"/>
      <c r="AV977" s="185"/>
      <c r="AW977" s="185"/>
    </row>
    <row r="978" ht="22.5" customHeight="1">
      <c r="A978" s="368"/>
      <c r="B978" s="187"/>
      <c r="C978" s="188" t="str">
        <f t="shared" si="2"/>
        <v/>
      </c>
      <c r="D978" s="244"/>
      <c r="E978" s="216"/>
      <c r="F978" s="197"/>
      <c r="G978" s="202"/>
      <c r="H978" s="197"/>
      <c r="I978" s="212"/>
      <c r="J978" s="215"/>
      <c r="K978" s="185"/>
      <c r="L978" s="185"/>
      <c r="M978" s="185"/>
      <c r="N978" s="185"/>
      <c r="O978" s="185"/>
      <c r="P978" s="185"/>
      <c r="Q978" s="185"/>
      <c r="R978" s="185"/>
      <c r="S978" s="185"/>
      <c r="T978" s="185"/>
      <c r="U978" s="185"/>
      <c r="V978" s="185"/>
      <c r="W978" s="185"/>
      <c r="X978" s="185"/>
      <c r="Y978" s="185"/>
      <c r="Z978" s="185"/>
      <c r="AA978" s="185"/>
      <c r="AB978" s="185"/>
      <c r="AC978" s="185"/>
      <c r="AD978" s="185"/>
      <c r="AE978" s="185"/>
      <c r="AF978" s="185"/>
      <c r="AG978" s="185"/>
      <c r="AH978" s="185"/>
      <c r="AI978" s="185"/>
      <c r="AJ978" s="185"/>
      <c r="AK978" s="185"/>
      <c r="AL978" s="185"/>
      <c r="AM978" s="185"/>
      <c r="AN978" s="185"/>
      <c r="AO978" s="185"/>
      <c r="AP978" s="185"/>
      <c r="AQ978" s="185"/>
      <c r="AR978" s="185"/>
      <c r="AS978" s="185"/>
      <c r="AT978" s="185"/>
      <c r="AU978" s="185"/>
      <c r="AV978" s="185"/>
      <c r="AW978" s="185"/>
    </row>
    <row r="979" ht="22.5" customHeight="1">
      <c r="A979" s="368"/>
      <c r="B979" s="187"/>
      <c r="C979" s="188" t="str">
        <f t="shared" si="2"/>
        <v/>
      </c>
      <c r="D979" s="244"/>
      <c r="E979" s="216"/>
      <c r="F979" s="197"/>
      <c r="G979" s="202"/>
      <c r="H979" s="197"/>
      <c r="I979" s="212"/>
      <c r="J979" s="215"/>
      <c r="K979" s="185"/>
      <c r="L979" s="185"/>
      <c r="M979" s="185"/>
      <c r="N979" s="185"/>
      <c r="O979" s="185"/>
      <c r="P979" s="185"/>
      <c r="Q979" s="185"/>
      <c r="R979" s="185"/>
      <c r="S979" s="185"/>
      <c r="T979" s="185"/>
      <c r="U979" s="185"/>
      <c r="V979" s="185"/>
      <c r="W979" s="185"/>
      <c r="X979" s="185"/>
      <c r="Y979" s="185"/>
      <c r="Z979" s="185"/>
      <c r="AA979" s="185"/>
      <c r="AB979" s="185"/>
      <c r="AC979" s="185"/>
      <c r="AD979" s="185"/>
      <c r="AE979" s="185"/>
      <c r="AF979" s="185"/>
      <c r="AG979" s="185"/>
      <c r="AH979" s="185"/>
      <c r="AI979" s="185"/>
      <c r="AJ979" s="185"/>
      <c r="AK979" s="185"/>
      <c r="AL979" s="185"/>
      <c r="AM979" s="185"/>
      <c r="AN979" s="185"/>
      <c r="AO979" s="185"/>
      <c r="AP979" s="185"/>
      <c r="AQ979" s="185"/>
      <c r="AR979" s="185"/>
      <c r="AS979" s="185"/>
      <c r="AT979" s="185"/>
      <c r="AU979" s="185"/>
      <c r="AV979" s="185"/>
      <c r="AW979" s="185"/>
    </row>
    <row r="980" ht="22.5" customHeight="1">
      <c r="A980" s="368"/>
      <c r="B980" s="187"/>
      <c r="C980" s="188" t="str">
        <f t="shared" si="2"/>
        <v/>
      </c>
      <c r="D980" s="244"/>
      <c r="E980" s="216"/>
      <c r="F980" s="197"/>
      <c r="G980" s="202"/>
      <c r="H980" s="197"/>
      <c r="I980" s="212"/>
      <c r="J980" s="215"/>
      <c r="K980" s="185"/>
      <c r="L980" s="185"/>
      <c r="M980" s="185"/>
      <c r="N980" s="185"/>
      <c r="O980" s="185"/>
      <c r="P980" s="185"/>
      <c r="Q980" s="185"/>
      <c r="R980" s="185"/>
      <c r="S980" s="185"/>
      <c r="T980" s="185"/>
      <c r="U980" s="185"/>
      <c r="V980" s="185"/>
      <c r="W980" s="185"/>
      <c r="X980" s="185"/>
      <c r="Y980" s="185"/>
      <c r="Z980" s="185"/>
      <c r="AA980" s="185"/>
      <c r="AB980" s="185"/>
      <c r="AC980" s="185"/>
      <c r="AD980" s="185"/>
      <c r="AE980" s="185"/>
      <c r="AF980" s="185"/>
      <c r="AG980" s="185"/>
      <c r="AH980" s="185"/>
      <c r="AI980" s="185"/>
      <c r="AJ980" s="185"/>
      <c r="AK980" s="185"/>
      <c r="AL980" s="185"/>
      <c r="AM980" s="185"/>
      <c r="AN980" s="185"/>
      <c r="AO980" s="185"/>
      <c r="AP980" s="185"/>
      <c r="AQ980" s="185"/>
      <c r="AR980" s="185"/>
      <c r="AS980" s="185"/>
      <c r="AT980" s="185"/>
      <c r="AU980" s="185"/>
      <c r="AV980" s="185"/>
      <c r="AW980" s="185"/>
    </row>
    <row r="981" ht="22.5" customHeight="1">
      <c r="A981" s="368"/>
      <c r="B981" s="187"/>
      <c r="C981" s="188" t="str">
        <f t="shared" si="2"/>
        <v/>
      </c>
      <c r="D981" s="244"/>
      <c r="E981" s="216"/>
      <c r="F981" s="197"/>
      <c r="G981" s="202"/>
      <c r="H981" s="197"/>
      <c r="I981" s="212"/>
      <c r="J981" s="215"/>
      <c r="K981" s="185"/>
      <c r="L981" s="185"/>
      <c r="M981" s="185"/>
      <c r="N981" s="185"/>
      <c r="O981" s="185"/>
      <c r="P981" s="185"/>
      <c r="Q981" s="185"/>
      <c r="R981" s="185"/>
      <c r="S981" s="185"/>
      <c r="T981" s="185"/>
      <c r="U981" s="185"/>
      <c r="V981" s="185"/>
      <c r="W981" s="185"/>
      <c r="X981" s="185"/>
      <c r="Y981" s="185"/>
      <c r="Z981" s="185"/>
      <c r="AA981" s="185"/>
      <c r="AB981" s="185"/>
      <c r="AC981" s="185"/>
      <c r="AD981" s="185"/>
      <c r="AE981" s="185"/>
      <c r="AF981" s="185"/>
      <c r="AG981" s="185"/>
      <c r="AH981" s="185"/>
      <c r="AI981" s="185"/>
      <c r="AJ981" s="185"/>
      <c r="AK981" s="185"/>
      <c r="AL981" s="185"/>
      <c r="AM981" s="185"/>
      <c r="AN981" s="185"/>
      <c r="AO981" s="185"/>
      <c r="AP981" s="185"/>
      <c r="AQ981" s="185"/>
      <c r="AR981" s="185"/>
      <c r="AS981" s="185"/>
      <c r="AT981" s="185"/>
      <c r="AU981" s="185"/>
      <c r="AV981" s="185"/>
      <c r="AW981" s="185"/>
    </row>
    <row r="982" ht="22.5" customHeight="1">
      <c r="A982" s="368"/>
      <c r="B982" s="187"/>
      <c r="C982" s="188" t="str">
        <f t="shared" si="2"/>
        <v/>
      </c>
      <c r="D982" s="244"/>
      <c r="E982" s="216"/>
      <c r="F982" s="197"/>
      <c r="G982" s="202"/>
      <c r="H982" s="197"/>
      <c r="I982" s="212"/>
      <c r="J982" s="215"/>
      <c r="K982" s="185"/>
      <c r="L982" s="185"/>
      <c r="M982" s="185"/>
      <c r="N982" s="185"/>
      <c r="O982" s="185"/>
      <c r="P982" s="185"/>
      <c r="Q982" s="185"/>
      <c r="R982" s="185"/>
      <c r="S982" s="185"/>
      <c r="T982" s="185"/>
      <c r="U982" s="185"/>
      <c r="V982" s="185"/>
      <c r="W982" s="185"/>
      <c r="X982" s="185"/>
      <c r="Y982" s="185"/>
      <c r="Z982" s="185"/>
      <c r="AA982" s="185"/>
      <c r="AB982" s="185"/>
      <c r="AC982" s="185"/>
      <c r="AD982" s="185"/>
      <c r="AE982" s="185"/>
      <c r="AF982" s="185"/>
      <c r="AG982" s="185"/>
      <c r="AH982" s="185"/>
      <c r="AI982" s="185"/>
      <c r="AJ982" s="185"/>
      <c r="AK982" s="185"/>
      <c r="AL982" s="185"/>
      <c r="AM982" s="185"/>
      <c r="AN982" s="185"/>
      <c r="AO982" s="185"/>
      <c r="AP982" s="185"/>
      <c r="AQ982" s="185"/>
      <c r="AR982" s="185"/>
      <c r="AS982" s="185"/>
      <c r="AT982" s="185"/>
      <c r="AU982" s="185"/>
      <c r="AV982" s="185"/>
      <c r="AW982" s="185"/>
    </row>
    <row r="983" ht="22.5" customHeight="1">
      <c r="A983" s="368"/>
      <c r="B983" s="187"/>
      <c r="C983" s="188" t="str">
        <f t="shared" si="2"/>
        <v/>
      </c>
      <c r="D983" s="244"/>
      <c r="E983" s="216"/>
      <c r="F983" s="197"/>
      <c r="G983" s="202"/>
      <c r="H983" s="197"/>
      <c r="I983" s="212"/>
      <c r="J983" s="215"/>
      <c r="K983" s="185"/>
      <c r="L983" s="185"/>
      <c r="M983" s="185"/>
      <c r="N983" s="185"/>
      <c r="O983" s="185"/>
      <c r="P983" s="185"/>
      <c r="Q983" s="185"/>
      <c r="R983" s="185"/>
      <c r="S983" s="185"/>
      <c r="T983" s="185"/>
      <c r="U983" s="185"/>
      <c r="V983" s="185"/>
      <c r="W983" s="185"/>
      <c r="X983" s="185"/>
      <c r="Y983" s="185"/>
      <c r="Z983" s="185"/>
      <c r="AA983" s="185"/>
      <c r="AB983" s="185"/>
      <c r="AC983" s="185"/>
      <c r="AD983" s="185"/>
      <c r="AE983" s="185"/>
      <c r="AF983" s="185"/>
      <c r="AG983" s="185"/>
      <c r="AH983" s="185"/>
      <c r="AI983" s="185"/>
      <c r="AJ983" s="185"/>
      <c r="AK983" s="185"/>
      <c r="AL983" s="185"/>
      <c r="AM983" s="185"/>
      <c r="AN983" s="185"/>
      <c r="AO983" s="185"/>
      <c r="AP983" s="185"/>
      <c r="AQ983" s="185"/>
      <c r="AR983" s="185"/>
      <c r="AS983" s="185"/>
      <c r="AT983" s="185"/>
      <c r="AU983" s="185"/>
      <c r="AV983" s="185"/>
      <c r="AW983" s="185"/>
    </row>
    <row r="984" ht="22.5" customHeight="1">
      <c r="A984" s="368"/>
      <c r="B984" s="187"/>
      <c r="C984" s="188" t="str">
        <f t="shared" si="2"/>
        <v/>
      </c>
      <c r="D984" s="244"/>
      <c r="E984" s="216"/>
      <c r="F984" s="197"/>
      <c r="G984" s="202"/>
      <c r="H984" s="197"/>
      <c r="I984" s="212"/>
      <c r="J984" s="215"/>
      <c r="K984" s="185"/>
      <c r="L984" s="185"/>
      <c r="M984" s="185"/>
      <c r="N984" s="185"/>
      <c r="O984" s="185"/>
      <c r="P984" s="185"/>
      <c r="Q984" s="185"/>
      <c r="R984" s="185"/>
      <c r="S984" s="185"/>
      <c r="T984" s="185"/>
      <c r="U984" s="185"/>
      <c r="V984" s="185"/>
      <c r="W984" s="185"/>
      <c r="X984" s="185"/>
      <c r="Y984" s="185"/>
      <c r="Z984" s="185"/>
      <c r="AA984" s="185"/>
      <c r="AB984" s="185"/>
      <c r="AC984" s="185"/>
      <c r="AD984" s="185"/>
      <c r="AE984" s="185"/>
      <c r="AF984" s="185"/>
      <c r="AG984" s="185"/>
      <c r="AH984" s="185"/>
      <c r="AI984" s="185"/>
      <c r="AJ984" s="185"/>
      <c r="AK984" s="185"/>
      <c r="AL984" s="185"/>
      <c r="AM984" s="185"/>
      <c r="AN984" s="185"/>
      <c r="AO984" s="185"/>
      <c r="AP984" s="185"/>
      <c r="AQ984" s="185"/>
      <c r="AR984" s="185"/>
      <c r="AS984" s="185"/>
      <c r="AT984" s="185"/>
      <c r="AU984" s="185"/>
      <c r="AV984" s="185"/>
      <c r="AW984" s="185"/>
    </row>
    <row r="985" ht="22.5" customHeight="1">
      <c r="A985" s="368"/>
      <c r="B985" s="187"/>
      <c r="C985" s="188" t="str">
        <f t="shared" si="2"/>
        <v/>
      </c>
      <c r="D985" s="244"/>
      <c r="E985" s="216"/>
      <c r="F985" s="197"/>
      <c r="G985" s="202"/>
      <c r="H985" s="197"/>
      <c r="I985" s="212"/>
      <c r="J985" s="215"/>
      <c r="K985" s="185"/>
      <c r="L985" s="185"/>
      <c r="M985" s="185"/>
      <c r="N985" s="185"/>
      <c r="O985" s="185"/>
      <c r="P985" s="185"/>
      <c r="Q985" s="185"/>
      <c r="R985" s="185"/>
      <c r="S985" s="185"/>
      <c r="T985" s="185"/>
      <c r="U985" s="185"/>
      <c r="V985" s="185"/>
      <c r="W985" s="185"/>
      <c r="X985" s="185"/>
      <c r="Y985" s="185"/>
      <c r="Z985" s="185"/>
      <c r="AA985" s="185"/>
      <c r="AB985" s="185"/>
      <c r="AC985" s="185"/>
      <c r="AD985" s="185"/>
      <c r="AE985" s="185"/>
      <c r="AF985" s="185"/>
      <c r="AG985" s="185"/>
      <c r="AH985" s="185"/>
      <c r="AI985" s="185"/>
      <c r="AJ985" s="185"/>
      <c r="AK985" s="185"/>
      <c r="AL985" s="185"/>
      <c r="AM985" s="185"/>
      <c r="AN985" s="185"/>
      <c r="AO985" s="185"/>
      <c r="AP985" s="185"/>
      <c r="AQ985" s="185"/>
      <c r="AR985" s="185"/>
      <c r="AS985" s="185"/>
      <c r="AT985" s="185"/>
      <c r="AU985" s="185"/>
      <c r="AV985" s="185"/>
      <c r="AW985" s="185"/>
    </row>
    <row r="986" ht="22.5" customHeight="1">
      <c r="A986" s="368"/>
      <c r="B986" s="187"/>
      <c r="C986" s="188" t="str">
        <f t="shared" si="2"/>
        <v/>
      </c>
      <c r="D986" s="244"/>
      <c r="E986" s="216"/>
      <c r="F986" s="197"/>
      <c r="G986" s="202"/>
      <c r="H986" s="197"/>
      <c r="I986" s="212"/>
      <c r="J986" s="215"/>
      <c r="K986" s="185"/>
      <c r="L986" s="185"/>
      <c r="M986" s="185"/>
      <c r="N986" s="185"/>
      <c r="O986" s="185"/>
      <c r="P986" s="185"/>
      <c r="Q986" s="185"/>
      <c r="R986" s="185"/>
      <c r="S986" s="185"/>
      <c r="T986" s="185"/>
      <c r="U986" s="185"/>
      <c r="V986" s="185"/>
      <c r="W986" s="185"/>
      <c r="X986" s="185"/>
      <c r="Y986" s="185"/>
      <c r="Z986" s="185"/>
      <c r="AA986" s="185"/>
      <c r="AB986" s="185"/>
      <c r="AC986" s="185"/>
      <c r="AD986" s="185"/>
      <c r="AE986" s="185"/>
      <c r="AF986" s="185"/>
      <c r="AG986" s="185"/>
      <c r="AH986" s="185"/>
      <c r="AI986" s="185"/>
      <c r="AJ986" s="185"/>
      <c r="AK986" s="185"/>
      <c r="AL986" s="185"/>
      <c r="AM986" s="185"/>
      <c r="AN986" s="185"/>
      <c r="AO986" s="185"/>
      <c r="AP986" s="185"/>
      <c r="AQ986" s="185"/>
      <c r="AR986" s="185"/>
      <c r="AS986" s="185"/>
      <c r="AT986" s="185"/>
      <c r="AU986" s="185"/>
      <c r="AV986" s="185"/>
      <c r="AW986" s="185"/>
    </row>
    <row r="987" ht="22.5" customHeight="1">
      <c r="A987" s="368"/>
      <c r="B987" s="187"/>
      <c r="C987" s="188" t="str">
        <f t="shared" si="2"/>
        <v/>
      </c>
      <c r="D987" s="244"/>
      <c r="E987" s="216"/>
      <c r="F987" s="197"/>
      <c r="G987" s="202"/>
      <c r="H987" s="197"/>
      <c r="I987" s="212"/>
      <c r="J987" s="215"/>
      <c r="K987" s="185"/>
      <c r="L987" s="185"/>
      <c r="M987" s="185"/>
      <c r="N987" s="185"/>
      <c r="O987" s="185"/>
      <c r="P987" s="185"/>
      <c r="Q987" s="185"/>
      <c r="R987" s="185"/>
      <c r="S987" s="185"/>
      <c r="T987" s="185"/>
      <c r="U987" s="185"/>
      <c r="V987" s="185"/>
      <c r="W987" s="185"/>
      <c r="X987" s="185"/>
      <c r="Y987" s="185"/>
      <c r="Z987" s="185"/>
      <c r="AA987" s="185"/>
      <c r="AB987" s="185"/>
      <c r="AC987" s="185"/>
      <c r="AD987" s="185"/>
      <c r="AE987" s="185"/>
      <c r="AF987" s="185"/>
      <c r="AG987" s="185"/>
      <c r="AH987" s="185"/>
      <c r="AI987" s="185"/>
      <c r="AJ987" s="185"/>
      <c r="AK987" s="185"/>
      <c r="AL987" s="185"/>
      <c r="AM987" s="185"/>
      <c r="AN987" s="185"/>
      <c r="AO987" s="185"/>
      <c r="AP987" s="185"/>
      <c r="AQ987" s="185"/>
      <c r="AR987" s="185"/>
      <c r="AS987" s="185"/>
      <c r="AT987" s="185"/>
      <c r="AU987" s="185"/>
      <c r="AV987" s="185"/>
      <c r="AW987" s="185"/>
    </row>
    <row r="988" ht="22.5" customHeight="1">
      <c r="A988" s="368"/>
      <c r="B988" s="187"/>
      <c r="C988" s="188" t="str">
        <f t="shared" si="2"/>
        <v/>
      </c>
      <c r="D988" s="244"/>
      <c r="E988" s="216"/>
      <c r="F988" s="197"/>
      <c r="G988" s="202"/>
      <c r="H988" s="197"/>
      <c r="I988" s="212"/>
      <c r="J988" s="215"/>
      <c r="K988" s="185"/>
      <c r="L988" s="185"/>
      <c r="M988" s="185"/>
      <c r="N988" s="185"/>
      <c r="O988" s="185"/>
      <c r="P988" s="185"/>
      <c r="Q988" s="185"/>
      <c r="R988" s="185"/>
      <c r="S988" s="185"/>
      <c r="T988" s="185"/>
      <c r="U988" s="185"/>
      <c r="V988" s="185"/>
      <c r="W988" s="185"/>
      <c r="X988" s="185"/>
      <c r="Y988" s="185"/>
      <c r="Z988" s="185"/>
      <c r="AA988" s="185"/>
      <c r="AB988" s="185"/>
      <c r="AC988" s="185"/>
      <c r="AD988" s="185"/>
      <c r="AE988" s="185"/>
      <c r="AF988" s="185"/>
      <c r="AG988" s="185"/>
      <c r="AH988" s="185"/>
      <c r="AI988" s="185"/>
      <c r="AJ988" s="185"/>
      <c r="AK988" s="185"/>
      <c r="AL988" s="185"/>
      <c r="AM988" s="185"/>
      <c r="AN988" s="185"/>
      <c r="AO988" s="185"/>
      <c r="AP988" s="185"/>
      <c r="AQ988" s="185"/>
      <c r="AR988" s="185"/>
      <c r="AS988" s="185"/>
      <c r="AT988" s="185"/>
      <c r="AU988" s="185"/>
      <c r="AV988" s="185"/>
      <c r="AW988" s="185"/>
    </row>
    <row r="989" ht="22.5" customHeight="1">
      <c r="A989" s="368"/>
      <c r="B989" s="187"/>
      <c r="C989" s="188" t="str">
        <f t="shared" si="2"/>
        <v/>
      </c>
      <c r="D989" s="244"/>
      <c r="E989" s="216"/>
      <c r="F989" s="197"/>
      <c r="G989" s="202"/>
      <c r="H989" s="197"/>
      <c r="I989" s="212"/>
      <c r="J989" s="215"/>
      <c r="K989" s="185"/>
      <c r="L989" s="185"/>
      <c r="M989" s="185"/>
      <c r="N989" s="185"/>
      <c r="O989" s="185"/>
      <c r="P989" s="185"/>
      <c r="Q989" s="185"/>
      <c r="R989" s="185"/>
      <c r="S989" s="185"/>
      <c r="T989" s="185"/>
      <c r="U989" s="185"/>
      <c r="V989" s="185"/>
      <c r="W989" s="185"/>
      <c r="X989" s="185"/>
      <c r="Y989" s="185"/>
      <c r="Z989" s="185"/>
      <c r="AA989" s="185"/>
      <c r="AB989" s="185"/>
      <c r="AC989" s="185"/>
      <c r="AD989" s="185"/>
      <c r="AE989" s="185"/>
      <c r="AF989" s="185"/>
      <c r="AG989" s="185"/>
      <c r="AH989" s="185"/>
      <c r="AI989" s="185"/>
      <c r="AJ989" s="185"/>
      <c r="AK989" s="185"/>
      <c r="AL989" s="185"/>
      <c r="AM989" s="185"/>
      <c r="AN989" s="185"/>
      <c r="AO989" s="185"/>
      <c r="AP989" s="185"/>
      <c r="AQ989" s="185"/>
      <c r="AR989" s="185"/>
      <c r="AS989" s="185"/>
      <c r="AT989" s="185"/>
      <c r="AU989" s="185"/>
      <c r="AV989" s="185"/>
      <c r="AW989" s="185"/>
    </row>
    <row r="990" ht="22.5" customHeight="1">
      <c r="A990" s="368"/>
      <c r="B990" s="187"/>
      <c r="C990" s="188" t="str">
        <f t="shared" si="2"/>
        <v/>
      </c>
      <c r="D990" s="244"/>
      <c r="E990" s="216"/>
      <c r="F990" s="197"/>
      <c r="G990" s="202"/>
      <c r="H990" s="197"/>
      <c r="I990" s="212"/>
      <c r="J990" s="215"/>
      <c r="K990" s="185"/>
      <c r="L990" s="185"/>
      <c r="M990" s="185"/>
      <c r="N990" s="185"/>
      <c r="O990" s="185"/>
      <c r="P990" s="185"/>
      <c r="Q990" s="185"/>
      <c r="R990" s="185"/>
      <c r="S990" s="185"/>
      <c r="T990" s="185"/>
      <c r="U990" s="185"/>
      <c r="V990" s="185"/>
      <c r="W990" s="185"/>
      <c r="X990" s="185"/>
      <c r="Y990" s="185"/>
      <c r="Z990" s="185"/>
      <c r="AA990" s="185"/>
      <c r="AB990" s="185"/>
      <c r="AC990" s="185"/>
      <c r="AD990" s="185"/>
      <c r="AE990" s="185"/>
      <c r="AF990" s="185"/>
      <c r="AG990" s="185"/>
      <c r="AH990" s="185"/>
      <c r="AI990" s="185"/>
      <c r="AJ990" s="185"/>
      <c r="AK990" s="185"/>
      <c r="AL990" s="185"/>
      <c r="AM990" s="185"/>
      <c r="AN990" s="185"/>
      <c r="AO990" s="185"/>
      <c r="AP990" s="185"/>
      <c r="AQ990" s="185"/>
      <c r="AR990" s="185"/>
      <c r="AS990" s="185"/>
      <c r="AT990" s="185"/>
      <c r="AU990" s="185"/>
      <c r="AV990" s="185"/>
      <c r="AW990" s="185"/>
    </row>
    <row r="991" ht="22.5" customHeight="1">
      <c r="A991" s="368"/>
      <c r="B991" s="187"/>
      <c r="C991" s="188" t="str">
        <f t="shared" si="2"/>
        <v/>
      </c>
      <c r="D991" s="244"/>
      <c r="E991" s="216"/>
      <c r="F991" s="197"/>
      <c r="G991" s="202"/>
      <c r="H991" s="197"/>
      <c r="I991" s="212"/>
      <c r="J991" s="215"/>
      <c r="K991" s="185"/>
      <c r="L991" s="185"/>
      <c r="M991" s="185"/>
      <c r="N991" s="185"/>
      <c r="O991" s="185"/>
      <c r="P991" s="185"/>
      <c r="Q991" s="185"/>
      <c r="R991" s="185"/>
      <c r="S991" s="185"/>
      <c r="T991" s="185"/>
      <c r="U991" s="185"/>
      <c r="V991" s="185"/>
      <c r="W991" s="185"/>
      <c r="X991" s="185"/>
      <c r="Y991" s="185"/>
      <c r="Z991" s="185"/>
      <c r="AA991" s="185"/>
      <c r="AB991" s="185"/>
      <c r="AC991" s="185"/>
      <c r="AD991" s="185"/>
      <c r="AE991" s="185"/>
      <c r="AF991" s="185"/>
      <c r="AG991" s="185"/>
      <c r="AH991" s="185"/>
      <c r="AI991" s="185"/>
      <c r="AJ991" s="185"/>
      <c r="AK991" s="185"/>
      <c r="AL991" s="185"/>
      <c r="AM991" s="185"/>
      <c r="AN991" s="185"/>
      <c r="AO991" s="185"/>
      <c r="AP991" s="185"/>
      <c r="AQ991" s="185"/>
      <c r="AR991" s="185"/>
      <c r="AS991" s="185"/>
      <c r="AT991" s="185"/>
      <c r="AU991" s="185"/>
      <c r="AV991" s="185"/>
      <c r="AW991" s="185"/>
    </row>
    <row r="992" ht="22.5" customHeight="1">
      <c r="A992" s="368"/>
      <c r="B992" s="187"/>
      <c r="C992" s="188" t="str">
        <f t="shared" si="2"/>
        <v/>
      </c>
      <c r="D992" s="244"/>
      <c r="E992" s="216"/>
      <c r="F992" s="197"/>
      <c r="G992" s="202"/>
      <c r="H992" s="197"/>
      <c r="I992" s="212"/>
      <c r="J992" s="215"/>
      <c r="K992" s="185"/>
      <c r="L992" s="185"/>
      <c r="M992" s="185"/>
      <c r="N992" s="185"/>
      <c r="O992" s="185"/>
      <c r="P992" s="185"/>
      <c r="Q992" s="185"/>
      <c r="R992" s="185"/>
      <c r="S992" s="185"/>
      <c r="T992" s="185"/>
      <c r="U992" s="185"/>
      <c r="V992" s="185"/>
      <c r="W992" s="185"/>
      <c r="X992" s="185"/>
      <c r="Y992" s="185"/>
      <c r="Z992" s="185"/>
      <c r="AA992" s="185"/>
      <c r="AB992" s="185"/>
      <c r="AC992" s="185"/>
      <c r="AD992" s="185"/>
      <c r="AE992" s="185"/>
      <c r="AF992" s="185"/>
      <c r="AG992" s="185"/>
      <c r="AH992" s="185"/>
      <c r="AI992" s="185"/>
      <c r="AJ992" s="185"/>
      <c r="AK992" s="185"/>
      <c r="AL992" s="185"/>
      <c r="AM992" s="185"/>
      <c r="AN992" s="185"/>
      <c r="AO992" s="185"/>
      <c r="AP992" s="185"/>
      <c r="AQ992" s="185"/>
      <c r="AR992" s="185"/>
      <c r="AS992" s="185"/>
      <c r="AT992" s="185"/>
      <c r="AU992" s="185"/>
      <c r="AV992" s="185"/>
      <c r="AW992" s="185"/>
    </row>
    <row r="993" ht="22.5" customHeight="1">
      <c r="A993" s="368"/>
      <c r="B993" s="187"/>
      <c r="C993" s="188" t="str">
        <f t="shared" si="2"/>
        <v/>
      </c>
      <c r="D993" s="244"/>
      <c r="E993" s="216"/>
      <c r="F993" s="197"/>
      <c r="G993" s="202"/>
      <c r="H993" s="197"/>
      <c r="I993" s="212"/>
      <c r="J993" s="215"/>
      <c r="K993" s="185"/>
      <c r="L993" s="185"/>
      <c r="M993" s="185"/>
      <c r="N993" s="185"/>
      <c r="O993" s="185"/>
      <c r="P993" s="185"/>
      <c r="Q993" s="185"/>
      <c r="R993" s="185"/>
      <c r="S993" s="185"/>
      <c r="T993" s="185"/>
      <c r="U993" s="185"/>
      <c r="V993" s="185"/>
      <c r="W993" s="185"/>
      <c r="X993" s="185"/>
      <c r="Y993" s="185"/>
      <c r="Z993" s="185"/>
      <c r="AA993" s="185"/>
      <c r="AB993" s="185"/>
      <c r="AC993" s="185"/>
      <c r="AD993" s="185"/>
      <c r="AE993" s="185"/>
      <c r="AF993" s="185"/>
      <c r="AG993" s="185"/>
      <c r="AH993" s="185"/>
      <c r="AI993" s="185"/>
      <c r="AJ993" s="185"/>
      <c r="AK993" s="185"/>
      <c r="AL993" s="185"/>
      <c r="AM993" s="185"/>
      <c r="AN993" s="185"/>
      <c r="AO993" s="185"/>
      <c r="AP993" s="185"/>
      <c r="AQ993" s="185"/>
      <c r="AR993" s="185"/>
      <c r="AS993" s="185"/>
      <c r="AT993" s="185"/>
      <c r="AU993" s="185"/>
      <c r="AV993" s="185"/>
      <c r="AW993" s="185"/>
    </row>
    <row r="994" ht="22.5" customHeight="1">
      <c r="A994" s="368"/>
      <c r="B994" s="187"/>
      <c r="C994" s="188" t="str">
        <f t="shared" si="2"/>
        <v/>
      </c>
      <c r="D994" s="244"/>
      <c r="E994" s="216"/>
      <c r="F994" s="197"/>
      <c r="G994" s="202"/>
      <c r="H994" s="197"/>
      <c r="I994" s="212"/>
      <c r="J994" s="215"/>
      <c r="K994" s="185"/>
      <c r="L994" s="185"/>
      <c r="M994" s="185"/>
      <c r="N994" s="185"/>
      <c r="O994" s="185"/>
      <c r="P994" s="185"/>
      <c r="Q994" s="185"/>
      <c r="R994" s="185"/>
      <c r="S994" s="185"/>
      <c r="T994" s="185"/>
      <c r="U994" s="185"/>
      <c r="V994" s="185"/>
      <c r="W994" s="185"/>
      <c r="X994" s="185"/>
      <c r="Y994" s="185"/>
      <c r="Z994" s="185"/>
      <c r="AA994" s="185"/>
      <c r="AB994" s="185"/>
      <c r="AC994" s="185"/>
      <c r="AD994" s="185"/>
      <c r="AE994" s="185"/>
      <c r="AF994" s="185"/>
      <c r="AG994" s="185"/>
      <c r="AH994" s="185"/>
      <c r="AI994" s="185"/>
      <c r="AJ994" s="185"/>
      <c r="AK994" s="185"/>
      <c r="AL994" s="185"/>
      <c r="AM994" s="185"/>
      <c r="AN994" s="185"/>
      <c r="AO994" s="185"/>
      <c r="AP994" s="185"/>
      <c r="AQ994" s="185"/>
      <c r="AR994" s="185"/>
      <c r="AS994" s="185"/>
      <c r="AT994" s="185"/>
      <c r="AU994" s="185"/>
      <c r="AV994" s="185"/>
      <c r="AW994" s="185"/>
    </row>
    <row r="995" ht="22.5" customHeight="1">
      <c r="A995" s="368"/>
      <c r="B995" s="187"/>
      <c r="C995" s="188" t="str">
        <f t="shared" si="2"/>
        <v/>
      </c>
      <c r="D995" s="244"/>
      <c r="E995" s="216"/>
      <c r="F995" s="197"/>
      <c r="G995" s="202"/>
      <c r="H995" s="197"/>
      <c r="I995" s="212"/>
      <c r="J995" s="215"/>
      <c r="K995" s="185"/>
      <c r="L995" s="185"/>
      <c r="M995" s="185"/>
      <c r="N995" s="185"/>
      <c r="O995" s="185"/>
      <c r="P995" s="185"/>
      <c r="Q995" s="185"/>
      <c r="R995" s="185"/>
      <c r="S995" s="185"/>
      <c r="T995" s="185"/>
      <c r="U995" s="185"/>
      <c r="V995" s="185"/>
      <c r="W995" s="185"/>
      <c r="X995" s="185"/>
      <c r="Y995" s="185"/>
      <c r="Z995" s="185"/>
      <c r="AA995" s="185"/>
      <c r="AB995" s="185"/>
      <c r="AC995" s="185"/>
      <c r="AD995" s="185"/>
      <c r="AE995" s="185"/>
      <c r="AF995" s="185"/>
      <c r="AG995" s="185"/>
      <c r="AH995" s="185"/>
      <c r="AI995" s="185"/>
      <c r="AJ995" s="185"/>
      <c r="AK995" s="185"/>
      <c r="AL995" s="185"/>
      <c r="AM995" s="185"/>
      <c r="AN995" s="185"/>
      <c r="AO995" s="185"/>
      <c r="AP995" s="185"/>
      <c r="AQ995" s="185"/>
      <c r="AR995" s="185"/>
      <c r="AS995" s="185"/>
      <c r="AT995" s="185"/>
      <c r="AU995" s="185"/>
      <c r="AV995" s="185"/>
      <c r="AW995" s="185"/>
    </row>
    <row r="996" ht="22.5" customHeight="1">
      <c r="A996" s="368"/>
      <c r="B996" s="187"/>
      <c r="C996" s="188" t="str">
        <f t="shared" si="2"/>
        <v/>
      </c>
      <c r="D996" s="244"/>
      <c r="E996" s="216"/>
      <c r="F996" s="197"/>
      <c r="G996" s="202"/>
      <c r="H996" s="197"/>
      <c r="I996" s="212"/>
      <c r="J996" s="215"/>
      <c r="K996" s="185"/>
      <c r="L996" s="185"/>
      <c r="M996" s="185"/>
      <c r="N996" s="185"/>
      <c r="O996" s="185"/>
      <c r="P996" s="185"/>
      <c r="Q996" s="185"/>
      <c r="R996" s="185"/>
      <c r="S996" s="185"/>
      <c r="T996" s="185"/>
      <c r="U996" s="185"/>
      <c r="V996" s="185"/>
      <c r="W996" s="185"/>
      <c r="X996" s="185"/>
      <c r="Y996" s="185"/>
      <c r="Z996" s="185"/>
      <c r="AA996" s="185"/>
      <c r="AB996" s="185"/>
      <c r="AC996" s="185"/>
      <c r="AD996" s="185"/>
      <c r="AE996" s="185"/>
      <c r="AF996" s="185"/>
      <c r="AG996" s="185"/>
      <c r="AH996" s="185"/>
      <c r="AI996" s="185"/>
      <c r="AJ996" s="185"/>
      <c r="AK996" s="185"/>
      <c r="AL996" s="185"/>
      <c r="AM996" s="185"/>
      <c r="AN996" s="185"/>
      <c r="AO996" s="185"/>
      <c r="AP996" s="185"/>
      <c r="AQ996" s="185"/>
      <c r="AR996" s="185"/>
      <c r="AS996" s="185"/>
      <c r="AT996" s="185"/>
      <c r="AU996" s="185"/>
      <c r="AV996" s="185"/>
      <c r="AW996" s="185"/>
    </row>
    <row r="997" ht="22.5" customHeight="1">
      <c r="A997" s="368"/>
      <c r="B997" s="187"/>
      <c r="C997" s="188" t="str">
        <f t="shared" si="2"/>
        <v/>
      </c>
      <c r="D997" s="244"/>
      <c r="E997" s="216"/>
      <c r="F997" s="197"/>
      <c r="G997" s="202"/>
      <c r="H997" s="197"/>
      <c r="I997" s="212"/>
      <c r="J997" s="215"/>
      <c r="K997" s="185"/>
      <c r="L997" s="185"/>
      <c r="M997" s="185"/>
      <c r="N997" s="185"/>
      <c r="O997" s="185"/>
      <c r="P997" s="185"/>
      <c r="Q997" s="185"/>
      <c r="R997" s="185"/>
      <c r="S997" s="185"/>
      <c r="T997" s="185"/>
      <c r="U997" s="185"/>
      <c r="V997" s="185"/>
      <c r="W997" s="185"/>
      <c r="X997" s="185"/>
      <c r="Y997" s="185"/>
      <c r="Z997" s="185"/>
      <c r="AA997" s="185"/>
      <c r="AB997" s="185"/>
      <c r="AC997" s="185"/>
      <c r="AD997" s="185"/>
      <c r="AE997" s="185"/>
      <c r="AF997" s="185"/>
      <c r="AG997" s="185"/>
      <c r="AH997" s="185"/>
      <c r="AI997" s="185"/>
      <c r="AJ997" s="185"/>
      <c r="AK997" s="185"/>
      <c r="AL997" s="185"/>
      <c r="AM997" s="185"/>
      <c r="AN997" s="185"/>
      <c r="AO997" s="185"/>
      <c r="AP997" s="185"/>
      <c r="AQ997" s="185"/>
      <c r="AR997" s="185"/>
      <c r="AS997" s="185"/>
      <c r="AT997" s="185"/>
      <c r="AU997" s="185"/>
      <c r="AV997" s="185"/>
      <c r="AW997" s="185"/>
    </row>
    <row r="998" ht="22.5" customHeight="1">
      <c r="A998" s="368"/>
      <c r="B998" s="187"/>
      <c r="C998" s="188" t="str">
        <f t="shared" si="2"/>
        <v/>
      </c>
      <c r="D998" s="244"/>
      <c r="E998" s="216"/>
      <c r="F998" s="197"/>
      <c r="G998" s="202"/>
      <c r="H998" s="197"/>
      <c r="I998" s="212"/>
      <c r="J998" s="215"/>
      <c r="K998" s="185"/>
      <c r="L998" s="185"/>
      <c r="M998" s="185"/>
      <c r="N998" s="185"/>
      <c r="O998" s="185"/>
      <c r="P998" s="185"/>
      <c r="Q998" s="185"/>
      <c r="R998" s="185"/>
      <c r="S998" s="185"/>
      <c r="T998" s="185"/>
      <c r="U998" s="185"/>
      <c r="V998" s="185"/>
      <c r="W998" s="185"/>
      <c r="X998" s="185"/>
      <c r="Y998" s="185"/>
      <c r="Z998" s="185"/>
      <c r="AA998" s="185"/>
      <c r="AB998" s="185"/>
      <c r="AC998" s="185"/>
      <c r="AD998" s="185"/>
      <c r="AE998" s="185"/>
      <c r="AF998" s="185"/>
      <c r="AG998" s="185"/>
      <c r="AH998" s="185"/>
      <c r="AI998" s="185"/>
      <c r="AJ998" s="185"/>
      <c r="AK998" s="185"/>
      <c r="AL998" s="185"/>
      <c r="AM998" s="185"/>
      <c r="AN998" s="185"/>
      <c r="AO998" s="185"/>
      <c r="AP998" s="185"/>
      <c r="AQ998" s="185"/>
      <c r="AR998" s="185"/>
      <c r="AS998" s="185"/>
      <c r="AT998" s="185"/>
      <c r="AU998" s="185"/>
      <c r="AV998" s="185"/>
      <c r="AW998" s="185"/>
    </row>
    <row r="999" ht="22.5" customHeight="1">
      <c r="A999" s="368"/>
      <c r="B999" s="187"/>
      <c r="C999" s="188" t="str">
        <f t="shared" si="2"/>
        <v/>
      </c>
      <c r="D999" s="244"/>
      <c r="E999" s="216"/>
      <c r="F999" s="197"/>
      <c r="G999" s="202"/>
      <c r="H999" s="197"/>
      <c r="I999" s="212"/>
      <c r="J999" s="215"/>
      <c r="K999" s="185"/>
      <c r="L999" s="185"/>
      <c r="M999" s="185"/>
      <c r="N999" s="185"/>
      <c r="O999" s="185"/>
      <c r="P999" s="185"/>
      <c r="Q999" s="185"/>
      <c r="R999" s="185"/>
      <c r="S999" s="185"/>
      <c r="T999" s="185"/>
      <c r="U999" s="185"/>
      <c r="V999" s="185"/>
      <c r="W999" s="185"/>
      <c r="X999" s="185"/>
      <c r="Y999" s="185"/>
      <c r="Z999" s="185"/>
      <c r="AA999" s="185"/>
      <c r="AB999" s="185"/>
      <c r="AC999" s="185"/>
      <c r="AD999" s="185"/>
      <c r="AE999" s="185"/>
      <c r="AF999" s="185"/>
      <c r="AG999" s="185"/>
      <c r="AH999" s="185"/>
      <c r="AI999" s="185"/>
      <c r="AJ999" s="185"/>
      <c r="AK999" s="185"/>
      <c r="AL999" s="185"/>
      <c r="AM999" s="185"/>
      <c r="AN999" s="185"/>
      <c r="AO999" s="185"/>
      <c r="AP999" s="185"/>
      <c r="AQ999" s="185"/>
      <c r="AR999" s="185"/>
      <c r="AS999" s="185"/>
      <c r="AT999" s="185"/>
      <c r="AU999" s="185"/>
      <c r="AV999" s="185"/>
      <c r="AW999" s="185"/>
    </row>
    <row r="1000" ht="22.5" customHeight="1">
      <c r="A1000" s="368"/>
      <c r="B1000" s="187"/>
      <c r="C1000" s="188" t="str">
        <f t="shared" si="2"/>
        <v/>
      </c>
      <c r="D1000" s="244"/>
      <c r="E1000" s="216"/>
      <c r="F1000" s="197"/>
      <c r="G1000" s="202"/>
      <c r="H1000" s="197"/>
      <c r="I1000" s="212"/>
      <c r="J1000" s="215"/>
      <c r="K1000" s="185"/>
      <c r="L1000" s="185"/>
      <c r="M1000" s="185"/>
      <c r="N1000" s="185"/>
      <c r="O1000" s="185"/>
      <c r="P1000" s="185"/>
      <c r="Q1000" s="185"/>
      <c r="R1000" s="185"/>
      <c r="S1000" s="185"/>
      <c r="T1000" s="185"/>
      <c r="U1000" s="185"/>
      <c r="V1000" s="185"/>
      <c r="W1000" s="185"/>
      <c r="X1000" s="185"/>
      <c r="Y1000" s="185"/>
      <c r="Z1000" s="185"/>
      <c r="AA1000" s="185"/>
      <c r="AB1000" s="185"/>
      <c r="AC1000" s="185"/>
      <c r="AD1000" s="185"/>
      <c r="AE1000" s="185"/>
      <c r="AF1000" s="185"/>
      <c r="AG1000" s="185"/>
      <c r="AH1000" s="185"/>
      <c r="AI1000" s="185"/>
      <c r="AJ1000" s="185"/>
      <c r="AK1000" s="185"/>
      <c r="AL1000" s="185"/>
      <c r="AM1000" s="185"/>
      <c r="AN1000" s="185"/>
      <c r="AO1000" s="185"/>
      <c r="AP1000" s="185"/>
      <c r="AQ1000" s="185"/>
      <c r="AR1000" s="185"/>
      <c r="AS1000" s="185"/>
      <c r="AT1000" s="185"/>
      <c r="AU1000" s="185"/>
      <c r="AV1000" s="185"/>
      <c r="AW1000" s="185"/>
    </row>
    <row r="1001" ht="22.5" customHeight="1">
      <c r="A1001" s="368"/>
      <c r="B1001" s="187"/>
      <c r="C1001" s="188" t="str">
        <f t="shared" si="2"/>
        <v/>
      </c>
      <c r="D1001" s="244"/>
      <c r="E1001" s="216"/>
      <c r="F1001" s="197"/>
      <c r="G1001" s="202"/>
      <c r="H1001" s="197"/>
      <c r="I1001" s="212"/>
      <c r="J1001" s="215"/>
      <c r="K1001" s="185"/>
      <c r="L1001" s="185"/>
      <c r="M1001" s="185"/>
      <c r="N1001" s="185"/>
      <c r="O1001" s="185"/>
      <c r="P1001" s="185"/>
      <c r="Q1001" s="185"/>
      <c r="R1001" s="185"/>
      <c r="S1001" s="185"/>
      <c r="T1001" s="185"/>
      <c r="U1001" s="185"/>
      <c r="V1001" s="185"/>
      <c r="W1001" s="185"/>
      <c r="X1001" s="185"/>
      <c r="Y1001" s="185"/>
      <c r="Z1001" s="185"/>
      <c r="AA1001" s="185"/>
      <c r="AB1001" s="185"/>
      <c r="AC1001" s="185"/>
      <c r="AD1001" s="185"/>
      <c r="AE1001" s="185"/>
      <c r="AF1001" s="185"/>
      <c r="AG1001" s="185"/>
      <c r="AH1001" s="185"/>
      <c r="AI1001" s="185"/>
      <c r="AJ1001" s="185"/>
      <c r="AK1001" s="185"/>
      <c r="AL1001" s="185"/>
      <c r="AM1001" s="185"/>
      <c r="AN1001" s="185"/>
      <c r="AO1001" s="185"/>
      <c r="AP1001" s="185"/>
      <c r="AQ1001" s="185"/>
      <c r="AR1001" s="185"/>
      <c r="AS1001" s="185"/>
      <c r="AT1001" s="185"/>
      <c r="AU1001" s="185"/>
      <c r="AV1001" s="185"/>
      <c r="AW1001" s="185"/>
    </row>
    <row r="1002" ht="22.5" customHeight="1">
      <c r="A1002" s="368"/>
      <c r="B1002" s="187"/>
      <c r="C1002" s="188" t="str">
        <f t="shared" si="2"/>
        <v/>
      </c>
      <c r="D1002" s="244"/>
      <c r="E1002" s="216"/>
      <c r="F1002" s="197"/>
      <c r="G1002" s="202"/>
      <c r="H1002" s="197"/>
      <c r="I1002" s="212"/>
      <c r="J1002" s="215"/>
      <c r="K1002" s="185"/>
      <c r="L1002" s="185"/>
      <c r="M1002" s="185"/>
      <c r="N1002" s="185"/>
      <c r="O1002" s="185"/>
      <c r="P1002" s="185"/>
      <c r="Q1002" s="185"/>
      <c r="R1002" s="185"/>
      <c r="S1002" s="185"/>
      <c r="T1002" s="185"/>
      <c r="U1002" s="185"/>
      <c r="V1002" s="185"/>
      <c r="W1002" s="185"/>
      <c r="X1002" s="185"/>
      <c r="Y1002" s="185"/>
      <c r="Z1002" s="185"/>
      <c r="AA1002" s="185"/>
      <c r="AB1002" s="185"/>
      <c r="AC1002" s="185"/>
      <c r="AD1002" s="185"/>
      <c r="AE1002" s="185"/>
      <c r="AF1002" s="185"/>
      <c r="AG1002" s="185"/>
      <c r="AH1002" s="185"/>
      <c r="AI1002" s="185"/>
      <c r="AJ1002" s="185"/>
      <c r="AK1002" s="185"/>
      <c r="AL1002" s="185"/>
      <c r="AM1002" s="185"/>
      <c r="AN1002" s="185"/>
      <c r="AO1002" s="185"/>
      <c r="AP1002" s="185"/>
      <c r="AQ1002" s="185"/>
      <c r="AR1002" s="185"/>
      <c r="AS1002" s="185"/>
      <c r="AT1002" s="185"/>
      <c r="AU1002" s="185"/>
      <c r="AV1002" s="185"/>
      <c r="AW1002" s="185"/>
    </row>
    <row r="1003" ht="22.5" customHeight="1">
      <c r="A1003" s="368"/>
      <c r="B1003" s="187"/>
      <c r="C1003" s="188" t="str">
        <f t="shared" si="2"/>
        <v/>
      </c>
      <c r="D1003" s="244"/>
      <c r="E1003" s="216"/>
      <c r="F1003" s="197"/>
      <c r="G1003" s="202"/>
      <c r="H1003" s="197"/>
      <c r="I1003" s="212"/>
      <c r="J1003" s="215"/>
      <c r="K1003" s="185"/>
      <c r="L1003" s="185"/>
      <c r="M1003" s="185"/>
      <c r="N1003" s="185"/>
      <c r="O1003" s="185"/>
      <c r="P1003" s="185"/>
      <c r="Q1003" s="185"/>
      <c r="R1003" s="185"/>
      <c r="S1003" s="185"/>
      <c r="T1003" s="185"/>
      <c r="U1003" s="185"/>
      <c r="V1003" s="185"/>
      <c r="W1003" s="185"/>
      <c r="X1003" s="185"/>
      <c r="Y1003" s="185"/>
      <c r="Z1003" s="185"/>
      <c r="AA1003" s="185"/>
      <c r="AB1003" s="185"/>
      <c r="AC1003" s="185"/>
      <c r="AD1003" s="185"/>
      <c r="AE1003" s="185"/>
      <c r="AF1003" s="185"/>
      <c r="AG1003" s="185"/>
      <c r="AH1003" s="185"/>
      <c r="AI1003" s="185"/>
      <c r="AJ1003" s="185"/>
      <c r="AK1003" s="185"/>
      <c r="AL1003" s="185"/>
      <c r="AM1003" s="185"/>
      <c r="AN1003" s="185"/>
      <c r="AO1003" s="185"/>
      <c r="AP1003" s="185"/>
      <c r="AQ1003" s="185"/>
      <c r="AR1003" s="185"/>
      <c r="AS1003" s="185"/>
      <c r="AT1003" s="185"/>
      <c r="AU1003" s="185"/>
      <c r="AV1003" s="185"/>
      <c r="AW1003" s="185"/>
    </row>
    <row r="1004" ht="22.5" customHeight="1">
      <c r="A1004" s="368"/>
      <c r="B1004" s="187"/>
      <c r="C1004" s="188" t="str">
        <f t="shared" si="2"/>
        <v/>
      </c>
      <c r="D1004" s="244"/>
      <c r="E1004" s="216"/>
      <c r="F1004" s="197"/>
      <c r="G1004" s="202"/>
      <c r="H1004" s="197"/>
      <c r="I1004" s="212"/>
      <c r="J1004" s="215"/>
      <c r="K1004" s="185"/>
      <c r="L1004" s="185"/>
      <c r="M1004" s="185"/>
      <c r="N1004" s="185"/>
      <c r="O1004" s="185"/>
      <c r="P1004" s="185"/>
      <c r="Q1004" s="185"/>
      <c r="R1004" s="185"/>
      <c r="S1004" s="185"/>
      <c r="T1004" s="185"/>
      <c r="U1004" s="185"/>
      <c r="V1004" s="185"/>
      <c r="W1004" s="185"/>
      <c r="X1004" s="185"/>
      <c r="Y1004" s="185"/>
      <c r="Z1004" s="185"/>
      <c r="AA1004" s="185"/>
      <c r="AB1004" s="185"/>
      <c r="AC1004" s="185"/>
      <c r="AD1004" s="185"/>
      <c r="AE1004" s="185"/>
      <c r="AF1004" s="185"/>
      <c r="AG1004" s="185"/>
      <c r="AH1004" s="185"/>
      <c r="AI1004" s="185"/>
      <c r="AJ1004" s="185"/>
      <c r="AK1004" s="185"/>
      <c r="AL1004" s="185"/>
      <c r="AM1004" s="185"/>
      <c r="AN1004" s="185"/>
      <c r="AO1004" s="185"/>
      <c r="AP1004" s="185"/>
      <c r="AQ1004" s="185"/>
      <c r="AR1004" s="185"/>
      <c r="AS1004" s="185"/>
      <c r="AT1004" s="185"/>
      <c r="AU1004" s="185"/>
      <c r="AV1004" s="185"/>
      <c r="AW1004" s="185"/>
    </row>
    <row r="1005" ht="22.5" customHeight="1">
      <c r="A1005" s="368"/>
      <c r="B1005" s="187"/>
      <c r="C1005" s="188" t="str">
        <f t="shared" si="2"/>
        <v/>
      </c>
      <c r="D1005" s="244"/>
      <c r="E1005" s="216"/>
      <c r="F1005" s="197"/>
      <c r="G1005" s="202"/>
      <c r="H1005" s="197"/>
      <c r="I1005" s="212"/>
      <c r="J1005" s="215"/>
      <c r="K1005" s="185"/>
      <c r="L1005" s="185"/>
      <c r="M1005" s="185"/>
      <c r="N1005" s="185"/>
      <c r="O1005" s="185"/>
      <c r="P1005" s="185"/>
      <c r="Q1005" s="185"/>
      <c r="R1005" s="185"/>
      <c r="S1005" s="185"/>
      <c r="T1005" s="185"/>
      <c r="U1005" s="185"/>
      <c r="V1005" s="185"/>
      <c r="W1005" s="185"/>
      <c r="X1005" s="185"/>
      <c r="Y1005" s="185"/>
      <c r="Z1005" s="185"/>
      <c r="AA1005" s="185"/>
      <c r="AB1005" s="185"/>
      <c r="AC1005" s="185"/>
      <c r="AD1005" s="185"/>
      <c r="AE1005" s="185"/>
      <c r="AF1005" s="185"/>
      <c r="AG1005" s="185"/>
      <c r="AH1005" s="185"/>
      <c r="AI1005" s="185"/>
      <c r="AJ1005" s="185"/>
      <c r="AK1005" s="185"/>
      <c r="AL1005" s="185"/>
      <c r="AM1005" s="185"/>
      <c r="AN1005" s="185"/>
      <c r="AO1005" s="185"/>
      <c r="AP1005" s="185"/>
      <c r="AQ1005" s="185"/>
      <c r="AR1005" s="185"/>
      <c r="AS1005" s="185"/>
      <c r="AT1005" s="185"/>
      <c r="AU1005" s="185"/>
      <c r="AV1005" s="185"/>
      <c r="AW1005" s="185"/>
    </row>
    <row r="1006" ht="22.5" customHeight="1">
      <c r="A1006" s="368"/>
      <c r="B1006" s="187"/>
      <c r="C1006" s="188" t="str">
        <f t="shared" si="2"/>
        <v/>
      </c>
      <c r="D1006" s="244"/>
      <c r="E1006" s="216"/>
      <c r="F1006" s="197"/>
      <c r="G1006" s="202"/>
      <c r="H1006" s="197"/>
      <c r="I1006" s="212"/>
      <c r="J1006" s="215"/>
      <c r="K1006" s="185"/>
      <c r="L1006" s="185"/>
      <c r="M1006" s="185"/>
      <c r="N1006" s="185"/>
      <c r="O1006" s="185"/>
      <c r="P1006" s="185"/>
      <c r="Q1006" s="185"/>
      <c r="R1006" s="185"/>
      <c r="S1006" s="185"/>
      <c r="T1006" s="185"/>
      <c r="U1006" s="185"/>
      <c r="V1006" s="185"/>
      <c r="W1006" s="185"/>
      <c r="X1006" s="185"/>
      <c r="Y1006" s="185"/>
      <c r="Z1006" s="185"/>
      <c r="AA1006" s="185"/>
      <c r="AB1006" s="185"/>
      <c r="AC1006" s="185"/>
      <c r="AD1006" s="185"/>
      <c r="AE1006" s="185"/>
      <c r="AF1006" s="185"/>
      <c r="AG1006" s="185"/>
      <c r="AH1006" s="185"/>
      <c r="AI1006" s="185"/>
      <c r="AJ1006" s="185"/>
      <c r="AK1006" s="185"/>
      <c r="AL1006" s="185"/>
      <c r="AM1006" s="185"/>
      <c r="AN1006" s="185"/>
      <c r="AO1006" s="185"/>
      <c r="AP1006" s="185"/>
      <c r="AQ1006" s="185"/>
      <c r="AR1006" s="185"/>
      <c r="AS1006" s="185"/>
      <c r="AT1006" s="185"/>
      <c r="AU1006" s="185"/>
      <c r="AV1006" s="185"/>
      <c r="AW1006" s="185"/>
    </row>
    <row r="1007" ht="22.5" customHeight="1">
      <c r="A1007" s="368"/>
      <c r="B1007" s="187"/>
      <c r="C1007" s="188" t="str">
        <f t="shared" si="2"/>
        <v/>
      </c>
      <c r="D1007" s="244"/>
      <c r="E1007" s="216"/>
      <c r="F1007" s="197"/>
      <c r="G1007" s="202"/>
      <c r="H1007" s="197"/>
      <c r="I1007" s="212"/>
      <c r="J1007" s="215"/>
      <c r="K1007" s="185"/>
      <c r="L1007" s="185"/>
      <c r="M1007" s="185"/>
      <c r="N1007" s="185"/>
      <c r="O1007" s="185"/>
      <c r="P1007" s="185"/>
      <c r="Q1007" s="185"/>
      <c r="R1007" s="185"/>
      <c r="S1007" s="185"/>
      <c r="T1007" s="185"/>
      <c r="U1007" s="185"/>
      <c r="V1007" s="185"/>
      <c r="W1007" s="185"/>
      <c r="X1007" s="185"/>
      <c r="Y1007" s="185"/>
      <c r="Z1007" s="185"/>
      <c r="AA1007" s="185"/>
      <c r="AB1007" s="185"/>
      <c r="AC1007" s="185"/>
      <c r="AD1007" s="185"/>
      <c r="AE1007" s="185"/>
      <c r="AF1007" s="185"/>
      <c r="AG1007" s="185"/>
      <c r="AH1007" s="185"/>
      <c r="AI1007" s="185"/>
      <c r="AJ1007" s="185"/>
      <c r="AK1007" s="185"/>
      <c r="AL1007" s="185"/>
      <c r="AM1007" s="185"/>
      <c r="AN1007" s="185"/>
      <c r="AO1007" s="185"/>
      <c r="AP1007" s="185"/>
      <c r="AQ1007" s="185"/>
      <c r="AR1007" s="185"/>
      <c r="AS1007" s="185"/>
      <c r="AT1007" s="185"/>
      <c r="AU1007" s="185"/>
      <c r="AV1007" s="185"/>
      <c r="AW1007" s="185"/>
    </row>
    <row r="1008" ht="22.5" customHeight="1">
      <c r="A1008" s="368"/>
      <c r="B1008" s="187"/>
      <c r="C1008" s="188" t="str">
        <f t="shared" si="2"/>
        <v/>
      </c>
      <c r="D1008" s="244"/>
      <c r="E1008" s="216"/>
      <c r="F1008" s="197"/>
      <c r="G1008" s="202"/>
      <c r="H1008" s="197"/>
      <c r="I1008" s="212"/>
      <c r="J1008" s="215"/>
      <c r="K1008" s="185"/>
      <c r="L1008" s="185"/>
      <c r="M1008" s="185"/>
      <c r="N1008" s="185"/>
      <c r="O1008" s="185"/>
      <c r="P1008" s="185"/>
      <c r="Q1008" s="185"/>
      <c r="R1008" s="185"/>
      <c r="S1008" s="185"/>
      <c r="T1008" s="185"/>
      <c r="U1008" s="185"/>
      <c r="V1008" s="185"/>
      <c r="W1008" s="185"/>
      <c r="X1008" s="185"/>
      <c r="Y1008" s="185"/>
      <c r="Z1008" s="185"/>
      <c r="AA1008" s="185"/>
      <c r="AB1008" s="185"/>
      <c r="AC1008" s="185"/>
      <c r="AD1008" s="185"/>
      <c r="AE1008" s="185"/>
      <c r="AF1008" s="185"/>
      <c r="AG1008" s="185"/>
      <c r="AH1008" s="185"/>
      <c r="AI1008" s="185"/>
      <c r="AJ1008" s="185"/>
      <c r="AK1008" s="185"/>
      <c r="AL1008" s="185"/>
      <c r="AM1008" s="185"/>
      <c r="AN1008" s="185"/>
      <c r="AO1008" s="185"/>
      <c r="AP1008" s="185"/>
      <c r="AQ1008" s="185"/>
      <c r="AR1008" s="185"/>
      <c r="AS1008" s="185"/>
      <c r="AT1008" s="185"/>
      <c r="AU1008" s="185"/>
      <c r="AV1008" s="185"/>
      <c r="AW1008" s="185"/>
    </row>
    <row r="1009" ht="22.5" customHeight="1">
      <c r="A1009" s="368"/>
      <c r="B1009" s="187"/>
      <c r="C1009" s="188" t="str">
        <f t="shared" si="2"/>
        <v/>
      </c>
      <c r="D1009" s="244"/>
      <c r="E1009" s="216"/>
      <c r="F1009" s="197"/>
      <c r="G1009" s="202"/>
      <c r="H1009" s="197"/>
      <c r="I1009" s="212"/>
      <c r="J1009" s="215"/>
      <c r="K1009" s="185"/>
      <c r="L1009" s="185"/>
      <c r="M1009" s="185"/>
      <c r="N1009" s="185"/>
      <c r="O1009" s="185"/>
      <c r="P1009" s="185"/>
      <c r="Q1009" s="185"/>
      <c r="R1009" s="185"/>
      <c r="S1009" s="185"/>
      <c r="T1009" s="185"/>
      <c r="U1009" s="185"/>
      <c r="V1009" s="185"/>
      <c r="W1009" s="185"/>
      <c r="X1009" s="185"/>
      <c r="Y1009" s="185"/>
      <c r="Z1009" s="185"/>
      <c r="AA1009" s="185"/>
      <c r="AB1009" s="185"/>
      <c r="AC1009" s="185"/>
      <c r="AD1009" s="185"/>
      <c r="AE1009" s="185"/>
      <c r="AF1009" s="185"/>
      <c r="AG1009" s="185"/>
      <c r="AH1009" s="185"/>
      <c r="AI1009" s="185"/>
      <c r="AJ1009" s="185"/>
      <c r="AK1009" s="185"/>
      <c r="AL1009" s="185"/>
      <c r="AM1009" s="185"/>
      <c r="AN1009" s="185"/>
      <c r="AO1009" s="185"/>
      <c r="AP1009" s="185"/>
      <c r="AQ1009" s="185"/>
      <c r="AR1009" s="185"/>
      <c r="AS1009" s="185"/>
      <c r="AT1009" s="185"/>
      <c r="AU1009" s="185"/>
      <c r="AV1009" s="185"/>
      <c r="AW1009" s="185"/>
    </row>
    <row r="1010" ht="22.5" customHeight="1">
      <c r="A1010" s="368"/>
      <c r="B1010" s="187"/>
      <c r="C1010" s="188" t="str">
        <f t="shared" si="2"/>
        <v/>
      </c>
      <c r="D1010" s="244"/>
      <c r="E1010" s="216"/>
      <c r="F1010" s="197"/>
      <c r="G1010" s="202"/>
      <c r="H1010" s="197"/>
      <c r="I1010" s="212"/>
      <c r="J1010" s="215"/>
      <c r="K1010" s="185"/>
      <c r="L1010" s="185"/>
      <c r="M1010" s="185"/>
      <c r="N1010" s="185"/>
      <c r="O1010" s="185"/>
      <c r="P1010" s="185"/>
      <c r="Q1010" s="185"/>
      <c r="R1010" s="185"/>
      <c r="S1010" s="185"/>
      <c r="T1010" s="185"/>
      <c r="U1010" s="185"/>
      <c r="V1010" s="185"/>
      <c r="W1010" s="185"/>
      <c r="X1010" s="185"/>
      <c r="Y1010" s="185"/>
      <c r="Z1010" s="185"/>
      <c r="AA1010" s="185"/>
      <c r="AB1010" s="185"/>
      <c r="AC1010" s="185"/>
      <c r="AD1010" s="185"/>
      <c r="AE1010" s="185"/>
      <c r="AF1010" s="185"/>
      <c r="AG1010" s="185"/>
      <c r="AH1010" s="185"/>
      <c r="AI1010" s="185"/>
      <c r="AJ1010" s="185"/>
      <c r="AK1010" s="185"/>
      <c r="AL1010" s="185"/>
      <c r="AM1010" s="185"/>
      <c r="AN1010" s="185"/>
      <c r="AO1010" s="185"/>
      <c r="AP1010" s="185"/>
      <c r="AQ1010" s="185"/>
      <c r="AR1010" s="185"/>
      <c r="AS1010" s="185"/>
      <c r="AT1010" s="185"/>
      <c r="AU1010" s="185"/>
      <c r="AV1010" s="185"/>
      <c r="AW1010" s="185"/>
    </row>
    <row r="1011" ht="22.5" customHeight="1">
      <c r="A1011" s="368"/>
      <c r="B1011" s="187"/>
      <c r="C1011" s="188" t="str">
        <f t="shared" si="2"/>
        <v/>
      </c>
      <c r="D1011" s="244"/>
      <c r="E1011" s="216"/>
      <c r="F1011" s="197"/>
      <c r="G1011" s="202"/>
      <c r="H1011" s="197"/>
      <c r="I1011" s="212"/>
      <c r="J1011" s="215"/>
      <c r="K1011" s="185"/>
      <c r="L1011" s="185"/>
      <c r="M1011" s="185"/>
      <c r="N1011" s="185"/>
      <c r="O1011" s="185"/>
      <c r="P1011" s="185"/>
      <c r="Q1011" s="185"/>
      <c r="R1011" s="185"/>
      <c r="S1011" s="185"/>
      <c r="T1011" s="185"/>
      <c r="U1011" s="185"/>
      <c r="V1011" s="185"/>
      <c r="W1011" s="185"/>
      <c r="X1011" s="185"/>
      <c r="Y1011" s="185"/>
      <c r="Z1011" s="185"/>
      <c r="AA1011" s="185"/>
      <c r="AB1011" s="185"/>
      <c r="AC1011" s="185"/>
      <c r="AD1011" s="185"/>
      <c r="AE1011" s="185"/>
      <c r="AF1011" s="185"/>
      <c r="AG1011" s="185"/>
      <c r="AH1011" s="185"/>
      <c r="AI1011" s="185"/>
      <c r="AJ1011" s="185"/>
      <c r="AK1011" s="185"/>
      <c r="AL1011" s="185"/>
      <c r="AM1011" s="185"/>
      <c r="AN1011" s="185"/>
      <c r="AO1011" s="185"/>
      <c r="AP1011" s="185"/>
      <c r="AQ1011" s="185"/>
      <c r="AR1011" s="185"/>
      <c r="AS1011" s="185"/>
      <c r="AT1011" s="185"/>
      <c r="AU1011" s="185"/>
      <c r="AV1011" s="185"/>
      <c r="AW1011" s="185"/>
    </row>
    <row r="1012" ht="22.5" customHeight="1">
      <c r="A1012" s="368"/>
      <c r="B1012" s="187"/>
      <c r="C1012" s="188" t="str">
        <f t="shared" si="2"/>
        <v/>
      </c>
      <c r="D1012" s="244"/>
      <c r="E1012" s="216"/>
      <c r="F1012" s="197"/>
      <c r="G1012" s="202"/>
      <c r="H1012" s="197"/>
      <c r="I1012" s="212"/>
      <c r="J1012" s="215"/>
      <c r="K1012" s="185"/>
      <c r="L1012" s="185"/>
      <c r="M1012" s="185"/>
      <c r="N1012" s="185"/>
      <c r="O1012" s="185"/>
      <c r="P1012" s="185"/>
      <c r="Q1012" s="185"/>
      <c r="R1012" s="185"/>
      <c r="S1012" s="185"/>
      <c r="T1012" s="185"/>
      <c r="U1012" s="185"/>
      <c r="V1012" s="185"/>
      <c r="W1012" s="185"/>
      <c r="X1012" s="185"/>
      <c r="Y1012" s="185"/>
      <c r="Z1012" s="185"/>
      <c r="AA1012" s="185"/>
      <c r="AB1012" s="185"/>
      <c r="AC1012" s="185"/>
      <c r="AD1012" s="185"/>
      <c r="AE1012" s="185"/>
      <c r="AF1012" s="185"/>
      <c r="AG1012" s="185"/>
      <c r="AH1012" s="185"/>
      <c r="AI1012" s="185"/>
      <c r="AJ1012" s="185"/>
      <c r="AK1012" s="185"/>
      <c r="AL1012" s="185"/>
      <c r="AM1012" s="185"/>
      <c r="AN1012" s="185"/>
      <c r="AO1012" s="185"/>
      <c r="AP1012" s="185"/>
      <c r="AQ1012" s="185"/>
      <c r="AR1012" s="185"/>
      <c r="AS1012" s="185"/>
      <c r="AT1012" s="185"/>
      <c r="AU1012" s="185"/>
      <c r="AV1012" s="185"/>
      <c r="AW1012" s="185"/>
    </row>
    <row r="1013" ht="22.5" customHeight="1">
      <c r="A1013" s="368"/>
      <c r="B1013" s="187"/>
      <c r="C1013" s="188" t="str">
        <f t="shared" si="2"/>
        <v/>
      </c>
      <c r="D1013" s="244"/>
      <c r="E1013" s="216"/>
      <c r="F1013" s="197"/>
      <c r="G1013" s="202"/>
      <c r="H1013" s="197"/>
      <c r="I1013" s="212"/>
      <c r="J1013" s="215"/>
      <c r="K1013" s="185"/>
      <c r="L1013" s="185"/>
      <c r="M1013" s="185"/>
      <c r="N1013" s="185"/>
      <c r="O1013" s="185"/>
      <c r="P1013" s="185"/>
      <c r="Q1013" s="185"/>
      <c r="R1013" s="185"/>
      <c r="S1013" s="185"/>
      <c r="T1013" s="185"/>
      <c r="U1013" s="185"/>
      <c r="V1013" s="185"/>
      <c r="W1013" s="185"/>
      <c r="X1013" s="185"/>
      <c r="Y1013" s="185"/>
      <c r="Z1013" s="185"/>
      <c r="AA1013" s="185"/>
      <c r="AB1013" s="185"/>
      <c r="AC1013" s="185"/>
      <c r="AD1013" s="185"/>
      <c r="AE1013" s="185"/>
      <c r="AF1013" s="185"/>
      <c r="AG1013" s="185"/>
      <c r="AH1013" s="185"/>
      <c r="AI1013" s="185"/>
      <c r="AJ1013" s="185"/>
      <c r="AK1013" s="185"/>
      <c r="AL1013" s="185"/>
      <c r="AM1013" s="185"/>
      <c r="AN1013" s="185"/>
      <c r="AO1013" s="185"/>
      <c r="AP1013" s="185"/>
      <c r="AQ1013" s="185"/>
      <c r="AR1013" s="185"/>
      <c r="AS1013" s="185"/>
      <c r="AT1013" s="185"/>
      <c r="AU1013" s="185"/>
      <c r="AV1013" s="185"/>
      <c r="AW1013" s="185"/>
    </row>
    <row r="1014" ht="22.5" customHeight="1">
      <c r="A1014" s="368"/>
      <c r="B1014" s="187"/>
      <c r="C1014" s="188" t="str">
        <f t="shared" si="2"/>
        <v/>
      </c>
      <c r="D1014" s="244"/>
      <c r="E1014" s="216"/>
      <c r="F1014" s="197"/>
      <c r="G1014" s="202"/>
      <c r="H1014" s="197"/>
      <c r="I1014" s="212"/>
      <c r="J1014" s="215"/>
      <c r="K1014" s="185"/>
      <c r="L1014" s="185"/>
      <c r="M1014" s="185"/>
      <c r="N1014" s="185"/>
      <c r="O1014" s="185"/>
      <c r="P1014" s="185"/>
      <c r="Q1014" s="185"/>
      <c r="R1014" s="185"/>
      <c r="S1014" s="185"/>
      <c r="T1014" s="185"/>
      <c r="U1014" s="185"/>
      <c r="V1014" s="185"/>
      <c r="W1014" s="185"/>
      <c r="X1014" s="185"/>
      <c r="Y1014" s="185"/>
      <c r="Z1014" s="185"/>
      <c r="AA1014" s="185"/>
      <c r="AB1014" s="185"/>
      <c r="AC1014" s="185"/>
      <c r="AD1014" s="185"/>
      <c r="AE1014" s="185"/>
      <c r="AF1014" s="185"/>
      <c r="AG1014" s="185"/>
      <c r="AH1014" s="185"/>
      <c r="AI1014" s="185"/>
      <c r="AJ1014" s="185"/>
      <c r="AK1014" s="185"/>
      <c r="AL1014" s="185"/>
      <c r="AM1014" s="185"/>
      <c r="AN1014" s="185"/>
      <c r="AO1014" s="185"/>
      <c r="AP1014" s="185"/>
      <c r="AQ1014" s="185"/>
      <c r="AR1014" s="185"/>
      <c r="AS1014" s="185"/>
      <c r="AT1014" s="185"/>
      <c r="AU1014" s="185"/>
      <c r="AV1014" s="185"/>
      <c r="AW1014" s="185"/>
    </row>
    <row r="1015" ht="22.5" customHeight="1">
      <c r="A1015" s="368"/>
      <c r="B1015" s="187"/>
      <c r="C1015" s="188" t="str">
        <f t="shared" si="2"/>
        <v/>
      </c>
      <c r="D1015" s="244"/>
      <c r="E1015" s="216"/>
      <c r="F1015" s="197"/>
      <c r="G1015" s="202"/>
      <c r="H1015" s="197"/>
      <c r="I1015" s="212"/>
      <c r="J1015" s="215"/>
      <c r="K1015" s="185"/>
      <c r="L1015" s="185"/>
      <c r="M1015" s="185"/>
      <c r="N1015" s="185"/>
      <c r="O1015" s="185"/>
      <c r="P1015" s="185"/>
      <c r="Q1015" s="185"/>
      <c r="R1015" s="185"/>
      <c r="S1015" s="185"/>
      <c r="T1015" s="185"/>
      <c r="U1015" s="185"/>
      <c r="V1015" s="185"/>
      <c r="W1015" s="185"/>
      <c r="X1015" s="185"/>
      <c r="Y1015" s="185"/>
      <c r="Z1015" s="185"/>
      <c r="AA1015" s="185"/>
      <c r="AB1015" s="185"/>
      <c r="AC1015" s="185"/>
      <c r="AD1015" s="185"/>
      <c r="AE1015" s="185"/>
      <c r="AF1015" s="185"/>
      <c r="AG1015" s="185"/>
      <c r="AH1015" s="185"/>
      <c r="AI1015" s="185"/>
      <c r="AJ1015" s="185"/>
      <c r="AK1015" s="185"/>
      <c r="AL1015" s="185"/>
      <c r="AM1015" s="185"/>
      <c r="AN1015" s="185"/>
      <c r="AO1015" s="185"/>
      <c r="AP1015" s="185"/>
      <c r="AQ1015" s="185"/>
      <c r="AR1015" s="185"/>
      <c r="AS1015" s="185"/>
      <c r="AT1015" s="185"/>
      <c r="AU1015" s="185"/>
      <c r="AV1015" s="185"/>
      <c r="AW1015" s="185"/>
    </row>
    <row r="1016" ht="22.5" customHeight="1">
      <c r="A1016" s="368"/>
      <c r="B1016" s="187"/>
      <c r="C1016" s="188" t="str">
        <f t="shared" si="2"/>
        <v/>
      </c>
      <c r="D1016" s="244"/>
      <c r="E1016" s="216"/>
      <c r="F1016" s="197"/>
      <c r="G1016" s="202"/>
      <c r="H1016" s="197"/>
      <c r="I1016" s="212"/>
      <c r="J1016" s="215"/>
      <c r="K1016" s="185"/>
      <c r="L1016" s="185"/>
      <c r="M1016" s="185"/>
      <c r="N1016" s="185"/>
      <c r="O1016" s="185"/>
      <c r="P1016" s="185"/>
      <c r="Q1016" s="185"/>
      <c r="R1016" s="185"/>
      <c r="S1016" s="185"/>
      <c r="T1016" s="185"/>
      <c r="U1016" s="185"/>
      <c r="V1016" s="185"/>
      <c r="W1016" s="185"/>
      <c r="X1016" s="185"/>
      <c r="Y1016" s="185"/>
      <c r="Z1016" s="185"/>
      <c r="AA1016" s="185"/>
      <c r="AB1016" s="185"/>
      <c r="AC1016" s="185"/>
      <c r="AD1016" s="185"/>
      <c r="AE1016" s="185"/>
      <c r="AF1016" s="185"/>
      <c r="AG1016" s="185"/>
      <c r="AH1016" s="185"/>
      <c r="AI1016" s="185"/>
      <c r="AJ1016" s="185"/>
      <c r="AK1016" s="185"/>
      <c r="AL1016" s="185"/>
      <c r="AM1016" s="185"/>
      <c r="AN1016" s="185"/>
      <c r="AO1016" s="185"/>
      <c r="AP1016" s="185"/>
      <c r="AQ1016" s="185"/>
      <c r="AR1016" s="185"/>
      <c r="AS1016" s="185"/>
      <c r="AT1016" s="185"/>
      <c r="AU1016" s="185"/>
      <c r="AV1016" s="185"/>
      <c r="AW1016" s="185"/>
    </row>
    <row r="1017" ht="22.5" customHeight="1">
      <c r="A1017" s="368"/>
      <c r="B1017" s="187"/>
      <c r="C1017" s="188" t="str">
        <f t="shared" si="2"/>
        <v/>
      </c>
      <c r="D1017" s="244"/>
      <c r="E1017" s="216"/>
      <c r="F1017" s="197"/>
      <c r="G1017" s="202"/>
      <c r="H1017" s="197"/>
      <c r="I1017" s="212"/>
      <c r="J1017" s="215"/>
      <c r="K1017" s="185"/>
      <c r="L1017" s="185"/>
      <c r="M1017" s="185"/>
      <c r="N1017" s="185"/>
      <c r="O1017" s="185"/>
      <c r="P1017" s="185"/>
      <c r="Q1017" s="185"/>
      <c r="R1017" s="185"/>
      <c r="S1017" s="185"/>
      <c r="T1017" s="185"/>
      <c r="U1017" s="185"/>
      <c r="V1017" s="185"/>
      <c r="W1017" s="185"/>
      <c r="X1017" s="185"/>
      <c r="Y1017" s="185"/>
      <c r="Z1017" s="185"/>
      <c r="AA1017" s="185"/>
      <c r="AB1017" s="185"/>
      <c r="AC1017" s="185"/>
      <c r="AD1017" s="185"/>
      <c r="AE1017" s="185"/>
      <c r="AF1017" s="185"/>
      <c r="AG1017" s="185"/>
      <c r="AH1017" s="185"/>
      <c r="AI1017" s="185"/>
      <c r="AJ1017" s="185"/>
      <c r="AK1017" s="185"/>
      <c r="AL1017" s="185"/>
      <c r="AM1017" s="185"/>
      <c r="AN1017" s="185"/>
      <c r="AO1017" s="185"/>
      <c r="AP1017" s="185"/>
      <c r="AQ1017" s="185"/>
      <c r="AR1017" s="185"/>
      <c r="AS1017" s="185"/>
      <c r="AT1017" s="185"/>
      <c r="AU1017" s="185"/>
      <c r="AV1017" s="185"/>
      <c r="AW1017" s="185"/>
    </row>
    <row r="1018" ht="22.5" customHeight="1">
      <c r="A1018" s="368"/>
      <c r="B1018" s="187"/>
      <c r="C1018" s="188" t="str">
        <f t="shared" si="2"/>
        <v/>
      </c>
      <c r="D1018" s="244"/>
      <c r="E1018" s="216"/>
      <c r="F1018" s="197"/>
      <c r="G1018" s="202"/>
      <c r="H1018" s="197"/>
      <c r="I1018" s="212"/>
      <c r="J1018" s="215"/>
      <c r="K1018" s="185"/>
      <c r="L1018" s="185"/>
      <c r="M1018" s="185"/>
      <c r="N1018" s="185"/>
      <c r="O1018" s="185"/>
      <c r="P1018" s="185"/>
      <c r="Q1018" s="185"/>
      <c r="R1018" s="185"/>
      <c r="S1018" s="185"/>
      <c r="T1018" s="185"/>
      <c r="U1018" s="185"/>
      <c r="V1018" s="185"/>
      <c r="W1018" s="185"/>
      <c r="X1018" s="185"/>
      <c r="Y1018" s="185"/>
      <c r="Z1018" s="185"/>
      <c r="AA1018" s="185"/>
      <c r="AB1018" s="185"/>
      <c r="AC1018" s="185"/>
      <c r="AD1018" s="185"/>
      <c r="AE1018" s="185"/>
      <c r="AF1018" s="185"/>
      <c r="AG1018" s="185"/>
      <c r="AH1018" s="185"/>
      <c r="AI1018" s="185"/>
      <c r="AJ1018" s="185"/>
      <c r="AK1018" s="185"/>
      <c r="AL1018" s="185"/>
      <c r="AM1018" s="185"/>
      <c r="AN1018" s="185"/>
      <c r="AO1018" s="185"/>
      <c r="AP1018" s="185"/>
      <c r="AQ1018" s="185"/>
      <c r="AR1018" s="185"/>
      <c r="AS1018" s="185"/>
      <c r="AT1018" s="185"/>
      <c r="AU1018" s="185"/>
      <c r="AV1018" s="185"/>
      <c r="AW1018" s="185"/>
    </row>
    <row r="1019" ht="22.5" customHeight="1">
      <c r="A1019" s="368"/>
      <c r="B1019" s="187"/>
      <c r="C1019" s="188" t="str">
        <f t="shared" si="2"/>
        <v/>
      </c>
      <c r="D1019" s="244"/>
      <c r="E1019" s="216"/>
      <c r="F1019" s="197"/>
      <c r="G1019" s="202"/>
      <c r="H1019" s="197"/>
      <c r="I1019" s="212"/>
      <c r="J1019" s="215"/>
      <c r="K1019" s="185"/>
      <c r="L1019" s="185"/>
      <c r="M1019" s="185"/>
      <c r="N1019" s="185"/>
      <c r="O1019" s="185"/>
      <c r="P1019" s="185"/>
      <c r="Q1019" s="185"/>
      <c r="R1019" s="185"/>
      <c r="S1019" s="185"/>
      <c r="T1019" s="185"/>
      <c r="U1019" s="185"/>
      <c r="V1019" s="185"/>
      <c r="W1019" s="185"/>
      <c r="X1019" s="185"/>
      <c r="Y1019" s="185"/>
      <c r="Z1019" s="185"/>
      <c r="AA1019" s="185"/>
      <c r="AB1019" s="185"/>
      <c r="AC1019" s="185"/>
      <c r="AD1019" s="185"/>
      <c r="AE1019" s="185"/>
      <c r="AF1019" s="185"/>
      <c r="AG1019" s="185"/>
      <c r="AH1019" s="185"/>
      <c r="AI1019" s="185"/>
      <c r="AJ1019" s="185"/>
      <c r="AK1019" s="185"/>
      <c r="AL1019" s="185"/>
      <c r="AM1019" s="185"/>
      <c r="AN1019" s="185"/>
      <c r="AO1019" s="185"/>
      <c r="AP1019" s="185"/>
      <c r="AQ1019" s="185"/>
      <c r="AR1019" s="185"/>
      <c r="AS1019" s="185"/>
      <c r="AT1019" s="185"/>
      <c r="AU1019" s="185"/>
      <c r="AV1019" s="185"/>
      <c r="AW1019" s="185"/>
    </row>
    <row r="1020" ht="22.5" customHeight="1">
      <c r="A1020" s="368"/>
      <c r="B1020" s="187"/>
      <c r="C1020" s="188" t="str">
        <f t="shared" si="2"/>
        <v/>
      </c>
      <c r="D1020" s="244"/>
      <c r="E1020" s="216"/>
      <c r="F1020" s="197"/>
      <c r="G1020" s="202"/>
      <c r="H1020" s="197"/>
      <c r="I1020" s="212"/>
      <c r="J1020" s="215"/>
      <c r="K1020" s="185"/>
      <c r="L1020" s="185"/>
      <c r="M1020" s="185"/>
      <c r="N1020" s="185"/>
      <c r="O1020" s="185"/>
      <c r="P1020" s="185"/>
      <c r="Q1020" s="185"/>
      <c r="R1020" s="185"/>
      <c r="S1020" s="185"/>
      <c r="T1020" s="185"/>
      <c r="U1020" s="185"/>
      <c r="V1020" s="185"/>
      <c r="W1020" s="185"/>
      <c r="X1020" s="185"/>
      <c r="Y1020" s="185"/>
      <c r="Z1020" s="185"/>
      <c r="AA1020" s="185"/>
      <c r="AB1020" s="185"/>
      <c r="AC1020" s="185"/>
      <c r="AD1020" s="185"/>
      <c r="AE1020" s="185"/>
      <c r="AF1020" s="185"/>
      <c r="AG1020" s="185"/>
      <c r="AH1020" s="185"/>
      <c r="AI1020" s="185"/>
      <c r="AJ1020" s="185"/>
      <c r="AK1020" s="185"/>
      <c r="AL1020" s="185"/>
      <c r="AM1020" s="185"/>
      <c r="AN1020" s="185"/>
      <c r="AO1020" s="185"/>
      <c r="AP1020" s="185"/>
      <c r="AQ1020" s="185"/>
      <c r="AR1020" s="185"/>
      <c r="AS1020" s="185"/>
      <c r="AT1020" s="185"/>
      <c r="AU1020" s="185"/>
      <c r="AV1020" s="185"/>
      <c r="AW1020" s="185"/>
    </row>
    <row r="1021" ht="22.5" customHeight="1">
      <c r="A1021" s="368"/>
      <c r="B1021" s="187"/>
      <c r="C1021" s="188" t="str">
        <f t="shared" si="2"/>
        <v/>
      </c>
      <c r="D1021" s="244"/>
      <c r="E1021" s="216"/>
      <c r="F1021" s="197"/>
      <c r="G1021" s="202"/>
      <c r="H1021" s="197"/>
      <c r="I1021" s="212"/>
      <c r="J1021" s="215"/>
      <c r="K1021" s="185"/>
      <c r="L1021" s="185"/>
      <c r="M1021" s="185"/>
      <c r="N1021" s="185"/>
      <c r="O1021" s="185"/>
      <c r="P1021" s="185"/>
      <c r="Q1021" s="185"/>
      <c r="R1021" s="185"/>
      <c r="S1021" s="185"/>
      <c r="T1021" s="185"/>
      <c r="U1021" s="185"/>
      <c r="V1021" s="185"/>
      <c r="W1021" s="185"/>
      <c r="X1021" s="185"/>
      <c r="Y1021" s="185"/>
      <c r="Z1021" s="185"/>
      <c r="AA1021" s="185"/>
      <c r="AB1021" s="185"/>
      <c r="AC1021" s="185"/>
      <c r="AD1021" s="185"/>
      <c r="AE1021" s="185"/>
      <c r="AF1021" s="185"/>
      <c r="AG1021" s="185"/>
      <c r="AH1021" s="185"/>
      <c r="AI1021" s="185"/>
      <c r="AJ1021" s="185"/>
      <c r="AK1021" s="185"/>
      <c r="AL1021" s="185"/>
      <c r="AM1021" s="185"/>
      <c r="AN1021" s="185"/>
      <c r="AO1021" s="185"/>
      <c r="AP1021" s="185"/>
      <c r="AQ1021" s="185"/>
      <c r="AR1021" s="185"/>
      <c r="AS1021" s="185"/>
      <c r="AT1021" s="185"/>
      <c r="AU1021" s="185"/>
      <c r="AV1021" s="185"/>
      <c r="AW1021" s="185"/>
    </row>
    <row r="1022" ht="22.5" customHeight="1">
      <c r="A1022" s="368"/>
      <c r="B1022" s="187"/>
      <c r="C1022" s="188" t="str">
        <f t="shared" si="2"/>
        <v/>
      </c>
      <c r="D1022" s="244"/>
      <c r="E1022" s="216"/>
      <c r="F1022" s="197"/>
      <c r="G1022" s="202"/>
      <c r="H1022" s="197"/>
      <c r="I1022" s="212"/>
      <c r="J1022" s="215"/>
      <c r="K1022" s="185"/>
      <c r="L1022" s="185"/>
      <c r="M1022" s="185"/>
      <c r="N1022" s="185"/>
      <c r="O1022" s="185"/>
      <c r="P1022" s="185"/>
      <c r="Q1022" s="185"/>
      <c r="R1022" s="185"/>
      <c r="S1022" s="185"/>
      <c r="T1022" s="185"/>
      <c r="U1022" s="185"/>
      <c r="V1022" s="185"/>
      <c r="W1022" s="185"/>
      <c r="X1022" s="185"/>
      <c r="Y1022" s="185"/>
      <c r="Z1022" s="185"/>
      <c r="AA1022" s="185"/>
      <c r="AB1022" s="185"/>
      <c r="AC1022" s="185"/>
      <c r="AD1022" s="185"/>
      <c r="AE1022" s="185"/>
      <c r="AF1022" s="185"/>
      <c r="AG1022" s="185"/>
      <c r="AH1022" s="185"/>
      <c r="AI1022" s="185"/>
      <c r="AJ1022" s="185"/>
      <c r="AK1022" s="185"/>
      <c r="AL1022" s="185"/>
      <c r="AM1022" s="185"/>
      <c r="AN1022" s="185"/>
      <c r="AO1022" s="185"/>
      <c r="AP1022" s="185"/>
      <c r="AQ1022" s="185"/>
      <c r="AR1022" s="185"/>
      <c r="AS1022" s="185"/>
      <c r="AT1022" s="185"/>
      <c r="AU1022" s="185"/>
      <c r="AV1022" s="185"/>
      <c r="AW1022" s="185"/>
    </row>
    <row r="1023" ht="22.5" customHeight="1">
      <c r="A1023" s="368"/>
      <c r="B1023" s="187"/>
      <c r="C1023" s="188" t="str">
        <f t="shared" si="2"/>
        <v/>
      </c>
      <c r="D1023" s="244"/>
      <c r="E1023" s="216"/>
      <c r="F1023" s="197"/>
      <c r="G1023" s="202"/>
      <c r="H1023" s="197"/>
      <c r="I1023" s="212"/>
      <c r="J1023" s="215"/>
      <c r="K1023" s="185"/>
      <c r="L1023" s="185"/>
      <c r="M1023" s="185"/>
      <c r="N1023" s="185"/>
      <c r="O1023" s="185"/>
      <c r="P1023" s="185"/>
      <c r="Q1023" s="185"/>
      <c r="R1023" s="185"/>
      <c r="S1023" s="185"/>
      <c r="T1023" s="185"/>
      <c r="U1023" s="185"/>
      <c r="V1023" s="185"/>
      <c r="W1023" s="185"/>
      <c r="X1023" s="185"/>
      <c r="Y1023" s="185"/>
      <c r="Z1023" s="185"/>
      <c r="AA1023" s="185"/>
      <c r="AB1023" s="185"/>
      <c r="AC1023" s="185"/>
      <c r="AD1023" s="185"/>
      <c r="AE1023" s="185"/>
      <c r="AF1023" s="185"/>
      <c r="AG1023" s="185"/>
      <c r="AH1023" s="185"/>
      <c r="AI1023" s="185"/>
      <c r="AJ1023" s="185"/>
      <c r="AK1023" s="185"/>
      <c r="AL1023" s="185"/>
      <c r="AM1023" s="185"/>
      <c r="AN1023" s="185"/>
      <c r="AO1023" s="185"/>
      <c r="AP1023" s="185"/>
      <c r="AQ1023" s="185"/>
      <c r="AR1023" s="185"/>
      <c r="AS1023" s="185"/>
      <c r="AT1023" s="185"/>
      <c r="AU1023" s="185"/>
      <c r="AV1023" s="185"/>
      <c r="AW1023" s="185"/>
    </row>
    <row r="1024" ht="22.5" customHeight="1">
      <c r="A1024" s="368"/>
      <c r="B1024" s="187"/>
      <c r="C1024" s="188" t="str">
        <f t="shared" si="2"/>
        <v/>
      </c>
      <c r="D1024" s="244"/>
      <c r="E1024" s="216"/>
      <c r="F1024" s="197"/>
      <c r="G1024" s="202"/>
      <c r="H1024" s="197"/>
      <c r="I1024" s="212"/>
      <c r="J1024" s="215"/>
      <c r="K1024" s="185"/>
      <c r="L1024" s="185"/>
      <c r="M1024" s="185"/>
      <c r="N1024" s="185"/>
      <c r="O1024" s="185"/>
      <c r="P1024" s="185"/>
      <c r="Q1024" s="185"/>
      <c r="R1024" s="185"/>
      <c r="S1024" s="185"/>
      <c r="T1024" s="185"/>
      <c r="U1024" s="185"/>
      <c r="V1024" s="185"/>
      <c r="W1024" s="185"/>
      <c r="X1024" s="185"/>
      <c r="Y1024" s="185"/>
      <c r="Z1024" s="185"/>
      <c r="AA1024" s="185"/>
      <c r="AB1024" s="185"/>
      <c r="AC1024" s="185"/>
      <c r="AD1024" s="185"/>
      <c r="AE1024" s="185"/>
      <c r="AF1024" s="185"/>
      <c r="AG1024" s="185"/>
      <c r="AH1024" s="185"/>
      <c r="AI1024" s="185"/>
      <c r="AJ1024" s="185"/>
      <c r="AK1024" s="185"/>
      <c r="AL1024" s="185"/>
      <c r="AM1024" s="185"/>
      <c r="AN1024" s="185"/>
      <c r="AO1024" s="185"/>
      <c r="AP1024" s="185"/>
      <c r="AQ1024" s="185"/>
      <c r="AR1024" s="185"/>
      <c r="AS1024" s="185"/>
      <c r="AT1024" s="185"/>
      <c r="AU1024" s="185"/>
      <c r="AV1024" s="185"/>
      <c r="AW1024" s="185"/>
    </row>
    <row r="1025" ht="22.5" customHeight="1">
      <c r="A1025" s="368"/>
      <c r="B1025" s="187"/>
      <c r="C1025" s="188" t="str">
        <f t="shared" si="2"/>
        <v/>
      </c>
      <c r="D1025" s="244"/>
      <c r="E1025" s="216"/>
      <c r="F1025" s="197"/>
      <c r="G1025" s="202"/>
      <c r="H1025" s="197"/>
      <c r="I1025" s="212"/>
      <c r="J1025" s="215"/>
      <c r="K1025" s="185"/>
      <c r="L1025" s="185"/>
      <c r="M1025" s="185"/>
      <c r="N1025" s="185"/>
      <c r="O1025" s="185"/>
      <c r="P1025" s="185"/>
      <c r="Q1025" s="185"/>
      <c r="R1025" s="185"/>
      <c r="S1025" s="185"/>
      <c r="T1025" s="185"/>
      <c r="U1025" s="185"/>
      <c r="V1025" s="185"/>
      <c r="W1025" s="185"/>
      <c r="X1025" s="185"/>
      <c r="Y1025" s="185"/>
      <c r="Z1025" s="185"/>
      <c r="AA1025" s="185"/>
      <c r="AB1025" s="185"/>
      <c r="AC1025" s="185"/>
      <c r="AD1025" s="185"/>
      <c r="AE1025" s="185"/>
      <c r="AF1025" s="185"/>
      <c r="AG1025" s="185"/>
      <c r="AH1025" s="185"/>
      <c r="AI1025" s="185"/>
      <c r="AJ1025" s="185"/>
      <c r="AK1025" s="185"/>
      <c r="AL1025" s="185"/>
      <c r="AM1025" s="185"/>
      <c r="AN1025" s="185"/>
      <c r="AO1025" s="185"/>
      <c r="AP1025" s="185"/>
      <c r="AQ1025" s="185"/>
      <c r="AR1025" s="185"/>
      <c r="AS1025" s="185"/>
      <c r="AT1025" s="185"/>
      <c r="AU1025" s="185"/>
      <c r="AV1025" s="185"/>
      <c r="AW1025" s="185"/>
    </row>
    <row r="1026" ht="22.5" customHeight="1">
      <c r="A1026" s="368"/>
      <c r="B1026" s="187"/>
      <c r="C1026" s="188" t="str">
        <f t="shared" si="2"/>
        <v/>
      </c>
      <c r="D1026" s="244"/>
      <c r="E1026" s="216"/>
      <c r="F1026" s="197"/>
      <c r="G1026" s="202"/>
      <c r="H1026" s="197"/>
      <c r="I1026" s="212"/>
      <c r="J1026" s="215"/>
      <c r="K1026" s="185"/>
      <c r="L1026" s="185"/>
      <c r="M1026" s="185"/>
      <c r="N1026" s="185"/>
      <c r="O1026" s="185"/>
      <c r="P1026" s="185"/>
      <c r="Q1026" s="185"/>
      <c r="R1026" s="185"/>
      <c r="S1026" s="185"/>
      <c r="T1026" s="185"/>
      <c r="U1026" s="185"/>
      <c r="V1026" s="185"/>
      <c r="W1026" s="185"/>
      <c r="X1026" s="185"/>
      <c r="Y1026" s="185"/>
      <c r="Z1026" s="185"/>
      <c r="AA1026" s="185"/>
      <c r="AB1026" s="185"/>
      <c r="AC1026" s="185"/>
      <c r="AD1026" s="185"/>
      <c r="AE1026" s="185"/>
      <c r="AF1026" s="185"/>
      <c r="AG1026" s="185"/>
      <c r="AH1026" s="185"/>
      <c r="AI1026" s="185"/>
      <c r="AJ1026" s="185"/>
      <c r="AK1026" s="185"/>
      <c r="AL1026" s="185"/>
      <c r="AM1026" s="185"/>
      <c r="AN1026" s="185"/>
      <c r="AO1026" s="185"/>
      <c r="AP1026" s="185"/>
      <c r="AQ1026" s="185"/>
      <c r="AR1026" s="185"/>
      <c r="AS1026" s="185"/>
      <c r="AT1026" s="185"/>
      <c r="AU1026" s="185"/>
      <c r="AV1026" s="185"/>
      <c r="AW1026" s="185"/>
    </row>
    <row r="1027" ht="22.5" customHeight="1">
      <c r="A1027" s="368"/>
      <c r="B1027" s="187"/>
      <c r="C1027" s="188" t="str">
        <f t="shared" si="2"/>
        <v/>
      </c>
      <c r="D1027" s="244"/>
      <c r="E1027" s="216"/>
      <c r="F1027" s="197"/>
      <c r="G1027" s="202"/>
      <c r="H1027" s="197"/>
      <c r="I1027" s="212"/>
      <c r="J1027" s="215"/>
      <c r="K1027" s="185"/>
      <c r="L1027" s="185"/>
      <c r="M1027" s="185"/>
      <c r="N1027" s="185"/>
      <c r="O1027" s="185"/>
      <c r="P1027" s="185"/>
      <c r="Q1027" s="185"/>
      <c r="R1027" s="185"/>
      <c r="S1027" s="185"/>
      <c r="T1027" s="185"/>
      <c r="U1027" s="185"/>
      <c r="V1027" s="185"/>
      <c r="W1027" s="185"/>
      <c r="X1027" s="185"/>
      <c r="Y1027" s="185"/>
      <c r="Z1027" s="185"/>
      <c r="AA1027" s="185"/>
      <c r="AB1027" s="185"/>
      <c r="AC1027" s="185"/>
      <c r="AD1027" s="185"/>
      <c r="AE1027" s="185"/>
      <c r="AF1027" s="185"/>
      <c r="AG1027" s="185"/>
      <c r="AH1027" s="185"/>
      <c r="AI1027" s="185"/>
      <c r="AJ1027" s="185"/>
      <c r="AK1027" s="185"/>
      <c r="AL1027" s="185"/>
      <c r="AM1027" s="185"/>
      <c r="AN1027" s="185"/>
      <c r="AO1027" s="185"/>
      <c r="AP1027" s="185"/>
      <c r="AQ1027" s="185"/>
      <c r="AR1027" s="185"/>
      <c r="AS1027" s="185"/>
      <c r="AT1027" s="185"/>
      <c r="AU1027" s="185"/>
      <c r="AV1027" s="185"/>
      <c r="AW1027" s="185"/>
    </row>
    <row r="1028" ht="22.5" customHeight="1">
      <c r="A1028" s="368"/>
      <c r="B1028" s="187"/>
      <c r="C1028" s="188" t="str">
        <f t="shared" si="2"/>
        <v/>
      </c>
      <c r="D1028" s="244"/>
      <c r="E1028" s="216"/>
      <c r="F1028" s="197"/>
      <c r="G1028" s="202"/>
      <c r="H1028" s="197"/>
      <c r="I1028" s="212"/>
      <c r="J1028" s="215"/>
      <c r="K1028" s="185"/>
      <c r="L1028" s="185"/>
      <c r="M1028" s="185"/>
      <c r="N1028" s="185"/>
      <c r="O1028" s="185"/>
      <c r="P1028" s="185"/>
      <c r="Q1028" s="185"/>
      <c r="R1028" s="185"/>
      <c r="S1028" s="185"/>
      <c r="T1028" s="185"/>
      <c r="U1028" s="185"/>
      <c r="V1028" s="185"/>
      <c r="W1028" s="185"/>
      <c r="X1028" s="185"/>
      <c r="Y1028" s="185"/>
      <c r="Z1028" s="185"/>
      <c r="AA1028" s="185"/>
      <c r="AB1028" s="185"/>
      <c r="AC1028" s="185"/>
      <c r="AD1028" s="185"/>
      <c r="AE1028" s="185"/>
      <c r="AF1028" s="185"/>
      <c r="AG1028" s="185"/>
      <c r="AH1028" s="185"/>
      <c r="AI1028" s="185"/>
      <c r="AJ1028" s="185"/>
      <c r="AK1028" s="185"/>
      <c r="AL1028" s="185"/>
      <c r="AM1028" s="185"/>
      <c r="AN1028" s="185"/>
      <c r="AO1028" s="185"/>
      <c r="AP1028" s="185"/>
      <c r="AQ1028" s="185"/>
      <c r="AR1028" s="185"/>
      <c r="AS1028" s="185"/>
      <c r="AT1028" s="185"/>
      <c r="AU1028" s="185"/>
      <c r="AV1028" s="185"/>
      <c r="AW1028" s="185"/>
    </row>
    <row r="1029" ht="22.5" customHeight="1">
      <c r="A1029" s="368"/>
      <c r="B1029" s="187"/>
      <c r="C1029" s="188" t="str">
        <f t="shared" si="2"/>
        <v/>
      </c>
      <c r="D1029" s="244"/>
      <c r="E1029" s="216"/>
      <c r="F1029" s="197"/>
      <c r="G1029" s="202"/>
      <c r="H1029" s="197"/>
      <c r="I1029" s="212"/>
      <c r="J1029" s="215"/>
      <c r="K1029" s="185"/>
      <c r="L1029" s="185"/>
      <c r="M1029" s="185"/>
      <c r="N1029" s="185"/>
      <c r="O1029" s="185"/>
      <c r="P1029" s="185"/>
      <c r="Q1029" s="185"/>
      <c r="R1029" s="185"/>
      <c r="S1029" s="185"/>
      <c r="T1029" s="185"/>
      <c r="U1029" s="185"/>
      <c r="V1029" s="185"/>
      <c r="W1029" s="185"/>
      <c r="X1029" s="185"/>
      <c r="Y1029" s="185"/>
      <c r="Z1029" s="185"/>
      <c r="AA1029" s="185"/>
      <c r="AB1029" s="185"/>
      <c r="AC1029" s="185"/>
      <c r="AD1029" s="185"/>
      <c r="AE1029" s="185"/>
      <c r="AF1029" s="185"/>
      <c r="AG1029" s="185"/>
      <c r="AH1029" s="185"/>
      <c r="AI1029" s="185"/>
      <c r="AJ1029" s="185"/>
      <c r="AK1029" s="185"/>
      <c r="AL1029" s="185"/>
      <c r="AM1029" s="185"/>
      <c r="AN1029" s="185"/>
      <c r="AO1029" s="185"/>
      <c r="AP1029" s="185"/>
      <c r="AQ1029" s="185"/>
      <c r="AR1029" s="185"/>
      <c r="AS1029" s="185"/>
      <c r="AT1029" s="185"/>
      <c r="AU1029" s="185"/>
      <c r="AV1029" s="185"/>
      <c r="AW1029" s="185"/>
    </row>
    <row r="1030" ht="22.5" customHeight="1">
      <c r="A1030" s="368"/>
      <c r="B1030" s="187"/>
      <c r="C1030" s="188" t="str">
        <f t="shared" si="2"/>
        <v/>
      </c>
      <c r="D1030" s="244"/>
      <c r="E1030" s="216"/>
      <c r="F1030" s="197"/>
      <c r="G1030" s="202"/>
      <c r="H1030" s="197"/>
      <c r="I1030" s="212"/>
      <c r="J1030" s="215"/>
      <c r="K1030" s="185"/>
      <c r="L1030" s="185"/>
      <c r="M1030" s="185"/>
      <c r="N1030" s="185"/>
      <c r="O1030" s="185"/>
      <c r="P1030" s="185"/>
      <c r="Q1030" s="185"/>
      <c r="R1030" s="185"/>
      <c r="S1030" s="185"/>
      <c r="T1030" s="185"/>
      <c r="U1030" s="185"/>
      <c r="V1030" s="185"/>
      <c r="W1030" s="185"/>
      <c r="X1030" s="185"/>
      <c r="Y1030" s="185"/>
      <c r="Z1030" s="185"/>
      <c r="AA1030" s="185"/>
      <c r="AB1030" s="185"/>
      <c r="AC1030" s="185"/>
      <c r="AD1030" s="185"/>
      <c r="AE1030" s="185"/>
      <c r="AF1030" s="185"/>
      <c r="AG1030" s="185"/>
      <c r="AH1030" s="185"/>
      <c r="AI1030" s="185"/>
      <c r="AJ1030" s="185"/>
      <c r="AK1030" s="185"/>
      <c r="AL1030" s="185"/>
      <c r="AM1030" s="185"/>
      <c r="AN1030" s="185"/>
      <c r="AO1030" s="185"/>
      <c r="AP1030" s="185"/>
      <c r="AQ1030" s="185"/>
      <c r="AR1030" s="185"/>
      <c r="AS1030" s="185"/>
      <c r="AT1030" s="185"/>
      <c r="AU1030" s="185"/>
      <c r="AV1030" s="185"/>
      <c r="AW1030" s="185"/>
    </row>
    <row r="1031" ht="22.5" customHeight="1">
      <c r="A1031" s="368"/>
      <c r="B1031" s="187"/>
      <c r="C1031" s="188" t="str">
        <f t="shared" si="2"/>
        <v/>
      </c>
      <c r="D1031" s="244"/>
      <c r="E1031" s="216"/>
      <c r="F1031" s="197"/>
      <c r="G1031" s="202"/>
      <c r="H1031" s="197"/>
      <c r="I1031" s="212"/>
      <c r="J1031" s="215"/>
      <c r="K1031" s="185"/>
      <c r="L1031" s="185"/>
      <c r="M1031" s="185"/>
      <c r="N1031" s="185"/>
      <c r="O1031" s="185"/>
      <c r="P1031" s="185"/>
      <c r="Q1031" s="185"/>
      <c r="R1031" s="185"/>
      <c r="S1031" s="185"/>
      <c r="T1031" s="185"/>
      <c r="U1031" s="185"/>
      <c r="V1031" s="185"/>
      <c r="W1031" s="185"/>
      <c r="X1031" s="185"/>
      <c r="Y1031" s="185"/>
      <c r="Z1031" s="185"/>
      <c r="AA1031" s="185"/>
      <c r="AB1031" s="185"/>
      <c r="AC1031" s="185"/>
      <c r="AD1031" s="185"/>
      <c r="AE1031" s="185"/>
      <c r="AF1031" s="185"/>
      <c r="AG1031" s="185"/>
      <c r="AH1031" s="185"/>
      <c r="AI1031" s="185"/>
      <c r="AJ1031" s="185"/>
      <c r="AK1031" s="185"/>
      <c r="AL1031" s="185"/>
      <c r="AM1031" s="185"/>
      <c r="AN1031" s="185"/>
      <c r="AO1031" s="185"/>
      <c r="AP1031" s="185"/>
      <c r="AQ1031" s="185"/>
      <c r="AR1031" s="185"/>
      <c r="AS1031" s="185"/>
      <c r="AT1031" s="185"/>
      <c r="AU1031" s="185"/>
      <c r="AV1031" s="185"/>
      <c r="AW1031" s="185"/>
    </row>
    <row r="1032" ht="22.5" customHeight="1">
      <c r="A1032" s="368"/>
      <c r="B1032" s="187"/>
      <c r="C1032" s="188" t="str">
        <f t="shared" si="2"/>
        <v/>
      </c>
      <c r="D1032" s="244"/>
      <c r="E1032" s="216"/>
      <c r="F1032" s="197"/>
      <c r="G1032" s="202"/>
      <c r="H1032" s="197"/>
      <c r="I1032" s="212"/>
      <c r="J1032" s="215"/>
      <c r="K1032" s="185"/>
      <c r="L1032" s="185"/>
      <c r="M1032" s="185"/>
      <c r="N1032" s="185"/>
      <c r="O1032" s="185"/>
      <c r="P1032" s="185"/>
      <c r="Q1032" s="185"/>
      <c r="R1032" s="185"/>
      <c r="S1032" s="185"/>
      <c r="T1032" s="185"/>
      <c r="U1032" s="185"/>
      <c r="V1032" s="185"/>
      <c r="W1032" s="185"/>
      <c r="X1032" s="185"/>
      <c r="Y1032" s="185"/>
      <c r="Z1032" s="185"/>
      <c r="AA1032" s="185"/>
      <c r="AB1032" s="185"/>
      <c r="AC1032" s="185"/>
      <c r="AD1032" s="185"/>
      <c r="AE1032" s="185"/>
      <c r="AF1032" s="185"/>
      <c r="AG1032" s="185"/>
      <c r="AH1032" s="185"/>
      <c r="AI1032" s="185"/>
      <c r="AJ1032" s="185"/>
      <c r="AK1032" s="185"/>
      <c r="AL1032" s="185"/>
      <c r="AM1032" s="185"/>
      <c r="AN1032" s="185"/>
      <c r="AO1032" s="185"/>
      <c r="AP1032" s="185"/>
      <c r="AQ1032" s="185"/>
      <c r="AR1032" s="185"/>
      <c r="AS1032" s="185"/>
      <c r="AT1032" s="185"/>
      <c r="AU1032" s="185"/>
      <c r="AV1032" s="185"/>
      <c r="AW1032" s="185"/>
    </row>
    <row r="1033" ht="22.5" customHeight="1">
      <c r="A1033" s="368"/>
      <c r="B1033" s="187"/>
      <c r="C1033" s="188" t="str">
        <f t="shared" si="2"/>
        <v/>
      </c>
      <c r="D1033" s="244"/>
      <c r="E1033" s="216"/>
      <c r="F1033" s="197"/>
      <c r="G1033" s="202"/>
      <c r="H1033" s="197"/>
      <c r="I1033" s="212"/>
      <c r="J1033" s="215"/>
      <c r="K1033" s="185"/>
      <c r="L1033" s="185"/>
      <c r="M1033" s="185"/>
      <c r="N1033" s="185"/>
      <c r="O1033" s="185"/>
      <c r="P1033" s="185"/>
      <c r="Q1033" s="185"/>
      <c r="R1033" s="185"/>
      <c r="S1033" s="185"/>
      <c r="T1033" s="185"/>
      <c r="U1033" s="185"/>
      <c r="V1033" s="185"/>
      <c r="W1033" s="185"/>
      <c r="X1033" s="185"/>
      <c r="Y1033" s="185"/>
      <c r="Z1033" s="185"/>
      <c r="AA1033" s="185"/>
      <c r="AB1033" s="185"/>
      <c r="AC1033" s="185"/>
      <c r="AD1033" s="185"/>
      <c r="AE1033" s="185"/>
      <c r="AF1033" s="185"/>
      <c r="AG1033" s="185"/>
      <c r="AH1033" s="185"/>
      <c r="AI1033" s="185"/>
      <c r="AJ1033" s="185"/>
      <c r="AK1033" s="185"/>
      <c r="AL1033" s="185"/>
      <c r="AM1033" s="185"/>
      <c r="AN1033" s="185"/>
      <c r="AO1033" s="185"/>
      <c r="AP1033" s="185"/>
      <c r="AQ1033" s="185"/>
      <c r="AR1033" s="185"/>
      <c r="AS1033" s="185"/>
      <c r="AT1033" s="185"/>
      <c r="AU1033" s="185"/>
      <c r="AV1033" s="185"/>
      <c r="AW1033" s="185"/>
    </row>
    <row r="1034" ht="22.5" customHeight="1">
      <c r="A1034" s="368"/>
      <c r="B1034" s="187"/>
      <c r="C1034" s="188" t="str">
        <f t="shared" si="2"/>
        <v/>
      </c>
      <c r="D1034" s="244"/>
      <c r="E1034" s="216"/>
      <c r="F1034" s="197"/>
      <c r="G1034" s="202"/>
      <c r="H1034" s="197"/>
      <c r="I1034" s="212"/>
      <c r="J1034" s="215"/>
      <c r="K1034" s="185"/>
      <c r="L1034" s="185"/>
      <c r="M1034" s="185"/>
      <c r="N1034" s="185"/>
      <c r="O1034" s="185"/>
      <c r="P1034" s="185"/>
      <c r="Q1034" s="185"/>
      <c r="R1034" s="185"/>
      <c r="S1034" s="185"/>
      <c r="T1034" s="185"/>
      <c r="U1034" s="185"/>
      <c r="V1034" s="185"/>
      <c r="W1034" s="185"/>
      <c r="X1034" s="185"/>
      <c r="Y1034" s="185"/>
      <c r="Z1034" s="185"/>
      <c r="AA1034" s="185"/>
      <c r="AB1034" s="185"/>
      <c r="AC1034" s="185"/>
      <c r="AD1034" s="185"/>
      <c r="AE1034" s="185"/>
      <c r="AF1034" s="185"/>
      <c r="AG1034" s="185"/>
      <c r="AH1034" s="185"/>
      <c r="AI1034" s="185"/>
      <c r="AJ1034" s="185"/>
      <c r="AK1034" s="185"/>
      <c r="AL1034" s="185"/>
      <c r="AM1034" s="185"/>
      <c r="AN1034" s="185"/>
      <c r="AO1034" s="185"/>
      <c r="AP1034" s="185"/>
      <c r="AQ1034" s="185"/>
      <c r="AR1034" s="185"/>
      <c r="AS1034" s="185"/>
      <c r="AT1034" s="185"/>
      <c r="AU1034" s="185"/>
      <c r="AV1034" s="185"/>
      <c r="AW1034" s="185"/>
    </row>
    <row r="1035" ht="22.5" customHeight="1">
      <c r="A1035" s="368"/>
      <c r="B1035" s="187"/>
      <c r="C1035" s="188" t="str">
        <f t="shared" si="2"/>
        <v/>
      </c>
      <c r="D1035" s="244"/>
      <c r="E1035" s="216"/>
      <c r="F1035" s="197"/>
      <c r="G1035" s="202"/>
      <c r="H1035" s="197"/>
      <c r="I1035" s="212"/>
      <c r="J1035" s="215"/>
      <c r="K1035" s="185"/>
      <c r="L1035" s="185"/>
      <c r="M1035" s="185"/>
      <c r="N1035" s="185"/>
      <c r="O1035" s="185"/>
      <c r="P1035" s="185"/>
      <c r="Q1035" s="185"/>
      <c r="R1035" s="185"/>
      <c r="S1035" s="185"/>
      <c r="T1035" s="185"/>
      <c r="U1035" s="185"/>
      <c r="V1035" s="185"/>
      <c r="W1035" s="185"/>
      <c r="X1035" s="185"/>
      <c r="Y1035" s="185"/>
      <c r="Z1035" s="185"/>
      <c r="AA1035" s="185"/>
      <c r="AB1035" s="185"/>
      <c r="AC1035" s="185"/>
      <c r="AD1035" s="185"/>
      <c r="AE1035" s="185"/>
      <c r="AF1035" s="185"/>
      <c r="AG1035" s="185"/>
      <c r="AH1035" s="185"/>
      <c r="AI1035" s="185"/>
      <c r="AJ1035" s="185"/>
      <c r="AK1035" s="185"/>
      <c r="AL1035" s="185"/>
      <c r="AM1035" s="185"/>
      <c r="AN1035" s="185"/>
      <c r="AO1035" s="185"/>
      <c r="AP1035" s="185"/>
      <c r="AQ1035" s="185"/>
      <c r="AR1035" s="185"/>
      <c r="AS1035" s="185"/>
      <c r="AT1035" s="185"/>
      <c r="AU1035" s="185"/>
      <c r="AV1035" s="185"/>
      <c r="AW1035" s="185"/>
    </row>
    <row r="1036" ht="22.5" customHeight="1">
      <c r="A1036" s="368"/>
      <c r="B1036" s="187"/>
      <c r="C1036" s="188" t="str">
        <f t="shared" si="2"/>
        <v/>
      </c>
      <c r="D1036" s="244"/>
      <c r="E1036" s="216"/>
      <c r="F1036" s="197"/>
      <c r="G1036" s="202"/>
      <c r="H1036" s="197"/>
      <c r="I1036" s="212"/>
      <c r="J1036" s="215"/>
      <c r="K1036" s="185"/>
      <c r="L1036" s="185"/>
      <c r="M1036" s="185"/>
      <c r="N1036" s="185"/>
      <c r="O1036" s="185"/>
      <c r="P1036" s="185"/>
      <c r="Q1036" s="185"/>
      <c r="R1036" s="185"/>
      <c r="S1036" s="185"/>
      <c r="T1036" s="185"/>
      <c r="U1036" s="185"/>
      <c r="V1036" s="185"/>
      <c r="W1036" s="185"/>
      <c r="X1036" s="185"/>
      <c r="Y1036" s="185"/>
      <c r="Z1036" s="185"/>
      <c r="AA1036" s="185"/>
      <c r="AB1036" s="185"/>
      <c r="AC1036" s="185"/>
      <c r="AD1036" s="185"/>
      <c r="AE1036" s="185"/>
      <c r="AF1036" s="185"/>
      <c r="AG1036" s="185"/>
      <c r="AH1036" s="185"/>
      <c r="AI1036" s="185"/>
      <c r="AJ1036" s="185"/>
      <c r="AK1036" s="185"/>
      <c r="AL1036" s="185"/>
      <c r="AM1036" s="185"/>
      <c r="AN1036" s="185"/>
      <c r="AO1036" s="185"/>
      <c r="AP1036" s="185"/>
      <c r="AQ1036" s="185"/>
      <c r="AR1036" s="185"/>
      <c r="AS1036" s="185"/>
      <c r="AT1036" s="185"/>
      <c r="AU1036" s="185"/>
      <c r="AV1036" s="185"/>
      <c r="AW1036" s="185"/>
    </row>
    <row r="1037" ht="22.5" customHeight="1">
      <c r="A1037" s="368"/>
      <c r="B1037" s="187"/>
      <c r="C1037" s="188" t="str">
        <f t="shared" si="2"/>
        <v/>
      </c>
      <c r="D1037" s="244"/>
      <c r="E1037" s="216"/>
      <c r="F1037" s="197"/>
      <c r="G1037" s="202"/>
      <c r="H1037" s="197"/>
      <c r="I1037" s="212"/>
      <c r="J1037" s="215"/>
      <c r="K1037" s="185"/>
      <c r="L1037" s="185"/>
      <c r="M1037" s="185"/>
      <c r="N1037" s="185"/>
      <c r="O1037" s="185"/>
      <c r="P1037" s="185"/>
      <c r="Q1037" s="185"/>
      <c r="R1037" s="185"/>
      <c r="S1037" s="185"/>
      <c r="T1037" s="185"/>
      <c r="U1037" s="185"/>
      <c r="V1037" s="185"/>
      <c r="W1037" s="185"/>
      <c r="X1037" s="185"/>
      <c r="Y1037" s="185"/>
      <c r="Z1037" s="185"/>
      <c r="AA1037" s="185"/>
      <c r="AB1037" s="185"/>
      <c r="AC1037" s="185"/>
      <c r="AD1037" s="185"/>
      <c r="AE1037" s="185"/>
      <c r="AF1037" s="185"/>
      <c r="AG1037" s="185"/>
      <c r="AH1037" s="185"/>
      <c r="AI1037" s="185"/>
      <c r="AJ1037" s="185"/>
      <c r="AK1037" s="185"/>
      <c r="AL1037" s="185"/>
      <c r="AM1037" s="185"/>
      <c r="AN1037" s="185"/>
      <c r="AO1037" s="185"/>
      <c r="AP1037" s="185"/>
      <c r="AQ1037" s="185"/>
      <c r="AR1037" s="185"/>
      <c r="AS1037" s="185"/>
      <c r="AT1037" s="185"/>
      <c r="AU1037" s="185"/>
      <c r="AV1037" s="185"/>
      <c r="AW1037" s="185"/>
    </row>
    <row r="1038" ht="22.5" customHeight="1">
      <c r="A1038" s="368"/>
      <c r="B1038" s="187"/>
      <c r="C1038" s="188" t="str">
        <f t="shared" si="2"/>
        <v/>
      </c>
      <c r="D1038" s="244"/>
      <c r="E1038" s="216"/>
      <c r="F1038" s="197"/>
      <c r="G1038" s="202"/>
      <c r="H1038" s="197"/>
      <c r="I1038" s="212"/>
      <c r="J1038" s="215"/>
      <c r="K1038" s="185"/>
      <c r="L1038" s="185"/>
      <c r="M1038" s="185"/>
      <c r="N1038" s="185"/>
      <c r="O1038" s="185"/>
      <c r="P1038" s="185"/>
      <c r="Q1038" s="185"/>
      <c r="R1038" s="185"/>
      <c r="S1038" s="185"/>
      <c r="T1038" s="185"/>
      <c r="U1038" s="185"/>
      <c r="V1038" s="185"/>
      <c r="W1038" s="185"/>
      <c r="X1038" s="185"/>
      <c r="Y1038" s="185"/>
      <c r="Z1038" s="185"/>
      <c r="AA1038" s="185"/>
      <c r="AB1038" s="185"/>
      <c r="AC1038" s="185"/>
      <c r="AD1038" s="185"/>
      <c r="AE1038" s="185"/>
      <c r="AF1038" s="185"/>
      <c r="AG1038" s="185"/>
      <c r="AH1038" s="185"/>
      <c r="AI1038" s="185"/>
      <c r="AJ1038" s="185"/>
      <c r="AK1038" s="185"/>
      <c r="AL1038" s="185"/>
      <c r="AM1038" s="185"/>
      <c r="AN1038" s="185"/>
      <c r="AO1038" s="185"/>
      <c r="AP1038" s="185"/>
      <c r="AQ1038" s="185"/>
      <c r="AR1038" s="185"/>
      <c r="AS1038" s="185"/>
      <c r="AT1038" s="185"/>
      <c r="AU1038" s="185"/>
      <c r="AV1038" s="185"/>
      <c r="AW1038" s="185"/>
    </row>
    <row r="1039" ht="22.5" customHeight="1">
      <c r="A1039" s="368"/>
      <c r="B1039" s="187"/>
      <c r="C1039" s="188" t="str">
        <f t="shared" si="2"/>
        <v/>
      </c>
      <c r="D1039" s="244"/>
      <c r="E1039" s="216"/>
      <c r="F1039" s="197"/>
      <c r="G1039" s="202"/>
      <c r="H1039" s="197"/>
      <c r="I1039" s="212"/>
      <c r="J1039" s="215"/>
      <c r="K1039" s="185"/>
      <c r="L1039" s="185"/>
      <c r="M1039" s="185"/>
      <c r="N1039" s="185"/>
      <c r="O1039" s="185"/>
      <c r="P1039" s="185"/>
      <c r="Q1039" s="185"/>
      <c r="R1039" s="185"/>
      <c r="S1039" s="185"/>
      <c r="T1039" s="185"/>
      <c r="U1039" s="185"/>
      <c r="V1039" s="185"/>
      <c r="W1039" s="185"/>
      <c r="X1039" s="185"/>
      <c r="Y1039" s="185"/>
      <c r="Z1039" s="185"/>
      <c r="AA1039" s="185"/>
      <c r="AB1039" s="185"/>
      <c r="AC1039" s="185"/>
      <c r="AD1039" s="185"/>
      <c r="AE1039" s="185"/>
      <c r="AF1039" s="185"/>
      <c r="AG1039" s="185"/>
      <c r="AH1039" s="185"/>
      <c r="AI1039" s="185"/>
      <c r="AJ1039" s="185"/>
      <c r="AK1039" s="185"/>
      <c r="AL1039" s="185"/>
      <c r="AM1039" s="185"/>
      <c r="AN1039" s="185"/>
      <c r="AO1039" s="185"/>
      <c r="AP1039" s="185"/>
      <c r="AQ1039" s="185"/>
      <c r="AR1039" s="185"/>
      <c r="AS1039" s="185"/>
      <c r="AT1039" s="185"/>
      <c r="AU1039" s="185"/>
      <c r="AV1039" s="185"/>
      <c r="AW1039" s="185"/>
    </row>
    <row r="1040" ht="22.5" customHeight="1">
      <c r="A1040" s="368"/>
      <c r="B1040" s="187"/>
      <c r="C1040" s="188" t="str">
        <f t="shared" si="2"/>
        <v/>
      </c>
      <c r="D1040" s="244"/>
      <c r="E1040" s="216"/>
      <c r="F1040" s="197"/>
      <c r="G1040" s="202"/>
      <c r="H1040" s="197"/>
      <c r="I1040" s="212"/>
      <c r="J1040" s="215"/>
      <c r="K1040" s="185"/>
      <c r="L1040" s="185"/>
      <c r="M1040" s="185"/>
      <c r="N1040" s="185"/>
      <c r="O1040" s="185"/>
      <c r="P1040" s="185"/>
      <c r="Q1040" s="185"/>
      <c r="R1040" s="185"/>
      <c r="S1040" s="185"/>
      <c r="T1040" s="185"/>
      <c r="U1040" s="185"/>
      <c r="V1040" s="185"/>
      <c r="W1040" s="185"/>
      <c r="X1040" s="185"/>
      <c r="Y1040" s="185"/>
      <c r="Z1040" s="185"/>
      <c r="AA1040" s="185"/>
      <c r="AB1040" s="185"/>
      <c r="AC1040" s="185"/>
      <c r="AD1040" s="185"/>
      <c r="AE1040" s="185"/>
      <c r="AF1040" s="185"/>
      <c r="AG1040" s="185"/>
      <c r="AH1040" s="185"/>
      <c r="AI1040" s="185"/>
      <c r="AJ1040" s="185"/>
      <c r="AK1040" s="185"/>
      <c r="AL1040" s="185"/>
      <c r="AM1040" s="185"/>
      <c r="AN1040" s="185"/>
      <c r="AO1040" s="185"/>
      <c r="AP1040" s="185"/>
      <c r="AQ1040" s="185"/>
      <c r="AR1040" s="185"/>
      <c r="AS1040" s="185"/>
      <c r="AT1040" s="185"/>
      <c r="AU1040" s="185"/>
      <c r="AV1040" s="185"/>
      <c r="AW1040" s="185"/>
    </row>
    <row r="1041" ht="22.5" customHeight="1">
      <c r="A1041" s="368"/>
      <c r="B1041" s="187"/>
      <c r="C1041" s="188" t="str">
        <f t="shared" si="2"/>
        <v/>
      </c>
      <c r="D1041" s="244"/>
      <c r="E1041" s="216"/>
      <c r="F1041" s="197"/>
      <c r="G1041" s="202"/>
      <c r="H1041" s="197"/>
      <c r="I1041" s="212"/>
      <c r="J1041" s="215"/>
      <c r="K1041" s="185"/>
      <c r="L1041" s="185"/>
      <c r="M1041" s="185"/>
      <c r="N1041" s="185"/>
      <c r="O1041" s="185"/>
      <c r="P1041" s="185"/>
      <c r="Q1041" s="185"/>
      <c r="R1041" s="185"/>
      <c r="S1041" s="185"/>
      <c r="T1041" s="185"/>
      <c r="U1041" s="185"/>
      <c r="V1041" s="185"/>
      <c r="W1041" s="185"/>
      <c r="X1041" s="185"/>
      <c r="Y1041" s="185"/>
      <c r="Z1041" s="185"/>
      <c r="AA1041" s="185"/>
      <c r="AB1041" s="185"/>
      <c r="AC1041" s="185"/>
      <c r="AD1041" s="185"/>
      <c r="AE1041" s="185"/>
      <c r="AF1041" s="185"/>
      <c r="AG1041" s="185"/>
      <c r="AH1041" s="185"/>
      <c r="AI1041" s="185"/>
      <c r="AJ1041" s="185"/>
      <c r="AK1041" s="185"/>
      <c r="AL1041" s="185"/>
      <c r="AM1041" s="185"/>
      <c r="AN1041" s="185"/>
      <c r="AO1041" s="185"/>
      <c r="AP1041" s="185"/>
      <c r="AQ1041" s="185"/>
      <c r="AR1041" s="185"/>
      <c r="AS1041" s="185"/>
      <c r="AT1041" s="185"/>
      <c r="AU1041" s="185"/>
      <c r="AV1041" s="185"/>
      <c r="AW1041" s="185"/>
    </row>
    <row r="1042" ht="22.5" customHeight="1">
      <c r="A1042" s="368"/>
      <c r="B1042" s="187"/>
      <c r="C1042" s="188" t="str">
        <f t="shared" si="2"/>
        <v/>
      </c>
      <c r="D1042" s="244"/>
      <c r="E1042" s="216"/>
      <c r="F1042" s="197"/>
      <c r="G1042" s="202"/>
      <c r="H1042" s="197"/>
      <c r="I1042" s="212"/>
      <c r="J1042" s="215"/>
      <c r="K1042" s="185"/>
      <c r="L1042" s="185"/>
      <c r="M1042" s="185"/>
      <c r="N1042" s="185"/>
      <c r="O1042" s="185"/>
      <c r="P1042" s="185"/>
      <c r="Q1042" s="185"/>
      <c r="R1042" s="185"/>
      <c r="S1042" s="185"/>
      <c r="T1042" s="185"/>
      <c r="U1042" s="185"/>
      <c r="V1042" s="185"/>
      <c r="W1042" s="185"/>
      <c r="X1042" s="185"/>
      <c r="Y1042" s="185"/>
      <c r="Z1042" s="185"/>
      <c r="AA1042" s="185"/>
      <c r="AB1042" s="185"/>
      <c r="AC1042" s="185"/>
      <c r="AD1042" s="185"/>
      <c r="AE1042" s="185"/>
      <c r="AF1042" s="185"/>
      <c r="AG1042" s="185"/>
      <c r="AH1042" s="185"/>
      <c r="AI1042" s="185"/>
      <c r="AJ1042" s="185"/>
      <c r="AK1042" s="185"/>
      <c r="AL1042" s="185"/>
      <c r="AM1042" s="185"/>
      <c r="AN1042" s="185"/>
      <c r="AO1042" s="185"/>
      <c r="AP1042" s="185"/>
      <c r="AQ1042" s="185"/>
      <c r="AR1042" s="185"/>
      <c r="AS1042" s="185"/>
      <c r="AT1042" s="185"/>
      <c r="AU1042" s="185"/>
      <c r="AV1042" s="185"/>
      <c r="AW1042" s="185"/>
    </row>
    <row r="1043" ht="22.5" customHeight="1">
      <c r="A1043" s="368"/>
      <c r="B1043" s="187"/>
      <c r="C1043" s="188" t="str">
        <f t="shared" si="2"/>
        <v/>
      </c>
      <c r="D1043" s="244"/>
      <c r="E1043" s="216"/>
      <c r="F1043" s="197"/>
      <c r="G1043" s="202"/>
      <c r="H1043" s="197"/>
      <c r="I1043" s="212"/>
      <c r="J1043" s="215"/>
      <c r="K1043" s="185"/>
      <c r="L1043" s="185"/>
      <c r="M1043" s="185"/>
      <c r="N1043" s="185"/>
      <c r="O1043" s="185"/>
      <c r="P1043" s="185"/>
      <c r="Q1043" s="185"/>
      <c r="R1043" s="185"/>
      <c r="S1043" s="185"/>
      <c r="T1043" s="185"/>
      <c r="U1043" s="185"/>
      <c r="V1043" s="185"/>
      <c r="W1043" s="185"/>
      <c r="X1043" s="185"/>
      <c r="Y1043" s="185"/>
      <c r="Z1043" s="185"/>
      <c r="AA1043" s="185"/>
      <c r="AB1043" s="185"/>
      <c r="AC1043" s="185"/>
      <c r="AD1043" s="185"/>
      <c r="AE1043" s="185"/>
      <c r="AF1043" s="185"/>
      <c r="AG1043" s="185"/>
      <c r="AH1043" s="185"/>
      <c r="AI1043" s="185"/>
      <c r="AJ1043" s="185"/>
      <c r="AK1043" s="185"/>
      <c r="AL1043" s="185"/>
      <c r="AM1043" s="185"/>
      <c r="AN1043" s="185"/>
      <c r="AO1043" s="185"/>
      <c r="AP1043" s="185"/>
      <c r="AQ1043" s="185"/>
      <c r="AR1043" s="185"/>
      <c r="AS1043" s="185"/>
      <c r="AT1043" s="185"/>
      <c r="AU1043" s="185"/>
      <c r="AV1043" s="185"/>
      <c r="AW1043" s="185"/>
    </row>
    <row r="1044" ht="22.5" customHeight="1">
      <c r="A1044" s="368"/>
      <c r="B1044" s="187"/>
      <c r="C1044" s="188" t="str">
        <f t="shared" si="2"/>
        <v/>
      </c>
      <c r="D1044" s="244"/>
      <c r="E1044" s="216"/>
      <c r="F1044" s="197"/>
      <c r="G1044" s="202"/>
      <c r="H1044" s="197"/>
      <c r="I1044" s="212"/>
      <c r="J1044" s="215"/>
      <c r="K1044" s="185"/>
      <c r="L1044" s="185"/>
      <c r="M1044" s="185"/>
      <c r="N1044" s="185"/>
      <c r="O1044" s="185"/>
      <c r="P1044" s="185"/>
      <c r="Q1044" s="185"/>
      <c r="R1044" s="185"/>
      <c r="S1044" s="185"/>
      <c r="T1044" s="185"/>
      <c r="U1044" s="185"/>
      <c r="V1044" s="185"/>
      <c r="W1044" s="185"/>
      <c r="X1044" s="185"/>
      <c r="Y1044" s="185"/>
      <c r="Z1044" s="185"/>
      <c r="AA1044" s="185"/>
      <c r="AB1044" s="185"/>
      <c r="AC1044" s="185"/>
      <c r="AD1044" s="185"/>
      <c r="AE1044" s="185"/>
      <c r="AF1044" s="185"/>
      <c r="AG1044" s="185"/>
      <c r="AH1044" s="185"/>
      <c r="AI1044" s="185"/>
      <c r="AJ1044" s="185"/>
      <c r="AK1044" s="185"/>
      <c r="AL1044" s="185"/>
      <c r="AM1044" s="185"/>
      <c r="AN1044" s="185"/>
      <c r="AO1044" s="185"/>
      <c r="AP1044" s="185"/>
      <c r="AQ1044" s="185"/>
      <c r="AR1044" s="185"/>
      <c r="AS1044" s="185"/>
      <c r="AT1044" s="185"/>
      <c r="AU1044" s="185"/>
      <c r="AV1044" s="185"/>
      <c r="AW1044" s="185"/>
    </row>
    <row r="1045" ht="22.5" customHeight="1">
      <c r="A1045" s="368"/>
      <c r="B1045" s="187"/>
      <c r="C1045" s="188" t="str">
        <f t="shared" si="2"/>
        <v/>
      </c>
      <c r="D1045" s="244"/>
      <c r="E1045" s="216"/>
      <c r="F1045" s="197"/>
      <c r="G1045" s="202"/>
      <c r="H1045" s="197"/>
      <c r="I1045" s="212"/>
      <c r="J1045" s="215"/>
      <c r="K1045" s="185"/>
      <c r="L1045" s="185"/>
      <c r="M1045" s="185"/>
      <c r="N1045" s="185"/>
      <c r="O1045" s="185"/>
      <c r="P1045" s="185"/>
      <c r="Q1045" s="185"/>
      <c r="R1045" s="185"/>
      <c r="S1045" s="185"/>
      <c r="T1045" s="185"/>
      <c r="U1045" s="185"/>
      <c r="V1045" s="185"/>
      <c r="W1045" s="185"/>
      <c r="X1045" s="185"/>
      <c r="Y1045" s="185"/>
      <c r="Z1045" s="185"/>
      <c r="AA1045" s="185"/>
      <c r="AB1045" s="185"/>
      <c r="AC1045" s="185"/>
      <c r="AD1045" s="185"/>
      <c r="AE1045" s="185"/>
      <c r="AF1045" s="185"/>
      <c r="AG1045" s="185"/>
      <c r="AH1045" s="185"/>
      <c r="AI1045" s="185"/>
      <c r="AJ1045" s="185"/>
      <c r="AK1045" s="185"/>
      <c r="AL1045" s="185"/>
      <c r="AM1045" s="185"/>
      <c r="AN1045" s="185"/>
      <c r="AO1045" s="185"/>
      <c r="AP1045" s="185"/>
      <c r="AQ1045" s="185"/>
      <c r="AR1045" s="185"/>
      <c r="AS1045" s="185"/>
      <c r="AT1045" s="185"/>
      <c r="AU1045" s="185"/>
      <c r="AV1045" s="185"/>
      <c r="AW1045" s="185"/>
    </row>
    <row r="1046" ht="22.5" customHeight="1">
      <c r="A1046" s="368"/>
      <c r="B1046" s="187"/>
      <c r="C1046" s="188" t="str">
        <f t="shared" si="2"/>
        <v/>
      </c>
      <c r="D1046" s="244"/>
      <c r="E1046" s="216"/>
      <c r="F1046" s="197"/>
      <c r="G1046" s="202"/>
      <c r="H1046" s="197"/>
      <c r="I1046" s="212"/>
      <c r="J1046" s="215"/>
      <c r="K1046" s="185"/>
      <c r="L1046" s="185"/>
      <c r="M1046" s="185"/>
      <c r="N1046" s="185"/>
      <c r="O1046" s="185"/>
      <c r="P1046" s="185"/>
      <c r="Q1046" s="185"/>
      <c r="R1046" s="185"/>
      <c r="S1046" s="185"/>
      <c r="T1046" s="185"/>
      <c r="U1046" s="185"/>
      <c r="V1046" s="185"/>
      <c r="W1046" s="185"/>
      <c r="X1046" s="185"/>
      <c r="Y1046" s="185"/>
      <c r="Z1046" s="185"/>
      <c r="AA1046" s="185"/>
      <c r="AB1046" s="185"/>
      <c r="AC1046" s="185"/>
      <c r="AD1046" s="185"/>
      <c r="AE1046" s="185"/>
      <c r="AF1046" s="185"/>
      <c r="AG1046" s="185"/>
      <c r="AH1046" s="185"/>
      <c r="AI1046" s="185"/>
      <c r="AJ1046" s="185"/>
      <c r="AK1046" s="185"/>
      <c r="AL1046" s="185"/>
      <c r="AM1046" s="185"/>
      <c r="AN1046" s="185"/>
      <c r="AO1046" s="185"/>
      <c r="AP1046" s="185"/>
      <c r="AQ1046" s="185"/>
      <c r="AR1046" s="185"/>
      <c r="AS1046" s="185"/>
      <c r="AT1046" s="185"/>
      <c r="AU1046" s="185"/>
      <c r="AV1046" s="185"/>
      <c r="AW1046" s="185"/>
    </row>
    <row r="1047" ht="22.5" customHeight="1">
      <c r="A1047" s="368"/>
      <c r="B1047" s="187"/>
      <c r="C1047" s="188" t="str">
        <f t="shared" si="2"/>
        <v/>
      </c>
      <c r="D1047" s="244"/>
      <c r="E1047" s="216"/>
      <c r="F1047" s="197"/>
      <c r="G1047" s="202"/>
      <c r="H1047" s="197"/>
      <c r="I1047" s="212"/>
      <c r="J1047" s="215"/>
      <c r="K1047" s="185"/>
      <c r="L1047" s="185"/>
      <c r="M1047" s="185"/>
      <c r="N1047" s="185"/>
      <c r="O1047" s="185"/>
      <c r="P1047" s="185"/>
      <c r="Q1047" s="185"/>
      <c r="R1047" s="185"/>
      <c r="S1047" s="185"/>
      <c r="T1047" s="185"/>
      <c r="U1047" s="185"/>
      <c r="V1047" s="185"/>
      <c r="W1047" s="185"/>
      <c r="X1047" s="185"/>
      <c r="Y1047" s="185"/>
      <c r="Z1047" s="185"/>
      <c r="AA1047" s="185"/>
      <c r="AB1047" s="185"/>
      <c r="AC1047" s="185"/>
      <c r="AD1047" s="185"/>
      <c r="AE1047" s="185"/>
      <c r="AF1047" s="185"/>
      <c r="AG1047" s="185"/>
      <c r="AH1047" s="185"/>
      <c r="AI1047" s="185"/>
      <c r="AJ1047" s="185"/>
      <c r="AK1047" s="185"/>
      <c r="AL1047" s="185"/>
      <c r="AM1047" s="185"/>
      <c r="AN1047" s="185"/>
      <c r="AO1047" s="185"/>
      <c r="AP1047" s="185"/>
      <c r="AQ1047" s="185"/>
      <c r="AR1047" s="185"/>
      <c r="AS1047" s="185"/>
      <c r="AT1047" s="185"/>
      <c r="AU1047" s="185"/>
      <c r="AV1047" s="185"/>
      <c r="AW1047" s="185"/>
    </row>
    <row r="1048" ht="22.5" customHeight="1">
      <c r="A1048" s="368"/>
      <c r="B1048" s="187"/>
      <c r="C1048" s="188" t="str">
        <f t="shared" si="2"/>
        <v/>
      </c>
      <c r="D1048" s="244"/>
      <c r="E1048" s="216"/>
      <c r="F1048" s="197"/>
      <c r="G1048" s="202"/>
      <c r="H1048" s="197"/>
      <c r="I1048" s="212"/>
      <c r="J1048" s="215"/>
      <c r="K1048" s="185"/>
      <c r="L1048" s="185"/>
      <c r="M1048" s="185"/>
      <c r="N1048" s="185"/>
      <c r="O1048" s="185"/>
      <c r="P1048" s="185"/>
      <c r="Q1048" s="185"/>
      <c r="R1048" s="185"/>
      <c r="S1048" s="185"/>
      <c r="T1048" s="185"/>
      <c r="U1048" s="185"/>
      <c r="V1048" s="185"/>
      <c r="W1048" s="185"/>
      <c r="X1048" s="185"/>
      <c r="Y1048" s="185"/>
      <c r="Z1048" s="185"/>
      <c r="AA1048" s="185"/>
      <c r="AB1048" s="185"/>
      <c r="AC1048" s="185"/>
      <c r="AD1048" s="185"/>
      <c r="AE1048" s="185"/>
      <c r="AF1048" s="185"/>
      <c r="AG1048" s="185"/>
      <c r="AH1048" s="185"/>
      <c r="AI1048" s="185"/>
      <c r="AJ1048" s="185"/>
      <c r="AK1048" s="185"/>
      <c r="AL1048" s="185"/>
      <c r="AM1048" s="185"/>
      <c r="AN1048" s="185"/>
      <c r="AO1048" s="185"/>
      <c r="AP1048" s="185"/>
      <c r="AQ1048" s="185"/>
      <c r="AR1048" s="185"/>
      <c r="AS1048" s="185"/>
      <c r="AT1048" s="185"/>
      <c r="AU1048" s="185"/>
      <c r="AV1048" s="185"/>
      <c r="AW1048" s="185"/>
    </row>
    <row r="1049" ht="22.5" customHeight="1">
      <c r="A1049" s="368"/>
      <c r="B1049" s="187"/>
      <c r="C1049" s="188" t="str">
        <f t="shared" si="2"/>
        <v/>
      </c>
      <c r="D1049" s="244"/>
      <c r="E1049" s="216"/>
      <c r="F1049" s="197"/>
      <c r="G1049" s="202"/>
      <c r="H1049" s="197"/>
      <c r="I1049" s="212"/>
      <c r="J1049" s="215"/>
      <c r="K1049" s="185"/>
      <c r="L1049" s="185"/>
      <c r="M1049" s="185"/>
      <c r="N1049" s="185"/>
      <c r="O1049" s="185"/>
      <c r="P1049" s="185"/>
      <c r="Q1049" s="185"/>
      <c r="R1049" s="185"/>
      <c r="S1049" s="185"/>
      <c r="T1049" s="185"/>
      <c r="U1049" s="185"/>
      <c r="V1049" s="185"/>
      <c r="W1049" s="185"/>
      <c r="X1049" s="185"/>
      <c r="Y1049" s="185"/>
      <c r="Z1049" s="185"/>
      <c r="AA1049" s="185"/>
      <c r="AB1049" s="185"/>
      <c r="AC1049" s="185"/>
      <c r="AD1049" s="185"/>
      <c r="AE1049" s="185"/>
      <c r="AF1049" s="185"/>
      <c r="AG1049" s="185"/>
      <c r="AH1049" s="185"/>
      <c r="AI1049" s="185"/>
      <c r="AJ1049" s="185"/>
      <c r="AK1049" s="185"/>
      <c r="AL1049" s="185"/>
      <c r="AM1049" s="185"/>
      <c r="AN1049" s="185"/>
      <c r="AO1049" s="185"/>
      <c r="AP1049" s="185"/>
      <c r="AQ1049" s="185"/>
      <c r="AR1049" s="185"/>
      <c r="AS1049" s="185"/>
      <c r="AT1049" s="185"/>
      <c r="AU1049" s="185"/>
      <c r="AV1049" s="185"/>
      <c r="AW1049" s="185"/>
    </row>
    <row r="1050" ht="22.5" customHeight="1">
      <c r="A1050" s="368"/>
      <c r="B1050" s="187"/>
      <c r="C1050" s="188" t="str">
        <f t="shared" si="2"/>
        <v/>
      </c>
      <c r="D1050" s="244"/>
      <c r="E1050" s="216"/>
      <c r="F1050" s="197"/>
      <c r="G1050" s="202"/>
      <c r="H1050" s="197"/>
      <c r="I1050" s="212"/>
      <c r="J1050" s="215"/>
      <c r="K1050" s="185"/>
      <c r="L1050" s="185"/>
      <c r="M1050" s="185"/>
      <c r="N1050" s="185"/>
      <c r="O1050" s="185"/>
      <c r="P1050" s="185"/>
      <c r="Q1050" s="185"/>
      <c r="R1050" s="185"/>
      <c r="S1050" s="185"/>
      <c r="T1050" s="185"/>
      <c r="U1050" s="185"/>
      <c r="V1050" s="185"/>
      <c r="W1050" s="185"/>
      <c r="X1050" s="185"/>
      <c r="Y1050" s="185"/>
      <c r="Z1050" s="185"/>
      <c r="AA1050" s="185"/>
      <c r="AB1050" s="185"/>
      <c r="AC1050" s="185"/>
      <c r="AD1050" s="185"/>
      <c r="AE1050" s="185"/>
      <c r="AF1050" s="185"/>
      <c r="AG1050" s="185"/>
      <c r="AH1050" s="185"/>
      <c r="AI1050" s="185"/>
      <c r="AJ1050" s="185"/>
      <c r="AK1050" s="185"/>
      <c r="AL1050" s="185"/>
      <c r="AM1050" s="185"/>
      <c r="AN1050" s="185"/>
      <c r="AO1050" s="185"/>
      <c r="AP1050" s="185"/>
      <c r="AQ1050" s="185"/>
      <c r="AR1050" s="185"/>
      <c r="AS1050" s="185"/>
      <c r="AT1050" s="185"/>
      <c r="AU1050" s="185"/>
      <c r="AV1050" s="185"/>
      <c r="AW1050" s="185"/>
    </row>
    <row r="1051" ht="22.5" customHeight="1">
      <c r="A1051" s="368"/>
      <c r="B1051" s="187"/>
      <c r="C1051" s="188" t="str">
        <f t="shared" si="2"/>
        <v/>
      </c>
      <c r="D1051" s="244"/>
      <c r="E1051" s="216"/>
      <c r="F1051" s="197"/>
      <c r="G1051" s="202"/>
      <c r="H1051" s="197"/>
      <c r="I1051" s="212"/>
      <c r="J1051" s="215"/>
      <c r="K1051" s="185"/>
      <c r="L1051" s="185"/>
      <c r="M1051" s="185"/>
      <c r="N1051" s="185"/>
      <c r="O1051" s="185"/>
      <c r="P1051" s="185"/>
      <c r="Q1051" s="185"/>
      <c r="R1051" s="185"/>
      <c r="S1051" s="185"/>
      <c r="T1051" s="185"/>
      <c r="U1051" s="185"/>
      <c r="V1051" s="185"/>
      <c r="W1051" s="185"/>
      <c r="X1051" s="185"/>
      <c r="Y1051" s="185"/>
      <c r="Z1051" s="185"/>
      <c r="AA1051" s="185"/>
      <c r="AB1051" s="185"/>
      <c r="AC1051" s="185"/>
      <c r="AD1051" s="185"/>
      <c r="AE1051" s="185"/>
      <c r="AF1051" s="185"/>
      <c r="AG1051" s="185"/>
      <c r="AH1051" s="185"/>
      <c r="AI1051" s="185"/>
      <c r="AJ1051" s="185"/>
      <c r="AK1051" s="185"/>
      <c r="AL1051" s="185"/>
      <c r="AM1051" s="185"/>
      <c r="AN1051" s="185"/>
      <c r="AO1051" s="185"/>
      <c r="AP1051" s="185"/>
      <c r="AQ1051" s="185"/>
      <c r="AR1051" s="185"/>
      <c r="AS1051" s="185"/>
      <c r="AT1051" s="185"/>
      <c r="AU1051" s="185"/>
      <c r="AV1051" s="185"/>
      <c r="AW1051" s="185"/>
    </row>
    <row r="1052" ht="22.5" customHeight="1">
      <c r="A1052" s="368"/>
      <c r="B1052" s="187"/>
      <c r="C1052" s="188" t="str">
        <f t="shared" si="2"/>
        <v/>
      </c>
      <c r="D1052" s="244"/>
      <c r="E1052" s="216"/>
      <c r="F1052" s="197"/>
      <c r="G1052" s="202"/>
      <c r="H1052" s="197"/>
      <c r="I1052" s="212"/>
      <c r="J1052" s="215"/>
      <c r="K1052" s="185"/>
      <c r="L1052" s="185"/>
      <c r="M1052" s="185"/>
      <c r="N1052" s="185"/>
      <c r="O1052" s="185"/>
      <c r="P1052" s="185"/>
      <c r="Q1052" s="185"/>
      <c r="R1052" s="185"/>
      <c r="S1052" s="185"/>
      <c r="T1052" s="185"/>
      <c r="U1052" s="185"/>
      <c r="V1052" s="185"/>
      <c r="W1052" s="185"/>
      <c r="X1052" s="185"/>
      <c r="Y1052" s="185"/>
      <c r="Z1052" s="185"/>
      <c r="AA1052" s="185"/>
      <c r="AB1052" s="185"/>
      <c r="AC1052" s="185"/>
      <c r="AD1052" s="185"/>
      <c r="AE1052" s="185"/>
      <c r="AF1052" s="185"/>
      <c r="AG1052" s="185"/>
      <c r="AH1052" s="185"/>
      <c r="AI1052" s="185"/>
      <c r="AJ1052" s="185"/>
      <c r="AK1052" s="185"/>
      <c r="AL1052" s="185"/>
      <c r="AM1052" s="185"/>
      <c r="AN1052" s="185"/>
      <c r="AO1052" s="185"/>
      <c r="AP1052" s="185"/>
      <c r="AQ1052" s="185"/>
      <c r="AR1052" s="185"/>
      <c r="AS1052" s="185"/>
      <c r="AT1052" s="185"/>
      <c r="AU1052" s="185"/>
      <c r="AV1052" s="185"/>
      <c r="AW1052" s="185"/>
    </row>
    <row r="1053" ht="22.5" customHeight="1">
      <c r="A1053" s="368"/>
      <c r="B1053" s="187"/>
      <c r="C1053" s="188" t="str">
        <f t="shared" si="2"/>
        <v/>
      </c>
      <c r="D1053" s="244"/>
      <c r="E1053" s="216"/>
      <c r="F1053" s="197"/>
      <c r="G1053" s="202"/>
      <c r="H1053" s="197"/>
      <c r="I1053" s="212"/>
      <c r="J1053" s="215"/>
      <c r="K1053" s="185"/>
      <c r="L1053" s="185"/>
      <c r="M1053" s="185"/>
      <c r="N1053" s="185"/>
      <c r="O1053" s="185"/>
      <c r="P1053" s="185"/>
      <c r="Q1053" s="185"/>
      <c r="R1053" s="185"/>
      <c r="S1053" s="185"/>
      <c r="T1053" s="185"/>
      <c r="U1053" s="185"/>
      <c r="V1053" s="185"/>
      <c r="W1053" s="185"/>
      <c r="X1053" s="185"/>
      <c r="Y1053" s="185"/>
      <c r="Z1053" s="185"/>
      <c r="AA1053" s="185"/>
      <c r="AB1053" s="185"/>
      <c r="AC1053" s="185"/>
      <c r="AD1053" s="185"/>
      <c r="AE1053" s="185"/>
      <c r="AF1053" s="185"/>
      <c r="AG1053" s="185"/>
      <c r="AH1053" s="185"/>
      <c r="AI1053" s="185"/>
      <c r="AJ1053" s="185"/>
      <c r="AK1053" s="185"/>
      <c r="AL1053" s="185"/>
      <c r="AM1053" s="185"/>
      <c r="AN1053" s="185"/>
      <c r="AO1053" s="185"/>
      <c r="AP1053" s="185"/>
      <c r="AQ1053" s="185"/>
      <c r="AR1053" s="185"/>
      <c r="AS1053" s="185"/>
      <c r="AT1053" s="185"/>
      <c r="AU1053" s="185"/>
      <c r="AV1053" s="185"/>
      <c r="AW1053" s="185"/>
    </row>
    <row r="1054" ht="22.5" customHeight="1">
      <c r="A1054" s="368"/>
      <c r="B1054" s="187"/>
      <c r="C1054" s="188" t="str">
        <f t="shared" si="2"/>
        <v/>
      </c>
      <c r="D1054" s="244"/>
      <c r="E1054" s="216"/>
      <c r="F1054" s="197"/>
      <c r="G1054" s="202"/>
      <c r="H1054" s="197"/>
      <c r="I1054" s="212"/>
      <c r="J1054" s="215"/>
      <c r="K1054" s="185"/>
      <c r="L1054" s="185"/>
      <c r="M1054" s="185"/>
      <c r="N1054" s="185"/>
      <c r="O1054" s="185"/>
      <c r="P1054" s="185"/>
      <c r="Q1054" s="185"/>
      <c r="R1054" s="185"/>
      <c r="S1054" s="185"/>
      <c r="T1054" s="185"/>
      <c r="U1054" s="185"/>
      <c r="V1054" s="185"/>
      <c r="W1054" s="185"/>
      <c r="X1054" s="185"/>
      <c r="Y1054" s="185"/>
      <c r="Z1054" s="185"/>
      <c r="AA1054" s="185"/>
      <c r="AB1054" s="185"/>
      <c r="AC1054" s="185"/>
      <c r="AD1054" s="185"/>
      <c r="AE1054" s="185"/>
      <c r="AF1054" s="185"/>
      <c r="AG1054" s="185"/>
      <c r="AH1054" s="185"/>
      <c r="AI1054" s="185"/>
      <c r="AJ1054" s="185"/>
      <c r="AK1054" s="185"/>
      <c r="AL1054" s="185"/>
      <c r="AM1054" s="185"/>
      <c r="AN1054" s="185"/>
      <c r="AO1054" s="185"/>
      <c r="AP1054" s="185"/>
      <c r="AQ1054" s="185"/>
      <c r="AR1054" s="185"/>
      <c r="AS1054" s="185"/>
      <c r="AT1054" s="185"/>
      <c r="AU1054" s="185"/>
      <c r="AV1054" s="185"/>
      <c r="AW1054" s="185"/>
    </row>
    <row r="1055" ht="22.5" customHeight="1">
      <c r="A1055" s="368"/>
      <c r="B1055" s="187"/>
      <c r="C1055" s="188" t="str">
        <f t="shared" si="2"/>
        <v/>
      </c>
      <c r="D1055" s="244"/>
      <c r="E1055" s="216"/>
      <c r="F1055" s="197"/>
      <c r="G1055" s="202"/>
      <c r="H1055" s="197"/>
      <c r="I1055" s="212"/>
      <c r="J1055" s="215"/>
      <c r="K1055" s="185"/>
      <c r="L1055" s="185"/>
      <c r="M1055" s="185"/>
      <c r="N1055" s="185"/>
      <c r="O1055" s="185"/>
      <c r="P1055" s="185"/>
      <c r="Q1055" s="185"/>
      <c r="R1055" s="185"/>
      <c r="S1055" s="185"/>
      <c r="T1055" s="185"/>
      <c r="U1055" s="185"/>
      <c r="V1055" s="185"/>
      <c r="W1055" s="185"/>
      <c r="X1055" s="185"/>
      <c r="Y1055" s="185"/>
      <c r="Z1055" s="185"/>
      <c r="AA1055" s="185"/>
      <c r="AB1055" s="185"/>
      <c r="AC1055" s="185"/>
      <c r="AD1055" s="185"/>
      <c r="AE1055" s="185"/>
      <c r="AF1055" s="185"/>
      <c r="AG1055" s="185"/>
      <c r="AH1055" s="185"/>
      <c r="AI1055" s="185"/>
      <c r="AJ1055" s="185"/>
      <c r="AK1055" s="185"/>
      <c r="AL1055" s="185"/>
      <c r="AM1055" s="185"/>
      <c r="AN1055" s="185"/>
      <c r="AO1055" s="185"/>
      <c r="AP1055" s="185"/>
      <c r="AQ1055" s="185"/>
      <c r="AR1055" s="185"/>
      <c r="AS1055" s="185"/>
      <c r="AT1055" s="185"/>
      <c r="AU1055" s="185"/>
      <c r="AV1055" s="185"/>
      <c r="AW1055" s="185"/>
    </row>
    <row r="1056" ht="22.5" customHeight="1">
      <c r="A1056" s="368"/>
      <c r="B1056" s="187"/>
      <c r="C1056" s="188" t="str">
        <f t="shared" si="2"/>
        <v/>
      </c>
      <c r="D1056" s="244"/>
      <c r="E1056" s="216"/>
      <c r="F1056" s="197"/>
      <c r="G1056" s="202"/>
      <c r="H1056" s="197"/>
      <c r="I1056" s="212"/>
      <c r="J1056" s="215"/>
      <c r="K1056" s="185"/>
      <c r="L1056" s="185"/>
      <c r="M1056" s="185"/>
      <c r="N1056" s="185"/>
      <c r="O1056" s="185"/>
      <c r="P1056" s="185"/>
      <c r="Q1056" s="185"/>
      <c r="R1056" s="185"/>
      <c r="S1056" s="185"/>
      <c r="T1056" s="185"/>
      <c r="U1056" s="185"/>
      <c r="V1056" s="185"/>
      <c r="W1056" s="185"/>
      <c r="X1056" s="185"/>
      <c r="Y1056" s="185"/>
      <c r="Z1056" s="185"/>
      <c r="AA1056" s="185"/>
      <c r="AB1056" s="185"/>
      <c r="AC1056" s="185"/>
      <c r="AD1056" s="185"/>
      <c r="AE1056" s="185"/>
      <c r="AF1056" s="185"/>
      <c r="AG1056" s="185"/>
      <c r="AH1056" s="185"/>
      <c r="AI1056" s="185"/>
      <c r="AJ1056" s="185"/>
      <c r="AK1056" s="185"/>
      <c r="AL1056" s="185"/>
      <c r="AM1056" s="185"/>
      <c r="AN1056" s="185"/>
      <c r="AO1056" s="185"/>
      <c r="AP1056" s="185"/>
      <c r="AQ1056" s="185"/>
      <c r="AR1056" s="185"/>
      <c r="AS1056" s="185"/>
      <c r="AT1056" s="185"/>
      <c r="AU1056" s="185"/>
      <c r="AV1056" s="185"/>
      <c r="AW1056" s="185"/>
    </row>
    <row r="1057" ht="22.5" customHeight="1">
      <c r="A1057" s="368"/>
      <c r="B1057" s="187"/>
      <c r="C1057" s="188" t="str">
        <f t="shared" si="2"/>
        <v/>
      </c>
      <c r="D1057" s="244"/>
      <c r="E1057" s="216"/>
      <c r="F1057" s="197"/>
      <c r="G1057" s="202"/>
      <c r="H1057" s="197"/>
      <c r="I1057" s="212"/>
      <c r="J1057" s="215"/>
      <c r="K1057" s="185"/>
      <c r="L1057" s="185"/>
      <c r="M1057" s="185"/>
      <c r="N1057" s="185"/>
      <c r="O1057" s="185"/>
      <c r="P1057" s="185"/>
      <c r="Q1057" s="185"/>
      <c r="R1057" s="185"/>
      <c r="S1057" s="185"/>
      <c r="T1057" s="185"/>
      <c r="U1057" s="185"/>
      <c r="V1057" s="185"/>
      <c r="W1057" s="185"/>
      <c r="X1057" s="185"/>
      <c r="Y1057" s="185"/>
      <c r="Z1057" s="185"/>
      <c r="AA1057" s="185"/>
      <c r="AB1057" s="185"/>
      <c r="AC1057" s="185"/>
      <c r="AD1057" s="185"/>
      <c r="AE1057" s="185"/>
      <c r="AF1057" s="185"/>
      <c r="AG1057" s="185"/>
      <c r="AH1057" s="185"/>
      <c r="AI1057" s="185"/>
      <c r="AJ1057" s="185"/>
      <c r="AK1057" s="185"/>
      <c r="AL1057" s="185"/>
      <c r="AM1057" s="185"/>
      <c r="AN1057" s="185"/>
      <c r="AO1057" s="185"/>
      <c r="AP1057" s="185"/>
      <c r="AQ1057" s="185"/>
      <c r="AR1057" s="185"/>
      <c r="AS1057" s="185"/>
      <c r="AT1057" s="185"/>
      <c r="AU1057" s="185"/>
      <c r="AV1057" s="185"/>
      <c r="AW1057" s="185"/>
    </row>
    <row r="1058" ht="22.5" customHeight="1">
      <c r="A1058" s="368"/>
      <c r="B1058" s="187"/>
      <c r="C1058" s="188" t="str">
        <f t="shared" si="2"/>
        <v/>
      </c>
      <c r="D1058" s="244"/>
      <c r="E1058" s="216"/>
      <c r="F1058" s="197"/>
      <c r="G1058" s="202"/>
      <c r="H1058" s="197"/>
      <c r="I1058" s="212"/>
      <c r="J1058" s="215"/>
      <c r="K1058" s="185"/>
      <c r="L1058" s="185"/>
      <c r="M1058" s="185"/>
      <c r="N1058" s="185"/>
      <c r="O1058" s="185"/>
      <c r="P1058" s="185"/>
      <c r="Q1058" s="185"/>
      <c r="R1058" s="185"/>
      <c r="S1058" s="185"/>
      <c r="T1058" s="185"/>
      <c r="U1058" s="185"/>
      <c r="V1058" s="185"/>
      <c r="W1058" s="185"/>
      <c r="X1058" s="185"/>
      <c r="Y1058" s="185"/>
      <c r="Z1058" s="185"/>
      <c r="AA1058" s="185"/>
      <c r="AB1058" s="185"/>
      <c r="AC1058" s="185"/>
      <c r="AD1058" s="185"/>
      <c r="AE1058" s="185"/>
      <c r="AF1058" s="185"/>
      <c r="AG1058" s="185"/>
      <c r="AH1058" s="185"/>
      <c r="AI1058" s="185"/>
      <c r="AJ1058" s="185"/>
      <c r="AK1058" s="185"/>
      <c r="AL1058" s="185"/>
      <c r="AM1058" s="185"/>
      <c r="AN1058" s="185"/>
      <c r="AO1058" s="185"/>
      <c r="AP1058" s="185"/>
      <c r="AQ1058" s="185"/>
      <c r="AR1058" s="185"/>
      <c r="AS1058" s="185"/>
      <c r="AT1058" s="185"/>
      <c r="AU1058" s="185"/>
      <c r="AV1058" s="185"/>
      <c r="AW1058" s="185"/>
    </row>
    <row r="1059" ht="22.5" customHeight="1">
      <c r="A1059" s="368"/>
      <c r="B1059" s="187"/>
      <c r="C1059" s="188" t="str">
        <f t="shared" si="2"/>
        <v/>
      </c>
      <c r="D1059" s="244"/>
      <c r="E1059" s="216"/>
      <c r="F1059" s="197"/>
      <c r="G1059" s="202"/>
      <c r="H1059" s="197"/>
      <c r="I1059" s="212"/>
      <c r="J1059" s="215"/>
      <c r="K1059" s="185"/>
      <c r="L1059" s="185"/>
      <c r="M1059" s="185"/>
      <c r="N1059" s="185"/>
      <c r="O1059" s="185"/>
      <c r="P1059" s="185"/>
      <c r="Q1059" s="185"/>
      <c r="R1059" s="185"/>
      <c r="S1059" s="185"/>
      <c r="T1059" s="185"/>
      <c r="U1059" s="185"/>
      <c r="V1059" s="185"/>
      <c r="W1059" s="185"/>
      <c r="X1059" s="185"/>
      <c r="Y1059" s="185"/>
      <c r="Z1059" s="185"/>
      <c r="AA1059" s="185"/>
      <c r="AB1059" s="185"/>
      <c r="AC1059" s="185"/>
      <c r="AD1059" s="185"/>
      <c r="AE1059" s="185"/>
      <c r="AF1059" s="185"/>
      <c r="AG1059" s="185"/>
      <c r="AH1059" s="185"/>
      <c r="AI1059" s="185"/>
      <c r="AJ1059" s="185"/>
      <c r="AK1059" s="185"/>
      <c r="AL1059" s="185"/>
      <c r="AM1059" s="185"/>
      <c r="AN1059" s="185"/>
      <c r="AO1059" s="185"/>
      <c r="AP1059" s="185"/>
      <c r="AQ1059" s="185"/>
      <c r="AR1059" s="185"/>
      <c r="AS1059" s="185"/>
      <c r="AT1059" s="185"/>
      <c r="AU1059" s="185"/>
      <c r="AV1059" s="185"/>
      <c r="AW1059" s="185"/>
    </row>
    <row r="1060" ht="22.5" customHeight="1">
      <c r="A1060" s="368"/>
      <c r="B1060" s="187"/>
      <c r="C1060" s="188" t="str">
        <f t="shared" si="2"/>
        <v/>
      </c>
      <c r="D1060" s="244"/>
      <c r="E1060" s="216"/>
      <c r="F1060" s="197"/>
      <c r="G1060" s="202"/>
      <c r="H1060" s="197"/>
      <c r="I1060" s="212"/>
      <c r="J1060" s="215"/>
      <c r="K1060" s="185"/>
      <c r="L1060" s="185"/>
      <c r="M1060" s="185"/>
      <c r="N1060" s="185"/>
      <c r="O1060" s="185"/>
      <c r="P1060" s="185"/>
      <c r="Q1060" s="185"/>
      <c r="R1060" s="185"/>
      <c r="S1060" s="185"/>
      <c r="T1060" s="185"/>
      <c r="U1060" s="185"/>
      <c r="V1060" s="185"/>
      <c r="W1060" s="185"/>
      <c r="X1060" s="185"/>
      <c r="Y1060" s="185"/>
      <c r="Z1060" s="185"/>
      <c r="AA1060" s="185"/>
      <c r="AB1060" s="185"/>
      <c r="AC1060" s="185"/>
      <c r="AD1060" s="185"/>
      <c r="AE1060" s="185"/>
      <c r="AF1060" s="185"/>
      <c r="AG1060" s="185"/>
      <c r="AH1060" s="185"/>
      <c r="AI1060" s="185"/>
      <c r="AJ1060" s="185"/>
      <c r="AK1060" s="185"/>
      <c r="AL1060" s="185"/>
      <c r="AM1060" s="185"/>
      <c r="AN1060" s="185"/>
      <c r="AO1060" s="185"/>
      <c r="AP1060" s="185"/>
      <c r="AQ1060" s="185"/>
      <c r="AR1060" s="185"/>
      <c r="AS1060" s="185"/>
      <c r="AT1060" s="185"/>
      <c r="AU1060" s="185"/>
      <c r="AV1060" s="185"/>
      <c r="AW1060" s="185"/>
    </row>
    <row r="1061" ht="22.5" customHeight="1">
      <c r="A1061" s="368"/>
      <c r="B1061" s="187"/>
      <c r="C1061" s="188" t="str">
        <f t="shared" si="2"/>
        <v/>
      </c>
      <c r="D1061" s="244"/>
      <c r="E1061" s="216"/>
      <c r="F1061" s="197"/>
      <c r="G1061" s="202"/>
      <c r="H1061" s="197"/>
      <c r="I1061" s="212"/>
      <c r="J1061" s="215"/>
      <c r="K1061" s="185"/>
      <c r="L1061" s="185"/>
      <c r="M1061" s="185"/>
      <c r="N1061" s="185"/>
      <c r="O1061" s="185"/>
      <c r="P1061" s="185"/>
      <c r="Q1061" s="185"/>
      <c r="R1061" s="185"/>
      <c r="S1061" s="185"/>
      <c r="T1061" s="185"/>
      <c r="U1061" s="185"/>
      <c r="V1061" s="185"/>
      <c r="W1061" s="185"/>
      <c r="X1061" s="185"/>
      <c r="Y1061" s="185"/>
      <c r="Z1061" s="185"/>
      <c r="AA1061" s="185"/>
      <c r="AB1061" s="185"/>
      <c r="AC1061" s="185"/>
      <c r="AD1061" s="185"/>
      <c r="AE1061" s="185"/>
      <c r="AF1061" s="185"/>
      <c r="AG1061" s="185"/>
      <c r="AH1061" s="185"/>
      <c r="AI1061" s="185"/>
      <c r="AJ1061" s="185"/>
      <c r="AK1061" s="185"/>
      <c r="AL1061" s="185"/>
      <c r="AM1061" s="185"/>
      <c r="AN1061" s="185"/>
      <c r="AO1061" s="185"/>
      <c r="AP1061" s="185"/>
      <c r="AQ1061" s="185"/>
      <c r="AR1061" s="185"/>
      <c r="AS1061" s="185"/>
      <c r="AT1061" s="185"/>
      <c r="AU1061" s="185"/>
      <c r="AV1061" s="185"/>
      <c r="AW1061" s="185"/>
    </row>
    <row r="1062" ht="22.5" customHeight="1">
      <c r="A1062" s="368"/>
      <c r="B1062" s="187"/>
      <c r="C1062" s="188" t="str">
        <f t="shared" si="2"/>
        <v/>
      </c>
      <c r="D1062" s="244"/>
      <c r="E1062" s="216"/>
      <c r="F1062" s="197"/>
      <c r="G1062" s="202"/>
      <c r="H1062" s="197"/>
      <c r="I1062" s="212"/>
      <c r="J1062" s="215"/>
      <c r="K1062" s="185"/>
      <c r="L1062" s="185"/>
      <c r="M1062" s="185"/>
      <c r="N1062" s="185"/>
      <c r="O1062" s="185"/>
      <c r="P1062" s="185"/>
      <c r="Q1062" s="185"/>
      <c r="R1062" s="185"/>
      <c r="S1062" s="185"/>
      <c r="T1062" s="185"/>
      <c r="U1062" s="185"/>
      <c r="V1062" s="185"/>
      <c r="W1062" s="185"/>
      <c r="X1062" s="185"/>
      <c r="Y1062" s="185"/>
      <c r="Z1062" s="185"/>
      <c r="AA1062" s="185"/>
      <c r="AB1062" s="185"/>
      <c r="AC1062" s="185"/>
      <c r="AD1062" s="185"/>
      <c r="AE1062" s="185"/>
      <c r="AF1062" s="185"/>
      <c r="AG1062" s="185"/>
      <c r="AH1062" s="185"/>
      <c r="AI1062" s="185"/>
      <c r="AJ1062" s="185"/>
      <c r="AK1062" s="185"/>
      <c r="AL1062" s="185"/>
      <c r="AM1062" s="185"/>
      <c r="AN1062" s="185"/>
      <c r="AO1062" s="185"/>
      <c r="AP1062" s="185"/>
      <c r="AQ1062" s="185"/>
      <c r="AR1062" s="185"/>
      <c r="AS1062" s="185"/>
      <c r="AT1062" s="185"/>
      <c r="AU1062" s="185"/>
      <c r="AV1062" s="185"/>
      <c r="AW1062" s="185"/>
    </row>
    <row r="1063" ht="22.5" customHeight="1">
      <c r="A1063" s="368"/>
      <c r="B1063" s="187"/>
      <c r="C1063" s="188" t="str">
        <f t="shared" si="2"/>
        <v/>
      </c>
      <c r="D1063" s="244"/>
      <c r="E1063" s="216"/>
      <c r="F1063" s="197"/>
      <c r="G1063" s="202"/>
      <c r="H1063" s="197"/>
      <c r="I1063" s="212"/>
      <c r="J1063" s="215"/>
      <c r="K1063" s="185"/>
      <c r="L1063" s="185"/>
      <c r="M1063" s="185"/>
      <c r="N1063" s="185"/>
      <c r="O1063" s="185"/>
      <c r="P1063" s="185"/>
      <c r="Q1063" s="185"/>
      <c r="R1063" s="185"/>
      <c r="S1063" s="185"/>
      <c r="T1063" s="185"/>
      <c r="U1063" s="185"/>
      <c r="V1063" s="185"/>
      <c r="W1063" s="185"/>
      <c r="X1063" s="185"/>
      <c r="Y1063" s="185"/>
      <c r="Z1063" s="185"/>
      <c r="AA1063" s="185"/>
      <c r="AB1063" s="185"/>
      <c r="AC1063" s="185"/>
      <c r="AD1063" s="185"/>
      <c r="AE1063" s="185"/>
      <c r="AF1063" s="185"/>
      <c r="AG1063" s="185"/>
      <c r="AH1063" s="185"/>
      <c r="AI1063" s="185"/>
      <c r="AJ1063" s="185"/>
      <c r="AK1063" s="185"/>
      <c r="AL1063" s="185"/>
      <c r="AM1063" s="185"/>
      <c r="AN1063" s="185"/>
      <c r="AO1063" s="185"/>
      <c r="AP1063" s="185"/>
      <c r="AQ1063" s="185"/>
      <c r="AR1063" s="185"/>
      <c r="AS1063" s="185"/>
      <c r="AT1063" s="185"/>
      <c r="AU1063" s="185"/>
      <c r="AV1063" s="185"/>
      <c r="AW1063" s="185"/>
    </row>
    <row r="1064" ht="22.5" customHeight="1">
      <c r="A1064" s="368"/>
      <c r="B1064" s="187"/>
      <c r="C1064" s="188" t="str">
        <f t="shared" si="2"/>
        <v/>
      </c>
      <c r="D1064" s="244"/>
      <c r="E1064" s="216"/>
      <c r="F1064" s="197"/>
      <c r="G1064" s="202"/>
      <c r="H1064" s="197"/>
      <c r="I1064" s="212"/>
      <c r="J1064" s="215"/>
      <c r="K1064" s="185"/>
      <c r="L1064" s="185"/>
      <c r="M1064" s="185"/>
      <c r="N1064" s="185"/>
      <c r="O1064" s="185"/>
      <c r="P1064" s="185"/>
      <c r="Q1064" s="185"/>
      <c r="R1064" s="185"/>
      <c r="S1064" s="185"/>
      <c r="T1064" s="185"/>
      <c r="U1064" s="185"/>
      <c r="V1064" s="185"/>
      <c r="W1064" s="185"/>
      <c r="X1064" s="185"/>
      <c r="Y1064" s="185"/>
      <c r="Z1064" s="185"/>
      <c r="AA1064" s="185"/>
      <c r="AB1064" s="185"/>
      <c r="AC1064" s="185"/>
      <c r="AD1064" s="185"/>
      <c r="AE1064" s="185"/>
      <c r="AF1064" s="185"/>
      <c r="AG1064" s="185"/>
      <c r="AH1064" s="185"/>
      <c r="AI1064" s="185"/>
      <c r="AJ1064" s="185"/>
      <c r="AK1064" s="185"/>
      <c r="AL1064" s="185"/>
      <c r="AM1064" s="185"/>
      <c r="AN1064" s="185"/>
      <c r="AO1064" s="185"/>
      <c r="AP1064" s="185"/>
      <c r="AQ1064" s="185"/>
      <c r="AR1064" s="185"/>
      <c r="AS1064" s="185"/>
      <c r="AT1064" s="185"/>
      <c r="AU1064" s="185"/>
      <c r="AV1064" s="185"/>
      <c r="AW1064" s="185"/>
    </row>
    <row r="1065" ht="22.5" customHeight="1">
      <c r="A1065" s="368"/>
      <c r="B1065" s="187"/>
      <c r="C1065" s="188" t="str">
        <f t="shared" si="2"/>
        <v/>
      </c>
      <c r="D1065" s="244"/>
      <c r="E1065" s="216"/>
      <c r="F1065" s="197"/>
      <c r="G1065" s="202"/>
      <c r="H1065" s="197"/>
      <c r="I1065" s="212"/>
      <c r="J1065" s="215"/>
      <c r="K1065" s="185"/>
      <c r="L1065" s="185"/>
      <c r="M1065" s="185"/>
      <c r="N1065" s="185"/>
      <c r="O1065" s="185"/>
      <c r="P1065" s="185"/>
      <c r="Q1065" s="185"/>
      <c r="R1065" s="185"/>
      <c r="S1065" s="185"/>
      <c r="T1065" s="185"/>
      <c r="U1065" s="185"/>
      <c r="V1065" s="185"/>
      <c r="W1065" s="185"/>
      <c r="X1065" s="185"/>
      <c r="Y1065" s="185"/>
      <c r="Z1065" s="185"/>
      <c r="AA1065" s="185"/>
      <c r="AB1065" s="185"/>
      <c r="AC1065" s="185"/>
      <c r="AD1065" s="185"/>
      <c r="AE1065" s="185"/>
      <c r="AF1065" s="185"/>
      <c r="AG1065" s="185"/>
      <c r="AH1065" s="185"/>
      <c r="AI1065" s="185"/>
      <c r="AJ1065" s="185"/>
      <c r="AK1065" s="185"/>
      <c r="AL1065" s="185"/>
      <c r="AM1065" s="185"/>
      <c r="AN1065" s="185"/>
      <c r="AO1065" s="185"/>
      <c r="AP1065" s="185"/>
      <c r="AQ1065" s="185"/>
      <c r="AR1065" s="185"/>
      <c r="AS1065" s="185"/>
      <c r="AT1065" s="185"/>
      <c r="AU1065" s="185"/>
      <c r="AV1065" s="185"/>
      <c r="AW1065" s="185"/>
    </row>
    <row r="1066" ht="22.5" customHeight="1">
      <c r="A1066" s="368"/>
      <c r="B1066" s="187"/>
      <c r="C1066" s="188" t="str">
        <f t="shared" si="2"/>
        <v/>
      </c>
      <c r="D1066" s="244"/>
      <c r="E1066" s="216"/>
      <c r="F1066" s="197"/>
      <c r="G1066" s="202"/>
      <c r="H1066" s="197"/>
      <c r="I1066" s="212"/>
      <c r="J1066" s="215"/>
      <c r="K1066" s="185"/>
      <c r="L1066" s="185"/>
      <c r="M1066" s="185"/>
      <c r="N1066" s="185"/>
      <c r="O1066" s="185"/>
      <c r="P1066" s="185"/>
      <c r="Q1066" s="185"/>
      <c r="R1066" s="185"/>
      <c r="S1066" s="185"/>
      <c r="T1066" s="185"/>
      <c r="U1066" s="185"/>
      <c r="V1066" s="185"/>
      <c r="W1066" s="185"/>
      <c r="X1066" s="185"/>
      <c r="Y1066" s="185"/>
      <c r="Z1066" s="185"/>
      <c r="AA1066" s="185"/>
      <c r="AB1066" s="185"/>
      <c r="AC1066" s="185"/>
      <c r="AD1066" s="185"/>
      <c r="AE1066" s="185"/>
      <c r="AF1066" s="185"/>
      <c r="AG1066" s="185"/>
      <c r="AH1066" s="185"/>
      <c r="AI1066" s="185"/>
      <c r="AJ1066" s="185"/>
      <c r="AK1066" s="185"/>
      <c r="AL1066" s="185"/>
      <c r="AM1066" s="185"/>
      <c r="AN1066" s="185"/>
      <c r="AO1066" s="185"/>
      <c r="AP1066" s="185"/>
      <c r="AQ1066" s="185"/>
      <c r="AR1066" s="185"/>
      <c r="AS1066" s="185"/>
      <c r="AT1066" s="185"/>
      <c r="AU1066" s="185"/>
      <c r="AV1066" s="185"/>
      <c r="AW1066" s="185"/>
    </row>
  </sheetData>
  <dataValidations>
    <dataValidation type="list" allowBlank="1" sqref="C2:C1066">
      <formula1>"01/2025,02/2025,03/2025,04/2025,05/2025,06/2025,07/2025,08/2025,09/2025,10/2025,11/2025,12/2025"</formula1>
    </dataValidation>
    <dataValidation type="list" allowBlank="1" sqref="D2:D1066">
      <formula1>#REF!</formula1>
    </dataValidation>
    <dataValidation type="list" allowBlank="1" sqref="A2:A1066">
      <formula1>"NOTA,RELEASE,ARTIGO,COLUNA,REPORTAGEM,MATÉRIA,ENTREVISTA,NOTÍCIA,REDAÇÃO"</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location="google_vignette"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5"/>
    <hyperlink r:id="rId54" ref="H56"/>
    <hyperlink r:id="rId55" ref="H57"/>
    <hyperlink r:id="rId56" ref="H58"/>
    <hyperlink r:id="rId57" ref="H59"/>
    <hyperlink r:id="rId58" ref="H60"/>
    <hyperlink r:id="rId59" location="google_vignette" ref="H61"/>
    <hyperlink r:id="rId60" ref="H62"/>
    <hyperlink r:id="rId61" ref="H63"/>
    <hyperlink r:id="rId62" location="google_vignette" ref="H64"/>
    <hyperlink r:id="rId63" ref="H65"/>
    <hyperlink r:id="rId64" ref="H66"/>
    <hyperlink r:id="rId65" ref="H67"/>
    <hyperlink r:id="rId66" ref="H68"/>
    <hyperlink r:id="rId67" ref="H69"/>
    <hyperlink r:id="rId68" ref="H70"/>
    <hyperlink r:id="rId69" location="google_vignette" ref="H71"/>
    <hyperlink r:id="rId70" ref="H72"/>
    <hyperlink r:id="rId71" ref="H73"/>
    <hyperlink r:id="rId72" ref="H74"/>
    <hyperlink r:id="rId73" ref="H75"/>
    <hyperlink r:id="rId74" ref="H76"/>
    <hyperlink r:id="rId75" ref="H77"/>
    <hyperlink r:id="rId76" ref="H78"/>
    <hyperlink r:id="rId77" ref="H79"/>
    <hyperlink r:id="rId78" ref="H80"/>
    <hyperlink r:id="rId79" ref="H81"/>
    <hyperlink r:id="rId80" ref="H82"/>
    <hyperlink r:id="rId81" ref="H83"/>
    <hyperlink r:id="rId82" ref="H84"/>
    <hyperlink r:id="rId83" ref="H85"/>
    <hyperlink r:id="rId84" ref="H86"/>
    <hyperlink r:id="rId85" ref="H87"/>
    <hyperlink r:id="rId86" ref="H88"/>
    <hyperlink r:id="rId87" ref="H89"/>
    <hyperlink r:id="rId88" ref="H90"/>
    <hyperlink r:id="rId89" ref="H91"/>
    <hyperlink r:id="rId90" ref="H92"/>
    <hyperlink r:id="rId91" ref="H93"/>
    <hyperlink r:id="rId92" ref="H94"/>
    <hyperlink r:id="rId93" ref="H95"/>
    <hyperlink r:id="rId94" ref="H96"/>
    <hyperlink r:id="rId95" ref="H97"/>
    <hyperlink r:id="rId96" ref="H98"/>
    <hyperlink r:id="rId97" ref="H99"/>
    <hyperlink r:id="rId98" ref="H100"/>
    <hyperlink r:id="rId99" ref="H101"/>
    <hyperlink r:id="rId100" ref="H102"/>
    <hyperlink r:id="rId101" ref="H103"/>
    <hyperlink r:id="rId102" ref="H104"/>
    <hyperlink r:id="rId103" location="amp_tf=De%20%251%24s&amp;aoh=17477339555536&amp;csi=1&amp;referrer=https%3A%2F%2Fwww.google.com" ref="H105"/>
    <hyperlink r:id="rId104" ref="H106"/>
    <hyperlink r:id="rId105" ref="H107"/>
    <hyperlink r:id="rId106" ref="H108"/>
    <hyperlink r:id="rId107" ref="H109"/>
    <hyperlink r:id="rId108" ref="H110"/>
    <hyperlink r:id="rId109" ref="F111"/>
    <hyperlink r:id="rId110" ref="H111"/>
    <hyperlink r:id="rId111" ref="H112"/>
    <hyperlink r:id="rId112" ref="H113"/>
    <hyperlink r:id="rId113" ref="H114"/>
    <hyperlink r:id="rId114" ref="H115"/>
    <hyperlink r:id="rId115" ref="H116"/>
    <hyperlink r:id="rId116" ref="H117"/>
    <hyperlink r:id="rId117" ref="H118"/>
    <hyperlink r:id="rId118" ref="H119"/>
    <hyperlink r:id="rId119" ref="H120"/>
    <hyperlink r:id="rId120" ref="H121"/>
    <hyperlink r:id="rId121" ref="H122"/>
    <hyperlink r:id="rId122" ref="H123"/>
    <hyperlink r:id="rId123" ref="H124"/>
    <hyperlink r:id="rId124" ref="H125"/>
    <hyperlink r:id="rId125" ref="H126"/>
    <hyperlink r:id="rId126" ref="H127"/>
    <hyperlink r:id="rId127" ref="H128"/>
    <hyperlink r:id="rId128" ref="H130"/>
    <hyperlink r:id="rId129" location="google_vignette" ref="H131"/>
    <hyperlink r:id="rId130" ref="H132"/>
    <hyperlink r:id="rId131" ref="H133"/>
    <hyperlink r:id="rId132" ref="H134"/>
    <hyperlink r:id="rId133" ref="H135"/>
    <hyperlink r:id="rId134" ref="H136"/>
    <hyperlink r:id="rId135" ref="H137"/>
    <hyperlink r:id="rId136" ref="H138"/>
    <hyperlink r:id="rId137" ref="H139"/>
    <hyperlink r:id="rId138" ref="H140"/>
    <hyperlink r:id="rId139" location="goog_rewarded" ref="H141"/>
    <hyperlink r:id="rId140" ref="H142"/>
    <hyperlink r:id="rId141" ref="H143"/>
    <hyperlink r:id="rId142" ref="H145"/>
    <hyperlink r:id="rId143" ref="H146"/>
    <hyperlink r:id="rId144" ref="H147"/>
    <hyperlink r:id="rId145" ref="H148"/>
    <hyperlink r:id="rId146" ref="F149"/>
    <hyperlink r:id="rId147" ref="H149"/>
    <hyperlink r:id="rId148" ref="H150"/>
    <hyperlink r:id="rId149" ref="H151"/>
    <hyperlink r:id="rId150" ref="H152"/>
    <hyperlink r:id="rId151" ref="H153"/>
    <hyperlink r:id="rId152" ref="H154"/>
    <hyperlink r:id="rId153" ref="H155"/>
    <hyperlink r:id="rId154" ref="H156"/>
    <hyperlink r:id="rId155" ref="H157"/>
    <hyperlink r:id="rId156" ref="H158"/>
    <hyperlink r:id="rId157" ref="H159"/>
    <hyperlink r:id="rId158" ref="H160"/>
    <hyperlink r:id="rId159" ref="H161"/>
    <hyperlink r:id="rId160" ref="H162"/>
    <hyperlink r:id="rId161" ref="H163"/>
    <hyperlink r:id="rId162" ref="H164"/>
    <hyperlink r:id="rId163" ref="H165"/>
    <hyperlink r:id="rId164" ref="H166"/>
    <hyperlink r:id="rId165" ref="H167"/>
    <hyperlink r:id="rId166" ref="H168"/>
    <hyperlink r:id="rId167" ref="H169"/>
    <hyperlink r:id="rId168" ref="H170"/>
    <hyperlink r:id="rId169" ref="H171"/>
    <hyperlink r:id="rId170" ref="H172"/>
    <hyperlink r:id="rId171" ref="H173"/>
    <hyperlink r:id="rId172" ref="H174"/>
    <hyperlink r:id="rId173" ref="F175"/>
    <hyperlink r:id="rId174" ref="H175"/>
    <hyperlink r:id="rId175" ref="H176"/>
    <hyperlink r:id="rId176" ref="H177"/>
    <hyperlink r:id="rId177" ref="H178"/>
    <hyperlink r:id="rId178" ref="H179"/>
    <hyperlink r:id="rId179" ref="H180"/>
    <hyperlink r:id="rId180" ref="H181"/>
    <hyperlink r:id="rId181" ref="H182"/>
    <hyperlink r:id="rId182" ref="H183"/>
    <hyperlink r:id="rId183" ref="H184"/>
    <hyperlink r:id="rId184" ref="H185"/>
    <hyperlink r:id="rId185" ref="H186"/>
    <hyperlink r:id="rId186" ref="H187"/>
    <hyperlink r:id="rId187" ref="H188"/>
    <hyperlink r:id="rId188" ref="H189"/>
    <hyperlink r:id="rId189" ref="I189"/>
    <hyperlink r:id="rId190" ref="H190"/>
    <hyperlink r:id="rId191" ref="H191"/>
    <hyperlink r:id="rId192" ref="H192"/>
    <hyperlink r:id="rId193" ref="H193"/>
    <hyperlink r:id="rId194" ref="H194"/>
    <hyperlink r:id="rId195" ref="H195"/>
    <hyperlink r:id="rId196" ref="H196"/>
    <hyperlink r:id="rId197" ref="H197"/>
    <hyperlink r:id="rId198" ref="H198"/>
    <hyperlink r:id="rId199" ref="H199"/>
    <hyperlink r:id="rId200" ref="H200"/>
    <hyperlink r:id="rId201" ref="H202"/>
    <hyperlink r:id="rId202" ref="H203"/>
    <hyperlink r:id="rId203" ref="H204"/>
    <hyperlink r:id="rId204" ref="H205"/>
    <hyperlink r:id="rId205" ref="H206"/>
    <hyperlink r:id="rId206" ref="H207"/>
    <hyperlink r:id="rId207" ref="H208"/>
    <hyperlink r:id="rId208" ref="H209"/>
    <hyperlink r:id="rId209" ref="H210"/>
    <hyperlink r:id="rId210" ref="H211"/>
    <hyperlink r:id="rId211" ref="H212"/>
    <hyperlink r:id="rId212" ref="H213"/>
    <hyperlink r:id="rId213" ref="H214"/>
    <hyperlink r:id="rId214" ref="H215"/>
    <hyperlink r:id="rId215" location=":~:text=Morreu%2C%20nesta%20ter%C3%A7a%2Dfeira%20(,Rio%20de%20Janeiro%2C%20Fl%C3%A1vio%20Valle." ref="H216"/>
    <hyperlink r:id="rId216" ref="H217"/>
    <hyperlink r:id="rId217" ref="H218"/>
    <hyperlink r:id="rId218" ref="H219"/>
    <hyperlink r:id="rId219" ref="H220"/>
    <hyperlink r:id="rId220" ref="H221"/>
    <hyperlink r:id="rId221" ref="H222"/>
    <hyperlink r:id="rId222" ref="H223"/>
    <hyperlink r:id="rId223" ref="H224"/>
    <hyperlink r:id="rId224" ref="F225"/>
    <hyperlink r:id="rId225" ref="H225"/>
    <hyperlink r:id="rId226" ref="J225"/>
    <hyperlink r:id="rId227" ref="H226"/>
    <hyperlink r:id="rId228" ref="H227"/>
    <hyperlink r:id="rId229" ref="H228"/>
    <hyperlink r:id="rId230" ref="H229"/>
    <hyperlink r:id="rId231" ref="H230"/>
    <hyperlink r:id="rId232" ref="H231"/>
    <hyperlink r:id="rId233" ref="H232"/>
    <hyperlink r:id="rId234" ref="H233"/>
    <hyperlink r:id="rId235" ref="H234"/>
    <hyperlink r:id="rId236" ref="H235"/>
    <hyperlink r:id="rId237" ref="H236"/>
    <hyperlink r:id="rId238" ref="H237"/>
    <hyperlink r:id="rId239" ref="H238"/>
    <hyperlink r:id="rId240" ref="H239"/>
    <hyperlink r:id="rId241" ref="J239"/>
    <hyperlink r:id="rId242" ref="H240"/>
    <hyperlink r:id="rId243" ref="H241"/>
    <hyperlink r:id="rId244" ref="H242"/>
    <hyperlink r:id="rId245" ref="H243"/>
    <hyperlink r:id="rId246" ref="H244"/>
    <hyperlink r:id="rId247" ref="H245"/>
    <hyperlink r:id="rId248" ref="H246"/>
    <hyperlink r:id="rId249" ref="H247"/>
    <hyperlink r:id="rId250" ref="H248"/>
    <hyperlink r:id="rId251" ref="H249"/>
    <hyperlink r:id="rId252" ref="H250"/>
    <hyperlink r:id="rId253" ref="H251"/>
    <hyperlink r:id="rId254" ref="H252"/>
    <hyperlink r:id="rId255" ref="H253"/>
    <hyperlink r:id="rId256" ref="H254"/>
    <hyperlink r:id="rId257" ref="F255"/>
    <hyperlink r:id="rId258" ref="H255"/>
    <hyperlink r:id="rId259" ref="H256"/>
    <hyperlink r:id="rId260" ref="H257"/>
    <hyperlink r:id="rId261" ref="H258"/>
    <hyperlink r:id="rId262" ref="H259"/>
    <hyperlink r:id="rId263" ref="H260"/>
    <hyperlink r:id="rId264" ref="H261"/>
    <hyperlink r:id="rId265" ref="H262"/>
    <hyperlink r:id="rId266" ref="H263"/>
    <hyperlink r:id="rId267" ref="H264"/>
    <hyperlink r:id="rId268" ref="H265"/>
    <hyperlink r:id="rId269" ref="H266"/>
    <hyperlink r:id="rId270" ref="H267"/>
    <hyperlink r:id="rId271" ref="H268"/>
    <hyperlink r:id="rId272" ref="H269"/>
    <hyperlink r:id="rId273" ref="H270"/>
    <hyperlink r:id="rId274" ref="H271"/>
    <hyperlink r:id="rId275" ref="H272"/>
    <hyperlink r:id="rId276" ref="H273"/>
    <hyperlink r:id="rId277" ref="H274"/>
    <hyperlink r:id="rId278" ref="H275"/>
    <hyperlink r:id="rId279" ref="H276"/>
    <hyperlink r:id="rId280" ref="H277"/>
    <hyperlink r:id="rId281" ref="H278"/>
    <hyperlink r:id="rId282" ref="H279"/>
    <hyperlink r:id="rId283" ref="H280"/>
    <hyperlink r:id="rId284" ref="H281"/>
    <hyperlink r:id="rId285" ref="H282"/>
    <hyperlink r:id="rId286" ref="H283"/>
    <hyperlink r:id="rId287" ref="H284"/>
    <hyperlink r:id="rId288" ref="H285"/>
    <hyperlink r:id="rId289" ref="H286"/>
    <hyperlink r:id="rId290" ref="H287"/>
    <hyperlink r:id="rId291" ref="H288"/>
    <hyperlink r:id="rId292" ref="H289"/>
    <hyperlink r:id="rId293" ref="H290"/>
    <hyperlink r:id="rId294" ref="H291"/>
    <hyperlink r:id="rId295" ref="H292"/>
    <hyperlink r:id="rId296" ref="H293"/>
    <hyperlink r:id="rId297" ref="H294"/>
    <hyperlink r:id="rId298" ref="H295"/>
    <hyperlink r:id="rId299" ref="H296"/>
    <hyperlink r:id="rId300" ref="H297"/>
    <hyperlink r:id="rId301" ref="H298"/>
    <hyperlink r:id="rId302" ref="H299"/>
    <hyperlink r:id="rId303" ref="H300"/>
    <hyperlink r:id="rId304" ref="H301"/>
    <hyperlink r:id="rId305" ref="H302"/>
    <hyperlink r:id="rId306" ref="H303"/>
    <hyperlink r:id="rId307" ref="H304"/>
    <hyperlink r:id="rId308" ref="H305"/>
    <hyperlink r:id="rId309" ref="H306"/>
    <hyperlink r:id="rId310" ref="H307"/>
    <hyperlink r:id="rId311" ref="H308"/>
    <hyperlink r:id="rId312" ref="H309"/>
    <hyperlink r:id="rId313" ref="H310"/>
  </hyperlinks>
  <printOptions gridLines="1" horizontalCentered="1"/>
  <pageMargins bottom="0.75" footer="0.0" header="0.0" left="0.7" right="0.7" top="0.75"/>
  <pageSetup fitToHeight="0" paperSize="9" cellComments="atEnd" orientation="landscape" pageOrder="overThenDown"/>
  <drawing r:id="rId314"/>
  <tableParts count="1">
    <tablePart r:id="rId316"/>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12.88"/>
    <col customWidth="1" min="3" max="3" width="12.38"/>
    <col customWidth="1" min="4" max="7" width="22.63"/>
    <col customWidth="1" min="8" max="8" width="18.0"/>
    <col customWidth="1" min="9" max="9" width="16.38"/>
    <col customWidth="1" min="10" max="10" width="17.13"/>
    <col customWidth="1" min="11" max="11" width="22.75"/>
    <col customWidth="1" min="12" max="13" width="19.88"/>
    <col customWidth="1" min="22" max="22" width="13.5"/>
  </cols>
  <sheetData>
    <row r="1" ht="22.5" customHeight="1">
      <c r="A1" s="124" t="s">
        <v>5452</v>
      </c>
      <c r="B1" s="124" t="s">
        <v>3505</v>
      </c>
      <c r="C1" s="124" t="s">
        <v>4222</v>
      </c>
      <c r="D1" s="124" t="s">
        <v>4223</v>
      </c>
      <c r="E1" s="124" t="s">
        <v>5453</v>
      </c>
      <c r="F1" s="124" t="s">
        <v>5454</v>
      </c>
      <c r="G1" s="125" t="s">
        <v>4227</v>
      </c>
      <c r="H1" s="125" t="s">
        <v>5455</v>
      </c>
      <c r="I1" s="125" t="s">
        <v>5456</v>
      </c>
      <c r="J1" s="125" t="s">
        <v>5457</v>
      </c>
      <c r="K1" s="125" t="s">
        <v>5458</v>
      </c>
      <c r="L1" s="125" t="s">
        <v>5459</v>
      </c>
      <c r="M1" s="125" t="s">
        <v>5460</v>
      </c>
      <c r="AT1" s="115" t="s">
        <v>5461</v>
      </c>
      <c r="AU1" s="115" t="s">
        <v>140</v>
      </c>
    </row>
    <row r="2" ht="15.75" customHeight="1">
      <c r="A2" s="369" t="s">
        <v>5462</v>
      </c>
      <c r="B2" s="370">
        <v>45658.0</v>
      </c>
      <c r="C2" s="371" t="str">
        <f t="shared" ref="C2:C296" si="1">TEXT(B2, "mm/yyyy")</f>
        <v>01/2025</v>
      </c>
      <c r="D2" s="372" t="s">
        <v>4301</v>
      </c>
      <c r="E2" s="373" t="s">
        <v>5463</v>
      </c>
      <c r="F2" s="374" t="s">
        <v>5464</v>
      </c>
      <c r="G2" s="375" t="s">
        <v>5465</v>
      </c>
      <c r="H2" s="376">
        <f>I2+J2+K2+L2+M2</f>
        <v>2503</v>
      </c>
      <c r="I2" s="377">
        <v>2137.0</v>
      </c>
      <c r="J2" s="377">
        <v>246.0</v>
      </c>
      <c r="K2" s="377">
        <v>98.0</v>
      </c>
      <c r="L2" s="128">
        <v>0.0</v>
      </c>
      <c r="M2" s="377">
        <v>22.0</v>
      </c>
      <c r="AS2" s="378">
        <v>45728.0</v>
      </c>
      <c r="AT2" s="379">
        <f t="shared" ref="AT2:AT260" si="2">I2+J2+K2</f>
        <v>2481</v>
      </c>
      <c r="AU2" s="379" t="str">
        <f t="shared" ref="AU2:AU260" si="3">TEXT(AS2,"mmmm/yyyy")</f>
        <v>março/2025</v>
      </c>
    </row>
    <row r="3" ht="15.75" customHeight="1">
      <c r="A3" s="369" t="s">
        <v>5462</v>
      </c>
      <c r="B3" s="370">
        <v>45658.0</v>
      </c>
      <c r="C3" s="380" t="str">
        <f t="shared" si="1"/>
        <v>01/2025</v>
      </c>
      <c r="D3" s="372" t="s">
        <v>4301</v>
      </c>
      <c r="E3" s="373" t="s">
        <v>5466</v>
      </c>
      <c r="F3" s="374" t="s">
        <v>5467</v>
      </c>
      <c r="G3" s="375" t="s">
        <v>5468</v>
      </c>
      <c r="H3" s="376">
        <f t="shared" ref="H3:H4" si="4">I3+J3+K3+M3</f>
        <v>1598</v>
      </c>
      <c r="I3" s="377">
        <v>1439.0</v>
      </c>
      <c r="J3" s="377">
        <v>134.0</v>
      </c>
      <c r="K3" s="377">
        <v>19.0</v>
      </c>
      <c r="L3" s="377">
        <v>0.0</v>
      </c>
      <c r="M3" s="377">
        <v>6.0</v>
      </c>
      <c r="U3" s="379" t="s">
        <v>4222</v>
      </c>
      <c r="V3" s="379" t="s">
        <v>4242</v>
      </c>
      <c r="W3" s="379" t="s">
        <v>4231</v>
      </c>
      <c r="X3" s="379" t="s">
        <v>4243</v>
      </c>
      <c r="Y3" s="379" t="s">
        <v>4244</v>
      </c>
      <c r="Z3" s="379" t="s">
        <v>4245</v>
      </c>
      <c r="AA3" s="379" t="s">
        <v>4246</v>
      </c>
      <c r="AB3" s="379" t="s">
        <v>4247</v>
      </c>
      <c r="AC3" s="379" t="s">
        <v>4248</v>
      </c>
      <c r="AD3" s="379" t="s">
        <v>4249</v>
      </c>
      <c r="AE3" s="379" t="s">
        <v>4250</v>
      </c>
      <c r="AF3" s="379" t="s">
        <v>4251</v>
      </c>
      <c r="AI3" s="379" t="s">
        <v>4222</v>
      </c>
      <c r="AJ3" s="379" t="s">
        <v>4252</v>
      </c>
      <c r="AK3" s="379" t="s">
        <v>4253</v>
      </c>
      <c r="AL3" s="379" t="s">
        <v>4254</v>
      </c>
      <c r="AM3" s="379" t="s">
        <v>4255</v>
      </c>
      <c r="AN3" s="379" t="s">
        <v>4256</v>
      </c>
      <c r="AO3" s="379" t="s">
        <v>4257</v>
      </c>
      <c r="AP3" s="379" t="s">
        <v>4258</v>
      </c>
      <c r="AQ3" s="379" t="s">
        <v>4259</v>
      </c>
      <c r="AR3" s="379" t="s">
        <v>4230</v>
      </c>
      <c r="AS3" s="378">
        <v>45728.0</v>
      </c>
      <c r="AT3" s="379">
        <f t="shared" si="2"/>
        <v>1592</v>
      </c>
      <c r="AU3" s="379" t="str">
        <f t="shared" si="3"/>
        <v>março/2025</v>
      </c>
    </row>
    <row r="4" ht="15.75" customHeight="1">
      <c r="A4" s="369" t="s">
        <v>5469</v>
      </c>
      <c r="B4" s="370">
        <v>45658.0</v>
      </c>
      <c r="C4" s="380" t="str">
        <f t="shared" si="1"/>
        <v>01/2025</v>
      </c>
      <c r="D4" s="372" t="s">
        <v>4245</v>
      </c>
      <c r="E4" s="373" t="s">
        <v>5470</v>
      </c>
      <c r="F4" s="374" t="s">
        <v>5467</v>
      </c>
      <c r="G4" s="375" t="s">
        <v>5471</v>
      </c>
      <c r="H4" s="376">
        <f t="shared" si="4"/>
        <v>3043</v>
      </c>
      <c r="I4" s="377">
        <v>2899.0</v>
      </c>
      <c r="J4" s="377">
        <v>105.0</v>
      </c>
      <c r="K4" s="377">
        <v>26.0</v>
      </c>
      <c r="L4" s="377">
        <v>0.0</v>
      </c>
      <c r="M4" s="377">
        <v>13.0</v>
      </c>
      <c r="U4" s="379" t="s">
        <v>4264</v>
      </c>
      <c r="W4" s="379">
        <v>9.0</v>
      </c>
      <c r="AI4" s="379" t="s">
        <v>4264</v>
      </c>
      <c r="AJ4" s="379">
        <v>1.0</v>
      </c>
      <c r="AN4" s="379">
        <v>1.0</v>
      </c>
      <c r="AR4" s="379">
        <v>7.0</v>
      </c>
      <c r="AS4" s="378">
        <v>45728.0</v>
      </c>
      <c r="AT4" s="379">
        <f t="shared" si="2"/>
        <v>3030</v>
      </c>
      <c r="AU4" s="379" t="str">
        <f t="shared" si="3"/>
        <v>março/2025</v>
      </c>
    </row>
    <row r="5" ht="15.75" customHeight="1">
      <c r="A5" s="369" t="s">
        <v>5472</v>
      </c>
      <c r="B5" s="370">
        <v>45664.0</v>
      </c>
      <c r="C5" s="380" t="str">
        <f t="shared" si="1"/>
        <v>01/2025</v>
      </c>
      <c r="D5" s="372" t="s">
        <v>4247</v>
      </c>
      <c r="E5" s="381" t="s">
        <v>5473</v>
      </c>
      <c r="F5" s="374" t="s">
        <v>5464</v>
      </c>
      <c r="G5" s="375" t="s">
        <v>5474</v>
      </c>
      <c r="H5" s="376">
        <f>I5+J5+K5+L5+M5</f>
        <v>2529</v>
      </c>
      <c r="I5" s="377">
        <v>1918.0</v>
      </c>
      <c r="J5" s="377">
        <v>396.0</v>
      </c>
      <c r="K5" s="377">
        <v>200.0</v>
      </c>
      <c r="L5" s="128">
        <v>0.0</v>
      </c>
      <c r="M5" s="377">
        <v>15.0</v>
      </c>
      <c r="U5" s="379" t="s">
        <v>4272</v>
      </c>
      <c r="W5" s="379">
        <v>5.0</v>
      </c>
      <c r="AA5" s="379">
        <v>4.0</v>
      </c>
      <c r="AB5" s="379">
        <v>2.0</v>
      </c>
      <c r="AC5" s="379">
        <v>2.0</v>
      </c>
      <c r="AE5" s="379">
        <v>2.0</v>
      </c>
      <c r="AF5" s="379">
        <v>3.0</v>
      </c>
      <c r="AI5" s="379" t="s">
        <v>4272</v>
      </c>
      <c r="AJ5" s="379">
        <v>6.0</v>
      </c>
      <c r="AN5" s="379">
        <v>1.0</v>
      </c>
      <c r="AR5" s="379">
        <v>11.0</v>
      </c>
      <c r="AS5" s="378">
        <v>45847.0</v>
      </c>
      <c r="AT5" s="379">
        <f t="shared" si="2"/>
        <v>2514</v>
      </c>
      <c r="AU5" s="379" t="str">
        <f t="shared" si="3"/>
        <v>julho/2025</v>
      </c>
      <c r="AV5" s="379">
        <f>SUM(AT151:AT171)</f>
        <v>20257</v>
      </c>
      <c r="AW5" s="382">
        <v>45658.0</v>
      </c>
    </row>
    <row r="6" ht="15.75" customHeight="1">
      <c r="A6" s="369" t="s">
        <v>5475</v>
      </c>
      <c r="B6" s="370">
        <v>45668.0</v>
      </c>
      <c r="C6" s="380" t="str">
        <f t="shared" si="1"/>
        <v>01/2025</v>
      </c>
      <c r="D6" s="372" t="s">
        <v>4251</v>
      </c>
      <c r="E6" s="381" t="s">
        <v>5476</v>
      </c>
      <c r="F6" s="374" t="s">
        <v>5467</v>
      </c>
      <c r="G6" s="375" t="s">
        <v>5477</v>
      </c>
      <c r="H6" s="376">
        <f t="shared" ref="H6:H9" si="5">I6+J6+K6+M6</f>
        <v>158</v>
      </c>
      <c r="I6" s="377">
        <v>157.0</v>
      </c>
      <c r="J6" s="377">
        <v>0.0</v>
      </c>
      <c r="K6" s="377">
        <v>0.0</v>
      </c>
      <c r="L6" s="377">
        <v>0.0</v>
      </c>
      <c r="M6" s="377">
        <v>1.0</v>
      </c>
      <c r="U6" s="379" t="s">
        <v>4276</v>
      </c>
      <c r="W6" s="379">
        <v>1.0</v>
      </c>
      <c r="Y6" s="379">
        <v>1.0</v>
      </c>
      <c r="AA6" s="379">
        <v>5.0</v>
      </c>
      <c r="AF6" s="379">
        <v>18.0</v>
      </c>
      <c r="AI6" s="379" t="s">
        <v>4276</v>
      </c>
      <c r="AJ6" s="379">
        <v>15.0</v>
      </c>
      <c r="AK6" s="379">
        <v>1.0</v>
      </c>
      <c r="AM6" s="379">
        <v>1.0</v>
      </c>
      <c r="AN6" s="379">
        <v>1.0</v>
      </c>
      <c r="AQ6" s="379">
        <v>1.0</v>
      </c>
      <c r="AR6" s="379">
        <v>6.0</v>
      </c>
      <c r="AS6" s="378">
        <v>45847.0</v>
      </c>
      <c r="AT6" s="379">
        <f t="shared" si="2"/>
        <v>157</v>
      </c>
      <c r="AU6" s="379" t="str">
        <f t="shared" si="3"/>
        <v>julho/2025</v>
      </c>
      <c r="AV6" s="379">
        <f>SUM(AT122:AT150)</f>
        <v>17521</v>
      </c>
      <c r="AW6" s="382">
        <v>45689.0</v>
      </c>
    </row>
    <row r="7" ht="15.75" customHeight="1">
      <c r="A7" s="369" t="s">
        <v>5475</v>
      </c>
      <c r="B7" s="370">
        <v>45668.0</v>
      </c>
      <c r="C7" s="380" t="str">
        <f t="shared" si="1"/>
        <v>01/2025</v>
      </c>
      <c r="D7" s="372" t="s">
        <v>4243</v>
      </c>
      <c r="E7" s="381" t="s">
        <v>5478</v>
      </c>
      <c r="F7" s="374" t="s">
        <v>5467</v>
      </c>
      <c r="G7" s="375" t="s">
        <v>5479</v>
      </c>
      <c r="H7" s="376">
        <f t="shared" si="5"/>
        <v>357</v>
      </c>
      <c r="I7" s="377">
        <v>333.0</v>
      </c>
      <c r="J7" s="377">
        <v>14.0</v>
      </c>
      <c r="K7" s="377">
        <v>7.0</v>
      </c>
      <c r="L7" s="377">
        <v>0.0</v>
      </c>
      <c r="M7" s="377">
        <v>3.0</v>
      </c>
      <c r="U7" s="379" t="s">
        <v>4280</v>
      </c>
      <c r="V7" s="379">
        <v>1.0</v>
      </c>
      <c r="W7" s="379">
        <v>1.0</v>
      </c>
      <c r="Y7" s="379">
        <v>1.0</v>
      </c>
      <c r="Z7" s="379">
        <v>1.0</v>
      </c>
      <c r="AA7" s="379">
        <v>1.0</v>
      </c>
      <c r="AB7" s="379">
        <v>3.0</v>
      </c>
      <c r="AC7" s="379">
        <v>3.0</v>
      </c>
      <c r="AF7" s="379">
        <v>1.0</v>
      </c>
      <c r="AI7" s="379" t="s">
        <v>4280</v>
      </c>
      <c r="AJ7" s="379">
        <v>2.0</v>
      </c>
      <c r="AR7" s="379">
        <v>10.0</v>
      </c>
      <c r="AS7" s="378">
        <v>45847.0</v>
      </c>
      <c r="AT7" s="379">
        <f t="shared" si="2"/>
        <v>354</v>
      </c>
      <c r="AU7" s="379" t="str">
        <f t="shared" si="3"/>
        <v>julho/2025</v>
      </c>
      <c r="AV7" s="115">
        <v>14490.0</v>
      </c>
      <c r="AW7" s="382">
        <v>45717.0</v>
      </c>
    </row>
    <row r="8" ht="15.75" customHeight="1">
      <c r="A8" s="369" t="s">
        <v>4257</v>
      </c>
      <c r="B8" s="370">
        <v>45668.0</v>
      </c>
      <c r="C8" s="380" t="str">
        <f t="shared" si="1"/>
        <v>01/2025</v>
      </c>
      <c r="D8" s="372" t="s">
        <v>4244</v>
      </c>
      <c r="E8" s="381" t="s">
        <v>5480</v>
      </c>
      <c r="F8" s="374" t="s">
        <v>5481</v>
      </c>
      <c r="G8" s="383" t="s">
        <v>5482</v>
      </c>
      <c r="H8" s="376">
        <f t="shared" si="5"/>
        <v>161</v>
      </c>
      <c r="I8" s="377">
        <v>127.0</v>
      </c>
      <c r="J8" s="377">
        <v>9.0</v>
      </c>
      <c r="K8" s="377">
        <v>20.0</v>
      </c>
      <c r="L8" s="377">
        <v>0.0</v>
      </c>
      <c r="M8" s="377">
        <v>5.0</v>
      </c>
      <c r="U8" s="379" t="s">
        <v>4285</v>
      </c>
      <c r="W8" s="379">
        <v>9.0</v>
      </c>
      <c r="X8" s="379">
        <v>1.0</v>
      </c>
      <c r="AA8" s="379">
        <v>11.0</v>
      </c>
      <c r="AB8" s="379">
        <v>1.0</v>
      </c>
      <c r="AC8" s="379">
        <v>43.0</v>
      </c>
      <c r="AF8" s="379">
        <v>4.0</v>
      </c>
      <c r="AI8" s="379" t="s">
        <v>4285</v>
      </c>
      <c r="AJ8" s="379">
        <v>40.0</v>
      </c>
      <c r="AK8" s="379">
        <v>2.0</v>
      </c>
      <c r="AL8" s="379">
        <v>1.0</v>
      </c>
      <c r="AO8" s="379">
        <v>1.0</v>
      </c>
      <c r="AP8" s="379">
        <v>1.0</v>
      </c>
      <c r="AR8" s="379">
        <v>24.0</v>
      </c>
      <c r="AS8" s="378">
        <v>45843.0</v>
      </c>
      <c r="AT8" s="379">
        <f t="shared" si="2"/>
        <v>156</v>
      </c>
      <c r="AU8" s="379" t="str">
        <f t="shared" si="3"/>
        <v>julho/2025</v>
      </c>
      <c r="AV8" s="379">
        <f>SUM(AT75:AT98)</f>
        <v>21623</v>
      </c>
      <c r="AW8" s="382">
        <v>45748.0</v>
      </c>
    </row>
    <row r="9" ht="15.75" customHeight="1">
      <c r="A9" s="369" t="s">
        <v>5462</v>
      </c>
      <c r="B9" s="370">
        <v>45671.0</v>
      </c>
      <c r="C9" s="380" t="str">
        <f t="shared" si="1"/>
        <v>01/2025</v>
      </c>
      <c r="D9" s="372" t="s">
        <v>4301</v>
      </c>
      <c r="E9" s="384" t="s">
        <v>5483</v>
      </c>
      <c r="F9" s="374" t="s">
        <v>5481</v>
      </c>
      <c r="G9" s="375" t="s">
        <v>5484</v>
      </c>
      <c r="H9" s="376">
        <f t="shared" si="5"/>
        <v>1925</v>
      </c>
      <c r="I9" s="377">
        <v>1464.0</v>
      </c>
      <c r="J9" s="377">
        <v>157.0</v>
      </c>
      <c r="K9" s="377">
        <v>283.0</v>
      </c>
      <c r="L9" s="377">
        <v>0.0</v>
      </c>
      <c r="M9" s="377">
        <v>21.0</v>
      </c>
      <c r="AS9" s="378">
        <v>45841.0</v>
      </c>
      <c r="AT9" s="379">
        <f t="shared" si="2"/>
        <v>1904</v>
      </c>
      <c r="AU9" s="379" t="str">
        <f t="shared" si="3"/>
        <v>julho/2025</v>
      </c>
      <c r="AV9" s="379">
        <f>SUM(AT37:AT74)</f>
        <v>26240</v>
      </c>
      <c r="AW9" s="382">
        <v>45778.0</v>
      </c>
    </row>
    <row r="10" ht="15.75" customHeight="1">
      <c r="A10" s="369" t="s">
        <v>5475</v>
      </c>
      <c r="B10" s="370">
        <v>45672.0</v>
      </c>
      <c r="C10" s="380" t="str">
        <f t="shared" si="1"/>
        <v>01/2025</v>
      </c>
      <c r="D10" s="372" t="s">
        <v>4301</v>
      </c>
      <c r="E10" s="381" t="s">
        <v>5485</v>
      </c>
      <c r="F10" s="374" t="s">
        <v>5464</v>
      </c>
      <c r="G10" s="375" t="s">
        <v>5486</v>
      </c>
      <c r="H10" s="376">
        <f t="shared" ref="H10:H12" si="6">I10+J10+K10+L10+M10</f>
        <v>550</v>
      </c>
      <c r="I10" s="377">
        <v>461.0</v>
      </c>
      <c r="J10" s="377">
        <v>61.0</v>
      </c>
      <c r="K10" s="377">
        <v>22.0</v>
      </c>
      <c r="L10" s="128">
        <v>0.0</v>
      </c>
      <c r="M10" s="377">
        <v>6.0</v>
      </c>
      <c r="AS10" s="378">
        <v>45839.0</v>
      </c>
      <c r="AT10" s="379">
        <f t="shared" si="2"/>
        <v>544</v>
      </c>
      <c r="AU10" s="379" t="str">
        <f t="shared" si="3"/>
        <v>julho/2025</v>
      </c>
      <c r="AV10" s="379">
        <f>SUM(AT12:AT36)</f>
        <v>67042</v>
      </c>
      <c r="AW10" s="382">
        <v>45809.0</v>
      </c>
    </row>
    <row r="11" ht="15.75" customHeight="1">
      <c r="A11" s="369" t="s">
        <v>5475</v>
      </c>
      <c r="B11" s="370">
        <v>45673.0</v>
      </c>
      <c r="C11" s="380" t="str">
        <f t="shared" si="1"/>
        <v>01/2025</v>
      </c>
      <c r="D11" s="372" t="s">
        <v>4231</v>
      </c>
      <c r="E11" s="381" t="s">
        <v>5487</v>
      </c>
      <c r="F11" s="374" t="s">
        <v>5464</v>
      </c>
      <c r="G11" s="375" t="s">
        <v>5488</v>
      </c>
      <c r="H11" s="376">
        <f t="shared" si="6"/>
        <v>809</v>
      </c>
      <c r="I11" s="377">
        <v>641.0</v>
      </c>
      <c r="J11" s="377">
        <v>125.0</v>
      </c>
      <c r="K11" s="377">
        <v>39.0</v>
      </c>
      <c r="L11" s="128">
        <v>0.0</v>
      </c>
      <c r="M11" s="377">
        <v>4.0</v>
      </c>
      <c r="AS11" s="378">
        <v>45839.0</v>
      </c>
      <c r="AT11" s="379">
        <f t="shared" si="2"/>
        <v>805</v>
      </c>
      <c r="AU11" s="379" t="str">
        <f t="shared" si="3"/>
        <v>julho/2025</v>
      </c>
      <c r="AV11" s="379">
        <f>SUM(AT5:AT11)</f>
        <v>6434</v>
      </c>
      <c r="AW11" s="385">
        <v>45839.0</v>
      </c>
    </row>
    <row r="12" ht="15.75" customHeight="1">
      <c r="A12" s="369" t="s">
        <v>5475</v>
      </c>
      <c r="B12" s="370">
        <v>45674.0</v>
      </c>
      <c r="C12" s="380" t="str">
        <f t="shared" si="1"/>
        <v>01/2025</v>
      </c>
      <c r="D12" s="372" t="s">
        <v>4244</v>
      </c>
      <c r="E12" s="373" t="s">
        <v>5489</v>
      </c>
      <c r="F12" s="374" t="s">
        <v>5464</v>
      </c>
      <c r="G12" s="375" t="s">
        <v>5490</v>
      </c>
      <c r="H12" s="376">
        <f t="shared" si="6"/>
        <v>296</v>
      </c>
      <c r="I12" s="377">
        <v>252.0</v>
      </c>
      <c r="J12" s="377">
        <v>27.0</v>
      </c>
      <c r="K12" s="377">
        <v>16.0</v>
      </c>
      <c r="L12" s="128">
        <v>0.0</v>
      </c>
      <c r="M12" s="377">
        <v>1.0</v>
      </c>
      <c r="AS12" s="378">
        <v>45838.0</v>
      </c>
      <c r="AT12" s="379">
        <f t="shared" si="2"/>
        <v>295</v>
      </c>
      <c r="AU12" s="379" t="str">
        <f t="shared" si="3"/>
        <v>junho/2025</v>
      </c>
    </row>
    <row r="13" ht="15.75" customHeight="1">
      <c r="A13" s="369" t="s">
        <v>5469</v>
      </c>
      <c r="B13" s="370">
        <v>45675.0</v>
      </c>
      <c r="C13" s="380" t="str">
        <f t="shared" si="1"/>
        <v>01/2025</v>
      </c>
      <c r="D13" s="372" t="s">
        <v>4244</v>
      </c>
      <c r="E13" s="373" t="s">
        <v>5491</v>
      </c>
      <c r="F13" s="374" t="s">
        <v>5467</v>
      </c>
      <c r="G13" s="383" t="s">
        <v>5492</v>
      </c>
      <c r="H13" s="376">
        <f t="shared" ref="H13:H14" si="7">I13+J13+K13+M13</f>
        <v>721</v>
      </c>
      <c r="I13" s="377">
        <v>646.0</v>
      </c>
      <c r="J13" s="377">
        <v>59.0</v>
      </c>
      <c r="K13" s="377">
        <v>10.0</v>
      </c>
      <c r="L13" s="377">
        <v>0.0</v>
      </c>
      <c r="M13" s="377">
        <v>6.0</v>
      </c>
      <c r="AF13" s="386"/>
      <c r="AS13" s="378">
        <v>45838.0</v>
      </c>
      <c r="AT13" s="379">
        <f t="shared" si="2"/>
        <v>715</v>
      </c>
      <c r="AU13" s="379" t="str">
        <f t="shared" si="3"/>
        <v>junho/2025</v>
      </c>
    </row>
    <row r="14" ht="15.75" customHeight="1">
      <c r="A14" s="369" t="s">
        <v>5475</v>
      </c>
      <c r="B14" s="370">
        <v>45677.0</v>
      </c>
      <c r="C14" s="380" t="str">
        <f t="shared" si="1"/>
        <v>01/2025</v>
      </c>
      <c r="D14" s="372" t="s">
        <v>4243</v>
      </c>
      <c r="E14" s="373" t="s">
        <v>5493</v>
      </c>
      <c r="F14" s="374" t="s">
        <v>5467</v>
      </c>
      <c r="G14" s="375" t="s">
        <v>5494</v>
      </c>
      <c r="H14" s="376">
        <f t="shared" si="7"/>
        <v>400</v>
      </c>
      <c r="I14" s="377">
        <v>376.0</v>
      </c>
      <c r="J14" s="377">
        <v>16.0</v>
      </c>
      <c r="K14" s="377">
        <v>7.0</v>
      </c>
      <c r="L14" s="377">
        <v>0.0</v>
      </c>
      <c r="M14" s="377">
        <v>1.0</v>
      </c>
      <c r="AS14" s="378">
        <v>45838.0</v>
      </c>
      <c r="AT14" s="379">
        <f t="shared" si="2"/>
        <v>399</v>
      </c>
      <c r="AU14" s="379" t="str">
        <f t="shared" si="3"/>
        <v>junho/2025</v>
      </c>
    </row>
    <row r="15" ht="15.75" customHeight="1">
      <c r="A15" s="369" t="s">
        <v>5495</v>
      </c>
      <c r="B15" s="370">
        <v>45678.0</v>
      </c>
      <c r="C15" s="380" t="str">
        <f t="shared" si="1"/>
        <v>01/2025</v>
      </c>
      <c r="D15" s="372" t="s">
        <v>4248</v>
      </c>
      <c r="E15" s="387" t="s">
        <v>5496</v>
      </c>
      <c r="F15" s="374" t="s">
        <v>5464</v>
      </c>
      <c r="G15" s="375" t="s">
        <v>5497</v>
      </c>
      <c r="H15" s="376">
        <f>I15+J15+K15+L15+M15</f>
        <v>8072</v>
      </c>
      <c r="I15" s="377">
        <v>4005.0</v>
      </c>
      <c r="J15" s="377">
        <v>662.0</v>
      </c>
      <c r="K15" s="377">
        <v>3288.0</v>
      </c>
      <c r="L15" s="128">
        <v>0.0</v>
      </c>
      <c r="M15" s="377">
        <v>117.0</v>
      </c>
      <c r="AS15" s="378">
        <v>45835.0</v>
      </c>
      <c r="AT15" s="379">
        <f t="shared" si="2"/>
        <v>7955</v>
      </c>
      <c r="AU15" s="379" t="str">
        <f t="shared" si="3"/>
        <v>junho/2025</v>
      </c>
    </row>
    <row r="16" ht="15.75" customHeight="1">
      <c r="A16" s="369" t="s">
        <v>5498</v>
      </c>
      <c r="B16" s="370">
        <v>45678.0</v>
      </c>
      <c r="C16" s="380" t="str">
        <f t="shared" si="1"/>
        <v>01/2025</v>
      </c>
      <c r="D16" s="372" t="s">
        <v>4301</v>
      </c>
      <c r="E16" s="373" t="s">
        <v>5499</v>
      </c>
      <c r="F16" s="374" t="s">
        <v>5467</v>
      </c>
      <c r="G16" s="375" t="s">
        <v>5500</v>
      </c>
      <c r="H16" s="376">
        <f t="shared" ref="H16:H17" si="8">I16+J16+K16+M16</f>
        <v>415</v>
      </c>
      <c r="I16" s="377">
        <v>382.0</v>
      </c>
      <c r="J16" s="377">
        <v>27.0</v>
      </c>
      <c r="K16" s="377">
        <v>4.0</v>
      </c>
      <c r="L16" s="377">
        <v>0.0</v>
      </c>
      <c r="M16" s="377">
        <v>2.0</v>
      </c>
      <c r="AS16" s="378">
        <v>45834.0</v>
      </c>
      <c r="AT16" s="379">
        <f t="shared" si="2"/>
        <v>413</v>
      </c>
      <c r="AU16" s="379" t="str">
        <f t="shared" si="3"/>
        <v>junho/2025</v>
      </c>
    </row>
    <row r="17" ht="15.75" customHeight="1">
      <c r="A17" s="369" t="s">
        <v>5475</v>
      </c>
      <c r="B17" s="370">
        <v>45682.0</v>
      </c>
      <c r="C17" s="380" t="str">
        <f t="shared" si="1"/>
        <v>01/2025</v>
      </c>
      <c r="D17" s="372" t="s">
        <v>4248</v>
      </c>
      <c r="E17" s="373" t="s">
        <v>5501</v>
      </c>
      <c r="F17" s="374" t="s">
        <v>5467</v>
      </c>
      <c r="G17" s="375" t="s">
        <v>5502</v>
      </c>
      <c r="H17" s="376">
        <f t="shared" si="8"/>
        <v>348</v>
      </c>
      <c r="I17" s="377">
        <v>309.0</v>
      </c>
      <c r="J17" s="377">
        <v>18.0</v>
      </c>
      <c r="K17" s="377">
        <v>18.0</v>
      </c>
      <c r="L17" s="377">
        <v>0.0</v>
      </c>
      <c r="M17" s="377">
        <v>3.0</v>
      </c>
      <c r="AS17" s="378">
        <v>45834.0</v>
      </c>
      <c r="AT17" s="379">
        <f t="shared" si="2"/>
        <v>345</v>
      </c>
      <c r="AU17" s="379" t="str">
        <f t="shared" si="3"/>
        <v>junho/2025</v>
      </c>
    </row>
    <row r="18" ht="15.75" customHeight="1">
      <c r="A18" s="369" t="s">
        <v>5503</v>
      </c>
      <c r="B18" s="370">
        <v>45683.0</v>
      </c>
      <c r="C18" s="380" t="str">
        <f t="shared" si="1"/>
        <v>01/2025</v>
      </c>
      <c r="D18" s="372" t="s">
        <v>4231</v>
      </c>
      <c r="E18" s="373" t="s">
        <v>5504</v>
      </c>
      <c r="F18" s="374" t="s">
        <v>5464</v>
      </c>
      <c r="G18" s="375" t="s">
        <v>5505</v>
      </c>
      <c r="H18" s="376">
        <f t="shared" ref="H18:H19" si="9">I18+J18+K18+L18+M18</f>
        <v>770</v>
      </c>
      <c r="I18" s="377">
        <v>634.0</v>
      </c>
      <c r="J18" s="377">
        <v>83.0</v>
      </c>
      <c r="K18" s="377">
        <v>44.0</v>
      </c>
      <c r="L18" s="128">
        <v>0.0</v>
      </c>
      <c r="M18" s="377">
        <v>9.0</v>
      </c>
      <c r="AS18" s="378">
        <v>45833.0</v>
      </c>
      <c r="AT18" s="379">
        <f t="shared" si="2"/>
        <v>761</v>
      </c>
      <c r="AU18" s="379" t="str">
        <f t="shared" si="3"/>
        <v>junho/2025</v>
      </c>
    </row>
    <row r="19" ht="15.75" customHeight="1">
      <c r="A19" s="369" t="s">
        <v>5469</v>
      </c>
      <c r="B19" s="370">
        <v>45684.0</v>
      </c>
      <c r="C19" s="380" t="str">
        <f t="shared" si="1"/>
        <v>01/2025</v>
      </c>
      <c r="D19" s="372" t="s">
        <v>4249</v>
      </c>
      <c r="E19" s="373" t="s">
        <v>5506</v>
      </c>
      <c r="F19" s="374" t="s">
        <v>5464</v>
      </c>
      <c r="G19" s="383" t="s">
        <v>5507</v>
      </c>
      <c r="H19" s="376">
        <f t="shared" si="9"/>
        <v>324</v>
      </c>
      <c r="I19" s="377">
        <v>243.0</v>
      </c>
      <c r="J19" s="377">
        <v>26.0</v>
      </c>
      <c r="K19" s="377">
        <v>51.0</v>
      </c>
      <c r="L19" s="128">
        <v>0.0</v>
      </c>
      <c r="M19" s="377">
        <v>4.0</v>
      </c>
      <c r="AS19" s="378">
        <v>45832.0</v>
      </c>
      <c r="AT19" s="379">
        <f t="shared" si="2"/>
        <v>320</v>
      </c>
      <c r="AU19" s="379" t="str">
        <f t="shared" si="3"/>
        <v>junho/2025</v>
      </c>
    </row>
    <row r="20" ht="15.75" customHeight="1">
      <c r="A20" s="369" t="s">
        <v>5498</v>
      </c>
      <c r="B20" s="370">
        <v>45685.0</v>
      </c>
      <c r="C20" s="380" t="str">
        <f t="shared" si="1"/>
        <v>01/2025</v>
      </c>
      <c r="D20" s="372" t="s">
        <v>4231</v>
      </c>
      <c r="E20" s="373" t="s">
        <v>5508</v>
      </c>
      <c r="F20" s="374" t="s">
        <v>5481</v>
      </c>
      <c r="G20" s="375" t="s">
        <v>5509</v>
      </c>
      <c r="H20" s="376">
        <f t="shared" ref="H20:H21" si="10">I20+J20+K20+M20</f>
        <v>411</v>
      </c>
      <c r="I20" s="377">
        <v>321.0</v>
      </c>
      <c r="J20" s="377">
        <v>43.0</v>
      </c>
      <c r="K20" s="377">
        <v>34.0</v>
      </c>
      <c r="L20" s="377">
        <v>0.0</v>
      </c>
      <c r="M20" s="377">
        <v>13.0</v>
      </c>
      <c r="AC20" s="386"/>
      <c r="AS20" s="378">
        <v>45832.0</v>
      </c>
      <c r="AT20" s="379">
        <f t="shared" si="2"/>
        <v>398</v>
      </c>
      <c r="AU20" s="379" t="str">
        <f t="shared" si="3"/>
        <v>junho/2025</v>
      </c>
    </row>
    <row r="21" ht="15.75" customHeight="1">
      <c r="A21" s="369" t="s">
        <v>4257</v>
      </c>
      <c r="B21" s="370">
        <v>45687.0</v>
      </c>
      <c r="C21" s="380" t="str">
        <f t="shared" si="1"/>
        <v>01/2025</v>
      </c>
      <c r="D21" s="372" t="s">
        <v>4251</v>
      </c>
      <c r="E21" s="373" t="s">
        <v>5510</v>
      </c>
      <c r="F21" s="374" t="s">
        <v>5511</v>
      </c>
      <c r="G21" s="375" t="s">
        <v>5512</v>
      </c>
      <c r="H21" s="376">
        <f t="shared" si="10"/>
        <v>99</v>
      </c>
      <c r="I21" s="377">
        <v>81.0</v>
      </c>
      <c r="J21" s="377">
        <v>10.0</v>
      </c>
      <c r="K21" s="377">
        <v>6.0</v>
      </c>
      <c r="L21" s="377">
        <v>0.0</v>
      </c>
      <c r="M21" s="377">
        <v>2.0</v>
      </c>
      <c r="AS21" s="378">
        <v>45831.0</v>
      </c>
      <c r="AT21" s="379">
        <f t="shared" si="2"/>
        <v>97</v>
      </c>
      <c r="AU21" s="379" t="str">
        <f t="shared" si="3"/>
        <v>junho/2025</v>
      </c>
    </row>
    <row r="22" ht="15.75" customHeight="1">
      <c r="A22" s="369" t="s">
        <v>5498</v>
      </c>
      <c r="B22" s="370">
        <v>45688.0</v>
      </c>
      <c r="C22" s="380" t="str">
        <f t="shared" si="1"/>
        <v>01/2025</v>
      </c>
      <c r="D22" s="372" t="s">
        <v>4249</v>
      </c>
      <c r="E22" s="373" t="s">
        <v>5513</v>
      </c>
      <c r="F22" s="374" t="s">
        <v>5464</v>
      </c>
      <c r="G22" s="375" t="s">
        <v>5514</v>
      </c>
      <c r="H22" s="376">
        <f>I22+J22+K22+L22+M22</f>
        <v>312</v>
      </c>
      <c r="I22" s="377">
        <v>257.0</v>
      </c>
      <c r="J22" s="377">
        <v>37.0</v>
      </c>
      <c r="K22" s="377">
        <v>16.0</v>
      </c>
      <c r="L22" s="128">
        <v>0.0</v>
      </c>
      <c r="M22" s="377">
        <v>2.0</v>
      </c>
      <c r="AS22" s="378">
        <v>45822.0</v>
      </c>
      <c r="AT22" s="379">
        <f t="shared" si="2"/>
        <v>310</v>
      </c>
      <c r="AU22" s="379" t="str">
        <f t="shared" si="3"/>
        <v>junho/2025</v>
      </c>
    </row>
    <row r="23" ht="15.75" customHeight="1">
      <c r="A23" s="369" t="s">
        <v>5475</v>
      </c>
      <c r="B23" s="370">
        <v>45689.0</v>
      </c>
      <c r="C23" s="380" t="str">
        <f t="shared" si="1"/>
        <v>02/2025</v>
      </c>
      <c r="D23" s="372" t="s">
        <v>4248</v>
      </c>
      <c r="E23" s="373" t="s">
        <v>5515</v>
      </c>
      <c r="F23" s="374" t="s">
        <v>5467</v>
      </c>
      <c r="G23" s="375" t="s">
        <v>5516</v>
      </c>
      <c r="H23" s="376">
        <f t="shared" ref="H23:H26" si="11">I23+J23+K23+M23</f>
        <v>398</v>
      </c>
      <c r="I23" s="377">
        <v>361.0</v>
      </c>
      <c r="J23" s="377">
        <v>24.0</v>
      </c>
      <c r="K23" s="377">
        <v>12.0</v>
      </c>
      <c r="L23" s="377">
        <v>0.0</v>
      </c>
      <c r="M23" s="377">
        <v>1.0</v>
      </c>
      <c r="AS23" s="378">
        <v>45821.0</v>
      </c>
      <c r="AT23" s="379">
        <f t="shared" si="2"/>
        <v>397</v>
      </c>
      <c r="AU23" s="379" t="str">
        <f t="shared" si="3"/>
        <v>junho/2025</v>
      </c>
    </row>
    <row r="24" ht="15.75" customHeight="1">
      <c r="A24" s="369" t="s">
        <v>5475</v>
      </c>
      <c r="B24" s="370">
        <v>45690.0</v>
      </c>
      <c r="C24" s="380" t="str">
        <f t="shared" si="1"/>
        <v>02/2025</v>
      </c>
      <c r="D24" s="372" t="s">
        <v>4301</v>
      </c>
      <c r="E24" s="373" t="s">
        <v>5517</v>
      </c>
      <c r="F24" s="374" t="s">
        <v>5467</v>
      </c>
      <c r="G24" s="375" t="s">
        <v>5518</v>
      </c>
      <c r="H24" s="376">
        <f t="shared" si="11"/>
        <v>1322</v>
      </c>
      <c r="I24" s="377">
        <v>1233.0</v>
      </c>
      <c r="J24" s="377">
        <v>52.0</v>
      </c>
      <c r="K24" s="377">
        <v>27.0</v>
      </c>
      <c r="L24" s="377">
        <v>0.0</v>
      </c>
      <c r="M24" s="377">
        <v>10.0</v>
      </c>
      <c r="AS24" s="378">
        <v>45821.0</v>
      </c>
      <c r="AT24" s="379">
        <f t="shared" si="2"/>
        <v>1312</v>
      </c>
      <c r="AU24" s="379" t="str">
        <f t="shared" si="3"/>
        <v>junho/2025</v>
      </c>
    </row>
    <row r="25" ht="15.75" customHeight="1">
      <c r="A25" s="369" t="s">
        <v>4257</v>
      </c>
      <c r="B25" s="370">
        <v>45690.0</v>
      </c>
      <c r="C25" s="380" t="str">
        <f t="shared" si="1"/>
        <v>02/2025</v>
      </c>
      <c r="D25" s="372" t="s">
        <v>4231</v>
      </c>
      <c r="E25" s="373" t="s">
        <v>5519</v>
      </c>
      <c r="F25" s="374" t="s">
        <v>5511</v>
      </c>
      <c r="G25" s="375" t="s">
        <v>5520</v>
      </c>
      <c r="H25" s="376">
        <f t="shared" si="11"/>
        <v>142</v>
      </c>
      <c r="I25" s="377">
        <v>126.0</v>
      </c>
      <c r="J25" s="377">
        <v>11.0</v>
      </c>
      <c r="K25" s="377">
        <v>5.0</v>
      </c>
      <c r="L25" s="377">
        <v>0.0</v>
      </c>
      <c r="M25" s="388"/>
      <c r="AS25" s="378">
        <v>45818.0</v>
      </c>
      <c r="AT25" s="379">
        <f t="shared" si="2"/>
        <v>142</v>
      </c>
      <c r="AU25" s="379" t="str">
        <f t="shared" si="3"/>
        <v>junho/2025</v>
      </c>
    </row>
    <row r="26" ht="15.75" customHeight="1">
      <c r="A26" s="369" t="s">
        <v>5462</v>
      </c>
      <c r="B26" s="370">
        <v>45691.0</v>
      </c>
      <c r="C26" s="380" t="str">
        <f t="shared" si="1"/>
        <v>02/2025</v>
      </c>
      <c r="D26" s="372" t="s">
        <v>4301</v>
      </c>
      <c r="E26" s="373" t="s">
        <v>5521</v>
      </c>
      <c r="F26" s="374" t="s">
        <v>5467</v>
      </c>
      <c r="G26" s="375" t="s">
        <v>5522</v>
      </c>
      <c r="H26" s="376">
        <f t="shared" si="11"/>
        <v>677</v>
      </c>
      <c r="I26" s="377">
        <v>581.0</v>
      </c>
      <c r="J26" s="377">
        <v>73.0</v>
      </c>
      <c r="K26" s="377">
        <v>18.0</v>
      </c>
      <c r="L26" s="377">
        <v>0.0</v>
      </c>
      <c r="M26" s="377">
        <v>5.0</v>
      </c>
      <c r="AS26" s="378">
        <v>45815.0</v>
      </c>
      <c r="AT26" s="379">
        <f t="shared" si="2"/>
        <v>672</v>
      </c>
      <c r="AU26" s="379" t="str">
        <f t="shared" si="3"/>
        <v>junho/2025</v>
      </c>
    </row>
    <row r="27" ht="15.75" customHeight="1">
      <c r="A27" s="369" t="s">
        <v>5495</v>
      </c>
      <c r="B27" s="370">
        <v>45692.0</v>
      </c>
      <c r="C27" s="380" t="str">
        <f t="shared" si="1"/>
        <v>02/2025</v>
      </c>
      <c r="D27" s="372" t="s">
        <v>4248</v>
      </c>
      <c r="E27" s="373" t="s">
        <v>5523</v>
      </c>
      <c r="F27" s="374" t="s">
        <v>5464</v>
      </c>
      <c r="G27" s="375" t="s">
        <v>5524</v>
      </c>
      <c r="H27" s="376">
        <f>I27+J27+K27+L27+M27</f>
        <v>666</v>
      </c>
      <c r="I27" s="389">
        <v>482.0</v>
      </c>
      <c r="J27" s="389">
        <v>118.0</v>
      </c>
      <c r="K27" s="389">
        <v>63.0</v>
      </c>
      <c r="L27" s="128">
        <v>0.0</v>
      </c>
      <c r="M27" s="389">
        <v>3.0</v>
      </c>
      <c r="AS27" s="378">
        <v>45814.0</v>
      </c>
      <c r="AT27" s="379">
        <f t="shared" si="2"/>
        <v>663</v>
      </c>
      <c r="AU27" s="379" t="str">
        <f t="shared" si="3"/>
        <v>junho/2025</v>
      </c>
    </row>
    <row r="28" ht="15.75" customHeight="1">
      <c r="A28" s="369" t="s">
        <v>5475</v>
      </c>
      <c r="B28" s="370">
        <v>45692.0</v>
      </c>
      <c r="C28" s="380" t="str">
        <f t="shared" si="1"/>
        <v>02/2025</v>
      </c>
      <c r="D28" s="372" t="s">
        <v>4245</v>
      </c>
      <c r="E28" s="373" t="s">
        <v>5525</v>
      </c>
      <c r="F28" s="374" t="s">
        <v>5467</v>
      </c>
      <c r="G28" s="375" t="s">
        <v>5526</v>
      </c>
      <c r="H28" s="376">
        <f t="shared" ref="H28:H29" si="12">I28+J28+K28+M28</f>
        <v>320</v>
      </c>
      <c r="I28" s="377">
        <v>282.0</v>
      </c>
      <c r="J28" s="377">
        <v>34.0</v>
      </c>
      <c r="K28" s="377">
        <v>3.0</v>
      </c>
      <c r="L28" s="377">
        <v>0.0</v>
      </c>
      <c r="M28" s="377">
        <v>1.0</v>
      </c>
      <c r="AS28" s="378">
        <v>45814.0</v>
      </c>
      <c r="AT28" s="379">
        <f t="shared" si="2"/>
        <v>319</v>
      </c>
      <c r="AU28" s="379" t="str">
        <f t="shared" si="3"/>
        <v>junho/2025</v>
      </c>
    </row>
    <row r="29" ht="15.75" customHeight="1">
      <c r="A29" s="369" t="s">
        <v>4257</v>
      </c>
      <c r="B29" s="370">
        <v>45693.0</v>
      </c>
      <c r="C29" s="380" t="str">
        <f t="shared" si="1"/>
        <v>02/2025</v>
      </c>
      <c r="D29" s="372" t="s">
        <v>4231</v>
      </c>
      <c r="E29" s="373" t="s">
        <v>5527</v>
      </c>
      <c r="F29" s="374" t="s">
        <v>5467</v>
      </c>
      <c r="G29" s="383" t="s">
        <v>5528</v>
      </c>
      <c r="H29" s="376">
        <f t="shared" si="12"/>
        <v>340</v>
      </c>
      <c r="I29" s="390">
        <v>313.0</v>
      </c>
      <c r="J29" s="390">
        <v>17.0</v>
      </c>
      <c r="K29" s="390">
        <v>8.0</v>
      </c>
      <c r="L29" s="377">
        <v>0.0</v>
      </c>
      <c r="M29" s="390">
        <v>2.0</v>
      </c>
      <c r="AS29" s="378">
        <v>45813.0</v>
      </c>
      <c r="AT29" s="379">
        <f t="shared" si="2"/>
        <v>338</v>
      </c>
      <c r="AU29" s="379" t="str">
        <f t="shared" si="3"/>
        <v>junho/2025</v>
      </c>
    </row>
    <row r="30" ht="15.75" customHeight="1">
      <c r="A30" s="369" t="s">
        <v>5498</v>
      </c>
      <c r="B30" s="370">
        <v>45695.0</v>
      </c>
      <c r="C30" s="380" t="str">
        <f t="shared" si="1"/>
        <v>02/2025</v>
      </c>
      <c r="D30" s="372" t="s">
        <v>4247</v>
      </c>
      <c r="E30" s="391" t="s">
        <v>5529</v>
      </c>
      <c r="F30" s="374" t="s">
        <v>5464</v>
      </c>
      <c r="G30" s="375" t="s">
        <v>5530</v>
      </c>
      <c r="H30" s="376">
        <f t="shared" ref="H30:H31" si="13">I30+J30+K30+L30+M30</f>
        <v>2404</v>
      </c>
      <c r="I30" s="390">
        <v>1559.0</v>
      </c>
      <c r="J30" s="390">
        <v>413.0</v>
      </c>
      <c r="K30" s="390">
        <v>394.0</v>
      </c>
      <c r="L30" s="128">
        <v>0.0</v>
      </c>
      <c r="M30" s="390">
        <v>38.0</v>
      </c>
      <c r="AS30" s="378">
        <v>45813.0</v>
      </c>
      <c r="AT30" s="379">
        <f t="shared" si="2"/>
        <v>2366</v>
      </c>
      <c r="AU30" s="379" t="str">
        <f t="shared" si="3"/>
        <v>junho/2025</v>
      </c>
    </row>
    <row r="31" ht="15.75" customHeight="1">
      <c r="A31" s="369" t="s">
        <v>5469</v>
      </c>
      <c r="B31" s="370">
        <v>45695.0</v>
      </c>
      <c r="C31" s="380" t="str">
        <f t="shared" si="1"/>
        <v>02/2025</v>
      </c>
      <c r="D31" s="372" t="s">
        <v>4245</v>
      </c>
      <c r="E31" s="373" t="s">
        <v>5531</v>
      </c>
      <c r="F31" s="374" t="s">
        <v>5464</v>
      </c>
      <c r="G31" s="375" t="s">
        <v>5532</v>
      </c>
      <c r="H31" s="376">
        <f t="shared" si="13"/>
        <v>1531</v>
      </c>
      <c r="I31" s="389">
        <v>1146.0</v>
      </c>
      <c r="J31" s="389">
        <v>151.0</v>
      </c>
      <c r="K31" s="389">
        <v>220.0</v>
      </c>
      <c r="L31" s="128">
        <v>0.0</v>
      </c>
      <c r="M31" s="389">
        <v>14.0</v>
      </c>
      <c r="AS31" s="378">
        <v>45813.0</v>
      </c>
      <c r="AT31" s="379">
        <f t="shared" si="2"/>
        <v>1517</v>
      </c>
      <c r="AU31" s="379" t="str">
        <f t="shared" si="3"/>
        <v>junho/2025</v>
      </c>
    </row>
    <row r="32" ht="15.75" customHeight="1">
      <c r="A32" s="369" t="s">
        <v>5472</v>
      </c>
      <c r="B32" s="370">
        <v>45696.0</v>
      </c>
      <c r="C32" s="380" t="str">
        <f t="shared" si="1"/>
        <v>02/2025</v>
      </c>
      <c r="D32" s="372" t="s">
        <v>4250</v>
      </c>
      <c r="E32" s="391" t="s">
        <v>5533</v>
      </c>
      <c r="F32" s="374" t="s">
        <v>5534</v>
      </c>
      <c r="G32" s="375" t="s">
        <v>5535</v>
      </c>
      <c r="H32" s="376">
        <f>I32+J32+K32+M32</f>
        <v>944</v>
      </c>
      <c r="I32" s="389">
        <v>748.0</v>
      </c>
      <c r="J32" s="389">
        <v>126.0</v>
      </c>
      <c r="K32" s="389">
        <v>59.0</v>
      </c>
      <c r="L32" s="377">
        <v>0.0</v>
      </c>
      <c r="M32" s="389">
        <v>11.0</v>
      </c>
      <c r="AS32" s="378">
        <v>45812.0</v>
      </c>
      <c r="AT32" s="379">
        <f t="shared" si="2"/>
        <v>933</v>
      </c>
      <c r="AU32" s="379" t="str">
        <f t="shared" si="3"/>
        <v>junho/2025</v>
      </c>
    </row>
    <row r="33" ht="15.75" customHeight="1">
      <c r="A33" s="369" t="s">
        <v>5495</v>
      </c>
      <c r="B33" s="370">
        <v>45697.0</v>
      </c>
      <c r="C33" s="380" t="str">
        <f t="shared" si="1"/>
        <v>02/2025</v>
      </c>
      <c r="D33" s="372" t="s">
        <v>4248</v>
      </c>
      <c r="E33" s="391" t="s">
        <v>5536</v>
      </c>
      <c r="F33" s="374" t="s">
        <v>5464</v>
      </c>
      <c r="G33" s="375" t="s">
        <v>5537</v>
      </c>
      <c r="H33" s="376">
        <f t="shared" ref="H33:H35" si="14">I33+J33+K33+L33+M33</f>
        <v>1927</v>
      </c>
      <c r="I33" s="390">
        <v>1483.0</v>
      </c>
      <c r="J33" s="390">
        <v>227.0</v>
      </c>
      <c r="K33" s="390">
        <v>201.0</v>
      </c>
      <c r="L33" s="128">
        <v>0.0</v>
      </c>
      <c r="M33" s="390">
        <v>16.0</v>
      </c>
      <c r="AS33" s="378">
        <v>45811.0</v>
      </c>
      <c r="AT33" s="379">
        <f t="shared" si="2"/>
        <v>1911</v>
      </c>
      <c r="AU33" s="379" t="str">
        <f t="shared" si="3"/>
        <v>junho/2025</v>
      </c>
    </row>
    <row r="34" ht="15.75" customHeight="1">
      <c r="A34" s="369" t="s">
        <v>5538</v>
      </c>
      <c r="B34" s="370">
        <v>45699.0</v>
      </c>
      <c r="C34" s="380" t="str">
        <f t="shared" si="1"/>
        <v>02/2025</v>
      </c>
      <c r="D34" s="372" t="s">
        <v>4231</v>
      </c>
      <c r="E34" s="392" t="s">
        <v>5539</v>
      </c>
      <c r="F34" s="374" t="s">
        <v>5464</v>
      </c>
      <c r="G34" s="375" t="s">
        <v>5540</v>
      </c>
      <c r="H34" s="376">
        <f t="shared" si="14"/>
        <v>44202</v>
      </c>
      <c r="I34" s="389">
        <v>25468.0</v>
      </c>
      <c r="J34" s="389">
        <v>1867.0</v>
      </c>
      <c r="K34" s="389">
        <v>15935.0</v>
      </c>
      <c r="L34" s="128">
        <v>0.0</v>
      </c>
      <c r="M34" s="389">
        <v>932.0</v>
      </c>
      <c r="AS34" s="378">
        <v>45811.0</v>
      </c>
      <c r="AT34" s="379">
        <f t="shared" si="2"/>
        <v>43270</v>
      </c>
      <c r="AU34" s="379" t="str">
        <f t="shared" si="3"/>
        <v>junho/2025</v>
      </c>
    </row>
    <row r="35" ht="15.75" customHeight="1">
      <c r="A35" s="369" t="s">
        <v>5495</v>
      </c>
      <c r="B35" s="370">
        <v>45700.0</v>
      </c>
      <c r="C35" s="380" t="str">
        <f t="shared" si="1"/>
        <v>02/2025</v>
      </c>
      <c r="D35" s="372" t="s">
        <v>4248</v>
      </c>
      <c r="E35" s="391" t="s">
        <v>5541</v>
      </c>
      <c r="F35" s="374" t="s">
        <v>5464</v>
      </c>
      <c r="G35" s="383" t="s">
        <v>5542</v>
      </c>
      <c r="H35" s="376">
        <f t="shared" si="14"/>
        <v>643</v>
      </c>
      <c r="I35" s="390">
        <v>532.0</v>
      </c>
      <c r="J35" s="390">
        <v>83.0</v>
      </c>
      <c r="K35" s="390">
        <v>24.0</v>
      </c>
      <c r="L35" s="128">
        <v>0.0</v>
      </c>
      <c r="M35" s="390">
        <v>4.0</v>
      </c>
      <c r="AS35" s="378">
        <v>45810.0</v>
      </c>
      <c r="AT35" s="379">
        <f t="shared" si="2"/>
        <v>639</v>
      </c>
      <c r="AU35" s="379" t="str">
        <f t="shared" si="3"/>
        <v>junho/2025</v>
      </c>
    </row>
    <row r="36" ht="15.75" customHeight="1">
      <c r="A36" s="369" t="s">
        <v>5469</v>
      </c>
      <c r="B36" s="370">
        <v>45701.0</v>
      </c>
      <c r="C36" s="380" t="str">
        <f t="shared" si="1"/>
        <v>02/2025</v>
      </c>
      <c r="D36" s="372" t="s">
        <v>4301</v>
      </c>
      <c r="E36" s="392" t="s">
        <v>5543</v>
      </c>
      <c r="F36" s="374" t="s">
        <v>5467</v>
      </c>
      <c r="G36" s="375" t="s">
        <v>5544</v>
      </c>
      <c r="H36" s="376">
        <f t="shared" ref="H36:H38" si="15">I36+J36+K36+M36</f>
        <v>561</v>
      </c>
      <c r="I36" s="389">
        <v>495.0</v>
      </c>
      <c r="J36" s="389">
        <v>28.0</v>
      </c>
      <c r="K36" s="389">
        <v>32.0</v>
      </c>
      <c r="L36" s="377">
        <v>0.0</v>
      </c>
      <c r="M36" s="389">
        <v>6.0</v>
      </c>
      <c r="AS36" s="378">
        <v>45810.0</v>
      </c>
      <c r="AT36" s="379">
        <f t="shared" si="2"/>
        <v>555</v>
      </c>
      <c r="AU36" s="379" t="str">
        <f t="shared" si="3"/>
        <v>junho/2025</v>
      </c>
    </row>
    <row r="37" ht="15.75" customHeight="1">
      <c r="A37" s="369" t="s">
        <v>5498</v>
      </c>
      <c r="B37" s="370">
        <v>45702.0</v>
      </c>
      <c r="C37" s="380" t="str">
        <f t="shared" si="1"/>
        <v>02/2025</v>
      </c>
      <c r="D37" s="372" t="s">
        <v>4244</v>
      </c>
      <c r="E37" s="392" t="s">
        <v>5545</v>
      </c>
      <c r="F37" s="374" t="s">
        <v>5481</v>
      </c>
      <c r="G37" s="375" t="s">
        <v>5546</v>
      </c>
      <c r="H37" s="376">
        <f t="shared" si="15"/>
        <v>122</v>
      </c>
      <c r="I37" s="390">
        <v>88.0</v>
      </c>
      <c r="J37" s="390">
        <v>17.0</v>
      </c>
      <c r="K37" s="390">
        <v>17.0</v>
      </c>
      <c r="L37" s="377">
        <v>0.0</v>
      </c>
      <c r="M37" s="390">
        <v>0.0</v>
      </c>
      <c r="AS37" s="378">
        <v>45808.0</v>
      </c>
      <c r="AT37" s="379">
        <f t="shared" si="2"/>
        <v>122</v>
      </c>
      <c r="AU37" s="379" t="str">
        <f t="shared" si="3"/>
        <v>maio/2025</v>
      </c>
    </row>
    <row r="38" ht="15.75" customHeight="1">
      <c r="A38" s="369" t="s">
        <v>5469</v>
      </c>
      <c r="B38" s="370">
        <v>45703.0</v>
      </c>
      <c r="C38" s="380" t="str">
        <f t="shared" si="1"/>
        <v>02/2025</v>
      </c>
      <c r="D38" s="372" t="s">
        <v>4245</v>
      </c>
      <c r="E38" s="391" t="s">
        <v>5547</v>
      </c>
      <c r="F38" s="374" t="s">
        <v>5467</v>
      </c>
      <c r="G38" s="383" t="s">
        <v>5548</v>
      </c>
      <c r="H38" s="376">
        <f t="shared" si="15"/>
        <v>674</v>
      </c>
      <c r="I38" s="389">
        <v>613.0</v>
      </c>
      <c r="J38" s="389">
        <v>56.0</v>
      </c>
      <c r="K38" s="389">
        <v>5.0</v>
      </c>
      <c r="L38" s="377">
        <v>0.0</v>
      </c>
      <c r="M38" s="376"/>
      <c r="AS38" s="378">
        <v>45807.0</v>
      </c>
      <c r="AT38" s="379">
        <f t="shared" si="2"/>
        <v>674</v>
      </c>
      <c r="AU38" s="379" t="str">
        <f t="shared" si="3"/>
        <v>maio/2025</v>
      </c>
    </row>
    <row r="39" ht="15.75" customHeight="1">
      <c r="A39" s="369" t="s">
        <v>5498</v>
      </c>
      <c r="B39" s="370">
        <v>45705.0</v>
      </c>
      <c r="C39" s="380" t="str">
        <f t="shared" si="1"/>
        <v>02/2025</v>
      </c>
      <c r="D39" s="372" t="s">
        <v>4301</v>
      </c>
      <c r="E39" s="392" t="s">
        <v>5549</v>
      </c>
      <c r="F39" s="374" t="s">
        <v>5467</v>
      </c>
      <c r="G39" s="393" t="s">
        <v>5550</v>
      </c>
      <c r="H39" s="376">
        <f t="shared" ref="H39:H50" si="16">I39+J39+K39+L39+M39</f>
        <v>1172</v>
      </c>
      <c r="I39" s="390">
        <v>1025.0</v>
      </c>
      <c r="J39" s="390">
        <v>106.0</v>
      </c>
      <c r="K39" s="390">
        <v>39.0</v>
      </c>
      <c r="L39" s="377">
        <v>0.0</v>
      </c>
      <c r="M39" s="390">
        <v>2.0</v>
      </c>
      <c r="AS39" s="378">
        <v>45807.0</v>
      </c>
      <c r="AT39" s="379">
        <f t="shared" si="2"/>
        <v>1170</v>
      </c>
      <c r="AU39" s="379" t="str">
        <f t="shared" si="3"/>
        <v>maio/2025</v>
      </c>
    </row>
    <row r="40" ht="15.75" customHeight="1">
      <c r="A40" s="369" t="s">
        <v>4257</v>
      </c>
      <c r="B40" s="370">
        <v>45707.0</v>
      </c>
      <c r="C40" s="380" t="str">
        <f t="shared" si="1"/>
        <v>02/2025</v>
      </c>
      <c r="D40" s="372" t="s">
        <v>4301</v>
      </c>
      <c r="E40" s="392" t="s">
        <v>5551</v>
      </c>
      <c r="F40" s="374" t="s">
        <v>5481</v>
      </c>
      <c r="G40" s="375" t="s">
        <v>5552</v>
      </c>
      <c r="H40" s="376">
        <f t="shared" si="16"/>
        <v>739</v>
      </c>
      <c r="I40" s="390">
        <v>597.0</v>
      </c>
      <c r="J40" s="390">
        <v>109.0</v>
      </c>
      <c r="K40" s="390">
        <v>30.0</v>
      </c>
      <c r="L40" s="377">
        <v>0.0</v>
      </c>
      <c r="M40" s="390">
        <v>3.0</v>
      </c>
      <c r="AS40" s="378">
        <v>45806.0</v>
      </c>
      <c r="AT40" s="379">
        <f t="shared" si="2"/>
        <v>736</v>
      </c>
      <c r="AU40" s="379" t="str">
        <f t="shared" si="3"/>
        <v>maio/2025</v>
      </c>
    </row>
    <row r="41" ht="15.75" customHeight="1">
      <c r="A41" s="369" t="s">
        <v>5462</v>
      </c>
      <c r="B41" s="370">
        <v>45707.0</v>
      </c>
      <c r="C41" s="380" t="str">
        <f t="shared" si="1"/>
        <v>02/2025</v>
      </c>
      <c r="D41" s="372" t="s">
        <v>4301</v>
      </c>
      <c r="E41" s="391" t="s">
        <v>5553</v>
      </c>
      <c r="F41" s="374" t="s">
        <v>5464</v>
      </c>
      <c r="G41" s="375" t="s">
        <v>5554</v>
      </c>
      <c r="H41" s="376">
        <f t="shared" si="16"/>
        <v>612</v>
      </c>
      <c r="I41" s="389">
        <v>510.0</v>
      </c>
      <c r="J41" s="389">
        <v>83.0</v>
      </c>
      <c r="K41" s="389">
        <v>16.0</v>
      </c>
      <c r="L41" s="128">
        <v>0.0</v>
      </c>
      <c r="M41" s="389">
        <v>3.0</v>
      </c>
      <c r="AS41" s="378">
        <v>45806.0</v>
      </c>
      <c r="AT41" s="379">
        <f t="shared" si="2"/>
        <v>609</v>
      </c>
      <c r="AU41" s="379" t="str">
        <f t="shared" si="3"/>
        <v>maio/2025</v>
      </c>
    </row>
    <row r="42" ht="15.75" customHeight="1">
      <c r="A42" s="369" t="s">
        <v>5498</v>
      </c>
      <c r="B42" s="370">
        <v>45708.0</v>
      </c>
      <c r="C42" s="380" t="str">
        <f t="shared" si="1"/>
        <v>02/2025</v>
      </c>
      <c r="D42" s="372" t="s">
        <v>4231</v>
      </c>
      <c r="E42" s="391" t="s">
        <v>5555</v>
      </c>
      <c r="F42" s="374" t="s">
        <v>5464</v>
      </c>
      <c r="G42" s="383" t="s">
        <v>5556</v>
      </c>
      <c r="H42" s="376">
        <f t="shared" si="16"/>
        <v>1099</v>
      </c>
      <c r="I42" s="389">
        <v>919.0</v>
      </c>
      <c r="J42" s="389">
        <v>89.0</v>
      </c>
      <c r="K42" s="389">
        <v>85.0</v>
      </c>
      <c r="L42" s="128">
        <v>0.0</v>
      </c>
      <c r="M42" s="389">
        <v>6.0</v>
      </c>
      <c r="AS42" s="378">
        <v>45805.0</v>
      </c>
      <c r="AT42" s="379">
        <f t="shared" si="2"/>
        <v>1093</v>
      </c>
      <c r="AU42" s="379" t="str">
        <f t="shared" si="3"/>
        <v>maio/2025</v>
      </c>
    </row>
    <row r="43" ht="15.75" customHeight="1">
      <c r="A43" s="369" t="s">
        <v>5495</v>
      </c>
      <c r="B43" s="370">
        <v>45709.0</v>
      </c>
      <c r="C43" s="380" t="str">
        <f t="shared" si="1"/>
        <v>02/2025</v>
      </c>
      <c r="D43" s="372" t="s">
        <v>4248</v>
      </c>
      <c r="E43" s="392" t="s">
        <v>5557</v>
      </c>
      <c r="F43" s="374" t="s">
        <v>5464</v>
      </c>
      <c r="G43" s="375" t="s">
        <v>5558</v>
      </c>
      <c r="H43" s="376">
        <f t="shared" si="16"/>
        <v>1686</v>
      </c>
      <c r="I43" s="389">
        <v>1210.0</v>
      </c>
      <c r="J43" s="389">
        <v>229.0</v>
      </c>
      <c r="K43" s="389">
        <v>201.0</v>
      </c>
      <c r="L43" s="128">
        <v>0.0</v>
      </c>
      <c r="M43" s="389">
        <v>46.0</v>
      </c>
      <c r="AS43" s="378">
        <v>45804.0</v>
      </c>
      <c r="AT43" s="379">
        <f t="shared" si="2"/>
        <v>1640</v>
      </c>
      <c r="AU43" s="379" t="str">
        <f t="shared" si="3"/>
        <v>maio/2025</v>
      </c>
    </row>
    <row r="44" ht="15.75" customHeight="1">
      <c r="A44" s="369" t="s">
        <v>5472</v>
      </c>
      <c r="B44" s="370">
        <v>45709.0</v>
      </c>
      <c r="C44" s="380" t="str">
        <f t="shared" si="1"/>
        <v>02/2025</v>
      </c>
      <c r="D44" s="372" t="s">
        <v>4247</v>
      </c>
      <c r="E44" s="392" t="s">
        <v>5559</v>
      </c>
      <c r="F44" s="374" t="s">
        <v>5511</v>
      </c>
      <c r="G44" s="375" t="s">
        <v>5560</v>
      </c>
      <c r="H44" s="376">
        <f t="shared" si="16"/>
        <v>683</v>
      </c>
      <c r="I44" s="390">
        <v>512.0</v>
      </c>
      <c r="J44" s="390">
        <v>139.0</v>
      </c>
      <c r="K44" s="390">
        <v>27.0</v>
      </c>
      <c r="L44" s="377">
        <v>0.0</v>
      </c>
      <c r="M44" s="390">
        <v>5.0</v>
      </c>
      <c r="AS44" s="378">
        <v>45804.0</v>
      </c>
      <c r="AT44" s="379">
        <f t="shared" si="2"/>
        <v>678</v>
      </c>
      <c r="AU44" s="379" t="str">
        <f t="shared" si="3"/>
        <v>maio/2025</v>
      </c>
    </row>
    <row r="45" ht="15.75" customHeight="1">
      <c r="A45" s="369" t="s">
        <v>5561</v>
      </c>
      <c r="B45" s="370">
        <v>45710.0</v>
      </c>
      <c r="C45" s="380" t="str">
        <f t="shared" si="1"/>
        <v>02/2025</v>
      </c>
      <c r="D45" s="372" t="s">
        <v>4245</v>
      </c>
      <c r="E45" s="391" t="s">
        <v>5562</v>
      </c>
      <c r="F45" s="374" t="s">
        <v>5464</v>
      </c>
      <c r="G45" s="375" t="s">
        <v>5563</v>
      </c>
      <c r="H45" s="376">
        <f t="shared" si="16"/>
        <v>1317</v>
      </c>
      <c r="I45" s="389">
        <v>1063.0</v>
      </c>
      <c r="J45" s="389">
        <v>102.0</v>
      </c>
      <c r="K45" s="389">
        <v>139.0</v>
      </c>
      <c r="L45" s="128">
        <v>0.0</v>
      </c>
      <c r="M45" s="389">
        <v>13.0</v>
      </c>
      <c r="AS45" s="378">
        <v>45802.0</v>
      </c>
      <c r="AT45" s="379">
        <f t="shared" si="2"/>
        <v>1304</v>
      </c>
      <c r="AU45" s="379" t="str">
        <f t="shared" si="3"/>
        <v>maio/2025</v>
      </c>
    </row>
    <row r="46" ht="15.75" customHeight="1">
      <c r="A46" s="369" t="s">
        <v>5475</v>
      </c>
      <c r="B46" s="370">
        <v>45710.0</v>
      </c>
      <c r="C46" s="380" t="str">
        <f t="shared" si="1"/>
        <v>02/2025</v>
      </c>
      <c r="D46" s="372" t="s">
        <v>4245</v>
      </c>
      <c r="E46" s="391" t="s">
        <v>5564</v>
      </c>
      <c r="F46" s="374" t="s">
        <v>5467</v>
      </c>
      <c r="G46" s="375" t="s">
        <v>5565</v>
      </c>
      <c r="H46" s="376">
        <f t="shared" si="16"/>
        <v>2080</v>
      </c>
      <c r="I46" s="390">
        <v>1792.0</v>
      </c>
      <c r="J46" s="390">
        <v>72.0</v>
      </c>
      <c r="K46" s="390">
        <v>201.0</v>
      </c>
      <c r="L46" s="377">
        <v>0.0</v>
      </c>
      <c r="M46" s="390">
        <v>15.0</v>
      </c>
      <c r="AS46" s="378">
        <v>45800.0</v>
      </c>
      <c r="AT46" s="379">
        <f t="shared" si="2"/>
        <v>2065</v>
      </c>
      <c r="AU46" s="379" t="str">
        <f t="shared" si="3"/>
        <v>maio/2025</v>
      </c>
    </row>
    <row r="47" ht="15.75" customHeight="1">
      <c r="A47" s="369" t="s">
        <v>5561</v>
      </c>
      <c r="B47" s="370">
        <v>45710.0</v>
      </c>
      <c r="C47" s="380" t="str">
        <f t="shared" si="1"/>
        <v>02/2025</v>
      </c>
      <c r="D47" s="372" t="s">
        <v>4301</v>
      </c>
      <c r="E47" s="391" t="s">
        <v>5566</v>
      </c>
      <c r="F47" s="374" t="s">
        <v>5534</v>
      </c>
      <c r="G47" s="375" t="s">
        <v>5567</v>
      </c>
      <c r="H47" s="376">
        <f t="shared" si="16"/>
        <v>1004</v>
      </c>
      <c r="I47" s="389">
        <v>920.0</v>
      </c>
      <c r="J47" s="389">
        <v>50.0</v>
      </c>
      <c r="K47" s="389">
        <v>27.0</v>
      </c>
      <c r="L47" s="377">
        <v>0.0</v>
      </c>
      <c r="M47" s="389">
        <v>7.0</v>
      </c>
      <c r="AS47" s="378">
        <v>45800.0</v>
      </c>
      <c r="AT47" s="379">
        <f t="shared" si="2"/>
        <v>997</v>
      </c>
      <c r="AU47" s="379" t="str">
        <f t="shared" si="3"/>
        <v>maio/2025</v>
      </c>
    </row>
    <row r="48" ht="15.75" customHeight="1">
      <c r="A48" s="369" t="s">
        <v>5475</v>
      </c>
      <c r="B48" s="370">
        <v>45710.0</v>
      </c>
      <c r="C48" s="380" t="str">
        <f t="shared" si="1"/>
        <v>02/2025</v>
      </c>
      <c r="D48" s="372" t="s">
        <v>4245</v>
      </c>
      <c r="E48" s="391" t="s">
        <v>5568</v>
      </c>
      <c r="F48" s="374" t="s">
        <v>5467</v>
      </c>
      <c r="G48" s="383" t="s">
        <v>5569</v>
      </c>
      <c r="H48" s="376">
        <f t="shared" si="16"/>
        <v>364</v>
      </c>
      <c r="I48" s="390">
        <v>349.0</v>
      </c>
      <c r="J48" s="390">
        <v>10.0</v>
      </c>
      <c r="K48" s="390">
        <v>4.0</v>
      </c>
      <c r="L48" s="377">
        <v>0.0</v>
      </c>
      <c r="M48" s="390">
        <v>1.0</v>
      </c>
      <c r="AS48" s="378">
        <v>45800.0</v>
      </c>
      <c r="AT48" s="379">
        <f t="shared" si="2"/>
        <v>363</v>
      </c>
      <c r="AU48" s="379" t="str">
        <f t="shared" si="3"/>
        <v>maio/2025</v>
      </c>
    </row>
    <row r="49" ht="15.75" customHeight="1">
      <c r="A49" s="369" t="s">
        <v>5469</v>
      </c>
      <c r="B49" s="370">
        <v>45712.0</v>
      </c>
      <c r="C49" s="380" t="str">
        <f t="shared" si="1"/>
        <v>02/2025</v>
      </c>
      <c r="D49" s="372" t="s">
        <v>4301</v>
      </c>
      <c r="E49" s="394" t="s">
        <v>5570</v>
      </c>
      <c r="F49" s="374" t="s">
        <v>5511</v>
      </c>
      <c r="G49" s="375" t="s">
        <v>5571</v>
      </c>
      <c r="H49" s="376">
        <f t="shared" si="16"/>
        <v>219</v>
      </c>
      <c r="I49" s="390">
        <v>205.0</v>
      </c>
      <c r="J49" s="390">
        <v>6.0</v>
      </c>
      <c r="K49" s="390">
        <v>6.0</v>
      </c>
      <c r="L49" s="377">
        <v>0.0</v>
      </c>
      <c r="M49" s="390">
        <v>2.0</v>
      </c>
      <c r="AS49" s="378">
        <v>45799.0</v>
      </c>
      <c r="AT49" s="379">
        <f t="shared" si="2"/>
        <v>217</v>
      </c>
      <c r="AU49" s="379" t="str">
        <f t="shared" si="3"/>
        <v>maio/2025</v>
      </c>
    </row>
    <row r="50" ht="15.75" customHeight="1">
      <c r="A50" s="369" t="s">
        <v>5472</v>
      </c>
      <c r="B50" s="370">
        <v>45714.0</v>
      </c>
      <c r="C50" s="380" t="str">
        <f t="shared" si="1"/>
        <v>02/2025</v>
      </c>
      <c r="D50" s="372" t="s">
        <v>4250</v>
      </c>
      <c r="E50" s="391" t="s">
        <v>5572</v>
      </c>
      <c r="F50" s="374" t="s">
        <v>5464</v>
      </c>
      <c r="G50" s="375" t="s">
        <v>5573</v>
      </c>
      <c r="H50" s="376">
        <f t="shared" si="16"/>
        <v>393</v>
      </c>
      <c r="I50" s="389">
        <v>303.0</v>
      </c>
      <c r="J50" s="389">
        <v>67.0</v>
      </c>
      <c r="K50" s="389">
        <v>16.0</v>
      </c>
      <c r="L50" s="128">
        <v>1.0</v>
      </c>
      <c r="M50" s="389">
        <v>6.0</v>
      </c>
      <c r="AS50" s="378">
        <v>45799.0</v>
      </c>
      <c r="AT50" s="379">
        <f t="shared" si="2"/>
        <v>386</v>
      </c>
      <c r="AU50" s="379" t="str">
        <f t="shared" si="3"/>
        <v>maio/2025</v>
      </c>
    </row>
    <row r="51" ht="15.75" customHeight="1">
      <c r="A51" s="369" t="s">
        <v>5475</v>
      </c>
      <c r="B51" s="370">
        <v>45715.0</v>
      </c>
      <c r="C51" s="380" t="str">
        <f t="shared" si="1"/>
        <v>02/2025</v>
      </c>
      <c r="D51" s="372" t="s">
        <v>4251</v>
      </c>
      <c r="E51" s="392" t="s">
        <v>5574</v>
      </c>
      <c r="F51" s="374" t="s">
        <v>5467</v>
      </c>
      <c r="G51" s="375" t="s">
        <v>5575</v>
      </c>
      <c r="H51" s="376">
        <f>I51+J51+K51+M52+M51</f>
        <v>515</v>
      </c>
      <c r="I51" s="390">
        <v>478.0</v>
      </c>
      <c r="J51" s="390">
        <v>15.0</v>
      </c>
      <c r="K51" s="390">
        <v>9.0</v>
      </c>
      <c r="L51" s="377">
        <v>0.0</v>
      </c>
      <c r="M51" s="390">
        <v>3.0</v>
      </c>
      <c r="P51" s="382">
        <v>45658.0</v>
      </c>
      <c r="Q51" s="379">
        <f>IF(ISBLANK(COUNTIF(C:C,C2)),"",COUNTIF(C:C,C2))</f>
        <v>21</v>
      </c>
      <c r="AS51" s="378">
        <v>45798.0</v>
      </c>
      <c r="AT51" s="379">
        <f t="shared" si="2"/>
        <v>502</v>
      </c>
      <c r="AU51" s="379" t="str">
        <f t="shared" si="3"/>
        <v>maio/2025</v>
      </c>
    </row>
    <row r="52" ht="15.75" customHeight="1">
      <c r="A52" s="369" t="s">
        <v>5475</v>
      </c>
      <c r="B52" s="370">
        <v>45717.0</v>
      </c>
      <c r="C52" s="380" t="str">
        <f t="shared" si="1"/>
        <v>03/2025</v>
      </c>
      <c r="D52" s="372" t="s">
        <v>4243</v>
      </c>
      <c r="E52" s="391" t="s">
        <v>5576</v>
      </c>
      <c r="F52" s="374" t="s">
        <v>5464</v>
      </c>
      <c r="G52" s="375" t="s">
        <v>5577</v>
      </c>
      <c r="H52" s="376">
        <f t="shared" ref="H52:H73" si="17">I52+J52+K52+L52+M52</f>
        <v>385</v>
      </c>
      <c r="I52" s="389">
        <v>292.0</v>
      </c>
      <c r="J52" s="389">
        <v>28.0</v>
      </c>
      <c r="K52" s="389">
        <v>55.0</v>
      </c>
      <c r="L52" s="128">
        <v>0.0</v>
      </c>
      <c r="M52" s="389">
        <v>10.0</v>
      </c>
      <c r="P52" s="382">
        <v>45689.0</v>
      </c>
      <c r="Q52" s="379">
        <f>IF(ISBLANK(COUNTIF(C:C,C27)),"",COUNTIF(C:C,C27))</f>
        <v>29</v>
      </c>
      <c r="AS52" s="378">
        <v>45798.0</v>
      </c>
      <c r="AT52" s="379">
        <f t="shared" si="2"/>
        <v>375</v>
      </c>
      <c r="AU52" s="379" t="str">
        <f t="shared" si="3"/>
        <v>maio/2025</v>
      </c>
    </row>
    <row r="53" ht="15.75" customHeight="1">
      <c r="A53" s="369" t="s">
        <v>5503</v>
      </c>
      <c r="B53" s="370">
        <v>45718.0</v>
      </c>
      <c r="C53" s="380" t="str">
        <f t="shared" si="1"/>
        <v>03/2025</v>
      </c>
      <c r="D53" s="372" t="s">
        <v>4231</v>
      </c>
      <c r="E53" s="391" t="s">
        <v>5578</v>
      </c>
      <c r="F53" s="374" t="s">
        <v>5511</v>
      </c>
      <c r="G53" s="375" t="s">
        <v>5579</v>
      </c>
      <c r="H53" s="376">
        <f t="shared" si="17"/>
        <v>454</v>
      </c>
      <c r="I53" s="390">
        <v>402.0</v>
      </c>
      <c r="J53" s="390">
        <v>23.0</v>
      </c>
      <c r="K53" s="390">
        <v>23.0</v>
      </c>
      <c r="L53" s="377">
        <v>0.0</v>
      </c>
      <c r="M53" s="390">
        <v>6.0</v>
      </c>
      <c r="P53" s="382">
        <v>45717.0</v>
      </c>
      <c r="Q53" s="379">
        <f>IF(ISBLANK(COUNTIF(C:C,C57)),"",COUNTIF(C:C,C57))</f>
        <v>26</v>
      </c>
      <c r="AS53" s="378">
        <v>45797.0</v>
      </c>
      <c r="AT53" s="379">
        <f t="shared" si="2"/>
        <v>448</v>
      </c>
      <c r="AU53" s="379" t="str">
        <f t="shared" si="3"/>
        <v>maio/2025</v>
      </c>
    </row>
    <row r="54" ht="15.75" customHeight="1">
      <c r="A54" s="369" t="s">
        <v>5498</v>
      </c>
      <c r="B54" s="370">
        <v>45724.0</v>
      </c>
      <c r="C54" s="380" t="str">
        <f t="shared" si="1"/>
        <v>03/2025</v>
      </c>
      <c r="D54" s="372" t="s">
        <v>4251</v>
      </c>
      <c r="E54" s="391" t="s">
        <v>5580</v>
      </c>
      <c r="F54" s="374" t="s">
        <v>5467</v>
      </c>
      <c r="G54" s="375" t="s">
        <v>5581</v>
      </c>
      <c r="H54" s="376">
        <f t="shared" si="17"/>
        <v>278</v>
      </c>
      <c r="I54" s="389">
        <v>270.0</v>
      </c>
      <c r="J54" s="389">
        <v>6.0</v>
      </c>
      <c r="K54" s="389">
        <v>1.0</v>
      </c>
      <c r="L54" s="377">
        <v>0.0</v>
      </c>
      <c r="M54" s="389">
        <v>1.0</v>
      </c>
      <c r="P54" s="382">
        <v>45748.0</v>
      </c>
      <c r="Q54" s="379">
        <f>IF(ISBLANK(COUNTIF(C:C,C81)),"",COUNTIF(C:C,C81))</f>
        <v>24</v>
      </c>
      <c r="AS54" s="378">
        <v>45796.0</v>
      </c>
      <c r="AT54" s="379">
        <f t="shared" si="2"/>
        <v>277</v>
      </c>
      <c r="AU54" s="379" t="str">
        <f t="shared" si="3"/>
        <v>maio/2025</v>
      </c>
    </row>
    <row r="55" ht="15.75" customHeight="1">
      <c r="A55" s="369" t="s">
        <v>5498</v>
      </c>
      <c r="B55" s="370">
        <v>45726.0</v>
      </c>
      <c r="C55" s="380" t="str">
        <f t="shared" si="1"/>
        <v>03/2025</v>
      </c>
      <c r="D55" s="372" t="s">
        <v>4231</v>
      </c>
      <c r="E55" s="391" t="s">
        <v>5582</v>
      </c>
      <c r="F55" s="374" t="s">
        <v>5464</v>
      </c>
      <c r="G55" s="375" t="s">
        <v>5583</v>
      </c>
      <c r="H55" s="376">
        <f t="shared" si="17"/>
        <v>480</v>
      </c>
      <c r="I55" s="390">
        <v>366.0</v>
      </c>
      <c r="J55" s="390">
        <v>60.0</v>
      </c>
      <c r="K55" s="390">
        <v>54.0</v>
      </c>
      <c r="L55" s="128">
        <v>0.0</v>
      </c>
      <c r="M55" s="395"/>
      <c r="P55" s="382">
        <v>45778.0</v>
      </c>
      <c r="Q55" s="379">
        <f>COUNTIF(C:C,C114)</f>
        <v>38</v>
      </c>
      <c r="AS55" s="378">
        <v>45796.0</v>
      </c>
      <c r="AT55" s="379">
        <f t="shared" si="2"/>
        <v>480</v>
      </c>
      <c r="AU55" s="379" t="str">
        <f t="shared" si="3"/>
        <v>maio/2025</v>
      </c>
    </row>
    <row r="56" ht="15.75" customHeight="1">
      <c r="A56" s="369" t="s">
        <v>5561</v>
      </c>
      <c r="B56" s="370">
        <v>45726.0</v>
      </c>
      <c r="C56" s="380" t="str">
        <f t="shared" si="1"/>
        <v>03/2025</v>
      </c>
      <c r="D56" s="372" t="s">
        <v>4231</v>
      </c>
      <c r="E56" s="391" t="s">
        <v>5584</v>
      </c>
      <c r="F56" s="374" t="s">
        <v>5464</v>
      </c>
      <c r="G56" s="375" t="s">
        <v>5585</v>
      </c>
      <c r="H56" s="376">
        <f t="shared" si="17"/>
        <v>1140</v>
      </c>
      <c r="I56" s="389">
        <v>972.0</v>
      </c>
      <c r="J56" s="389">
        <v>41.0</v>
      </c>
      <c r="K56" s="389">
        <v>100.0</v>
      </c>
      <c r="L56" s="128">
        <v>0.0</v>
      </c>
      <c r="M56" s="389">
        <v>27.0</v>
      </c>
      <c r="P56" s="382">
        <v>45809.0</v>
      </c>
      <c r="Q56" s="379">
        <f>COUNTIF(C:C,C149)</f>
        <v>25</v>
      </c>
      <c r="AS56" s="378">
        <v>45796.0</v>
      </c>
      <c r="AT56" s="379">
        <f t="shared" si="2"/>
        <v>1113</v>
      </c>
      <c r="AU56" s="379" t="str">
        <f t="shared" si="3"/>
        <v>maio/2025</v>
      </c>
    </row>
    <row r="57" ht="15.75" customHeight="1">
      <c r="A57" s="369" t="s">
        <v>5475</v>
      </c>
      <c r="B57" s="370">
        <v>45726.0</v>
      </c>
      <c r="C57" s="380" t="str">
        <f t="shared" si="1"/>
        <v>03/2025</v>
      </c>
      <c r="D57" s="372" t="s">
        <v>4231</v>
      </c>
      <c r="E57" s="392" t="s">
        <v>5586</v>
      </c>
      <c r="F57" s="374" t="s">
        <v>5467</v>
      </c>
      <c r="G57" s="375" t="s">
        <v>5587</v>
      </c>
      <c r="H57" s="376">
        <f t="shared" si="17"/>
        <v>343</v>
      </c>
      <c r="I57" s="390">
        <v>325.0</v>
      </c>
      <c r="J57" s="390">
        <v>11.0</v>
      </c>
      <c r="K57" s="390">
        <v>4.0</v>
      </c>
      <c r="L57" s="377">
        <v>0.0</v>
      </c>
      <c r="M57" s="390">
        <v>3.0</v>
      </c>
      <c r="P57" s="382">
        <v>45839.0</v>
      </c>
      <c r="Q57" s="379">
        <f>COUNTIF(C:C,C170)</f>
        <v>31</v>
      </c>
      <c r="AS57" s="378">
        <v>45793.0</v>
      </c>
      <c r="AT57" s="379">
        <f t="shared" si="2"/>
        <v>340</v>
      </c>
      <c r="AU57" s="379" t="str">
        <f t="shared" si="3"/>
        <v>maio/2025</v>
      </c>
    </row>
    <row r="58" ht="15.75" customHeight="1">
      <c r="A58" s="369" t="s">
        <v>5498</v>
      </c>
      <c r="B58" s="370">
        <v>45727.0</v>
      </c>
      <c r="C58" s="380" t="str">
        <f t="shared" si="1"/>
        <v>03/2025</v>
      </c>
      <c r="D58" s="372" t="s">
        <v>4251</v>
      </c>
      <c r="E58" s="391" t="s">
        <v>5588</v>
      </c>
      <c r="F58" s="374" t="s">
        <v>5464</v>
      </c>
      <c r="G58" s="375" t="s">
        <v>5589</v>
      </c>
      <c r="H58" s="376">
        <f t="shared" si="17"/>
        <v>206</v>
      </c>
      <c r="I58" s="389">
        <v>172.0</v>
      </c>
      <c r="J58" s="389">
        <v>14.0</v>
      </c>
      <c r="K58" s="389">
        <v>16.0</v>
      </c>
      <c r="L58" s="128">
        <v>0.0</v>
      </c>
      <c r="M58" s="389">
        <v>4.0</v>
      </c>
      <c r="P58" s="382">
        <v>45870.0</v>
      </c>
      <c r="Q58" s="379">
        <f t="shared" ref="Q58:Q62" si="18">COUNTIF(C:C,R58)</f>
        <v>33</v>
      </c>
      <c r="R58" s="396">
        <v>45870.0</v>
      </c>
      <c r="AS58" s="378">
        <v>45793.0</v>
      </c>
      <c r="AT58" s="379">
        <f t="shared" si="2"/>
        <v>202</v>
      </c>
      <c r="AU58" s="379" t="str">
        <f t="shared" si="3"/>
        <v>maio/2025</v>
      </c>
    </row>
    <row r="59" ht="15.75" customHeight="1">
      <c r="A59" s="369" t="s">
        <v>5462</v>
      </c>
      <c r="B59" s="370">
        <v>45728.0</v>
      </c>
      <c r="C59" s="380" t="str">
        <f t="shared" si="1"/>
        <v>03/2025</v>
      </c>
      <c r="D59" s="372" t="s">
        <v>4301</v>
      </c>
      <c r="E59" s="391" t="s">
        <v>5590</v>
      </c>
      <c r="F59" s="369" t="s">
        <v>5481</v>
      </c>
      <c r="G59" s="393" t="s">
        <v>5591</v>
      </c>
      <c r="H59" s="376">
        <f t="shared" si="17"/>
        <v>978</v>
      </c>
      <c r="I59" s="390">
        <v>755.0</v>
      </c>
      <c r="J59" s="390">
        <v>157.0</v>
      </c>
      <c r="K59" s="390">
        <v>38.0</v>
      </c>
      <c r="L59" s="377">
        <v>0.0</v>
      </c>
      <c r="M59" s="390">
        <v>28.0</v>
      </c>
      <c r="P59" s="382">
        <v>45901.0</v>
      </c>
      <c r="Q59" s="379">
        <f t="shared" si="18"/>
        <v>30</v>
      </c>
      <c r="R59" s="396">
        <v>45901.0</v>
      </c>
      <c r="AS59" s="378">
        <v>45793.0</v>
      </c>
      <c r="AT59" s="379">
        <f t="shared" si="2"/>
        <v>950</v>
      </c>
      <c r="AU59" s="379" t="str">
        <f t="shared" si="3"/>
        <v>maio/2025</v>
      </c>
    </row>
    <row r="60" ht="15.75" customHeight="1">
      <c r="A60" s="369" t="s">
        <v>5462</v>
      </c>
      <c r="B60" s="370">
        <v>45728.0</v>
      </c>
      <c r="C60" s="380" t="str">
        <f t="shared" si="1"/>
        <v>03/2025</v>
      </c>
      <c r="D60" s="372" t="s">
        <v>4301</v>
      </c>
      <c r="E60" s="397" t="s">
        <v>5592</v>
      </c>
      <c r="F60" s="398" t="s">
        <v>5481</v>
      </c>
      <c r="G60" s="393" t="s">
        <v>5593</v>
      </c>
      <c r="H60" s="376">
        <f t="shared" si="17"/>
        <v>290</v>
      </c>
      <c r="I60" s="389">
        <v>252.0</v>
      </c>
      <c r="J60" s="389">
        <v>28.0</v>
      </c>
      <c r="K60" s="389">
        <v>4.0</v>
      </c>
      <c r="L60" s="377">
        <v>0.0</v>
      </c>
      <c r="M60" s="389">
        <v>6.0</v>
      </c>
      <c r="P60" s="382">
        <v>45931.0</v>
      </c>
      <c r="Q60" s="379">
        <f t="shared" si="18"/>
        <v>44</v>
      </c>
      <c r="R60" s="399">
        <v>45931.0</v>
      </c>
      <c r="AS60" s="378">
        <v>45792.0</v>
      </c>
      <c r="AT60" s="379">
        <f t="shared" si="2"/>
        <v>284</v>
      </c>
      <c r="AU60" s="379" t="str">
        <f t="shared" si="3"/>
        <v>maio/2025</v>
      </c>
    </row>
    <row r="61" ht="15.75" customHeight="1">
      <c r="A61" s="369" t="s">
        <v>5462</v>
      </c>
      <c r="B61" s="370">
        <v>45728.0</v>
      </c>
      <c r="C61" s="380" t="str">
        <f t="shared" si="1"/>
        <v>03/2025</v>
      </c>
      <c r="D61" s="372" t="s">
        <v>4301</v>
      </c>
      <c r="E61" s="400" t="s">
        <v>5594</v>
      </c>
      <c r="F61" s="374" t="s">
        <v>5481</v>
      </c>
      <c r="G61" s="393" t="s">
        <v>5595</v>
      </c>
      <c r="H61" s="376">
        <f t="shared" si="17"/>
        <v>225</v>
      </c>
      <c r="I61" s="390">
        <v>192.0</v>
      </c>
      <c r="J61" s="390">
        <v>24.0</v>
      </c>
      <c r="K61" s="390">
        <v>2.0</v>
      </c>
      <c r="L61" s="377">
        <v>0.0</v>
      </c>
      <c r="M61" s="390">
        <v>7.0</v>
      </c>
      <c r="P61" s="382">
        <v>45962.0</v>
      </c>
      <c r="Q61" s="379">
        <f t="shared" si="18"/>
        <v>31</v>
      </c>
      <c r="R61" s="399">
        <v>45962.0</v>
      </c>
      <c r="AS61" s="378">
        <v>45791.0</v>
      </c>
      <c r="AT61" s="379">
        <f t="shared" si="2"/>
        <v>218</v>
      </c>
      <c r="AU61" s="379" t="str">
        <f t="shared" si="3"/>
        <v>maio/2025</v>
      </c>
    </row>
    <row r="62" ht="15.75" customHeight="1">
      <c r="A62" s="369" t="s">
        <v>5495</v>
      </c>
      <c r="B62" s="370">
        <v>45730.0</v>
      </c>
      <c r="C62" s="380" t="str">
        <f t="shared" si="1"/>
        <v>03/2025</v>
      </c>
      <c r="D62" s="372" t="s">
        <v>4248</v>
      </c>
      <c r="E62" s="391" t="s">
        <v>5596</v>
      </c>
      <c r="F62" s="374" t="s">
        <v>5464</v>
      </c>
      <c r="G62" s="375" t="s">
        <v>5597</v>
      </c>
      <c r="H62" s="376">
        <f t="shared" si="17"/>
        <v>1121</v>
      </c>
      <c r="I62" s="390">
        <v>833.0</v>
      </c>
      <c r="J62" s="390">
        <v>106.0</v>
      </c>
      <c r="K62" s="390">
        <v>169.0</v>
      </c>
      <c r="L62" s="128">
        <v>0.0</v>
      </c>
      <c r="M62" s="390">
        <v>13.0</v>
      </c>
      <c r="P62" s="382">
        <v>45992.0</v>
      </c>
      <c r="Q62" s="379">
        <f t="shared" si="18"/>
        <v>12</v>
      </c>
      <c r="R62" s="399">
        <v>45992.0</v>
      </c>
      <c r="AS62" s="378">
        <v>45789.0</v>
      </c>
      <c r="AT62" s="379">
        <f t="shared" si="2"/>
        <v>1108</v>
      </c>
      <c r="AU62" s="379" t="str">
        <f t="shared" si="3"/>
        <v>maio/2025</v>
      </c>
    </row>
    <row r="63" ht="15.75" customHeight="1">
      <c r="A63" s="369" t="s">
        <v>5498</v>
      </c>
      <c r="B63" s="370">
        <v>45733.0</v>
      </c>
      <c r="C63" s="380" t="str">
        <f t="shared" si="1"/>
        <v>03/2025</v>
      </c>
      <c r="D63" s="372" t="s">
        <v>4251</v>
      </c>
      <c r="E63" s="391" t="s">
        <v>5598</v>
      </c>
      <c r="F63" s="374" t="s">
        <v>5464</v>
      </c>
      <c r="G63" s="375" t="s">
        <v>5599</v>
      </c>
      <c r="H63" s="376">
        <f t="shared" si="17"/>
        <v>1880</v>
      </c>
      <c r="I63" s="389">
        <v>1097.0</v>
      </c>
      <c r="J63" s="389">
        <v>314.0</v>
      </c>
      <c r="K63" s="389">
        <v>426.0</v>
      </c>
      <c r="L63" s="128">
        <v>0.0</v>
      </c>
      <c r="M63" s="389">
        <v>43.0</v>
      </c>
      <c r="AS63" s="378">
        <v>45788.0</v>
      </c>
      <c r="AT63" s="379">
        <f t="shared" si="2"/>
        <v>1837</v>
      </c>
      <c r="AU63" s="379" t="str">
        <f t="shared" si="3"/>
        <v>maio/2025</v>
      </c>
    </row>
    <row r="64" ht="15.75" customHeight="1">
      <c r="A64" s="369" t="s">
        <v>5498</v>
      </c>
      <c r="B64" s="370">
        <v>45734.0</v>
      </c>
      <c r="C64" s="380" t="str">
        <f t="shared" si="1"/>
        <v>03/2025</v>
      </c>
      <c r="D64" s="372" t="s">
        <v>4251</v>
      </c>
      <c r="E64" s="391" t="s">
        <v>5600</v>
      </c>
      <c r="F64" s="374" t="s">
        <v>5464</v>
      </c>
      <c r="G64" s="375" t="s">
        <v>5601</v>
      </c>
      <c r="H64" s="376">
        <f t="shared" si="17"/>
        <v>266</v>
      </c>
      <c r="I64" s="390">
        <v>227.0</v>
      </c>
      <c r="J64" s="390">
        <v>22.0</v>
      </c>
      <c r="K64" s="390">
        <v>15.0</v>
      </c>
      <c r="L64" s="128">
        <v>0.0</v>
      </c>
      <c r="M64" s="390">
        <v>2.0</v>
      </c>
      <c r="AS64" s="378">
        <v>45787.0</v>
      </c>
      <c r="AT64" s="379">
        <f t="shared" si="2"/>
        <v>264</v>
      </c>
      <c r="AU64" s="379" t="str">
        <f t="shared" si="3"/>
        <v>maio/2025</v>
      </c>
    </row>
    <row r="65" ht="15.75" customHeight="1">
      <c r="A65" s="369" t="s">
        <v>5469</v>
      </c>
      <c r="B65" s="370">
        <v>45737.0</v>
      </c>
      <c r="C65" s="380" t="str">
        <f t="shared" si="1"/>
        <v>03/2025</v>
      </c>
      <c r="D65" s="372" t="s">
        <v>4245</v>
      </c>
      <c r="E65" s="391" t="s">
        <v>5602</v>
      </c>
      <c r="F65" s="374" t="s">
        <v>5464</v>
      </c>
      <c r="G65" s="375" t="s">
        <v>5603</v>
      </c>
      <c r="H65" s="376">
        <f t="shared" si="17"/>
        <v>408</v>
      </c>
      <c r="I65" s="389">
        <v>350.0</v>
      </c>
      <c r="J65" s="389">
        <v>38.0</v>
      </c>
      <c r="K65" s="389">
        <v>20.0</v>
      </c>
      <c r="L65" s="128">
        <v>0.0</v>
      </c>
      <c r="M65" s="376"/>
      <c r="AS65" s="378">
        <v>45786.0</v>
      </c>
      <c r="AT65" s="379">
        <f t="shared" si="2"/>
        <v>408</v>
      </c>
      <c r="AU65" s="379" t="str">
        <f t="shared" si="3"/>
        <v>maio/2025</v>
      </c>
    </row>
    <row r="66" ht="15.75" customHeight="1">
      <c r="A66" s="369" t="s">
        <v>5475</v>
      </c>
      <c r="B66" s="370">
        <v>45740.0</v>
      </c>
      <c r="C66" s="380" t="str">
        <f t="shared" si="1"/>
        <v>03/2025</v>
      </c>
      <c r="D66" s="372" t="s">
        <v>4245</v>
      </c>
      <c r="E66" s="391" t="s">
        <v>5604</v>
      </c>
      <c r="F66" s="374" t="s">
        <v>5464</v>
      </c>
      <c r="G66" s="375" t="s">
        <v>5605</v>
      </c>
      <c r="H66" s="376">
        <f t="shared" si="17"/>
        <v>196</v>
      </c>
      <c r="I66" s="390">
        <v>159.0</v>
      </c>
      <c r="J66" s="390">
        <v>13.0</v>
      </c>
      <c r="K66" s="390">
        <v>21.0</v>
      </c>
      <c r="L66" s="128">
        <v>0.0</v>
      </c>
      <c r="M66" s="390">
        <v>3.0</v>
      </c>
      <c r="AS66" s="378">
        <v>45786.0</v>
      </c>
      <c r="AT66" s="379">
        <f t="shared" si="2"/>
        <v>193</v>
      </c>
      <c r="AU66" s="379" t="str">
        <f t="shared" si="3"/>
        <v>maio/2025</v>
      </c>
    </row>
    <row r="67" ht="15.75" customHeight="1">
      <c r="A67" s="369" t="s">
        <v>5498</v>
      </c>
      <c r="B67" s="370">
        <v>45741.0</v>
      </c>
      <c r="C67" s="380" t="str">
        <f t="shared" si="1"/>
        <v>03/2025</v>
      </c>
      <c r="D67" s="372" t="s">
        <v>4251</v>
      </c>
      <c r="E67" s="391" t="s">
        <v>5606</v>
      </c>
      <c r="F67" s="374" t="s">
        <v>5464</v>
      </c>
      <c r="G67" s="375" t="s">
        <v>5607</v>
      </c>
      <c r="H67" s="376">
        <f t="shared" si="17"/>
        <v>625</v>
      </c>
      <c r="I67" s="389">
        <v>480.0</v>
      </c>
      <c r="J67" s="389">
        <v>90.0</v>
      </c>
      <c r="K67" s="389">
        <v>42.0</v>
      </c>
      <c r="L67" s="128">
        <v>0.0</v>
      </c>
      <c r="M67" s="389">
        <v>13.0</v>
      </c>
      <c r="AS67" s="378">
        <v>45786.0</v>
      </c>
      <c r="AT67" s="379">
        <f t="shared" si="2"/>
        <v>612</v>
      </c>
      <c r="AU67" s="379" t="str">
        <f t="shared" si="3"/>
        <v>maio/2025</v>
      </c>
    </row>
    <row r="68" ht="15.75" customHeight="1">
      <c r="A68" s="369" t="s">
        <v>5498</v>
      </c>
      <c r="B68" s="370">
        <v>45741.0</v>
      </c>
      <c r="C68" s="380" t="str">
        <f t="shared" si="1"/>
        <v>03/2025</v>
      </c>
      <c r="D68" s="372" t="s">
        <v>4251</v>
      </c>
      <c r="E68" s="391" t="s">
        <v>5608</v>
      </c>
      <c r="F68" s="374" t="s">
        <v>5467</v>
      </c>
      <c r="G68" s="375" t="s">
        <v>5609</v>
      </c>
      <c r="H68" s="376">
        <f t="shared" si="17"/>
        <v>379</v>
      </c>
      <c r="I68" s="390">
        <v>333.0</v>
      </c>
      <c r="J68" s="390">
        <v>37.0</v>
      </c>
      <c r="K68" s="390">
        <v>5.0</v>
      </c>
      <c r="L68" s="377">
        <v>0.0</v>
      </c>
      <c r="M68" s="390">
        <v>4.0</v>
      </c>
      <c r="AS68" s="378">
        <v>45785.0</v>
      </c>
      <c r="AT68" s="379">
        <f t="shared" si="2"/>
        <v>375</v>
      </c>
      <c r="AU68" s="379" t="str">
        <f t="shared" si="3"/>
        <v>maio/2025</v>
      </c>
    </row>
    <row r="69" ht="15.75" customHeight="1">
      <c r="A69" s="369" t="s">
        <v>5498</v>
      </c>
      <c r="B69" s="370">
        <v>45741.0</v>
      </c>
      <c r="C69" s="380" t="str">
        <f t="shared" si="1"/>
        <v>03/2025</v>
      </c>
      <c r="D69" s="372" t="s">
        <v>4251</v>
      </c>
      <c r="E69" s="391" t="s">
        <v>5610</v>
      </c>
      <c r="F69" s="374" t="s">
        <v>5464</v>
      </c>
      <c r="G69" s="375" t="s">
        <v>5611</v>
      </c>
      <c r="H69" s="376">
        <f t="shared" si="17"/>
        <v>615</v>
      </c>
      <c r="I69" s="389">
        <v>492.0</v>
      </c>
      <c r="J69" s="389">
        <v>79.0</v>
      </c>
      <c r="K69" s="389">
        <v>38.0</v>
      </c>
      <c r="L69" s="128">
        <v>0.0</v>
      </c>
      <c r="M69" s="389">
        <v>6.0</v>
      </c>
      <c r="AS69" s="378">
        <v>45784.0</v>
      </c>
      <c r="AT69" s="379">
        <f t="shared" si="2"/>
        <v>609</v>
      </c>
      <c r="AU69" s="379" t="str">
        <f t="shared" si="3"/>
        <v>maio/2025</v>
      </c>
    </row>
    <row r="70" ht="15.75" customHeight="1">
      <c r="A70" s="369" t="s">
        <v>5495</v>
      </c>
      <c r="B70" s="370">
        <v>45742.0</v>
      </c>
      <c r="C70" s="380" t="str">
        <f t="shared" si="1"/>
        <v>03/2025</v>
      </c>
      <c r="D70" s="372" t="s">
        <v>4251</v>
      </c>
      <c r="E70" s="391" t="s">
        <v>5612</v>
      </c>
      <c r="F70" s="374" t="s">
        <v>5464</v>
      </c>
      <c r="G70" s="375" t="s">
        <v>5613</v>
      </c>
      <c r="H70" s="376">
        <f t="shared" si="17"/>
        <v>476</v>
      </c>
      <c r="I70" s="390">
        <v>379.0</v>
      </c>
      <c r="J70" s="390">
        <v>54.0</v>
      </c>
      <c r="K70" s="390">
        <v>36.0</v>
      </c>
      <c r="L70" s="128">
        <v>0.0</v>
      </c>
      <c r="M70" s="390">
        <v>7.0</v>
      </c>
      <c r="AS70" s="378">
        <v>45784.0</v>
      </c>
      <c r="AT70" s="379">
        <f t="shared" si="2"/>
        <v>469</v>
      </c>
      <c r="AU70" s="379" t="str">
        <f t="shared" si="3"/>
        <v>maio/2025</v>
      </c>
    </row>
    <row r="71" ht="15.75" customHeight="1">
      <c r="A71" s="369" t="s">
        <v>5498</v>
      </c>
      <c r="B71" s="370">
        <v>45743.0</v>
      </c>
      <c r="C71" s="380" t="str">
        <f t="shared" si="1"/>
        <v>03/2025</v>
      </c>
      <c r="D71" s="372" t="s">
        <v>4251</v>
      </c>
      <c r="E71" s="391" t="s">
        <v>5614</v>
      </c>
      <c r="F71" s="374" t="s">
        <v>5464</v>
      </c>
      <c r="G71" s="375" t="s">
        <v>5615</v>
      </c>
      <c r="H71" s="376">
        <f t="shared" si="17"/>
        <v>495</v>
      </c>
      <c r="I71" s="389">
        <v>318.0</v>
      </c>
      <c r="J71" s="389">
        <v>88.0</v>
      </c>
      <c r="K71" s="389">
        <v>75.0</v>
      </c>
      <c r="L71" s="128">
        <v>0.0</v>
      </c>
      <c r="M71" s="389">
        <v>14.0</v>
      </c>
      <c r="AS71" s="378">
        <v>45783.0</v>
      </c>
      <c r="AT71" s="379">
        <f t="shared" si="2"/>
        <v>481</v>
      </c>
      <c r="AU71" s="379" t="str">
        <f t="shared" si="3"/>
        <v>maio/2025</v>
      </c>
    </row>
    <row r="72" ht="15.75" customHeight="1">
      <c r="A72" s="369" t="s">
        <v>5561</v>
      </c>
      <c r="B72" s="370">
        <v>45744.0</v>
      </c>
      <c r="C72" s="380" t="str">
        <f t="shared" si="1"/>
        <v>03/2025</v>
      </c>
      <c r="D72" s="372" t="s">
        <v>4245</v>
      </c>
      <c r="E72" s="391" t="s">
        <v>5616</v>
      </c>
      <c r="F72" s="374" t="s">
        <v>5481</v>
      </c>
      <c r="G72" s="375" t="s">
        <v>5617</v>
      </c>
      <c r="H72" s="376">
        <f t="shared" si="17"/>
        <v>746</v>
      </c>
      <c r="I72" s="390">
        <v>669.0</v>
      </c>
      <c r="J72" s="390">
        <v>29.0</v>
      </c>
      <c r="K72" s="390">
        <v>47.0</v>
      </c>
      <c r="L72" s="377">
        <v>0.0</v>
      </c>
      <c r="M72" s="390">
        <v>1.0</v>
      </c>
      <c r="AS72" s="378">
        <v>45780.0</v>
      </c>
      <c r="AT72" s="379">
        <f t="shared" si="2"/>
        <v>745</v>
      </c>
      <c r="AU72" s="379" t="str">
        <f t="shared" si="3"/>
        <v>maio/2025</v>
      </c>
    </row>
    <row r="73" ht="15.75" customHeight="1">
      <c r="A73" s="369" t="s">
        <v>5475</v>
      </c>
      <c r="B73" s="370">
        <v>45744.0</v>
      </c>
      <c r="C73" s="380" t="str">
        <f t="shared" si="1"/>
        <v>03/2025</v>
      </c>
      <c r="D73" s="372" t="s">
        <v>4231</v>
      </c>
      <c r="E73" s="391" t="s">
        <v>5618</v>
      </c>
      <c r="F73" s="374" t="s">
        <v>5464</v>
      </c>
      <c r="G73" s="375" t="s">
        <v>5619</v>
      </c>
      <c r="H73" s="376">
        <f t="shared" si="17"/>
        <v>1111</v>
      </c>
      <c r="I73" s="389">
        <v>874.0</v>
      </c>
      <c r="J73" s="389">
        <v>69.0</v>
      </c>
      <c r="K73" s="389">
        <v>154.0</v>
      </c>
      <c r="L73" s="128">
        <v>0.0</v>
      </c>
      <c r="M73" s="389">
        <v>14.0</v>
      </c>
      <c r="AS73" s="378">
        <v>45779.0</v>
      </c>
      <c r="AT73" s="379">
        <f t="shared" si="2"/>
        <v>1097</v>
      </c>
      <c r="AU73" s="379" t="str">
        <f t="shared" si="3"/>
        <v>maio/2025</v>
      </c>
    </row>
    <row r="74" ht="15.75" customHeight="1">
      <c r="A74" s="369" t="s">
        <v>5620</v>
      </c>
      <c r="B74" s="370">
        <v>45744.0</v>
      </c>
      <c r="C74" s="380" t="str">
        <f t="shared" si="1"/>
        <v>03/2025</v>
      </c>
      <c r="D74" s="372" t="s">
        <v>4231</v>
      </c>
      <c r="E74" s="392" t="s">
        <v>5621</v>
      </c>
      <c r="F74" s="374" t="s">
        <v>5467</v>
      </c>
      <c r="G74" s="375" t="s">
        <v>5622</v>
      </c>
      <c r="H74" s="376">
        <f>I74+J74+K74+M75+M74</f>
        <v>851</v>
      </c>
      <c r="I74" s="390">
        <v>746.0</v>
      </c>
      <c r="J74" s="390">
        <v>40.0</v>
      </c>
      <c r="K74" s="390">
        <v>13.0</v>
      </c>
      <c r="L74" s="377">
        <v>0.0</v>
      </c>
      <c r="M74" s="390">
        <v>13.0</v>
      </c>
      <c r="AS74" s="378">
        <v>45778.0</v>
      </c>
      <c r="AT74" s="379">
        <f t="shared" si="2"/>
        <v>799</v>
      </c>
      <c r="AU74" s="379" t="str">
        <f t="shared" si="3"/>
        <v>maio/2025</v>
      </c>
    </row>
    <row r="75" ht="15.75" customHeight="1">
      <c r="A75" s="369" t="s">
        <v>4257</v>
      </c>
      <c r="B75" s="370">
        <v>45745.0</v>
      </c>
      <c r="C75" s="380" t="str">
        <f t="shared" si="1"/>
        <v>03/2025</v>
      </c>
      <c r="D75" s="372" t="s">
        <v>4251</v>
      </c>
      <c r="E75" s="391" t="s">
        <v>5623</v>
      </c>
      <c r="F75" s="374" t="s">
        <v>5481</v>
      </c>
      <c r="G75" s="375" t="s">
        <v>5624</v>
      </c>
      <c r="H75" s="376">
        <f t="shared" ref="H75:H121" si="19">I75+J75+K75+L75+M75</f>
        <v>624</v>
      </c>
      <c r="I75" s="389">
        <v>344.0</v>
      </c>
      <c r="J75" s="389">
        <v>127.0</v>
      </c>
      <c r="K75" s="389">
        <v>114.0</v>
      </c>
      <c r="L75" s="377">
        <v>0.0</v>
      </c>
      <c r="M75" s="389">
        <v>39.0</v>
      </c>
      <c r="AS75" s="378">
        <v>45777.0</v>
      </c>
      <c r="AT75" s="379">
        <f t="shared" si="2"/>
        <v>585</v>
      </c>
      <c r="AU75" s="379" t="str">
        <f t="shared" si="3"/>
        <v>abril/2025</v>
      </c>
    </row>
    <row r="76" ht="15.75" customHeight="1">
      <c r="A76" s="369" t="s">
        <v>5475</v>
      </c>
      <c r="B76" s="370">
        <v>45746.0</v>
      </c>
      <c r="C76" s="380" t="str">
        <f t="shared" si="1"/>
        <v>03/2025</v>
      </c>
      <c r="D76" s="372" t="s">
        <v>4245</v>
      </c>
      <c r="E76" s="391" t="s">
        <v>5625</v>
      </c>
      <c r="F76" s="374" t="s">
        <v>5464</v>
      </c>
      <c r="G76" s="375" t="s">
        <v>5626</v>
      </c>
      <c r="H76" s="376">
        <f t="shared" si="19"/>
        <v>280</v>
      </c>
      <c r="I76" s="389">
        <v>236.0</v>
      </c>
      <c r="J76" s="389">
        <v>24.0</v>
      </c>
      <c r="K76" s="389">
        <v>19.0</v>
      </c>
      <c r="L76" s="128">
        <v>0.0</v>
      </c>
      <c r="M76" s="389">
        <v>1.0</v>
      </c>
      <c r="AS76" s="378">
        <v>45776.0</v>
      </c>
      <c r="AT76" s="379">
        <f t="shared" si="2"/>
        <v>279</v>
      </c>
      <c r="AU76" s="379" t="str">
        <f t="shared" si="3"/>
        <v>abril/2025</v>
      </c>
    </row>
    <row r="77" ht="15.75" customHeight="1">
      <c r="A77" s="369" t="s">
        <v>5475</v>
      </c>
      <c r="B77" s="370">
        <v>45746.0</v>
      </c>
      <c r="C77" s="380" t="str">
        <f t="shared" si="1"/>
        <v>03/2025</v>
      </c>
      <c r="D77" s="372" t="s">
        <v>4245</v>
      </c>
      <c r="E77" s="391" t="s">
        <v>5627</v>
      </c>
      <c r="F77" s="374" t="s">
        <v>5467</v>
      </c>
      <c r="G77" s="375" t="s">
        <v>5628</v>
      </c>
      <c r="H77" s="376">
        <f t="shared" si="19"/>
        <v>244</v>
      </c>
      <c r="I77" s="390">
        <v>233.0</v>
      </c>
      <c r="J77" s="390">
        <v>0.0</v>
      </c>
      <c r="K77" s="390">
        <v>11.0</v>
      </c>
      <c r="L77" s="377">
        <v>0.0</v>
      </c>
      <c r="M77" s="390">
        <v>0.0</v>
      </c>
      <c r="AS77" s="378">
        <v>45773.0</v>
      </c>
      <c r="AT77" s="379">
        <f t="shared" si="2"/>
        <v>244</v>
      </c>
      <c r="AU77" s="379" t="str">
        <f t="shared" si="3"/>
        <v>abril/2025</v>
      </c>
    </row>
    <row r="78" ht="15.75" customHeight="1">
      <c r="A78" s="369" t="s">
        <v>4257</v>
      </c>
      <c r="B78" s="370">
        <v>45748.0</v>
      </c>
      <c r="C78" s="380" t="str">
        <f t="shared" si="1"/>
        <v>04/2025</v>
      </c>
      <c r="D78" s="372" t="s">
        <v>4244</v>
      </c>
      <c r="E78" s="391" t="s">
        <v>5629</v>
      </c>
      <c r="F78" s="374" t="s">
        <v>5464</v>
      </c>
      <c r="G78" s="375" t="s">
        <v>5630</v>
      </c>
      <c r="H78" s="376">
        <f t="shared" si="19"/>
        <v>736</v>
      </c>
      <c r="I78" s="390">
        <v>535.0</v>
      </c>
      <c r="J78" s="390">
        <v>26.0</v>
      </c>
      <c r="K78" s="390">
        <v>151.0</v>
      </c>
      <c r="L78" s="128">
        <v>0.0</v>
      </c>
      <c r="M78" s="390">
        <v>24.0</v>
      </c>
      <c r="AS78" s="378">
        <v>45773.0</v>
      </c>
      <c r="AT78" s="379">
        <f t="shared" si="2"/>
        <v>712</v>
      </c>
      <c r="AU78" s="379" t="str">
        <f t="shared" si="3"/>
        <v>abril/2025</v>
      </c>
    </row>
    <row r="79" ht="15.75" customHeight="1">
      <c r="A79" s="369" t="s">
        <v>5498</v>
      </c>
      <c r="B79" s="370">
        <v>45750.0</v>
      </c>
      <c r="C79" s="380" t="str">
        <f t="shared" si="1"/>
        <v>04/2025</v>
      </c>
      <c r="D79" s="372" t="s">
        <v>4245</v>
      </c>
      <c r="E79" s="391" t="s">
        <v>5631</v>
      </c>
      <c r="F79" s="374" t="s">
        <v>5464</v>
      </c>
      <c r="G79" s="375" t="s">
        <v>5632</v>
      </c>
      <c r="H79" s="376">
        <f t="shared" si="19"/>
        <v>1097</v>
      </c>
      <c r="I79" s="390">
        <v>856.0</v>
      </c>
      <c r="J79" s="390">
        <v>147.0</v>
      </c>
      <c r="K79" s="390">
        <v>71.0</v>
      </c>
      <c r="L79" s="128">
        <v>0.0</v>
      </c>
      <c r="M79" s="390">
        <v>23.0</v>
      </c>
      <c r="AS79" s="378">
        <v>45771.0</v>
      </c>
      <c r="AT79" s="379">
        <f t="shared" si="2"/>
        <v>1074</v>
      </c>
      <c r="AU79" s="379" t="str">
        <f t="shared" si="3"/>
        <v>abril/2025</v>
      </c>
    </row>
    <row r="80" ht="15.75" customHeight="1">
      <c r="A80" s="369" t="s">
        <v>5475</v>
      </c>
      <c r="B80" s="370">
        <v>45750.0</v>
      </c>
      <c r="C80" s="380" t="str">
        <f t="shared" si="1"/>
        <v>04/2025</v>
      </c>
      <c r="D80" s="372" t="s">
        <v>4231</v>
      </c>
      <c r="E80" s="391" t="s">
        <v>5633</v>
      </c>
      <c r="F80" s="374" t="s">
        <v>5467</v>
      </c>
      <c r="G80" s="375" t="s">
        <v>5634</v>
      </c>
      <c r="H80" s="376">
        <f t="shared" si="19"/>
        <v>244</v>
      </c>
      <c r="I80" s="389">
        <v>234.0</v>
      </c>
      <c r="J80" s="389">
        <v>3.0</v>
      </c>
      <c r="K80" s="389">
        <v>6.0</v>
      </c>
      <c r="L80" s="377">
        <v>0.0</v>
      </c>
      <c r="M80" s="389">
        <v>1.0</v>
      </c>
      <c r="AS80" s="378">
        <v>45769.0</v>
      </c>
      <c r="AT80" s="379">
        <f t="shared" si="2"/>
        <v>243</v>
      </c>
      <c r="AU80" s="379" t="str">
        <f t="shared" si="3"/>
        <v>abril/2025</v>
      </c>
    </row>
    <row r="81" ht="15.75" customHeight="1">
      <c r="A81" s="369" t="s">
        <v>5498</v>
      </c>
      <c r="B81" s="370">
        <v>45751.0</v>
      </c>
      <c r="C81" s="380" t="str">
        <f t="shared" si="1"/>
        <v>04/2025</v>
      </c>
      <c r="D81" s="372" t="s">
        <v>4301</v>
      </c>
      <c r="E81" s="392" t="s">
        <v>5635</v>
      </c>
      <c r="F81" s="374" t="s">
        <v>5467</v>
      </c>
      <c r="G81" s="375" t="s">
        <v>5636</v>
      </c>
      <c r="H81" s="376">
        <f t="shared" si="19"/>
        <v>361</v>
      </c>
      <c r="I81" s="390">
        <v>351.0</v>
      </c>
      <c r="J81" s="390">
        <v>4.0</v>
      </c>
      <c r="K81" s="390">
        <v>4.0</v>
      </c>
      <c r="L81" s="377">
        <v>0.0</v>
      </c>
      <c r="M81" s="390">
        <v>2.0</v>
      </c>
      <c r="AS81" s="378">
        <v>45765.0</v>
      </c>
      <c r="AT81" s="379">
        <f t="shared" si="2"/>
        <v>359</v>
      </c>
      <c r="AU81" s="379" t="str">
        <f t="shared" si="3"/>
        <v>abril/2025</v>
      </c>
    </row>
    <row r="82" ht="15.75" customHeight="1">
      <c r="A82" s="369" t="s">
        <v>5469</v>
      </c>
      <c r="B82" s="370">
        <v>45751.0</v>
      </c>
      <c r="C82" s="380" t="str">
        <f t="shared" si="1"/>
        <v>04/2025</v>
      </c>
      <c r="D82" s="372" t="s">
        <v>4301</v>
      </c>
      <c r="E82" s="392" t="s">
        <v>5637</v>
      </c>
      <c r="F82" s="374" t="s">
        <v>5464</v>
      </c>
      <c r="G82" s="375" t="s">
        <v>5638</v>
      </c>
      <c r="H82" s="376">
        <f t="shared" si="19"/>
        <v>185</v>
      </c>
      <c r="I82" s="389">
        <v>165.0</v>
      </c>
      <c r="J82" s="389">
        <v>11.0</v>
      </c>
      <c r="K82" s="389">
        <v>7.0</v>
      </c>
      <c r="L82" s="128">
        <v>0.0</v>
      </c>
      <c r="M82" s="389">
        <v>2.0</v>
      </c>
      <c r="AS82" s="378">
        <v>45765.0</v>
      </c>
      <c r="AT82" s="379">
        <f t="shared" si="2"/>
        <v>183</v>
      </c>
      <c r="AU82" s="379" t="str">
        <f t="shared" si="3"/>
        <v>abril/2025</v>
      </c>
    </row>
    <row r="83" ht="15.75" customHeight="1">
      <c r="A83" s="369" t="s">
        <v>5561</v>
      </c>
      <c r="B83" s="370">
        <v>45752.0</v>
      </c>
      <c r="C83" s="380" t="str">
        <f t="shared" si="1"/>
        <v>04/2025</v>
      </c>
      <c r="D83" s="372" t="s">
        <v>4245</v>
      </c>
      <c r="E83" s="391" t="s">
        <v>5639</v>
      </c>
      <c r="F83" s="401" t="s">
        <v>5511</v>
      </c>
      <c r="G83" s="375" t="s">
        <v>5640</v>
      </c>
      <c r="H83" s="376">
        <f t="shared" si="19"/>
        <v>361</v>
      </c>
      <c r="I83" s="389">
        <v>333.0</v>
      </c>
      <c r="J83" s="389">
        <v>19.0</v>
      </c>
      <c r="K83" s="389">
        <v>7.0</v>
      </c>
      <c r="L83" s="377">
        <v>0.0</v>
      </c>
      <c r="M83" s="389">
        <v>2.0</v>
      </c>
      <c r="AS83" s="378">
        <v>45761.0</v>
      </c>
      <c r="AT83" s="379">
        <f t="shared" si="2"/>
        <v>359</v>
      </c>
      <c r="AU83" s="379" t="str">
        <f t="shared" si="3"/>
        <v>abril/2025</v>
      </c>
    </row>
    <row r="84" ht="15.75" customHeight="1">
      <c r="A84" s="369" t="s">
        <v>4257</v>
      </c>
      <c r="B84" s="370">
        <v>45754.0</v>
      </c>
      <c r="C84" s="380" t="str">
        <f t="shared" si="1"/>
        <v>04/2025</v>
      </c>
      <c r="D84" s="372" t="s">
        <v>4251</v>
      </c>
      <c r="E84" s="391" t="s">
        <v>5641</v>
      </c>
      <c r="F84" s="374" t="s">
        <v>5464</v>
      </c>
      <c r="G84" s="375" t="s">
        <v>5642</v>
      </c>
      <c r="H84" s="376">
        <f t="shared" si="19"/>
        <v>315</v>
      </c>
      <c r="I84" s="390">
        <v>231.0</v>
      </c>
      <c r="J84" s="390">
        <v>49.0</v>
      </c>
      <c r="K84" s="390">
        <v>27.0</v>
      </c>
      <c r="L84" s="128">
        <v>0.0</v>
      </c>
      <c r="M84" s="390">
        <v>8.0</v>
      </c>
      <c r="AS84" s="378">
        <v>45760.0</v>
      </c>
      <c r="AT84" s="379">
        <f t="shared" si="2"/>
        <v>307</v>
      </c>
      <c r="AU84" s="379" t="str">
        <f t="shared" si="3"/>
        <v>abril/2025</v>
      </c>
    </row>
    <row r="85" ht="15.75" customHeight="1">
      <c r="A85" s="369" t="s">
        <v>5498</v>
      </c>
      <c r="B85" s="370">
        <v>45755.0</v>
      </c>
      <c r="C85" s="380" t="str">
        <f t="shared" si="1"/>
        <v>04/2025</v>
      </c>
      <c r="D85" s="372" t="s">
        <v>4249</v>
      </c>
      <c r="E85" s="391" t="s">
        <v>5643</v>
      </c>
      <c r="F85" s="374" t="s">
        <v>5464</v>
      </c>
      <c r="G85" s="375" t="s">
        <v>5644</v>
      </c>
      <c r="H85" s="376">
        <f t="shared" si="19"/>
        <v>237</v>
      </c>
      <c r="I85" s="390">
        <v>206.0</v>
      </c>
      <c r="J85" s="390">
        <v>13.0</v>
      </c>
      <c r="K85" s="390">
        <v>10.0</v>
      </c>
      <c r="L85" s="128">
        <v>0.0</v>
      </c>
      <c r="M85" s="390">
        <v>8.0</v>
      </c>
      <c r="AS85" s="378">
        <v>45760.0</v>
      </c>
      <c r="AT85" s="379">
        <f t="shared" si="2"/>
        <v>229</v>
      </c>
      <c r="AU85" s="379" t="str">
        <f t="shared" si="3"/>
        <v>abril/2025</v>
      </c>
    </row>
    <row r="86" ht="15.75" customHeight="1">
      <c r="A86" s="369" t="s">
        <v>5495</v>
      </c>
      <c r="B86" s="370">
        <v>45755.0</v>
      </c>
      <c r="C86" s="380" t="str">
        <f t="shared" si="1"/>
        <v>04/2025</v>
      </c>
      <c r="D86" s="372" t="s">
        <v>4248</v>
      </c>
      <c r="E86" s="391" t="s">
        <v>5645</v>
      </c>
      <c r="F86" s="374" t="s">
        <v>5464</v>
      </c>
      <c r="G86" s="375" t="s">
        <v>5646</v>
      </c>
      <c r="H86" s="376">
        <f t="shared" si="19"/>
        <v>840</v>
      </c>
      <c r="I86" s="389">
        <v>595.0</v>
      </c>
      <c r="J86" s="389">
        <v>165.0</v>
      </c>
      <c r="K86" s="389">
        <v>78.0</v>
      </c>
      <c r="L86" s="128">
        <v>0.0</v>
      </c>
      <c r="M86" s="389">
        <v>2.0</v>
      </c>
      <c r="AS86" s="378">
        <v>45760.0</v>
      </c>
      <c r="AT86" s="379">
        <f t="shared" si="2"/>
        <v>838</v>
      </c>
      <c r="AU86" s="379" t="str">
        <f t="shared" si="3"/>
        <v>abril/2025</v>
      </c>
    </row>
    <row r="87" ht="15.75" customHeight="1">
      <c r="A87" s="369" t="s">
        <v>5472</v>
      </c>
      <c r="B87" s="370">
        <v>45756.0</v>
      </c>
      <c r="C87" s="380" t="str">
        <f t="shared" si="1"/>
        <v>04/2025</v>
      </c>
      <c r="D87" s="372" t="s">
        <v>4249</v>
      </c>
      <c r="E87" s="392" t="s">
        <v>5647</v>
      </c>
      <c r="F87" s="374" t="s">
        <v>5464</v>
      </c>
      <c r="G87" s="383" t="s">
        <v>5648</v>
      </c>
      <c r="H87" s="376">
        <f t="shared" si="19"/>
        <v>345</v>
      </c>
      <c r="I87" s="389">
        <v>276.0</v>
      </c>
      <c r="J87" s="389">
        <v>39.0</v>
      </c>
      <c r="K87" s="389">
        <v>20.0</v>
      </c>
      <c r="L87" s="128">
        <v>0.0</v>
      </c>
      <c r="M87" s="389">
        <v>10.0</v>
      </c>
      <c r="AS87" s="378">
        <v>45759.0</v>
      </c>
      <c r="AT87" s="379">
        <f t="shared" si="2"/>
        <v>335</v>
      </c>
      <c r="AU87" s="379" t="str">
        <f t="shared" si="3"/>
        <v>abril/2025</v>
      </c>
    </row>
    <row r="88" ht="15.75" customHeight="1">
      <c r="A88" s="369" t="s">
        <v>5649</v>
      </c>
      <c r="B88" s="370">
        <v>45758.0</v>
      </c>
      <c r="C88" s="380" t="str">
        <f t="shared" si="1"/>
        <v>04/2025</v>
      </c>
      <c r="D88" s="372" t="s">
        <v>4301</v>
      </c>
      <c r="E88" s="392" t="s">
        <v>5650</v>
      </c>
      <c r="F88" s="374" t="s">
        <v>5481</v>
      </c>
      <c r="G88" s="375" t="s">
        <v>5651</v>
      </c>
      <c r="H88" s="376">
        <f t="shared" si="19"/>
        <v>450</v>
      </c>
      <c r="I88" s="390">
        <v>341.0</v>
      </c>
      <c r="J88" s="390">
        <v>59.0</v>
      </c>
      <c r="K88" s="390">
        <v>39.0</v>
      </c>
      <c r="L88" s="377">
        <v>0.0</v>
      </c>
      <c r="M88" s="390">
        <v>11.0</v>
      </c>
      <c r="AS88" s="378">
        <v>45758.0</v>
      </c>
      <c r="AT88" s="379">
        <f t="shared" si="2"/>
        <v>439</v>
      </c>
      <c r="AU88" s="379" t="str">
        <f t="shared" si="3"/>
        <v>abril/2025</v>
      </c>
    </row>
    <row r="89" ht="15.75" customHeight="1">
      <c r="A89" s="369" t="s">
        <v>5475</v>
      </c>
      <c r="B89" s="370">
        <v>45759.0</v>
      </c>
      <c r="C89" s="380" t="str">
        <f t="shared" si="1"/>
        <v>04/2025</v>
      </c>
      <c r="D89" s="372" t="s">
        <v>4248</v>
      </c>
      <c r="E89" s="392" t="s">
        <v>5652</v>
      </c>
      <c r="F89" s="374" t="s">
        <v>5467</v>
      </c>
      <c r="G89" s="375" t="s">
        <v>5653</v>
      </c>
      <c r="H89" s="376">
        <f t="shared" si="19"/>
        <v>312</v>
      </c>
      <c r="I89" s="389">
        <v>294.0</v>
      </c>
      <c r="J89" s="389">
        <v>9.0</v>
      </c>
      <c r="K89" s="389">
        <v>8.0</v>
      </c>
      <c r="L89" s="377">
        <v>0.0</v>
      </c>
      <c r="M89" s="389">
        <v>1.0</v>
      </c>
      <c r="AS89" s="378">
        <v>45756.0</v>
      </c>
      <c r="AT89" s="379">
        <f t="shared" si="2"/>
        <v>311</v>
      </c>
      <c r="AU89" s="379" t="str">
        <f t="shared" si="3"/>
        <v>abril/2025</v>
      </c>
    </row>
    <row r="90" ht="15.75" customHeight="1">
      <c r="A90" s="369" t="s">
        <v>5620</v>
      </c>
      <c r="B90" s="370">
        <v>45760.0</v>
      </c>
      <c r="C90" s="380" t="str">
        <f t="shared" si="1"/>
        <v>04/2025</v>
      </c>
      <c r="D90" s="372" t="s">
        <v>4245</v>
      </c>
      <c r="E90" s="391" t="s">
        <v>5654</v>
      </c>
      <c r="F90" s="374" t="s">
        <v>5467</v>
      </c>
      <c r="G90" s="375" t="s">
        <v>5655</v>
      </c>
      <c r="H90" s="376">
        <f t="shared" si="19"/>
        <v>11470</v>
      </c>
      <c r="I90" s="390">
        <v>11259.0</v>
      </c>
      <c r="J90" s="390">
        <v>45.0</v>
      </c>
      <c r="K90" s="390">
        <v>126.0</v>
      </c>
      <c r="L90" s="377">
        <v>0.0</v>
      </c>
      <c r="M90" s="390">
        <v>40.0</v>
      </c>
      <c r="AS90" s="378">
        <v>45755.0</v>
      </c>
      <c r="AT90" s="379">
        <f t="shared" si="2"/>
        <v>11430</v>
      </c>
      <c r="AU90" s="379" t="str">
        <f t="shared" si="3"/>
        <v>abril/2025</v>
      </c>
    </row>
    <row r="91" ht="15.75" customHeight="1">
      <c r="A91" s="369" t="s">
        <v>5495</v>
      </c>
      <c r="B91" s="370">
        <v>45760.0</v>
      </c>
      <c r="C91" s="380" t="str">
        <f t="shared" si="1"/>
        <v>04/2025</v>
      </c>
      <c r="D91" s="372" t="s">
        <v>4248</v>
      </c>
      <c r="E91" s="391" t="s">
        <v>5656</v>
      </c>
      <c r="F91" s="374" t="s">
        <v>5467</v>
      </c>
      <c r="G91" s="375" t="s">
        <v>5657</v>
      </c>
      <c r="H91" s="376">
        <f t="shared" si="19"/>
        <v>231</v>
      </c>
      <c r="I91" s="389">
        <v>214.0</v>
      </c>
      <c r="J91" s="389">
        <v>9.0</v>
      </c>
      <c r="K91" s="389">
        <v>8.0</v>
      </c>
      <c r="L91" s="377">
        <v>0.0</v>
      </c>
      <c r="M91" s="389"/>
      <c r="AS91" s="378">
        <v>45755.0</v>
      </c>
      <c r="AT91" s="379">
        <f t="shared" si="2"/>
        <v>231</v>
      </c>
      <c r="AU91" s="379" t="str">
        <f t="shared" si="3"/>
        <v>abril/2025</v>
      </c>
    </row>
    <row r="92" ht="15.75" customHeight="1">
      <c r="A92" s="369" t="s">
        <v>5495</v>
      </c>
      <c r="B92" s="370">
        <v>45760.0</v>
      </c>
      <c r="C92" s="380" t="str">
        <f t="shared" si="1"/>
        <v>04/2025</v>
      </c>
      <c r="D92" s="372" t="s">
        <v>4248</v>
      </c>
      <c r="E92" s="391" t="s">
        <v>5658</v>
      </c>
      <c r="F92" s="374" t="s">
        <v>5464</v>
      </c>
      <c r="G92" s="375" t="s">
        <v>5659</v>
      </c>
      <c r="H92" s="376">
        <f t="shared" si="19"/>
        <v>173</v>
      </c>
      <c r="I92" s="390">
        <v>136.0</v>
      </c>
      <c r="J92" s="390">
        <v>17.0</v>
      </c>
      <c r="K92" s="390">
        <v>16.0</v>
      </c>
      <c r="L92" s="128">
        <v>0.0</v>
      </c>
      <c r="M92" s="390">
        <v>4.0</v>
      </c>
      <c r="AS92" s="378">
        <v>45754.0</v>
      </c>
      <c r="AT92" s="379">
        <f t="shared" si="2"/>
        <v>169</v>
      </c>
      <c r="AU92" s="379" t="str">
        <f t="shared" si="3"/>
        <v>abril/2025</v>
      </c>
    </row>
    <row r="93" ht="15.75" customHeight="1">
      <c r="A93" s="369" t="s">
        <v>5475</v>
      </c>
      <c r="B93" s="370">
        <v>45761.0</v>
      </c>
      <c r="C93" s="380" t="str">
        <f t="shared" si="1"/>
        <v>04/2025</v>
      </c>
      <c r="D93" s="372" t="s">
        <v>4301</v>
      </c>
      <c r="E93" s="392" t="s">
        <v>5660</v>
      </c>
      <c r="F93" s="402" t="s">
        <v>5464</v>
      </c>
      <c r="G93" s="375" t="s">
        <v>5661</v>
      </c>
      <c r="H93" s="376">
        <f t="shared" si="19"/>
        <v>1351</v>
      </c>
      <c r="I93" s="389">
        <v>999.0</v>
      </c>
      <c r="J93" s="389">
        <v>208.0</v>
      </c>
      <c r="K93" s="389">
        <v>133.0</v>
      </c>
      <c r="L93" s="128">
        <v>0.0</v>
      </c>
      <c r="M93" s="389">
        <v>11.0</v>
      </c>
      <c r="AS93" s="378">
        <v>45752.0</v>
      </c>
      <c r="AT93" s="379">
        <f t="shared" si="2"/>
        <v>1340</v>
      </c>
      <c r="AU93" s="379" t="str">
        <f t="shared" si="3"/>
        <v>abril/2025</v>
      </c>
    </row>
    <row r="94" ht="15.75" customHeight="1">
      <c r="A94" s="369" t="s">
        <v>5469</v>
      </c>
      <c r="B94" s="370">
        <v>45765.0</v>
      </c>
      <c r="C94" s="380" t="str">
        <f t="shared" si="1"/>
        <v>04/2025</v>
      </c>
      <c r="D94" s="372" t="s">
        <v>4245</v>
      </c>
      <c r="E94" s="391" t="s">
        <v>5662</v>
      </c>
      <c r="F94" s="374" t="s">
        <v>5464</v>
      </c>
      <c r="G94" s="375" t="s">
        <v>5663</v>
      </c>
      <c r="H94" s="376">
        <f t="shared" si="19"/>
        <v>621</v>
      </c>
      <c r="I94" s="389">
        <v>530.0</v>
      </c>
      <c r="J94" s="389">
        <v>36.0</v>
      </c>
      <c r="K94" s="389">
        <v>53.0</v>
      </c>
      <c r="L94" s="128">
        <v>0.0</v>
      </c>
      <c r="M94" s="389">
        <v>2.0</v>
      </c>
      <c r="AS94" s="378">
        <v>45751.0</v>
      </c>
      <c r="AT94" s="379">
        <f t="shared" si="2"/>
        <v>619</v>
      </c>
      <c r="AU94" s="379" t="str">
        <f t="shared" si="3"/>
        <v>abril/2025</v>
      </c>
    </row>
    <row r="95" ht="15.75" customHeight="1">
      <c r="A95" s="369" t="s">
        <v>5475</v>
      </c>
      <c r="B95" s="370">
        <v>45765.0</v>
      </c>
      <c r="C95" s="380" t="str">
        <f t="shared" si="1"/>
        <v>04/2025</v>
      </c>
      <c r="D95" s="372" t="s">
        <v>4301</v>
      </c>
      <c r="E95" s="391" t="s">
        <v>5664</v>
      </c>
      <c r="F95" s="374" t="s">
        <v>5467</v>
      </c>
      <c r="G95" s="393" t="s">
        <v>5665</v>
      </c>
      <c r="H95" s="376">
        <f t="shared" si="19"/>
        <v>725</v>
      </c>
      <c r="I95" s="390">
        <v>639.0</v>
      </c>
      <c r="J95" s="390">
        <v>57.0</v>
      </c>
      <c r="K95" s="390">
        <v>22.0</v>
      </c>
      <c r="L95" s="377">
        <v>0.0</v>
      </c>
      <c r="M95" s="390">
        <v>7.0</v>
      </c>
      <c r="AS95" s="378">
        <v>45751.0</v>
      </c>
      <c r="AT95" s="379">
        <f t="shared" si="2"/>
        <v>718</v>
      </c>
      <c r="AU95" s="379" t="str">
        <f t="shared" si="3"/>
        <v>abril/2025</v>
      </c>
    </row>
    <row r="96" ht="15.75" customHeight="1">
      <c r="A96" s="369" t="s">
        <v>5469</v>
      </c>
      <c r="B96" s="370">
        <v>45769.0</v>
      </c>
      <c r="C96" s="380" t="str">
        <f t="shared" si="1"/>
        <v>04/2025</v>
      </c>
      <c r="D96" s="372" t="s">
        <v>4244</v>
      </c>
      <c r="E96" s="391" t="s">
        <v>5666</v>
      </c>
      <c r="F96" s="374" t="s">
        <v>5467</v>
      </c>
      <c r="G96" s="383" t="s">
        <v>5667</v>
      </c>
      <c r="H96" s="376">
        <f t="shared" si="19"/>
        <v>264</v>
      </c>
      <c r="I96" s="390">
        <v>239.0</v>
      </c>
      <c r="J96" s="390">
        <v>3.0</v>
      </c>
      <c r="K96" s="390">
        <v>9.0</v>
      </c>
      <c r="L96" s="377">
        <v>0.0</v>
      </c>
      <c r="M96" s="390">
        <v>13.0</v>
      </c>
      <c r="AS96" s="378">
        <v>45750.0</v>
      </c>
      <c r="AT96" s="379">
        <f t="shared" si="2"/>
        <v>251</v>
      </c>
      <c r="AU96" s="379" t="str">
        <f t="shared" si="3"/>
        <v>abril/2025</v>
      </c>
    </row>
    <row r="97" ht="15.75" customHeight="1">
      <c r="A97" s="369" t="s">
        <v>5498</v>
      </c>
      <c r="B97" s="370">
        <v>45771.0</v>
      </c>
      <c r="C97" s="380" t="str">
        <f t="shared" si="1"/>
        <v>04/2025</v>
      </c>
      <c r="D97" s="372" t="s">
        <v>4251</v>
      </c>
      <c r="E97" s="391" t="s">
        <v>5668</v>
      </c>
      <c r="F97" s="374" t="s">
        <v>5467</v>
      </c>
      <c r="G97" s="375" t="s">
        <v>5669</v>
      </c>
      <c r="H97" s="376">
        <f t="shared" si="19"/>
        <v>262</v>
      </c>
      <c r="I97" s="389">
        <v>248.0</v>
      </c>
      <c r="J97" s="389">
        <v>10.0</v>
      </c>
      <c r="K97" s="389">
        <v>3.0</v>
      </c>
      <c r="L97" s="377">
        <v>0.0</v>
      </c>
      <c r="M97" s="389">
        <v>1.0</v>
      </c>
      <c r="AS97" s="378">
        <v>45750.0</v>
      </c>
      <c r="AT97" s="379">
        <f t="shared" si="2"/>
        <v>261</v>
      </c>
      <c r="AU97" s="379" t="str">
        <f t="shared" si="3"/>
        <v>abril/2025</v>
      </c>
    </row>
    <row r="98" ht="15.75" customHeight="1">
      <c r="A98" s="369" t="s">
        <v>5469</v>
      </c>
      <c r="B98" s="370">
        <v>45773.0</v>
      </c>
      <c r="C98" s="380" t="str">
        <f t="shared" si="1"/>
        <v>04/2025</v>
      </c>
      <c r="D98" s="372" t="s">
        <v>4245</v>
      </c>
      <c r="E98" s="391" t="s">
        <v>5670</v>
      </c>
      <c r="F98" s="374" t="s">
        <v>5467</v>
      </c>
      <c r="G98" s="383" t="s">
        <v>5671</v>
      </c>
      <c r="H98" s="376">
        <f t="shared" si="19"/>
        <v>107</v>
      </c>
      <c r="I98" s="389">
        <v>103.0</v>
      </c>
      <c r="J98" s="389">
        <v>4.0</v>
      </c>
      <c r="K98" s="389">
        <v>0.0</v>
      </c>
      <c r="L98" s="377">
        <v>0.0</v>
      </c>
      <c r="M98" s="376"/>
      <c r="AS98" s="378">
        <v>45748.0</v>
      </c>
      <c r="AT98" s="379">
        <f t="shared" si="2"/>
        <v>107</v>
      </c>
      <c r="AU98" s="379" t="str">
        <f t="shared" si="3"/>
        <v>abril/2025</v>
      </c>
    </row>
    <row r="99" ht="15.75" customHeight="1">
      <c r="A99" s="369" t="s">
        <v>5469</v>
      </c>
      <c r="B99" s="370">
        <v>45773.0</v>
      </c>
      <c r="C99" s="380" t="str">
        <f t="shared" si="1"/>
        <v>04/2025</v>
      </c>
      <c r="D99" s="372" t="s">
        <v>4245</v>
      </c>
      <c r="E99" s="391" t="s">
        <v>5672</v>
      </c>
      <c r="F99" s="374" t="s">
        <v>5464</v>
      </c>
      <c r="G99" s="375" t="s">
        <v>5673</v>
      </c>
      <c r="H99" s="376">
        <f t="shared" si="19"/>
        <v>426</v>
      </c>
      <c r="I99" s="390">
        <v>370.0</v>
      </c>
      <c r="J99" s="390">
        <v>31.0</v>
      </c>
      <c r="K99" s="390">
        <v>21.0</v>
      </c>
      <c r="L99" s="128">
        <v>0.0</v>
      </c>
      <c r="M99" s="390">
        <v>4.0</v>
      </c>
      <c r="AS99" s="378">
        <v>45746.0</v>
      </c>
      <c r="AT99" s="379">
        <f t="shared" si="2"/>
        <v>422</v>
      </c>
      <c r="AU99" s="379" t="str">
        <f t="shared" si="3"/>
        <v>março/2025</v>
      </c>
    </row>
    <row r="100" ht="15.75" customHeight="1">
      <c r="A100" s="369" t="s">
        <v>5495</v>
      </c>
      <c r="B100" s="370">
        <v>45776.0</v>
      </c>
      <c r="C100" s="380" t="str">
        <f t="shared" si="1"/>
        <v>04/2025</v>
      </c>
      <c r="D100" s="372" t="s">
        <v>4250</v>
      </c>
      <c r="E100" s="391" t="s">
        <v>5674</v>
      </c>
      <c r="F100" s="374" t="s">
        <v>5464</v>
      </c>
      <c r="G100" s="375" t="s">
        <v>5675</v>
      </c>
      <c r="H100" s="376">
        <f t="shared" si="19"/>
        <v>1034</v>
      </c>
      <c r="I100" s="390">
        <v>676.0</v>
      </c>
      <c r="J100" s="390">
        <v>112.0</v>
      </c>
      <c r="K100" s="390">
        <v>227.0</v>
      </c>
      <c r="L100" s="128">
        <v>0.0</v>
      </c>
      <c r="M100" s="390">
        <v>19.0</v>
      </c>
      <c r="AS100" s="378">
        <v>45746.0</v>
      </c>
      <c r="AT100" s="379">
        <f t="shared" si="2"/>
        <v>1015</v>
      </c>
      <c r="AU100" s="379" t="str">
        <f t="shared" si="3"/>
        <v>março/2025</v>
      </c>
    </row>
    <row r="101" ht="15.75" customHeight="1">
      <c r="A101" s="369" t="s">
        <v>5649</v>
      </c>
      <c r="B101" s="370">
        <v>45777.0</v>
      </c>
      <c r="C101" s="380" t="str">
        <f t="shared" si="1"/>
        <v>04/2025</v>
      </c>
      <c r="D101" s="372" t="s">
        <v>4301</v>
      </c>
      <c r="E101" s="392" t="s">
        <v>5676</v>
      </c>
      <c r="F101" s="374" t="s">
        <v>5481</v>
      </c>
      <c r="G101" s="375" t="s">
        <v>5677</v>
      </c>
      <c r="H101" s="376">
        <f t="shared" si="19"/>
        <v>561</v>
      </c>
      <c r="I101" s="389">
        <v>349.0</v>
      </c>
      <c r="J101" s="389">
        <v>93.0</v>
      </c>
      <c r="K101" s="389">
        <v>108.0</v>
      </c>
      <c r="L101" s="377">
        <v>0.0</v>
      </c>
      <c r="M101" s="389">
        <v>11.0</v>
      </c>
      <c r="AS101" s="378">
        <v>45745.0</v>
      </c>
      <c r="AT101" s="379">
        <f t="shared" si="2"/>
        <v>550</v>
      </c>
      <c r="AU101" s="379" t="str">
        <f t="shared" si="3"/>
        <v>março/2025</v>
      </c>
    </row>
    <row r="102" ht="15.75" customHeight="1">
      <c r="A102" s="369" t="s">
        <v>5469</v>
      </c>
      <c r="B102" s="370">
        <v>45778.0</v>
      </c>
      <c r="C102" s="380" t="str">
        <f t="shared" si="1"/>
        <v>05/2025</v>
      </c>
      <c r="D102" s="372" t="s">
        <v>4245</v>
      </c>
      <c r="E102" s="391" t="s">
        <v>5678</v>
      </c>
      <c r="F102" s="374" t="s">
        <v>5467</v>
      </c>
      <c r="G102" s="375" t="s">
        <v>5679</v>
      </c>
      <c r="H102" s="376">
        <f t="shared" si="19"/>
        <v>871</v>
      </c>
      <c r="I102" s="390">
        <v>739.0</v>
      </c>
      <c r="J102" s="390">
        <v>37.0</v>
      </c>
      <c r="K102" s="390">
        <v>88.0</v>
      </c>
      <c r="L102" s="377">
        <v>0.0</v>
      </c>
      <c r="M102" s="390">
        <v>7.0</v>
      </c>
      <c r="AS102" s="378">
        <v>45744.0</v>
      </c>
      <c r="AT102" s="379">
        <f t="shared" si="2"/>
        <v>864</v>
      </c>
      <c r="AU102" s="379" t="str">
        <f t="shared" si="3"/>
        <v>março/2025</v>
      </c>
    </row>
    <row r="103" ht="15.75" customHeight="1">
      <c r="A103" s="369" t="s">
        <v>5498</v>
      </c>
      <c r="B103" s="370">
        <v>45779.0</v>
      </c>
      <c r="C103" s="380" t="str">
        <f t="shared" si="1"/>
        <v>05/2025</v>
      </c>
      <c r="D103" s="372" t="s">
        <v>4301</v>
      </c>
      <c r="E103" s="392" t="s">
        <v>5680</v>
      </c>
      <c r="F103" s="374" t="s">
        <v>5481</v>
      </c>
      <c r="G103" s="375" t="s">
        <v>5681</v>
      </c>
      <c r="H103" s="376">
        <f t="shared" si="19"/>
        <v>503</v>
      </c>
      <c r="I103" s="389">
        <v>339.0</v>
      </c>
      <c r="J103" s="389">
        <v>32.0</v>
      </c>
      <c r="K103" s="389">
        <v>132.0</v>
      </c>
      <c r="L103" s="377">
        <v>0.0</v>
      </c>
      <c r="M103" s="376"/>
      <c r="AS103" s="378">
        <v>45744.0</v>
      </c>
      <c r="AT103" s="379">
        <f t="shared" si="2"/>
        <v>503</v>
      </c>
      <c r="AU103" s="379" t="str">
        <f t="shared" si="3"/>
        <v>março/2025</v>
      </c>
    </row>
    <row r="104" ht="15.75" customHeight="1">
      <c r="A104" s="369" t="s">
        <v>5475</v>
      </c>
      <c r="B104" s="370">
        <v>45780.0</v>
      </c>
      <c r="C104" s="380" t="str">
        <f t="shared" si="1"/>
        <v>05/2025</v>
      </c>
      <c r="D104" s="372" t="s">
        <v>4251</v>
      </c>
      <c r="E104" s="391" t="s">
        <v>5682</v>
      </c>
      <c r="F104" s="374" t="s">
        <v>5464</v>
      </c>
      <c r="G104" s="383" t="s">
        <v>5683</v>
      </c>
      <c r="H104" s="376">
        <f t="shared" si="19"/>
        <v>3460</v>
      </c>
      <c r="I104" s="390">
        <v>2484.0</v>
      </c>
      <c r="J104" s="390">
        <v>307.0</v>
      </c>
      <c r="K104" s="390">
        <v>623.0</v>
      </c>
      <c r="L104" s="128">
        <v>1.0</v>
      </c>
      <c r="M104" s="390">
        <v>45.0</v>
      </c>
      <c r="AS104" s="378">
        <v>45744.0</v>
      </c>
      <c r="AT104" s="379">
        <f t="shared" si="2"/>
        <v>3414</v>
      </c>
      <c r="AU104" s="379" t="str">
        <f t="shared" si="3"/>
        <v>março/2025</v>
      </c>
    </row>
    <row r="105" ht="15.75" customHeight="1">
      <c r="A105" s="369" t="s">
        <v>5472</v>
      </c>
      <c r="B105" s="370">
        <v>45783.0</v>
      </c>
      <c r="C105" s="380" t="str">
        <f t="shared" si="1"/>
        <v>05/2025</v>
      </c>
      <c r="D105" s="372" t="s">
        <v>4244</v>
      </c>
      <c r="E105" s="391" t="s">
        <v>5684</v>
      </c>
      <c r="F105" s="374" t="s">
        <v>5464</v>
      </c>
      <c r="G105" s="375" t="s">
        <v>5685</v>
      </c>
      <c r="H105" s="376">
        <f t="shared" si="19"/>
        <v>2727</v>
      </c>
      <c r="I105" s="389">
        <v>1720.0</v>
      </c>
      <c r="J105" s="389">
        <v>349.0</v>
      </c>
      <c r="K105" s="389">
        <v>606.0</v>
      </c>
      <c r="L105" s="128">
        <v>0.0</v>
      </c>
      <c r="M105" s="389">
        <v>52.0</v>
      </c>
      <c r="AS105" s="378">
        <v>45743.0</v>
      </c>
      <c r="AT105" s="379">
        <f t="shared" si="2"/>
        <v>2675</v>
      </c>
      <c r="AU105" s="379" t="str">
        <f t="shared" si="3"/>
        <v>março/2025</v>
      </c>
    </row>
    <row r="106" ht="15.75" customHeight="1">
      <c r="A106" s="369" t="s">
        <v>5498</v>
      </c>
      <c r="B106" s="370">
        <v>45784.0</v>
      </c>
      <c r="C106" s="380" t="str">
        <f t="shared" si="1"/>
        <v>05/2025</v>
      </c>
      <c r="D106" s="372" t="s">
        <v>4301</v>
      </c>
      <c r="E106" s="391" t="s">
        <v>5686</v>
      </c>
      <c r="F106" s="374" t="s">
        <v>5464</v>
      </c>
      <c r="G106" s="375" t="s">
        <v>5687</v>
      </c>
      <c r="H106" s="376">
        <f t="shared" si="19"/>
        <v>325</v>
      </c>
      <c r="I106" s="389">
        <v>262.0</v>
      </c>
      <c r="J106" s="389">
        <v>36.0</v>
      </c>
      <c r="K106" s="389">
        <v>27.0</v>
      </c>
      <c r="L106" s="128">
        <v>0.0</v>
      </c>
      <c r="M106" s="376"/>
      <c r="AS106" s="378">
        <v>45742.0</v>
      </c>
      <c r="AT106" s="379">
        <f t="shared" si="2"/>
        <v>325</v>
      </c>
      <c r="AU106" s="379" t="str">
        <f t="shared" si="3"/>
        <v>março/2025</v>
      </c>
    </row>
    <row r="107" ht="15.75" customHeight="1">
      <c r="A107" s="369" t="s">
        <v>4257</v>
      </c>
      <c r="B107" s="370">
        <v>45784.0</v>
      </c>
      <c r="C107" s="380" t="str">
        <f t="shared" si="1"/>
        <v>05/2025</v>
      </c>
      <c r="D107" s="372" t="s">
        <v>4250</v>
      </c>
      <c r="E107" s="391" t="s">
        <v>5688</v>
      </c>
      <c r="F107" s="374" t="s">
        <v>5464</v>
      </c>
      <c r="G107" s="383" t="s">
        <v>5689</v>
      </c>
      <c r="H107" s="376">
        <f t="shared" si="19"/>
        <v>434</v>
      </c>
      <c r="I107" s="390">
        <v>321.0</v>
      </c>
      <c r="J107" s="390">
        <v>44.0</v>
      </c>
      <c r="K107" s="390">
        <v>65.0</v>
      </c>
      <c r="L107" s="128">
        <v>1.0</v>
      </c>
      <c r="M107" s="390">
        <v>3.0</v>
      </c>
      <c r="AS107" s="378">
        <v>45741.0</v>
      </c>
      <c r="AT107" s="379">
        <f t="shared" si="2"/>
        <v>430</v>
      </c>
      <c r="AU107" s="379" t="str">
        <f t="shared" si="3"/>
        <v>março/2025</v>
      </c>
    </row>
    <row r="108" ht="15.75" customHeight="1">
      <c r="A108" s="369" t="s">
        <v>5503</v>
      </c>
      <c r="B108" s="370">
        <v>45785.0</v>
      </c>
      <c r="C108" s="380" t="str">
        <f t="shared" si="1"/>
        <v>05/2025</v>
      </c>
      <c r="D108" s="372" t="s">
        <v>4251</v>
      </c>
      <c r="E108" s="391" t="s">
        <v>5690</v>
      </c>
      <c r="F108" s="374" t="s">
        <v>5464</v>
      </c>
      <c r="G108" s="375" t="s">
        <v>5691</v>
      </c>
      <c r="H108" s="376">
        <f t="shared" si="19"/>
        <v>399</v>
      </c>
      <c r="I108" s="390">
        <v>250.0</v>
      </c>
      <c r="J108" s="390">
        <v>39.0</v>
      </c>
      <c r="K108" s="390">
        <v>103.0</v>
      </c>
      <c r="L108" s="128">
        <v>0.0</v>
      </c>
      <c r="M108" s="390">
        <v>7.0</v>
      </c>
      <c r="AS108" s="378">
        <v>45741.0</v>
      </c>
      <c r="AT108" s="379">
        <f t="shared" si="2"/>
        <v>392</v>
      </c>
      <c r="AU108" s="379" t="str">
        <f t="shared" si="3"/>
        <v>março/2025</v>
      </c>
    </row>
    <row r="109" ht="15.75" customHeight="1">
      <c r="A109" s="369" t="s">
        <v>5475</v>
      </c>
      <c r="B109" s="370">
        <v>45786.0</v>
      </c>
      <c r="C109" s="380" t="str">
        <f t="shared" si="1"/>
        <v>05/2025</v>
      </c>
      <c r="D109" s="372" t="s">
        <v>4301</v>
      </c>
      <c r="E109" s="403" t="s">
        <v>5692</v>
      </c>
      <c r="F109" s="374" t="s">
        <v>5464</v>
      </c>
      <c r="G109" s="375" t="s">
        <v>5693</v>
      </c>
      <c r="H109" s="376">
        <f t="shared" si="19"/>
        <v>144</v>
      </c>
      <c r="I109" s="389">
        <v>114.0</v>
      </c>
      <c r="J109" s="389">
        <v>12.0</v>
      </c>
      <c r="K109" s="389">
        <v>16.0</v>
      </c>
      <c r="L109" s="128">
        <v>0.0</v>
      </c>
      <c r="M109" s="389">
        <v>2.0</v>
      </c>
      <c r="AS109" s="378">
        <v>45741.0</v>
      </c>
      <c r="AT109" s="379">
        <f t="shared" si="2"/>
        <v>142</v>
      </c>
      <c r="AU109" s="379" t="str">
        <f t="shared" si="3"/>
        <v>março/2025</v>
      </c>
    </row>
    <row r="110" ht="15.75" customHeight="1">
      <c r="A110" s="369" t="s">
        <v>5475</v>
      </c>
      <c r="B110" s="370">
        <v>45786.0</v>
      </c>
      <c r="C110" s="380" t="str">
        <f t="shared" si="1"/>
        <v>05/2025</v>
      </c>
      <c r="D110" s="372" t="s">
        <v>4301</v>
      </c>
      <c r="E110" s="391" t="s">
        <v>5694</v>
      </c>
      <c r="F110" s="374" t="s">
        <v>5467</v>
      </c>
      <c r="G110" s="375" t="s">
        <v>5695</v>
      </c>
      <c r="H110" s="376">
        <f t="shared" si="19"/>
        <v>254</v>
      </c>
      <c r="I110" s="390">
        <v>212.0</v>
      </c>
      <c r="J110" s="390">
        <v>16.0</v>
      </c>
      <c r="K110" s="390">
        <v>21.0</v>
      </c>
      <c r="L110" s="377">
        <v>0.0</v>
      </c>
      <c r="M110" s="390">
        <v>5.0</v>
      </c>
      <c r="AS110" s="378">
        <v>45740.0</v>
      </c>
      <c r="AT110" s="379">
        <f t="shared" si="2"/>
        <v>249</v>
      </c>
      <c r="AU110" s="379" t="str">
        <f t="shared" si="3"/>
        <v>março/2025</v>
      </c>
    </row>
    <row r="111" ht="15.75" customHeight="1">
      <c r="A111" s="369" t="s">
        <v>5498</v>
      </c>
      <c r="B111" s="370">
        <v>45786.0</v>
      </c>
      <c r="C111" s="380" t="str">
        <f t="shared" si="1"/>
        <v>05/2025</v>
      </c>
      <c r="D111" s="372" t="s">
        <v>4301</v>
      </c>
      <c r="E111" s="392" t="s">
        <v>5696</v>
      </c>
      <c r="F111" s="374" t="s">
        <v>5464</v>
      </c>
      <c r="G111" s="375" t="s">
        <v>5697</v>
      </c>
      <c r="H111" s="376">
        <f t="shared" si="19"/>
        <v>383</v>
      </c>
      <c r="I111" s="389">
        <v>313.0</v>
      </c>
      <c r="J111" s="389">
        <v>48.0</v>
      </c>
      <c r="K111" s="389">
        <v>22.0</v>
      </c>
      <c r="L111" s="128">
        <v>0.0</v>
      </c>
      <c r="M111" s="376"/>
      <c r="AS111" s="378">
        <v>45737.0</v>
      </c>
      <c r="AT111" s="379">
        <f t="shared" si="2"/>
        <v>383</v>
      </c>
      <c r="AU111" s="379" t="str">
        <f t="shared" si="3"/>
        <v>março/2025</v>
      </c>
    </row>
    <row r="112" ht="15.75" customHeight="1">
      <c r="A112" s="369" t="s">
        <v>4257</v>
      </c>
      <c r="B112" s="370">
        <v>45787.0</v>
      </c>
      <c r="C112" s="380" t="str">
        <f t="shared" si="1"/>
        <v>05/2025</v>
      </c>
      <c r="D112" s="372" t="s">
        <v>4301</v>
      </c>
      <c r="E112" s="391" t="s">
        <v>5698</v>
      </c>
      <c r="F112" s="374" t="s">
        <v>5464</v>
      </c>
      <c r="G112" s="375" t="s">
        <v>5699</v>
      </c>
      <c r="H112" s="376">
        <f t="shared" si="19"/>
        <v>2111</v>
      </c>
      <c r="I112" s="390">
        <v>1400.0</v>
      </c>
      <c r="J112" s="390">
        <v>332.0</v>
      </c>
      <c r="K112" s="390">
        <v>348.0</v>
      </c>
      <c r="L112" s="128">
        <v>0.0</v>
      </c>
      <c r="M112" s="390">
        <v>31.0</v>
      </c>
      <c r="AS112" s="378">
        <v>45734.0</v>
      </c>
      <c r="AT112" s="379">
        <f t="shared" si="2"/>
        <v>2080</v>
      </c>
      <c r="AU112" s="379" t="str">
        <f t="shared" si="3"/>
        <v>março/2025</v>
      </c>
    </row>
    <row r="113" ht="15.75" customHeight="1">
      <c r="A113" s="369" t="s">
        <v>5503</v>
      </c>
      <c r="B113" s="370">
        <v>45788.0</v>
      </c>
      <c r="C113" s="380" t="str">
        <f t="shared" si="1"/>
        <v>05/2025</v>
      </c>
      <c r="D113" s="372" t="s">
        <v>4301</v>
      </c>
      <c r="E113" s="391" t="s">
        <v>5700</v>
      </c>
      <c r="F113" s="374" t="s">
        <v>5467</v>
      </c>
      <c r="G113" s="375" t="s">
        <v>5701</v>
      </c>
      <c r="H113" s="376">
        <f t="shared" si="19"/>
        <v>635</v>
      </c>
      <c r="I113" s="389">
        <v>601.0</v>
      </c>
      <c r="J113" s="389">
        <v>29.0</v>
      </c>
      <c r="K113" s="389">
        <v>2.0</v>
      </c>
      <c r="L113" s="377">
        <v>0.0</v>
      </c>
      <c r="M113" s="389">
        <v>3.0</v>
      </c>
      <c r="AS113" s="378">
        <v>45733.0</v>
      </c>
      <c r="AT113" s="379">
        <f t="shared" si="2"/>
        <v>632</v>
      </c>
      <c r="AU113" s="379" t="str">
        <f t="shared" si="3"/>
        <v>março/2025</v>
      </c>
    </row>
    <row r="114" ht="15.75" customHeight="1">
      <c r="A114" s="369" t="s">
        <v>5649</v>
      </c>
      <c r="B114" s="370">
        <v>45789.0</v>
      </c>
      <c r="C114" s="380" t="str">
        <f t="shared" si="1"/>
        <v>05/2025</v>
      </c>
      <c r="D114" s="372" t="s">
        <v>4243</v>
      </c>
      <c r="E114" s="404" t="s">
        <v>5702</v>
      </c>
      <c r="F114" s="374" t="s">
        <v>5481</v>
      </c>
      <c r="G114" s="375" t="s">
        <v>5703</v>
      </c>
      <c r="H114" s="376">
        <f t="shared" si="19"/>
        <v>221</v>
      </c>
      <c r="I114" s="390">
        <v>142.0</v>
      </c>
      <c r="J114" s="390">
        <v>55.0</v>
      </c>
      <c r="K114" s="390">
        <v>15.0</v>
      </c>
      <c r="L114" s="377">
        <v>0.0</v>
      </c>
      <c r="M114" s="390">
        <v>9.0</v>
      </c>
      <c r="AS114" s="378">
        <v>45730.0</v>
      </c>
      <c r="AT114" s="379">
        <f t="shared" si="2"/>
        <v>212</v>
      </c>
      <c r="AU114" s="379" t="str">
        <f t="shared" si="3"/>
        <v>março/2025</v>
      </c>
    </row>
    <row r="115" ht="15.75" customHeight="1">
      <c r="A115" s="369" t="s">
        <v>5498</v>
      </c>
      <c r="B115" s="370">
        <v>45791.0</v>
      </c>
      <c r="C115" s="380" t="str">
        <f t="shared" si="1"/>
        <v>05/2025</v>
      </c>
      <c r="D115" s="372" t="s">
        <v>4248</v>
      </c>
      <c r="E115" s="392" t="s">
        <v>5704</v>
      </c>
      <c r="F115" s="374" t="s">
        <v>5464</v>
      </c>
      <c r="G115" s="383" t="s">
        <v>5705</v>
      </c>
      <c r="H115" s="376">
        <f t="shared" si="19"/>
        <v>840</v>
      </c>
      <c r="I115" s="389">
        <v>575.0</v>
      </c>
      <c r="J115" s="389">
        <v>109.0</v>
      </c>
      <c r="K115" s="389">
        <v>141.0</v>
      </c>
      <c r="L115" s="128">
        <v>0.0</v>
      </c>
      <c r="M115" s="389">
        <v>15.0</v>
      </c>
      <c r="AS115" s="378">
        <v>45727.0</v>
      </c>
      <c r="AT115" s="379">
        <f t="shared" si="2"/>
        <v>825</v>
      </c>
      <c r="AU115" s="379" t="str">
        <f t="shared" si="3"/>
        <v>março/2025</v>
      </c>
    </row>
    <row r="116" ht="15.75" customHeight="1">
      <c r="A116" s="369" t="s">
        <v>5538</v>
      </c>
      <c r="B116" s="370">
        <v>45792.0</v>
      </c>
      <c r="C116" s="380" t="str">
        <f t="shared" si="1"/>
        <v>05/2025</v>
      </c>
      <c r="D116" s="372" t="s">
        <v>4231</v>
      </c>
      <c r="E116" s="391" t="s">
        <v>5706</v>
      </c>
      <c r="F116" s="374" t="s">
        <v>5464</v>
      </c>
      <c r="G116" s="383" t="s">
        <v>5707</v>
      </c>
      <c r="H116" s="376">
        <f t="shared" si="19"/>
        <v>94136</v>
      </c>
      <c r="I116" s="390">
        <v>69600.0</v>
      </c>
      <c r="J116" s="390">
        <v>18900.0</v>
      </c>
      <c r="K116" s="390">
        <v>3815.0</v>
      </c>
      <c r="L116" s="128">
        <v>21.0</v>
      </c>
      <c r="M116" s="390">
        <v>1800.0</v>
      </c>
      <c r="AS116" s="378">
        <v>45726.0</v>
      </c>
      <c r="AT116" s="379">
        <f t="shared" si="2"/>
        <v>92315</v>
      </c>
      <c r="AU116" s="379" t="str">
        <f t="shared" si="3"/>
        <v>março/2025</v>
      </c>
    </row>
    <row r="117" ht="15.75" customHeight="1">
      <c r="A117" s="369" t="s">
        <v>5475</v>
      </c>
      <c r="B117" s="370">
        <v>45793.0</v>
      </c>
      <c r="C117" s="380" t="str">
        <f t="shared" si="1"/>
        <v>05/2025</v>
      </c>
      <c r="D117" s="372" t="s">
        <v>4301</v>
      </c>
      <c r="E117" s="373" t="s">
        <v>5708</v>
      </c>
      <c r="F117" s="374" t="s">
        <v>5464</v>
      </c>
      <c r="G117" s="375" t="s">
        <v>5709</v>
      </c>
      <c r="H117" s="376">
        <f t="shared" si="19"/>
        <v>521</v>
      </c>
      <c r="I117" s="389">
        <v>461.0</v>
      </c>
      <c r="J117" s="389">
        <v>33.0</v>
      </c>
      <c r="K117" s="389">
        <v>20.0</v>
      </c>
      <c r="L117" s="128">
        <v>0.0</v>
      </c>
      <c r="M117" s="389">
        <v>7.0</v>
      </c>
      <c r="AS117" s="378">
        <v>45726.0</v>
      </c>
      <c r="AT117" s="379">
        <f t="shared" si="2"/>
        <v>514</v>
      </c>
      <c r="AU117" s="379" t="str">
        <f t="shared" si="3"/>
        <v>março/2025</v>
      </c>
    </row>
    <row r="118" ht="15.75" customHeight="1">
      <c r="A118" s="369" t="s">
        <v>4257</v>
      </c>
      <c r="B118" s="370">
        <v>45793.0</v>
      </c>
      <c r="C118" s="380" t="str">
        <f t="shared" si="1"/>
        <v>05/2025</v>
      </c>
      <c r="D118" s="372" t="s">
        <v>4243</v>
      </c>
      <c r="E118" s="391" t="s">
        <v>5710</v>
      </c>
      <c r="F118" s="374" t="s">
        <v>5464</v>
      </c>
      <c r="G118" s="375" t="s">
        <v>5711</v>
      </c>
      <c r="H118" s="376">
        <f t="shared" si="19"/>
        <v>512</v>
      </c>
      <c r="I118" s="390">
        <v>444.0</v>
      </c>
      <c r="J118" s="390">
        <v>36.0</v>
      </c>
      <c r="K118" s="390">
        <v>28.0</v>
      </c>
      <c r="L118" s="128">
        <v>0.0</v>
      </c>
      <c r="M118" s="390">
        <v>4.0</v>
      </c>
      <c r="AS118" s="378">
        <v>45726.0</v>
      </c>
      <c r="AT118" s="379">
        <f t="shared" si="2"/>
        <v>508</v>
      </c>
      <c r="AU118" s="379" t="str">
        <f t="shared" si="3"/>
        <v>março/2025</v>
      </c>
    </row>
    <row r="119" ht="15.75" customHeight="1">
      <c r="A119" s="369" t="s">
        <v>5498</v>
      </c>
      <c r="B119" s="370">
        <v>45793.0</v>
      </c>
      <c r="C119" s="380" t="str">
        <f t="shared" si="1"/>
        <v>05/2025</v>
      </c>
      <c r="D119" s="372" t="s">
        <v>4248</v>
      </c>
      <c r="E119" s="404" t="s">
        <v>5712</v>
      </c>
      <c r="F119" s="374" t="s">
        <v>5467</v>
      </c>
      <c r="G119" s="383" t="s">
        <v>5713</v>
      </c>
      <c r="H119" s="376">
        <f t="shared" si="19"/>
        <v>247</v>
      </c>
      <c r="I119" s="389">
        <v>207.0</v>
      </c>
      <c r="J119" s="389">
        <v>27.0</v>
      </c>
      <c r="K119" s="389">
        <v>11.0</v>
      </c>
      <c r="L119" s="377">
        <v>0.0</v>
      </c>
      <c r="M119" s="389">
        <v>2.0</v>
      </c>
      <c r="AS119" s="378">
        <v>45724.0</v>
      </c>
      <c r="AT119" s="379">
        <f t="shared" si="2"/>
        <v>245</v>
      </c>
      <c r="AU119" s="379" t="str">
        <f t="shared" si="3"/>
        <v>março/2025</v>
      </c>
    </row>
    <row r="120" ht="15.75" customHeight="1">
      <c r="A120" s="369" t="s">
        <v>5475</v>
      </c>
      <c r="B120" s="370">
        <v>45796.0</v>
      </c>
      <c r="C120" s="380" t="str">
        <f t="shared" si="1"/>
        <v>05/2025</v>
      </c>
      <c r="D120" s="372" t="s">
        <v>4243</v>
      </c>
      <c r="E120" s="387" t="s">
        <v>5714</v>
      </c>
      <c r="F120" s="374" t="s">
        <v>5464</v>
      </c>
      <c r="G120" s="375" t="s">
        <v>5715</v>
      </c>
      <c r="H120" s="376">
        <f t="shared" si="19"/>
        <v>431</v>
      </c>
      <c r="I120" s="390">
        <v>336.0</v>
      </c>
      <c r="J120" s="390">
        <v>46.0</v>
      </c>
      <c r="K120" s="390">
        <v>38.0</v>
      </c>
      <c r="L120" s="128">
        <v>0.0</v>
      </c>
      <c r="M120" s="390">
        <v>11.0</v>
      </c>
      <c r="AS120" s="378">
        <v>45718.0</v>
      </c>
      <c r="AT120" s="379">
        <f t="shared" si="2"/>
        <v>420</v>
      </c>
      <c r="AU120" s="379" t="str">
        <f t="shared" si="3"/>
        <v>março/2025</v>
      </c>
    </row>
    <row r="121" ht="15.75" customHeight="1">
      <c r="A121" s="369" t="s">
        <v>5498</v>
      </c>
      <c r="B121" s="370">
        <v>45796.0</v>
      </c>
      <c r="C121" s="380" t="str">
        <f t="shared" si="1"/>
        <v>05/2025</v>
      </c>
      <c r="D121" s="372" t="s">
        <v>4231</v>
      </c>
      <c r="E121" s="373" t="s">
        <v>5716</v>
      </c>
      <c r="F121" s="374" t="s">
        <v>5467</v>
      </c>
      <c r="G121" s="375" t="s">
        <v>5717</v>
      </c>
      <c r="H121" s="376">
        <f t="shared" si="19"/>
        <v>217</v>
      </c>
      <c r="I121" s="389">
        <v>198.0</v>
      </c>
      <c r="J121" s="389">
        <v>8.0</v>
      </c>
      <c r="K121" s="389">
        <v>7.0</v>
      </c>
      <c r="L121" s="377">
        <v>0.0</v>
      </c>
      <c r="M121" s="389">
        <v>4.0</v>
      </c>
      <c r="AS121" s="378">
        <v>45717.0</v>
      </c>
      <c r="AT121" s="379">
        <f t="shared" si="2"/>
        <v>213</v>
      </c>
      <c r="AU121" s="379" t="str">
        <f t="shared" si="3"/>
        <v>março/2025</v>
      </c>
    </row>
    <row r="122" ht="15.75" customHeight="1">
      <c r="A122" s="369" t="s">
        <v>5498</v>
      </c>
      <c r="B122" s="370">
        <v>45796.0</v>
      </c>
      <c r="C122" s="380" t="str">
        <f t="shared" si="1"/>
        <v>05/2025</v>
      </c>
      <c r="D122" s="372" t="s">
        <v>4301</v>
      </c>
      <c r="E122" s="373" t="s">
        <v>5718</v>
      </c>
      <c r="F122" s="374" t="s">
        <v>5467</v>
      </c>
      <c r="G122" s="375" t="s">
        <v>5719</v>
      </c>
      <c r="H122" s="376">
        <f>I122+J122+K122+M122</f>
        <v>781</v>
      </c>
      <c r="I122" s="390">
        <v>681.0</v>
      </c>
      <c r="J122" s="390">
        <v>57.0</v>
      </c>
      <c r="K122" s="390">
        <v>43.0</v>
      </c>
      <c r="L122" s="377">
        <v>0.0</v>
      </c>
      <c r="M122" s="395"/>
      <c r="AS122" s="378">
        <v>45715.0</v>
      </c>
      <c r="AT122" s="379">
        <f t="shared" si="2"/>
        <v>781</v>
      </c>
      <c r="AU122" s="379" t="str">
        <f t="shared" si="3"/>
        <v>fevereiro/2025</v>
      </c>
    </row>
    <row r="123" ht="15.75" customHeight="1">
      <c r="A123" s="369" t="s">
        <v>5498</v>
      </c>
      <c r="B123" s="370">
        <v>45797.0</v>
      </c>
      <c r="C123" s="380" t="str">
        <f t="shared" si="1"/>
        <v>05/2025</v>
      </c>
      <c r="D123" s="372" t="s">
        <v>4243</v>
      </c>
      <c r="E123" s="373" t="s">
        <v>5720</v>
      </c>
      <c r="F123" s="374" t="s">
        <v>5467</v>
      </c>
      <c r="G123" s="375" t="s">
        <v>5721</v>
      </c>
      <c r="H123" s="376">
        <f t="shared" ref="H123:H152" si="20">I123+J123+K123+L123+M123</f>
        <v>516</v>
      </c>
      <c r="I123" s="389">
        <v>423.0</v>
      </c>
      <c r="J123" s="389">
        <v>81.0</v>
      </c>
      <c r="K123" s="389">
        <v>10.0</v>
      </c>
      <c r="L123" s="377">
        <v>0.0</v>
      </c>
      <c r="M123" s="389">
        <v>2.0</v>
      </c>
      <c r="AS123" s="378">
        <v>45714.0</v>
      </c>
      <c r="AT123" s="379">
        <f t="shared" si="2"/>
        <v>514</v>
      </c>
      <c r="AU123" s="379" t="str">
        <f t="shared" si="3"/>
        <v>fevereiro/2025</v>
      </c>
    </row>
    <row r="124" ht="15.75" customHeight="1">
      <c r="A124" s="369" t="s">
        <v>5495</v>
      </c>
      <c r="B124" s="370">
        <v>45798.0</v>
      </c>
      <c r="C124" s="380" t="str">
        <f t="shared" si="1"/>
        <v>05/2025</v>
      </c>
      <c r="D124" s="372" t="s">
        <v>4248</v>
      </c>
      <c r="E124" s="373" t="s">
        <v>5722</v>
      </c>
      <c r="F124" s="374" t="s">
        <v>5464</v>
      </c>
      <c r="G124" s="375" t="s">
        <v>5723</v>
      </c>
      <c r="H124" s="376">
        <f t="shared" si="20"/>
        <v>219</v>
      </c>
      <c r="I124" s="389">
        <v>122.0</v>
      </c>
      <c r="J124" s="389">
        <v>45.0</v>
      </c>
      <c r="K124" s="389">
        <v>50.0</v>
      </c>
      <c r="L124" s="128">
        <v>0.0</v>
      </c>
      <c r="M124" s="389">
        <v>2.0</v>
      </c>
      <c r="AS124" s="378">
        <v>45712.0</v>
      </c>
      <c r="AT124" s="379">
        <f t="shared" si="2"/>
        <v>217</v>
      </c>
      <c r="AU124" s="379" t="str">
        <f t="shared" si="3"/>
        <v>fevereiro/2025</v>
      </c>
    </row>
    <row r="125" ht="15.75" customHeight="1">
      <c r="A125" s="369" t="s">
        <v>5620</v>
      </c>
      <c r="B125" s="370">
        <v>45798.0</v>
      </c>
      <c r="C125" s="380" t="str">
        <f t="shared" si="1"/>
        <v>05/2025</v>
      </c>
      <c r="D125" s="372" t="s">
        <v>4243</v>
      </c>
      <c r="E125" s="373" t="s">
        <v>5724</v>
      </c>
      <c r="F125" s="374" t="s">
        <v>5464</v>
      </c>
      <c r="G125" s="375" t="s">
        <v>5725</v>
      </c>
      <c r="H125" s="376">
        <f t="shared" si="20"/>
        <v>687</v>
      </c>
      <c r="I125" s="390">
        <v>471.0</v>
      </c>
      <c r="J125" s="390">
        <v>122.0</v>
      </c>
      <c r="K125" s="390">
        <v>81.0</v>
      </c>
      <c r="L125" s="128"/>
      <c r="M125" s="390">
        <v>13.0</v>
      </c>
      <c r="AS125" s="378">
        <v>45710.0</v>
      </c>
      <c r="AT125" s="379">
        <f t="shared" si="2"/>
        <v>674</v>
      </c>
      <c r="AU125" s="379" t="str">
        <f t="shared" si="3"/>
        <v>fevereiro/2025</v>
      </c>
    </row>
    <row r="126" ht="15.75" customHeight="1">
      <c r="A126" s="369" t="s">
        <v>5538</v>
      </c>
      <c r="B126" s="370">
        <v>45799.0</v>
      </c>
      <c r="C126" s="380" t="str">
        <f t="shared" si="1"/>
        <v>05/2025</v>
      </c>
      <c r="D126" s="372" t="s">
        <v>4250</v>
      </c>
      <c r="E126" s="405" t="s">
        <v>5726</v>
      </c>
      <c r="F126" s="374" t="s">
        <v>5464</v>
      </c>
      <c r="G126" s="383" t="s">
        <v>5727</v>
      </c>
      <c r="H126" s="376">
        <f t="shared" si="20"/>
        <v>2412</v>
      </c>
      <c r="I126" s="389">
        <v>1071.0</v>
      </c>
      <c r="J126" s="389">
        <v>1069.0</v>
      </c>
      <c r="K126" s="389">
        <v>225.0</v>
      </c>
      <c r="L126" s="128">
        <v>0.0</v>
      </c>
      <c r="M126" s="389">
        <v>47.0</v>
      </c>
      <c r="AS126" s="378">
        <v>45710.0</v>
      </c>
      <c r="AT126" s="379">
        <f t="shared" si="2"/>
        <v>2365</v>
      </c>
      <c r="AU126" s="379" t="str">
        <f t="shared" si="3"/>
        <v>fevereiro/2025</v>
      </c>
    </row>
    <row r="127" ht="15.75" customHeight="1">
      <c r="A127" s="369" t="s">
        <v>5495</v>
      </c>
      <c r="B127" s="370">
        <v>45799.0</v>
      </c>
      <c r="C127" s="380" t="str">
        <f t="shared" si="1"/>
        <v>05/2025</v>
      </c>
      <c r="D127" s="372" t="s">
        <v>4248</v>
      </c>
      <c r="E127" s="373" t="s">
        <v>5728</v>
      </c>
      <c r="F127" s="374" t="s">
        <v>5464</v>
      </c>
      <c r="G127" s="375" t="s">
        <v>5729</v>
      </c>
      <c r="H127" s="376">
        <f t="shared" si="20"/>
        <v>1348</v>
      </c>
      <c r="I127" s="390">
        <v>811.0</v>
      </c>
      <c r="J127" s="390">
        <v>264.0</v>
      </c>
      <c r="K127" s="390">
        <v>249.0</v>
      </c>
      <c r="L127" s="128">
        <v>0.0</v>
      </c>
      <c r="M127" s="390">
        <v>24.0</v>
      </c>
      <c r="AS127" s="378">
        <v>45710.0</v>
      </c>
      <c r="AT127" s="379">
        <f t="shared" si="2"/>
        <v>1324</v>
      </c>
      <c r="AU127" s="379" t="str">
        <f t="shared" si="3"/>
        <v>fevereiro/2025</v>
      </c>
    </row>
    <row r="128" ht="15.75" customHeight="1">
      <c r="A128" s="369" t="s">
        <v>5498</v>
      </c>
      <c r="B128" s="370">
        <v>45800.0</v>
      </c>
      <c r="C128" s="380" t="str">
        <f t="shared" si="1"/>
        <v>05/2025</v>
      </c>
      <c r="D128" s="372" t="s">
        <v>4301</v>
      </c>
      <c r="E128" s="373" t="s">
        <v>5730</v>
      </c>
      <c r="F128" s="374" t="s">
        <v>5481</v>
      </c>
      <c r="G128" s="375" t="s">
        <v>5731</v>
      </c>
      <c r="H128" s="376">
        <f t="shared" si="20"/>
        <v>180</v>
      </c>
      <c r="I128" s="390">
        <v>157.0</v>
      </c>
      <c r="J128" s="390">
        <v>16.0</v>
      </c>
      <c r="K128" s="390">
        <v>3.0</v>
      </c>
      <c r="L128" s="377">
        <v>0.0</v>
      </c>
      <c r="M128" s="390">
        <v>4.0</v>
      </c>
      <c r="AS128" s="378">
        <v>45710.0</v>
      </c>
      <c r="AT128" s="379">
        <f t="shared" si="2"/>
        <v>176</v>
      </c>
      <c r="AU128" s="379" t="str">
        <f t="shared" si="3"/>
        <v>fevereiro/2025</v>
      </c>
    </row>
    <row r="129" ht="15.75" customHeight="1">
      <c r="A129" s="369" t="s">
        <v>5475</v>
      </c>
      <c r="B129" s="370">
        <v>45800.0</v>
      </c>
      <c r="C129" s="380" t="str">
        <f t="shared" si="1"/>
        <v>05/2025</v>
      </c>
      <c r="D129" s="372" t="s">
        <v>4301</v>
      </c>
      <c r="E129" s="373" t="s">
        <v>5732</v>
      </c>
      <c r="F129" s="374" t="s">
        <v>5464</v>
      </c>
      <c r="G129" s="375" t="s">
        <v>5733</v>
      </c>
      <c r="H129" s="376">
        <f t="shared" si="20"/>
        <v>327</v>
      </c>
      <c r="I129" s="389">
        <v>213.0</v>
      </c>
      <c r="J129" s="389">
        <v>105.0</v>
      </c>
      <c r="K129" s="389">
        <v>9.0</v>
      </c>
      <c r="L129" s="128">
        <v>0.0</v>
      </c>
      <c r="M129" s="389">
        <v>0.0</v>
      </c>
      <c r="AS129" s="378">
        <v>45709.0</v>
      </c>
      <c r="AT129" s="379">
        <f t="shared" si="2"/>
        <v>327</v>
      </c>
      <c r="AU129" s="379" t="str">
        <f t="shared" si="3"/>
        <v>fevereiro/2025</v>
      </c>
    </row>
    <row r="130" ht="15.75" customHeight="1">
      <c r="A130" s="369" t="s">
        <v>5538</v>
      </c>
      <c r="B130" s="370">
        <v>45800.0</v>
      </c>
      <c r="C130" s="380" t="str">
        <f t="shared" si="1"/>
        <v>05/2025</v>
      </c>
      <c r="D130" s="372" t="s">
        <v>4231</v>
      </c>
      <c r="E130" s="373" t="s">
        <v>5734</v>
      </c>
      <c r="F130" s="374" t="s">
        <v>5464</v>
      </c>
      <c r="G130" s="375" t="s">
        <v>5735</v>
      </c>
      <c r="H130" s="376">
        <f t="shared" si="20"/>
        <v>1101</v>
      </c>
      <c r="I130" s="390">
        <v>833.0</v>
      </c>
      <c r="J130" s="390">
        <v>155.0</v>
      </c>
      <c r="K130" s="390">
        <v>96.0</v>
      </c>
      <c r="L130" s="128">
        <v>0.0</v>
      </c>
      <c r="M130" s="390">
        <v>17.0</v>
      </c>
      <c r="AS130" s="378">
        <v>45709.0</v>
      </c>
      <c r="AT130" s="379">
        <f t="shared" si="2"/>
        <v>1084</v>
      </c>
      <c r="AU130" s="379" t="str">
        <f t="shared" si="3"/>
        <v>fevereiro/2025</v>
      </c>
    </row>
    <row r="131" ht="15.75" customHeight="1">
      <c r="A131" s="369" t="s">
        <v>5475</v>
      </c>
      <c r="B131" s="370">
        <v>45802.0</v>
      </c>
      <c r="C131" s="380" t="str">
        <f t="shared" si="1"/>
        <v>05/2025</v>
      </c>
      <c r="D131" s="372" t="s">
        <v>4243</v>
      </c>
      <c r="E131" s="373" t="s">
        <v>5736</v>
      </c>
      <c r="F131" s="374" t="s">
        <v>5464</v>
      </c>
      <c r="G131" s="375" t="s">
        <v>5737</v>
      </c>
      <c r="H131" s="376">
        <f t="shared" si="20"/>
        <v>554</v>
      </c>
      <c r="I131" s="389">
        <v>412.0</v>
      </c>
      <c r="J131" s="389">
        <v>107.0</v>
      </c>
      <c r="K131" s="389">
        <v>28.0</v>
      </c>
      <c r="L131" s="128">
        <v>0.0</v>
      </c>
      <c r="M131" s="389">
        <v>7.0</v>
      </c>
      <c r="AS131" s="378">
        <v>45708.0</v>
      </c>
      <c r="AT131" s="379">
        <f t="shared" si="2"/>
        <v>547</v>
      </c>
      <c r="AU131" s="379" t="str">
        <f t="shared" si="3"/>
        <v>fevereiro/2025</v>
      </c>
    </row>
    <row r="132" ht="15.75" customHeight="1">
      <c r="A132" s="369" t="s">
        <v>5495</v>
      </c>
      <c r="B132" s="370">
        <v>45804.0</v>
      </c>
      <c r="C132" s="380" t="str">
        <f t="shared" si="1"/>
        <v>05/2025</v>
      </c>
      <c r="D132" s="372" t="s">
        <v>4248</v>
      </c>
      <c r="E132" s="373" t="s">
        <v>5738</v>
      </c>
      <c r="F132" s="374" t="s">
        <v>5464</v>
      </c>
      <c r="G132" s="375" t="s">
        <v>5739</v>
      </c>
      <c r="H132" s="376">
        <f t="shared" si="20"/>
        <v>317</v>
      </c>
      <c r="I132" s="389">
        <v>245.0</v>
      </c>
      <c r="J132" s="389">
        <v>56.0</v>
      </c>
      <c r="K132" s="389">
        <v>11.0</v>
      </c>
      <c r="L132" s="128">
        <v>0.0</v>
      </c>
      <c r="M132" s="389">
        <v>5.0</v>
      </c>
      <c r="AS132" s="378">
        <v>45707.0</v>
      </c>
      <c r="AT132" s="379">
        <f t="shared" si="2"/>
        <v>312</v>
      </c>
      <c r="AU132" s="379" t="str">
        <f t="shared" si="3"/>
        <v>fevereiro/2025</v>
      </c>
    </row>
    <row r="133" ht="15.75" customHeight="1">
      <c r="A133" s="369" t="s">
        <v>5495</v>
      </c>
      <c r="B133" s="370">
        <v>45804.0</v>
      </c>
      <c r="C133" s="380" t="str">
        <f t="shared" si="1"/>
        <v>05/2025</v>
      </c>
      <c r="D133" s="372" t="s">
        <v>4251</v>
      </c>
      <c r="E133" s="373" t="s">
        <v>5740</v>
      </c>
      <c r="F133" s="374" t="s">
        <v>5464</v>
      </c>
      <c r="G133" s="375" t="s">
        <v>5741</v>
      </c>
      <c r="H133" s="376">
        <f t="shared" si="20"/>
        <v>1429</v>
      </c>
      <c r="I133" s="390">
        <v>1027.0</v>
      </c>
      <c r="J133" s="390">
        <v>217.0</v>
      </c>
      <c r="K133" s="390">
        <v>163.0</v>
      </c>
      <c r="L133" s="128">
        <v>0.0</v>
      </c>
      <c r="M133" s="390">
        <v>22.0</v>
      </c>
      <c r="AS133" s="378">
        <v>45707.0</v>
      </c>
      <c r="AT133" s="379">
        <f t="shared" si="2"/>
        <v>1407</v>
      </c>
      <c r="AU133" s="379" t="str">
        <f t="shared" si="3"/>
        <v>fevereiro/2025</v>
      </c>
    </row>
    <row r="134" ht="15.75" customHeight="1">
      <c r="A134" s="369" t="s">
        <v>5620</v>
      </c>
      <c r="B134" s="370">
        <v>45805.0</v>
      </c>
      <c r="C134" s="380" t="str">
        <f t="shared" si="1"/>
        <v>05/2025</v>
      </c>
      <c r="D134" s="372" t="s">
        <v>4247</v>
      </c>
      <c r="E134" s="373" t="s">
        <v>5742</v>
      </c>
      <c r="F134" s="374" t="s">
        <v>5467</v>
      </c>
      <c r="G134" s="375" t="s">
        <v>5743</v>
      </c>
      <c r="H134" s="376">
        <f t="shared" si="20"/>
        <v>180</v>
      </c>
      <c r="I134" s="390">
        <v>158.0</v>
      </c>
      <c r="J134" s="390">
        <v>19.0</v>
      </c>
      <c r="K134" s="390">
        <v>3.0</v>
      </c>
      <c r="L134" s="377">
        <v>0.0</v>
      </c>
      <c r="M134" s="390">
        <v>0.0</v>
      </c>
      <c r="AS134" s="378">
        <v>45705.0</v>
      </c>
      <c r="AT134" s="379">
        <f t="shared" si="2"/>
        <v>180</v>
      </c>
      <c r="AU134" s="379" t="str">
        <f t="shared" si="3"/>
        <v>fevereiro/2025</v>
      </c>
    </row>
    <row r="135" ht="15.75" customHeight="1">
      <c r="A135" s="369" t="s">
        <v>5462</v>
      </c>
      <c r="B135" s="370">
        <v>45806.0</v>
      </c>
      <c r="C135" s="380" t="str">
        <f t="shared" si="1"/>
        <v>05/2025</v>
      </c>
      <c r="D135" s="372" t="s">
        <v>4301</v>
      </c>
      <c r="E135" s="373" t="s">
        <v>5744</v>
      </c>
      <c r="F135" s="374" t="s">
        <v>5481</v>
      </c>
      <c r="G135" s="375" t="s">
        <v>5745</v>
      </c>
      <c r="H135" s="376">
        <f t="shared" si="20"/>
        <v>1228</v>
      </c>
      <c r="I135" s="390">
        <v>993.0</v>
      </c>
      <c r="J135" s="390">
        <v>188.0</v>
      </c>
      <c r="K135" s="390">
        <v>37.0</v>
      </c>
      <c r="L135" s="377">
        <v>0.0</v>
      </c>
      <c r="M135" s="390">
        <v>10.0</v>
      </c>
      <c r="AS135" s="378">
        <v>45703.0</v>
      </c>
      <c r="AT135" s="379">
        <f t="shared" si="2"/>
        <v>1218</v>
      </c>
      <c r="AU135" s="379" t="str">
        <f t="shared" si="3"/>
        <v>fevereiro/2025</v>
      </c>
    </row>
    <row r="136" ht="15.75" customHeight="1">
      <c r="A136" s="369" t="s">
        <v>5538</v>
      </c>
      <c r="B136" s="370">
        <v>45806.0</v>
      </c>
      <c r="C136" s="380" t="str">
        <f t="shared" si="1"/>
        <v>05/2025</v>
      </c>
      <c r="D136" s="372" t="s">
        <v>4248</v>
      </c>
      <c r="E136" s="373" t="s">
        <v>5746</v>
      </c>
      <c r="F136" s="374" t="s">
        <v>5464</v>
      </c>
      <c r="G136" s="375" t="s">
        <v>5747</v>
      </c>
      <c r="H136" s="376">
        <f t="shared" si="20"/>
        <v>829</v>
      </c>
      <c r="I136" s="389">
        <v>630.0</v>
      </c>
      <c r="J136" s="389">
        <v>122.0</v>
      </c>
      <c r="K136" s="389">
        <v>71.0</v>
      </c>
      <c r="L136" s="128">
        <v>0.0</v>
      </c>
      <c r="M136" s="389">
        <v>6.0</v>
      </c>
      <c r="AS136" s="378">
        <v>45702.0</v>
      </c>
      <c r="AT136" s="379">
        <f t="shared" si="2"/>
        <v>823</v>
      </c>
      <c r="AU136" s="379" t="str">
        <f t="shared" si="3"/>
        <v>fevereiro/2025</v>
      </c>
    </row>
    <row r="137" ht="15.75" customHeight="1">
      <c r="A137" s="369" t="s">
        <v>5475</v>
      </c>
      <c r="B137" s="370">
        <v>45807.0</v>
      </c>
      <c r="C137" s="380" t="str">
        <f t="shared" si="1"/>
        <v>05/2025</v>
      </c>
      <c r="D137" s="372" t="s">
        <v>4301</v>
      </c>
      <c r="E137" s="373" t="s">
        <v>5748</v>
      </c>
      <c r="F137" s="374" t="s">
        <v>5464</v>
      </c>
      <c r="G137" s="375" t="s">
        <v>5749</v>
      </c>
      <c r="H137" s="376">
        <f t="shared" si="20"/>
        <v>372</v>
      </c>
      <c r="I137" s="390">
        <v>276.0</v>
      </c>
      <c r="J137" s="390">
        <v>53.0</v>
      </c>
      <c r="K137" s="390">
        <v>36.0</v>
      </c>
      <c r="L137" s="128">
        <v>0.0</v>
      </c>
      <c r="M137" s="390">
        <v>7.0</v>
      </c>
      <c r="AS137" s="378">
        <v>45701.0</v>
      </c>
      <c r="AT137" s="379">
        <f t="shared" si="2"/>
        <v>365</v>
      </c>
      <c r="AU137" s="379" t="str">
        <f t="shared" si="3"/>
        <v>fevereiro/2025</v>
      </c>
    </row>
    <row r="138" ht="15.75" customHeight="1">
      <c r="A138" s="369" t="s">
        <v>5498</v>
      </c>
      <c r="B138" s="370">
        <v>45807.0</v>
      </c>
      <c r="C138" s="380" t="str">
        <f t="shared" si="1"/>
        <v>05/2025</v>
      </c>
      <c r="D138" s="372" t="s">
        <v>4301</v>
      </c>
      <c r="E138" s="373" t="s">
        <v>5750</v>
      </c>
      <c r="F138" s="374" t="s">
        <v>5534</v>
      </c>
      <c r="G138" s="375" t="s">
        <v>5751</v>
      </c>
      <c r="H138" s="376">
        <f t="shared" si="20"/>
        <v>238</v>
      </c>
      <c r="I138" s="389">
        <v>188.0</v>
      </c>
      <c r="J138" s="389">
        <v>37.0</v>
      </c>
      <c r="K138" s="389">
        <v>12.0</v>
      </c>
      <c r="L138" s="377">
        <v>0.0</v>
      </c>
      <c r="M138" s="389">
        <v>1.0</v>
      </c>
      <c r="AS138" s="378">
        <v>45700.0</v>
      </c>
      <c r="AT138" s="379">
        <f t="shared" si="2"/>
        <v>237</v>
      </c>
      <c r="AU138" s="379" t="str">
        <f t="shared" si="3"/>
        <v>fevereiro/2025</v>
      </c>
    </row>
    <row r="139" ht="15.75" customHeight="1">
      <c r="A139" s="369" t="s">
        <v>5649</v>
      </c>
      <c r="B139" s="370">
        <v>45808.0</v>
      </c>
      <c r="C139" s="380" t="str">
        <f t="shared" si="1"/>
        <v>05/2025</v>
      </c>
      <c r="D139" s="372" t="s">
        <v>4301</v>
      </c>
      <c r="E139" s="387" t="s">
        <v>5752</v>
      </c>
      <c r="F139" s="374" t="s">
        <v>5481</v>
      </c>
      <c r="G139" s="375" t="s">
        <v>5753</v>
      </c>
      <c r="H139" s="376">
        <f t="shared" si="20"/>
        <v>247</v>
      </c>
      <c r="I139" s="389">
        <v>181.0</v>
      </c>
      <c r="J139" s="389">
        <v>39.0</v>
      </c>
      <c r="K139" s="389">
        <v>20.0</v>
      </c>
      <c r="L139" s="377">
        <v>0.0</v>
      </c>
      <c r="M139" s="389">
        <v>7.0</v>
      </c>
      <c r="AS139" s="378">
        <v>45699.0</v>
      </c>
      <c r="AT139" s="379">
        <f t="shared" si="2"/>
        <v>240</v>
      </c>
      <c r="AU139" s="379" t="str">
        <f t="shared" si="3"/>
        <v>fevereiro/2025</v>
      </c>
    </row>
    <row r="140" ht="15.75" customHeight="1">
      <c r="A140" s="369" t="s">
        <v>5498</v>
      </c>
      <c r="B140" s="370">
        <v>45810.0</v>
      </c>
      <c r="C140" s="380" t="str">
        <f t="shared" si="1"/>
        <v>06/2025</v>
      </c>
      <c r="D140" s="372" t="s">
        <v>4244</v>
      </c>
      <c r="E140" s="373" t="s">
        <v>5754</v>
      </c>
      <c r="F140" s="374" t="s">
        <v>5464</v>
      </c>
      <c r="G140" s="375" t="s">
        <v>5755</v>
      </c>
      <c r="H140" s="376">
        <f t="shared" si="20"/>
        <v>183</v>
      </c>
      <c r="I140" s="389">
        <v>137.0</v>
      </c>
      <c r="J140" s="389">
        <v>31.0</v>
      </c>
      <c r="K140" s="389">
        <v>12.0</v>
      </c>
      <c r="L140" s="128">
        <v>0.0</v>
      </c>
      <c r="M140" s="389">
        <v>3.0</v>
      </c>
      <c r="AS140" s="378">
        <v>45697.0</v>
      </c>
      <c r="AT140" s="379">
        <f t="shared" si="2"/>
        <v>180</v>
      </c>
      <c r="AU140" s="379" t="str">
        <f t="shared" si="3"/>
        <v>fevereiro/2025</v>
      </c>
    </row>
    <row r="141" ht="15.75" customHeight="1">
      <c r="A141" s="369" t="s">
        <v>5498</v>
      </c>
      <c r="B141" s="370">
        <v>45810.0</v>
      </c>
      <c r="C141" s="380" t="str">
        <f t="shared" si="1"/>
        <v>06/2025</v>
      </c>
      <c r="D141" s="372" t="s">
        <v>4244</v>
      </c>
      <c r="E141" s="373" t="s">
        <v>5756</v>
      </c>
      <c r="F141" s="374" t="s">
        <v>5467</v>
      </c>
      <c r="G141" s="375" t="s">
        <v>5757</v>
      </c>
      <c r="H141" s="376">
        <f t="shared" si="20"/>
        <v>387</v>
      </c>
      <c r="I141" s="390">
        <v>373.0</v>
      </c>
      <c r="J141" s="390">
        <v>9.0</v>
      </c>
      <c r="K141" s="390">
        <v>0.0</v>
      </c>
      <c r="L141" s="377">
        <v>0.0</v>
      </c>
      <c r="M141" s="390">
        <v>5.0</v>
      </c>
      <c r="AS141" s="378">
        <v>45696.0</v>
      </c>
      <c r="AT141" s="379">
        <f t="shared" si="2"/>
        <v>382</v>
      </c>
      <c r="AU141" s="379" t="str">
        <f t="shared" si="3"/>
        <v>fevereiro/2025</v>
      </c>
    </row>
    <row r="142" ht="15.75" customHeight="1">
      <c r="A142" s="369" t="s">
        <v>5498</v>
      </c>
      <c r="B142" s="370">
        <v>45811.0</v>
      </c>
      <c r="C142" s="380" t="str">
        <f t="shared" si="1"/>
        <v>06/2025</v>
      </c>
      <c r="D142" s="372" t="s">
        <v>4243</v>
      </c>
      <c r="E142" s="406" t="s">
        <v>5758</v>
      </c>
      <c r="F142" s="374" t="s">
        <v>5464</v>
      </c>
      <c r="G142" s="375" t="s">
        <v>5759</v>
      </c>
      <c r="H142" s="376">
        <f t="shared" si="20"/>
        <v>1610</v>
      </c>
      <c r="I142" s="407">
        <v>1200.0</v>
      </c>
      <c r="J142" s="407">
        <v>191.0</v>
      </c>
      <c r="K142" s="407">
        <v>218.0</v>
      </c>
      <c r="L142" s="128">
        <v>1.0</v>
      </c>
      <c r="M142" s="408"/>
      <c r="AS142" s="378">
        <v>45695.0</v>
      </c>
      <c r="AT142" s="379">
        <f t="shared" si="2"/>
        <v>1609</v>
      </c>
      <c r="AU142" s="379" t="str">
        <f t="shared" si="3"/>
        <v>fevereiro/2025</v>
      </c>
    </row>
    <row r="143" ht="15.75" customHeight="1">
      <c r="A143" s="369" t="s">
        <v>5498</v>
      </c>
      <c r="B143" s="370">
        <v>45811.0</v>
      </c>
      <c r="C143" s="380" t="str">
        <f t="shared" si="1"/>
        <v>06/2025</v>
      </c>
      <c r="D143" s="372" t="s">
        <v>4301</v>
      </c>
      <c r="E143" s="409" t="s">
        <v>5760</v>
      </c>
      <c r="F143" s="374" t="s">
        <v>5464</v>
      </c>
      <c r="G143" s="383" t="s">
        <v>5761</v>
      </c>
      <c r="H143" s="376">
        <f t="shared" si="20"/>
        <v>616</v>
      </c>
      <c r="I143" s="410">
        <v>536.0</v>
      </c>
      <c r="J143" s="410">
        <v>55.0</v>
      </c>
      <c r="K143" s="410">
        <v>25.0</v>
      </c>
      <c r="L143" s="128">
        <v>0.0</v>
      </c>
      <c r="M143" s="411"/>
      <c r="AS143" s="378">
        <v>45695.0</v>
      </c>
      <c r="AT143" s="379">
        <f t="shared" si="2"/>
        <v>616</v>
      </c>
      <c r="AU143" s="379" t="str">
        <f t="shared" si="3"/>
        <v>fevereiro/2025</v>
      </c>
    </row>
    <row r="144" ht="15.75" customHeight="1">
      <c r="A144" s="369" t="s">
        <v>5649</v>
      </c>
      <c r="B144" s="370">
        <v>45812.0</v>
      </c>
      <c r="C144" s="380" t="str">
        <f t="shared" si="1"/>
        <v>06/2025</v>
      </c>
      <c r="D144" s="372" t="s">
        <v>4250</v>
      </c>
      <c r="E144" s="409" t="s">
        <v>5762</v>
      </c>
      <c r="F144" s="374" t="s">
        <v>5464</v>
      </c>
      <c r="G144" s="375" t="s">
        <v>5763</v>
      </c>
      <c r="H144" s="376">
        <f t="shared" si="20"/>
        <v>298</v>
      </c>
      <c r="I144" s="410">
        <v>225.0</v>
      </c>
      <c r="J144" s="410">
        <v>50.0</v>
      </c>
      <c r="K144" s="410">
        <v>22.0</v>
      </c>
      <c r="L144" s="128">
        <v>0.0</v>
      </c>
      <c r="M144" s="410">
        <v>1.0</v>
      </c>
      <c r="AS144" s="378">
        <v>45693.0</v>
      </c>
      <c r="AT144" s="379">
        <f t="shared" si="2"/>
        <v>297</v>
      </c>
      <c r="AU144" s="379" t="str">
        <f t="shared" si="3"/>
        <v>fevereiro/2025</v>
      </c>
    </row>
    <row r="145" ht="15.75" customHeight="1">
      <c r="A145" s="369" t="s">
        <v>5495</v>
      </c>
      <c r="B145" s="370">
        <v>45813.0</v>
      </c>
      <c r="C145" s="380" t="str">
        <f t="shared" si="1"/>
        <v>06/2025</v>
      </c>
      <c r="D145" s="372" t="s">
        <v>4248</v>
      </c>
      <c r="E145" s="409" t="s">
        <v>5764</v>
      </c>
      <c r="F145" s="374" t="s">
        <v>5464</v>
      </c>
      <c r="G145" s="375" t="s">
        <v>5765</v>
      </c>
      <c r="H145" s="376">
        <f t="shared" si="20"/>
        <v>284</v>
      </c>
      <c r="I145" s="412">
        <v>216.0</v>
      </c>
      <c r="J145" s="412">
        <v>31.0</v>
      </c>
      <c r="K145" s="412">
        <v>35.0</v>
      </c>
      <c r="L145" s="128">
        <v>0.0</v>
      </c>
      <c r="M145" s="412">
        <v>2.0</v>
      </c>
      <c r="AS145" s="378">
        <v>45692.0</v>
      </c>
      <c r="AT145" s="379">
        <f t="shared" si="2"/>
        <v>282</v>
      </c>
      <c r="AU145" s="379" t="str">
        <f t="shared" si="3"/>
        <v>fevereiro/2025</v>
      </c>
    </row>
    <row r="146" ht="15.75" customHeight="1">
      <c r="A146" s="369" t="s">
        <v>5495</v>
      </c>
      <c r="B146" s="370">
        <v>45813.0</v>
      </c>
      <c r="C146" s="380" t="str">
        <f t="shared" si="1"/>
        <v>06/2025</v>
      </c>
      <c r="D146" s="372" t="s">
        <v>4247</v>
      </c>
      <c r="E146" s="413" t="s">
        <v>5766</v>
      </c>
      <c r="F146" s="374" t="s">
        <v>5464</v>
      </c>
      <c r="G146" s="375" t="s">
        <v>5767</v>
      </c>
      <c r="H146" s="376">
        <f t="shared" si="20"/>
        <v>257</v>
      </c>
      <c r="I146" s="414">
        <v>214.0</v>
      </c>
      <c r="J146" s="414">
        <v>29.0</v>
      </c>
      <c r="K146" s="414">
        <v>11.0</v>
      </c>
      <c r="L146" s="128">
        <v>0.0</v>
      </c>
      <c r="M146" s="414">
        <v>3.0</v>
      </c>
      <c r="AS146" s="378">
        <v>45692.0</v>
      </c>
      <c r="AT146" s="379">
        <f t="shared" si="2"/>
        <v>254</v>
      </c>
      <c r="AU146" s="379" t="str">
        <f t="shared" si="3"/>
        <v>fevereiro/2025</v>
      </c>
    </row>
    <row r="147" ht="15.75" customHeight="1">
      <c r="A147" s="369" t="s">
        <v>5495</v>
      </c>
      <c r="B147" s="370">
        <v>45813.0</v>
      </c>
      <c r="C147" s="380" t="str">
        <f t="shared" si="1"/>
        <v>06/2025</v>
      </c>
      <c r="D147" s="372" t="s">
        <v>4247</v>
      </c>
      <c r="E147" s="409" t="s">
        <v>5768</v>
      </c>
      <c r="F147" s="374" t="s">
        <v>5464</v>
      </c>
      <c r="G147" s="375" t="s">
        <v>5769</v>
      </c>
      <c r="H147" s="376">
        <f t="shared" si="20"/>
        <v>266</v>
      </c>
      <c r="I147" s="415">
        <v>237.0</v>
      </c>
      <c r="J147" s="415">
        <v>22.0</v>
      </c>
      <c r="K147" s="415">
        <v>6.0</v>
      </c>
      <c r="L147" s="128">
        <v>0.0</v>
      </c>
      <c r="M147" s="415">
        <v>1.0</v>
      </c>
      <c r="AS147" s="378">
        <v>45691.0</v>
      </c>
      <c r="AT147" s="379">
        <f t="shared" si="2"/>
        <v>265</v>
      </c>
      <c r="AU147" s="379" t="str">
        <f t="shared" si="3"/>
        <v>fevereiro/2025</v>
      </c>
    </row>
    <row r="148" ht="15.75" customHeight="1">
      <c r="A148" s="369" t="s">
        <v>5498</v>
      </c>
      <c r="B148" s="370">
        <v>45814.0</v>
      </c>
      <c r="C148" s="380" t="str">
        <f t="shared" si="1"/>
        <v>06/2025</v>
      </c>
      <c r="D148" s="372" t="s">
        <v>4301</v>
      </c>
      <c r="E148" s="409" t="s">
        <v>5770</v>
      </c>
      <c r="F148" s="374" t="s">
        <v>5534</v>
      </c>
      <c r="G148" s="375" t="s">
        <v>5771</v>
      </c>
      <c r="H148" s="376">
        <f t="shared" si="20"/>
        <v>184</v>
      </c>
      <c r="I148" s="415">
        <v>151.0</v>
      </c>
      <c r="J148" s="415">
        <v>13.0</v>
      </c>
      <c r="K148" s="415">
        <v>17.0</v>
      </c>
      <c r="L148" s="377">
        <v>0.0</v>
      </c>
      <c r="M148" s="415">
        <v>3.0</v>
      </c>
      <c r="AS148" s="378">
        <v>45690.0</v>
      </c>
      <c r="AT148" s="379">
        <f t="shared" si="2"/>
        <v>181</v>
      </c>
      <c r="AU148" s="379" t="str">
        <f t="shared" si="3"/>
        <v>fevereiro/2025</v>
      </c>
    </row>
    <row r="149" ht="15.75" customHeight="1">
      <c r="A149" s="369" t="s">
        <v>5475</v>
      </c>
      <c r="B149" s="370">
        <v>45814.0</v>
      </c>
      <c r="C149" s="380" t="str">
        <f t="shared" si="1"/>
        <v>06/2025</v>
      </c>
      <c r="D149" s="372" t="s">
        <v>4301</v>
      </c>
      <c r="E149" s="409" t="s">
        <v>5772</v>
      </c>
      <c r="F149" s="374" t="s">
        <v>5467</v>
      </c>
      <c r="G149" s="375" t="s">
        <v>5773</v>
      </c>
      <c r="H149" s="376">
        <f t="shared" si="20"/>
        <v>197</v>
      </c>
      <c r="I149" s="414">
        <v>170.0</v>
      </c>
      <c r="J149" s="414">
        <v>14.0</v>
      </c>
      <c r="K149" s="414">
        <v>10.0</v>
      </c>
      <c r="L149" s="377">
        <v>0.0</v>
      </c>
      <c r="M149" s="414">
        <v>3.0</v>
      </c>
      <c r="AS149" s="378">
        <v>45690.0</v>
      </c>
      <c r="AT149" s="379">
        <f t="shared" si="2"/>
        <v>194</v>
      </c>
      <c r="AU149" s="379" t="str">
        <f t="shared" si="3"/>
        <v>fevereiro/2025</v>
      </c>
    </row>
    <row r="150" ht="15.75" customHeight="1">
      <c r="A150" s="369" t="s">
        <v>5503</v>
      </c>
      <c r="B150" s="370">
        <v>45815.0</v>
      </c>
      <c r="C150" s="380" t="str">
        <f t="shared" si="1"/>
        <v>06/2025</v>
      </c>
      <c r="D150" s="372" t="s">
        <v>4301</v>
      </c>
      <c r="E150" s="409" t="s">
        <v>5774</v>
      </c>
      <c r="F150" s="374" t="s">
        <v>5464</v>
      </c>
      <c r="G150" s="375" t="s">
        <v>5775</v>
      </c>
      <c r="H150" s="376">
        <f t="shared" si="20"/>
        <v>478</v>
      </c>
      <c r="I150" s="414">
        <v>395.0</v>
      </c>
      <c r="J150" s="414">
        <v>48.0</v>
      </c>
      <c r="K150" s="414">
        <v>27.0</v>
      </c>
      <c r="L150" s="128">
        <v>0.0</v>
      </c>
      <c r="M150" s="414">
        <v>8.0</v>
      </c>
      <c r="AS150" s="378">
        <v>45689.0</v>
      </c>
      <c r="AT150" s="379">
        <f t="shared" si="2"/>
        <v>470</v>
      </c>
      <c r="AU150" s="379" t="str">
        <f t="shared" si="3"/>
        <v>fevereiro/2025</v>
      </c>
    </row>
    <row r="151" ht="15.75" customHeight="1">
      <c r="A151" s="369" t="s">
        <v>5498</v>
      </c>
      <c r="B151" s="370">
        <v>45818.0</v>
      </c>
      <c r="C151" s="380" t="str">
        <f t="shared" si="1"/>
        <v>06/2025</v>
      </c>
      <c r="D151" s="372" t="s">
        <v>4243</v>
      </c>
      <c r="E151" s="413" t="s">
        <v>5776</v>
      </c>
      <c r="F151" s="374" t="s">
        <v>5467</v>
      </c>
      <c r="G151" s="375" t="s">
        <v>5777</v>
      </c>
      <c r="H151" s="376">
        <f t="shared" si="20"/>
        <v>131</v>
      </c>
      <c r="I151" s="415">
        <v>111.0</v>
      </c>
      <c r="J151" s="415">
        <v>7.0</v>
      </c>
      <c r="K151" s="415">
        <v>13.0</v>
      </c>
      <c r="L151" s="377">
        <v>0.0</v>
      </c>
      <c r="M151" s="416"/>
      <c r="AS151" s="378">
        <v>45688.0</v>
      </c>
      <c r="AT151" s="379">
        <f t="shared" si="2"/>
        <v>131</v>
      </c>
      <c r="AU151" s="379" t="str">
        <f t="shared" si="3"/>
        <v>janeiro/2025</v>
      </c>
    </row>
    <row r="152" ht="15.75" customHeight="1">
      <c r="A152" s="369" t="s">
        <v>5503</v>
      </c>
      <c r="B152" s="370">
        <v>45821.0</v>
      </c>
      <c r="C152" s="380" t="str">
        <f t="shared" si="1"/>
        <v>06/2025</v>
      </c>
      <c r="D152" s="372" t="s">
        <v>4231</v>
      </c>
      <c r="E152" s="409" t="s">
        <v>5778</v>
      </c>
      <c r="F152" s="374" t="s">
        <v>5464</v>
      </c>
      <c r="G152" s="375" t="s">
        <v>5779</v>
      </c>
      <c r="H152" s="376">
        <f t="shared" si="20"/>
        <v>1753</v>
      </c>
      <c r="I152" s="415">
        <v>1442.0</v>
      </c>
      <c r="J152" s="415">
        <v>166.0</v>
      </c>
      <c r="K152" s="415">
        <v>121.0</v>
      </c>
      <c r="L152" s="128">
        <v>0.0</v>
      </c>
      <c r="M152" s="414">
        <v>24.0</v>
      </c>
      <c r="AS152" s="378">
        <v>45687.0</v>
      </c>
      <c r="AT152" s="379">
        <f t="shared" si="2"/>
        <v>1729</v>
      </c>
      <c r="AU152" s="379" t="str">
        <f t="shared" si="3"/>
        <v>janeiro/2025</v>
      </c>
    </row>
    <row r="153" ht="15.75" customHeight="1">
      <c r="A153" s="417" t="s">
        <v>5503</v>
      </c>
      <c r="B153" s="418">
        <v>45821.0</v>
      </c>
      <c r="C153" s="419" t="str">
        <f t="shared" si="1"/>
        <v>06/2025</v>
      </c>
      <c r="D153" s="420" t="s">
        <v>4231</v>
      </c>
      <c r="E153" s="421" t="s">
        <v>5780</v>
      </c>
      <c r="F153" s="422" t="s">
        <v>5464</v>
      </c>
      <c r="G153" s="423" t="s">
        <v>5781</v>
      </c>
      <c r="H153" s="424">
        <f>I153+J153+K153+L153+M152</f>
        <v>2029</v>
      </c>
      <c r="I153" s="425">
        <v>1173.0</v>
      </c>
      <c r="J153" s="425">
        <v>586.0</v>
      </c>
      <c r="K153" s="425">
        <v>246.0</v>
      </c>
      <c r="L153" s="426">
        <v>0.0</v>
      </c>
      <c r="M153" s="427"/>
      <c r="N153" s="428"/>
      <c r="O153" s="428"/>
      <c r="P153" s="428"/>
      <c r="Q153" s="428"/>
      <c r="R153" s="428"/>
      <c r="S153" s="428"/>
      <c r="T153" s="428"/>
      <c r="U153" s="428"/>
      <c r="V153" s="428"/>
      <c r="W153" s="428"/>
      <c r="X153" s="428"/>
      <c r="Y153" s="428"/>
      <c r="Z153" s="428"/>
      <c r="AA153" s="428"/>
      <c r="AB153" s="428"/>
      <c r="AC153" s="428"/>
      <c r="AD153" s="428"/>
      <c r="AE153" s="428"/>
      <c r="AF153" s="428"/>
      <c r="AG153" s="428"/>
      <c r="AH153" s="428"/>
      <c r="AI153" s="428"/>
      <c r="AJ153" s="428"/>
      <c r="AK153" s="428"/>
      <c r="AL153" s="428"/>
      <c r="AM153" s="428"/>
      <c r="AN153" s="428"/>
      <c r="AO153" s="428"/>
      <c r="AP153" s="428"/>
      <c r="AQ153" s="428"/>
      <c r="AR153" s="428"/>
      <c r="AS153" s="429">
        <v>45685.0</v>
      </c>
      <c r="AT153" s="428">
        <f t="shared" si="2"/>
        <v>2005</v>
      </c>
      <c r="AU153" s="428" t="str">
        <f t="shared" si="3"/>
        <v>janeiro/2025</v>
      </c>
      <c r="AV153" s="428"/>
      <c r="AW153" s="428"/>
    </row>
    <row r="154" ht="15.75" customHeight="1">
      <c r="A154" s="369" t="s">
        <v>5503</v>
      </c>
      <c r="B154" s="370">
        <v>45822.0</v>
      </c>
      <c r="C154" s="380" t="str">
        <f t="shared" si="1"/>
        <v>06/2025</v>
      </c>
      <c r="D154" s="372" t="s">
        <v>4231</v>
      </c>
      <c r="E154" s="409" t="s">
        <v>5782</v>
      </c>
      <c r="F154" s="374" t="s">
        <v>5464</v>
      </c>
      <c r="G154" s="375" t="s">
        <v>5783</v>
      </c>
      <c r="H154" s="376">
        <f t="shared" ref="H154:H176" si="21">I154+J154+K154+L154+M154</f>
        <v>1586</v>
      </c>
      <c r="I154" s="414">
        <v>1238.0</v>
      </c>
      <c r="J154" s="414">
        <v>191.0</v>
      </c>
      <c r="K154" s="414">
        <v>133.0</v>
      </c>
      <c r="L154" s="128">
        <v>0.0</v>
      </c>
      <c r="M154" s="414">
        <v>24.0</v>
      </c>
      <c r="AS154" s="378">
        <v>45684.0</v>
      </c>
      <c r="AT154" s="379">
        <f t="shared" si="2"/>
        <v>1562</v>
      </c>
      <c r="AU154" s="379" t="str">
        <f t="shared" si="3"/>
        <v>janeiro/2025</v>
      </c>
    </row>
    <row r="155" ht="15.75" customHeight="1">
      <c r="A155" s="369" t="s">
        <v>5469</v>
      </c>
      <c r="B155" s="370">
        <v>45831.0</v>
      </c>
      <c r="C155" s="380" t="str">
        <f t="shared" si="1"/>
        <v>06/2025</v>
      </c>
      <c r="D155" s="372" t="s">
        <v>4245</v>
      </c>
      <c r="E155" s="409" t="s">
        <v>5784</v>
      </c>
      <c r="F155" s="374" t="s">
        <v>5467</v>
      </c>
      <c r="G155" s="375" t="s">
        <v>5785</v>
      </c>
      <c r="H155" s="376">
        <f t="shared" si="21"/>
        <v>1183</v>
      </c>
      <c r="I155" s="415">
        <v>1116.0</v>
      </c>
      <c r="J155" s="415">
        <v>48.0</v>
      </c>
      <c r="K155" s="415">
        <v>18.0</v>
      </c>
      <c r="L155" s="377">
        <v>0.0</v>
      </c>
      <c r="M155" s="415">
        <v>1.0</v>
      </c>
      <c r="AS155" s="378">
        <v>45683.0</v>
      </c>
      <c r="AT155" s="379">
        <f t="shared" si="2"/>
        <v>1182</v>
      </c>
      <c r="AU155" s="379" t="str">
        <f t="shared" si="3"/>
        <v>janeiro/2025</v>
      </c>
    </row>
    <row r="156" ht="15.75" customHeight="1">
      <c r="A156" s="369" t="s">
        <v>5649</v>
      </c>
      <c r="B156" s="370">
        <v>45832.0</v>
      </c>
      <c r="C156" s="430" t="str">
        <f t="shared" si="1"/>
        <v>06/2025</v>
      </c>
      <c r="D156" s="372" t="s">
        <v>4245</v>
      </c>
      <c r="E156" s="431" t="s">
        <v>5786</v>
      </c>
      <c r="F156" s="432" t="s">
        <v>5464</v>
      </c>
      <c r="G156" s="375" t="s">
        <v>5787</v>
      </c>
      <c r="H156" s="433">
        <f t="shared" si="21"/>
        <v>270</v>
      </c>
      <c r="I156" s="434">
        <v>229.0</v>
      </c>
      <c r="J156" s="434">
        <v>36.0</v>
      </c>
      <c r="K156" s="434">
        <v>5.0</v>
      </c>
      <c r="L156" s="435">
        <v>0.0</v>
      </c>
      <c r="M156" s="434"/>
      <c r="AS156" s="378">
        <v>45682.0</v>
      </c>
      <c r="AT156" s="379">
        <f t="shared" si="2"/>
        <v>270</v>
      </c>
      <c r="AU156" s="379" t="str">
        <f t="shared" si="3"/>
        <v>janeiro/2025</v>
      </c>
    </row>
    <row r="157" ht="15.75" customHeight="1">
      <c r="A157" s="369" t="s">
        <v>5495</v>
      </c>
      <c r="B157" s="370">
        <v>45832.0</v>
      </c>
      <c r="C157" s="430" t="str">
        <f t="shared" si="1"/>
        <v>06/2025</v>
      </c>
      <c r="D157" s="372" t="s">
        <v>4248</v>
      </c>
      <c r="E157" s="431" t="s">
        <v>5788</v>
      </c>
      <c r="F157" s="432" t="s">
        <v>5464</v>
      </c>
      <c r="G157" s="375" t="s">
        <v>5789</v>
      </c>
      <c r="H157" s="433">
        <f t="shared" si="21"/>
        <v>2424</v>
      </c>
      <c r="I157" s="434">
        <v>1757.0</v>
      </c>
      <c r="J157" s="434">
        <v>360.0</v>
      </c>
      <c r="K157" s="434">
        <v>269.0</v>
      </c>
      <c r="L157" s="435">
        <v>0.0</v>
      </c>
      <c r="M157" s="434">
        <v>38.0</v>
      </c>
      <c r="AS157" s="378">
        <v>45678.0</v>
      </c>
      <c r="AT157" s="379">
        <f t="shared" si="2"/>
        <v>2386</v>
      </c>
      <c r="AU157" s="379" t="str">
        <f t="shared" si="3"/>
        <v>janeiro/2025</v>
      </c>
    </row>
    <row r="158" ht="15.75" customHeight="1">
      <c r="A158" s="369" t="s">
        <v>5498</v>
      </c>
      <c r="B158" s="370">
        <v>45833.0</v>
      </c>
      <c r="C158" s="380" t="str">
        <f t="shared" si="1"/>
        <v>06/2025</v>
      </c>
      <c r="D158" s="372" t="s">
        <v>4231</v>
      </c>
      <c r="E158" s="409" t="s">
        <v>5790</v>
      </c>
      <c r="F158" s="374" t="s">
        <v>5464</v>
      </c>
      <c r="G158" s="375" t="s">
        <v>5791</v>
      </c>
      <c r="H158" s="376">
        <f t="shared" si="21"/>
        <v>1255</v>
      </c>
      <c r="I158" s="414">
        <v>1033.0</v>
      </c>
      <c r="J158" s="414">
        <v>87.0</v>
      </c>
      <c r="K158" s="414">
        <v>103.0</v>
      </c>
      <c r="L158" s="128">
        <v>0.0</v>
      </c>
      <c r="M158" s="414">
        <v>32.0</v>
      </c>
      <c r="AS158" s="378">
        <v>45678.0</v>
      </c>
      <c r="AT158" s="379">
        <f t="shared" si="2"/>
        <v>1223</v>
      </c>
      <c r="AU158" s="379" t="str">
        <f t="shared" si="3"/>
        <v>janeiro/2025</v>
      </c>
    </row>
    <row r="159" ht="15.75" customHeight="1">
      <c r="A159" s="369" t="s">
        <v>5498</v>
      </c>
      <c r="B159" s="370">
        <v>45834.0</v>
      </c>
      <c r="C159" s="380" t="str">
        <f t="shared" si="1"/>
        <v>06/2025</v>
      </c>
      <c r="D159" s="372" t="s">
        <v>4231</v>
      </c>
      <c r="E159" s="413" t="s">
        <v>5792</v>
      </c>
      <c r="F159" s="374" t="s">
        <v>5511</v>
      </c>
      <c r="G159" s="375" t="s">
        <v>5793</v>
      </c>
      <c r="H159" s="376">
        <f t="shared" si="21"/>
        <v>899</v>
      </c>
      <c r="I159" s="414">
        <v>696.0</v>
      </c>
      <c r="J159" s="414">
        <v>52.0</v>
      </c>
      <c r="K159" s="414">
        <v>151.0</v>
      </c>
      <c r="L159" s="377">
        <v>0.0</v>
      </c>
      <c r="M159" s="436"/>
      <c r="AS159" s="378">
        <v>45677.0</v>
      </c>
      <c r="AT159" s="379">
        <f t="shared" si="2"/>
        <v>899</v>
      </c>
      <c r="AU159" s="379" t="str">
        <f t="shared" si="3"/>
        <v>janeiro/2025</v>
      </c>
    </row>
    <row r="160" ht="15.75" customHeight="1">
      <c r="A160" s="369" t="s">
        <v>5495</v>
      </c>
      <c r="B160" s="370">
        <v>45834.0</v>
      </c>
      <c r="C160" s="380" t="str">
        <f t="shared" si="1"/>
        <v>06/2025</v>
      </c>
      <c r="D160" s="372" t="s">
        <v>4248</v>
      </c>
      <c r="E160" s="409" t="s">
        <v>5794</v>
      </c>
      <c r="F160" s="374" t="s">
        <v>5464</v>
      </c>
      <c r="G160" s="375" t="s">
        <v>5795</v>
      </c>
      <c r="H160" s="376">
        <f t="shared" si="21"/>
        <v>1197</v>
      </c>
      <c r="I160" s="415">
        <v>924.0</v>
      </c>
      <c r="J160" s="415">
        <v>155.0</v>
      </c>
      <c r="K160" s="415">
        <v>102.0</v>
      </c>
      <c r="L160" s="128">
        <v>0.0</v>
      </c>
      <c r="M160" s="415">
        <v>16.0</v>
      </c>
      <c r="AS160" s="378">
        <v>45675.0</v>
      </c>
      <c r="AT160" s="379">
        <f t="shared" si="2"/>
        <v>1181</v>
      </c>
      <c r="AU160" s="379" t="str">
        <f t="shared" si="3"/>
        <v>janeiro/2025</v>
      </c>
    </row>
    <row r="161" ht="15.75" customHeight="1">
      <c r="A161" s="369" t="s">
        <v>5498</v>
      </c>
      <c r="B161" s="370">
        <v>45835.0</v>
      </c>
      <c r="C161" s="380" t="str">
        <f t="shared" si="1"/>
        <v>06/2025</v>
      </c>
      <c r="D161" s="372" t="s">
        <v>4301</v>
      </c>
      <c r="E161" s="413" t="s">
        <v>5796</v>
      </c>
      <c r="F161" s="374" t="s">
        <v>5534</v>
      </c>
      <c r="G161" s="375" t="s">
        <v>5797</v>
      </c>
      <c r="H161" s="376">
        <f t="shared" si="21"/>
        <v>135</v>
      </c>
      <c r="I161" s="415">
        <v>120.0</v>
      </c>
      <c r="J161" s="415">
        <v>7.0</v>
      </c>
      <c r="K161" s="415">
        <v>5.0</v>
      </c>
      <c r="L161" s="377">
        <v>0.0</v>
      </c>
      <c r="M161" s="415">
        <v>3.0</v>
      </c>
      <c r="AS161" s="378">
        <v>45674.0</v>
      </c>
      <c r="AT161" s="379">
        <f t="shared" si="2"/>
        <v>132</v>
      </c>
      <c r="AU161" s="379" t="str">
        <f t="shared" si="3"/>
        <v>janeiro/2025</v>
      </c>
    </row>
    <row r="162" ht="15.75" customHeight="1">
      <c r="A162" s="369" t="s">
        <v>5649</v>
      </c>
      <c r="B162" s="370">
        <v>45838.0</v>
      </c>
      <c r="C162" s="380" t="str">
        <f t="shared" si="1"/>
        <v>06/2025</v>
      </c>
      <c r="D162" s="372" t="s">
        <v>4301</v>
      </c>
      <c r="E162" s="413" t="s">
        <v>5798</v>
      </c>
      <c r="F162" s="374" t="s">
        <v>5481</v>
      </c>
      <c r="G162" s="375" t="s">
        <v>5799</v>
      </c>
      <c r="H162" s="376">
        <f t="shared" si="21"/>
        <v>189</v>
      </c>
      <c r="I162" s="414">
        <v>133.0</v>
      </c>
      <c r="J162" s="414">
        <v>31.0</v>
      </c>
      <c r="K162" s="414">
        <v>20.0</v>
      </c>
      <c r="L162" s="377">
        <v>0.0</v>
      </c>
      <c r="M162" s="414">
        <v>5.0</v>
      </c>
      <c r="AS162" s="378">
        <v>45673.0</v>
      </c>
      <c r="AT162" s="379">
        <f t="shared" si="2"/>
        <v>184</v>
      </c>
      <c r="AU162" s="379" t="str">
        <f t="shared" si="3"/>
        <v>janeiro/2025</v>
      </c>
    </row>
    <row r="163" ht="15.75" customHeight="1">
      <c r="A163" s="369" t="s">
        <v>5498</v>
      </c>
      <c r="B163" s="370">
        <v>45838.0</v>
      </c>
      <c r="C163" s="380" t="str">
        <f t="shared" si="1"/>
        <v>06/2025</v>
      </c>
      <c r="D163" s="372" t="s">
        <v>4248</v>
      </c>
      <c r="E163" s="409" t="s">
        <v>5800</v>
      </c>
      <c r="F163" s="374" t="s">
        <v>5464</v>
      </c>
      <c r="G163" s="375" t="s">
        <v>5801</v>
      </c>
      <c r="H163" s="376">
        <f t="shared" si="21"/>
        <v>390</v>
      </c>
      <c r="I163" s="415">
        <v>317.0</v>
      </c>
      <c r="J163" s="415">
        <v>47.0</v>
      </c>
      <c r="K163" s="415">
        <v>24.0</v>
      </c>
      <c r="L163" s="128">
        <v>0.0</v>
      </c>
      <c r="M163" s="415">
        <v>2.0</v>
      </c>
      <c r="AS163" s="378">
        <v>45672.0</v>
      </c>
      <c r="AT163" s="379">
        <f t="shared" si="2"/>
        <v>388</v>
      </c>
      <c r="AU163" s="379" t="str">
        <f t="shared" si="3"/>
        <v>janeiro/2025</v>
      </c>
    </row>
    <row r="164" ht="15.75" customHeight="1">
      <c r="A164" s="369" t="s">
        <v>5469</v>
      </c>
      <c r="B164" s="370">
        <v>45838.0</v>
      </c>
      <c r="C164" s="380" t="str">
        <f t="shared" si="1"/>
        <v>06/2025</v>
      </c>
      <c r="D164" s="372" t="s">
        <v>4245</v>
      </c>
      <c r="E164" s="409" t="s">
        <v>5802</v>
      </c>
      <c r="F164" s="374" t="s">
        <v>5467</v>
      </c>
      <c r="G164" s="375" t="s">
        <v>5803</v>
      </c>
      <c r="H164" s="376">
        <f t="shared" si="21"/>
        <v>606</v>
      </c>
      <c r="I164" s="414">
        <v>561.0</v>
      </c>
      <c r="J164" s="414">
        <v>30.0</v>
      </c>
      <c r="K164" s="414">
        <v>12.0</v>
      </c>
      <c r="L164" s="377">
        <v>0.0</v>
      </c>
      <c r="M164" s="414">
        <v>3.0</v>
      </c>
      <c r="AS164" s="378">
        <v>45671.0</v>
      </c>
      <c r="AT164" s="379">
        <f t="shared" si="2"/>
        <v>603</v>
      </c>
      <c r="AU164" s="379" t="str">
        <f t="shared" si="3"/>
        <v>janeiro/2025</v>
      </c>
    </row>
    <row r="165" ht="15.75" customHeight="1">
      <c r="A165" s="369" t="s">
        <v>5649</v>
      </c>
      <c r="B165" s="370">
        <v>45839.0</v>
      </c>
      <c r="C165" s="380" t="str">
        <f t="shared" si="1"/>
        <v>07/2025</v>
      </c>
      <c r="D165" s="372" t="s">
        <v>4301</v>
      </c>
      <c r="E165" s="437" t="s">
        <v>5804</v>
      </c>
      <c r="F165" s="374" t="s">
        <v>5481</v>
      </c>
      <c r="G165" s="375" t="s">
        <v>5805</v>
      </c>
      <c r="H165" s="376">
        <f t="shared" si="21"/>
        <v>438</v>
      </c>
      <c r="I165" s="415">
        <v>337.0</v>
      </c>
      <c r="J165" s="415">
        <v>37.0</v>
      </c>
      <c r="K165" s="415">
        <v>50.0</v>
      </c>
      <c r="L165" s="377">
        <v>0.0</v>
      </c>
      <c r="M165" s="415">
        <v>14.0</v>
      </c>
      <c r="AS165" s="378">
        <v>45668.0</v>
      </c>
      <c r="AT165" s="379">
        <f t="shared" si="2"/>
        <v>424</v>
      </c>
      <c r="AU165" s="379" t="str">
        <f t="shared" si="3"/>
        <v>janeiro/2025</v>
      </c>
    </row>
    <row r="166" ht="15.75" customHeight="1">
      <c r="A166" s="369" t="s">
        <v>5475</v>
      </c>
      <c r="B166" s="370">
        <v>45839.0</v>
      </c>
      <c r="C166" s="380" t="str">
        <f t="shared" si="1"/>
        <v>07/2025</v>
      </c>
      <c r="D166" s="372" t="s">
        <v>4243</v>
      </c>
      <c r="E166" s="437" t="s">
        <v>5806</v>
      </c>
      <c r="F166" s="374" t="s">
        <v>5464</v>
      </c>
      <c r="G166" s="375" t="s">
        <v>5807</v>
      </c>
      <c r="H166" s="376">
        <f t="shared" si="21"/>
        <v>330</v>
      </c>
      <c r="I166" s="414">
        <v>269.0</v>
      </c>
      <c r="J166" s="414">
        <v>47.0</v>
      </c>
      <c r="K166" s="415">
        <v>11.0</v>
      </c>
      <c r="L166" s="128">
        <v>0.0</v>
      </c>
      <c r="M166" s="415">
        <v>3.0</v>
      </c>
      <c r="AS166" s="378">
        <v>45668.0</v>
      </c>
      <c r="AT166" s="379">
        <f t="shared" si="2"/>
        <v>327</v>
      </c>
      <c r="AU166" s="379" t="str">
        <f t="shared" si="3"/>
        <v>janeiro/2025</v>
      </c>
    </row>
    <row r="167" ht="15.75" customHeight="1">
      <c r="A167" s="369" t="s">
        <v>5649</v>
      </c>
      <c r="B167" s="370">
        <v>45841.0</v>
      </c>
      <c r="C167" s="380" t="str">
        <f t="shared" si="1"/>
        <v>07/2025</v>
      </c>
      <c r="D167" s="372" t="s">
        <v>4243</v>
      </c>
      <c r="E167" s="437" t="s">
        <v>5808</v>
      </c>
      <c r="F167" s="374" t="s">
        <v>5534</v>
      </c>
      <c r="G167" s="375" t="s">
        <v>5809</v>
      </c>
      <c r="H167" s="376">
        <f t="shared" si="21"/>
        <v>1163</v>
      </c>
      <c r="I167" s="415">
        <v>828.0</v>
      </c>
      <c r="J167" s="415">
        <v>41.0</v>
      </c>
      <c r="K167" s="415">
        <v>266.0</v>
      </c>
      <c r="L167" s="377">
        <v>0.0</v>
      </c>
      <c r="M167" s="415">
        <v>28.0</v>
      </c>
      <c r="AS167" s="378">
        <v>45668.0</v>
      </c>
      <c r="AT167" s="379">
        <f t="shared" si="2"/>
        <v>1135</v>
      </c>
      <c r="AU167" s="379" t="str">
        <f t="shared" si="3"/>
        <v>janeiro/2025</v>
      </c>
    </row>
    <row r="168" ht="15.75" customHeight="1">
      <c r="A168" s="369" t="s">
        <v>5498</v>
      </c>
      <c r="B168" s="370">
        <v>45843.0</v>
      </c>
      <c r="C168" s="380" t="str">
        <f t="shared" si="1"/>
        <v>07/2025</v>
      </c>
      <c r="D168" s="372" t="s">
        <v>4301</v>
      </c>
      <c r="E168" s="437" t="s">
        <v>5810</v>
      </c>
      <c r="F168" s="374" t="s">
        <v>5534</v>
      </c>
      <c r="G168" s="393" t="s">
        <v>5811</v>
      </c>
      <c r="H168" s="376">
        <f t="shared" si="21"/>
        <v>176</v>
      </c>
      <c r="I168" s="414">
        <v>159.0</v>
      </c>
      <c r="J168" s="414">
        <v>7.0</v>
      </c>
      <c r="K168" s="414">
        <v>7.0</v>
      </c>
      <c r="L168" s="377">
        <v>0.0</v>
      </c>
      <c r="M168" s="414">
        <v>3.0</v>
      </c>
      <c r="AS168" s="378">
        <v>45664.0</v>
      </c>
      <c r="AT168" s="379">
        <f t="shared" si="2"/>
        <v>173</v>
      </c>
      <c r="AU168" s="379" t="str">
        <f t="shared" si="3"/>
        <v>janeiro/2025</v>
      </c>
    </row>
    <row r="169" ht="15.75" customHeight="1">
      <c r="A169" s="369" t="s">
        <v>5649</v>
      </c>
      <c r="B169" s="370">
        <v>45847.0</v>
      </c>
      <c r="C169" s="380" t="str">
        <f t="shared" si="1"/>
        <v>07/2025</v>
      </c>
      <c r="D169" s="372" t="s">
        <v>4231</v>
      </c>
      <c r="E169" s="438" t="s">
        <v>5812</v>
      </c>
      <c r="F169" s="374" t="s">
        <v>5511</v>
      </c>
      <c r="G169" s="393" t="s">
        <v>5813</v>
      </c>
      <c r="H169" s="376">
        <f t="shared" si="21"/>
        <v>3732</v>
      </c>
      <c r="I169" s="414">
        <v>3048.0</v>
      </c>
      <c r="J169" s="414">
        <v>291.0</v>
      </c>
      <c r="K169" s="414">
        <v>321.0</v>
      </c>
      <c r="L169" s="377">
        <v>0.0</v>
      </c>
      <c r="M169" s="414">
        <v>72.0</v>
      </c>
      <c r="AS169" s="378">
        <v>45658.0</v>
      </c>
      <c r="AT169" s="379">
        <f t="shared" si="2"/>
        <v>3660</v>
      </c>
      <c r="AU169" s="379" t="str">
        <f t="shared" si="3"/>
        <v>janeiro/2025</v>
      </c>
    </row>
    <row r="170" ht="15.75" customHeight="1">
      <c r="A170" s="369" t="s">
        <v>5475</v>
      </c>
      <c r="B170" s="370">
        <v>45847.0</v>
      </c>
      <c r="C170" s="380" t="str">
        <f t="shared" si="1"/>
        <v>07/2025</v>
      </c>
      <c r="D170" s="372" t="s">
        <v>4247</v>
      </c>
      <c r="E170" s="438" t="s">
        <v>5814</v>
      </c>
      <c r="F170" s="374" t="s">
        <v>5464</v>
      </c>
      <c r="G170" s="393" t="s">
        <v>5815</v>
      </c>
      <c r="H170" s="376">
        <f t="shared" si="21"/>
        <v>252</v>
      </c>
      <c r="I170" s="414">
        <v>225.0</v>
      </c>
      <c r="J170" s="414">
        <v>21.0</v>
      </c>
      <c r="K170" s="414">
        <v>3.0</v>
      </c>
      <c r="L170" s="128">
        <v>0.0</v>
      </c>
      <c r="M170" s="414">
        <v>3.0</v>
      </c>
      <c r="AS170" s="378">
        <v>45658.0</v>
      </c>
      <c r="AT170" s="379">
        <f t="shared" si="2"/>
        <v>249</v>
      </c>
      <c r="AU170" s="379" t="str">
        <f t="shared" si="3"/>
        <v>janeiro/2025</v>
      </c>
    </row>
    <row r="171" ht="15.75" customHeight="1">
      <c r="A171" s="417" t="s">
        <v>5495</v>
      </c>
      <c r="B171" s="418">
        <v>45847.0</v>
      </c>
      <c r="C171" s="419" t="str">
        <f t="shared" si="1"/>
        <v>07/2025</v>
      </c>
      <c r="D171" s="420" t="s">
        <v>4247</v>
      </c>
      <c r="E171" s="439" t="s">
        <v>5816</v>
      </c>
      <c r="F171" s="422" t="s">
        <v>5464</v>
      </c>
      <c r="G171" s="440" t="s">
        <v>5817</v>
      </c>
      <c r="H171" s="424">
        <f t="shared" si="21"/>
        <v>414</v>
      </c>
      <c r="I171" s="425">
        <v>341.0</v>
      </c>
      <c r="J171" s="425">
        <v>34.0</v>
      </c>
      <c r="K171" s="425">
        <v>39.0</v>
      </c>
      <c r="L171" s="426">
        <v>0.0</v>
      </c>
      <c r="M171" s="441"/>
      <c r="N171" s="428"/>
      <c r="O171" s="428"/>
      <c r="P171" s="428"/>
      <c r="Q171" s="428"/>
      <c r="R171" s="428"/>
      <c r="S171" s="428"/>
      <c r="T171" s="428"/>
      <c r="U171" s="428"/>
      <c r="V171" s="428"/>
      <c r="W171" s="428"/>
      <c r="X171" s="428"/>
      <c r="Y171" s="428"/>
      <c r="Z171" s="428"/>
      <c r="AA171" s="428"/>
      <c r="AB171" s="428"/>
      <c r="AC171" s="428"/>
      <c r="AD171" s="428"/>
      <c r="AE171" s="428"/>
      <c r="AF171" s="428"/>
      <c r="AG171" s="428"/>
      <c r="AH171" s="428"/>
      <c r="AI171" s="428"/>
      <c r="AJ171" s="428"/>
      <c r="AK171" s="428"/>
      <c r="AL171" s="428"/>
      <c r="AM171" s="428"/>
      <c r="AN171" s="428"/>
      <c r="AO171" s="428"/>
      <c r="AP171" s="428"/>
      <c r="AQ171" s="428"/>
      <c r="AR171" s="428"/>
      <c r="AS171" s="429">
        <v>45658.0</v>
      </c>
      <c r="AT171" s="428">
        <f t="shared" si="2"/>
        <v>414</v>
      </c>
      <c r="AU171" s="428" t="str">
        <f t="shared" si="3"/>
        <v>janeiro/2025</v>
      </c>
      <c r="AV171" s="428"/>
      <c r="AW171" s="428"/>
    </row>
    <row r="172" ht="15.75" customHeight="1">
      <c r="A172" s="369" t="s">
        <v>5475</v>
      </c>
      <c r="B172" s="370">
        <v>45848.0</v>
      </c>
      <c r="C172" s="380" t="str">
        <f t="shared" si="1"/>
        <v>07/2025</v>
      </c>
      <c r="D172" s="372" t="s">
        <v>4301</v>
      </c>
      <c r="E172" s="409" t="s">
        <v>5818</v>
      </c>
      <c r="F172" s="374" t="s">
        <v>5467</v>
      </c>
      <c r="G172" s="393" t="s">
        <v>5819</v>
      </c>
      <c r="H172" s="376">
        <f t="shared" si="21"/>
        <v>221</v>
      </c>
      <c r="I172" s="434">
        <v>210.0</v>
      </c>
      <c r="J172" s="434">
        <v>8.0</v>
      </c>
      <c r="K172" s="434">
        <v>2.0</v>
      </c>
      <c r="L172" s="377">
        <v>0.0</v>
      </c>
      <c r="M172" s="435">
        <v>1.0</v>
      </c>
      <c r="AS172" s="378"/>
      <c r="AT172" s="379">
        <f t="shared" si="2"/>
        <v>220</v>
      </c>
      <c r="AU172" s="379" t="str">
        <f t="shared" si="3"/>
        <v>dezembro/1899</v>
      </c>
    </row>
    <row r="173" ht="15.75" customHeight="1">
      <c r="A173" s="442" t="s">
        <v>5495</v>
      </c>
      <c r="B173" s="443">
        <v>45849.0</v>
      </c>
      <c r="C173" s="380" t="str">
        <f t="shared" si="1"/>
        <v>07/2025</v>
      </c>
      <c r="D173" s="372" t="s">
        <v>4243</v>
      </c>
      <c r="E173" s="413" t="s">
        <v>5820</v>
      </c>
      <c r="F173" s="374" t="s">
        <v>5464</v>
      </c>
      <c r="G173" s="375" t="s">
        <v>5821</v>
      </c>
      <c r="H173" s="376">
        <f t="shared" si="21"/>
        <v>415</v>
      </c>
      <c r="I173" s="434">
        <v>348.0</v>
      </c>
      <c r="J173" s="434">
        <v>40.0</v>
      </c>
      <c r="K173" s="434">
        <v>25.0</v>
      </c>
      <c r="L173" s="128">
        <v>0.0</v>
      </c>
      <c r="M173" s="435">
        <v>2.0</v>
      </c>
      <c r="AS173" s="444"/>
      <c r="AT173" s="379">
        <f t="shared" si="2"/>
        <v>413</v>
      </c>
      <c r="AU173" s="379" t="str">
        <f t="shared" si="3"/>
        <v>dezembro/1899</v>
      </c>
    </row>
    <row r="174" ht="15.75" customHeight="1">
      <c r="A174" s="442" t="s">
        <v>5498</v>
      </c>
      <c r="B174" s="445">
        <v>45849.0</v>
      </c>
      <c r="C174" s="380" t="str">
        <f t="shared" si="1"/>
        <v>07/2025</v>
      </c>
      <c r="D174" s="372" t="s">
        <v>4251</v>
      </c>
      <c r="E174" s="413" t="s">
        <v>5822</v>
      </c>
      <c r="F174" s="374" t="s">
        <v>5464</v>
      </c>
      <c r="G174" s="375" t="s">
        <v>5823</v>
      </c>
      <c r="H174" s="376">
        <f t="shared" si="21"/>
        <v>235</v>
      </c>
      <c r="I174" s="446">
        <v>201.0</v>
      </c>
      <c r="J174" s="446">
        <v>18.0</v>
      </c>
      <c r="K174" s="446">
        <v>12.0</v>
      </c>
      <c r="L174" s="128">
        <v>0.0</v>
      </c>
      <c r="M174" s="128">
        <v>4.0</v>
      </c>
      <c r="AS174" s="447"/>
      <c r="AT174" s="379">
        <f t="shared" si="2"/>
        <v>231</v>
      </c>
      <c r="AU174" s="379" t="str">
        <f t="shared" si="3"/>
        <v>dezembro/1899</v>
      </c>
    </row>
    <row r="175" ht="15.75" customHeight="1">
      <c r="A175" s="442" t="s">
        <v>5498</v>
      </c>
      <c r="B175" s="448">
        <v>45850.0</v>
      </c>
      <c r="C175" s="380" t="str">
        <f t="shared" si="1"/>
        <v>07/2025</v>
      </c>
      <c r="D175" s="372" t="s">
        <v>4301</v>
      </c>
      <c r="E175" s="413" t="s">
        <v>5824</v>
      </c>
      <c r="F175" s="374" t="s">
        <v>5467</v>
      </c>
      <c r="G175" s="375" t="s">
        <v>5825</v>
      </c>
      <c r="H175" s="376">
        <f t="shared" si="21"/>
        <v>198</v>
      </c>
      <c r="I175" s="446">
        <v>186.0</v>
      </c>
      <c r="J175" s="446">
        <v>3.0</v>
      </c>
      <c r="K175" s="446">
        <v>8.0</v>
      </c>
      <c r="L175" s="377">
        <v>0.0</v>
      </c>
      <c r="M175" s="128">
        <v>1.0</v>
      </c>
      <c r="AS175" s="444"/>
      <c r="AT175" s="379">
        <f t="shared" si="2"/>
        <v>197</v>
      </c>
      <c r="AU175" s="379" t="str">
        <f t="shared" si="3"/>
        <v>dezembro/1899</v>
      </c>
    </row>
    <row r="176" ht="15.75" customHeight="1">
      <c r="A176" s="449" t="s">
        <v>5649</v>
      </c>
      <c r="B176" s="450">
        <v>45850.0</v>
      </c>
      <c r="C176" s="419" t="str">
        <f t="shared" si="1"/>
        <v>07/2025</v>
      </c>
      <c r="D176" s="420" t="s">
        <v>4301</v>
      </c>
      <c r="E176" s="421" t="s">
        <v>5826</v>
      </c>
      <c r="F176" s="422" t="s">
        <v>5481</v>
      </c>
      <c r="G176" s="423" t="s">
        <v>5827</v>
      </c>
      <c r="H176" s="424">
        <f t="shared" si="21"/>
        <v>132</v>
      </c>
      <c r="I176" s="425">
        <v>111.0</v>
      </c>
      <c r="J176" s="425">
        <v>7.0</v>
      </c>
      <c r="K176" s="425">
        <v>13.0</v>
      </c>
      <c r="L176" s="451">
        <v>0.0</v>
      </c>
      <c r="M176" s="426">
        <v>1.0</v>
      </c>
      <c r="N176" s="428"/>
      <c r="O176" s="428"/>
      <c r="P176" s="428"/>
      <c r="Q176" s="428"/>
      <c r="R176" s="428"/>
      <c r="S176" s="428"/>
      <c r="T176" s="428"/>
      <c r="U176" s="428"/>
      <c r="V176" s="428"/>
      <c r="W176" s="428"/>
      <c r="X176" s="428"/>
      <c r="Y176" s="428"/>
      <c r="Z176" s="428"/>
      <c r="AA176" s="428"/>
      <c r="AB176" s="428"/>
      <c r="AC176" s="428"/>
      <c r="AD176" s="428"/>
      <c r="AE176" s="428"/>
      <c r="AF176" s="428"/>
      <c r="AG176" s="428"/>
      <c r="AH176" s="428"/>
      <c r="AI176" s="428"/>
      <c r="AJ176" s="428"/>
      <c r="AK176" s="428"/>
      <c r="AL176" s="428"/>
      <c r="AM176" s="428"/>
      <c r="AN176" s="428"/>
      <c r="AO176" s="428"/>
      <c r="AP176" s="428"/>
      <c r="AQ176" s="428"/>
      <c r="AR176" s="428"/>
      <c r="AS176" s="452"/>
      <c r="AT176" s="428">
        <f t="shared" si="2"/>
        <v>131</v>
      </c>
      <c r="AU176" s="428" t="str">
        <f t="shared" si="3"/>
        <v>dezembro/1899</v>
      </c>
      <c r="AV176" s="428"/>
      <c r="AW176" s="428"/>
    </row>
    <row r="177" ht="15.75" customHeight="1">
      <c r="A177" s="442" t="s">
        <v>5469</v>
      </c>
      <c r="B177" s="448">
        <v>45851.0</v>
      </c>
      <c r="C177" s="380" t="str">
        <f t="shared" si="1"/>
        <v>07/2025</v>
      </c>
      <c r="D177" s="372" t="s">
        <v>4245</v>
      </c>
      <c r="E177" s="413" t="s">
        <v>5828</v>
      </c>
      <c r="F177" s="374" t="s">
        <v>5467</v>
      </c>
      <c r="G177" s="375" t="s">
        <v>5829</v>
      </c>
      <c r="H177" s="376">
        <f>I177+J177+K177+177+M177</f>
        <v>454</v>
      </c>
      <c r="I177" s="446">
        <v>250.0</v>
      </c>
      <c r="J177" s="446">
        <v>14.0</v>
      </c>
      <c r="K177" s="446">
        <v>11.0</v>
      </c>
      <c r="L177" s="377">
        <v>0.0</v>
      </c>
      <c r="M177" s="128">
        <v>2.0</v>
      </c>
      <c r="AS177" s="444"/>
      <c r="AT177" s="379">
        <f t="shared" si="2"/>
        <v>275</v>
      </c>
      <c r="AU177" s="379" t="str">
        <f t="shared" si="3"/>
        <v>dezembro/1899</v>
      </c>
    </row>
    <row r="178" ht="15.75" customHeight="1">
      <c r="A178" s="449" t="s">
        <v>5498</v>
      </c>
      <c r="B178" s="450">
        <v>45852.0</v>
      </c>
      <c r="C178" s="419" t="str">
        <f t="shared" si="1"/>
        <v>07/2025</v>
      </c>
      <c r="D178" s="420" t="s">
        <v>4301</v>
      </c>
      <c r="E178" s="421" t="s">
        <v>5830</v>
      </c>
      <c r="F178" s="422" t="s">
        <v>5464</v>
      </c>
      <c r="G178" s="423" t="s">
        <v>5831</v>
      </c>
      <c r="H178" s="424">
        <f t="shared" ref="H178:H182" si="22">I178+J178+K178+L178+M178</f>
        <v>92</v>
      </c>
      <c r="I178" s="425">
        <v>80.0</v>
      </c>
      <c r="J178" s="425">
        <v>5.0</v>
      </c>
      <c r="K178" s="425">
        <v>5.0</v>
      </c>
      <c r="L178" s="426">
        <v>0.0</v>
      </c>
      <c r="M178" s="426">
        <v>2.0</v>
      </c>
      <c r="N178" s="428"/>
      <c r="O178" s="428"/>
      <c r="P178" s="428"/>
      <c r="Q178" s="428"/>
      <c r="R178" s="428"/>
      <c r="S178" s="428"/>
      <c r="T178" s="428"/>
      <c r="U178" s="428"/>
      <c r="V178" s="428"/>
      <c r="W178" s="428"/>
      <c r="X178" s="428"/>
      <c r="Y178" s="428"/>
      <c r="Z178" s="428"/>
      <c r="AA178" s="428"/>
      <c r="AB178" s="428"/>
      <c r="AC178" s="428"/>
      <c r="AD178" s="428"/>
      <c r="AE178" s="428"/>
      <c r="AF178" s="428"/>
      <c r="AG178" s="428"/>
      <c r="AH178" s="428"/>
      <c r="AI178" s="428"/>
      <c r="AJ178" s="428"/>
      <c r="AK178" s="428"/>
      <c r="AL178" s="428"/>
      <c r="AM178" s="428"/>
      <c r="AN178" s="428"/>
      <c r="AO178" s="428"/>
      <c r="AP178" s="428"/>
      <c r="AQ178" s="428"/>
      <c r="AR178" s="428"/>
      <c r="AS178" s="452"/>
      <c r="AT178" s="428">
        <f t="shared" si="2"/>
        <v>90</v>
      </c>
      <c r="AU178" s="428" t="str">
        <f t="shared" si="3"/>
        <v>dezembro/1899</v>
      </c>
      <c r="AV178" s="428"/>
      <c r="AW178" s="428"/>
    </row>
    <row r="179" ht="15.75" customHeight="1">
      <c r="A179" s="442" t="s">
        <v>5495</v>
      </c>
      <c r="B179" s="448">
        <v>45852.0</v>
      </c>
      <c r="C179" s="380" t="str">
        <f t="shared" si="1"/>
        <v>07/2025</v>
      </c>
      <c r="D179" s="372" t="s">
        <v>4243</v>
      </c>
      <c r="E179" s="413" t="s">
        <v>5832</v>
      </c>
      <c r="F179" s="374" t="s">
        <v>5464</v>
      </c>
      <c r="G179" s="375" t="s">
        <v>5833</v>
      </c>
      <c r="H179" s="376">
        <f t="shared" si="22"/>
        <v>402</v>
      </c>
      <c r="I179" s="446">
        <v>314.0</v>
      </c>
      <c r="J179" s="446">
        <v>59.0</v>
      </c>
      <c r="K179" s="446">
        <v>28.0</v>
      </c>
      <c r="L179" s="128">
        <v>0.0</v>
      </c>
      <c r="M179" s="128">
        <v>1.0</v>
      </c>
      <c r="AS179" s="444"/>
      <c r="AT179" s="379">
        <f t="shared" si="2"/>
        <v>401</v>
      </c>
      <c r="AU179" s="379" t="str">
        <f t="shared" si="3"/>
        <v>dezembro/1899</v>
      </c>
    </row>
    <row r="180" ht="15.75" customHeight="1">
      <c r="A180" s="442" t="s">
        <v>5495</v>
      </c>
      <c r="B180" s="445">
        <v>45853.0</v>
      </c>
      <c r="C180" s="380" t="str">
        <f t="shared" si="1"/>
        <v>07/2025</v>
      </c>
      <c r="D180" s="372" t="s">
        <v>4248</v>
      </c>
      <c r="E180" s="413" t="s">
        <v>5834</v>
      </c>
      <c r="F180" s="374" t="s">
        <v>5464</v>
      </c>
      <c r="G180" s="375" t="s">
        <v>5835</v>
      </c>
      <c r="H180" s="376">
        <f t="shared" si="22"/>
        <v>676</v>
      </c>
      <c r="I180" s="446">
        <v>553.0</v>
      </c>
      <c r="J180" s="446">
        <v>83.0</v>
      </c>
      <c r="K180" s="446">
        <v>32.0</v>
      </c>
      <c r="L180" s="128">
        <v>0.0</v>
      </c>
      <c r="M180" s="128">
        <v>8.0</v>
      </c>
      <c r="AS180" s="447"/>
      <c r="AT180" s="379">
        <f t="shared" si="2"/>
        <v>668</v>
      </c>
      <c r="AU180" s="379" t="str">
        <f t="shared" si="3"/>
        <v>dezembro/1899</v>
      </c>
    </row>
    <row r="181" ht="15.75" customHeight="1">
      <c r="A181" s="442" t="s">
        <v>4257</v>
      </c>
      <c r="B181" s="448">
        <v>45854.0</v>
      </c>
      <c r="C181" s="380" t="str">
        <f t="shared" si="1"/>
        <v>07/2025</v>
      </c>
      <c r="D181" s="372" t="s">
        <v>4248</v>
      </c>
      <c r="E181" s="413" t="s">
        <v>5836</v>
      </c>
      <c r="F181" s="374" t="s">
        <v>5464</v>
      </c>
      <c r="G181" s="375" t="s">
        <v>5837</v>
      </c>
      <c r="H181" s="376">
        <f t="shared" si="22"/>
        <v>572</v>
      </c>
      <c r="I181" s="446">
        <v>386.0</v>
      </c>
      <c r="J181" s="446">
        <v>135.0</v>
      </c>
      <c r="K181" s="446">
        <v>45.0</v>
      </c>
      <c r="L181" s="128">
        <v>0.0</v>
      </c>
      <c r="M181" s="128">
        <v>6.0</v>
      </c>
      <c r="AS181" s="444"/>
      <c r="AT181" s="379">
        <f t="shared" si="2"/>
        <v>566</v>
      </c>
      <c r="AU181" s="379" t="str">
        <f t="shared" si="3"/>
        <v>dezembro/1899</v>
      </c>
    </row>
    <row r="182" ht="15.75" customHeight="1">
      <c r="A182" s="442" t="s">
        <v>5498</v>
      </c>
      <c r="B182" s="445">
        <v>45854.0</v>
      </c>
      <c r="C182" s="380" t="str">
        <f t="shared" si="1"/>
        <v>07/2025</v>
      </c>
      <c r="D182" s="372" t="s">
        <v>4251</v>
      </c>
      <c r="E182" s="413" t="s">
        <v>5838</v>
      </c>
      <c r="F182" s="374" t="s">
        <v>5464</v>
      </c>
      <c r="G182" s="375" t="s">
        <v>5839</v>
      </c>
      <c r="H182" s="376">
        <f t="shared" si="22"/>
        <v>755</v>
      </c>
      <c r="I182" s="446">
        <v>603.0</v>
      </c>
      <c r="J182" s="446">
        <v>63.0</v>
      </c>
      <c r="K182" s="446">
        <v>86.0</v>
      </c>
      <c r="L182" s="128">
        <v>0.0</v>
      </c>
      <c r="M182" s="128">
        <v>3.0</v>
      </c>
      <c r="AS182" s="447"/>
      <c r="AT182" s="379">
        <f t="shared" si="2"/>
        <v>752</v>
      </c>
      <c r="AU182" s="379" t="str">
        <f t="shared" si="3"/>
        <v>dezembro/1899</v>
      </c>
    </row>
    <row r="183" ht="15.75" customHeight="1">
      <c r="A183" s="449" t="s">
        <v>5649</v>
      </c>
      <c r="B183" s="453">
        <v>45856.0</v>
      </c>
      <c r="C183" s="419" t="str">
        <f t="shared" si="1"/>
        <v>07/2025</v>
      </c>
      <c r="D183" s="454" t="s">
        <v>4301</v>
      </c>
      <c r="E183" s="421" t="s">
        <v>5840</v>
      </c>
      <c r="F183" s="422" t="s">
        <v>5481</v>
      </c>
      <c r="G183" s="455" t="s">
        <v>5841</v>
      </c>
      <c r="H183" s="424">
        <f>I183+J183+K183+M183</f>
        <v>9</v>
      </c>
      <c r="I183" s="441"/>
      <c r="J183" s="425">
        <v>7.0</v>
      </c>
      <c r="K183" s="441"/>
      <c r="L183" s="451">
        <v>0.0</v>
      </c>
      <c r="M183" s="426">
        <v>2.0</v>
      </c>
      <c r="N183" s="428"/>
      <c r="O183" s="428"/>
      <c r="P183" s="428"/>
      <c r="Q183" s="428"/>
      <c r="R183" s="428"/>
      <c r="S183" s="428"/>
      <c r="T183" s="428"/>
      <c r="U183" s="428"/>
      <c r="V183" s="428"/>
      <c r="W183" s="428"/>
      <c r="X183" s="428"/>
      <c r="Y183" s="428"/>
      <c r="Z183" s="428"/>
      <c r="AA183" s="428"/>
      <c r="AB183" s="428"/>
      <c r="AC183" s="428"/>
      <c r="AD183" s="428"/>
      <c r="AE183" s="428"/>
      <c r="AF183" s="428"/>
      <c r="AG183" s="428"/>
      <c r="AH183" s="428"/>
      <c r="AI183" s="428"/>
      <c r="AJ183" s="428"/>
      <c r="AK183" s="428"/>
      <c r="AL183" s="428"/>
      <c r="AM183" s="428"/>
      <c r="AN183" s="428"/>
      <c r="AO183" s="428"/>
      <c r="AP183" s="428"/>
      <c r="AQ183" s="428"/>
      <c r="AR183" s="428"/>
      <c r="AS183" s="452"/>
      <c r="AT183" s="428">
        <f t="shared" si="2"/>
        <v>7</v>
      </c>
      <c r="AU183" s="428" t="str">
        <f t="shared" si="3"/>
        <v>dezembro/1899</v>
      </c>
      <c r="AV183" s="428"/>
      <c r="AW183" s="428"/>
    </row>
    <row r="184" ht="15.75" customHeight="1">
      <c r="A184" s="442" t="s">
        <v>5469</v>
      </c>
      <c r="B184" s="445">
        <v>45858.0</v>
      </c>
      <c r="C184" s="380" t="str">
        <f t="shared" si="1"/>
        <v>07/2025</v>
      </c>
      <c r="D184" s="456" t="s">
        <v>4245</v>
      </c>
      <c r="E184" s="413" t="s">
        <v>5842</v>
      </c>
      <c r="F184" s="374" t="s">
        <v>5464</v>
      </c>
      <c r="G184" s="457" t="s">
        <v>5843</v>
      </c>
      <c r="H184" s="376">
        <f t="shared" ref="H184:H216" si="23">I184+J184+K184+L184+M184</f>
        <v>427</v>
      </c>
      <c r="I184" s="446">
        <v>349.0</v>
      </c>
      <c r="J184" s="446">
        <v>50.0</v>
      </c>
      <c r="K184" s="446">
        <v>26.0</v>
      </c>
      <c r="L184" s="128">
        <v>0.0</v>
      </c>
      <c r="M184" s="128">
        <v>2.0</v>
      </c>
      <c r="AS184" s="447"/>
      <c r="AT184" s="379">
        <f t="shared" si="2"/>
        <v>425</v>
      </c>
      <c r="AU184" s="379" t="str">
        <f t="shared" si="3"/>
        <v>dezembro/1899</v>
      </c>
    </row>
    <row r="185" ht="15.75" customHeight="1">
      <c r="A185" s="442" t="s">
        <v>5649</v>
      </c>
      <c r="B185" s="448">
        <v>45862.0</v>
      </c>
      <c r="C185" s="380" t="str">
        <f t="shared" si="1"/>
        <v>07/2025</v>
      </c>
      <c r="D185" s="458" t="s">
        <v>4248</v>
      </c>
      <c r="E185" s="413" t="s">
        <v>5844</v>
      </c>
      <c r="F185" s="374" t="s">
        <v>5464</v>
      </c>
      <c r="G185" s="457" t="s">
        <v>5845</v>
      </c>
      <c r="H185" s="376">
        <f t="shared" si="23"/>
        <v>670</v>
      </c>
      <c r="I185" s="446">
        <v>537.0</v>
      </c>
      <c r="J185" s="446">
        <v>86.0</v>
      </c>
      <c r="K185" s="446">
        <v>33.0</v>
      </c>
      <c r="L185" s="128">
        <v>0.0</v>
      </c>
      <c r="M185" s="128">
        <v>14.0</v>
      </c>
      <c r="AS185" s="444"/>
      <c r="AT185" s="379">
        <f t="shared" si="2"/>
        <v>656</v>
      </c>
      <c r="AU185" s="379" t="str">
        <f t="shared" si="3"/>
        <v>dezembro/1899</v>
      </c>
    </row>
    <row r="186" ht="15.75" customHeight="1">
      <c r="A186" s="442" t="s">
        <v>5498</v>
      </c>
      <c r="B186" s="445">
        <v>45862.0</v>
      </c>
      <c r="C186" s="380" t="str">
        <f t="shared" si="1"/>
        <v>07/2025</v>
      </c>
      <c r="D186" s="458" t="s">
        <v>4231</v>
      </c>
      <c r="E186" s="413" t="s">
        <v>5846</v>
      </c>
      <c r="F186" s="374" t="s">
        <v>5467</v>
      </c>
      <c r="G186" s="457" t="s">
        <v>5847</v>
      </c>
      <c r="H186" s="376">
        <f t="shared" si="23"/>
        <v>3718</v>
      </c>
      <c r="I186" s="446">
        <v>2391.0</v>
      </c>
      <c r="J186" s="446">
        <v>612.0</v>
      </c>
      <c r="K186" s="446">
        <v>619.0</v>
      </c>
      <c r="L186" s="377">
        <v>0.0</v>
      </c>
      <c r="M186" s="128">
        <v>96.0</v>
      </c>
      <c r="AS186" s="447"/>
      <c r="AT186" s="379">
        <f t="shared" si="2"/>
        <v>3622</v>
      </c>
      <c r="AU186" s="379" t="str">
        <f t="shared" si="3"/>
        <v>dezembro/1899</v>
      </c>
    </row>
    <row r="187" ht="15.75" customHeight="1">
      <c r="A187" s="442" t="s">
        <v>5649</v>
      </c>
      <c r="B187" s="459">
        <v>45863.0</v>
      </c>
      <c r="C187" s="430" t="str">
        <f t="shared" si="1"/>
        <v>07/2025</v>
      </c>
      <c r="D187" s="458" t="s">
        <v>4243</v>
      </c>
      <c r="E187" s="460" t="s">
        <v>5848</v>
      </c>
      <c r="F187" s="432" t="s">
        <v>5464</v>
      </c>
      <c r="G187" s="461" t="s">
        <v>5849</v>
      </c>
      <c r="H187" s="433">
        <f t="shared" si="23"/>
        <v>596</v>
      </c>
      <c r="I187" s="434">
        <v>499.0</v>
      </c>
      <c r="J187" s="434">
        <v>49.0</v>
      </c>
      <c r="K187" s="434">
        <v>48.0</v>
      </c>
      <c r="L187" s="435">
        <v>0.0</v>
      </c>
      <c r="AS187" s="462"/>
      <c r="AT187" s="379">
        <f t="shared" si="2"/>
        <v>596</v>
      </c>
      <c r="AU187" s="379" t="str">
        <f t="shared" si="3"/>
        <v>dezembro/1899</v>
      </c>
    </row>
    <row r="188" ht="15.75" customHeight="1">
      <c r="A188" s="449" t="s">
        <v>5649</v>
      </c>
      <c r="B188" s="450">
        <v>45863.0</v>
      </c>
      <c r="C188" s="419" t="str">
        <f t="shared" si="1"/>
        <v>07/2025</v>
      </c>
      <c r="D188" s="454" t="s">
        <v>4301</v>
      </c>
      <c r="E188" s="421" t="s">
        <v>5850</v>
      </c>
      <c r="F188" s="422" t="s">
        <v>5481</v>
      </c>
      <c r="G188" s="455" t="s">
        <v>5851</v>
      </c>
      <c r="H188" s="424">
        <f t="shared" si="23"/>
        <v>6</v>
      </c>
      <c r="I188" s="441"/>
      <c r="J188" s="425">
        <v>3.0</v>
      </c>
      <c r="K188" s="441"/>
      <c r="L188" s="451">
        <v>0.0</v>
      </c>
      <c r="M188" s="426">
        <v>3.0</v>
      </c>
      <c r="N188" s="428"/>
      <c r="O188" s="428"/>
      <c r="P188" s="428"/>
      <c r="Q188" s="428"/>
      <c r="R188" s="428"/>
      <c r="S188" s="428"/>
      <c r="T188" s="428"/>
      <c r="U188" s="428"/>
      <c r="V188" s="428"/>
      <c r="W188" s="428"/>
      <c r="X188" s="428"/>
      <c r="Y188" s="428"/>
      <c r="Z188" s="428"/>
      <c r="AA188" s="428"/>
      <c r="AB188" s="428"/>
      <c r="AC188" s="428"/>
      <c r="AD188" s="428"/>
      <c r="AE188" s="428"/>
      <c r="AF188" s="428"/>
      <c r="AG188" s="428"/>
      <c r="AH188" s="428"/>
      <c r="AI188" s="428"/>
      <c r="AJ188" s="428"/>
      <c r="AK188" s="428"/>
      <c r="AL188" s="428"/>
      <c r="AM188" s="428"/>
      <c r="AN188" s="428"/>
      <c r="AO188" s="428"/>
      <c r="AP188" s="428"/>
      <c r="AQ188" s="428"/>
      <c r="AR188" s="428"/>
      <c r="AS188" s="452"/>
      <c r="AT188" s="428">
        <f t="shared" si="2"/>
        <v>3</v>
      </c>
      <c r="AU188" s="428" t="str">
        <f t="shared" si="3"/>
        <v>dezembro/1899</v>
      </c>
      <c r="AV188" s="428"/>
      <c r="AW188" s="428"/>
    </row>
    <row r="189" ht="15.75" customHeight="1">
      <c r="A189" s="442" t="s">
        <v>5498</v>
      </c>
      <c r="B189" s="459">
        <v>45867.0</v>
      </c>
      <c r="C189" s="430" t="str">
        <f t="shared" si="1"/>
        <v>07/2025</v>
      </c>
      <c r="D189" s="458" t="s">
        <v>4243</v>
      </c>
      <c r="E189" s="460" t="s">
        <v>5852</v>
      </c>
      <c r="F189" s="432" t="s">
        <v>5464</v>
      </c>
      <c r="G189" s="461" t="s">
        <v>5853</v>
      </c>
      <c r="H189" s="433">
        <f t="shared" si="23"/>
        <v>2722</v>
      </c>
      <c r="I189" s="434">
        <v>2002.0</v>
      </c>
      <c r="J189" s="434">
        <v>155.0</v>
      </c>
      <c r="K189" s="434">
        <v>565.0</v>
      </c>
      <c r="L189" s="435">
        <v>0.0</v>
      </c>
      <c r="AT189" s="379">
        <f t="shared" si="2"/>
        <v>2722</v>
      </c>
      <c r="AU189" s="379" t="str">
        <f t="shared" si="3"/>
        <v>dezembro/1899</v>
      </c>
    </row>
    <row r="190" ht="15.75" customHeight="1">
      <c r="A190" s="442" t="s">
        <v>4257</v>
      </c>
      <c r="B190" s="445">
        <v>45867.0</v>
      </c>
      <c r="C190" s="380" t="str">
        <f t="shared" si="1"/>
        <v>07/2025</v>
      </c>
      <c r="D190" s="458" t="s">
        <v>4301</v>
      </c>
      <c r="E190" s="413" t="s">
        <v>5854</v>
      </c>
      <c r="F190" s="374" t="s">
        <v>5464</v>
      </c>
      <c r="G190" s="463" t="s">
        <v>5855</v>
      </c>
      <c r="H190" s="376">
        <f t="shared" si="23"/>
        <v>193</v>
      </c>
      <c r="I190" s="446">
        <v>164.0</v>
      </c>
      <c r="J190" s="446">
        <v>17.0</v>
      </c>
      <c r="K190" s="446">
        <v>10.0</v>
      </c>
      <c r="L190" s="128">
        <v>0.0</v>
      </c>
      <c r="M190" s="128">
        <v>2.0</v>
      </c>
      <c r="AT190" s="379">
        <f t="shared" si="2"/>
        <v>191</v>
      </c>
      <c r="AU190" s="379" t="str">
        <f t="shared" si="3"/>
        <v>dezembro/1899</v>
      </c>
    </row>
    <row r="191" ht="15.75" customHeight="1">
      <c r="A191" s="442" t="s">
        <v>5498</v>
      </c>
      <c r="B191" s="448">
        <v>45867.0</v>
      </c>
      <c r="C191" s="380" t="str">
        <f t="shared" si="1"/>
        <v>07/2025</v>
      </c>
      <c r="D191" s="458" t="s">
        <v>4247</v>
      </c>
      <c r="E191" s="413" t="s">
        <v>5856</v>
      </c>
      <c r="F191" s="374" t="s">
        <v>5464</v>
      </c>
      <c r="G191" s="457" t="s">
        <v>5857</v>
      </c>
      <c r="H191" s="376">
        <f t="shared" si="23"/>
        <v>981</v>
      </c>
      <c r="I191" s="446">
        <v>623.0</v>
      </c>
      <c r="J191" s="446">
        <v>15.0</v>
      </c>
      <c r="K191" s="446">
        <v>328.0</v>
      </c>
      <c r="L191" s="128">
        <v>0.0</v>
      </c>
      <c r="M191" s="128">
        <v>15.0</v>
      </c>
      <c r="AT191" s="379">
        <f t="shared" si="2"/>
        <v>966</v>
      </c>
      <c r="AU191" s="379" t="str">
        <f t="shared" si="3"/>
        <v>dezembro/1899</v>
      </c>
    </row>
    <row r="192" ht="15.75" customHeight="1">
      <c r="A192" s="442" t="s">
        <v>5561</v>
      </c>
      <c r="B192" s="445">
        <v>45867.0</v>
      </c>
      <c r="C192" s="380" t="str">
        <f t="shared" si="1"/>
        <v>07/2025</v>
      </c>
      <c r="D192" s="458" t="s">
        <v>4301</v>
      </c>
      <c r="E192" s="413" t="s">
        <v>5858</v>
      </c>
      <c r="F192" s="374" t="s">
        <v>5464</v>
      </c>
      <c r="G192" s="463" t="s">
        <v>5859</v>
      </c>
      <c r="H192" s="376">
        <f t="shared" si="23"/>
        <v>245</v>
      </c>
      <c r="I192" s="446">
        <v>191.0</v>
      </c>
      <c r="J192" s="446">
        <v>20.0</v>
      </c>
      <c r="K192" s="446">
        <v>26.0</v>
      </c>
      <c r="L192" s="128">
        <v>0.0</v>
      </c>
      <c r="M192" s="128">
        <v>8.0</v>
      </c>
      <c r="AT192" s="379">
        <f t="shared" si="2"/>
        <v>237</v>
      </c>
      <c r="AU192" s="379" t="str">
        <f t="shared" si="3"/>
        <v>dezembro/1899</v>
      </c>
    </row>
    <row r="193" ht="15.75" customHeight="1">
      <c r="A193" s="442" t="s">
        <v>4257</v>
      </c>
      <c r="B193" s="448">
        <v>45868.0</v>
      </c>
      <c r="C193" s="380" t="str">
        <f t="shared" si="1"/>
        <v>07/2025</v>
      </c>
      <c r="D193" s="458" t="s">
        <v>4243</v>
      </c>
      <c r="E193" s="413" t="s">
        <v>5860</v>
      </c>
      <c r="F193" s="374" t="s">
        <v>5464</v>
      </c>
      <c r="G193" s="464" t="s">
        <v>5861</v>
      </c>
      <c r="H193" s="376">
        <f t="shared" si="23"/>
        <v>527</v>
      </c>
      <c r="I193" s="446">
        <v>416.0</v>
      </c>
      <c r="J193" s="446">
        <v>81.0</v>
      </c>
      <c r="K193" s="446">
        <v>23.0</v>
      </c>
      <c r="L193" s="128">
        <v>0.0</v>
      </c>
      <c r="M193" s="128">
        <v>7.0</v>
      </c>
      <c r="AT193" s="379">
        <f t="shared" si="2"/>
        <v>520</v>
      </c>
      <c r="AU193" s="379" t="str">
        <f t="shared" si="3"/>
        <v>dezembro/1899</v>
      </c>
    </row>
    <row r="194" ht="15.75" customHeight="1">
      <c r="A194" s="442" t="s">
        <v>5649</v>
      </c>
      <c r="B194" s="445">
        <v>45869.0</v>
      </c>
      <c r="C194" s="380" t="str">
        <f t="shared" si="1"/>
        <v>07/2025</v>
      </c>
      <c r="D194" s="458" t="s">
        <v>4243</v>
      </c>
      <c r="E194" s="413" t="s">
        <v>5862</v>
      </c>
      <c r="F194" s="374" t="s">
        <v>5464</v>
      </c>
      <c r="G194" s="463" t="s">
        <v>5863</v>
      </c>
      <c r="H194" s="376">
        <f t="shared" si="23"/>
        <v>293</v>
      </c>
      <c r="I194" s="446">
        <v>257.0</v>
      </c>
      <c r="J194" s="446">
        <v>18.0</v>
      </c>
      <c r="K194" s="446">
        <v>16.0</v>
      </c>
      <c r="L194" s="128">
        <v>0.0</v>
      </c>
      <c r="M194" s="128">
        <v>2.0</v>
      </c>
      <c r="AT194" s="379">
        <f t="shared" si="2"/>
        <v>291</v>
      </c>
      <c r="AU194" s="379" t="str">
        <f t="shared" si="3"/>
        <v>dezembro/1899</v>
      </c>
    </row>
    <row r="195" ht="15.75" customHeight="1">
      <c r="A195" s="442" t="s">
        <v>5498</v>
      </c>
      <c r="B195" s="448">
        <v>45869.0</v>
      </c>
      <c r="C195" s="380" t="str">
        <f t="shared" si="1"/>
        <v>07/2025</v>
      </c>
      <c r="D195" s="458" t="s">
        <v>4231</v>
      </c>
      <c r="E195" s="413" t="s">
        <v>5864</v>
      </c>
      <c r="F195" s="374" t="s">
        <v>5464</v>
      </c>
      <c r="G195" s="463" t="s">
        <v>5865</v>
      </c>
      <c r="H195" s="376">
        <f t="shared" si="23"/>
        <v>1660</v>
      </c>
      <c r="I195" s="446">
        <v>1293.0</v>
      </c>
      <c r="J195" s="446">
        <v>91.0</v>
      </c>
      <c r="K195" s="446">
        <v>233.0</v>
      </c>
      <c r="L195" s="128">
        <v>0.0</v>
      </c>
      <c r="M195" s="128">
        <v>43.0</v>
      </c>
      <c r="AT195" s="379">
        <f t="shared" si="2"/>
        <v>1617</v>
      </c>
      <c r="AU195" s="379" t="str">
        <f t="shared" si="3"/>
        <v>dezembro/1899</v>
      </c>
    </row>
    <row r="196" ht="15.75" customHeight="1">
      <c r="A196" s="442" t="s">
        <v>5649</v>
      </c>
      <c r="B196" s="459">
        <v>45870.0</v>
      </c>
      <c r="C196" s="430" t="str">
        <f t="shared" si="1"/>
        <v>08/2025</v>
      </c>
      <c r="D196" s="458" t="s">
        <v>4243</v>
      </c>
      <c r="E196" s="460" t="s">
        <v>5866</v>
      </c>
      <c r="F196" s="432" t="s">
        <v>5464</v>
      </c>
      <c r="G196" s="465" t="s">
        <v>5867</v>
      </c>
      <c r="H196" s="433">
        <f t="shared" si="23"/>
        <v>147</v>
      </c>
      <c r="I196" s="434">
        <v>99.0</v>
      </c>
      <c r="J196" s="434">
        <v>43.0</v>
      </c>
      <c r="K196" s="434">
        <v>5.0</v>
      </c>
      <c r="L196" s="435">
        <v>0.0</v>
      </c>
      <c r="M196" s="435"/>
      <c r="AT196" s="379">
        <f t="shared" si="2"/>
        <v>147</v>
      </c>
      <c r="AU196" s="379" t="str">
        <f t="shared" si="3"/>
        <v>dezembro/1899</v>
      </c>
    </row>
    <row r="197" ht="15.75" customHeight="1">
      <c r="A197" s="442" t="s">
        <v>5498</v>
      </c>
      <c r="B197" s="448">
        <v>45872.0</v>
      </c>
      <c r="C197" s="380" t="str">
        <f t="shared" si="1"/>
        <v>08/2025</v>
      </c>
      <c r="D197" s="466" t="s">
        <v>4248</v>
      </c>
      <c r="E197" s="467" t="s">
        <v>5868</v>
      </c>
      <c r="F197" s="468" t="s">
        <v>5464</v>
      </c>
      <c r="G197" s="463" t="s">
        <v>5869</v>
      </c>
      <c r="H197" s="376">
        <f t="shared" si="23"/>
        <v>405</v>
      </c>
      <c r="I197" s="446">
        <v>306.0</v>
      </c>
      <c r="J197" s="446">
        <v>90.0</v>
      </c>
      <c r="K197" s="446">
        <v>8.0</v>
      </c>
      <c r="L197" s="128">
        <v>0.0</v>
      </c>
      <c r="M197" s="128">
        <v>1.0</v>
      </c>
      <c r="AT197" s="379">
        <f t="shared" si="2"/>
        <v>404</v>
      </c>
      <c r="AU197" s="379" t="str">
        <f t="shared" si="3"/>
        <v>dezembro/1899</v>
      </c>
    </row>
    <row r="198" ht="15.75" customHeight="1">
      <c r="A198" s="442" t="s">
        <v>4257</v>
      </c>
      <c r="B198" s="445">
        <v>45872.0</v>
      </c>
      <c r="C198" s="380" t="str">
        <f t="shared" si="1"/>
        <v>08/2025</v>
      </c>
      <c r="D198" s="458" t="s">
        <v>4245</v>
      </c>
      <c r="E198" s="469" t="s">
        <v>5870</v>
      </c>
      <c r="F198" s="374" t="s">
        <v>5464</v>
      </c>
      <c r="G198" s="457" t="s">
        <v>5871</v>
      </c>
      <c r="H198" s="376">
        <f t="shared" si="23"/>
        <v>191</v>
      </c>
      <c r="I198" s="446">
        <v>176.0</v>
      </c>
      <c r="J198" s="446">
        <v>9.0</v>
      </c>
      <c r="K198" s="446">
        <v>5.0</v>
      </c>
      <c r="L198" s="128">
        <v>0.0</v>
      </c>
      <c r="M198" s="128">
        <v>1.0</v>
      </c>
      <c r="AT198" s="379">
        <f t="shared" si="2"/>
        <v>190</v>
      </c>
      <c r="AU198" s="379" t="str">
        <f t="shared" si="3"/>
        <v>dezembro/1899</v>
      </c>
    </row>
    <row r="199" ht="15.75" customHeight="1">
      <c r="A199" s="442" t="s">
        <v>5498</v>
      </c>
      <c r="B199" s="448">
        <v>45874.0</v>
      </c>
      <c r="C199" s="380" t="str">
        <f t="shared" si="1"/>
        <v>08/2025</v>
      </c>
      <c r="D199" s="458" t="s">
        <v>4243</v>
      </c>
      <c r="E199" s="413" t="s">
        <v>5872</v>
      </c>
      <c r="F199" s="374" t="s">
        <v>5464</v>
      </c>
      <c r="G199" s="464" t="s">
        <v>5873</v>
      </c>
      <c r="H199" s="376">
        <f t="shared" si="23"/>
        <v>921</v>
      </c>
      <c r="I199" s="446">
        <v>635.0</v>
      </c>
      <c r="J199" s="446">
        <v>90.0</v>
      </c>
      <c r="K199" s="446">
        <v>182.0</v>
      </c>
      <c r="L199" s="128">
        <v>0.0</v>
      </c>
      <c r="M199" s="128">
        <v>14.0</v>
      </c>
      <c r="AT199" s="379">
        <f t="shared" si="2"/>
        <v>907</v>
      </c>
      <c r="AU199" s="379" t="str">
        <f t="shared" si="3"/>
        <v>dezembro/1899</v>
      </c>
    </row>
    <row r="200" ht="15.75" customHeight="1">
      <c r="A200" s="442" t="s">
        <v>5469</v>
      </c>
      <c r="B200" s="445">
        <v>45874.0</v>
      </c>
      <c r="C200" s="380" t="str">
        <f t="shared" si="1"/>
        <v>08/2025</v>
      </c>
      <c r="D200" s="458" t="s">
        <v>4301</v>
      </c>
      <c r="E200" s="413" t="s">
        <v>5874</v>
      </c>
      <c r="F200" s="374" t="s">
        <v>5464</v>
      </c>
      <c r="G200" s="463" t="s">
        <v>5875</v>
      </c>
      <c r="H200" s="376">
        <f t="shared" si="23"/>
        <v>1944</v>
      </c>
      <c r="I200" s="446">
        <v>1560.0</v>
      </c>
      <c r="J200" s="446">
        <v>107.0</v>
      </c>
      <c r="K200" s="446">
        <v>232.0</v>
      </c>
      <c r="L200" s="128">
        <v>0.0</v>
      </c>
      <c r="M200" s="128">
        <v>45.0</v>
      </c>
      <c r="AT200" s="379">
        <f t="shared" si="2"/>
        <v>1899</v>
      </c>
      <c r="AU200" s="379" t="str">
        <f t="shared" si="3"/>
        <v>dezembro/1899</v>
      </c>
    </row>
    <row r="201" ht="15.75" customHeight="1">
      <c r="A201" s="442" t="s">
        <v>5498</v>
      </c>
      <c r="B201" s="448">
        <v>45875.0</v>
      </c>
      <c r="C201" s="380" t="str">
        <f t="shared" si="1"/>
        <v>08/2025</v>
      </c>
      <c r="D201" s="458" t="s">
        <v>4248</v>
      </c>
      <c r="E201" s="413" t="s">
        <v>5876</v>
      </c>
      <c r="F201" s="374" t="s">
        <v>5464</v>
      </c>
      <c r="G201" s="464" t="s">
        <v>5877</v>
      </c>
      <c r="H201" s="376">
        <f t="shared" si="23"/>
        <v>211</v>
      </c>
      <c r="I201" s="446">
        <v>178.0</v>
      </c>
      <c r="J201" s="446">
        <v>11.0</v>
      </c>
      <c r="K201" s="446">
        <v>17.0</v>
      </c>
      <c r="L201" s="128">
        <v>1.0</v>
      </c>
      <c r="M201" s="128">
        <v>4.0</v>
      </c>
      <c r="AT201" s="379">
        <f t="shared" si="2"/>
        <v>206</v>
      </c>
      <c r="AU201" s="379" t="str">
        <f t="shared" si="3"/>
        <v>dezembro/1899</v>
      </c>
    </row>
    <row r="202" ht="17.25" customHeight="1">
      <c r="A202" s="442" t="s">
        <v>5561</v>
      </c>
      <c r="B202" s="445">
        <v>45875.0</v>
      </c>
      <c r="C202" s="380" t="str">
        <f t="shared" si="1"/>
        <v>08/2025</v>
      </c>
      <c r="D202" s="458" t="s">
        <v>4301</v>
      </c>
      <c r="E202" s="413" t="s">
        <v>5878</v>
      </c>
      <c r="F202" s="374" t="s">
        <v>5481</v>
      </c>
      <c r="G202" s="463" t="s">
        <v>5879</v>
      </c>
      <c r="H202" s="376">
        <f t="shared" si="23"/>
        <v>368</v>
      </c>
      <c r="I202" s="446">
        <v>274.0</v>
      </c>
      <c r="J202" s="446">
        <v>35.0</v>
      </c>
      <c r="K202" s="446">
        <v>51.0</v>
      </c>
      <c r="L202" s="377">
        <v>1.0</v>
      </c>
      <c r="M202" s="128">
        <v>7.0</v>
      </c>
      <c r="AT202" s="379">
        <f t="shared" si="2"/>
        <v>360</v>
      </c>
      <c r="AU202" s="379" t="str">
        <f t="shared" si="3"/>
        <v>dezembro/1899</v>
      </c>
    </row>
    <row r="203" ht="17.25" customHeight="1">
      <c r="A203" s="442" t="s">
        <v>5472</v>
      </c>
      <c r="B203" s="448">
        <v>45876.0</v>
      </c>
      <c r="C203" s="380" t="str">
        <f t="shared" si="1"/>
        <v>08/2025</v>
      </c>
      <c r="D203" s="458" t="s">
        <v>4248</v>
      </c>
      <c r="E203" s="413" t="s">
        <v>5880</v>
      </c>
      <c r="F203" s="374" t="s">
        <v>5467</v>
      </c>
      <c r="G203" s="457" t="s">
        <v>5881</v>
      </c>
      <c r="H203" s="376">
        <f t="shared" si="23"/>
        <v>1052</v>
      </c>
      <c r="I203" s="446">
        <v>706.0</v>
      </c>
      <c r="J203" s="446">
        <v>122.0</v>
      </c>
      <c r="K203" s="446">
        <v>180.0</v>
      </c>
      <c r="L203" s="377">
        <v>0.0</v>
      </c>
      <c r="M203" s="128">
        <v>44.0</v>
      </c>
      <c r="AT203" s="379">
        <f t="shared" si="2"/>
        <v>1008</v>
      </c>
      <c r="AU203" s="379" t="str">
        <f t="shared" si="3"/>
        <v>dezembro/1899</v>
      </c>
    </row>
    <row r="204" ht="16.5" customHeight="1">
      <c r="A204" s="442" t="s">
        <v>5649</v>
      </c>
      <c r="B204" s="459">
        <v>45876.0</v>
      </c>
      <c r="C204" s="430" t="str">
        <f t="shared" si="1"/>
        <v>08/2025</v>
      </c>
      <c r="D204" s="458" t="s">
        <v>4301</v>
      </c>
      <c r="E204" s="460" t="s">
        <v>5882</v>
      </c>
      <c r="F204" s="432" t="s">
        <v>5464</v>
      </c>
      <c r="G204" s="465" t="s">
        <v>5883</v>
      </c>
      <c r="H204" s="433">
        <f t="shared" si="23"/>
        <v>822</v>
      </c>
      <c r="I204" s="434">
        <v>713.0</v>
      </c>
      <c r="J204" s="434">
        <v>67.0</v>
      </c>
      <c r="K204" s="434">
        <v>37.0</v>
      </c>
      <c r="L204" s="435">
        <v>1.0</v>
      </c>
      <c r="M204" s="435">
        <v>4.0</v>
      </c>
      <c r="AT204" s="379">
        <f t="shared" si="2"/>
        <v>817</v>
      </c>
      <c r="AU204" s="379" t="str">
        <f t="shared" si="3"/>
        <v>dezembro/1899</v>
      </c>
    </row>
    <row r="205" ht="16.5" customHeight="1">
      <c r="A205" s="442" t="s">
        <v>5498</v>
      </c>
      <c r="B205" s="448">
        <v>45876.0</v>
      </c>
      <c r="C205" s="380" t="str">
        <f t="shared" si="1"/>
        <v>08/2025</v>
      </c>
      <c r="D205" s="458" t="s">
        <v>4248</v>
      </c>
      <c r="E205" s="413" t="s">
        <v>5884</v>
      </c>
      <c r="F205" s="374" t="s">
        <v>5464</v>
      </c>
      <c r="G205" s="463" t="s">
        <v>5885</v>
      </c>
      <c r="H205" s="376">
        <f t="shared" si="23"/>
        <v>820</v>
      </c>
      <c r="I205" s="446">
        <v>513.0</v>
      </c>
      <c r="J205" s="446">
        <v>257.0</v>
      </c>
      <c r="K205" s="446">
        <v>30.0</v>
      </c>
      <c r="L205" s="128">
        <v>5.0</v>
      </c>
      <c r="M205" s="128">
        <v>15.0</v>
      </c>
      <c r="AT205" s="379">
        <f t="shared" si="2"/>
        <v>800</v>
      </c>
      <c r="AU205" s="379" t="str">
        <f t="shared" si="3"/>
        <v>dezembro/1899</v>
      </c>
    </row>
    <row r="206" ht="15.75" customHeight="1">
      <c r="A206" s="442" t="s">
        <v>5561</v>
      </c>
      <c r="B206" s="445">
        <v>45878.0</v>
      </c>
      <c r="C206" s="380" t="str">
        <f t="shared" si="1"/>
        <v>08/2025</v>
      </c>
      <c r="D206" s="470" t="s">
        <v>4245</v>
      </c>
      <c r="E206" s="413" t="s">
        <v>5886</v>
      </c>
      <c r="F206" s="374" t="s">
        <v>5464</v>
      </c>
      <c r="G206" s="463" t="s">
        <v>5887</v>
      </c>
      <c r="H206" s="376">
        <f t="shared" si="23"/>
        <v>401</v>
      </c>
      <c r="I206" s="446">
        <v>320.0</v>
      </c>
      <c r="J206" s="446">
        <v>39.0</v>
      </c>
      <c r="K206" s="446">
        <v>40.0</v>
      </c>
      <c r="L206" s="128">
        <v>2.0</v>
      </c>
      <c r="M206" s="128">
        <v>0.0</v>
      </c>
      <c r="AT206" s="379">
        <f t="shared" si="2"/>
        <v>399</v>
      </c>
      <c r="AU206" s="379" t="str">
        <f t="shared" si="3"/>
        <v>dezembro/1899</v>
      </c>
    </row>
    <row r="207" ht="17.25" customHeight="1">
      <c r="A207" s="442" t="s">
        <v>5475</v>
      </c>
      <c r="B207" s="448">
        <v>45879.0</v>
      </c>
      <c r="C207" s="380" t="str">
        <f t="shared" si="1"/>
        <v>08/2025</v>
      </c>
      <c r="D207" s="470"/>
      <c r="E207" s="413" t="s">
        <v>5888</v>
      </c>
      <c r="F207" s="374" t="s">
        <v>5464</v>
      </c>
      <c r="G207" s="457" t="s">
        <v>5889</v>
      </c>
      <c r="H207" s="376">
        <f t="shared" si="23"/>
        <v>544</v>
      </c>
      <c r="I207" s="446">
        <v>476.0</v>
      </c>
      <c r="J207" s="446">
        <v>38.0</v>
      </c>
      <c r="K207" s="446">
        <v>24.0</v>
      </c>
      <c r="L207" s="446">
        <v>1.0</v>
      </c>
      <c r="M207" s="446">
        <v>5.0</v>
      </c>
      <c r="N207" s="471"/>
      <c r="O207" s="471"/>
      <c r="P207" s="471"/>
      <c r="Q207" s="471"/>
      <c r="R207" s="471"/>
      <c r="S207" s="471"/>
      <c r="T207" s="471"/>
      <c r="U207" s="471"/>
      <c r="V207" s="471"/>
      <c r="W207" s="471"/>
      <c r="X207" s="471"/>
      <c r="Y207" s="471"/>
      <c r="Z207" s="471"/>
      <c r="AA207" s="471"/>
      <c r="AB207" s="471"/>
      <c r="AC207" s="471"/>
      <c r="AD207" s="471"/>
      <c r="AE207" s="471"/>
      <c r="AF207" s="471"/>
      <c r="AG207" s="471"/>
      <c r="AH207" s="471"/>
      <c r="AI207" s="471"/>
      <c r="AJ207" s="471"/>
      <c r="AK207" s="471"/>
      <c r="AL207" s="471"/>
      <c r="AM207" s="471"/>
      <c r="AN207" s="471"/>
      <c r="AO207" s="471"/>
      <c r="AP207" s="471"/>
      <c r="AQ207" s="471"/>
      <c r="AR207" s="471"/>
      <c r="AS207" s="471"/>
      <c r="AT207" s="471">
        <f t="shared" si="2"/>
        <v>538</v>
      </c>
      <c r="AU207" s="471" t="str">
        <f t="shared" si="3"/>
        <v>dezembro/1899</v>
      </c>
      <c r="AV207" s="471"/>
      <c r="AW207" s="471"/>
    </row>
    <row r="208" ht="16.5" customHeight="1">
      <c r="A208" s="442" t="s">
        <v>5561</v>
      </c>
      <c r="B208" s="445">
        <v>45881.0</v>
      </c>
      <c r="C208" s="380" t="str">
        <f t="shared" si="1"/>
        <v>08/2025</v>
      </c>
      <c r="D208" s="470" t="s">
        <v>4301</v>
      </c>
      <c r="E208" s="413" t="s">
        <v>5890</v>
      </c>
      <c r="F208" s="374" t="s">
        <v>5464</v>
      </c>
      <c r="G208" s="464" t="s">
        <v>5891</v>
      </c>
      <c r="H208" s="376">
        <f t="shared" si="23"/>
        <v>718</v>
      </c>
      <c r="I208" s="446">
        <v>498.0</v>
      </c>
      <c r="J208" s="446">
        <v>47.0</v>
      </c>
      <c r="K208" s="446">
        <v>164.0</v>
      </c>
      <c r="L208" s="128">
        <v>1.0</v>
      </c>
      <c r="M208" s="128">
        <v>8.0</v>
      </c>
      <c r="AT208" s="379">
        <f t="shared" si="2"/>
        <v>709</v>
      </c>
      <c r="AU208" s="379" t="str">
        <f t="shared" si="3"/>
        <v>dezembro/1899</v>
      </c>
    </row>
    <row r="209" ht="16.5" customHeight="1">
      <c r="A209" s="442" t="s">
        <v>5498</v>
      </c>
      <c r="B209" s="448">
        <v>45882.0</v>
      </c>
      <c r="C209" s="380" t="str">
        <f t="shared" si="1"/>
        <v>08/2025</v>
      </c>
      <c r="D209" s="470"/>
      <c r="E209" s="413" t="s">
        <v>5892</v>
      </c>
      <c r="F209" s="374" t="s">
        <v>5464</v>
      </c>
      <c r="G209" s="463" t="s">
        <v>5893</v>
      </c>
      <c r="H209" s="376">
        <f t="shared" si="23"/>
        <v>503</v>
      </c>
      <c r="I209" s="446">
        <v>445.0</v>
      </c>
      <c r="J209" s="446">
        <v>17.0</v>
      </c>
      <c r="K209" s="446">
        <v>31.0</v>
      </c>
      <c r="L209" s="128">
        <v>1.0</v>
      </c>
      <c r="M209" s="128">
        <v>9.0</v>
      </c>
      <c r="AT209" s="379">
        <f t="shared" si="2"/>
        <v>493</v>
      </c>
      <c r="AU209" s="379" t="str">
        <f t="shared" si="3"/>
        <v>dezembro/1899</v>
      </c>
    </row>
    <row r="210" ht="17.25" customHeight="1">
      <c r="A210" s="442" t="s">
        <v>5498</v>
      </c>
      <c r="B210" s="459">
        <v>45882.0</v>
      </c>
      <c r="C210" s="430" t="str">
        <f t="shared" si="1"/>
        <v>08/2025</v>
      </c>
      <c r="D210" s="472" t="s">
        <v>4301</v>
      </c>
      <c r="E210" s="460" t="s">
        <v>5894</v>
      </c>
      <c r="F210" s="432" t="s">
        <v>5464</v>
      </c>
      <c r="G210" s="465" t="s">
        <v>5895</v>
      </c>
      <c r="H210" s="433">
        <f t="shared" si="23"/>
        <v>288</v>
      </c>
      <c r="I210" s="434">
        <v>257.0</v>
      </c>
      <c r="J210" s="434">
        <v>14.0</v>
      </c>
      <c r="K210" s="434">
        <v>13.0</v>
      </c>
      <c r="L210" s="435">
        <v>4.0</v>
      </c>
      <c r="M210" s="435"/>
      <c r="AT210" s="379">
        <f t="shared" si="2"/>
        <v>284</v>
      </c>
      <c r="AU210" s="379" t="str">
        <f t="shared" si="3"/>
        <v>dezembro/1899</v>
      </c>
    </row>
    <row r="211" ht="15.0" customHeight="1">
      <c r="A211" s="442" t="s">
        <v>4257</v>
      </c>
      <c r="B211" s="448">
        <v>45884.0</v>
      </c>
      <c r="C211" s="380" t="str">
        <f t="shared" si="1"/>
        <v>08/2025</v>
      </c>
      <c r="D211" s="470" t="s">
        <v>4301</v>
      </c>
      <c r="E211" s="413" t="s">
        <v>5896</v>
      </c>
      <c r="F211" s="374" t="s">
        <v>5511</v>
      </c>
      <c r="G211" s="463" t="s">
        <v>5897</v>
      </c>
      <c r="H211" s="376">
        <f t="shared" si="23"/>
        <v>121</v>
      </c>
      <c r="I211" s="446">
        <v>100.0</v>
      </c>
      <c r="J211" s="446">
        <v>5.0</v>
      </c>
      <c r="K211" s="446">
        <v>16.0</v>
      </c>
      <c r="L211" s="377">
        <v>0.0</v>
      </c>
      <c r="M211" s="473"/>
      <c r="AT211" s="379">
        <f t="shared" si="2"/>
        <v>121</v>
      </c>
      <c r="AU211" s="379" t="str">
        <f t="shared" si="3"/>
        <v>dezembro/1899</v>
      </c>
    </row>
    <row r="212" ht="15.75" customHeight="1">
      <c r="A212" s="442" t="s">
        <v>5498</v>
      </c>
      <c r="B212" s="445">
        <v>45884.0</v>
      </c>
      <c r="C212" s="380" t="str">
        <f t="shared" si="1"/>
        <v>08/2025</v>
      </c>
      <c r="D212" s="470" t="s">
        <v>4247</v>
      </c>
      <c r="E212" s="413" t="s">
        <v>5898</v>
      </c>
      <c r="F212" s="374" t="s">
        <v>5511</v>
      </c>
      <c r="G212" s="463" t="s">
        <v>5899</v>
      </c>
      <c r="H212" s="376">
        <f t="shared" si="23"/>
        <v>332</v>
      </c>
      <c r="I212" s="446">
        <v>299.0</v>
      </c>
      <c r="J212" s="446">
        <v>8.0</v>
      </c>
      <c r="K212" s="446">
        <v>18.0</v>
      </c>
      <c r="L212" s="377">
        <v>0.0</v>
      </c>
      <c r="M212" s="128">
        <v>7.0</v>
      </c>
      <c r="AT212" s="379">
        <f t="shared" si="2"/>
        <v>325</v>
      </c>
      <c r="AU212" s="379" t="str">
        <f t="shared" si="3"/>
        <v>dezembro/1899</v>
      </c>
    </row>
    <row r="213" ht="17.25" customHeight="1">
      <c r="A213" s="442" t="s">
        <v>5469</v>
      </c>
      <c r="B213" s="448">
        <v>45885.0</v>
      </c>
      <c r="C213" s="380" t="str">
        <f t="shared" si="1"/>
        <v>08/2025</v>
      </c>
      <c r="D213" s="470" t="s">
        <v>4245</v>
      </c>
      <c r="E213" s="413" t="s">
        <v>5900</v>
      </c>
      <c r="F213" s="374" t="s">
        <v>5534</v>
      </c>
      <c r="G213" s="463" t="s">
        <v>5901</v>
      </c>
      <c r="H213" s="376">
        <f t="shared" si="23"/>
        <v>430</v>
      </c>
      <c r="I213" s="434">
        <v>379.0</v>
      </c>
      <c r="J213" s="434">
        <v>28.0</v>
      </c>
      <c r="K213" s="434">
        <v>18.0</v>
      </c>
      <c r="L213" s="377">
        <v>1.0</v>
      </c>
      <c r="M213" s="435">
        <v>4.0</v>
      </c>
      <c r="AT213" s="379">
        <f t="shared" si="2"/>
        <v>425</v>
      </c>
      <c r="AU213" s="379" t="str">
        <f t="shared" si="3"/>
        <v>dezembro/1899</v>
      </c>
    </row>
    <row r="214" ht="18.0" customHeight="1">
      <c r="A214" s="442" t="s">
        <v>5498</v>
      </c>
      <c r="B214" s="445">
        <v>45887.0</v>
      </c>
      <c r="C214" s="380" t="str">
        <f t="shared" si="1"/>
        <v>08/2025</v>
      </c>
      <c r="D214" s="470" t="s">
        <v>4250</v>
      </c>
      <c r="E214" s="413" t="s">
        <v>5902</v>
      </c>
      <c r="F214" s="474" t="s">
        <v>5464</v>
      </c>
      <c r="G214" s="457" t="s">
        <v>5903</v>
      </c>
      <c r="H214" s="376">
        <f t="shared" si="23"/>
        <v>210</v>
      </c>
      <c r="I214" s="434">
        <v>187.0</v>
      </c>
      <c r="J214" s="434">
        <v>14.0</v>
      </c>
      <c r="K214" s="434">
        <v>7.0</v>
      </c>
      <c r="L214" s="435">
        <v>0.0</v>
      </c>
      <c r="M214" s="435">
        <v>2.0</v>
      </c>
      <c r="AT214" s="379">
        <f t="shared" si="2"/>
        <v>208</v>
      </c>
      <c r="AU214" s="379" t="str">
        <f t="shared" si="3"/>
        <v>dezembro/1899</v>
      </c>
    </row>
    <row r="215" ht="17.25" customHeight="1">
      <c r="A215" s="442" t="s">
        <v>5472</v>
      </c>
      <c r="B215" s="448">
        <v>45889.0</v>
      </c>
      <c r="C215" s="380" t="str">
        <f t="shared" si="1"/>
        <v>08/2025</v>
      </c>
      <c r="D215" s="470" t="s">
        <v>4248</v>
      </c>
      <c r="E215" s="413" t="s">
        <v>5904</v>
      </c>
      <c r="F215" s="475" t="s">
        <v>5464</v>
      </c>
      <c r="G215" s="463" t="s">
        <v>5905</v>
      </c>
      <c r="H215" s="376">
        <f t="shared" si="23"/>
        <v>328</v>
      </c>
      <c r="I215" s="446">
        <v>241.0</v>
      </c>
      <c r="J215" s="446">
        <v>27.0</v>
      </c>
      <c r="K215" s="446">
        <v>48.0</v>
      </c>
      <c r="L215" s="128">
        <v>1.0</v>
      </c>
      <c r="M215" s="128">
        <v>11.0</v>
      </c>
      <c r="AT215" s="379">
        <f t="shared" si="2"/>
        <v>316</v>
      </c>
      <c r="AU215" s="379" t="str">
        <f t="shared" si="3"/>
        <v>dezembro/1899</v>
      </c>
    </row>
    <row r="216" ht="17.25" customHeight="1">
      <c r="A216" s="442" t="s">
        <v>5498</v>
      </c>
      <c r="B216" s="445">
        <v>45889.0</v>
      </c>
      <c r="C216" s="380" t="str">
        <f t="shared" si="1"/>
        <v>08/2025</v>
      </c>
      <c r="D216" s="470" t="s">
        <v>4231</v>
      </c>
      <c r="E216" s="413" t="s">
        <v>5906</v>
      </c>
      <c r="F216" s="475" t="s">
        <v>5467</v>
      </c>
      <c r="G216" s="463" t="s">
        <v>5907</v>
      </c>
      <c r="H216" s="376">
        <f t="shared" si="23"/>
        <v>142</v>
      </c>
      <c r="I216" s="446">
        <v>135.0</v>
      </c>
      <c r="J216" s="446">
        <v>5.0</v>
      </c>
      <c r="K216" s="446">
        <v>0.0</v>
      </c>
      <c r="L216" s="377">
        <v>1.0</v>
      </c>
      <c r="M216" s="128">
        <v>1.0</v>
      </c>
      <c r="AT216" s="379">
        <f t="shared" si="2"/>
        <v>140</v>
      </c>
      <c r="AU216" s="379" t="str">
        <f t="shared" si="3"/>
        <v>dezembro/1899</v>
      </c>
    </row>
    <row r="217" ht="17.25" customHeight="1">
      <c r="A217" s="442" t="s">
        <v>5498</v>
      </c>
      <c r="B217" s="448">
        <v>45889.0</v>
      </c>
      <c r="C217" s="380" t="str">
        <f t="shared" si="1"/>
        <v>08/2025</v>
      </c>
      <c r="D217" s="470" t="s">
        <v>4301</v>
      </c>
      <c r="E217" s="413" t="s">
        <v>5908</v>
      </c>
      <c r="F217" s="475" t="s">
        <v>5467</v>
      </c>
      <c r="G217" s="457" t="s">
        <v>5909</v>
      </c>
      <c r="H217" s="376">
        <f>I217+J217+K217+L17+M217</f>
        <v>296</v>
      </c>
      <c r="I217" s="446">
        <v>278.0</v>
      </c>
      <c r="J217" s="446">
        <v>10.0</v>
      </c>
      <c r="K217" s="446">
        <v>7.0</v>
      </c>
      <c r="L217" s="377">
        <v>0.0</v>
      </c>
      <c r="M217" s="128">
        <v>1.0</v>
      </c>
      <c r="AT217" s="379">
        <f t="shared" si="2"/>
        <v>295</v>
      </c>
      <c r="AU217" s="379" t="str">
        <f t="shared" si="3"/>
        <v>dezembro/1899</v>
      </c>
    </row>
    <row r="218" ht="17.25" customHeight="1">
      <c r="A218" s="442" t="s">
        <v>4257</v>
      </c>
      <c r="B218" s="445">
        <v>45890.0</v>
      </c>
      <c r="C218" s="380" t="str">
        <f t="shared" si="1"/>
        <v>08/2025</v>
      </c>
      <c r="D218" s="476" t="s">
        <v>4301</v>
      </c>
      <c r="E218" s="413" t="s">
        <v>5910</v>
      </c>
      <c r="F218" s="475" t="s">
        <v>5464</v>
      </c>
      <c r="G218" s="463" t="s">
        <v>5911</v>
      </c>
      <c r="H218" s="376">
        <f t="shared" ref="H218:H272" si="24">I218+J218+K218+L218+M218</f>
        <v>208</v>
      </c>
      <c r="I218" s="446">
        <v>184.0</v>
      </c>
      <c r="J218" s="446">
        <v>9.0</v>
      </c>
      <c r="K218" s="446">
        <v>12.0</v>
      </c>
      <c r="L218" s="128">
        <v>1.0</v>
      </c>
      <c r="M218" s="128">
        <v>2.0</v>
      </c>
      <c r="AT218" s="379">
        <f t="shared" si="2"/>
        <v>205</v>
      </c>
      <c r="AU218" s="379" t="str">
        <f t="shared" si="3"/>
        <v>dezembro/1899</v>
      </c>
    </row>
    <row r="219" ht="16.5" customHeight="1">
      <c r="A219" s="442" t="s">
        <v>5649</v>
      </c>
      <c r="B219" s="448">
        <v>45890.0</v>
      </c>
      <c r="C219" s="380" t="str">
        <f t="shared" si="1"/>
        <v>08/2025</v>
      </c>
      <c r="D219" s="476" t="s">
        <v>4301</v>
      </c>
      <c r="E219" s="413" t="s">
        <v>5912</v>
      </c>
      <c r="F219" s="475" t="s">
        <v>5464</v>
      </c>
      <c r="G219" s="464" t="s">
        <v>5913</v>
      </c>
      <c r="H219" s="376">
        <f t="shared" si="24"/>
        <v>246</v>
      </c>
      <c r="I219" s="446">
        <v>183.0</v>
      </c>
      <c r="J219" s="446">
        <v>34.0</v>
      </c>
      <c r="K219" s="446">
        <v>25.0</v>
      </c>
      <c r="L219" s="128">
        <v>1.0</v>
      </c>
      <c r="M219" s="128">
        <v>3.0</v>
      </c>
      <c r="AT219" s="379">
        <f t="shared" si="2"/>
        <v>242</v>
      </c>
      <c r="AU219" s="379" t="str">
        <f t="shared" si="3"/>
        <v>dezembro/1899</v>
      </c>
    </row>
    <row r="220" ht="14.25" customHeight="1">
      <c r="A220" s="477" t="s">
        <v>5495</v>
      </c>
      <c r="B220" s="445">
        <v>45895.0</v>
      </c>
      <c r="C220" s="380" t="str">
        <f t="shared" si="1"/>
        <v>08/2025</v>
      </c>
      <c r="D220" s="476" t="s">
        <v>4248</v>
      </c>
      <c r="E220" s="413" t="s">
        <v>5914</v>
      </c>
      <c r="F220" s="475" t="s">
        <v>5464</v>
      </c>
      <c r="G220" s="463" t="s">
        <v>5915</v>
      </c>
      <c r="H220" s="376">
        <f t="shared" si="24"/>
        <v>914</v>
      </c>
      <c r="I220" s="446">
        <v>638.0</v>
      </c>
      <c r="J220" s="446">
        <v>197.0</v>
      </c>
      <c r="K220" s="446">
        <v>62.0</v>
      </c>
      <c r="L220" s="128">
        <v>4.0</v>
      </c>
      <c r="M220" s="128">
        <v>13.0</v>
      </c>
      <c r="AT220" s="379">
        <f t="shared" si="2"/>
        <v>897</v>
      </c>
      <c r="AU220" s="379" t="str">
        <f t="shared" si="3"/>
        <v>dezembro/1899</v>
      </c>
    </row>
    <row r="221" ht="17.25" customHeight="1">
      <c r="A221" s="442" t="s">
        <v>5498</v>
      </c>
      <c r="B221" s="448">
        <v>45895.0</v>
      </c>
      <c r="C221" s="380" t="str">
        <f t="shared" si="1"/>
        <v>08/2025</v>
      </c>
      <c r="D221" s="476" t="s">
        <v>4301</v>
      </c>
      <c r="E221" s="413" t="s">
        <v>5916</v>
      </c>
      <c r="F221" s="475" t="s">
        <v>5467</v>
      </c>
      <c r="G221" s="463" t="s">
        <v>5917</v>
      </c>
      <c r="H221" s="376">
        <f t="shared" si="24"/>
        <v>839</v>
      </c>
      <c r="I221" s="446">
        <v>702.0</v>
      </c>
      <c r="J221" s="446">
        <v>68.0</v>
      </c>
      <c r="K221" s="446">
        <v>62.0</v>
      </c>
      <c r="L221" s="377">
        <v>7.0</v>
      </c>
      <c r="M221" s="473"/>
      <c r="AT221" s="379">
        <f t="shared" si="2"/>
        <v>832</v>
      </c>
      <c r="AU221" s="379" t="str">
        <f t="shared" si="3"/>
        <v>dezembro/1899</v>
      </c>
    </row>
    <row r="222" ht="15.75" customHeight="1">
      <c r="A222" s="442" t="s">
        <v>4257</v>
      </c>
      <c r="B222" s="445">
        <v>45895.0</v>
      </c>
      <c r="C222" s="380" t="str">
        <f t="shared" si="1"/>
        <v>08/2025</v>
      </c>
      <c r="D222" s="476" t="s">
        <v>4250</v>
      </c>
      <c r="E222" s="413" t="s">
        <v>5918</v>
      </c>
      <c r="F222" s="475" t="s">
        <v>5464</v>
      </c>
      <c r="G222" s="463" t="s">
        <v>5919</v>
      </c>
      <c r="H222" s="376">
        <f t="shared" si="24"/>
        <v>325</v>
      </c>
      <c r="I222" s="446">
        <v>244.0</v>
      </c>
      <c r="J222" s="446">
        <v>52.0</v>
      </c>
      <c r="K222" s="446">
        <v>24.0</v>
      </c>
      <c r="L222" s="128">
        <v>2.0</v>
      </c>
      <c r="M222" s="128">
        <v>3.0</v>
      </c>
      <c r="AT222" s="379">
        <f t="shared" si="2"/>
        <v>320</v>
      </c>
      <c r="AU222" s="379" t="str">
        <f t="shared" si="3"/>
        <v>dezembro/1899</v>
      </c>
    </row>
    <row r="223" ht="15.0" customHeight="1">
      <c r="A223" s="442" t="s">
        <v>5649</v>
      </c>
      <c r="B223" s="448">
        <v>45896.0</v>
      </c>
      <c r="C223" s="380" t="str">
        <f t="shared" si="1"/>
        <v>08/2025</v>
      </c>
      <c r="D223" s="476" t="s">
        <v>4247</v>
      </c>
      <c r="E223" s="413" t="s">
        <v>5920</v>
      </c>
      <c r="F223" s="475" t="s">
        <v>5464</v>
      </c>
      <c r="G223" s="457" t="s">
        <v>5921</v>
      </c>
      <c r="H223" s="376">
        <f t="shared" si="24"/>
        <v>376</v>
      </c>
      <c r="I223" s="446">
        <v>292.0</v>
      </c>
      <c r="J223" s="446">
        <v>48.0</v>
      </c>
      <c r="K223" s="446">
        <v>30.0</v>
      </c>
      <c r="L223" s="128">
        <v>4.0</v>
      </c>
      <c r="M223" s="128">
        <v>2.0</v>
      </c>
      <c r="AT223" s="379">
        <f t="shared" si="2"/>
        <v>370</v>
      </c>
      <c r="AU223" s="379" t="str">
        <f t="shared" si="3"/>
        <v>dezembro/1899</v>
      </c>
    </row>
    <row r="224" ht="18.75" customHeight="1">
      <c r="A224" s="442" t="s">
        <v>5498</v>
      </c>
      <c r="B224" s="445">
        <v>45897.0</v>
      </c>
      <c r="C224" s="380" t="str">
        <f t="shared" si="1"/>
        <v>08/2025</v>
      </c>
      <c r="D224" s="476" t="s">
        <v>4246</v>
      </c>
      <c r="E224" s="413" t="s">
        <v>5922</v>
      </c>
      <c r="F224" s="475" t="s">
        <v>5467</v>
      </c>
      <c r="G224" s="463" t="s">
        <v>5923</v>
      </c>
      <c r="H224" s="376">
        <f t="shared" si="24"/>
        <v>410</v>
      </c>
      <c r="I224" s="446">
        <v>364.0</v>
      </c>
      <c r="J224" s="446">
        <v>29.0</v>
      </c>
      <c r="K224" s="446">
        <v>11.0</v>
      </c>
      <c r="L224" s="377">
        <v>1.0</v>
      </c>
      <c r="M224" s="128">
        <v>5.0</v>
      </c>
      <c r="AT224" s="379">
        <f t="shared" si="2"/>
        <v>404</v>
      </c>
      <c r="AU224" s="379" t="str">
        <f t="shared" si="3"/>
        <v>dezembro/1899</v>
      </c>
    </row>
    <row r="225" ht="16.5" customHeight="1">
      <c r="A225" s="442" t="s">
        <v>5561</v>
      </c>
      <c r="B225" s="448">
        <v>45897.0</v>
      </c>
      <c r="C225" s="380" t="str">
        <f t="shared" si="1"/>
        <v>08/2025</v>
      </c>
      <c r="D225" s="476"/>
      <c r="E225" s="413" t="s">
        <v>5924</v>
      </c>
      <c r="F225" s="475" t="s">
        <v>5467</v>
      </c>
      <c r="G225" s="463" t="s">
        <v>5925</v>
      </c>
      <c r="H225" s="376">
        <f t="shared" si="24"/>
        <v>479</v>
      </c>
      <c r="I225" s="446">
        <v>367.0</v>
      </c>
      <c r="J225" s="446">
        <v>25.0</v>
      </c>
      <c r="K225" s="446">
        <v>83.0</v>
      </c>
      <c r="L225" s="377">
        <v>1.0</v>
      </c>
      <c r="M225" s="128">
        <v>3.0</v>
      </c>
      <c r="AT225" s="379">
        <f t="shared" si="2"/>
        <v>475</v>
      </c>
      <c r="AU225" s="379" t="str">
        <f t="shared" si="3"/>
        <v>dezembro/1899</v>
      </c>
    </row>
    <row r="226" ht="15.75" customHeight="1">
      <c r="A226" s="442" t="s">
        <v>5561</v>
      </c>
      <c r="B226" s="445">
        <v>45898.0</v>
      </c>
      <c r="C226" s="380" t="str">
        <f t="shared" si="1"/>
        <v>08/2025</v>
      </c>
      <c r="D226" s="476" t="s">
        <v>4301</v>
      </c>
      <c r="E226" s="413" t="s">
        <v>5926</v>
      </c>
      <c r="F226" s="475" t="s">
        <v>5464</v>
      </c>
      <c r="G226" s="463" t="s">
        <v>5927</v>
      </c>
      <c r="H226" s="376">
        <f t="shared" si="24"/>
        <v>377</v>
      </c>
      <c r="I226" s="446">
        <v>287.0</v>
      </c>
      <c r="J226" s="446">
        <v>24.0</v>
      </c>
      <c r="K226" s="446">
        <v>45.0</v>
      </c>
      <c r="L226" s="128">
        <v>6.0</v>
      </c>
      <c r="M226" s="128">
        <v>15.0</v>
      </c>
      <c r="AT226" s="379">
        <f t="shared" si="2"/>
        <v>356</v>
      </c>
      <c r="AU226" s="379" t="str">
        <f t="shared" si="3"/>
        <v>dezembro/1899</v>
      </c>
    </row>
    <row r="227" ht="16.5" customHeight="1">
      <c r="A227" s="478" t="s">
        <v>5649</v>
      </c>
      <c r="B227" s="448">
        <v>45898.0</v>
      </c>
      <c r="C227" s="380" t="str">
        <f t="shared" si="1"/>
        <v>08/2025</v>
      </c>
      <c r="D227" s="476" t="s">
        <v>4246</v>
      </c>
      <c r="E227" s="413" t="s">
        <v>5928</v>
      </c>
      <c r="F227" s="475" t="s">
        <v>5464</v>
      </c>
      <c r="G227" s="457" t="s">
        <v>5929</v>
      </c>
      <c r="H227" s="376">
        <f t="shared" si="24"/>
        <v>270</v>
      </c>
      <c r="I227" s="446">
        <v>211.0</v>
      </c>
      <c r="J227" s="446">
        <v>37.0</v>
      </c>
      <c r="K227" s="446">
        <v>16.0</v>
      </c>
      <c r="L227" s="128">
        <v>4.0</v>
      </c>
      <c r="M227" s="128">
        <v>2.0</v>
      </c>
      <c r="AT227" s="379">
        <f t="shared" si="2"/>
        <v>264</v>
      </c>
      <c r="AU227" s="379" t="str">
        <f t="shared" si="3"/>
        <v>dezembro/1899</v>
      </c>
    </row>
    <row r="228" ht="17.25" customHeight="1">
      <c r="A228" s="479" t="s">
        <v>5469</v>
      </c>
      <c r="B228" s="445">
        <v>45900.0</v>
      </c>
      <c r="C228" s="380" t="str">
        <f t="shared" si="1"/>
        <v>08/2025</v>
      </c>
      <c r="D228" s="476" t="s">
        <v>4245</v>
      </c>
      <c r="E228" s="413" t="s">
        <v>5930</v>
      </c>
      <c r="F228" s="475" t="s">
        <v>5467</v>
      </c>
      <c r="G228" s="457" t="s">
        <v>5931</v>
      </c>
      <c r="H228" s="376">
        <f t="shared" si="24"/>
        <v>361</v>
      </c>
      <c r="I228" s="446">
        <v>324.0</v>
      </c>
      <c r="J228" s="446">
        <v>22.0</v>
      </c>
      <c r="K228" s="446">
        <v>13.0</v>
      </c>
      <c r="L228" s="377">
        <v>1.0</v>
      </c>
      <c r="M228" s="128">
        <v>1.0</v>
      </c>
      <c r="AT228" s="379">
        <f t="shared" si="2"/>
        <v>359</v>
      </c>
      <c r="AU228" s="379" t="str">
        <f t="shared" si="3"/>
        <v>dezembro/1899</v>
      </c>
    </row>
    <row r="229" ht="17.25" customHeight="1">
      <c r="A229" s="442" t="s">
        <v>5469</v>
      </c>
      <c r="B229" s="448">
        <v>45901.0</v>
      </c>
      <c r="C229" s="380" t="str">
        <f t="shared" si="1"/>
        <v>09/2025</v>
      </c>
      <c r="D229" s="476" t="s">
        <v>4245</v>
      </c>
      <c r="E229" s="413" t="s">
        <v>5932</v>
      </c>
      <c r="F229" s="475" t="s">
        <v>5464</v>
      </c>
      <c r="G229" s="463" t="s">
        <v>5933</v>
      </c>
      <c r="H229" s="376">
        <f t="shared" si="24"/>
        <v>211</v>
      </c>
      <c r="I229" s="446">
        <v>164.0</v>
      </c>
      <c r="J229" s="446">
        <v>27.0</v>
      </c>
      <c r="K229" s="446">
        <v>15.0</v>
      </c>
      <c r="L229" s="128">
        <v>3.0</v>
      </c>
      <c r="M229" s="128">
        <v>2.0</v>
      </c>
      <c r="AT229" s="379">
        <f t="shared" si="2"/>
        <v>206</v>
      </c>
      <c r="AU229" s="379" t="str">
        <f t="shared" si="3"/>
        <v>dezembro/1899</v>
      </c>
    </row>
    <row r="230" ht="16.5" customHeight="1">
      <c r="A230" s="442" t="s">
        <v>5498</v>
      </c>
      <c r="B230" s="445">
        <v>45902.0</v>
      </c>
      <c r="C230" s="380" t="str">
        <f t="shared" si="1"/>
        <v>09/2025</v>
      </c>
      <c r="D230" s="476" t="s">
        <v>4250</v>
      </c>
      <c r="E230" s="413" t="s">
        <v>5934</v>
      </c>
      <c r="F230" s="475" t="s">
        <v>5467</v>
      </c>
      <c r="G230" s="463" t="s">
        <v>5935</v>
      </c>
      <c r="H230" s="376">
        <f t="shared" si="24"/>
        <v>292</v>
      </c>
      <c r="I230" s="446">
        <v>252.0</v>
      </c>
      <c r="J230" s="446">
        <v>19.0</v>
      </c>
      <c r="K230" s="446">
        <v>18.0</v>
      </c>
      <c r="L230" s="377">
        <v>3.0</v>
      </c>
      <c r="M230" s="128">
        <v>0.0</v>
      </c>
      <c r="AT230" s="379">
        <f t="shared" si="2"/>
        <v>289</v>
      </c>
      <c r="AU230" s="379" t="str">
        <f t="shared" si="3"/>
        <v>dezembro/1899</v>
      </c>
    </row>
    <row r="231" ht="17.25" customHeight="1">
      <c r="A231" s="442" t="s">
        <v>5498</v>
      </c>
      <c r="B231" s="448">
        <v>45902.0</v>
      </c>
      <c r="C231" s="380" t="str">
        <f t="shared" si="1"/>
        <v>09/2025</v>
      </c>
      <c r="D231" s="476" t="s">
        <v>4250</v>
      </c>
      <c r="E231" s="413" t="s">
        <v>5936</v>
      </c>
      <c r="F231" s="475" t="s">
        <v>5464</v>
      </c>
      <c r="G231" s="463" t="s">
        <v>5937</v>
      </c>
      <c r="H231" s="376">
        <f t="shared" si="24"/>
        <v>262</v>
      </c>
      <c r="I231" s="446">
        <v>212.0</v>
      </c>
      <c r="J231" s="446">
        <v>29.0</v>
      </c>
      <c r="K231" s="446">
        <v>16.0</v>
      </c>
      <c r="L231" s="128">
        <v>3.0</v>
      </c>
      <c r="M231" s="128">
        <v>2.0</v>
      </c>
      <c r="AT231" s="379">
        <f t="shared" si="2"/>
        <v>257</v>
      </c>
      <c r="AU231" s="379" t="str">
        <f t="shared" si="3"/>
        <v>dezembro/1899</v>
      </c>
    </row>
    <row r="232" ht="16.5" customHeight="1">
      <c r="A232" s="442" t="s">
        <v>5649</v>
      </c>
      <c r="B232" s="445">
        <v>45902.0</v>
      </c>
      <c r="C232" s="380" t="str">
        <f t="shared" si="1"/>
        <v>09/2025</v>
      </c>
      <c r="D232" s="476" t="s">
        <v>4248</v>
      </c>
      <c r="E232" s="413" t="s">
        <v>5938</v>
      </c>
      <c r="F232" s="475" t="s">
        <v>5464</v>
      </c>
      <c r="G232" s="463" t="s">
        <v>5939</v>
      </c>
      <c r="H232" s="376">
        <f t="shared" si="24"/>
        <v>439</v>
      </c>
      <c r="I232" s="446">
        <v>369.0</v>
      </c>
      <c r="J232" s="446">
        <v>46.0</v>
      </c>
      <c r="K232" s="446">
        <v>16.0</v>
      </c>
      <c r="L232" s="128">
        <v>4.0</v>
      </c>
      <c r="M232" s="128">
        <v>4.0</v>
      </c>
      <c r="AT232" s="379">
        <f t="shared" si="2"/>
        <v>431</v>
      </c>
      <c r="AU232" s="379" t="str">
        <f t="shared" si="3"/>
        <v>dezembro/1899</v>
      </c>
    </row>
    <row r="233" ht="16.5" customHeight="1">
      <c r="A233" s="442" t="s">
        <v>5561</v>
      </c>
      <c r="B233" s="448">
        <v>45903.0</v>
      </c>
      <c r="C233" s="380" t="str">
        <f t="shared" si="1"/>
        <v>09/2025</v>
      </c>
      <c r="D233" s="476" t="s">
        <v>4246</v>
      </c>
      <c r="E233" s="413" t="s">
        <v>5940</v>
      </c>
      <c r="F233" s="475" t="s">
        <v>5464</v>
      </c>
      <c r="G233" s="463" t="s">
        <v>5941</v>
      </c>
      <c r="H233" s="376">
        <f t="shared" si="24"/>
        <v>636</v>
      </c>
      <c r="I233" s="446">
        <v>468.0</v>
      </c>
      <c r="J233" s="446">
        <v>54.0</v>
      </c>
      <c r="K233" s="446">
        <v>81.0</v>
      </c>
      <c r="L233" s="128">
        <v>9.0</v>
      </c>
      <c r="M233" s="128">
        <v>24.0</v>
      </c>
      <c r="AT233" s="379">
        <f t="shared" si="2"/>
        <v>603</v>
      </c>
      <c r="AU233" s="379" t="str">
        <f t="shared" si="3"/>
        <v>dezembro/1899</v>
      </c>
    </row>
    <row r="234" ht="17.25" customHeight="1">
      <c r="A234" s="442" t="s">
        <v>5475</v>
      </c>
      <c r="B234" s="445">
        <v>45903.0</v>
      </c>
      <c r="C234" s="380" t="str">
        <f t="shared" si="1"/>
        <v>09/2025</v>
      </c>
      <c r="D234" s="476" t="s">
        <v>4231</v>
      </c>
      <c r="E234" s="413" t="s">
        <v>5942</v>
      </c>
      <c r="F234" s="475" t="s">
        <v>5511</v>
      </c>
      <c r="G234" s="463" t="s">
        <v>5943</v>
      </c>
      <c r="H234" s="376">
        <f t="shared" si="24"/>
        <v>772</v>
      </c>
      <c r="I234" s="446">
        <v>677.0</v>
      </c>
      <c r="J234" s="446">
        <v>25.0</v>
      </c>
      <c r="K234" s="446">
        <v>66.0</v>
      </c>
      <c r="L234" s="377">
        <v>4.0</v>
      </c>
      <c r="M234" s="128">
        <v>0.0</v>
      </c>
      <c r="AT234" s="379">
        <f t="shared" si="2"/>
        <v>768</v>
      </c>
      <c r="AU234" s="379" t="str">
        <f t="shared" si="3"/>
        <v>dezembro/1899</v>
      </c>
    </row>
    <row r="235" ht="16.5" customHeight="1">
      <c r="A235" s="442" t="s">
        <v>5498</v>
      </c>
      <c r="B235" s="448">
        <v>45903.0</v>
      </c>
      <c r="C235" s="380" t="str">
        <f t="shared" si="1"/>
        <v>09/2025</v>
      </c>
      <c r="D235" s="476" t="s">
        <v>4301</v>
      </c>
      <c r="E235" s="413" t="s">
        <v>5944</v>
      </c>
      <c r="F235" s="475" t="s">
        <v>5464</v>
      </c>
      <c r="G235" s="463" t="s">
        <v>5945</v>
      </c>
      <c r="H235" s="376">
        <f t="shared" si="24"/>
        <v>263</v>
      </c>
      <c r="I235" s="446">
        <v>198.0</v>
      </c>
      <c r="J235" s="446">
        <v>21.0</v>
      </c>
      <c r="K235" s="446">
        <v>36.0</v>
      </c>
      <c r="L235" s="128">
        <v>4.0</v>
      </c>
      <c r="M235" s="128">
        <v>4.0</v>
      </c>
      <c r="AT235" s="379">
        <f t="shared" si="2"/>
        <v>255</v>
      </c>
      <c r="AU235" s="379" t="str">
        <f t="shared" si="3"/>
        <v>dezembro/1899</v>
      </c>
    </row>
    <row r="236" ht="16.5" customHeight="1">
      <c r="A236" s="442" t="s">
        <v>4257</v>
      </c>
      <c r="B236" s="445">
        <v>45904.0</v>
      </c>
      <c r="C236" s="380" t="str">
        <f t="shared" si="1"/>
        <v>09/2025</v>
      </c>
      <c r="D236" s="476" t="s">
        <v>4250</v>
      </c>
      <c r="E236" s="413" t="s">
        <v>5946</v>
      </c>
      <c r="F236" s="475" t="s">
        <v>5464</v>
      </c>
      <c r="G236" s="463" t="s">
        <v>5947</v>
      </c>
      <c r="H236" s="376">
        <f t="shared" si="24"/>
        <v>178</v>
      </c>
      <c r="I236" s="446">
        <v>122.0</v>
      </c>
      <c r="J236" s="446">
        <v>31.0</v>
      </c>
      <c r="K236" s="446">
        <v>19.0</v>
      </c>
      <c r="L236" s="128">
        <v>3.0</v>
      </c>
      <c r="M236" s="128">
        <v>3.0</v>
      </c>
      <c r="AT236" s="379">
        <f t="shared" si="2"/>
        <v>172</v>
      </c>
      <c r="AU236" s="379" t="str">
        <f t="shared" si="3"/>
        <v>dezembro/1899</v>
      </c>
    </row>
    <row r="237" ht="16.5" customHeight="1">
      <c r="A237" s="442" t="s">
        <v>5472</v>
      </c>
      <c r="B237" s="448">
        <v>45904.0</v>
      </c>
      <c r="C237" s="380" t="str">
        <f t="shared" si="1"/>
        <v>09/2025</v>
      </c>
      <c r="D237" s="476" t="s">
        <v>4250</v>
      </c>
      <c r="E237" s="413" t="s">
        <v>5948</v>
      </c>
      <c r="F237" s="475" t="s">
        <v>5464</v>
      </c>
      <c r="G237" s="463" t="s">
        <v>5949</v>
      </c>
      <c r="H237" s="376">
        <f t="shared" si="24"/>
        <v>390</v>
      </c>
      <c r="I237" s="446">
        <v>246.0</v>
      </c>
      <c r="J237" s="446">
        <v>85.0</v>
      </c>
      <c r="K237" s="446">
        <v>45.0</v>
      </c>
      <c r="L237" s="128">
        <v>8.0</v>
      </c>
      <c r="M237" s="128">
        <v>6.0</v>
      </c>
      <c r="AT237" s="379">
        <f t="shared" si="2"/>
        <v>376</v>
      </c>
      <c r="AU237" s="379" t="str">
        <f t="shared" si="3"/>
        <v>dezembro/1899</v>
      </c>
    </row>
    <row r="238" ht="14.25" customHeight="1">
      <c r="A238" s="442" t="s">
        <v>5495</v>
      </c>
      <c r="B238" s="445">
        <v>45905.0</v>
      </c>
      <c r="C238" s="380" t="str">
        <f t="shared" si="1"/>
        <v>09/2025</v>
      </c>
      <c r="D238" s="476" t="s">
        <v>4250</v>
      </c>
      <c r="E238" s="413" t="s">
        <v>5950</v>
      </c>
      <c r="F238" s="475" t="s">
        <v>5481</v>
      </c>
      <c r="G238" s="463" t="s">
        <v>5951</v>
      </c>
      <c r="H238" s="376">
        <f t="shared" si="24"/>
        <v>290</v>
      </c>
      <c r="I238" s="446">
        <v>174.0</v>
      </c>
      <c r="J238" s="446">
        <v>82.0</v>
      </c>
      <c r="K238" s="446">
        <v>28.0</v>
      </c>
      <c r="L238" s="377">
        <v>1.0</v>
      </c>
      <c r="M238" s="128">
        <v>5.0</v>
      </c>
      <c r="AT238" s="379">
        <f t="shared" si="2"/>
        <v>284</v>
      </c>
      <c r="AU238" s="379" t="str">
        <f t="shared" si="3"/>
        <v>dezembro/1899</v>
      </c>
    </row>
    <row r="239" ht="18.0" customHeight="1">
      <c r="A239" s="442" t="s">
        <v>5498</v>
      </c>
      <c r="B239" s="448">
        <v>45906.0</v>
      </c>
      <c r="C239" s="380" t="str">
        <f t="shared" si="1"/>
        <v>09/2025</v>
      </c>
      <c r="D239" s="476" t="s">
        <v>4248</v>
      </c>
      <c r="E239" s="413" t="s">
        <v>5952</v>
      </c>
      <c r="F239" s="475" t="s">
        <v>5467</v>
      </c>
      <c r="G239" s="463" t="s">
        <v>5953</v>
      </c>
      <c r="H239" s="376">
        <f t="shared" si="24"/>
        <v>277</v>
      </c>
      <c r="I239" s="446">
        <v>238.0</v>
      </c>
      <c r="J239" s="446">
        <v>21.0</v>
      </c>
      <c r="K239" s="446">
        <v>16.0</v>
      </c>
      <c r="L239" s="377">
        <v>1.0</v>
      </c>
      <c r="M239" s="128">
        <v>1.0</v>
      </c>
      <c r="AT239" s="379">
        <f t="shared" si="2"/>
        <v>275</v>
      </c>
      <c r="AU239" s="379" t="str">
        <f t="shared" si="3"/>
        <v>dezembro/1899</v>
      </c>
    </row>
    <row r="240" ht="16.5" customHeight="1">
      <c r="A240" s="442" t="s">
        <v>5498</v>
      </c>
      <c r="B240" s="445">
        <v>45906.0</v>
      </c>
      <c r="C240" s="380" t="str">
        <f t="shared" si="1"/>
        <v>09/2025</v>
      </c>
      <c r="D240" s="476" t="s">
        <v>4248</v>
      </c>
      <c r="E240" s="413" t="s">
        <v>5954</v>
      </c>
      <c r="F240" s="475" t="s">
        <v>5464</v>
      </c>
      <c r="G240" s="463" t="s">
        <v>5955</v>
      </c>
      <c r="H240" s="376">
        <f t="shared" si="24"/>
        <v>678</v>
      </c>
      <c r="I240" s="446">
        <v>472.0</v>
      </c>
      <c r="J240" s="446">
        <v>129.0</v>
      </c>
      <c r="K240" s="446">
        <v>61.0</v>
      </c>
      <c r="L240" s="128">
        <v>7.0</v>
      </c>
      <c r="M240" s="128">
        <v>9.0</v>
      </c>
      <c r="AT240" s="379">
        <f t="shared" si="2"/>
        <v>662</v>
      </c>
      <c r="AU240" s="379" t="str">
        <f t="shared" si="3"/>
        <v>dezembro/1899</v>
      </c>
    </row>
    <row r="241" ht="15.75" customHeight="1">
      <c r="A241" s="442" t="s">
        <v>5469</v>
      </c>
      <c r="B241" s="448">
        <v>45907.0</v>
      </c>
      <c r="C241" s="380" t="str">
        <f t="shared" si="1"/>
        <v>09/2025</v>
      </c>
      <c r="D241" s="476" t="s">
        <v>4245</v>
      </c>
      <c r="E241" s="413" t="s">
        <v>5956</v>
      </c>
      <c r="F241" s="475" t="s">
        <v>5464</v>
      </c>
      <c r="G241" s="463" t="s">
        <v>5957</v>
      </c>
      <c r="H241" s="376">
        <f t="shared" si="24"/>
        <v>229</v>
      </c>
      <c r="I241" s="446">
        <v>175.0</v>
      </c>
      <c r="J241" s="446">
        <v>47.0</v>
      </c>
      <c r="K241" s="446">
        <v>6.0</v>
      </c>
      <c r="L241" s="128">
        <v>1.0</v>
      </c>
      <c r="M241" s="128">
        <v>0.0</v>
      </c>
      <c r="AT241" s="379">
        <f t="shared" si="2"/>
        <v>228</v>
      </c>
      <c r="AU241" s="379" t="str">
        <f t="shared" si="3"/>
        <v>dezembro/1899</v>
      </c>
    </row>
    <row r="242" ht="15.0" customHeight="1">
      <c r="A242" s="442" t="s">
        <v>5469</v>
      </c>
      <c r="B242" s="445">
        <v>45907.0</v>
      </c>
      <c r="C242" s="380" t="str">
        <f t="shared" si="1"/>
        <v>09/2025</v>
      </c>
      <c r="D242" s="476" t="s">
        <v>4245</v>
      </c>
      <c r="E242" s="413" t="s">
        <v>5958</v>
      </c>
      <c r="F242" s="475" t="s">
        <v>5467</v>
      </c>
      <c r="G242" s="463" t="s">
        <v>5959</v>
      </c>
      <c r="H242" s="376">
        <f t="shared" si="24"/>
        <v>763</v>
      </c>
      <c r="I242" s="446">
        <v>659.0</v>
      </c>
      <c r="J242" s="446">
        <v>67.0</v>
      </c>
      <c r="K242" s="446">
        <v>29.0</v>
      </c>
      <c r="L242" s="377">
        <v>2.0</v>
      </c>
      <c r="M242" s="128">
        <v>6.0</v>
      </c>
      <c r="AT242" s="379">
        <f t="shared" si="2"/>
        <v>755</v>
      </c>
      <c r="AU242" s="379" t="str">
        <f t="shared" si="3"/>
        <v>dezembro/1899</v>
      </c>
    </row>
    <row r="243" ht="17.25" customHeight="1">
      <c r="A243" s="480"/>
      <c r="B243" s="448">
        <v>45909.0</v>
      </c>
      <c r="C243" s="380" t="str">
        <f t="shared" si="1"/>
        <v>09/2025</v>
      </c>
      <c r="D243" s="476"/>
      <c r="E243" s="413" t="s">
        <v>5960</v>
      </c>
      <c r="F243" s="475" t="s">
        <v>5467</v>
      </c>
      <c r="G243" s="463" t="s">
        <v>5961</v>
      </c>
      <c r="H243" s="376">
        <f t="shared" si="24"/>
        <v>5047</v>
      </c>
      <c r="I243" s="446">
        <v>3891.0</v>
      </c>
      <c r="J243" s="446">
        <v>998.0</v>
      </c>
      <c r="K243" s="446">
        <v>117.0</v>
      </c>
      <c r="L243" s="377">
        <v>7.0</v>
      </c>
      <c r="M243" s="128">
        <v>34.0</v>
      </c>
      <c r="AT243" s="379">
        <f t="shared" si="2"/>
        <v>5006</v>
      </c>
      <c r="AU243" s="379" t="str">
        <f t="shared" si="3"/>
        <v>dezembro/1899</v>
      </c>
    </row>
    <row r="244" ht="16.5" customHeight="1">
      <c r="A244" s="480"/>
      <c r="B244" s="445">
        <v>45910.0</v>
      </c>
      <c r="C244" s="380" t="str">
        <f t="shared" si="1"/>
        <v>09/2025</v>
      </c>
      <c r="D244" s="476"/>
      <c r="E244" s="413" t="s">
        <v>5962</v>
      </c>
      <c r="F244" s="475" t="s">
        <v>5534</v>
      </c>
      <c r="G244" s="457" t="s">
        <v>5963</v>
      </c>
      <c r="H244" s="376">
        <f t="shared" si="24"/>
        <v>2134</v>
      </c>
      <c r="I244" s="446">
        <v>1951.0</v>
      </c>
      <c r="J244" s="446">
        <v>120.0</v>
      </c>
      <c r="K244" s="446">
        <v>48.0</v>
      </c>
      <c r="L244" s="377">
        <v>1.0</v>
      </c>
      <c r="M244" s="128">
        <v>14.0</v>
      </c>
      <c r="AT244" s="379">
        <f t="shared" si="2"/>
        <v>2119</v>
      </c>
      <c r="AU244" s="379" t="str">
        <f t="shared" si="3"/>
        <v>dezembro/1899</v>
      </c>
    </row>
    <row r="245" ht="15.75" customHeight="1">
      <c r="A245" s="442" t="s">
        <v>5498</v>
      </c>
      <c r="B245" s="481">
        <v>45916.0</v>
      </c>
      <c r="C245" s="380" t="str">
        <f t="shared" si="1"/>
        <v>09/2025</v>
      </c>
      <c r="D245" s="476" t="s">
        <v>4244</v>
      </c>
      <c r="E245" s="413" t="s">
        <v>5964</v>
      </c>
      <c r="F245" s="475" t="s">
        <v>5464</v>
      </c>
      <c r="G245" s="464" t="s">
        <v>5965</v>
      </c>
      <c r="H245" s="376">
        <f t="shared" si="24"/>
        <v>522</v>
      </c>
      <c r="I245" s="446">
        <v>405.0</v>
      </c>
      <c r="J245" s="446">
        <v>70.0</v>
      </c>
      <c r="K245" s="446">
        <v>34.0</v>
      </c>
      <c r="L245" s="128">
        <v>9.0</v>
      </c>
      <c r="M245" s="128">
        <v>4.0</v>
      </c>
      <c r="AT245" s="379">
        <f t="shared" si="2"/>
        <v>509</v>
      </c>
      <c r="AU245" s="379" t="str">
        <f t="shared" si="3"/>
        <v>dezembro/1899</v>
      </c>
    </row>
    <row r="246" ht="17.25" customHeight="1">
      <c r="A246" s="442" t="s">
        <v>5469</v>
      </c>
      <c r="B246" s="482">
        <v>45918.0</v>
      </c>
      <c r="C246" s="380" t="str">
        <f t="shared" si="1"/>
        <v>09/2025</v>
      </c>
      <c r="D246" s="476" t="s">
        <v>4245</v>
      </c>
      <c r="E246" s="483" t="s">
        <v>5966</v>
      </c>
      <c r="F246" s="475" t="s">
        <v>5467</v>
      </c>
      <c r="G246" s="463" t="s">
        <v>5967</v>
      </c>
      <c r="H246" s="376">
        <f t="shared" si="24"/>
        <v>400</v>
      </c>
      <c r="I246" s="446">
        <v>339.0</v>
      </c>
      <c r="J246" s="446">
        <v>40.0</v>
      </c>
      <c r="K246" s="446">
        <v>13.0</v>
      </c>
      <c r="L246" s="377">
        <v>1.0</v>
      </c>
      <c r="M246" s="128">
        <v>7.0</v>
      </c>
      <c r="AT246" s="379">
        <f t="shared" si="2"/>
        <v>392</v>
      </c>
      <c r="AU246" s="379" t="str">
        <f t="shared" si="3"/>
        <v>dezembro/1899</v>
      </c>
    </row>
    <row r="247" ht="16.5" customHeight="1">
      <c r="A247" s="442" t="s">
        <v>5498</v>
      </c>
      <c r="B247" s="484">
        <v>45919.0</v>
      </c>
      <c r="C247" s="380" t="str">
        <f t="shared" si="1"/>
        <v>09/2025</v>
      </c>
      <c r="D247" s="476" t="s">
        <v>4246</v>
      </c>
      <c r="E247" s="413" t="s">
        <v>5968</v>
      </c>
      <c r="F247" s="475" t="s">
        <v>5467</v>
      </c>
      <c r="G247" s="463" t="s">
        <v>5969</v>
      </c>
      <c r="H247" s="376">
        <f t="shared" si="24"/>
        <v>294</v>
      </c>
      <c r="I247" s="446">
        <v>261.0</v>
      </c>
      <c r="J247" s="446">
        <v>23.0</v>
      </c>
      <c r="K247" s="446">
        <v>3.0</v>
      </c>
      <c r="L247" s="377">
        <v>0.0</v>
      </c>
      <c r="M247" s="128">
        <v>7.0</v>
      </c>
      <c r="AT247" s="379">
        <f t="shared" si="2"/>
        <v>287</v>
      </c>
      <c r="AU247" s="379" t="str">
        <f t="shared" si="3"/>
        <v>dezembro/1899</v>
      </c>
    </row>
    <row r="248" ht="16.5" customHeight="1">
      <c r="A248" s="442" t="s">
        <v>5469</v>
      </c>
      <c r="B248" s="482">
        <v>45920.0</v>
      </c>
      <c r="C248" s="380" t="str">
        <f t="shared" si="1"/>
        <v>09/2025</v>
      </c>
      <c r="D248" s="476" t="s">
        <v>4245</v>
      </c>
      <c r="E248" s="485" t="s">
        <v>5970</v>
      </c>
      <c r="F248" s="475" t="s">
        <v>5534</v>
      </c>
      <c r="G248" s="463" t="s">
        <v>5971</v>
      </c>
      <c r="H248" s="376">
        <f t="shared" si="24"/>
        <v>575</v>
      </c>
      <c r="I248" s="446">
        <v>494.0</v>
      </c>
      <c r="J248" s="446">
        <v>77.0</v>
      </c>
      <c r="K248" s="446">
        <v>1.0</v>
      </c>
      <c r="L248" s="377">
        <v>1.0</v>
      </c>
      <c r="M248" s="128">
        <v>2.0</v>
      </c>
      <c r="AT248" s="379">
        <f t="shared" si="2"/>
        <v>572</v>
      </c>
      <c r="AU248" s="379" t="str">
        <f t="shared" si="3"/>
        <v>dezembro/1899</v>
      </c>
    </row>
    <row r="249" ht="15.0" customHeight="1">
      <c r="A249" s="480"/>
      <c r="B249" s="481">
        <v>45921.0</v>
      </c>
      <c r="C249" s="380" t="str">
        <f t="shared" si="1"/>
        <v>09/2025</v>
      </c>
      <c r="D249" s="476" t="s">
        <v>4251</v>
      </c>
      <c r="E249" s="413" t="s">
        <v>5972</v>
      </c>
      <c r="F249" s="475" t="s">
        <v>5464</v>
      </c>
      <c r="G249" s="464" t="s">
        <v>5973</v>
      </c>
      <c r="H249" s="376">
        <f t="shared" si="24"/>
        <v>753</v>
      </c>
      <c r="I249" s="446">
        <v>636.0</v>
      </c>
      <c r="J249" s="446">
        <v>89.0</v>
      </c>
      <c r="K249" s="446">
        <v>12.0</v>
      </c>
      <c r="L249" s="128">
        <v>11.0</v>
      </c>
      <c r="M249" s="128">
        <v>5.0</v>
      </c>
      <c r="AT249" s="379">
        <f t="shared" si="2"/>
        <v>737</v>
      </c>
      <c r="AU249" s="379" t="str">
        <f t="shared" si="3"/>
        <v>dezembro/1899</v>
      </c>
    </row>
    <row r="250" ht="17.25" customHeight="1">
      <c r="A250" s="442" t="s">
        <v>5475</v>
      </c>
      <c r="B250" s="482">
        <v>45922.0</v>
      </c>
      <c r="C250" s="380" t="str">
        <f t="shared" si="1"/>
        <v>09/2025</v>
      </c>
      <c r="D250" s="476" t="s">
        <v>4231</v>
      </c>
      <c r="E250" s="413" t="s">
        <v>5974</v>
      </c>
      <c r="F250" s="475" t="s">
        <v>5481</v>
      </c>
      <c r="G250" s="464" t="s">
        <v>5975</v>
      </c>
      <c r="H250" s="376">
        <f t="shared" si="24"/>
        <v>1270</v>
      </c>
      <c r="I250" s="446">
        <v>915.0</v>
      </c>
      <c r="J250" s="446">
        <v>106.0</v>
      </c>
      <c r="K250" s="446">
        <v>140.0</v>
      </c>
      <c r="L250" s="377">
        <v>5.0</v>
      </c>
      <c r="M250" s="128">
        <v>104.0</v>
      </c>
      <c r="AT250" s="379">
        <f t="shared" si="2"/>
        <v>1161</v>
      </c>
      <c r="AU250" s="379" t="str">
        <f t="shared" si="3"/>
        <v>dezembro/1899</v>
      </c>
    </row>
    <row r="251" ht="15.75" customHeight="1">
      <c r="A251" s="442" t="s">
        <v>5475</v>
      </c>
      <c r="B251" s="481">
        <v>45923.0</v>
      </c>
      <c r="C251" s="380" t="str">
        <f t="shared" si="1"/>
        <v>09/2025</v>
      </c>
      <c r="D251" s="476" t="s">
        <v>4231</v>
      </c>
      <c r="E251" s="469" t="s">
        <v>5976</v>
      </c>
      <c r="F251" s="475" t="s">
        <v>5464</v>
      </c>
      <c r="G251" s="457" t="s">
        <v>5977</v>
      </c>
      <c r="H251" s="376">
        <f t="shared" si="24"/>
        <v>3785</v>
      </c>
      <c r="I251" s="446">
        <v>3336.0</v>
      </c>
      <c r="J251" s="446">
        <v>195.0</v>
      </c>
      <c r="K251" s="446">
        <v>143.0</v>
      </c>
      <c r="L251" s="128">
        <v>47.0</v>
      </c>
      <c r="M251" s="128">
        <v>64.0</v>
      </c>
      <c r="AT251" s="379">
        <f t="shared" si="2"/>
        <v>3674</v>
      </c>
      <c r="AU251" s="379" t="str">
        <f t="shared" si="3"/>
        <v>dezembro/1899</v>
      </c>
    </row>
    <row r="252" ht="16.5" customHeight="1">
      <c r="A252" s="442" t="s">
        <v>5561</v>
      </c>
      <c r="B252" s="482">
        <v>45924.0</v>
      </c>
      <c r="C252" s="380" t="str">
        <f t="shared" si="1"/>
        <v>09/2025</v>
      </c>
      <c r="D252" s="476"/>
      <c r="E252" s="467" t="s">
        <v>5978</v>
      </c>
      <c r="F252" s="475" t="s">
        <v>5511</v>
      </c>
      <c r="G252" s="464" t="s">
        <v>5979</v>
      </c>
      <c r="H252" s="376">
        <f t="shared" si="24"/>
        <v>955</v>
      </c>
      <c r="I252" s="446">
        <v>877.0</v>
      </c>
      <c r="J252" s="446">
        <v>52.0</v>
      </c>
      <c r="K252" s="446">
        <v>13.0</v>
      </c>
      <c r="L252" s="377">
        <v>4.0</v>
      </c>
      <c r="M252" s="128">
        <v>9.0</v>
      </c>
      <c r="AT252" s="379">
        <f t="shared" si="2"/>
        <v>942</v>
      </c>
      <c r="AU252" s="379" t="str">
        <f t="shared" si="3"/>
        <v>dezembro/1899</v>
      </c>
    </row>
    <row r="253" ht="16.5" customHeight="1">
      <c r="A253" s="442" t="s">
        <v>5498</v>
      </c>
      <c r="B253" s="486">
        <v>45925.0</v>
      </c>
      <c r="C253" s="430" t="str">
        <f t="shared" si="1"/>
        <v>09/2025</v>
      </c>
      <c r="D253" s="472" t="s">
        <v>4245</v>
      </c>
      <c r="E253" s="460" t="s">
        <v>5980</v>
      </c>
      <c r="F253" s="487" t="s">
        <v>5464</v>
      </c>
      <c r="G253" s="461" t="s">
        <v>5981</v>
      </c>
      <c r="H253" s="433">
        <f t="shared" si="24"/>
        <v>411</v>
      </c>
      <c r="I253" s="434">
        <v>173.0</v>
      </c>
      <c r="J253" s="434">
        <v>109.0</v>
      </c>
      <c r="K253" s="434">
        <v>117.0</v>
      </c>
      <c r="L253" s="435">
        <v>12.0</v>
      </c>
      <c r="AT253" s="379">
        <f t="shared" si="2"/>
        <v>399</v>
      </c>
      <c r="AU253" s="379" t="str">
        <f t="shared" si="3"/>
        <v>dezembro/1899</v>
      </c>
    </row>
    <row r="254" ht="17.25" customHeight="1">
      <c r="A254" s="442" t="s">
        <v>5649</v>
      </c>
      <c r="B254" s="486">
        <v>45926.0</v>
      </c>
      <c r="C254" s="430" t="str">
        <f t="shared" si="1"/>
        <v>09/2025</v>
      </c>
      <c r="D254" s="472" t="s">
        <v>5262</v>
      </c>
      <c r="E254" s="460" t="s">
        <v>5982</v>
      </c>
      <c r="F254" s="487" t="s">
        <v>5464</v>
      </c>
      <c r="G254" s="465" t="s">
        <v>5983</v>
      </c>
      <c r="H254" s="433">
        <f t="shared" si="24"/>
        <v>124</v>
      </c>
      <c r="I254" s="434">
        <v>103.0</v>
      </c>
      <c r="J254" s="434">
        <v>12.0</v>
      </c>
      <c r="K254" s="434">
        <v>6.0</v>
      </c>
      <c r="L254" s="435">
        <v>3.0</v>
      </c>
      <c r="M254" s="435"/>
      <c r="AT254" s="379">
        <f t="shared" si="2"/>
        <v>121</v>
      </c>
      <c r="AU254" s="379" t="str">
        <f t="shared" si="3"/>
        <v>dezembro/1899</v>
      </c>
    </row>
    <row r="255" ht="16.5" customHeight="1">
      <c r="A255" s="442" t="s">
        <v>5469</v>
      </c>
      <c r="B255" s="481">
        <v>45928.0</v>
      </c>
      <c r="C255" s="380" t="str">
        <f t="shared" si="1"/>
        <v>09/2025</v>
      </c>
      <c r="D255" s="476" t="s">
        <v>4245</v>
      </c>
      <c r="E255" s="485" t="s">
        <v>5984</v>
      </c>
      <c r="F255" s="475" t="s">
        <v>5467</v>
      </c>
      <c r="G255" s="464" t="s">
        <v>5985</v>
      </c>
      <c r="H255" s="376">
        <f t="shared" si="24"/>
        <v>494</v>
      </c>
      <c r="I255" s="446">
        <v>435.0</v>
      </c>
      <c r="J255" s="446">
        <v>34.0</v>
      </c>
      <c r="K255" s="446">
        <v>18.0</v>
      </c>
      <c r="L255" s="377">
        <v>3.0</v>
      </c>
      <c r="M255" s="128">
        <v>4.0</v>
      </c>
      <c r="AT255" s="379">
        <f t="shared" si="2"/>
        <v>487</v>
      </c>
      <c r="AU255" s="379" t="str">
        <f t="shared" si="3"/>
        <v>dezembro/1899</v>
      </c>
    </row>
    <row r="256" ht="16.5" customHeight="1">
      <c r="A256" s="442" t="s">
        <v>5475</v>
      </c>
      <c r="B256" s="482">
        <v>45929.0</v>
      </c>
      <c r="C256" s="380" t="str">
        <f t="shared" si="1"/>
        <v>09/2025</v>
      </c>
      <c r="D256" s="476"/>
      <c r="E256" s="467" t="s">
        <v>5986</v>
      </c>
      <c r="F256" s="475" t="s">
        <v>5467</v>
      </c>
      <c r="G256" s="464" t="s">
        <v>5987</v>
      </c>
      <c r="H256" s="376">
        <f t="shared" si="24"/>
        <v>325</v>
      </c>
      <c r="I256" s="446">
        <v>309.0</v>
      </c>
      <c r="J256" s="446">
        <v>9.0</v>
      </c>
      <c r="K256" s="446">
        <v>3.0</v>
      </c>
      <c r="L256" s="377">
        <v>0.0</v>
      </c>
      <c r="M256" s="128">
        <v>4.0</v>
      </c>
      <c r="AT256" s="379">
        <f t="shared" si="2"/>
        <v>321</v>
      </c>
      <c r="AU256" s="379" t="str">
        <f t="shared" si="3"/>
        <v>dezembro/1899</v>
      </c>
    </row>
    <row r="257" ht="16.5" customHeight="1">
      <c r="A257" s="442" t="s">
        <v>5498</v>
      </c>
      <c r="B257" s="481">
        <v>45929.0</v>
      </c>
      <c r="C257" s="380" t="str">
        <f t="shared" si="1"/>
        <v>09/2025</v>
      </c>
      <c r="D257" s="476" t="s">
        <v>4245</v>
      </c>
      <c r="E257" s="467" t="s">
        <v>5988</v>
      </c>
      <c r="F257" s="475" t="s">
        <v>5464</v>
      </c>
      <c r="G257" s="457" t="s">
        <v>5989</v>
      </c>
      <c r="H257" s="376">
        <f t="shared" si="24"/>
        <v>1081</v>
      </c>
      <c r="I257" s="446">
        <v>465.0</v>
      </c>
      <c r="J257" s="446">
        <v>91.0</v>
      </c>
      <c r="K257" s="446">
        <v>489.0</v>
      </c>
      <c r="L257" s="128">
        <v>20.0</v>
      </c>
      <c r="M257" s="128">
        <v>16.0</v>
      </c>
      <c r="AT257" s="379">
        <f t="shared" si="2"/>
        <v>1045</v>
      </c>
      <c r="AU257" s="379" t="str">
        <f t="shared" si="3"/>
        <v>dezembro/1899</v>
      </c>
    </row>
    <row r="258" ht="16.5" customHeight="1">
      <c r="A258" s="442" t="s">
        <v>4257</v>
      </c>
      <c r="B258" s="482">
        <v>45930.0</v>
      </c>
      <c r="C258" s="380" t="str">
        <f t="shared" si="1"/>
        <v>09/2025</v>
      </c>
      <c r="D258" s="476" t="s">
        <v>4245</v>
      </c>
      <c r="E258" s="488" t="s">
        <v>5990</v>
      </c>
      <c r="F258" s="475" t="s">
        <v>5511</v>
      </c>
      <c r="G258" s="457" t="s">
        <v>5991</v>
      </c>
      <c r="H258" s="376">
        <f t="shared" si="24"/>
        <v>242</v>
      </c>
      <c r="I258" s="446">
        <v>192.0</v>
      </c>
      <c r="J258" s="446">
        <v>7.0</v>
      </c>
      <c r="K258" s="446">
        <v>38.0</v>
      </c>
      <c r="L258" s="377">
        <v>1.0</v>
      </c>
      <c r="M258" s="128">
        <v>4.0</v>
      </c>
      <c r="AT258" s="379">
        <f t="shared" si="2"/>
        <v>237</v>
      </c>
      <c r="AU258" s="379" t="str">
        <f t="shared" si="3"/>
        <v>dezembro/1899</v>
      </c>
    </row>
    <row r="259" ht="16.5" customHeight="1">
      <c r="A259" s="442" t="s">
        <v>5561</v>
      </c>
      <c r="B259" s="481">
        <v>45931.0</v>
      </c>
      <c r="C259" s="380" t="str">
        <f t="shared" si="1"/>
        <v>10/2025</v>
      </c>
      <c r="D259" s="476" t="s">
        <v>4301</v>
      </c>
      <c r="E259" s="467" t="s">
        <v>5992</v>
      </c>
      <c r="F259" s="475" t="s">
        <v>5464</v>
      </c>
      <c r="G259" s="463" t="s">
        <v>5993</v>
      </c>
      <c r="H259" s="376">
        <f t="shared" si="24"/>
        <v>230</v>
      </c>
      <c r="I259" s="446">
        <v>141.0</v>
      </c>
      <c r="J259" s="446">
        <v>52.0</v>
      </c>
      <c r="K259" s="446">
        <v>24.0</v>
      </c>
      <c r="L259" s="128">
        <v>7.0</v>
      </c>
      <c r="M259" s="128">
        <v>6.0</v>
      </c>
      <c r="AT259" s="379">
        <f t="shared" si="2"/>
        <v>217</v>
      </c>
      <c r="AU259" s="379" t="str">
        <f t="shared" si="3"/>
        <v>dezembro/1899</v>
      </c>
    </row>
    <row r="260" ht="15.75" customHeight="1">
      <c r="A260" s="489" t="s">
        <v>5472</v>
      </c>
      <c r="B260" s="482">
        <v>45932.0</v>
      </c>
      <c r="C260" s="380" t="str">
        <f t="shared" si="1"/>
        <v>10/2025</v>
      </c>
      <c r="D260" s="476" t="s">
        <v>5994</v>
      </c>
      <c r="E260" s="467" t="s">
        <v>5995</v>
      </c>
      <c r="F260" s="475" t="s">
        <v>5464</v>
      </c>
      <c r="G260" s="464" t="s">
        <v>5996</v>
      </c>
      <c r="H260" s="376">
        <f t="shared" si="24"/>
        <v>3095</v>
      </c>
      <c r="I260" s="446">
        <v>1423.0</v>
      </c>
      <c r="J260" s="446">
        <v>87.0</v>
      </c>
      <c r="K260" s="446">
        <v>1540.0</v>
      </c>
      <c r="L260" s="128">
        <v>25.0</v>
      </c>
      <c r="M260" s="128">
        <v>20.0</v>
      </c>
      <c r="AT260" s="379">
        <f t="shared" si="2"/>
        <v>3050</v>
      </c>
      <c r="AU260" s="379" t="str">
        <f t="shared" si="3"/>
        <v>dezembro/1899</v>
      </c>
    </row>
    <row r="261" ht="17.25" customHeight="1">
      <c r="A261" s="490" t="s">
        <v>5498</v>
      </c>
      <c r="B261" s="481">
        <v>45933.0</v>
      </c>
      <c r="C261" s="380" t="str">
        <f t="shared" si="1"/>
        <v>10/2025</v>
      </c>
      <c r="D261" s="476" t="s">
        <v>5994</v>
      </c>
      <c r="E261" s="467" t="s">
        <v>5997</v>
      </c>
      <c r="F261" s="475" t="s">
        <v>5464</v>
      </c>
      <c r="G261" s="463" t="s">
        <v>5998</v>
      </c>
      <c r="H261" s="376">
        <f t="shared" si="24"/>
        <v>643</v>
      </c>
      <c r="I261" s="446">
        <v>501.0</v>
      </c>
      <c r="J261" s="446">
        <v>95.0</v>
      </c>
      <c r="K261" s="446">
        <v>38.0</v>
      </c>
      <c r="L261" s="128">
        <v>5.0</v>
      </c>
      <c r="M261" s="128">
        <v>4.0</v>
      </c>
    </row>
    <row r="262" ht="15.75" customHeight="1">
      <c r="A262" s="491" t="s">
        <v>5649</v>
      </c>
      <c r="B262" s="482">
        <v>45935.0</v>
      </c>
      <c r="C262" s="380" t="str">
        <f t="shared" si="1"/>
        <v>10/2025</v>
      </c>
      <c r="D262" s="476" t="s">
        <v>4248</v>
      </c>
      <c r="E262" s="469" t="s">
        <v>5999</v>
      </c>
      <c r="F262" s="475" t="s">
        <v>5464</v>
      </c>
      <c r="G262" s="463" t="s">
        <v>6000</v>
      </c>
      <c r="H262" s="376">
        <f t="shared" si="24"/>
        <v>519</v>
      </c>
      <c r="I262" s="446">
        <v>395.0</v>
      </c>
      <c r="J262" s="446">
        <v>103.0</v>
      </c>
      <c r="K262" s="446">
        <v>13.0</v>
      </c>
      <c r="L262" s="128">
        <v>7.0</v>
      </c>
      <c r="M262" s="128">
        <v>1.0</v>
      </c>
      <c r="AT262" s="379">
        <f t="shared" ref="AT262:AT276" si="25">I262+J262+K262</f>
        <v>511</v>
      </c>
      <c r="AU262" s="379" t="str">
        <f t="shared" ref="AU262:AU276" si="26">TEXT(AS262,"mmmm/yyyy")</f>
        <v>dezembro/1899</v>
      </c>
    </row>
    <row r="263" ht="16.5" customHeight="1">
      <c r="A263" s="491" t="s">
        <v>5475</v>
      </c>
      <c r="B263" s="481">
        <v>45935.0</v>
      </c>
      <c r="C263" s="380" t="str">
        <f t="shared" si="1"/>
        <v>10/2025</v>
      </c>
      <c r="D263" s="476" t="s">
        <v>4231</v>
      </c>
      <c r="E263" s="492" t="s">
        <v>6001</v>
      </c>
      <c r="F263" s="475" t="s">
        <v>5464</v>
      </c>
      <c r="G263" s="457" t="s">
        <v>6002</v>
      </c>
      <c r="H263" s="376">
        <f t="shared" si="24"/>
        <v>1040</v>
      </c>
      <c r="I263" s="446">
        <v>883.0</v>
      </c>
      <c r="J263" s="446">
        <v>80.0</v>
      </c>
      <c r="K263" s="446">
        <v>55.0</v>
      </c>
      <c r="L263" s="128">
        <v>13.0</v>
      </c>
      <c r="M263" s="128">
        <v>9.0</v>
      </c>
      <c r="AT263" s="379">
        <f t="shared" si="25"/>
        <v>1018</v>
      </c>
      <c r="AU263" s="379" t="str">
        <f t="shared" si="26"/>
        <v>dezembro/1899</v>
      </c>
    </row>
    <row r="264" ht="16.5" customHeight="1">
      <c r="A264" s="491" t="s">
        <v>5475</v>
      </c>
      <c r="B264" s="482">
        <v>45936.0</v>
      </c>
      <c r="C264" s="380" t="str">
        <f t="shared" si="1"/>
        <v>10/2025</v>
      </c>
      <c r="D264" s="476"/>
      <c r="E264" s="467" t="s">
        <v>6003</v>
      </c>
      <c r="F264" s="475" t="s">
        <v>5511</v>
      </c>
      <c r="G264" s="457" t="s">
        <v>6004</v>
      </c>
      <c r="H264" s="376">
        <f t="shared" si="24"/>
        <v>1878</v>
      </c>
      <c r="I264" s="446">
        <v>1758.0</v>
      </c>
      <c r="J264" s="446">
        <v>106.0</v>
      </c>
      <c r="K264" s="446">
        <v>3.0</v>
      </c>
      <c r="L264" s="377">
        <v>1.0</v>
      </c>
      <c r="M264" s="128">
        <v>10.0</v>
      </c>
      <c r="AT264" s="379">
        <f t="shared" si="25"/>
        <v>1867</v>
      </c>
      <c r="AU264" s="379" t="str">
        <f t="shared" si="26"/>
        <v>dezembro/1899</v>
      </c>
    </row>
    <row r="265" ht="17.25" customHeight="1">
      <c r="A265" s="491" t="s">
        <v>5649</v>
      </c>
      <c r="B265" s="481">
        <v>45936.0</v>
      </c>
      <c r="C265" s="380" t="str">
        <f t="shared" si="1"/>
        <v>10/2025</v>
      </c>
      <c r="D265" s="493" t="s">
        <v>4301</v>
      </c>
      <c r="E265" s="494" t="s">
        <v>6005</v>
      </c>
      <c r="F265" s="475" t="s">
        <v>5464</v>
      </c>
      <c r="G265" s="463" t="s">
        <v>6006</v>
      </c>
      <c r="H265" s="376">
        <f t="shared" si="24"/>
        <v>336</v>
      </c>
      <c r="I265" s="446">
        <v>284.0</v>
      </c>
      <c r="J265" s="446">
        <v>36.0</v>
      </c>
      <c r="K265" s="446">
        <v>10.0</v>
      </c>
      <c r="L265" s="128">
        <v>6.0</v>
      </c>
      <c r="M265" s="128">
        <v>0.0</v>
      </c>
      <c r="AT265" s="379">
        <f t="shared" si="25"/>
        <v>330</v>
      </c>
      <c r="AU265" s="379" t="str">
        <f t="shared" si="26"/>
        <v>dezembro/1899</v>
      </c>
    </row>
    <row r="266" ht="17.25" customHeight="1">
      <c r="A266" s="491" t="s">
        <v>5498</v>
      </c>
      <c r="B266" s="495">
        <v>45937.0</v>
      </c>
      <c r="C266" s="380" t="str">
        <f t="shared" si="1"/>
        <v>10/2025</v>
      </c>
      <c r="D266" s="476" t="s">
        <v>4231</v>
      </c>
      <c r="E266" s="467" t="s">
        <v>6007</v>
      </c>
      <c r="F266" s="475" t="s">
        <v>5464</v>
      </c>
      <c r="G266" s="463" t="s">
        <v>6008</v>
      </c>
      <c r="H266" s="376">
        <f t="shared" si="24"/>
        <v>662</v>
      </c>
      <c r="I266" s="446">
        <v>495.0</v>
      </c>
      <c r="J266" s="446">
        <v>65.0</v>
      </c>
      <c r="K266" s="446">
        <v>87.0</v>
      </c>
      <c r="L266" s="128">
        <v>12.0</v>
      </c>
      <c r="M266" s="128">
        <v>3.0</v>
      </c>
      <c r="AT266" s="379">
        <f t="shared" si="25"/>
        <v>647</v>
      </c>
      <c r="AU266" s="379" t="str">
        <f t="shared" si="26"/>
        <v>dezembro/1899</v>
      </c>
    </row>
    <row r="267" ht="16.5" customHeight="1">
      <c r="A267" s="491" t="s">
        <v>5498</v>
      </c>
      <c r="B267" s="496">
        <v>45939.0</v>
      </c>
      <c r="C267" s="380" t="str">
        <f t="shared" si="1"/>
        <v>10/2025</v>
      </c>
      <c r="D267" s="476" t="s">
        <v>4231</v>
      </c>
      <c r="E267" s="467" t="s">
        <v>6009</v>
      </c>
      <c r="F267" s="475" t="s">
        <v>5464</v>
      </c>
      <c r="G267" s="464" t="s">
        <v>6010</v>
      </c>
      <c r="H267" s="376">
        <f t="shared" si="24"/>
        <v>803</v>
      </c>
      <c r="I267" s="128">
        <v>694.0</v>
      </c>
      <c r="J267" s="128">
        <v>41.0</v>
      </c>
      <c r="K267" s="128">
        <v>26.0</v>
      </c>
      <c r="L267" s="128">
        <v>29.0</v>
      </c>
      <c r="M267" s="128">
        <v>13.0</v>
      </c>
      <c r="AT267" s="379">
        <f t="shared" si="25"/>
        <v>761</v>
      </c>
      <c r="AU267" s="379" t="str">
        <f t="shared" si="26"/>
        <v>dezembro/1899</v>
      </c>
    </row>
    <row r="268" ht="17.25" customHeight="1">
      <c r="A268" s="491" t="s">
        <v>5472</v>
      </c>
      <c r="B268" s="497">
        <v>45940.0</v>
      </c>
      <c r="C268" s="380" t="str">
        <f t="shared" si="1"/>
        <v>10/2025</v>
      </c>
      <c r="D268" s="476" t="s">
        <v>4231</v>
      </c>
      <c r="E268" s="467" t="s">
        <v>6011</v>
      </c>
      <c r="F268" s="475" t="s">
        <v>5481</v>
      </c>
      <c r="G268" s="463" t="s">
        <v>6012</v>
      </c>
      <c r="H268" s="376">
        <f t="shared" si="24"/>
        <v>3097</v>
      </c>
      <c r="I268" s="128">
        <v>2242.0</v>
      </c>
      <c r="J268" s="128">
        <v>191.0</v>
      </c>
      <c r="K268" s="128">
        <v>436.0</v>
      </c>
      <c r="L268" s="377">
        <v>90.0</v>
      </c>
      <c r="M268" s="128">
        <v>138.0</v>
      </c>
      <c r="AT268" s="379">
        <f t="shared" si="25"/>
        <v>2869</v>
      </c>
      <c r="AU268" s="379" t="str">
        <f t="shared" si="26"/>
        <v>dezembro/1899</v>
      </c>
    </row>
    <row r="269" ht="18.0" customHeight="1">
      <c r="A269" s="491" t="s">
        <v>5475</v>
      </c>
      <c r="B269" s="498">
        <v>45940.0</v>
      </c>
      <c r="C269" s="380" t="str">
        <f t="shared" si="1"/>
        <v>10/2025</v>
      </c>
      <c r="D269" s="476" t="s">
        <v>4231</v>
      </c>
      <c r="E269" s="467" t="s">
        <v>6013</v>
      </c>
      <c r="F269" s="475" t="s">
        <v>5464</v>
      </c>
      <c r="G269" s="463" t="s">
        <v>6014</v>
      </c>
      <c r="H269" s="376">
        <f t="shared" si="24"/>
        <v>738</v>
      </c>
      <c r="I269" s="128">
        <v>668.0</v>
      </c>
      <c r="J269" s="128">
        <v>39.0</v>
      </c>
      <c r="K269" s="128">
        <v>20.0</v>
      </c>
      <c r="L269" s="128">
        <v>6.0</v>
      </c>
      <c r="M269" s="128">
        <v>5.0</v>
      </c>
      <c r="AT269" s="379">
        <f t="shared" si="25"/>
        <v>727</v>
      </c>
      <c r="AU269" s="379" t="str">
        <f t="shared" si="26"/>
        <v>dezembro/1899</v>
      </c>
    </row>
    <row r="270" ht="17.25" customHeight="1">
      <c r="A270" s="491" t="s">
        <v>5475</v>
      </c>
      <c r="B270" s="497">
        <v>45942.0</v>
      </c>
      <c r="C270" s="380" t="str">
        <f t="shared" si="1"/>
        <v>10/2025</v>
      </c>
      <c r="D270" s="476" t="s">
        <v>4231</v>
      </c>
      <c r="E270" s="413" t="s">
        <v>6015</v>
      </c>
      <c r="F270" s="475" t="s">
        <v>5467</v>
      </c>
      <c r="G270" s="463" t="s">
        <v>6016</v>
      </c>
      <c r="H270" s="376">
        <f t="shared" si="24"/>
        <v>337</v>
      </c>
      <c r="I270" s="128">
        <v>315.0</v>
      </c>
      <c r="J270" s="128">
        <v>8.0</v>
      </c>
      <c r="K270" s="128">
        <v>10.0</v>
      </c>
      <c r="L270" s="377">
        <v>2.0</v>
      </c>
      <c r="M270" s="128">
        <v>2.0</v>
      </c>
      <c r="AT270" s="379">
        <f t="shared" si="25"/>
        <v>333</v>
      </c>
      <c r="AU270" s="379" t="str">
        <f t="shared" si="26"/>
        <v>dezembro/1899</v>
      </c>
    </row>
    <row r="271" ht="15.75" customHeight="1">
      <c r="A271" s="491" t="s">
        <v>5469</v>
      </c>
      <c r="B271" s="498">
        <v>45942.0</v>
      </c>
      <c r="C271" s="380" t="str">
        <f t="shared" si="1"/>
        <v>10/2025</v>
      </c>
      <c r="D271" s="476" t="s">
        <v>4245</v>
      </c>
      <c r="E271" s="413" t="s">
        <v>6017</v>
      </c>
      <c r="F271" s="475" t="s">
        <v>5467</v>
      </c>
      <c r="G271" s="463" t="s">
        <v>6018</v>
      </c>
      <c r="H271" s="376">
        <f t="shared" si="24"/>
        <v>653</v>
      </c>
      <c r="I271" s="128">
        <v>597.0</v>
      </c>
      <c r="J271" s="128">
        <v>22.0</v>
      </c>
      <c r="K271" s="128">
        <v>29.0</v>
      </c>
      <c r="L271" s="377">
        <v>1.0</v>
      </c>
      <c r="M271" s="128">
        <v>4.0</v>
      </c>
      <c r="AT271" s="379">
        <f t="shared" si="25"/>
        <v>648</v>
      </c>
      <c r="AU271" s="379" t="str">
        <f t="shared" si="26"/>
        <v>dezembro/1899</v>
      </c>
    </row>
    <row r="272" ht="15.75" customHeight="1">
      <c r="A272" s="491" t="s">
        <v>5620</v>
      </c>
      <c r="B272" s="497">
        <v>45942.0</v>
      </c>
      <c r="C272" s="380" t="str">
        <f t="shared" si="1"/>
        <v>10/2025</v>
      </c>
      <c r="D272" s="476" t="s">
        <v>4245</v>
      </c>
      <c r="E272" s="413" t="s">
        <v>6019</v>
      </c>
      <c r="F272" s="475" t="s">
        <v>5464</v>
      </c>
      <c r="G272" s="463" t="s">
        <v>6020</v>
      </c>
      <c r="H272" s="376">
        <f t="shared" si="24"/>
        <v>292</v>
      </c>
      <c r="I272" s="128">
        <v>250.0</v>
      </c>
      <c r="J272" s="128">
        <v>27.0</v>
      </c>
      <c r="K272" s="128">
        <v>7.0</v>
      </c>
      <c r="L272" s="128">
        <v>3.0</v>
      </c>
      <c r="M272" s="128">
        <v>5.0</v>
      </c>
      <c r="AT272" s="379">
        <f t="shared" si="25"/>
        <v>284</v>
      </c>
      <c r="AU272" s="379" t="str">
        <f t="shared" si="26"/>
        <v>dezembro/1899</v>
      </c>
    </row>
    <row r="273" ht="15.75" customHeight="1">
      <c r="A273" s="491" t="s">
        <v>5498</v>
      </c>
      <c r="B273" s="498">
        <v>45942.0</v>
      </c>
      <c r="C273" s="380" t="str">
        <f t="shared" si="1"/>
        <v>10/2025</v>
      </c>
      <c r="D273" s="476" t="s">
        <v>4231</v>
      </c>
      <c r="E273" s="413" t="s">
        <v>6021</v>
      </c>
      <c r="F273" s="475" t="s">
        <v>5467</v>
      </c>
      <c r="G273" s="457" t="s">
        <v>6022</v>
      </c>
      <c r="H273" s="376">
        <f>I273+J273+K273+M273</f>
        <v>276</v>
      </c>
      <c r="I273" s="128">
        <v>253.0</v>
      </c>
      <c r="J273" s="128">
        <v>13.0</v>
      </c>
      <c r="K273" s="128">
        <v>6.0</v>
      </c>
      <c r="L273" s="377">
        <v>0.0</v>
      </c>
      <c r="M273" s="128">
        <v>4.0</v>
      </c>
      <c r="AT273" s="379">
        <f t="shared" si="25"/>
        <v>272</v>
      </c>
      <c r="AU273" s="379" t="str">
        <f t="shared" si="26"/>
        <v>dezembro/1899</v>
      </c>
    </row>
    <row r="274" ht="18.0" customHeight="1">
      <c r="A274" s="491" t="s">
        <v>5498</v>
      </c>
      <c r="B274" s="497">
        <v>45942.0</v>
      </c>
      <c r="C274" s="380" t="str">
        <f t="shared" si="1"/>
        <v>10/2025</v>
      </c>
      <c r="D274" s="476" t="s">
        <v>4231</v>
      </c>
      <c r="E274" s="413" t="s">
        <v>6023</v>
      </c>
      <c r="F274" s="475" t="s">
        <v>5467</v>
      </c>
      <c r="G274" s="457" t="s">
        <v>6024</v>
      </c>
      <c r="H274" s="376">
        <f t="shared" ref="H274:H330" si="27">I274+J274+K274+L274+M274</f>
        <v>946</v>
      </c>
      <c r="I274" s="128">
        <v>881.0</v>
      </c>
      <c r="J274" s="128">
        <v>16.0</v>
      </c>
      <c r="K274" s="128">
        <v>24.0</v>
      </c>
      <c r="L274" s="377">
        <v>13.0</v>
      </c>
      <c r="M274" s="128">
        <v>12.0</v>
      </c>
      <c r="AT274" s="379">
        <f t="shared" si="25"/>
        <v>921</v>
      </c>
      <c r="AU274" s="379" t="str">
        <f t="shared" si="26"/>
        <v>dezembro/1899</v>
      </c>
    </row>
    <row r="275" ht="18.0" customHeight="1">
      <c r="A275" s="491" t="s">
        <v>5498</v>
      </c>
      <c r="B275" s="498">
        <v>45943.0</v>
      </c>
      <c r="C275" s="380" t="str">
        <f t="shared" si="1"/>
        <v>10/2025</v>
      </c>
      <c r="D275" s="476" t="s">
        <v>4301</v>
      </c>
      <c r="E275" s="413" t="s">
        <v>6025</v>
      </c>
      <c r="F275" s="475" t="s">
        <v>5464</v>
      </c>
      <c r="G275" s="457" t="s">
        <v>6026</v>
      </c>
      <c r="H275" s="376">
        <f t="shared" si="27"/>
        <v>137</v>
      </c>
      <c r="I275" s="128">
        <v>125.0</v>
      </c>
      <c r="J275" s="128">
        <v>7.0</v>
      </c>
      <c r="K275" s="128">
        <v>2.0</v>
      </c>
      <c r="L275" s="128">
        <v>3.0</v>
      </c>
      <c r="M275" s="128">
        <v>0.0</v>
      </c>
      <c r="AT275" s="379">
        <f t="shared" si="25"/>
        <v>134</v>
      </c>
      <c r="AU275" s="379" t="str">
        <f t="shared" si="26"/>
        <v>dezembro/1899</v>
      </c>
    </row>
    <row r="276" ht="16.5" customHeight="1">
      <c r="A276" s="491" t="s">
        <v>5498</v>
      </c>
      <c r="B276" s="497">
        <v>45943.0</v>
      </c>
      <c r="C276" s="380" t="str">
        <f t="shared" si="1"/>
        <v>10/2025</v>
      </c>
      <c r="D276" s="476" t="s">
        <v>4231</v>
      </c>
      <c r="E276" s="413" t="s">
        <v>6027</v>
      </c>
      <c r="F276" s="475" t="s">
        <v>5464</v>
      </c>
      <c r="G276" s="464" t="s">
        <v>6028</v>
      </c>
      <c r="H276" s="376">
        <f t="shared" si="27"/>
        <v>205</v>
      </c>
      <c r="I276" s="128">
        <v>183.0</v>
      </c>
      <c r="J276" s="128">
        <v>11.0</v>
      </c>
      <c r="K276" s="128">
        <v>7.0</v>
      </c>
      <c r="L276" s="128">
        <v>4.0</v>
      </c>
      <c r="M276" s="128">
        <v>0.0</v>
      </c>
      <c r="AT276" s="379">
        <f t="shared" si="25"/>
        <v>201</v>
      </c>
      <c r="AU276" s="379" t="str">
        <f t="shared" si="26"/>
        <v>dezembro/1899</v>
      </c>
    </row>
    <row r="277" ht="16.5" customHeight="1">
      <c r="A277" s="491" t="s">
        <v>5472</v>
      </c>
      <c r="B277" s="498">
        <v>45944.0</v>
      </c>
      <c r="C277" s="380" t="str">
        <f t="shared" si="1"/>
        <v>10/2025</v>
      </c>
      <c r="D277" s="476" t="s">
        <v>4231</v>
      </c>
      <c r="E277" s="413" t="s">
        <v>6029</v>
      </c>
      <c r="F277" s="475" t="s">
        <v>5464</v>
      </c>
      <c r="G277" s="463" t="s">
        <v>6030</v>
      </c>
      <c r="H277" s="376">
        <f t="shared" si="27"/>
        <v>8507</v>
      </c>
      <c r="I277" s="128">
        <v>5992.0</v>
      </c>
      <c r="J277" s="128">
        <v>580.0</v>
      </c>
      <c r="K277" s="128">
        <v>1457.0</v>
      </c>
      <c r="L277" s="128">
        <v>275.0</v>
      </c>
      <c r="M277" s="128">
        <v>203.0</v>
      </c>
    </row>
    <row r="278" ht="15.75" customHeight="1">
      <c r="A278" s="491" t="s">
        <v>5475</v>
      </c>
      <c r="B278" s="497">
        <v>45945.0</v>
      </c>
      <c r="C278" s="380" t="str">
        <f t="shared" si="1"/>
        <v>10/2025</v>
      </c>
      <c r="D278" s="476"/>
      <c r="E278" s="413" t="s">
        <v>6031</v>
      </c>
      <c r="F278" s="475" t="s">
        <v>5464</v>
      </c>
      <c r="G278" s="464" t="s">
        <v>6032</v>
      </c>
      <c r="H278" s="376">
        <f t="shared" si="27"/>
        <v>602</v>
      </c>
      <c r="I278" s="128">
        <v>539.0</v>
      </c>
      <c r="J278" s="128">
        <v>43.0</v>
      </c>
      <c r="K278" s="128">
        <v>11.0</v>
      </c>
      <c r="L278" s="128">
        <v>5.0</v>
      </c>
      <c r="M278" s="128">
        <v>4.0</v>
      </c>
    </row>
    <row r="279" ht="17.25" customHeight="1">
      <c r="A279" s="491" t="s">
        <v>5649</v>
      </c>
      <c r="B279" s="498">
        <v>45945.0</v>
      </c>
      <c r="C279" s="380" t="str">
        <f t="shared" si="1"/>
        <v>10/2025</v>
      </c>
      <c r="D279" s="476" t="s">
        <v>4243</v>
      </c>
      <c r="E279" s="413" t="s">
        <v>6033</v>
      </c>
      <c r="F279" s="475" t="s">
        <v>5464</v>
      </c>
      <c r="G279" s="457" t="s">
        <v>6034</v>
      </c>
      <c r="H279" s="376">
        <f t="shared" si="27"/>
        <v>181</v>
      </c>
      <c r="I279" s="128">
        <v>144.0</v>
      </c>
      <c r="J279" s="128">
        <v>12.0</v>
      </c>
      <c r="K279" s="128">
        <v>19.0</v>
      </c>
      <c r="L279" s="128">
        <v>3.0</v>
      </c>
      <c r="M279" s="128">
        <v>3.0</v>
      </c>
    </row>
    <row r="280" ht="16.5" customHeight="1">
      <c r="A280" s="491" t="s">
        <v>4257</v>
      </c>
      <c r="B280" s="497">
        <v>45945.0</v>
      </c>
      <c r="C280" s="380" t="str">
        <f t="shared" si="1"/>
        <v>10/2025</v>
      </c>
      <c r="D280" s="476" t="s">
        <v>4248</v>
      </c>
      <c r="E280" s="413" t="s">
        <v>6035</v>
      </c>
      <c r="F280" s="475" t="s">
        <v>5464</v>
      </c>
      <c r="G280" s="463" t="s">
        <v>6036</v>
      </c>
      <c r="H280" s="376">
        <f t="shared" si="27"/>
        <v>700</v>
      </c>
      <c r="I280" s="128">
        <v>506.0</v>
      </c>
      <c r="J280" s="128">
        <v>65.0</v>
      </c>
      <c r="K280" s="128">
        <v>91.0</v>
      </c>
      <c r="L280" s="128">
        <v>20.0</v>
      </c>
      <c r="M280" s="128">
        <v>18.0</v>
      </c>
    </row>
    <row r="281" ht="18.0" customHeight="1">
      <c r="A281" s="491" t="s">
        <v>5649</v>
      </c>
      <c r="B281" s="498">
        <v>45945.0</v>
      </c>
      <c r="C281" s="380" t="str">
        <f t="shared" si="1"/>
        <v>10/2025</v>
      </c>
      <c r="D281" s="476" t="s">
        <v>4243</v>
      </c>
      <c r="E281" s="499" t="s">
        <v>6037</v>
      </c>
      <c r="F281" s="475" t="s">
        <v>5464</v>
      </c>
      <c r="G281" s="463" t="s">
        <v>6038</v>
      </c>
      <c r="H281" s="376">
        <f t="shared" si="27"/>
        <v>1314</v>
      </c>
      <c r="I281" s="128">
        <v>1114.0</v>
      </c>
      <c r="J281" s="128">
        <v>116.0</v>
      </c>
      <c r="K281" s="128">
        <v>50.0</v>
      </c>
      <c r="L281" s="128">
        <v>16.0</v>
      </c>
      <c r="M281" s="128">
        <v>18.0</v>
      </c>
    </row>
    <row r="282" ht="16.5" customHeight="1">
      <c r="A282" s="491" t="s">
        <v>5498</v>
      </c>
      <c r="B282" s="497">
        <v>45947.0</v>
      </c>
      <c r="C282" s="380" t="str">
        <f t="shared" si="1"/>
        <v>10/2025</v>
      </c>
      <c r="D282" s="476"/>
      <c r="E282" s="413" t="s">
        <v>6039</v>
      </c>
      <c r="F282" s="475" t="s">
        <v>5467</v>
      </c>
      <c r="G282" s="463" t="s">
        <v>6040</v>
      </c>
      <c r="H282" s="376">
        <f t="shared" si="27"/>
        <v>111</v>
      </c>
      <c r="I282" s="128">
        <v>104.0</v>
      </c>
      <c r="J282" s="128">
        <v>3.0</v>
      </c>
      <c r="K282" s="128">
        <v>1.0</v>
      </c>
      <c r="L282" s="377">
        <v>3.0</v>
      </c>
      <c r="M282" s="128">
        <v>0.0</v>
      </c>
    </row>
    <row r="283" ht="16.5" customHeight="1">
      <c r="A283" s="491" t="s">
        <v>5498</v>
      </c>
      <c r="B283" s="497">
        <v>45946.0</v>
      </c>
      <c r="C283" s="380" t="str">
        <f t="shared" si="1"/>
        <v>10/2025</v>
      </c>
      <c r="D283" s="476" t="s">
        <v>4248</v>
      </c>
      <c r="E283" s="413" t="s">
        <v>6041</v>
      </c>
      <c r="F283" s="475" t="s">
        <v>5464</v>
      </c>
      <c r="G283" s="464" t="s">
        <v>6042</v>
      </c>
      <c r="H283" s="376">
        <f t="shared" si="27"/>
        <v>498</v>
      </c>
      <c r="I283" s="128">
        <v>393.0</v>
      </c>
      <c r="J283" s="128">
        <v>65.0</v>
      </c>
      <c r="K283" s="128">
        <v>31.0</v>
      </c>
      <c r="L283" s="128">
        <v>6.0</v>
      </c>
      <c r="M283" s="128">
        <v>3.0</v>
      </c>
    </row>
    <row r="284" ht="15.75" customHeight="1">
      <c r="A284" s="491" t="s">
        <v>5649</v>
      </c>
      <c r="B284" s="498">
        <v>45946.0</v>
      </c>
      <c r="C284" s="380" t="str">
        <f t="shared" si="1"/>
        <v>10/2025</v>
      </c>
      <c r="D284" s="476" t="s">
        <v>6043</v>
      </c>
      <c r="E284" s="413" t="s">
        <v>6044</v>
      </c>
      <c r="F284" s="475" t="s">
        <v>5464</v>
      </c>
      <c r="G284" s="463" t="s">
        <v>6045</v>
      </c>
      <c r="H284" s="376">
        <f t="shared" si="27"/>
        <v>1321</v>
      </c>
      <c r="I284" s="128">
        <v>1021.0</v>
      </c>
      <c r="J284" s="128">
        <v>93.0</v>
      </c>
      <c r="K284" s="128">
        <v>182.0</v>
      </c>
      <c r="L284" s="128">
        <v>9.0</v>
      </c>
      <c r="M284" s="128">
        <v>16.0</v>
      </c>
    </row>
    <row r="285" ht="17.25" customHeight="1">
      <c r="A285" s="491" t="s">
        <v>5495</v>
      </c>
      <c r="B285" s="497">
        <v>45947.0</v>
      </c>
      <c r="C285" s="380" t="str">
        <f t="shared" si="1"/>
        <v>10/2025</v>
      </c>
      <c r="D285" s="476" t="s">
        <v>4248</v>
      </c>
      <c r="E285" s="413" t="s">
        <v>6046</v>
      </c>
      <c r="F285" s="475" t="s">
        <v>5464</v>
      </c>
      <c r="G285" s="463" t="s">
        <v>6047</v>
      </c>
      <c r="H285" s="376">
        <f t="shared" si="27"/>
        <v>194</v>
      </c>
      <c r="I285" s="128">
        <v>165.0</v>
      </c>
      <c r="J285" s="128">
        <v>10.0</v>
      </c>
      <c r="K285" s="128">
        <v>16.0</v>
      </c>
      <c r="L285" s="128">
        <v>2.0</v>
      </c>
      <c r="M285" s="128">
        <v>1.0</v>
      </c>
    </row>
    <row r="286" ht="15.0" customHeight="1">
      <c r="A286" s="491" t="s">
        <v>5469</v>
      </c>
      <c r="B286" s="498">
        <v>45948.0</v>
      </c>
      <c r="C286" s="380" t="str">
        <f t="shared" si="1"/>
        <v>10/2025</v>
      </c>
      <c r="D286" s="476" t="s">
        <v>4245</v>
      </c>
      <c r="E286" s="413" t="s">
        <v>6048</v>
      </c>
      <c r="F286" s="475" t="s">
        <v>5464</v>
      </c>
      <c r="G286" s="463" t="s">
        <v>6049</v>
      </c>
      <c r="H286" s="376">
        <f t="shared" si="27"/>
        <v>343</v>
      </c>
      <c r="I286" s="128">
        <v>295.0</v>
      </c>
      <c r="J286" s="128">
        <v>22.0</v>
      </c>
      <c r="K286" s="128">
        <v>20.0</v>
      </c>
      <c r="L286" s="128">
        <v>4.0</v>
      </c>
      <c r="M286" s="128">
        <v>2.0</v>
      </c>
    </row>
    <row r="287" ht="14.25" customHeight="1">
      <c r="A287" s="491" t="s">
        <v>5472</v>
      </c>
      <c r="B287" s="497">
        <v>45949.0</v>
      </c>
      <c r="C287" s="380" t="str">
        <f t="shared" si="1"/>
        <v>10/2025</v>
      </c>
      <c r="D287" s="476" t="s">
        <v>4248</v>
      </c>
      <c r="E287" s="413" t="s">
        <v>6050</v>
      </c>
      <c r="F287" s="475" t="s">
        <v>5464</v>
      </c>
      <c r="G287" s="464" t="s">
        <v>6051</v>
      </c>
      <c r="H287" s="376">
        <f t="shared" si="27"/>
        <v>3233</v>
      </c>
      <c r="I287" s="128">
        <v>2423.0</v>
      </c>
      <c r="J287" s="128">
        <v>396.0</v>
      </c>
      <c r="K287" s="128">
        <v>347.0</v>
      </c>
      <c r="L287" s="128">
        <v>35.0</v>
      </c>
      <c r="M287" s="128">
        <v>32.0</v>
      </c>
    </row>
    <row r="288" ht="16.5" customHeight="1">
      <c r="A288" s="491" t="s">
        <v>5472</v>
      </c>
      <c r="B288" s="498">
        <v>45954.0</v>
      </c>
      <c r="C288" s="380" t="str">
        <f t="shared" si="1"/>
        <v>10/2025</v>
      </c>
      <c r="D288" s="476" t="s">
        <v>5994</v>
      </c>
      <c r="E288" s="413" t="s">
        <v>6052</v>
      </c>
      <c r="F288" s="475" t="s">
        <v>5464</v>
      </c>
      <c r="G288" s="457" t="s">
        <v>6053</v>
      </c>
      <c r="H288" s="376">
        <f t="shared" si="27"/>
        <v>979</v>
      </c>
      <c r="I288" s="128">
        <v>622.0</v>
      </c>
      <c r="J288" s="128">
        <v>100.0</v>
      </c>
      <c r="K288" s="128">
        <v>236.0</v>
      </c>
      <c r="L288" s="128">
        <v>13.0</v>
      </c>
      <c r="M288" s="128">
        <v>8.0</v>
      </c>
    </row>
    <row r="289" ht="17.25" customHeight="1">
      <c r="A289" s="491" t="s">
        <v>5495</v>
      </c>
      <c r="B289" s="497">
        <v>45954.0</v>
      </c>
      <c r="C289" s="380" t="str">
        <f t="shared" si="1"/>
        <v>10/2025</v>
      </c>
      <c r="D289" s="476" t="s">
        <v>4243</v>
      </c>
      <c r="E289" s="500" t="s">
        <v>6054</v>
      </c>
      <c r="F289" s="475" t="s">
        <v>5464</v>
      </c>
      <c r="G289" s="463" t="s">
        <v>6055</v>
      </c>
      <c r="H289" s="376">
        <f t="shared" si="27"/>
        <v>491</v>
      </c>
      <c r="I289" s="128">
        <v>405.0</v>
      </c>
      <c r="J289" s="128">
        <v>49.0</v>
      </c>
      <c r="K289" s="128">
        <v>22.0</v>
      </c>
      <c r="L289" s="128">
        <v>8.0</v>
      </c>
      <c r="M289" s="128">
        <v>7.0</v>
      </c>
    </row>
    <row r="290" ht="17.25" customHeight="1">
      <c r="A290" s="491" t="s">
        <v>5649</v>
      </c>
      <c r="B290" s="498">
        <v>45954.0</v>
      </c>
      <c r="C290" s="380" t="str">
        <f t="shared" si="1"/>
        <v>10/2025</v>
      </c>
      <c r="D290" s="476" t="s">
        <v>6056</v>
      </c>
      <c r="E290" s="413" t="s">
        <v>6057</v>
      </c>
      <c r="F290" s="475" t="s">
        <v>5467</v>
      </c>
      <c r="G290" s="457" t="s">
        <v>6058</v>
      </c>
      <c r="H290" s="376">
        <f t="shared" si="27"/>
        <v>214</v>
      </c>
      <c r="I290" s="128">
        <v>194.0</v>
      </c>
      <c r="J290" s="128">
        <v>11.0</v>
      </c>
      <c r="K290" s="128">
        <v>4.0</v>
      </c>
      <c r="L290" s="377">
        <v>1.0</v>
      </c>
      <c r="M290" s="128">
        <v>4.0</v>
      </c>
    </row>
    <row r="291" ht="15.75" customHeight="1">
      <c r="A291" s="491" t="s">
        <v>6059</v>
      </c>
      <c r="B291" s="498">
        <v>45954.0</v>
      </c>
      <c r="C291" s="380" t="str">
        <f t="shared" si="1"/>
        <v>10/2025</v>
      </c>
      <c r="D291" s="476" t="s">
        <v>4245</v>
      </c>
      <c r="E291" s="413" t="s">
        <v>6060</v>
      </c>
      <c r="F291" s="475" t="s">
        <v>5464</v>
      </c>
      <c r="G291" s="457" t="s">
        <v>6061</v>
      </c>
      <c r="H291" s="376">
        <f t="shared" si="27"/>
        <v>261</v>
      </c>
      <c r="I291" s="128">
        <v>182.0</v>
      </c>
      <c r="J291" s="128">
        <v>18.0</v>
      </c>
      <c r="K291" s="128">
        <v>48.0</v>
      </c>
      <c r="L291" s="128">
        <v>11.0</v>
      </c>
      <c r="M291" s="128">
        <v>2.0</v>
      </c>
    </row>
    <row r="292" ht="15.75" customHeight="1">
      <c r="A292" s="491" t="s">
        <v>6059</v>
      </c>
      <c r="B292" s="498">
        <v>45954.0</v>
      </c>
      <c r="C292" s="380" t="str">
        <f t="shared" si="1"/>
        <v>10/2025</v>
      </c>
      <c r="D292" s="476" t="s">
        <v>4243</v>
      </c>
      <c r="E292" s="413" t="s">
        <v>6062</v>
      </c>
      <c r="F292" s="475" t="s">
        <v>5464</v>
      </c>
      <c r="G292" s="457" t="s">
        <v>6063</v>
      </c>
      <c r="H292" s="376">
        <f t="shared" si="27"/>
        <v>233</v>
      </c>
      <c r="I292" s="128">
        <v>199.0</v>
      </c>
      <c r="J292" s="128">
        <v>18.0</v>
      </c>
      <c r="K292" s="128">
        <v>7.0</v>
      </c>
      <c r="L292" s="128">
        <v>7.0</v>
      </c>
      <c r="M292" s="128">
        <v>2.0</v>
      </c>
    </row>
    <row r="293" ht="15.75" customHeight="1">
      <c r="A293" s="501" t="s">
        <v>6059</v>
      </c>
      <c r="B293" s="502">
        <v>45955.0</v>
      </c>
      <c r="C293" s="430" t="str">
        <f t="shared" si="1"/>
        <v>10/2025</v>
      </c>
      <c r="D293" s="472" t="s">
        <v>4245</v>
      </c>
      <c r="E293" s="460" t="s">
        <v>6064</v>
      </c>
      <c r="F293" s="487" t="s">
        <v>5464</v>
      </c>
      <c r="G293" s="461" t="s">
        <v>6065</v>
      </c>
      <c r="H293" s="433">
        <f t="shared" si="27"/>
        <v>401</v>
      </c>
      <c r="I293" s="435">
        <v>327.0</v>
      </c>
      <c r="J293" s="435">
        <v>46.0</v>
      </c>
      <c r="K293" s="435">
        <v>26.0</v>
      </c>
      <c r="L293" s="435">
        <v>2.0</v>
      </c>
    </row>
    <row r="294" ht="15.75" customHeight="1">
      <c r="A294" s="491" t="s">
        <v>6059</v>
      </c>
      <c r="B294" s="498">
        <v>45955.0</v>
      </c>
      <c r="C294" s="380" t="str">
        <f t="shared" si="1"/>
        <v>10/2025</v>
      </c>
      <c r="D294" s="476" t="s">
        <v>4245</v>
      </c>
      <c r="E294" s="413" t="s">
        <v>6066</v>
      </c>
      <c r="F294" s="475" t="s">
        <v>5464</v>
      </c>
      <c r="G294" s="457" t="s">
        <v>6067</v>
      </c>
      <c r="H294" s="376">
        <f t="shared" si="27"/>
        <v>435</v>
      </c>
      <c r="I294" s="128">
        <v>327.0</v>
      </c>
      <c r="J294" s="128">
        <v>57.0</v>
      </c>
      <c r="K294" s="128">
        <v>36.0</v>
      </c>
      <c r="L294" s="128">
        <v>11.0</v>
      </c>
      <c r="M294" s="128">
        <v>4.0</v>
      </c>
    </row>
    <row r="295" ht="15.75" customHeight="1">
      <c r="A295" s="501" t="s">
        <v>6059</v>
      </c>
      <c r="B295" s="502">
        <v>45955.0</v>
      </c>
      <c r="C295" s="430" t="str">
        <f t="shared" si="1"/>
        <v>10/2025</v>
      </c>
      <c r="D295" s="472" t="s">
        <v>4245</v>
      </c>
      <c r="E295" s="460" t="s">
        <v>6068</v>
      </c>
      <c r="F295" s="487" t="s">
        <v>5464</v>
      </c>
      <c r="G295" s="465" t="s">
        <v>6069</v>
      </c>
      <c r="H295" s="433">
        <f t="shared" si="27"/>
        <v>271</v>
      </c>
      <c r="I295" s="435">
        <v>182.0</v>
      </c>
      <c r="J295" s="435">
        <v>29.0</v>
      </c>
      <c r="K295" s="435">
        <v>47.0</v>
      </c>
      <c r="L295" s="435">
        <v>13.0</v>
      </c>
    </row>
    <row r="296" ht="15.75" customHeight="1">
      <c r="A296" s="491" t="s">
        <v>5495</v>
      </c>
      <c r="B296" s="498">
        <v>45958.0</v>
      </c>
      <c r="C296" s="380" t="str">
        <f t="shared" si="1"/>
        <v>10/2025</v>
      </c>
      <c r="D296" s="476" t="s">
        <v>4248</v>
      </c>
      <c r="E296" s="413" t="s">
        <v>6070</v>
      </c>
      <c r="F296" s="475" t="s">
        <v>5464</v>
      </c>
      <c r="G296" s="463" t="s">
        <v>6071</v>
      </c>
      <c r="H296" s="376">
        <f t="shared" si="27"/>
        <v>1154</v>
      </c>
      <c r="I296" s="128">
        <v>931.0</v>
      </c>
      <c r="J296" s="128">
        <v>118.0</v>
      </c>
      <c r="K296" s="128">
        <v>77.0</v>
      </c>
      <c r="L296" s="128">
        <v>8.0</v>
      </c>
      <c r="M296" s="128">
        <v>20.0</v>
      </c>
    </row>
    <row r="297" ht="14.25" customHeight="1">
      <c r="A297" s="491" t="s">
        <v>5498</v>
      </c>
      <c r="B297" s="497">
        <v>45959.0</v>
      </c>
      <c r="C297" s="503" t="str">
        <f t="shared" ref="C297:C1077" si="28">IF(ISBLANK(B297),"",TEXT(B297,"mm/yyyy"))</f>
        <v>10/2025</v>
      </c>
      <c r="D297" s="476" t="s">
        <v>4243</v>
      </c>
      <c r="E297" s="413" t="s">
        <v>6072</v>
      </c>
      <c r="F297" s="475" t="s">
        <v>5467</v>
      </c>
      <c r="G297" s="457" t="s">
        <v>6073</v>
      </c>
      <c r="H297" s="376">
        <f t="shared" si="27"/>
        <v>291</v>
      </c>
      <c r="I297" s="128">
        <v>159.0</v>
      </c>
      <c r="J297" s="128">
        <v>17.0</v>
      </c>
      <c r="K297" s="128">
        <v>111.0</v>
      </c>
      <c r="L297" s="377">
        <v>2.0</v>
      </c>
      <c r="M297" s="128">
        <v>2.0</v>
      </c>
    </row>
    <row r="298" ht="15.75" customHeight="1">
      <c r="A298" s="491" t="s">
        <v>6059</v>
      </c>
      <c r="B298" s="498">
        <v>45960.0</v>
      </c>
      <c r="C298" s="503" t="str">
        <f t="shared" si="28"/>
        <v>10/2025</v>
      </c>
      <c r="D298" s="476" t="s">
        <v>4245</v>
      </c>
      <c r="E298" s="413" t="s">
        <v>6074</v>
      </c>
      <c r="F298" s="475" t="s">
        <v>5467</v>
      </c>
      <c r="G298" s="463" t="s">
        <v>6075</v>
      </c>
      <c r="H298" s="376">
        <f t="shared" si="27"/>
        <v>150</v>
      </c>
      <c r="I298" s="128">
        <v>126.0</v>
      </c>
      <c r="J298" s="128">
        <v>6.0</v>
      </c>
      <c r="K298" s="128">
        <v>16.0</v>
      </c>
      <c r="L298" s="377">
        <v>2.0</v>
      </c>
      <c r="M298" s="128">
        <v>0.0</v>
      </c>
    </row>
    <row r="299" ht="15.75" customHeight="1">
      <c r="A299" s="501" t="s">
        <v>5495</v>
      </c>
      <c r="B299" s="504">
        <v>45960.0</v>
      </c>
      <c r="C299" s="505" t="str">
        <f t="shared" si="28"/>
        <v>10/2025</v>
      </c>
      <c r="D299" s="472" t="s">
        <v>4248</v>
      </c>
      <c r="E299" s="437" t="s">
        <v>6076</v>
      </c>
      <c r="F299" s="475" t="s">
        <v>5464</v>
      </c>
      <c r="G299" s="506" t="s">
        <v>6077</v>
      </c>
      <c r="H299" s="376">
        <f t="shared" si="27"/>
        <v>783</v>
      </c>
      <c r="I299" s="415">
        <v>594.0</v>
      </c>
      <c r="J299" s="415">
        <v>71.0</v>
      </c>
      <c r="K299" s="415">
        <v>118.0</v>
      </c>
      <c r="L299" s="416"/>
      <c r="M299" s="416"/>
    </row>
    <row r="300" ht="18.0" customHeight="1">
      <c r="A300" s="501" t="s">
        <v>5649</v>
      </c>
      <c r="B300" s="507">
        <v>45960.0</v>
      </c>
      <c r="C300" s="508" t="str">
        <f t="shared" si="28"/>
        <v>10/2025</v>
      </c>
      <c r="D300" s="509" t="s">
        <v>6078</v>
      </c>
      <c r="E300" s="467" t="s">
        <v>6079</v>
      </c>
      <c r="F300" s="475" t="s">
        <v>5464</v>
      </c>
      <c r="G300" s="510" t="s">
        <v>6080</v>
      </c>
      <c r="H300" s="376">
        <f t="shared" si="27"/>
        <v>1514</v>
      </c>
      <c r="I300" s="414">
        <v>1244.0</v>
      </c>
      <c r="J300" s="414">
        <v>111.0</v>
      </c>
      <c r="K300" s="414">
        <v>113.0</v>
      </c>
      <c r="L300" s="414">
        <v>26.0</v>
      </c>
      <c r="M300" s="414">
        <v>20.0</v>
      </c>
    </row>
    <row r="301" ht="16.5" customHeight="1">
      <c r="A301" s="491" t="s">
        <v>6059</v>
      </c>
      <c r="B301" s="497">
        <v>45961.0</v>
      </c>
      <c r="C301" s="503" t="str">
        <f t="shared" si="28"/>
        <v>10/2025</v>
      </c>
      <c r="D301" s="476" t="s">
        <v>4245</v>
      </c>
      <c r="E301" s="413" t="s">
        <v>6081</v>
      </c>
      <c r="F301" s="475" t="s">
        <v>5467</v>
      </c>
      <c r="G301" s="457" t="s">
        <v>6082</v>
      </c>
      <c r="H301" s="376">
        <f t="shared" si="27"/>
        <v>215</v>
      </c>
      <c r="I301" s="128">
        <v>176.0</v>
      </c>
      <c r="J301" s="128">
        <v>31.0</v>
      </c>
      <c r="K301" s="128">
        <v>8.0</v>
      </c>
      <c r="L301" s="377">
        <v>0.0</v>
      </c>
      <c r="M301" s="128">
        <v>0.0</v>
      </c>
    </row>
    <row r="302" ht="17.25" customHeight="1">
      <c r="A302" s="491" t="s">
        <v>6059</v>
      </c>
      <c r="B302" s="498">
        <v>45955.0</v>
      </c>
      <c r="C302" s="503" t="str">
        <f t="shared" si="28"/>
        <v>10/2025</v>
      </c>
      <c r="D302" s="476" t="s">
        <v>4245</v>
      </c>
      <c r="E302" s="413" t="s">
        <v>6064</v>
      </c>
      <c r="F302" s="475" t="s">
        <v>5467</v>
      </c>
      <c r="G302" s="463" t="s">
        <v>6083</v>
      </c>
      <c r="H302" s="376">
        <f t="shared" si="27"/>
        <v>403</v>
      </c>
      <c r="I302" s="128">
        <v>327.0</v>
      </c>
      <c r="J302" s="128">
        <v>46.0</v>
      </c>
      <c r="K302" s="128">
        <v>26.0</v>
      </c>
      <c r="L302" s="377">
        <v>2.0</v>
      </c>
      <c r="M302" s="128">
        <v>2.0</v>
      </c>
    </row>
    <row r="303" ht="15.0" customHeight="1">
      <c r="A303" s="491" t="s">
        <v>6059</v>
      </c>
      <c r="B303" s="498">
        <v>45962.0</v>
      </c>
      <c r="C303" s="503" t="str">
        <f t="shared" si="28"/>
        <v>11/2025</v>
      </c>
      <c r="D303" s="476" t="s">
        <v>4245</v>
      </c>
      <c r="E303" s="413" t="s">
        <v>6084</v>
      </c>
      <c r="F303" s="475" t="s">
        <v>5467</v>
      </c>
      <c r="G303" s="463" t="s">
        <v>6085</v>
      </c>
      <c r="H303" s="376">
        <f t="shared" si="27"/>
        <v>163</v>
      </c>
      <c r="I303" s="128">
        <v>148.0</v>
      </c>
      <c r="J303" s="128">
        <v>8.0</v>
      </c>
      <c r="K303" s="128">
        <v>7.0</v>
      </c>
      <c r="L303" s="377">
        <v>0.0</v>
      </c>
      <c r="M303" s="128">
        <v>0.0</v>
      </c>
    </row>
    <row r="304" ht="15.75" customHeight="1">
      <c r="A304" s="491" t="s">
        <v>5495</v>
      </c>
      <c r="B304" s="497">
        <v>45965.0</v>
      </c>
      <c r="C304" s="503" t="str">
        <f t="shared" si="28"/>
        <v>11/2025</v>
      </c>
      <c r="D304" s="476" t="s">
        <v>6078</v>
      </c>
      <c r="E304" s="413" t="s">
        <v>6086</v>
      </c>
      <c r="F304" s="475" t="s">
        <v>5481</v>
      </c>
      <c r="G304" s="463" t="s">
        <v>6087</v>
      </c>
      <c r="H304" s="376">
        <f t="shared" si="27"/>
        <v>1592</v>
      </c>
      <c r="I304" s="128">
        <v>1110.0</v>
      </c>
      <c r="J304" s="128">
        <v>108.0</v>
      </c>
      <c r="K304" s="128">
        <v>297.0</v>
      </c>
      <c r="L304" s="377">
        <v>8.0</v>
      </c>
      <c r="M304" s="128">
        <v>69.0</v>
      </c>
    </row>
    <row r="305" ht="16.5" customHeight="1">
      <c r="A305" s="491" t="s">
        <v>5498</v>
      </c>
      <c r="B305" s="498">
        <v>45965.0</v>
      </c>
      <c r="C305" s="503" t="str">
        <f t="shared" si="28"/>
        <v>11/2025</v>
      </c>
      <c r="D305" s="476" t="s">
        <v>4248</v>
      </c>
      <c r="E305" s="413" t="s">
        <v>6088</v>
      </c>
      <c r="F305" s="475" t="s">
        <v>5464</v>
      </c>
      <c r="G305" s="457" t="s">
        <v>6089</v>
      </c>
      <c r="H305" s="376">
        <f t="shared" si="27"/>
        <v>174</v>
      </c>
      <c r="I305" s="128">
        <v>155.0</v>
      </c>
      <c r="J305" s="128">
        <v>12.0</v>
      </c>
      <c r="K305" s="128">
        <v>3.0</v>
      </c>
      <c r="L305" s="128">
        <v>3.0</v>
      </c>
      <c r="M305" s="128">
        <v>1.0</v>
      </c>
    </row>
    <row r="306" ht="15.75" customHeight="1">
      <c r="A306" s="491" t="s">
        <v>5475</v>
      </c>
      <c r="B306" s="497">
        <v>45965.0</v>
      </c>
      <c r="C306" s="503" t="str">
        <f t="shared" si="28"/>
        <v>11/2025</v>
      </c>
      <c r="D306" s="476" t="s">
        <v>4301</v>
      </c>
      <c r="E306" s="413" t="s">
        <v>6090</v>
      </c>
      <c r="F306" s="475" t="s">
        <v>5467</v>
      </c>
      <c r="G306" s="457" t="s">
        <v>6091</v>
      </c>
      <c r="H306" s="376">
        <f t="shared" si="27"/>
        <v>315</v>
      </c>
      <c r="I306" s="128">
        <v>295.0</v>
      </c>
      <c r="J306" s="128">
        <v>9.0</v>
      </c>
      <c r="K306" s="128">
        <v>3.0</v>
      </c>
      <c r="L306" s="377">
        <v>3.0</v>
      </c>
      <c r="M306" s="128">
        <v>5.0</v>
      </c>
    </row>
    <row r="307" ht="16.5" customHeight="1">
      <c r="A307" s="491" t="s">
        <v>5495</v>
      </c>
      <c r="B307" s="498">
        <v>45966.0</v>
      </c>
      <c r="C307" s="503" t="str">
        <f t="shared" si="28"/>
        <v>11/2025</v>
      </c>
      <c r="D307" s="476" t="s">
        <v>4248</v>
      </c>
      <c r="E307" s="413" t="s">
        <v>6092</v>
      </c>
      <c r="F307" s="475" t="s">
        <v>5464</v>
      </c>
      <c r="G307" s="464" t="s">
        <v>6093</v>
      </c>
      <c r="H307" s="376">
        <f t="shared" si="27"/>
        <v>0</v>
      </c>
      <c r="I307" s="473"/>
      <c r="J307" s="473"/>
      <c r="K307" s="473"/>
      <c r="L307" s="473"/>
      <c r="M307" s="473"/>
    </row>
    <row r="308" ht="16.5" customHeight="1">
      <c r="A308" s="491" t="s">
        <v>5475</v>
      </c>
      <c r="B308" s="497">
        <v>45968.0</v>
      </c>
      <c r="C308" s="503" t="str">
        <f t="shared" si="28"/>
        <v>11/2025</v>
      </c>
      <c r="D308" s="476" t="s">
        <v>4301</v>
      </c>
      <c r="E308" s="413" t="s">
        <v>6094</v>
      </c>
      <c r="F308" s="475" t="s">
        <v>5467</v>
      </c>
      <c r="G308" s="464" t="s">
        <v>6095</v>
      </c>
      <c r="H308" s="376">
        <f t="shared" si="27"/>
        <v>305</v>
      </c>
      <c r="I308" s="128">
        <v>256.0</v>
      </c>
      <c r="J308" s="128">
        <v>21.0</v>
      </c>
      <c r="K308" s="128">
        <v>17.0</v>
      </c>
      <c r="L308" s="377">
        <v>7.0</v>
      </c>
      <c r="M308" s="128">
        <v>4.0</v>
      </c>
    </row>
    <row r="309" ht="15.0" customHeight="1">
      <c r="A309" s="491" t="s">
        <v>6059</v>
      </c>
      <c r="B309" s="497">
        <v>45968.0</v>
      </c>
      <c r="C309" s="503" t="str">
        <f t="shared" si="28"/>
        <v>11/2025</v>
      </c>
      <c r="D309" s="476" t="s">
        <v>4245</v>
      </c>
      <c r="E309" s="511" t="s">
        <v>6096</v>
      </c>
      <c r="F309" s="475" t="s">
        <v>5464</v>
      </c>
      <c r="G309" s="464" t="s">
        <v>6097</v>
      </c>
      <c r="H309" s="376">
        <f t="shared" si="27"/>
        <v>409</v>
      </c>
      <c r="I309" s="128">
        <v>340.0</v>
      </c>
      <c r="J309" s="128">
        <v>37.0</v>
      </c>
      <c r="K309" s="128">
        <v>20.0</v>
      </c>
      <c r="L309" s="128">
        <v>6.0</v>
      </c>
      <c r="M309" s="128">
        <v>6.0</v>
      </c>
    </row>
    <row r="310" ht="15.75" customHeight="1">
      <c r="A310" s="491" t="s">
        <v>6059</v>
      </c>
      <c r="B310" s="498">
        <v>45969.0</v>
      </c>
      <c r="C310" s="503" t="str">
        <f t="shared" si="28"/>
        <v>11/2025</v>
      </c>
      <c r="D310" s="476" t="s">
        <v>4243</v>
      </c>
      <c r="E310" s="467" t="s">
        <v>6098</v>
      </c>
      <c r="F310" s="475" t="s">
        <v>5467</v>
      </c>
      <c r="G310" s="464" t="s">
        <v>6099</v>
      </c>
      <c r="H310" s="512">
        <f t="shared" si="27"/>
        <v>1646</v>
      </c>
      <c r="I310" s="128">
        <v>1486.0</v>
      </c>
      <c r="J310" s="128">
        <v>45.0</v>
      </c>
      <c r="K310" s="128">
        <v>88.0</v>
      </c>
      <c r="L310" s="377">
        <v>6.0</v>
      </c>
      <c r="M310" s="128">
        <v>21.0</v>
      </c>
    </row>
    <row r="311" ht="15.75" customHeight="1">
      <c r="A311" s="491" t="s">
        <v>5495</v>
      </c>
      <c r="B311" s="497">
        <v>45970.0</v>
      </c>
      <c r="C311" s="503" t="str">
        <f t="shared" si="28"/>
        <v>11/2025</v>
      </c>
      <c r="D311" s="476" t="s">
        <v>4248</v>
      </c>
      <c r="E311" s="467" t="s">
        <v>6100</v>
      </c>
      <c r="F311" s="475" t="s">
        <v>5464</v>
      </c>
      <c r="G311" s="457" t="s">
        <v>6101</v>
      </c>
      <c r="H311" s="376">
        <f t="shared" si="27"/>
        <v>796</v>
      </c>
      <c r="I311" s="128">
        <v>594.0</v>
      </c>
      <c r="J311" s="128">
        <v>93.0</v>
      </c>
      <c r="K311" s="128">
        <v>80.0</v>
      </c>
      <c r="L311" s="128">
        <v>11.0</v>
      </c>
      <c r="M311" s="128">
        <v>18.0</v>
      </c>
    </row>
    <row r="312" ht="16.5" customHeight="1">
      <c r="A312" s="491" t="s">
        <v>5495</v>
      </c>
      <c r="B312" s="498">
        <v>45970.0</v>
      </c>
      <c r="C312" s="503" t="str">
        <f t="shared" si="28"/>
        <v>11/2025</v>
      </c>
      <c r="D312" s="476" t="s">
        <v>4248</v>
      </c>
      <c r="E312" s="488" t="s">
        <v>6102</v>
      </c>
      <c r="F312" s="475" t="s">
        <v>5467</v>
      </c>
      <c r="G312" s="464" t="s">
        <v>6103</v>
      </c>
      <c r="H312" s="512">
        <f t="shared" si="27"/>
        <v>348</v>
      </c>
      <c r="I312" s="128">
        <v>270.0</v>
      </c>
      <c r="J312" s="128">
        <v>60.0</v>
      </c>
      <c r="K312" s="128">
        <v>9.0</v>
      </c>
      <c r="L312" s="377">
        <v>4.0</v>
      </c>
      <c r="M312" s="128">
        <v>5.0</v>
      </c>
    </row>
    <row r="313" ht="16.5" customHeight="1">
      <c r="A313" s="491" t="s">
        <v>5475</v>
      </c>
      <c r="B313" s="497">
        <v>45971.0</v>
      </c>
      <c r="C313" s="503" t="str">
        <f t="shared" si="28"/>
        <v>11/2025</v>
      </c>
      <c r="D313" s="476"/>
      <c r="E313" s="469" t="s">
        <v>6104</v>
      </c>
      <c r="F313" s="475" t="s">
        <v>5467</v>
      </c>
      <c r="G313" s="463" t="s">
        <v>6105</v>
      </c>
      <c r="H313" s="411">
        <f t="shared" si="27"/>
        <v>42</v>
      </c>
      <c r="I313" s="128">
        <v>41.0</v>
      </c>
      <c r="J313" s="473"/>
      <c r="K313" s="473"/>
      <c r="L313" s="377">
        <v>0.0</v>
      </c>
      <c r="M313" s="128">
        <v>1.0</v>
      </c>
      <c r="N313" s="428"/>
      <c r="O313" s="428"/>
      <c r="P313" s="428"/>
      <c r="Q313" s="428"/>
      <c r="R313" s="428"/>
      <c r="S313" s="428"/>
      <c r="T313" s="428"/>
      <c r="U313" s="428"/>
      <c r="V313" s="428"/>
      <c r="W313" s="428"/>
      <c r="X313" s="428"/>
      <c r="Y313" s="428"/>
      <c r="Z313" s="428"/>
      <c r="AA313" s="428"/>
      <c r="AB313" s="428"/>
      <c r="AC313" s="428"/>
      <c r="AD313" s="428"/>
      <c r="AE313" s="428"/>
      <c r="AF313" s="428"/>
      <c r="AG313" s="428"/>
      <c r="AH313" s="428"/>
      <c r="AI313" s="428"/>
      <c r="AJ313" s="428"/>
      <c r="AK313" s="428"/>
      <c r="AL313" s="428"/>
      <c r="AM313" s="428"/>
      <c r="AN313" s="428"/>
      <c r="AO313" s="428"/>
      <c r="AP313" s="428"/>
      <c r="AQ313" s="428"/>
      <c r="AR313" s="428"/>
      <c r="AS313" s="428"/>
      <c r="AT313" s="428"/>
      <c r="AU313" s="428"/>
      <c r="AV313" s="428"/>
      <c r="AW313" s="428"/>
    </row>
    <row r="314" ht="15.75" customHeight="1">
      <c r="A314" s="501" t="s">
        <v>5495</v>
      </c>
      <c r="B314" s="502">
        <v>45972.0</v>
      </c>
      <c r="C314" s="513" t="str">
        <f t="shared" si="28"/>
        <v>11/2025</v>
      </c>
      <c r="D314" s="472" t="s">
        <v>6106</v>
      </c>
      <c r="E314" s="460" t="s">
        <v>6107</v>
      </c>
      <c r="F314" s="487" t="s">
        <v>5464</v>
      </c>
      <c r="G314" s="461" t="s">
        <v>6108</v>
      </c>
      <c r="H314" s="433">
        <f t="shared" si="27"/>
        <v>193</v>
      </c>
      <c r="I314" s="435">
        <v>142.0</v>
      </c>
      <c r="J314" s="435">
        <v>18.0</v>
      </c>
      <c r="K314" s="435">
        <v>6.0</v>
      </c>
      <c r="L314" s="435">
        <v>9.0</v>
      </c>
      <c r="M314" s="435">
        <v>18.0</v>
      </c>
    </row>
    <row r="315" ht="16.5" customHeight="1">
      <c r="A315" s="491" t="s">
        <v>6059</v>
      </c>
      <c r="B315" s="497">
        <v>45974.0</v>
      </c>
      <c r="C315" s="503" t="str">
        <f t="shared" si="28"/>
        <v>11/2025</v>
      </c>
      <c r="D315" s="476" t="s">
        <v>4248</v>
      </c>
      <c r="E315" s="514" t="s">
        <v>6109</v>
      </c>
      <c r="F315" s="475" t="s">
        <v>5464</v>
      </c>
      <c r="G315" s="457" t="s">
        <v>6110</v>
      </c>
      <c r="H315" s="376">
        <f t="shared" si="27"/>
        <v>282</v>
      </c>
      <c r="I315" s="128">
        <v>215.0</v>
      </c>
      <c r="J315" s="128">
        <v>42.0</v>
      </c>
      <c r="K315" s="128">
        <v>14.0</v>
      </c>
      <c r="L315" s="128">
        <v>8.0</v>
      </c>
      <c r="M315" s="128">
        <v>3.0</v>
      </c>
    </row>
    <row r="316" ht="18.0" customHeight="1">
      <c r="A316" s="491" t="s">
        <v>5475</v>
      </c>
      <c r="B316" s="498">
        <v>45975.0</v>
      </c>
      <c r="C316" s="503" t="str">
        <f t="shared" si="28"/>
        <v>11/2025</v>
      </c>
      <c r="D316" s="476"/>
      <c r="E316" s="500" t="s">
        <v>6111</v>
      </c>
      <c r="F316" s="475" t="s">
        <v>5467</v>
      </c>
      <c r="G316" s="457" t="s">
        <v>6112</v>
      </c>
      <c r="H316" s="512">
        <f t="shared" si="27"/>
        <v>513</v>
      </c>
      <c r="I316" s="128">
        <v>437.0</v>
      </c>
      <c r="J316" s="128">
        <v>21.0</v>
      </c>
      <c r="K316" s="128">
        <v>49.0</v>
      </c>
      <c r="L316" s="377">
        <v>4.0</v>
      </c>
      <c r="M316" s="128">
        <v>2.0</v>
      </c>
    </row>
    <row r="317" ht="17.25" customHeight="1">
      <c r="A317" s="491" t="s">
        <v>5495</v>
      </c>
      <c r="B317" s="497">
        <v>45975.0</v>
      </c>
      <c r="C317" s="503" t="str">
        <f t="shared" si="28"/>
        <v>11/2025</v>
      </c>
      <c r="D317" s="476" t="s">
        <v>4248</v>
      </c>
      <c r="E317" s="413" t="s">
        <v>6113</v>
      </c>
      <c r="F317" s="475" t="s">
        <v>5464</v>
      </c>
      <c r="G317" s="457" t="s">
        <v>6114</v>
      </c>
      <c r="H317" s="376">
        <f t="shared" si="27"/>
        <v>811</v>
      </c>
      <c r="I317" s="128">
        <v>585.0</v>
      </c>
      <c r="J317" s="128">
        <v>113.0</v>
      </c>
      <c r="K317" s="128">
        <v>91.0</v>
      </c>
      <c r="L317" s="128">
        <v>13.0</v>
      </c>
      <c r="M317" s="128">
        <v>9.0</v>
      </c>
    </row>
    <row r="318" ht="16.5" customHeight="1">
      <c r="A318" s="491" t="s">
        <v>5495</v>
      </c>
      <c r="B318" s="498">
        <v>45976.0</v>
      </c>
      <c r="C318" s="503" t="str">
        <f t="shared" si="28"/>
        <v>11/2025</v>
      </c>
      <c r="D318" s="476" t="s">
        <v>4248</v>
      </c>
      <c r="E318" s="413" t="s">
        <v>6115</v>
      </c>
      <c r="F318" s="475" t="s">
        <v>5467</v>
      </c>
      <c r="G318" s="464" t="s">
        <v>6116</v>
      </c>
      <c r="H318" s="512">
        <f t="shared" si="27"/>
        <v>445</v>
      </c>
      <c r="I318" s="128">
        <v>342.0</v>
      </c>
      <c r="J318" s="128">
        <v>77.0</v>
      </c>
      <c r="K318" s="128">
        <v>17.0</v>
      </c>
      <c r="L318" s="377">
        <v>5.0</v>
      </c>
      <c r="M318" s="128">
        <v>4.0</v>
      </c>
    </row>
    <row r="319" ht="17.25" customHeight="1">
      <c r="A319" s="491" t="s">
        <v>5495</v>
      </c>
      <c r="B319" s="497">
        <v>45976.0</v>
      </c>
      <c r="C319" s="503" t="str">
        <f t="shared" si="28"/>
        <v>11/2025</v>
      </c>
      <c r="D319" s="476" t="s">
        <v>4248</v>
      </c>
      <c r="E319" s="413" t="s">
        <v>6117</v>
      </c>
      <c r="F319" s="475" t="s">
        <v>5464</v>
      </c>
      <c r="G319" s="457" t="s">
        <v>6118</v>
      </c>
      <c r="H319" s="376">
        <f t="shared" si="27"/>
        <v>2900</v>
      </c>
      <c r="I319" s="128">
        <v>1694.0</v>
      </c>
      <c r="J319" s="128">
        <v>221.0</v>
      </c>
      <c r="K319" s="128">
        <v>901.0</v>
      </c>
      <c r="L319" s="128">
        <v>42.0</v>
      </c>
      <c r="M319" s="128">
        <v>42.0</v>
      </c>
    </row>
    <row r="320" ht="15.0" customHeight="1">
      <c r="A320" s="491" t="s">
        <v>5498</v>
      </c>
      <c r="B320" s="498">
        <v>45979.0</v>
      </c>
      <c r="C320" s="503" t="str">
        <f t="shared" si="28"/>
        <v>11/2025</v>
      </c>
      <c r="D320" s="476" t="s">
        <v>4250</v>
      </c>
      <c r="E320" s="413" t="s">
        <v>6119</v>
      </c>
      <c r="F320" s="475" t="s">
        <v>5464</v>
      </c>
      <c r="G320" s="457" t="s">
        <v>6120</v>
      </c>
      <c r="H320" s="376">
        <f t="shared" si="27"/>
        <v>320</v>
      </c>
      <c r="I320" s="128">
        <v>267.0</v>
      </c>
      <c r="J320" s="128">
        <v>26.0</v>
      </c>
      <c r="K320" s="128">
        <v>14.0</v>
      </c>
      <c r="L320" s="128">
        <v>8.0</v>
      </c>
      <c r="M320" s="128">
        <v>5.0</v>
      </c>
    </row>
    <row r="321" ht="16.5" customHeight="1">
      <c r="A321" s="491" t="s">
        <v>5475</v>
      </c>
      <c r="B321" s="497">
        <v>45980.0</v>
      </c>
      <c r="C321" s="503" t="str">
        <f t="shared" si="28"/>
        <v>11/2025</v>
      </c>
      <c r="D321" s="476"/>
      <c r="E321" s="413" t="s">
        <v>6121</v>
      </c>
      <c r="F321" s="475" t="s">
        <v>5464</v>
      </c>
      <c r="G321" s="457" t="s">
        <v>6122</v>
      </c>
      <c r="H321" s="376">
        <f t="shared" si="27"/>
        <v>179</v>
      </c>
      <c r="I321" s="128">
        <v>148.0</v>
      </c>
      <c r="J321" s="128">
        <v>15.0</v>
      </c>
      <c r="K321" s="128">
        <v>11.0</v>
      </c>
      <c r="L321" s="128">
        <v>4.0</v>
      </c>
      <c r="M321" s="128">
        <v>1.0</v>
      </c>
    </row>
    <row r="322" ht="17.25" customHeight="1">
      <c r="A322" s="491" t="s">
        <v>6059</v>
      </c>
      <c r="B322" s="498">
        <v>45980.0</v>
      </c>
      <c r="C322" s="503" t="str">
        <f t="shared" si="28"/>
        <v>11/2025</v>
      </c>
      <c r="D322" s="476" t="s">
        <v>4247</v>
      </c>
      <c r="E322" s="413" t="s">
        <v>6123</v>
      </c>
      <c r="F322" s="475" t="s">
        <v>5464</v>
      </c>
      <c r="G322" s="463" t="s">
        <v>6124</v>
      </c>
      <c r="H322" s="376">
        <f t="shared" si="27"/>
        <v>160</v>
      </c>
      <c r="I322" s="128">
        <v>129.0</v>
      </c>
      <c r="J322" s="128">
        <v>16.0</v>
      </c>
      <c r="K322" s="128">
        <v>7.0</v>
      </c>
      <c r="L322" s="128">
        <v>6.0</v>
      </c>
      <c r="M322" s="128">
        <v>2.0</v>
      </c>
    </row>
    <row r="323" ht="14.25" customHeight="1">
      <c r="A323" s="491" t="s">
        <v>5498</v>
      </c>
      <c r="B323" s="497">
        <v>45984.0</v>
      </c>
      <c r="C323" s="503" t="str">
        <f t="shared" si="28"/>
        <v>11/2025</v>
      </c>
      <c r="D323" s="476" t="s">
        <v>4245</v>
      </c>
      <c r="E323" s="413" t="s">
        <v>6125</v>
      </c>
      <c r="F323" s="475" t="s">
        <v>5467</v>
      </c>
      <c r="G323" s="457" t="s">
        <v>6126</v>
      </c>
      <c r="H323" s="411">
        <f t="shared" si="27"/>
        <v>426</v>
      </c>
      <c r="I323" s="128">
        <v>366.0</v>
      </c>
      <c r="J323" s="128">
        <v>23.0</v>
      </c>
      <c r="K323" s="128">
        <v>30.0</v>
      </c>
      <c r="L323" s="377">
        <v>3.0</v>
      </c>
      <c r="M323" s="128">
        <v>4.0</v>
      </c>
    </row>
    <row r="324" ht="15.0" customHeight="1">
      <c r="A324" s="491" t="s">
        <v>5469</v>
      </c>
      <c r="B324" s="498">
        <v>45984.0</v>
      </c>
      <c r="C324" s="503" t="str">
        <f t="shared" si="28"/>
        <v>11/2025</v>
      </c>
      <c r="D324" s="476" t="s">
        <v>4245</v>
      </c>
      <c r="E324" s="413" t="s">
        <v>6127</v>
      </c>
      <c r="F324" s="475" t="s">
        <v>5467</v>
      </c>
      <c r="G324" s="457" t="s">
        <v>6128</v>
      </c>
      <c r="H324" s="512">
        <f t="shared" si="27"/>
        <v>344</v>
      </c>
      <c r="I324" s="128">
        <v>293.0</v>
      </c>
      <c r="J324" s="128">
        <v>34.0</v>
      </c>
      <c r="K324" s="128">
        <v>15.0</v>
      </c>
      <c r="L324" s="377">
        <v>1.0</v>
      </c>
      <c r="M324" s="128">
        <v>1.0</v>
      </c>
    </row>
    <row r="325" ht="15.75" customHeight="1">
      <c r="A325" s="491" t="s">
        <v>5498</v>
      </c>
      <c r="B325" s="497">
        <v>45985.0</v>
      </c>
      <c r="C325" s="503" t="str">
        <f t="shared" si="28"/>
        <v>11/2025</v>
      </c>
      <c r="D325" s="476" t="s">
        <v>4245</v>
      </c>
      <c r="E325" s="413" t="s">
        <v>6129</v>
      </c>
      <c r="F325" s="475" t="s">
        <v>5464</v>
      </c>
      <c r="G325" s="457" t="s">
        <v>6130</v>
      </c>
      <c r="H325" s="376">
        <f t="shared" si="27"/>
        <v>280</v>
      </c>
      <c r="I325" s="128">
        <v>221.0</v>
      </c>
      <c r="J325" s="128">
        <v>28.0</v>
      </c>
      <c r="K325" s="128">
        <v>22.0</v>
      </c>
      <c r="L325" s="128">
        <v>6.0</v>
      </c>
      <c r="M325" s="128">
        <v>3.0</v>
      </c>
    </row>
    <row r="326" ht="15.75" customHeight="1">
      <c r="A326" s="491" t="s">
        <v>5498</v>
      </c>
      <c r="B326" s="498">
        <v>45985.0</v>
      </c>
      <c r="C326" s="503" t="str">
        <f t="shared" si="28"/>
        <v>11/2025</v>
      </c>
      <c r="D326" s="476" t="s">
        <v>4301</v>
      </c>
      <c r="E326" s="413" t="s">
        <v>6131</v>
      </c>
      <c r="F326" s="475" t="s">
        <v>5467</v>
      </c>
      <c r="G326" s="457" t="s">
        <v>6132</v>
      </c>
      <c r="H326" s="512">
        <f t="shared" si="27"/>
        <v>287</v>
      </c>
      <c r="I326" s="128">
        <v>226.0</v>
      </c>
      <c r="J326" s="128">
        <v>31.0</v>
      </c>
      <c r="K326" s="128">
        <v>22.0</v>
      </c>
      <c r="L326" s="377">
        <v>4.0</v>
      </c>
      <c r="M326" s="128">
        <v>4.0</v>
      </c>
    </row>
    <row r="327" ht="15.0" customHeight="1">
      <c r="A327" s="491" t="s">
        <v>5498</v>
      </c>
      <c r="B327" s="497">
        <v>45985.0</v>
      </c>
      <c r="C327" s="503" t="str">
        <f t="shared" si="28"/>
        <v>11/2025</v>
      </c>
      <c r="D327" s="476" t="s">
        <v>4301</v>
      </c>
      <c r="E327" s="413" t="s">
        <v>6133</v>
      </c>
      <c r="F327" s="475" t="s">
        <v>5464</v>
      </c>
      <c r="G327" s="457" t="s">
        <v>6134</v>
      </c>
      <c r="H327" s="376">
        <f t="shared" si="27"/>
        <v>259</v>
      </c>
      <c r="I327" s="128">
        <v>213.0</v>
      </c>
      <c r="J327" s="128">
        <v>22.0</v>
      </c>
      <c r="K327" s="128">
        <v>16.0</v>
      </c>
      <c r="L327" s="128">
        <v>5.0</v>
      </c>
      <c r="M327" s="128">
        <v>3.0</v>
      </c>
    </row>
    <row r="328" ht="15.75" customHeight="1">
      <c r="A328" s="491" t="s">
        <v>5472</v>
      </c>
      <c r="B328" s="498">
        <v>45986.0</v>
      </c>
      <c r="C328" s="503" t="str">
        <f t="shared" si="28"/>
        <v>11/2025</v>
      </c>
      <c r="D328" s="476" t="s">
        <v>6135</v>
      </c>
      <c r="E328" s="413" t="s">
        <v>6136</v>
      </c>
      <c r="F328" s="475" t="s">
        <v>5464</v>
      </c>
      <c r="G328" s="457" t="s">
        <v>6137</v>
      </c>
      <c r="H328" s="376">
        <f t="shared" si="27"/>
        <v>1045</v>
      </c>
      <c r="I328" s="128">
        <v>568.0</v>
      </c>
      <c r="J328" s="128">
        <v>223.0</v>
      </c>
      <c r="K328" s="128">
        <v>215.0</v>
      </c>
      <c r="L328" s="128">
        <v>27.0</v>
      </c>
      <c r="M328" s="128">
        <v>12.0</v>
      </c>
    </row>
    <row r="329" ht="14.25" customHeight="1">
      <c r="A329" s="491" t="s">
        <v>5498</v>
      </c>
      <c r="B329" s="497">
        <v>45986.0</v>
      </c>
      <c r="C329" s="503" t="str">
        <f t="shared" si="28"/>
        <v>11/2025</v>
      </c>
      <c r="D329" s="476" t="s">
        <v>4245</v>
      </c>
      <c r="E329" s="413" t="s">
        <v>6138</v>
      </c>
      <c r="F329" s="475" t="s">
        <v>5464</v>
      </c>
      <c r="G329" s="457" t="s">
        <v>6139</v>
      </c>
      <c r="H329" s="376">
        <f t="shared" si="27"/>
        <v>406</v>
      </c>
      <c r="I329" s="128">
        <v>313.0</v>
      </c>
      <c r="J329" s="128">
        <v>43.0</v>
      </c>
      <c r="K329" s="128">
        <v>37.0</v>
      </c>
      <c r="L329" s="128">
        <v>12.0</v>
      </c>
      <c r="M329" s="128">
        <v>1.0</v>
      </c>
    </row>
    <row r="330" ht="15.0" customHeight="1">
      <c r="A330" s="491" t="s">
        <v>5472</v>
      </c>
      <c r="B330" s="498">
        <v>45987.0</v>
      </c>
      <c r="C330" s="503" t="str">
        <f t="shared" si="28"/>
        <v>11/2025</v>
      </c>
      <c r="D330" s="476" t="s">
        <v>4231</v>
      </c>
      <c r="E330" s="413" t="s">
        <v>6140</v>
      </c>
      <c r="F330" s="475" t="s">
        <v>5464</v>
      </c>
      <c r="G330" s="457" t="s">
        <v>6141</v>
      </c>
      <c r="H330" s="376">
        <f t="shared" si="27"/>
        <v>2062</v>
      </c>
      <c r="I330" s="128">
        <v>1540.0</v>
      </c>
      <c r="J330" s="128">
        <v>178.0</v>
      </c>
      <c r="K330" s="128">
        <v>234.0</v>
      </c>
      <c r="L330" s="128">
        <v>78.0</v>
      </c>
      <c r="M330" s="128">
        <v>32.0</v>
      </c>
    </row>
    <row r="331" ht="15.75" customHeight="1">
      <c r="A331" s="491" t="s">
        <v>6059</v>
      </c>
      <c r="B331" s="497">
        <v>45989.0</v>
      </c>
      <c r="C331" s="503" t="str">
        <f t="shared" si="28"/>
        <v>11/2025</v>
      </c>
      <c r="D331" s="476" t="s">
        <v>4248</v>
      </c>
      <c r="E331" s="413" t="s">
        <v>6142</v>
      </c>
      <c r="F331" s="475" t="s">
        <v>5467</v>
      </c>
      <c r="G331" s="457" t="s">
        <v>6143</v>
      </c>
      <c r="H331" s="411">
        <f t="shared" ref="H331:H1077" si="29">I331+J331+K331+M331</f>
        <v>141</v>
      </c>
      <c r="I331" s="128">
        <v>131.0</v>
      </c>
      <c r="J331" s="128">
        <v>6.0</v>
      </c>
      <c r="K331" s="128">
        <v>4.0</v>
      </c>
      <c r="L331" s="128">
        <v>2.0</v>
      </c>
      <c r="M331" s="473"/>
    </row>
    <row r="332" ht="15.0" customHeight="1">
      <c r="A332" s="515"/>
      <c r="B332" s="498">
        <v>45989.0</v>
      </c>
      <c r="C332" s="503" t="str">
        <f t="shared" si="28"/>
        <v>11/2025</v>
      </c>
      <c r="D332" s="476"/>
      <c r="E332" s="413" t="s">
        <v>6144</v>
      </c>
      <c r="F332" s="475" t="s">
        <v>5464</v>
      </c>
      <c r="G332" s="457" t="s">
        <v>6145</v>
      </c>
      <c r="H332" s="512">
        <f t="shared" si="29"/>
        <v>166</v>
      </c>
      <c r="I332" s="128">
        <v>136.0</v>
      </c>
      <c r="J332" s="128">
        <v>20.0</v>
      </c>
      <c r="K332" s="128">
        <v>10.0</v>
      </c>
      <c r="L332" s="128">
        <v>2.0</v>
      </c>
      <c r="M332" s="473"/>
    </row>
    <row r="333" ht="17.25" customHeight="1">
      <c r="A333" s="491" t="s">
        <v>5469</v>
      </c>
      <c r="B333" s="497">
        <v>45991.0</v>
      </c>
      <c r="C333" s="503" t="str">
        <f t="shared" si="28"/>
        <v>11/2025</v>
      </c>
      <c r="D333" s="476" t="s">
        <v>4245</v>
      </c>
      <c r="E333" s="516" t="s">
        <v>6146</v>
      </c>
      <c r="F333" s="475" t="s">
        <v>5464</v>
      </c>
      <c r="G333" s="457" t="s">
        <v>6147</v>
      </c>
      <c r="H333" s="411">
        <f t="shared" si="29"/>
        <v>510</v>
      </c>
      <c r="I333" s="128">
        <v>448.0</v>
      </c>
      <c r="J333" s="128">
        <v>46.0</v>
      </c>
      <c r="K333" s="128">
        <v>16.0</v>
      </c>
      <c r="L333" s="128">
        <v>2.0</v>
      </c>
      <c r="M333" s="473"/>
    </row>
    <row r="334" ht="15.75" customHeight="1">
      <c r="A334" s="491" t="s">
        <v>5649</v>
      </c>
      <c r="B334" s="498">
        <v>45994.0</v>
      </c>
      <c r="C334" s="503" t="str">
        <f t="shared" si="28"/>
        <v>12/2025</v>
      </c>
      <c r="D334" s="476" t="s">
        <v>4301</v>
      </c>
      <c r="E334" s="494" t="s">
        <v>6148</v>
      </c>
      <c r="F334" s="475" t="s">
        <v>5481</v>
      </c>
      <c r="G334" s="457" t="s">
        <v>6149</v>
      </c>
      <c r="H334" s="512">
        <f t="shared" si="29"/>
        <v>330</v>
      </c>
      <c r="I334" s="128">
        <v>236.0</v>
      </c>
      <c r="J334" s="128">
        <v>33.0</v>
      </c>
      <c r="K334" s="128">
        <v>61.0</v>
      </c>
      <c r="L334" s="128">
        <v>5.0</v>
      </c>
      <c r="M334" s="473"/>
    </row>
    <row r="335" ht="15.75" customHeight="1">
      <c r="A335" s="491" t="s">
        <v>6059</v>
      </c>
      <c r="B335" s="497">
        <v>45996.0</v>
      </c>
      <c r="C335" s="503" t="str">
        <f t="shared" si="28"/>
        <v>12/2025</v>
      </c>
      <c r="D335" s="476" t="s">
        <v>4301</v>
      </c>
      <c r="E335" s="413" t="s">
        <v>6150</v>
      </c>
      <c r="F335" s="475" t="s">
        <v>5464</v>
      </c>
      <c r="G335" s="457" t="s">
        <v>6151</v>
      </c>
      <c r="H335" s="411">
        <f t="shared" si="29"/>
        <v>252</v>
      </c>
      <c r="I335" s="128">
        <v>216.0</v>
      </c>
      <c r="J335" s="128">
        <v>22.0</v>
      </c>
      <c r="K335" s="128">
        <v>14.0</v>
      </c>
      <c r="L335" s="128">
        <v>6.0</v>
      </c>
      <c r="M335" s="473"/>
    </row>
    <row r="336" ht="17.25" customHeight="1">
      <c r="A336" s="517" t="s">
        <v>5472</v>
      </c>
      <c r="B336" s="498">
        <v>45998.0</v>
      </c>
      <c r="C336" s="503" t="str">
        <f t="shared" si="28"/>
        <v>12/2025</v>
      </c>
      <c r="D336" s="476" t="s">
        <v>4247</v>
      </c>
      <c r="E336" s="413" t="s">
        <v>6152</v>
      </c>
      <c r="F336" s="475" t="s">
        <v>5464</v>
      </c>
      <c r="G336" s="457" t="s">
        <v>6153</v>
      </c>
      <c r="H336" s="512">
        <f t="shared" si="29"/>
        <v>978</v>
      </c>
      <c r="I336" s="128">
        <v>806.0</v>
      </c>
      <c r="J336" s="128">
        <v>133.0</v>
      </c>
      <c r="K336" s="128">
        <v>39.0</v>
      </c>
      <c r="L336" s="128">
        <v>9.0</v>
      </c>
      <c r="M336" s="473"/>
    </row>
    <row r="337" ht="16.5" customHeight="1">
      <c r="A337" s="491" t="s">
        <v>6059</v>
      </c>
      <c r="B337" s="497">
        <v>46000.0</v>
      </c>
      <c r="C337" s="503" t="str">
        <f t="shared" si="28"/>
        <v>12/2025</v>
      </c>
      <c r="D337" s="476" t="s">
        <v>4301</v>
      </c>
      <c r="E337" s="413" t="s">
        <v>6154</v>
      </c>
      <c r="F337" s="475" t="s">
        <v>5467</v>
      </c>
      <c r="G337" s="457" t="s">
        <v>6155</v>
      </c>
      <c r="H337" s="411">
        <f t="shared" si="29"/>
        <v>511</v>
      </c>
      <c r="I337" s="128">
        <v>449.0</v>
      </c>
      <c r="J337" s="128">
        <v>33.0</v>
      </c>
      <c r="K337" s="128">
        <v>29.0</v>
      </c>
      <c r="L337" s="128">
        <v>7.0</v>
      </c>
      <c r="M337" s="473"/>
    </row>
    <row r="338" ht="17.25" customHeight="1">
      <c r="A338" s="491" t="s">
        <v>6059</v>
      </c>
      <c r="B338" s="498">
        <v>46000.0</v>
      </c>
      <c r="C338" s="503" t="str">
        <f t="shared" si="28"/>
        <v>12/2025</v>
      </c>
      <c r="D338" s="476" t="s">
        <v>4301</v>
      </c>
      <c r="E338" s="413" t="s">
        <v>6156</v>
      </c>
      <c r="F338" s="475" t="s">
        <v>5464</v>
      </c>
      <c r="G338" s="457" t="s">
        <v>6157</v>
      </c>
      <c r="H338" s="512">
        <f t="shared" si="29"/>
        <v>1571</v>
      </c>
      <c r="I338" s="128">
        <v>1291.0</v>
      </c>
      <c r="J338" s="128">
        <v>167.0</v>
      </c>
      <c r="K338" s="128">
        <v>113.0</v>
      </c>
      <c r="L338" s="128">
        <v>36.0</v>
      </c>
      <c r="M338" s="473"/>
    </row>
    <row r="339" ht="17.25" customHeight="1">
      <c r="A339" s="491" t="s">
        <v>6059</v>
      </c>
      <c r="B339" s="497">
        <v>46005.0</v>
      </c>
      <c r="C339" s="503" t="str">
        <f t="shared" si="28"/>
        <v>12/2025</v>
      </c>
      <c r="D339" s="476" t="s">
        <v>4245</v>
      </c>
      <c r="E339" s="413" t="s">
        <v>6158</v>
      </c>
      <c r="F339" s="475" t="s">
        <v>5534</v>
      </c>
      <c r="G339" s="463" t="s">
        <v>6159</v>
      </c>
      <c r="H339" s="411">
        <f t="shared" si="29"/>
        <v>219</v>
      </c>
      <c r="I339" s="128">
        <v>181.0</v>
      </c>
      <c r="J339" s="128">
        <v>31.0</v>
      </c>
      <c r="K339" s="128">
        <v>7.0</v>
      </c>
      <c r="L339" s="128">
        <v>1.0</v>
      </c>
      <c r="M339" s="473"/>
    </row>
    <row r="340" ht="16.5" customHeight="1">
      <c r="A340" s="491" t="s">
        <v>5475</v>
      </c>
      <c r="B340" s="498">
        <v>46005.0</v>
      </c>
      <c r="C340" s="503" t="str">
        <f t="shared" si="28"/>
        <v>12/2025</v>
      </c>
      <c r="D340" s="476" t="s">
        <v>4231</v>
      </c>
      <c r="E340" s="413" t="s">
        <v>6160</v>
      </c>
      <c r="F340" s="475" t="s">
        <v>5481</v>
      </c>
      <c r="G340" s="463" t="s">
        <v>6161</v>
      </c>
      <c r="H340" s="512">
        <f t="shared" si="29"/>
        <v>4053</v>
      </c>
      <c r="I340" s="128">
        <v>3809.0</v>
      </c>
      <c r="J340" s="128">
        <v>156.0</v>
      </c>
      <c r="K340" s="128">
        <v>88.0</v>
      </c>
      <c r="L340" s="128">
        <v>44.0</v>
      </c>
      <c r="M340" s="473"/>
    </row>
    <row r="341" ht="16.5" customHeight="1">
      <c r="A341" s="491" t="s">
        <v>6059</v>
      </c>
      <c r="B341" s="497">
        <v>46007.0</v>
      </c>
      <c r="C341" s="503" t="str">
        <f t="shared" si="28"/>
        <v>12/2025</v>
      </c>
      <c r="D341" s="476" t="s">
        <v>4301</v>
      </c>
      <c r="E341" s="413" t="s">
        <v>6162</v>
      </c>
      <c r="F341" s="475" t="s">
        <v>5467</v>
      </c>
      <c r="G341" s="457" t="s">
        <v>6163</v>
      </c>
      <c r="H341" s="411">
        <f t="shared" si="29"/>
        <v>680</v>
      </c>
      <c r="I341" s="128">
        <v>598.0</v>
      </c>
      <c r="J341" s="128">
        <v>62.0</v>
      </c>
      <c r="K341" s="128">
        <v>20.0</v>
      </c>
      <c r="L341" s="128">
        <v>9.0</v>
      </c>
      <c r="M341" s="473"/>
    </row>
    <row r="342" ht="15.75" customHeight="1">
      <c r="A342" s="491" t="s">
        <v>6059</v>
      </c>
      <c r="B342" s="498">
        <v>46007.0</v>
      </c>
      <c r="C342" s="503" t="str">
        <f t="shared" si="28"/>
        <v>12/2025</v>
      </c>
      <c r="D342" s="476" t="s">
        <v>4301</v>
      </c>
      <c r="E342" s="413" t="s">
        <v>6164</v>
      </c>
      <c r="F342" s="475" t="s">
        <v>5464</v>
      </c>
      <c r="G342" s="463" t="s">
        <v>6165</v>
      </c>
      <c r="H342" s="512">
        <f t="shared" si="29"/>
        <v>705</v>
      </c>
      <c r="I342" s="128">
        <v>594.0</v>
      </c>
      <c r="J342" s="128">
        <v>78.0</v>
      </c>
      <c r="K342" s="128">
        <v>33.0</v>
      </c>
      <c r="L342" s="128">
        <v>16.0</v>
      </c>
      <c r="M342" s="473"/>
    </row>
    <row r="343" ht="15.0" customHeight="1">
      <c r="A343" s="491" t="s">
        <v>6059</v>
      </c>
      <c r="B343" s="497">
        <v>46013.0</v>
      </c>
      <c r="C343" s="503" t="str">
        <f t="shared" si="28"/>
        <v>12/2025</v>
      </c>
      <c r="D343" s="476" t="s">
        <v>5383</v>
      </c>
      <c r="E343" s="413" t="s">
        <v>6166</v>
      </c>
      <c r="F343" s="475" t="s">
        <v>5481</v>
      </c>
      <c r="G343" s="457" t="s">
        <v>6167</v>
      </c>
      <c r="H343" s="411">
        <f t="shared" si="29"/>
        <v>160</v>
      </c>
      <c r="I343" s="128">
        <v>120.0</v>
      </c>
      <c r="J343" s="128">
        <v>24.0</v>
      </c>
      <c r="K343" s="128">
        <v>16.0</v>
      </c>
      <c r="L343" s="128">
        <v>4.0</v>
      </c>
      <c r="M343" s="473"/>
    </row>
    <row r="344" ht="15.0" customHeight="1">
      <c r="A344" s="491" t="s">
        <v>5649</v>
      </c>
      <c r="B344" s="498">
        <v>46015.0</v>
      </c>
      <c r="C344" s="503" t="str">
        <f t="shared" si="28"/>
        <v>12/2025</v>
      </c>
      <c r="D344" s="476" t="s">
        <v>4301</v>
      </c>
      <c r="E344" s="413" t="s">
        <v>6168</v>
      </c>
      <c r="F344" s="475" t="s">
        <v>5464</v>
      </c>
      <c r="G344" s="463" t="s">
        <v>6169</v>
      </c>
      <c r="H344" s="512">
        <f t="shared" si="29"/>
        <v>592</v>
      </c>
      <c r="I344" s="128">
        <v>460.0</v>
      </c>
      <c r="J344" s="128">
        <v>80.0</v>
      </c>
      <c r="K344" s="128">
        <v>52.0</v>
      </c>
      <c r="L344" s="128">
        <v>15.0</v>
      </c>
      <c r="M344" s="473"/>
    </row>
    <row r="345" ht="15.75" customHeight="1">
      <c r="A345" s="491" t="s">
        <v>5495</v>
      </c>
      <c r="B345" s="497">
        <v>46020.0</v>
      </c>
      <c r="C345" s="503" t="str">
        <f t="shared" si="28"/>
        <v>12/2025</v>
      </c>
      <c r="D345" s="476" t="s">
        <v>4248</v>
      </c>
      <c r="E345" s="413" t="s">
        <v>6170</v>
      </c>
      <c r="F345" s="475" t="s">
        <v>5534</v>
      </c>
      <c r="G345" s="457" t="s">
        <v>6171</v>
      </c>
      <c r="H345" s="411">
        <f t="shared" si="29"/>
        <v>158</v>
      </c>
      <c r="I345" s="128">
        <v>122.0</v>
      </c>
      <c r="J345" s="128">
        <v>27.0</v>
      </c>
      <c r="K345" s="128">
        <v>9.0</v>
      </c>
      <c r="L345" s="473"/>
      <c r="M345" s="473"/>
    </row>
    <row r="346" ht="16.5" customHeight="1">
      <c r="A346" s="491" t="s">
        <v>5495</v>
      </c>
      <c r="B346" s="498">
        <v>46025.0</v>
      </c>
      <c r="C346" s="503" t="str">
        <f t="shared" si="28"/>
        <v>01/2026</v>
      </c>
      <c r="D346" s="476" t="s">
        <v>4248</v>
      </c>
      <c r="E346" s="413" t="s">
        <v>6172</v>
      </c>
      <c r="F346" s="475" t="s">
        <v>5464</v>
      </c>
      <c r="G346" s="463" t="s">
        <v>6173</v>
      </c>
      <c r="H346" s="512">
        <f t="shared" si="29"/>
        <v>791</v>
      </c>
      <c r="I346" s="128">
        <v>593.0</v>
      </c>
      <c r="J346" s="128">
        <v>135.0</v>
      </c>
      <c r="K346" s="128">
        <v>63.0</v>
      </c>
      <c r="L346" s="128">
        <v>29.0</v>
      </c>
      <c r="M346" s="473"/>
    </row>
    <row r="347" ht="15.75" customHeight="1">
      <c r="A347" s="491" t="s">
        <v>6059</v>
      </c>
      <c r="B347" s="497">
        <v>46028.0</v>
      </c>
      <c r="C347" s="503" t="str">
        <f t="shared" si="28"/>
        <v>01/2026</v>
      </c>
      <c r="D347" s="476" t="s">
        <v>4301</v>
      </c>
      <c r="E347" s="413" t="s">
        <v>6174</v>
      </c>
      <c r="F347" s="475" t="s">
        <v>5464</v>
      </c>
      <c r="G347" s="463" t="s">
        <v>6175</v>
      </c>
      <c r="H347" s="411">
        <f t="shared" si="29"/>
        <v>472</v>
      </c>
      <c r="I347" s="128">
        <v>395.0</v>
      </c>
      <c r="J347" s="128">
        <v>67.0</v>
      </c>
      <c r="K347" s="128">
        <v>10.0</v>
      </c>
      <c r="L347" s="128">
        <v>10.0</v>
      </c>
      <c r="M347" s="473"/>
    </row>
    <row r="348" ht="15.75" customHeight="1">
      <c r="A348" s="491" t="s">
        <v>5475</v>
      </c>
      <c r="B348" s="498">
        <v>46026.0</v>
      </c>
      <c r="C348" s="503" t="str">
        <f t="shared" si="28"/>
        <v>01/2026</v>
      </c>
      <c r="D348" s="476" t="s">
        <v>4231</v>
      </c>
      <c r="E348" s="413" t="s">
        <v>6176</v>
      </c>
      <c r="F348" s="475" t="s">
        <v>5464</v>
      </c>
      <c r="G348" s="463" t="s">
        <v>6177</v>
      </c>
      <c r="H348" s="512">
        <f t="shared" si="29"/>
        <v>779</v>
      </c>
      <c r="I348" s="128">
        <v>665.0</v>
      </c>
      <c r="J348" s="128">
        <v>76.0</v>
      </c>
      <c r="K348" s="128">
        <v>38.0</v>
      </c>
      <c r="L348" s="128">
        <v>9.0</v>
      </c>
      <c r="M348" s="473"/>
    </row>
    <row r="349" ht="15.75" customHeight="1">
      <c r="A349" s="491" t="s">
        <v>5498</v>
      </c>
      <c r="B349" s="497">
        <v>46031.0</v>
      </c>
      <c r="C349" s="503" t="str">
        <f t="shared" si="28"/>
        <v>01/2026</v>
      </c>
      <c r="D349" s="476" t="s">
        <v>6178</v>
      </c>
      <c r="E349" s="413" t="s">
        <v>6179</v>
      </c>
      <c r="F349" s="475" t="s">
        <v>5464</v>
      </c>
      <c r="G349" s="464" t="s">
        <v>6180</v>
      </c>
      <c r="H349" s="411">
        <f t="shared" si="29"/>
        <v>407</v>
      </c>
      <c r="I349" s="128">
        <v>302.0</v>
      </c>
      <c r="J349" s="128">
        <v>71.0</v>
      </c>
      <c r="K349" s="128">
        <v>34.0</v>
      </c>
      <c r="L349" s="128">
        <v>7.0</v>
      </c>
      <c r="M349" s="473"/>
    </row>
    <row r="350" ht="17.25" customHeight="1">
      <c r="A350" s="491" t="s">
        <v>5498</v>
      </c>
      <c r="B350" s="498">
        <v>46032.0</v>
      </c>
      <c r="C350" s="503" t="str">
        <f t="shared" si="28"/>
        <v>01/2026</v>
      </c>
      <c r="D350" s="476" t="s">
        <v>4248</v>
      </c>
      <c r="E350" s="413" t="s">
        <v>6181</v>
      </c>
      <c r="F350" s="475" t="s">
        <v>5464</v>
      </c>
      <c r="G350" s="463" t="s">
        <v>6182</v>
      </c>
      <c r="H350" s="512">
        <f t="shared" si="29"/>
        <v>6544</v>
      </c>
      <c r="I350" s="128">
        <v>4210.0</v>
      </c>
      <c r="J350" s="128">
        <v>564.0</v>
      </c>
      <c r="K350" s="128">
        <v>1770.0</v>
      </c>
      <c r="L350" s="128">
        <v>112.0</v>
      </c>
      <c r="M350" s="473"/>
    </row>
    <row r="351" ht="15.75" customHeight="1">
      <c r="A351" s="491" t="s">
        <v>6059</v>
      </c>
      <c r="B351" s="497">
        <v>46034.0</v>
      </c>
      <c r="C351" s="503" t="str">
        <f t="shared" si="28"/>
        <v>01/2026</v>
      </c>
      <c r="D351" s="476" t="s">
        <v>6183</v>
      </c>
      <c r="E351" s="413" t="s">
        <v>6184</v>
      </c>
      <c r="F351" s="475" t="s">
        <v>5511</v>
      </c>
      <c r="G351" s="463" t="s">
        <v>6185</v>
      </c>
      <c r="H351" s="411">
        <f t="shared" si="29"/>
        <v>3897</v>
      </c>
      <c r="I351" s="128">
        <v>3135.0</v>
      </c>
      <c r="J351" s="128">
        <v>239.0</v>
      </c>
      <c r="K351" s="128">
        <v>523.0</v>
      </c>
      <c r="L351" s="128">
        <v>85.0</v>
      </c>
      <c r="M351" s="473"/>
    </row>
    <row r="352" ht="17.25" customHeight="1">
      <c r="A352" s="491" t="s">
        <v>6059</v>
      </c>
      <c r="B352" s="498">
        <v>46044.0</v>
      </c>
      <c r="C352" s="503" t="str">
        <f t="shared" si="28"/>
        <v>01/2026</v>
      </c>
      <c r="D352" s="476" t="s">
        <v>4245</v>
      </c>
      <c r="E352" s="413" t="s">
        <v>6186</v>
      </c>
      <c r="F352" s="475" t="s">
        <v>5464</v>
      </c>
      <c r="G352" s="457" t="s">
        <v>6187</v>
      </c>
      <c r="H352" s="512">
        <f t="shared" si="29"/>
        <v>467</v>
      </c>
      <c r="I352" s="128">
        <v>344.0</v>
      </c>
      <c r="J352" s="128">
        <v>73.0</v>
      </c>
      <c r="K352" s="128">
        <v>50.0</v>
      </c>
      <c r="L352" s="128">
        <v>22.0</v>
      </c>
      <c r="M352" s="473"/>
    </row>
    <row r="353" ht="15.75" customHeight="1">
      <c r="A353" s="491" t="s">
        <v>5503</v>
      </c>
      <c r="B353" s="497">
        <v>46049.0</v>
      </c>
      <c r="C353" s="503" t="str">
        <f t="shared" si="28"/>
        <v>01/2026</v>
      </c>
      <c r="D353" s="476" t="s">
        <v>4231</v>
      </c>
      <c r="E353" s="413" t="s">
        <v>6188</v>
      </c>
      <c r="F353" s="475" t="s">
        <v>5467</v>
      </c>
      <c r="G353" s="463" t="s">
        <v>6189</v>
      </c>
      <c r="H353" s="411">
        <f t="shared" si="29"/>
        <v>811</v>
      </c>
      <c r="I353" s="128">
        <v>778.0</v>
      </c>
      <c r="J353" s="128">
        <v>30.0</v>
      </c>
      <c r="K353" s="128">
        <v>3.0</v>
      </c>
      <c r="L353" s="128">
        <v>2.0</v>
      </c>
      <c r="M353" s="473"/>
    </row>
    <row r="354" ht="15.75" customHeight="1">
      <c r="A354" s="491" t="s">
        <v>5469</v>
      </c>
      <c r="B354" s="498">
        <v>46054.0</v>
      </c>
      <c r="C354" s="503" t="str">
        <f t="shared" si="28"/>
        <v>02/2026</v>
      </c>
      <c r="D354" s="476" t="s">
        <v>4245</v>
      </c>
      <c r="E354" s="413" t="s">
        <v>6190</v>
      </c>
      <c r="F354" s="475" t="s">
        <v>5464</v>
      </c>
      <c r="G354" s="463" t="s">
        <v>6191</v>
      </c>
      <c r="H354" s="512">
        <f t="shared" si="29"/>
        <v>198</v>
      </c>
      <c r="I354" s="128">
        <v>179.0</v>
      </c>
      <c r="J354" s="128">
        <v>15.0</v>
      </c>
      <c r="K354" s="128">
        <v>4.0</v>
      </c>
      <c r="L354" s="128">
        <v>3.0</v>
      </c>
      <c r="M354" s="473"/>
    </row>
    <row r="355" ht="16.5" customHeight="1">
      <c r="A355" s="491" t="s">
        <v>5475</v>
      </c>
      <c r="B355" s="497">
        <v>46055.0</v>
      </c>
      <c r="C355" s="503" t="str">
        <f t="shared" si="28"/>
        <v>02/2026</v>
      </c>
      <c r="D355" s="476" t="s">
        <v>6192</v>
      </c>
      <c r="E355" s="413" t="s">
        <v>6193</v>
      </c>
      <c r="F355" s="475" t="s">
        <v>5467</v>
      </c>
      <c r="G355" s="463" t="s">
        <v>6194</v>
      </c>
      <c r="H355" s="411">
        <f t="shared" si="29"/>
        <v>384</v>
      </c>
      <c r="I355" s="128">
        <v>350.0</v>
      </c>
      <c r="J355" s="128">
        <v>16.0</v>
      </c>
      <c r="K355" s="128">
        <v>18.0</v>
      </c>
      <c r="L355" s="128">
        <v>5.0</v>
      </c>
      <c r="M355" s="473"/>
    </row>
    <row r="356" ht="15.0" customHeight="1">
      <c r="A356" s="491" t="s">
        <v>5475</v>
      </c>
      <c r="B356" s="498">
        <v>46057.0</v>
      </c>
      <c r="C356" s="503" t="str">
        <f t="shared" si="28"/>
        <v>02/2026</v>
      </c>
      <c r="D356" s="476" t="s">
        <v>4245</v>
      </c>
      <c r="E356" s="413" t="s">
        <v>6195</v>
      </c>
      <c r="F356" s="475" t="s">
        <v>5464</v>
      </c>
      <c r="G356" s="463" t="s">
        <v>6196</v>
      </c>
      <c r="H356" s="512">
        <f t="shared" si="29"/>
        <v>391</v>
      </c>
      <c r="I356" s="128">
        <v>336.0</v>
      </c>
      <c r="J356" s="128">
        <v>25.0</v>
      </c>
      <c r="K356" s="128">
        <v>30.0</v>
      </c>
      <c r="L356" s="128">
        <v>9.0</v>
      </c>
      <c r="M356" s="473"/>
    </row>
    <row r="357" ht="15.0" customHeight="1">
      <c r="A357" s="491" t="s">
        <v>5498</v>
      </c>
      <c r="B357" s="497">
        <v>46057.0</v>
      </c>
      <c r="C357" s="503" t="str">
        <f t="shared" si="28"/>
        <v>02/2026</v>
      </c>
      <c r="D357" s="476" t="s">
        <v>4301</v>
      </c>
      <c r="E357" s="413" t="s">
        <v>6197</v>
      </c>
      <c r="F357" s="475" t="s">
        <v>5464</v>
      </c>
      <c r="G357" s="463" t="s">
        <v>6198</v>
      </c>
      <c r="H357" s="411">
        <f t="shared" si="29"/>
        <v>1198</v>
      </c>
      <c r="I357" s="128">
        <v>850.0</v>
      </c>
      <c r="J357" s="128">
        <v>155.0</v>
      </c>
      <c r="K357" s="128">
        <v>193.0</v>
      </c>
      <c r="L357" s="128">
        <v>15.0</v>
      </c>
      <c r="M357" s="473"/>
    </row>
    <row r="358" ht="17.25" customHeight="1">
      <c r="A358" s="491" t="s">
        <v>5498</v>
      </c>
      <c r="B358" s="498">
        <v>46057.0</v>
      </c>
      <c r="C358" s="503" t="str">
        <f t="shared" si="28"/>
        <v>02/2026</v>
      </c>
      <c r="D358" s="476" t="s">
        <v>4301</v>
      </c>
      <c r="E358" s="413" t="s">
        <v>6199</v>
      </c>
      <c r="F358" s="475" t="s">
        <v>5464</v>
      </c>
      <c r="G358" s="457" t="s">
        <v>6200</v>
      </c>
      <c r="H358" s="512">
        <f t="shared" si="29"/>
        <v>370</v>
      </c>
      <c r="I358" s="128">
        <v>298.0</v>
      </c>
      <c r="J358" s="128">
        <v>57.0</v>
      </c>
      <c r="K358" s="128">
        <v>15.0</v>
      </c>
      <c r="L358" s="128">
        <v>11.0</v>
      </c>
      <c r="M358" s="473"/>
    </row>
    <row r="359" ht="15.0" customHeight="1">
      <c r="A359" s="491" t="s">
        <v>5475</v>
      </c>
      <c r="B359" s="497">
        <v>46060.0</v>
      </c>
      <c r="C359" s="503" t="str">
        <f t="shared" si="28"/>
        <v>02/2026</v>
      </c>
      <c r="D359" s="476" t="s">
        <v>4243</v>
      </c>
      <c r="E359" s="413" t="s">
        <v>6201</v>
      </c>
      <c r="F359" s="475" t="s">
        <v>5464</v>
      </c>
      <c r="G359" s="457" t="s">
        <v>6202</v>
      </c>
      <c r="H359" s="411">
        <f t="shared" si="29"/>
        <v>347</v>
      </c>
      <c r="I359" s="128">
        <v>262.0</v>
      </c>
      <c r="J359" s="128">
        <v>56.0</v>
      </c>
      <c r="K359" s="128">
        <v>29.0</v>
      </c>
      <c r="L359" s="128">
        <v>6.0</v>
      </c>
      <c r="M359" s="473"/>
    </row>
    <row r="360" ht="15.75" customHeight="1">
      <c r="A360" s="491" t="s">
        <v>5495</v>
      </c>
      <c r="B360" s="498">
        <v>46061.0</v>
      </c>
      <c r="C360" s="503" t="str">
        <f t="shared" si="28"/>
        <v>02/2026</v>
      </c>
      <c r="D360" s="476" t="s">
        <v>4244</v>
      </c>
      <c r="E360" s="413" t="s">
        <v>6203</v>
      </c>
      <c r="F360" s="475" t="s">
        <v>5464</v>
      </c>
      <c r="G360" s="463" t="s">
        <v>6204</v>
      </c>
      <c r="H360" s="512">
        <f t="shared" si="29"/>
        <v>664</v>
      </c>
      <c r="I360" s="128">
        <v>485.0</v>
      </c>
      <c r="J360" s="128">
        <v>58.0</v>
      </c>
      <c r="K360" s="128">
        <v>121.0</v>
      </c>
      <c r="L360" s="128">
        <v>16.0</v>
      </c>
      <c r="M360" s="473"/>
    </row>
    <row r="361" ht="15.0" customHeight="1">
      <c r="A361" s="491" t="s">
        <v>5495</v>
      </c>
      <c r="B361" s="497">
        <v>46061.0</v>
      </c>
      <c r="C361" s="503" t="str">
        <f t="shared" si="28"/>
        <v>02/2026</v>
      </c>
      <c r="D361" s="476" t="s">
        <v>6192</v>
      </c>
      <c r="E361" s="413" t="s">
        <v>6205</v>
      </c>
      <c r="F361" s="475" t="s">
        <v>5464</v>
      </c>
      <c r="G361" s="463" t="s">
        <v>6206</v>
      </c>
      <c r="H361" s="411">
        <f t="shared" si="29"/>
        <v>1113</v>
      </c>
      <c r="I361" s="128">
        <v>956.0</v>
      </c>
      <c r="J361" s="128">
        <v>82.0</v>
      </c>
      <c r="K361" s="128">
        <v>75.0</v>
      </c>
      <c r="L361" s="128">
        <v>16.0</v>
      </c>
      <c r="M361" s="473"/>
    </row>
    <row r="362" ht="16.5" customHeight="1">
      <c r="A362" s="491" t="s">
        <v>5503</v>
      </c>
      <c r="B362" s="498">
        <v>46061.0</v>
      </c>
      <c r="C362" s="503" t="str">
        <f t="shared" si="28"/>
        <v>02/2026</v>
      </c>
      <c r="D362" s="476" t="s">
        <v>4231</v>
      </c>
      <c r="E362" s="413" t="s">
        <v>6207</v>
      </c>
      <c r="F362" s="475" t="s">
        <v>5467</v>
      </c>
      <c r="G362" s="463" t="s">
        <v>6208</v>
      </c>
      <c r="H362" s="512">
        <f t="shared" si="29"/>
        <v>273</v>
      </c>
      <c r="I362" s="128">
        <v>254.0</v>
      </c>
      <c r="J362" s="128">
        <v>13.0</v>
      </c>
      <c r="K362" s="128">
        <v>6.0</v>
      </c>
      <c r="L362" s="128">
        <v>5.0</v>
      </c>
      <c r="M362" s="473"/>
    </row>
    <row r="363" ht="15.0" customHeight="1">
      <c r="A363" s="491" t="s">
        <v>5495</v>
      </c>
      <c r="B363" s="497">
        <v>46064.0</v>
      </c>
      <c r="C363" s="503" t="str">
        <f t="shared" si="28"/>
        <v>02/2026</v>
      </c>
      <c r="D363" s="476" t="s">
        <v>6192</v>
      </c>
      <c r="E363" s="413" t="s">
        <v>6209</v>
      </c>
      <c r="F363" s="475" t="s">
        <v>5464</v>
      </c>
      <c r="G363" s="457" t="s">
        <v>6210</v>
      </c>
      <c r="H363" s="411">
        <f t="shared" si="29"/>
        <v>2351</v>
      </c>
      <c r="I363" s="128">
        <v>1490.0</v>
      </c>
      <c r="J363" s="128">
        <v>94.0</v>
      </c>
      <c r="K363" s="128">
        <v>767.0</v>
      </c>
      <c r="L363" s="128">
        <v>22.0</v>
      </c>
      <c r="M363" s="473"/>
    </row>
    <row r="364" ht="17.25" customHeight="1">
      <c r="A364" s="491" t="s">
        <v>5495</v>
      </c>
      <c r="B364" s="498">
        <v>46064.0</v>
      </c>
      <c r="C364" s="503" t="str">
        <f t="shared" si="28"/>
        <v>02/2026</v>
      </c>
      <c r="D364" s="476" t="s">
        <v>4248</v>
      </c>
      <c r="E364" s="413" t="s">
        <v>6211</v>
      </c>
      <c r="F364" s="475" t="s">
        <v>5464</v>
      </c>
      <c r="G364" s="457" t="s">
        <v>6212</v>
      </c>
      <c r="H364" s="512">
        <f t="shared" si="29"/>
        <v>1787</v>
      </c>
      <c r="I364" s="128">
        <v>1253.0</v>
      </c>
      <c r="J364" s="128">
        <v>151.0</v>
      </c>
      <c r="K364" s="128">
        <v>383.0</v>
      </c>
      <c r="L364" s="128">
        <v>44.0</v>
      </c>
      <c r="M364" s="473"/>
    </row>
    <row r="365" ht="15.75" customHeight="1">
      <c r="A365" s="491" t="s">
        <v>6059</v>
      </c>
      <c r="B365" s="497">
        <v>46064.0</v>
      </c>
      <c r="C365" s="503" t="str">
        <f t="shared" si="28"/>
        <v>02/2026</v>
      </c>
      <c r="D365" s="476" t="s">
        <v>4301</v>
      </c>
      <c r="E365" s="413" t="s">
        <v>6213</v>
      </c>
      <c r="F365" s="475" t="s">
        <v>5464</v>
      </c>
      <c r="G365" s="463" t="s">
        <v>6214</v>
      </c>
      <c r="H365" s="411">
        <f t="shared" si="29"/>
        <v>204</v>
      </c>
      <c r="I365" s="128">
        <v>168.0</v>
      </c>
      <c r="J365" s="128">
        <v>18.0</v>
      </c>
      <c r="K365" s="128">
        <v>18.0</v>
      </c>
      <c r="L365" s="128">
        <v>7.0</v>
      </c>
      <c r="M365" s="473"/>
    </row>
    <row r="366" ht="18.0" customHeight="1">
      <c r="A366" s="491" t="s">
        <v>5498</v>
      </c>
      <c r="B366" s="498">
        <v>46067.0</v>
      </c>
      <c r="C366" s="503" t="str">
        <f t="shared" si="28"/>
        <v>02/2026</v>
      </c>
      <c r="D366" s="476" t="s">
        <v>4248</v>
      </c>
      <c r="E366" s="518" t="s">
        <v>6215</v>
      </c>
      <c r="F366" s="475" t="s">
        <v>5511</v>
      </c>
      <c r="G366" s="463" t="s">
        <v>6216</v>
      </c>
      <c r="H366" s="512">
        <f t="shared" si="29"/>
        <v>174</v>
      </c>
      <c r="I366" s="128">
        <v>153.0</v>
      </c>
      <c r="J366" s="128">
        <v>7.0</v>
      </c>
      <c r="K366" s="128">
        <v>14.0</v>
      </c>
      <c r="L366" s="128">
        <v>3.0</v>
      </c>
      <c r="M366" s="473"/>
    </row>
    <row r="367" ht="15.75" customHeight="1">
      <c r="A367" s="491" t="s">
        <v>5498</v>
      </c>
      <c r="B367" s="497">
        <v>46068.0</v>
      </c>
      <c r="C367" s="503" t="str">
        <f t="shared" si="28"/>
        <v>02/2026</v>
      </c>
      <c r="D367" s="476" t="s">
        <v>4248</v>
      </c>
      <c r="E367" s="519" t="s">
        <v>6217</v>
      </c>
      <c r="F367" s="475" t="s">
        <v>5464</v>
      </c>
      <c r="G367" s="463" t="s">
        <v>6218</v>
      </c>
      <c r="H367" s="411">
        <f t="shared" si="29"/>
        <v>536</v>
      </c>
      <c r="I367" s="128">
        <v>471.0</v>
      </c>
      <c r="J367" s="128">
        <v>50.0</v>
      </c>
      <c r="K367" s="128">
        <v>15.0</v>
      </c>
      <c r="L367" s="128">
        <v>14.0</v>
      </c>
      <c r="M367" s="473"/>
    </row>
    <row r="368" ht="15.0" customHeight="1">
      <c r="A368" s="491" t="s">
        <v>5495</v>
      </c>
      <c r="B368" s="498">
        <v>46103.0</v>
      </c>
      <c r="C368" s="503" t="str">
        <f t="shared" si="28"/>
        <v>03/2026</v>
      </c>
      <c r="D368" s="476" t="s">
        <v>4248</v>
      </c>
      <c r="E368" s="413" t="s">
        <v>6219</v>
      </c>
      <c r="F368" s="475" t="s">
        <v>5464</v>
      </c>
      <c r="G368" s="463" t="s">
        <v>6220</v>
      </c>
      <c r="H368" s="512">
        <f t="shared" si="29"/>
        <v>2066</v>
      </c>
      <c r="I368" s="128">
        <v>1198.0</v>
      </c>
      <c r="J368" s="128">
        <v>409.0</v>
      </c>
      <c r="K368" s="128">
        <v>459.0</v>
      </c>
      <c r="L368" s="128">
        <v>22.0</v>
      </c>
      <c r="M368" s="473"/>
    </row>
    <row r="369" ht="22.5" customHeight="1">
      <c r="A369" s="515"/>
      <c r="B369" s="520"/>
      <c r="C369" s="503" t="str">
        <f t="shared" si="28"/>
        <v/>
      </c>
      <c r="D369" s="476"/>
      <c r="E369" s="413"/>
      <c r="F369" s="521"/>
      <c r="G369" s="463" t="s">
        <v>6221</v>
      </c>
      <c r="H369" s="411">
        <f t="shared" si="29"/>
        <v>8179</v>
      </c>
      <c r="I369" s="128">
        <v>5351.0</v>
      </c>
      <c r="J369" s="128">
        <v>309.0</v>
      </c>
      <c r="K369" s="128">
        <v>2519.0</v>
      </c>
      <c r="L369" s="128">
        <v>214.0</v>
      </c>
      <c r="M369" s="473"/>
    </row>
    <row r="370" ht="22.5" customHeight="1">
      <c r="A370" s="515"/>
      <c r="B370" s="522"/>
      <c r="C370" s="503" t="str">
        <f t="shared" si="28"/>
        <v/>
      </c>
      <c r="D370" s="476"/>
      <c r="E370" s="413"/>
      <c r="F370" s="521"/>
      <c r="G370" s="523"/>
      <c r="H370" s="512">
        <f t="shared" si="29"/>
        <v>250</v>
      </c>
      <c r="I370" s="128">
        <v>201.0</v>
      </c>
      <c r="J370" s="128">
        <v>31.0</v>
      </c>
      <c r="K370" s="128">
        <v>18.0</v>
      </c>
      <c r="L370" s="128">
        <v>5.0</v>
      </c>
      <c r="M370" s="473"/>
    </row>
    <row r="371" ht="22.5" customHeight="1">
      <c r="A371" s="515"/>
      <c r="B371" s="520"/>
      <c r="C371" s="503" t="str">
        <f t="shared" si="28"/>
        <v/>
      </c>
      <c r="D371" s="476"/>
      <c r="E371" s="413"/>
      <c r="F371" s="521"/>
      <c r="G371" s="523"/>
      <c r="H371" s="411">
        <f t="shared" si="29"/>
        <v>277</v>
      </c>
      <c r="I371" s="128">
        <v>216.0</v>
      </c>
      <c r="J371" s="128">
        <v>33.0</v>
      </c>
      <c r="K371" s="128">
        <v>28.0</v>
      </c>
      <c r="L371" s="128">
        <v>11.0</v>
      </c>
      <c r="M371" s="473"/>
    </row>
    <row r="372" ht="22.5" customHeight="1">
      <c r="A372" s="515"/>
      <c r="B372" s="522"/>
      <c r="C372" s="503" t="str">
        <f t="shared" si="28"/>
        <v/>
      </c>
      <c r="D372" s="476"/>
      <c r="E372" s="413"/>
      <c r="F372" s="521"/>
      <c r="G372" s="523"/>
      <c r="H372" s="512">
        <f t="shared" si="29"/>
        <v>0</v>
      </c>
      <c r="I372" s="473"/>
      <c r="J372" s="473"/>
      <c r="K372" s="473"/>
      <c r="L372" s="473"/>
      <c r="M372" s="473"/>
    </row>
    <row r="373" ht="22.5" customHeight="1">
      <c r="A373" s="515"/>
      <c r="B373" s="520"/>
      <c r="C373" s="503" t="str">
        <f t="shared" si="28"/>
        <v/>
      </c>
      <c r="D373" s="476"/>
      <c r="E373" s="413"/>
      <c r="F373" s="521"/>
      <c r="G373" s="523"/>
      <c r="H373" s="411">
        <f t="shared" si="29"/>
        <v>0</v>
      </c>
      <c r="I373" s="473"/>
      <c r="J373" s="473"/>
      <c r="K373" s="473"/>
      <c r="L373" s="473"/>
      <c r="M373" s="473"/>
    </row>
    <row r="374" ht="22.5" customHeight="1">
      <c r="A374" s="515"/>
      <c r="B374" s="522"/>
      <c r="C374" s="503" t="str">
        <f t="shared" si="28"/>
        <v/>
      </c>
      <c r="D374" s="476"/>
      <c r="E374" s="413"/>
      <c r="F374" s="521"/>
      <c r="G374" s="523"/>
      <c r="H374" s="512">
        <f t="shared" si="29"/>
        <v>0</v>
      </c>
      <c r="I374" s="473"/>
      <c r="J374" s="473"/>
      <c r="K374" s="473"/>
      <c r="L374" s="473"/>
      <c r="M374" s="473"/>
    </row>
    <row r="375" ht="22.5" customHeight="1">
      <c r="A375" s="515"/>
      <c r="B375" s="520"/>
      <c r="C375" s="503" t="str">
        <f t="shared" si="28"/>
        <v/>
      </c>
      <c r="D375" s="476"/>
      <c r="E375" s="413"/>
      <c r="F375" s="521"/>
      <c r="G375" s="523"/>
      <c r="H375" s="411">
        <f t="shared" si="29"/>
        <v>0</v>
      </c>
      <c r="I375" s="473"/>
      <c r="J375" s="473"/>
      <c r="K375" s="473"/>
      <c r="L375" s="473"/>
      <c r="M375" s="473"/>
    </row>
    <row r="376" ht="22.5" customHeight="1">
      <c r="A376" s="515"/>
      <c r="B376" s="522"/>
      <c r="C376" s="503" t="str">
        <f t="shared" si="28"/>
        <v/>
      </c>
      <c r="D376" s="476"/>
      <c r="E376" s="413"/>
      <c r="F376" s="521"/>
      <c r="G376" s="523"/>
      <c r="H376" s="512">
        <f t="shared" si="29"/>
        <v>0</v>
      </c>
      <c r="I376" s="473"/>
      <c r="J376" s="473"/>
      <c r="K376" s="473"/>
      <c r="L376" s="473"/>
      <c r="M376" s="473"/>
    </row>
    <row r="377" ht="22.5" customHeight="1">
      <c r="A377" s="524"/>
      <c r="B377" s="525"/>
      <c r="C377" s="526" t="str">
        <f t="shared" si="28"/>
        <v/>
      </c>
      <c r="D377" s="527"/>
      <c r="E377" s="384"/>
      <c r="F377" s="528"/>
      <c r="G377" s="529"/>
      <c r="H377" s="530">
        <f t="shared" si="29"/>
        <v>0</v>
      </c>
      <c r="I377" s="473"/>
      <c r="J377" s="473"/>
      <c r="K377" s="473"/>
      <c r="L377" s="473"/>
      <c r="M377" s="473"/>
    </row>
    <row r="378" ht="22.5" customHeight="1">
      <c r="A378" s="524"/>
      <c r="B378" s="531"/>
      <c r="C378" s="526" t="str">
        <f t="shared" si="28"/>
        <v/>
      </c>
      <c r="D378" s="527"/>
      <c r="E378" s="384"/>
      <c r="F378" s="532"/>
      <c r="G378" s="529"/>
      <c r="H378" s="533">
        <f t="shared" si="29"/>
        <v>0</v>
      </c>
      <c r="I378" s="473"/>
      <c r="J378" s="473"/>
      <c r="K378" s="473"/>
      <c r="L378" s="473"/>
      <c r="M378" s="473"/>
    </row>
    <row r="379" ht="22.5" customHeight="1">
      <c r="A379" s="524"/>
      <c r="B379" s="534"/>
      <c r="C379" s="526" t="str">
        <f t="shared" si="28"/>
        <v/>
      </c>
      <c r="D379" s="527"/>
      <c r="E379" s="384"/>
      <c r="F379" s="532"/>
      <c r="G379" s="529"/>
      <c r="H379" s="535">
        <f t="shared" si="29"/>
        <v>0</v>
      </c>
      <c r="I379" s="473"/>
      <c r="J379" s="473"/>
      <c r="K379" s="473"/>
      <c r="L379" s="473"/>
      <c r="M379" s="473"/>
    </row>
    <row r="380" ht="22.5" customHeight="1">
      <c r="A380" s="524"/>
      <c r="B380" s="531"/>
      <c r="C380" s="526" t="str">
        <f t="shared" si="28"/>
        <v/>
      </c>
      <c r="D380" s="527"/>
      <c r="E380" s="384"/>
      <c r="F380" s="532"/>
      <c r="G380" s="529"/>
      <c r="H380" s="533">
        <f t="shared" si="29"/>
        <v>0</v>
      </c>
      <c r="I380" s="473"/>
      <c r="J380" s="473"/>
      <c r="K380" s="473"/>
      <c r="L380" s="473"/>
      <c r="M380" s="473"/>
    </row>
    <row r="381" ht="22.5" customHeight="1">
      <c r="A381" s="524"/>
      <c r="B381" s="534"/>
      <c r="C381" s="526" t="str">
        <f t="shared" si="28"/>
        <v/>
      </c>
      <c r="D381" s="527"/>
      <c r="E381" s="384"/>
      <c r="F381" s="532"/>
      <c r="G381" s="529"/>
      <c r="H381" s="535">
        <f t="shared" si="29"/>
        <v>0</v>
      </c>
      <c r="I381" s="473"/>
      <c r="J381" s="473"/>
      <c r="K381" s="473"/>
      <c r="L381" s="473"/>
      <c r="M381" s="473"/>
    </row>
    <row r="382" ht="22.5" customHeight="1">
      <c r="A382" s="524"/>
      <c r="B382" s="531"/>
      <c r="C382" s="526" t="str">
        <f t="shared" si="28"/>
        <v/>
      </c>
      <c r="D382" s="527"/>
      <c r="E382" s="384"/>
      <c r="F382" s="532"/>
      <c r="G382" s="529"/>
      <c r="H382" s="533">
        <f t="shared" si="29"/>
        <v>0</v>
      </c>
      <c r="I382" s="473"/>
      <c r="J382" s="473"/>
      <c r="K382" s="473"/>
      <c r="L382" s="473"/>
      <c r="M382" s="473"/>
    </row>
    <row r="383" ht="22.5" customHeight="1">
      <c r="A383" s="524"/>
      <c r="B383" s="534"/>
      <c r="C383" s="526" t="str">
        <f t="shared" si="28"/>
        <v/>
      </c>
      <c r="D383" s="527"/>
      <c r="E383" s="384"/>
      <c r="F383" s="532"/>
      <c r="G383" s="529"/>
      <c r="H383" s="535">
        <f t="shared" si="29"/>
        <v>0</v>
      </c>
      <c r="I383" s="473"/>
      <c r="J383" s="473"/>
      <c r="K383" s="473"/>
      <c r="L383" s="473"/>
      <c r="M383" s="473"/>
    </row>
    <row r="384" ht="22.5" customHeight="1">
      <c r="A384" s="524"/>
      <c r="B384" s="531"/>
      <c r="C384" s="526" t="str">
        <f t="shared" si="28"/>
        <v/>
      </c>
      <c r="D384" s="527"/>
      <c r="E384" s="384"/>
      <c r="F384" s="532"/>
      <c r="G384" s="529"/>
      <c r="H384" s="533">
        <f t="shared" si="29"/>
        <v>0</v>
      </c>
      <c r="I384" s="473"/>
      <c r="J384" s="473"/>
      <c r="K384" s="473"/>
      <c r="L384" s="473"/>
      <c r="M384" s="473"/>
    </row>
    <row r="385" ht="22.5" customHeight="1">
      <c r="A385" s="524"/>
      <c r="B385" s="534"/>
      <c r="C385" s="526" t="str">
        <f t="shared" si="28"/>
        <v/>
      </c>
      <c r="D385" s="527"/>
      <c r="E385" s="384"/>
      <c r="F385" s="532"/>
      <c r="G385" s="529"/>
      <c r="H385" s="535">
        <f t="shared" si="29"/>
        <v>0</v>
      </c>
      <c r="I385" s="473"/>
      <c r="J385" s="473"/>
      <c r="K385" s="473"/>
      <c r="L385" s="473"/>
      <c r="M385" s="473"/>
    </row>
    <row r="386" ht="22.5" customHeight="1">
      <c r="A386" s="524"/>
      <c r="B386" s="531"/>
      <c r="C386" s="526" t="str">
        <f t="shared" si="28"/>
        <v/>
      </c>
      <c r="D386" s="527"/>
      <c r="E386" s="384"/>
      <c r="F386" s="532"/>
      <c r="G386" s="529"/>
      <c r="H386" s="533">
        <f t="shared" si="29"/>
        <v>0</v>
      </c>
      <c r="I386" s="473"/>
      <c r="J386" s="473"/>
      <c r="K386" s="473"/>
      <c r="L386" s="473"/>
      <c r="M386" s="473"/>
    </row>
    <row r="387" ht="22.5" customHeight="1">
      <c r="A387" s="524"/>
      <c r="B387" s="534"/>
      <c r="C387" s="526" t="str">
        <f t="shared" si="28"/>
        <v/>
      </c>
      <c r="D387" s="527"/>
      <c r="E387" s="384"/>
      <c r="F387" s="532"/>
      <c r="G387" s="529"/>
      <c r="H387" s="535">
        <f t="shared" si="29"/>
        <v>0</v>
      </c>
      <c r="I387" s="473"/>
      <c r="J387" s="473"/>
      <c r="K387" s="473"/>
      <c r="L387" s="473"/>
      <c r="M387" s="473"/>
    </row>
    <row r="388" ht="22.5" customHeight="1">
      <c r="A388" s="524"/>
      <c r="B388" s="531"/>
      <c r="C388" s="526" t="str">
        <f t="shared" si="28"/>
        <v/>
      </c>
      <c r="D388" s="527"/>
      <c r="E388" s="384"/>
      <c r="F388" s="532"/>
      <c r="G388" s="529"/>
      <c r="H388" s="533">
        <f t="shared" si="29"/>
        <v>0</v>
      </c>
      <c r="I388" s="473"/>
      <c r="J388" s="473"/>
      <c r="K388" s="473"/>
      <c r="L388" s="473"/>
      <c r="M388" s="473"/>
    </row>
    <row r="389" ht="22.5" customHeight="1">
      <c r="A389" s="524"/>
      <c r="B389" s="534"/>
      <c r="C389" s="526" t="str">
        <f t="shared" si="28"/>
        <v/>
      </c>
      <c r="D389" s="527"/>
      <c r="E389" s="384"/>
      <c r="F389" s="532"/>
      <c r="G389" s="529"/>
      <c r="H389" s="535">
        <f t="shared" si="29"/>
        <v>0</v>
      </c>
      <c r="I389" s="473"/>
      <c r="J389" s="473"/>
      <c r="K389" s="473"/>
      <c r="L389" s="473"/>
      <c r="M389" s="473"/>
    </row>
    <row r="390" ht="22.5" customHeight="1">
      <c r="A390" s="524"/>
      <c r="B390" s="531"/>
      <c r="C390" s="526" t="str">
        <f t="shared" si="28"/>
        <v/>
      </c>
      <c r="D390" s="527"/>
      <c r="E390" s="384"/>
      <c r="F390" s="532"/>
      <c r="G390" s="529"/>
      <c r="H390" s="533">
        <f t="shared" si="29"/>
        <v>0</v>
      </c>
      <c r="I390" s="473"/>
      <c r="J390" s="473"/>
      <c r="K390" s="473"/>
      <c r="L390" s="473"/>
      <c r="M390" s="473"/>
    </row>
    <row r="391" ht="22.5" customHeight="1">
      <c r="A391" s="524"/>
      <c r="B391" s="534"/>
      <c r="C391" s="526" t="str">
        <f t="shared" si="28"/>
        <v/>
      </c>
      <c r="D391" s="527"/>
      <c r="E391" s="384"/>
      <c r="F391" s="532"/>
      <c r="G391" s="529"/>
      <c r="H391" s="535">
        <f t="shared" si="29"/>
        <v>0</v>
      </c>
      <c r="I391" s="473"/>
      <c r="J391" s="473"/>
      <c r="K391" s="473"/>
      <c r="L391" s="473"/>
      <c r="M391" s="473"/>
    </row>
    <row r="392" ht="22.5" customHeight="1">
      <c r="A392" s="524"/>
      <c r="B392" s="531"/>
      <c r="C392" s="526" t="str">
        <f t="shared" si="28"/>
        <v/>
      </c>
      <c r="D392" s="527"/>
      <c r="E392" s="384"/>
      <c r="F392" s="532"/>
      <c r="G392" s="529"/>
      <c r="H392" s="533">
        <f t="shared" si="29"/>
        <v>0</v>
      </c>
      <c r="I392" s="473"/>
      <c r="J392" s="473"/>
      <c r="K392" s="473"/>
      <c r="L392" s="473"/>
      <c r="M392" s="473"/>
    </row>
    <row r="393" ht="22.5" customHeight="1">
      <c r="A393" s="524"/>
      <c r="B393" s="534"/>
      <c r="C393" s="526" t="str">
        <f t="shared" si="28"/>
        <v/>
      </c>
      <c r="D393" s="527"/>
      <c r="E393" s="384"/>
      <c r="F393" s="532"/>
      <c r="G393" s="529"/>
      <c r="H393" s="535">
        <f t="shared" si="29"/>
        <v>0</v>
      </c>
      <c r="I393" s="473"/>
      <c r="J393" s="473"/>
      <c r="K393" s="473"/>
      <c r="L393" s="473"/>
      <c r="M393" s="473"/>
    </row>
    <row r="394" ht="22.5" customHeight="1">
      <c r="A394" s="524"/>
      <c r="B394" s="531"/>
      <c r="C394" s="526" t="str">
        <f t="shared" si="28"/>
        <v/>
      </c>
      <c r="D394" s="527"/>
      <c r="E394" s="384"/>
      <c r="F394" s="532"/>
      <c r="G394" s="529"/>
      <c r="H394" s="533">
        <f t="shared" si="29"/>
        <v>0</v>
      </c>
      <c r="I394" s="473"/>
      <c r="J394" s="473"/>
      <c r="K394" s="473"/>
      <c r="L394" s="473"/>
      <c r="M394" s="473"/>
    </row>
    <row r="395" ht="22.5" customHeight="1">
      <c r="A395" s="524"/>
      <c r="B395" s="534"/>
      <c r="C395" s="526" t="str">
        <f t="shared" si="28"/>
        <v/>
      </c>
      <c r="D395" s="527"/>
      <c r="E395" s="384"/>
      <c r="F395" s="532"/>
      <c r="G395" s="536"/>
      <c r="H395" s="535">
        <f t="shared" si="29"/>
        <v>0</v>
      </c>
      <c r="I395" s="473"/>
      <c r="J395" s="473"/>
      <c r="K395" s="473"/>
      <c r="L395" s="473"/>
      <c r="M395" s="473"/>
    </row>
    <row r="396" ht="22.5" customHeight="1">
      <c r="A396" s="524"/>
      <c r="B396" s="531"/>
      <c r="C396" s="526" t="str">
        <f t="shared" si="28"/>
        <v/>
      </c>
      <c r="D396" s="527"/>
      <c r="E396" s="384"/>
      <c r="F396" s="532"/>
      <c r="G396" s="536"/>
      <c r="H396" s="533">
        <f t="shared" si="29"/>
        <v>0</v>
      </c>
      <c r="I396" s="473"/>
      <c r="J396" s="473"/>
      <c r="K396" s="473"/>
      <c r="L396" s="473"/>
      <c r="M396" s="473"/>
    </row>
    <row r="397" ht="22.5" customHeight="1">
      <c r="A397" s="524"/>
      <c r="B397" s="534"/>
      <c r="C397" s="526" t="str">
        <f t="shared" si="28"/>
        <v/>
      </c>
      <c r="D397" s="527"/>
      <c r="E397" s="384"/>
      <c r="F397" s="532"/>
      <c r="G397" s="536"/>
      <c r="H397" s="535">
        <f t="shared" si="29"/>
        <v>0</v>
      </c>
      <c r="I397" s="473"/>
      <c r="J397" s="473"/>
      <c r="K397" s="473"/>
      <c r="L397" s="473"/>
      <c r="M397" s="473"/>
    </row>
    <row r="398" ht="22.5" customHeight="1">
      <c r="A398" s="524"/>
      <c r="B398" s="531"/>
      <c r="C398" s="526" t="str">
        <f t="shared" si="28"/>
        <v/>
      </c>
      <c r="D398" s="527"/>
      <c r="E398" s="384"/>
      <c r="F398" s="532"/>
      <c r="G398" s="536"/>
      <c r="H398" s="533">
        <f t="shared" si="29"/>
        <v>0</v>
      </c>
      <c r="I398" s="473"/>
      <c r="J398" s="473"/>
      <c r="K398" s="473"/>
      <c r="L398" s="473"/>
      <c r="M398" s="473"/>
    </row>
    <row r="399" ht="22.5" customHeight="1">
      <c r="A399" s="524"/>
      <c r="B399" s="534"/>
      <c r="C399" s="526" t="str">
        <f t="shared" si="28"/>
        <v/>
      </c>
      <c r="D399" s="527"/>
      <c r="E399" s="384"/>
      <c r="F399" s="532"/>
      <c r="G399" s="536"/>
      <c r="H399" s="535">
        <f t="shared" si="29"/>
        <v>0</v>
      </c>
      <c r="I399" s="473"/>
      <c r="J399" s="473"/>
      <c r="K399" s="473"/>
      <c r="L399" s="473"/>
      <c r="M399" s="473"/>
    </row>
    <row r="400" ht="22.5" customHeight="1">
      <c r="A400" s="524"/>
      <c r="B400" s="531"/>
      <c r="C400" s="526" t="str">
        <f t="shared" si="28"/>
        <v/>
      </c>
      <c r="D400" s="527"/>
      <c r="E400" s="384"/>
      <c r="F400" s="532"/>
      <c r="G400" s="536"/>
      <c r="H400" s="533">
        <f t="shared" si="29"/>
        <v>0</v>
      </c>
      <c r="I400" s="473"/>
      <c r="J400" s="473"/>
      <c r="K400" s="473"/>
      <c r="L400" s="473"/>
      <c r="M400" s="473"/>
    </row>
    <row r="401" ht="22.5" customHeight="1">
      <c r="A401" s="524"/>
      <c r="B401" s="534"/>
      <c r="C401" s="526" t="str">
        <f t="shared" si="28"/>
        <v/>
      </c>
      <c r="D401" s="527"/>
      <c r="E401" s="384"/>
      <c r="F401" s="532"/>
      <c r="G401" s="536"/>
      <c r="H401" s="535">
        <f t="shared" si="29"/>
        <v>0</v>
      </c>
      <c r="I401" s="473"/>
      <c r="J401" s="473"/>
      <c r="K401" s="473"/>
      <c r="L401" s="473"/>
      <c r="M401" s="473"/>
    </row>
    <row r="402" ht="22.5" customHeight="1">
      <c r="A402" s="524"/>
      <c r="B402" s="531"/>
      <c r="C402" s="526" t="str">
        <f t="shared" si="28"/>
        <v/>
      </c>
      <c r="D402" s="527"/>
      <c r="E402" s="384"/>
      <c r="F402" s="532"/>
      <c r="G402" s="536"/>
      <c r="H402" s="533">
        <f t="shared" si="29"/>
        <v>0</v>
      </c>
      <c r="I402" s="473"/>
      <c r="J402" s="473"/>
      <c r="K402" s="473"/>
      <c r="L402" s="473"/>
      <c r="M402" s="473"/>
    </row>
    <row r="403" ht="22.5" customHeight="1">
      <c r="A403" s="524"/>
      <c r="B403" s="534"/>
      <c r="C403" s="526" t="str">
        <f t="shared" si="28"/>
        <v/>
      </c>
      <c r="D403" s="527"/>
      <c r="E403" s="384"/>
      <c r="F403" s="532"/>
      <c r="G403" s="536"/>
      <c r="H403" s="535">
        <f t="shared" si="29"/>
        <v>0</v>
      </c>
      <c r="I403" s="473"/>
      <c r="J403" s="473"/>
      <c r="K403" s="473"/>
      <c r="L403" s="473"/>
      <c r="M403" s="473"/>
    </row>
    <row r="404" ht="22.5" customHeight="1">
      <c r="A404" s="524"/>
      <c r="B404" s="531"/>
      <c r="C404" s="526" t="str">
        <f t="shared" si="28"/>
        <v/>
      </c>
      <c r="D404" s="527"/>
      <c r="E404" s="384"/>
      <c r="F404" s="532"/>
      <c r="G404" s="536"/>
      <c r="H404" s="533">
        <f t="shared" si="29"/>
        <v>0</v>
      </c>
      <c r="I404" s="473"/>
      <c r="J404" s="473"/>
      <c r="K404" s="473"/>
      <c r="L404" s="473"/>
      <c r="M404" s="473"/>
    </row>
    <row r="405" ht="22.5" customHeight="1">
      <c r="A405" s="524"/>
      <c r="B405" s="534"/>
      <c r="C405" s="526" t="str">
        <f t="shared" si="28"/>
        <v/>
      </c>
      <c r="D405" s="527"/>
      <c r="E405" s="384"/>
      <c r="F405" s="532"/>
      <c r="G405" s="536"/>
      <c r="H405" s="535">
        <f t="shared" si="29"/>
        <v>0</v>
      </c>
      <c r="I405" s="473"/>
      <c r="J405" s="473"/>
      <c r="K405" s="473"/>
      <c r="L405" s="473"/>
      <c r="M405" s="473"/>
    </row>
    <row r="406" ht="22.5" customHeight="1">
      <c r="A406" s="524"/>
      <c r="B406" s="531"/>
      <c r="C406" s="526" t="str">
        <f t="shared" si="28"/>
        <v/>
      </c>
      <c r="D406" s="527"/>
      <c r="E406" s="384"/>
      <c r="F406" s="532"/>
      <c r="G406" s="536"/>
      <c r="H406" s="533">
        <f t="shared" si="29"/>
        <v>0</v>
      </c>
      <c r="I406" s="473"/>
      <c r="J406" s="473"/>
      <c r="K406" s="473"/>
      <c r="L406" s="473"/>
      <c r="M406" s="473"/>
    </row>
    <row r="407" ht="22.5" customHeight="1">
      <c r="A407" s="524"/>
      <c r="B407" s="534"/>
      <c r="C407" s="526" t="str">
        <f t="shared" si="28"/>
        <v/>
      </c>
      <c r="D407" s="527"/>
      <c r="E407" s="384"/>
      <c r="F407" s="532"/>
      <c r="G407" s="536"/>
      <c r="H407" s="535">
        <f t="shared" si="29"/>
        <v>0</v>
      </c>
      <c r="I407" s="473"/>
      <c r="J407" s="473"/>
      <c r="K407" s="473"/>
      <c r="L407" s="473"/>
      <c r="M407" s="473"/>
    </row>
    <row r="408" ht="22.5" customHeight="1">
      <c r="A408" s="524"/>
      <c r="B408" s="531"/>
      <c r="C408" s="526" t="str">
        <f t="shared" si="28"/>
        <v/>
      </c>
      <c r="D408" s="527"/>
      <c r="E408" s="384"/>
      <c r="F408" s="532"/>
      <c r="G408" s="536"/>
      <c r="H408" s="533">
        <f t="shared" si="29"/>
        <v>0</v>
      </c>
      <c r="I408" s="473"/>
      <c r="J408" s="473"/>
      <c r="K408" s="473"/>
      <c r="L408" s="473"/>
      <c r="M408" s="473"/>
    </row>
    <row r="409" ht="22.5" customHeight="1">
      <c r="A409" s="524"/>
      <c r="B409" s="534"/>
      <c r="C409" s="526" t="str">
        <f t="shared" si="28"/>
        <v/>
      </c>
      <c r="D409" s="527"/>
      <c r="E409" s="384"/>
      <c r="F409" s="532"/>
      <c r="G409" s="536"/>
      <c r="H409" s="535">
        <f t="shared" si="29"/>
        <v>0</v>
      </c>
      <c r="I409" s="473"/>
      <c r="J409" s="473"/>
      <c r="K409" s="473"/>
      <c r="L409" s="473"/>
      <c r="M409" s="473"/>
    </row>
    <row r="410" ht="22.5" customHeight="1">
      <c r="A410" s="524"/>
      <c r="B410" s="531"/>
      <c r="C410" s="526" t="str">
        <f t="shared" si="28"/>
        <v/>
      </c>
      <c r="D410" s="527"/>
      <c r="E410" s="384"/>
      <c r="F410" s="532"/>
      <c r="G410" s="536"/>
      <c r="H410" s="533">
        <f t="shared" si="29"/>
        <v>0</v>
      </c>
      <c r="I410" s="473"/>
      <c r="J410" s="473"/>
      <c r="K410" s="473"/>
      <c r="L410" s="473"/>
      <c r="M410" s="473"/>
    </row>
    <row r="411" ht="22.5" customHeight="1">
      <c r="A411" s="524"/>
      <c r="B411" s="534"/>
      <c r="C411" s="526" t="str">
        <f t="shared" si="28"/>
        <v/>
      </c>
      <c r="D411" s="527"/>
      <c r="E411" s="384"/>
      <c r="F411" s="532"/>
      <c r="G411" s="536"/>
      <c r="H411" s="535">
        <f t="shared" si="29"/>
        <v>0</v>
      </c>
      <c r="I411" s="473"/>
      <c r="J411" s="473"/>
      <c r="K411" s="473"/>
      <c r="L411" s="473"/>
      <c r="M411" s="473"/>
    </row>
    <row r="412" ht="22.5" customHeight="1">
      <c r="A412" s="524"/>
      <c r="B412" s="531"/>
      <c r="C412" s="526" t="str">
        <f t="shared" si="28"/>
        <v/>
      </c>
      <c r="D412" s="527"/>
      <c r="E412" s="384"/>
      <c r="F412" s="532"/>
      <c r="G412" s="536"/>
      <c r="H412" s="533">
        <f t="shared" si="29"/>
        <v>0</v>
      </c>
      <c r="I412" s="473"/>
      <c r="J412" s="473"/>
      <c r="K412" s="473"/>
      <c r="L412" s="473"/>
      <c r="M412" s="473"/>
    </row>
    <row r="413" ht="22.5" customHeight="1">
      <c r="A413" s="524"/>
      <c r="B413" s="534"/>
      <c r="C413" s="526" t="str">
        <f t="shared" si="28"/>
        <v/>
      </c>
      <c r="D413" s="527"/>
      <c r="E413" s="384"/>
      <c r="F413" s="532"/>
      <c r="G413" s="536"/>
      <c r="H413" s="535">
        <f t="shared" si="29"/>
        <v>0</v>
      </c>
      <c r="I413" s="473"/>
      <c r="J413" s="473"/>
      <c r="K413" s="473"/>
      <c r="L413" s="473"/>
      <c r="M413" s="473"/>
    </row>
    <row r="414" ht="22.5" customHeight="1">
      <c r="A414" s="524"/>
      <c r="B414" s="531"/>
      <c r="C414" s="526" t="str">
        <f t="shared" si="28"/>
        <v/>
      </c>
      <c r="D414" s="527"/>
      <c r="E414" s="384"/>
      <c r="F414" s="532"/>
      <c r="G414" s="536"/>
      <c r="H414" s="533">
        <f t="shared" si="29"/>
        <v>0</v>
      </c>
      <c r="I414" s="473"/>
      <c r="J414" s="473"/>
      <c r="K414" s="473"/>
      <c r="L414" s="473"/>
      <c r="M414" s="473"/>
    </row>
    <row r="415" ht="22.5" customHeight="1">
      <c r="A415" s="524"/>
      <c r="B415" s="534"/>
      <c r="C415" s="526" t="str">
        <f t="shared" si="28"/>
        <v/>
      </c>
      <c r="D415" s="527"/>
      <c r="E415" s="384"/>
      <c r="F415" s="532"/>
      <c r="G415" s="536"/>
      <c r="H415" s="535">
        <f t="shared" si="29"/>
        <v>0</v>
      </c>
      <c r="I415" s="473"/>
      <c r="J415" s="473"/>
      <c r="K415" s="473"/>
      <c r="L415" s="473"/>
      <c r="M415" s="473"/>
    </row>
    <row r="416" ht="22.5" customHeight="1">
      <c r="A416" s="524"/>
      <c r="B416" s="531"/>
      <c r="C416" s="526" t="str">
        <f t="shared" si="28"/>
        <v/>
      </c>
      <c r="D416" s="527"/>
      <c r="E416" s="384"/>
      <c r="F416" s="532"/>
      <c r="G416" s="536"/>
      <c r="H416" s="533">
        <f t="shared" si="29"/>
        <v>0</v>
      </c>
      <c r="I416" s="473"/>
      <c r="J416" s="473"/>
      <c r="K416" s="473"/>
      <c r="L416" s="473"/>
      <c r="M416" s="473"/>
    </row>
    <row r="417" ht="22.5" customHeight="1">
      <c r="A417" s="524"/>
      <c r="B417" s="534"/>
      <c r="C417" s="526" t="str">
        <f t="shared" si="28"/>
        <v/>
      </c>
      <c r="D417" s="527"/>
      <c r="E417" s="384"/>
      <c r="F417" s="532"/>
      <c r="G417" s="536"/>
      <c r="H417" s="535">
        <f t="shared" si="29"/>
        <v>0</v>
      </c>
      <c r="I417" s="473"/>
      <c r="J417" s="473"/>
      <c r="K417" s="473"/>
      <c r="L417" s="473"/>
      <c r="M417" s="473"/>
    </row>
    <row r="418" ht="22.5" customHeight="1">
      <c r="A418" s="524"/>
      <c r="B418" s="531"/>
      <c r="C418" s="526" t="str">
        <f t="shared" si="28"/>
        <v/>
      </c>
      <c r="D418" s="527"/>
      <c r="E418" s="384"/>
      <c r="F418" s="532"/>
      <c r="G418" s="536"/>
      <c r="H418" s="533">
        <f t="shared" si="29"/>
        <v>0</v>
      </c>
      <c r="I418" s="473"/>
      <c r="J418" s="473"/>
      <c r="K418" s="473"/>
      <c r="L418" s="473"/>
      <c r="M418" s="473"/>
    </row>
    <row r="419" ht="22.5" customHeight="1">
      <c r="A419" s="524"/>
      <c r="B419" s="534"/>
      <c r="C419" s="526" t="str">
        <f t="shared" si="28"/>
        <v/>
      </c>
      <c r="D419" s="527"/>
      <c r="E419" s="384"/>
      <c r="F419" s="532"/>
      <c r="G419" s="536"/>
      <c r="H419" s="535">
        <f t="shared" si="29"/>
        <v>0</v>
      </c>
      <c r="I419" s="473"/>
      <c r="J419" s="473"/>
      <c r="K419" s="473"/>
      <c r="L419" s="473"/>
      <c r="M419" s="473"/>
    </row>
    <row r="420" ht="22.5" customHeight="1">
      <c r="A420" s="524"/>
      <c r="B420" s="531"/>
      <c r="C420" s="526" t="str">
        <f t="shared" si="28"/>
        <v/>
      </c>
      <c r="D420" s="527"/>
      <c r="E420" s="384"/>
      <c r="F420" s="532"/>
      <c r="G420" s="536"/>
      <c r="H420" s="533">
        <f t="shared" si="29"/>
        <v>0</v>
      </c>
      <c r="I420" s="473"/>
      <c r="J420" s="473"/>
      <c r="K420" s="473"/>
      <c r="L420" s="473"/>
      <c r="M420" s="473"/>
    </row>
    <row r="421" ht="22.5" customHeight="1">
      <c r="A421" s="524"/>
      <c r="B421" s="534"/>
      <c r="C421" s="526" t="str">
        <f t="shared" si="28"/>
        <v/>
      </c>
      <c r="D421" s="527"/>
      <c r="E421" s="384"/>
      <c r="F421" s="532"/>
      <c r="G421" s="536"/>
      <c r="H421" s="535">
        <f t="shared" si="29"/>
        <v>0</v>
      </c>
      <c r="I421" s="473"/>
      <c r="J421" s="473"/>
      <c r="K421" s="473"/>
      <c r="L421" s="473"/>
      <c r="M421" s="473"/>
    </row>
    <row r="422" ht="22.5" customHeight="1">
      <c r="A422" s="524"/>
      <c r="B422" s="531"/>
      <c r="C422" s="526" t="str">
        <f t="shared" si="28"/>
        <v/>
      </c>
      <c r="D422" s="527"/>
      <c r="E422" s="384"/>
      <c r="F422" s="532"/>
      <c r="G422" s="536"/>
      <c r="H422" s="533">
        <f t="shared" si="29"/>
        <v>0</v>
      </c>
      <c r="I422" s="473"/>
      <c r="J422" s="473"/>
      <c r="K422" s="473"/>
      <c r="L422" s="473"/>
      <c r="M422" s="473"/>
    </row>
    <row r="423" ht="22.5" customHeight="1">
      <c r="A423" s="524"/>
      <c r="B423" s="534"/>
      <c r="C423" s="526" t="str">
        <f t="shared" si="28"/>
        <v/>
      </c>
      <c r="D423" s="527"/>
      <c r="E423" s="384"/>
      <c r="F423" s="532"/>
      <c r="G423" s="536"/>
      <c r="H423" s="535">
        <f t="shared" si="29"/>
        <v>0</v>
      </c>
      <c r="I423" s="473"/>
      <c r="J423" s="473"/>
      <c r="K423" s="473"/>
      <c r="L423" s="473"/>
      <c r="M423" s="473"/>
    </row>
    <row r="424" ht="22.5" customHeight="1">
      <c r="A424" s="524"/>
      <c r="B424" s="531"/>
      <c r="C424" s="526" t="str">
        <f t="shared" si="28"/>
        <v/>
      </c>
      <c r="D424" s="527"/>
      <c r="E424" s="384"/>
      <c r="F424" s="532"/>
      <c r="G424" s="536"/>
      <c r="H424" s="533">
        <f t="shared" si="29"/>
        <v>0</v>
      </c>
      <c r="I424" s="473"/>
      <c r="J424" s="473"/>
      <c r="K424" s="473"/>
      <c r="L424" s="473"/>
      <c r="M424" s="473"/>
    </row>
    <row r="425" ht="22.5" customHeight="1">
      <c r="A425" s="524"/>
      <c r="B425" s="534"/>
      <c r="C425" s="526" t="str">
        <f t="shared" si="28"/>
        <v/>
      </c>
      <c r="D425" s="527"/>
      <c r="E425" s="384"/>
      <c r="F425" s="532"/>
      <c r="G425" s="536"/>
      <c r="H425" s="535">
        <f t="shared" si="29"/>
        <v>0</v>
      </c>
      <c r="I425" s="473"/>
      <c r="J425" s="473"/>
      <c r="K425" s="473"/>
      <c r="L425" s="473"/>
      <c r="M425" s="473"/>
    </row>
    <row r="426" ht="22.5" customHeight="1">
      <c r="A426" s="524"/>
      <c r="B426" s="531"/>
      <c r="C426" s="526" t="str">
        <f t="shared" si="28"/>
        <v/>
      </c>
      <c r="D426" s="527"/>
      <c r="E426" s="384"/>
      <c r="F426" s="532"/>
      <c r="G426" s="536"/>
      <c r="H426" s="533">
        <f t="shared" si="29"/>
        <v>0</v>
      </c>
      <c r="I426" s="473"/>
      <c r="J426" s="473"/>
      <c r="K426" s="473"/>
      <c r="L426" s="473"/>
      <c r="M426" s="473"/>
    </row>
    <row r="427" ht="22.5" customHeight="1">
      <c r="A427" s="524"/>
      <c r="B427" s="534"/>
      <c r="C427" s="526" t="str">
        <f t="shared" si="28"/>
        <v/>
      </c>
      <c r="D427" s="527"/>
      <c r="E427" s="384"/>
      <c r="F427" s="532"/>
      <c r="G427" s="536"/>
      <c r="H427" s="535">
        <f t="shared" si="29"/>
        <v>0</v>
      </c>
      <c r="I427" s="473"/>
      <c r="J427" s="473"/>
      <c r="K427" s="473"/>
      <c r="L427" s="473"/>
      <c r="M427" s="473"/>
    </row>
    <row r="428" ht="22.5" customHeight="1">
      <c r="A428" s="524"/>
      <c r="B428" s="531"/>
      <c r="C428" s="526" t="str">
        <f t="shared" si="28"/>
        <v/>
      </c>
      <c r="D428" s="527"/>
      <c r="E428" s="384"/>
      <c r="F428" s="532"/>
      <c r="G428" s="536"/>
      <c r="H428" s="533">
        <f t="shared" si="29"/>
        <v>0</v>
      </c>
      <c r="I428" s="473"/>
      <c r="J428" s="473"/>
      <c r="K428" s="473"/>
      <c r="L428" s="473"/>
      <c r="M428" s="473"/>
    </row>
    <row r="429" ht="22.5" customHeight="1">
      <c r="A429" s="524"/>
      <c r="B429" s="534"/>
      <c r="C429" s="526" t="str">
        <f t="shared" si="28"/>
        <v/>
      </c>
      <c r="D429" s="527"/>
      <c r="E429" s="384"/>
      <c r="F429" s="532"/>
      <c r="G429" s="536"/>
      <c r="H429" s="535">
        <f t="shared" si="29"/>
        <v>0</v>
      </c>
      <c r="I429" s="473"/>
      <c r="J429" s="473"/>
      <c r="K429" s="473"/>
      <c r="L429" s="473"/>
      <c r="M429" s="473"/>
    </row>
    <row r="430" ht="22.5" customHeight="1">
      <c r="A430" s="524"/>
      <c r="B430" s="531"/>
      <c r="C430" s="526" t="str">
        <f t="shared" si="28"/>
        <v/>
      </c>
      <c r="D430" s="527"/>
      <c r="E430" s="384"/>
      <c r="F430" s="532"/>
      <c r="G430" s="536"/>
      <c r="H430" s="533">
        <f t="shared" si="29"/>
        <v>0</v>
      </c>
      <c r="I430" s="473"/>
      <c r="J430" s="473"/>
      <c r="K430" s="473"/>
      <c r="L430" s="473"/>
      <c r="M430" s="473"/>
    </row>
    <row r="431" ht="22.5" customHeight="1">
      <c r="A431" s="524"/>
      <c r="B431" s="534"/>
      <c r="C431" s="526" t="str">
        <f t="shared" si="28"/>
        <v/>
      </c>
      <c r="D431" s="527"/>
      <c r="E431" s="384"/>
      <c r="F431" s="532"/>
      <c r="G431" s="536"/>
      <c r="H431" s="535">
        <f t="shared" si="29"/>
        <v>0</v>
      </c>
      <c r="I431" s="473"/>
      <c r="J431" s="473"/>
      <c r="K431" s="473"/>
      <c r="L431" s="473"/>
      <c r="M431" s="473"/>
    </row>
    <row r="432" ht="22.5" customHeight="1">
      <c r="A432" s="524"/>
      <c r="B432" s="531"/>
      <c r="C432" s="526" t="str">
        <f t="shared" si="28"/>
        <v/>
      </c>
      <c r="D432" s="527"/>
      <c r="E432" s="384"/>
      <c r="F432" s="532"/>
      <c r="G432" s="536"/>
      <c r="H432" s="533">
        <f t="shared" si="29"/>
        <v>0</v>
      </c>
      <c r="I432" s="473"/>
      <c r="J432" s="473"/>
      <c r="K432" s="473"/>
      <c r="L432" s="473"/>
      <c r="M432" s="473"/>
    </row>
    <row r="433" ht="22.5" customHeight="1">
      <c r="A433" s="524"/>
      <c r="B433" s="534"/>
      <c r="C433" s="526" t="str">
        <f t="shared" si="28"/>
        <v/>
      </c>
      <c r="D433" s="527"/>
      <c r="E433" s="384"/>
      <c r="F433" s="532"/>
      <c r="G433" s="536"/>
      <c r="H433" s="535">
        <f t="shared" si="29"/>
        <v>0</v>
      </c>
      <c r="I433" s="473"/>
      <c r="J433" s="473"/>
      <c r="K433" s="473"/>
      <c r="L433" s="473"/>
      <c r="M433" s="473"/>
    </row>
    <row r="434" ht="22.5" customHeight="1">
      <c r="A434" s="524"/>
      <c r="B434" s="531"/>
      <c r="C434" s="526" t="str">
        <f t="shared" si="28"/>
        <v/>
      </c>
      <c r="D434" s="527"/>
      <c r="E434" s="384"/>
      <c r="F434" s="532"/>
      <c r="G434" s="536"/>
      <c r="H434" s="533">
        <f t="shared" si="29"/>
        <v>0</v>
      </c>
      <c r="I434" s="473"/>
      <c r="J434" s="473"/>
      <c r="K434" s="473"/>
      <c r="L434" s="473"/>
      <c r="M434" s="473"/>
    </row>
    <row r="435" ht="22.5" customHeight="1">
      <c r="A435" s="524"/>
      <c r="B435" s="534"/>
      <c r="C435" s="526" t="str">
        <f t="shared" si="28"/>
        <v/>
      </c>
      <c r="D435" s="527"/>
      <c r="E435" s="384"/>
      <c r="F435" s="532"/>
      <c r="G435" s="536"/>
      <c r="H435" s="535">
        <f t="shared" si="29"/>
        <v>0</v>
      </c>
      <c r="I435" s="473"/>
      <c r="J435" s="473"/>
      <c r="K435" s="473"/>
      <c r="L435" s="473"/>
      <c r="M435" s="473"/>
    </row>
    <row r="436" ht="22.5" customHeight="1">
      <c r="A436" s="524"/>
      <c r="B436" s="531"/>
      <c r="C436" s="526" t="str">
        <f t="shared" si="28"/>
        <v/>
      </c>
      <c r="D436" s="527"/>
      <c r="E436" s="384"/>
      <c r="F436" s="532"/>
      <c r="G436" s="536"/>
      <c r="H436" s="533">
        <f t="shared" si="29"/>
        <v>0</v>
      </c>
      <c r="I436" s="473"/>
      <c r="J436" s="473"/>
      <c r="K436" s="473"/>
      <c r="L436" s="473"/>
      <c r="M436" s="473"/>
    </row>
    <row r="437" ht="22.5" customHeight="1">
      <c r="A437" s="524"/>
      <c r="B437" s="534"/>
      <c r="C437" s="526" t="str">
        <f t="shared" si="28"/>
        <v/>
      </c>
      <c r="D437" s="527"/>
      <c r="E437" s="384"/>
      <c r="F437" s="532"/>
      <c r="G437" s="536"/>
      <c r="H437" s="535">
        <f t="shared" si="29"/>
        <v>0</v>
      </c>
      <c r="I437" s="473"/>
      <c r="J437" s="473"/>
      <c r="K437" s="473"/>
      <c r="L437" s="473"/>
      <c r="M437" s="473"/>
    </row>
    <row r="438" ht="22.5" customHeight="1">
      <c r="A438" s="524"/>
      <c r="B438" s="531"/>
      <c r="C438" s="526" t="str">
        <f t="shared" si="28"/>
        <v/>
      </c>
      <c r="D438" s="527"/>
      <c r="E438" s="384"/>
      <c r="F438" s="532"/>
      <c r="G438" s="536"/>
      <c r="H438" s="533">
        <f t="shared" si="29"/>
        <v>0</v>
      </c>
      <c r="I438" s="473"/>
      <c r="J438" s="473"/>
      <c r="K438" s="473"/>
      <c r="L438" s="473"/>
      <c r="M438" s="473"/>
    </row>
    <row r="439" ht="22.5" customHeight="1">
      <c r="A439" s="524"/>
      <c r="B439" s="534"/>
      <c r="C439" s="526" t="str">
        <f t="shared" si="28"/>
        <v/>
      </c>
      <c r="D439" s="527"/>
      <c r="E439" s="384"/>
      <c r="F439" s="532"/>
      <c r="G439" s="536"/>
      <c r="H439" s="535">
        <f t="shared" si="29"/>
        <v>0</v>
      </c>
      <c r="I439" s="473"/>
      <c r="J439" s="473"/>
      <c r="K439" s="473"/>
      <c r="L439" s="473"/>
      <c r="M439" s="473"/>
    </row>
    <row r="440" ht="22.5" customHeight="1">
      <c r="A440" s="524"/>
      <c r="B440" s="531"/>
      <c r="C440" s="526" t="str">
        <f t="shared" si="28"/>
        <v/>
      </c>
      <c r="D440" s="527"/>
      <c r="E440" s="384"/>
      <c r="F440" s="532"/>
      <c r="G440" s="536"/>
      <c r="H440" s="533">
        <f t="shared" si="29"/>
        <v>0</v>
      </c>
      <c r="I440" s="473"/>
      <c r="J440" s="473"/>
      <c r="K440" s="473"/>
      <c r="L440" s="473"/>
      <c r="M440" s="473"/>
    </row>
    <row r="441" ht="22.5" customHeight="1">
      <c r="A441" s="524"/>
      <c r="B441" s="534"/>
      <c r="C441" s="526" t="str">
        <f t="shared" si="28"/>
        <v/>
      </c>
      <c r="D441" s="527"/>
      <c r="E441" s="384"/>
      <c r="F441" s="532"/>
      <c r="G441" s="536"/>
      <c r="H441" s="535">
        <f t="shared" si="29"/>
        <v>0</v>
      </c>
      <c r="I441" s="473"/>
      <c r="J441" s="473"/>
      <c r="K441" s="473"/>
      <c r="L441" s="473"/>
      <c r="M441" s="473"/>
    </row>
    <row r="442" ht="22.5" customHeight="1">
      <c r="A442" s="524"/>
      <c r="B442" s="531"/>
      <c r="C442" s="526" t="str">
        <f t="shared" si="28"/>
        <v/>
      </c>
      <c r="D442" s="527"/>
      <c r="E442" s="384"/>
      <c r="F442" s="532"/>
      <c r="G442" s="536"/>
      <c r="H442" s="533">
        <f t="shared" si="29"/>
        <v>0</v>
      </c>
      <c r="I442" s="473"/>
      <c r="J442" s="473"/>
      <c r="K442" s="473"/>
      <c r="L442" s="473"/>
      <c r="M442" s="473"/>
    </row>
    <row r="443" ht="22.5" customHeight="1">
      <c r="A443" s="524"/>
      <c r="B443" s="534"/>
      <c r="C443" s="526" t="str">
        <f t="shared" si="28"/>
        <v/>
      </c>
      <c r="D443" s="527"/>
      <c r="E443" s="384"/>
      <c r="F443" s="532"/>
      <c r="G443" s="536"/>
      <c r="H443" s="535">
        <f t="shared" si="29"/>
        <v>0</v>
      </c>
      <c r="I443" s="473"/>
      <c r="J443" s="473"/>
      <c r="K443" s="473"/>
      <c r="L443" s="473"/>
      <c r="M443" s="473"/>
    </row>
    <row r="444" ht="22.5" customHeight="1">
      <c r="A444" s="524"/>
      <c r="B444" s="531"/>
      <c r="C444" s="526" t="str">
        <f t="shared" si="28"/>
        <v/>
      </c>
      <c r="D444" s="527"/>
      <c r="E444" s="384"/>
      <c r="F444" s="532"/>
      <c r="G444" s="536"/>
      <c r="H444" s="533">
        <f t="shared" si="29"/>
        <v>0</v>
      </c>
      <c r="I444" s="473"/>
      <c r="J444" s="473"/>
      <c r="K444" s="473"/>
      <c r="L444" s="473"/>
      <c r="M444" s="473"/>
    </row>
    <row r="445" ht="22.5" customHeight="1">
      <c r="A445" s="524"/>
      <c r="B445" s="534"/>
      <c r="C445" s="526" t="str">
        <f t="shared" si="28"/>
        <v/>
      </c>
      <c r="D445" s="527"/>
      <c r="E445" s="384"/>
      <c r="F445" s="532"/>
      <c r="G445" s="536"/>
      <c r="H445" s="535">
        <f t="shared" si="29"/>
        <v>0</v>
      </c>
      <c r="I445" s="473"/>
      <c r="J445" s="473"/>
      <c r="K445" s="473"/>
      <c r="L445" s="473"/>
      <c r="M445" s="473"/>
    </row>
    <row r="446" ht="22.5" customHeight="1">
      <c r="A446" s="524"/>
      <c r="B446" s="531"/>
      <c r="C446" s="526" t="str">
        <f t="shared" si="28"/>
        <v/>
      </c>
      <c r="D446" s="527"/>
      <c r="E446" s="384"/>
      <c r="F446" s="532"/>
      <c r="G446" s="536"/>
      <c r="H446" s="533">
        <f t="shared" si="29"/>
        <v>0</v>
      </c>
      <c r="I446" s="473"/>
      <c r="J446" s="473"/>
      <c r="K446" s="473"/>
      <c r="L446" s="473"/>
      <c r="M446" s="473"/>
    </row>
    <row r="447" ht="22.5" customHeight="1">
      <c r="A447" s="524"/>
      <c r="B447" s="534"/>
      <c r="C447" s="526" t="str">
        <f t="shared" si="28"/>
        <v/>
      </c>
      <c r="D447" s="527"/>
      <c r="E447" s="384"/>
      <c r="F447" s="532"/>
      <c r="G447" s="536"/>
      <c r="H447" s="535">
        <f t="shared" si="29"/>
        <v>0</v>
      </c>
      <c r="I447" s="473"/>
      <c r="J447" s="473"/>
      <c r="K447" s="473"/>
      <c r="L447" s="473"/>
      <c r="M447" s="473"/>
    </row>
    <row r="448" ht="22.5" customHeight="1">
      <c r="A448" s="524"/>
      <c r="B448" s="531"/>
      <c r="C448" s="526" t="str">
        <f t="shared" si="28"/>
        <v/>
      </c>
      <c r="D448" s="527"/>
      <c r="E448" s="384"/>
      <c r="F448" s="532"/>
      <c r="G448" s="536"/>
      <c r="H448" s="533">
        <f t="shared" si="29"/>
        <v>0</v>
      </c>
      <c r="I448" s="473"/>
      <c r="J448" s="473"/>
      <c r="K448" s="473"/>
      <c r="L448" s="473"/>
      <c r="M448" s="473"/>
    </row>
    <row r="449" ht="22.5" customHeight="1">
      <c r="A449" s="524"/>
      <c r="B449" s="534"/>
      <c r="C449" s="526" t="str">
        <f t="shared" si="28"/>
        <v/>
      </c>
      <c r="D449" s="527"/>
      <c r="E449" s="384"/>
      <c r="F449" s="532"/>
      <c r="G449" s="536"/>
      <c r="H449" s="535">
        <f t="shared" si="29"/>
        <v>0</v>
      </c>
      <c r="I449" s="473"/>
      <c r="J449" s="473"/>
      <c r="K449" s="473"/>
      <c r="L449" s="473"/>
      <c r="M449" s="473"/>
    </row>
    <row r="450" ht="22.5" customHeight="1">
      <c r="A450" s="524"/>
      <c r="B450" s="531"/>
      <c r="C450" s="526" t="str">
        <f t="shared" si="28"/>
        <v/>
      </c>
      <c r="D450" s="527"/>
      <c r="E450" s="384"/>
      <c r="F450" s="532"/>
      <c r="G450" s="536"/>
      <c r="H450" s="533">
        <f t="shared" si="29"/>
        <v>0</v>
      </c>
      <c r="I450" s="473"/>
      <c r="J450" s="473"/>
      <c r="K450" s="473"/>
      <c r="L450" s="473"/>
      <c r="M450" s="473"/>
    </row>
    <row r="451" ht="22.5" customHeight="1">
      <c r="A451" s="524"/>
      <c r="B451" s="534"/>
      <c r="C451" s="526" t="str">
        <f t="shared" si="28"/>
        <v/>
      </c>
      <c r="D451" s="527"/>
      <c r="E451" s="384"/>
      <c r="F451" s="532"/>
      <c r="G451" s="536"/>
      <c r="H451" s="535">
        <f t="shared" si="29"/>
        <v>0</v>
      </c>
      <c r="I451" s="473"/>
      <c r="J451" s="473"/>
      <c r="K451" s="473"/>
      <c r="L451" s="473"/>
      <c r="M451" s="473"/>
    </row>
    <row r="452" ht="22.5" customHeight="1">
      <c r="A452" s="524"/>
      <c r="B452" s="531"/>
      <c r="C452" s="526" t="str">
        <f t="shared" si="28"/>
        <v/>
      </c>
      <c r="D452" s="527"/>
      <c r="E452" s="384"/>
      <c r="F452" s="532"/>
      <c r="G452" s="536"/>
      <c r="H452" s="533">
        <f t="shared" si="29"/>
        <v>0</v>
      </c>
      <c r="I452" s="473"/>
      <c r="J452" s="473"/>
      <c r="K452" s="473"/>
      <c r="L452" s="473"/>
      <c r="M452" s="473"/>
    </row>
    <row r="453" ht="22.5" customHeight="1">
      <c r="A453" s="524"/>
      <c r="B453" s="534"/>
      <c r="C453" s="526" t="str">
        <f t="shared" si="28"/>
        <v/>
      </c>
      <c r="D453" s="527"/>
      <c r="E453" s="384"/>
      <c r="F453" s="532"/>
      <c r="G453" s="536"/>
      <c r="H453" s="535">
        <f t="shared" si="29"/>
        <v>0</v>
      </c>
      <c r="I453" s="473"/>
      <c r="J453" s="473"/>
      <c r="K453" s="473"/>
      <c r="L453" s="473"/>
      <c r="M453" s="473"/>
    </row>
    <row r="454" ht="22.5" customHeight="1">
      <c r="A454" s="524"/>
      <c r="B454" s="531"/>
      <c r="C454" s="526" t="str">
        <f t="shared" si="28"/>
        <v/>
      </c>
      <c r="D454" s="527"/>
      <c r="E454" s="384"/>
      <c r="F454" s="532"/>
      <c r="G454" s="536"/>
      <c r="H454" s="533">
        <f t="shared" si="29"/>
        <v>0</v>
      </c>
      <c r="I454" s="473"/>
      <c r="J454" s="473"/>
      <c r="K454" s="473"/>
      <c r="L454" s="473"/>
      <c r="M454" s="473"/>
    </row>
    <row r="455" ht="22.5" customHeight="1">
      <c r="A455" s="524"/>
      <c r="B455" s="534"/>
      <c r="C455" s="526" t="str">
        <f t="shared" si="28"/>
        <v/>
      </c>
      <c r="D455" s="527"/>
      <c r="E455" s="384"/>
      <c r="F455" s="532"/>
      <c r="G455" s="536"/>
      <c r="H455" s="535">
        <f t="shared" si="29"/>
        <v>0</v>
      </c>
      <c r="I455" s="473"/>
      <c r="J455" s="473"/>
      <c r="K455" s="473"/>
      <c r="L455" s="473"/>
      <c r="M455" s="473"/>
    </row>
    <row r="456" ht="22.5" customHeight="1">
      <c r="A456" s="524"/>
      <c r="B456" s="531"/>
      <c r="C456" s="526" t="str">
        <f t="shared" si="28"/>
        <v/>
      </c>
      <c r="D456" s="527"/>
      <c r="E456" s="384"/>
      <c r="F456" s="532"/>
      <c r="G456" s="536"/>
      <c r="H456" s="533">
        <f t="shared" si="29"/>
        <v>0</v>
      </c>
      <c r="I456" s="473"/>
      <c r="J456" s="473"/>
      <c r="K456" s="473"/>
      <c r="L456" s="473"/>
      <c r="M456" s="473"/>
    </row>
    <row r="457" ht="22.5" customHeight="1">
      <c r="A457" s="524"/>
      <c r="B457" s="534"/>
      <c r="C457" s="526" t="str">
        <f t="shared" si="28"/>
        <v/>
      </c>
      <c r="D457" s="527"/>
      <c r="E457" s="384"/>
      <c r="F457" s="532"/>
      <c r="G457" s="536"/>
      <c r="H457" s="535">
        <f t="shared" si="29"/>
        <v>0</v>
      </c>
      <c r="I457" s="473"/>
      <c r="J457" s="473"/>
      <c r="K457" s="473"/>
      <c r="L457" s="473"/>
      <c r="M457" s="473"/>
    </row>
    <row r="458" ht="22.5" customHeight="1">
      <c r="A458" s="524"/>
      <c r="B458" s="531"/>
      <c r="C458" s="526" t="str">
        <f t="shared" si="28"/>
        <v/>
      </c>
      <c r="D458" s="527"/>
      <c r="E458" s="384"/>
      <c r="F458" s="532"/>
      <c r="G458" s="536"/>
      <c r="H458" s="533">
        <f t="shared" si="29"/>
        <v>0</v>
      </c>
      <c r="I458" s="473"/>
      <c r="J458" s="473"/>
      <c r="K458" s="473"/>
      <c r="L458" s="473"/>
      <c r="M458" s="473"/>
    </row>
    <row r="459" ht="22.5" customHeight="1">
      <c r="A459" s="524"/>
      <c r="B459" s="534"/>
      <c r="C459" s="526" t="str">
        <f t="shared" si="28"/>
        <v/>
      </c>
      <c r="D459" s="527"/>
      <c r="E459" s="384"/>
      <c r="F459" s="532"/>
      <c r="G459" s="536"/>
      <c r="H459" s="535">
        <f t="shared" si="29"/>
        <v>0</v>
      </c>
      <c r="I459" s="473"/>
      <c r="J459" s="473"/>
      <c r="K459" s="473"/>
      <c r="L459" s="473"/>
      <c r="M459" s="473"/>
    </row>
    <row r="460" ht="22.5" customHeight="1">
      <c r="A460" s="524"/>
      <c r="B460" s="531"/>
      <c r="C460" s="526" t="str">
        <f t="shared" si="28"/>
        <v/>
      </c>
      <c r="D460" s="527"/>
      <c r="E460" s="384"/>
      <c r="F460" s="532"/>
      <c r="G460" s="536"/>
      <c r="H460" s="533">
        <f t="shared" si="29"/>
        <v>0</v>
      </c>
      <c r="I460" s="473"/>
      <c r="J460" s="473"/>
      <c r="K460" s="473"/>
      <c r="L460" s="473"/>
      <c r="M460" s="473"/>
    </row>
    <row r="461" ht="22.5" customHeight="1">
      <c r="A461" s="524"/>
      <c r="B461" s="534"/>
      <c r="C461" s="526" t="str">
        <f t="shared" si="28"/>
        <v/>
      </c>
      <c r="D461" s="527"/>
      <c r="E461" s="384"/>
      <c r="F461" s="532"/>
      <c r="G461" s="536"/>
      <c r="H461" s="535">
        <f t="shared" si="29"/>
        <v>0</v>
      </c>
      <c r="I461" s="473"/>
      <c r="J461" s="473"/>
      <c r="K461" s="473"/>
      <c r="L461" s="473"/>
      <c r="M461" s="473"/>
    </row>
    <row r="462" ht="22.5" customHeight="1">
      <c r="A462" s="524"/>
      <c r="B462" s="531"/>
      <c r="C462" s="526" t="str">
        <f t="shared" si="28"/>
        <v/>
      </c>
      <c r="D462" s="527"/>
      <c r="E462" s="384"/>
      <c r="F462" s="532"/>
      <c r="G462" s="536"/>
      <c r="H462" s="533">
        <f t="shared" si="29"/>
        <v>0</v>
      </c>
      <c r="I462" s="473"/>
      <c r="J462" s="473"/>
      <c r="K462" s="473"/>
      <c r="L462" s="473"/>
      <c r="M462" s="473"/>
    </row>
    <row r="463" ht="22.5" customHeight="1">
      <c r="A463" s="524"/>
      <c r="B463" s="534"/>
      <c r="C463" s="526" t="str">
        <f t="shared" si="28"/>
        <v/>
      </c>
      <c r="D463" s="527"/>
      <c r="E463" s="384"/>
      <c r="F463" s="532"/>
      <c r="G463" s="536"/>
      <c r="H463" s="535">
        <f t="shared" si="29"/>
        <v>0</v>
      </c>
      <c r="I463" s="473"/>
      <c r="J463" s="473"/>
      <c r="K463" s="473"/>
      <c r="L463" s="473"/>
      <c r="M463" s="473"/>
    </row>
    <row r="464" ht="22.5" customHeight="1">
      <c r="A464" s="524"/>
      <c r="B464" s="531"/>
      <c r="C464" s="526" t="str">
        <f t="shared" si="28"/>
        <v/>
      </c>
      <c r="D464" s="527"/>
      <c r="E464" s="384"/>
      <c r="F464" s="532"/>
      <c r="G464" s="536"/>
      <c r="H464" s="533">
        <f t="shared" si="29"/>
        <v>0</v>
      </c>
      <c r="I464" s="473"/>
      <c r="J464" s="473"/>
      <c r="K464" s="473"/>
      <c r="L464" s="473"/>
      <c r="M464" s="473"/>
    </row>
    <row r="465" ht="22.5" customHeight="1">
      <c r="A465" s="524"/>
      <c r="B465" s="534"/>
      <c r="C465" s="526" t="str">
        <f t="shared" si="28"/>
        <v/>
      </c>
      <c r="D465" s="527"/>
      <c r="E465" s="384"/>
      <c r="F465" s="532"/>
      <c r="G465" s="536"/>
      <c r="H465" s="535">
        <f t="shared" si="29"/>
        <v>0</v>
      </c>
      <c r="I465" s="473"/>
      <c r="J465" s="473"/>
      <c r="K465" s="473"/>
      <c r="L465" s="473"/>
      <c r="M465" s="473"/>
    </row>
    <row r="466" ht="22.5" customHeight="1">
      <c r="A466" s="524"/>
      <c r="B466" s="531"/>
      <c r="C466" s="526" t="str">
        <f t="shared" si="28"/>
        <v/>
      </c>
      <c r="D466" s="527"/>
      <c r="E466" s="384"/>
      <c r="F466" s="532"/>
      <c r="G466" s="536"/>
      <c r="H466" s="533">
        <f t="shared" si="29"/>
        <v>0</v>
      </c>
      <c r="I466" s="473"/>
      <c r="J466" s="473"/>
      <c r="K466" s="473"/>
      <c r="L466" s="473"/>
      <c r="M466" s="473"/>
    </row>
    <row r="467" ht="22.5" customHeight="1">
      <c r="A467" s="524"/>
      <c r="B467" s="534"/>
      <c r="C467" s="526" t="str">
        <f t="shared" si="28"/>
        <v/>
      </c>
      <c r="D467" s="527"/>
      <c r="E467" s="384"/>
      <c r="F467" s="532"/>
      <c r="G467" s="536"/>
      <c r="H467" s="535">
        <f t="shared" si="29"/>
        <v>0</v>
      </c>
      <c r="I467" s="473"/>
      <c r="J467" s="473"/>
      <c r="K467" s="473"/>
      <c r="L467" s="473"/>
      <c r="M467" s="473"/>
    </row>
    <row r="468" ht="22.5" customHeight="1">
      <c r="A468" s="524"/>
      <c r="B468" s="531"/>
      <c r="C468" s="526" t="str">
        <f t="shared" si="28"/>
        <v/>
      </c>
      <c r="D468" s="527"/>
      <c r="E468" s="384"/>
      <c r="F468" s="524"/>
      <c r="G468" s="536"/>
      <c r="H468" s="533">
        <f t="shared" si="29"/>
        <v>0</v>
      </c>
      <c r="I468" s="473"/>
      <c r="J468" s="473"/>
      <c r="K468" s="473"/>
      <c r="L468" s="473"/>
      <c r="M468" s="473"/>
    </row>
    <row r="469" ht="22.5" customHeight="1">
      <c r="A469" s="524"/>
      <c r="B469" s="534"/>
      <c r="C469" s="526" t="str">
        <f t="shared" si="28"/>
        <v/>
      </c>
      <c r="D469" s="527"/>
      <c r="E469" s="384"/>
      <c r="F469" s="524"/>
      <c r="G469" s="536"/>
      <c r="H469" s="535">
        <f t="shared" si="29"/>
        <v>0</v>
      </c>
      <c r="I469" s="473"/>
      <c r="J469" s="473"/>
      <c r="K469" s="473"/>
      <c r="L469" s="473"/>
      <c r="M469" s="473"/>
    </row>
    <row r="470" ht="22.5" customHeight="1">
      <c r="A470" s="524"/>
      <c r="B470" s="531"/>
      <c r="C470" s="526" t="str">
        <f t="shared" si="28"/>
        <v/>
      </c>
      <c r="D470" s="527"/>
      <c r="E470" s="384"/>
      <c r="F470" s="524"/>
      <c r="G470" s="536"/>
      <c r="H470" s="533">
        <f t="shared" si="29"/>
        <v>0</v>
      </c>
      <c r="I470" s="473"/>
      <c r="J470" s="473"/>
      <c r="K470" s="473"/>
      <c r="L470" s="473"/>
      <c r="M470" s="473"/>
    </row>
    <row r="471" ht="22.5" customHeight="1">
      <c r="A471" s="524"/>
      <c r="B471" s="534"/>
      <c r="C471" s="526" t="str">
        <f t="shared" si="28"/>
        <v/>
      </c>
      <c r="D471" s="527"/>
      <c r="E471" s="384"/>
      <c r="F471" s="524"/>
      <c r="G471" s="536"/>
      <c r="H471" s="535">
        <f t="shared" si="29"/>
        <v>0</v>
      </c>
      <c r="I471" s="473"/>
      <c r="J471" s="473"/>
      <c r="K471" s="473"/>
      <c r="L471" s="473"/>
      <c r="M471" s="473"/>
    </row>
    <row r="472" ht="22.5" customHeight="1">
      <c r="A472" s="524"/>
      <c r="B472" s="531"/>
      <c r="C472" s="526" t="str">
        <f t="shared" si="28"/>
        <v/>
      </c>
      <c r="D472" s="527"/>
      <c r="E472" s="384"/>
      <c r="F472" s="524"/>
      <c r="G472" s="536"/>
      <c r="H472" s="533">
        <f t="shared" si="29"/>
        <v>0</v>
      </c>
      <c r="I472" s="473"/>
      <c r="J472" s="473"/>
      <c r="K472" s="473"/>
      <c r="L472" s="473"/>
      <c r="M472" s="473"/>
    </row>
    <row r="473" ht="22.5" customHeight="1">
      <c r="A473" s="524"/>
      <c r="B473" s="534"/>
      <c r="C473" s="526" t="str">
        <f t="shared" si="28"/>
        <v/>
      </c>
      <c r="D473" s="527"/>
      <c r="E473" s="384"/>
      <c r="F473" s="524"/>
      <c r="G473" s="536"/>
      <c r="H473" s="535">
        <f t="shared" si="29"/>
        <v>0</v>
      </c>
      <c r="I473" s="473"/>
      <c r="J473" s="473"/>
      <c r="K473" s="473"/>
      <c r="L473" s="473"/>
      <c r="M473" s="473"/>
    </row>
    <row r="474" ht="22.5" customHeight="1">
      <c r="A474" s="524"/>
      <c r="B474" s="531"/>
      <c r="C474" s="526" t="str">
        <f t="shared" si="28"/>
        <v/>
      </c>
      <c r="D474" s="527"/>
      <c r="E474" s="384"/>
      <c r="F474" s="524"/>
      <c r="G474" s="536"/>
      <c r="H474" s="533">
        <f t="shared" si="29"/>
        <v>0</v>
      </c>
      <c r="I474" s="473"/>
      <c r="J474" s="473"/>
      <c r="K474" s="473"/>
      <c r="L474" s="473"/>
      <c r="M474" s="473"/>
    </row>
    <row r="475" ht="22.5" customHeight="1">
      <c r="A475" s="524"/>
      <c r="B475" s="534"/>
      <c r="C475" s="526" t="str">
        <f t="shared" si="28"/>
        <v/>
      </c>
      <c r="D475" s="527"/>
      <c r="E475" s="384"/>
      <c r="F475" s="524"/>
      <c r="G475" s="536"/>
      <c r="H475" s="535">
        <f t="shared" si="29"/>
        <v>0</v>
      </c>
      <c r="I475" s="473"/>
      <c r="J475" s="473"/>
      <c r="K475" s="473"/>
      <c r="L475" s="473"/>
      <c r="M475" s="473"/>
    </row>
    <row r="476" ht="22.5" customHeight="1">
      <c r="A476" s="524"/>
      <c r="B476" s="531"/>
      <c r="C476" s="526" t="str">
        <f t="shared" si="28"/>
        <v/>
      </c>
      <c r="D476" s="527"/>
      <c r="E476" s="384"/>
      <c r="F476" s="524"/>
      <c r="G476" s="536"/>
      <c r="H476" s="533">
        <f t="shared" si="29"/>
        <v>0</v>
      </c>
      <c r="I476" s="473"/>
      <c r="J476" s="473"/>
      <c r="K476" s="473"/>
      <c r="L476" s="473"/>
      <c r="M476" s="473"/>
    </row>
    <row r="477" ht="22.5" customHeight="1">
      <c r="A477" s="524"/>
      <c r="B477" s="534"/>
      <c r="C477" s="526" t="str">
        <f t="shared" si="28"/>
        <v/>
      </c>
      <c r="D477" s="527"/>
      <c r="E477" s="384"/>
      <c r="F477" s="524"/>
      <c r="G477" s="536"/>
      <c r="H477" s="535">
        <f t="shared" si="29"/>
        <v>0</v>
      </c>
      <c r="I477" s="473"/>
      <c r="J477" s="473"/>
      <c r="K477" s="473"/>
      <c r="L477" s="473"/>
      <c r="M477" s="473"/>
    </row>
    <row r="478" ht="22.5" customHeight="1">
      <c r="A478" s="524"/>
      <c r="B478" s="531"/>
      <c r="C478" s="526" t="str">
        <f t="shared" si="28"/>
        <v/>
      </c>
      <c r="D478" s="527"/>
      <c r="E478" s="384"/>
      <c r="F478" s="524"/>
      <c r="G478" s="536"/>
      <c r="H478" s="533">
        <f t="shared" si="29"/>
        <v>0</v>
      </c>
      <c r="I478" s="473"/>
      <c r="J478" s="473"/>
      <c r="K478" s="473"/>
      <c r="L478" s="473"/>
      <c r="M478" s="473"/>
    </row>
    <row r="479" ht="22.5" customHeight="1">
      <c r="A479" s="524"/>
      <c r="B479" s="534"/>
      <c r="C479" s="526" t="str">
        <f t="shared" si="28"/>
        <v/>
      </c>
      <c r="D479" s="527"/>
      <c r="E479" s="384"/>
      <c r="F479" s="524"/>
      <c r="G479" s="536"/>
      <c r="H479" s="535">
        <f t="shared" si="29"/>
        <v>0</v>
      </c>
      <c r="I479" s="473"/>
      <c r="J479" s="473"/>
      <c r="K479" s="473"/>
      <c r="L479" s="473"/>
      <c r="M479" s="473"/>
    </row>
    <row r="480" ht="22.5" customHeight="1">
      <c r="A480" s="524"/>
      <c r="B480" s="531"/>
      <c r="C480" s="526" t="str">
        <f t="shared" si="28"/>
        <v/>
      </c>
      <c r="D480" s="527"/>
      <c r="E480" s="384"/>
      <c r="F480" s="524"/>
      <c r="G480" s="536"/>
      <c r="H480" s="533">
        <f t="shared" si="29"/>
        <v>0</v>
      </c>
      <c r="I480" s="473"/>
      <c r="J480" s="473"/>
      <c r="K480" s="473"/>
      <c r="L480" s="473"/>
      <c r="M480" s="473"/>
    </row>
    <row r="481" ht="22.5" customHeight="1">
      <c r="A481" s="524"/>
      <c r="B481" s="534"/>
      <c r="C481" s="526" t="str">
        <f t="shared" si="28"/>
        <v/>
      </c>
      <c r="D481" s="527"/>
      <c r="E481" s="384"/>
      <c r="F481" s="524"/>
      <c r="G481" s="536"/>
      <c r="H481" s="535">
        <f t="shared" si="29"/>
        <v>0</v>
      </c>
      <c r="I481" s="473"/>
      <c r="J481" s="473"/>
      <c r="K481" s="473"/>
      <c r="L481" s="473"/>
      <c r="M481" s="473"/>
    </row>
    <row r="482" ht="22.5" customHeight="1">
      <c r="A482" s="524"/>
      <c r="B482" s="531"/>
      <c r="C482" s="526" t="str">
        <f t="shared" si="28"/>
        <v/>
      </c>
      <c r="D482" s="527"/>
      <c r="E482" s="384"/>
      <c r="F482" s="524"/>
      <c r="G482" s="536"/>
      <c r="H482" s="533">
        <f t="shared" si="29"/>
        <v>0</v>
      </c>
      <c r="I482" s="473"/>
      <c r="J482" s="473"/>
      <c r="K482" s="473"/>
      <c r="L482" s="473"/>
      <c r="M482" s="473"/>
    </row>
    <row r="483" ht="22.5" customHeight="1">
      <c r="A483" s="524"/>
      <c r="B483" s="534"/>
      <c r="C483" s="526" t="str">
        <f t="shared" si="28"/>
        <v/>
      </c>
      <c r="D483" s="527"/>
      <c r="E483" s="384"/>
      <c r="F483" s="524"/>
      <c r="G483" s="536"/>
      <c r="H483" s="535">
        <f t="shared" si="29"/>
        <v>0</v>
      </c>
      <c r="I483" s="473"/>
      <c r="J483" s="473"/>
      <c r="K483" s="473"/>
      <c r="L483" s="473"/>
      <c r="M483" s="473"/>
    </row>
    <row r="484" ht="22.5" customHeight="1">
      <c r="A484" s="524"/>
      <c r="B484" s="531"/>
      <c r="C484" s="526" t="str">
        <f t="shared" si="28"/>
        <v/>
      </c>
      <c r="D484" s="527"/>
      <c r="E484" s="384"/>
      <c r="F484" s="524"/>
      <c r="G484" s="536"/>
      <c r="H484" s="533">
        <f t="shared" si="29"/>
        <v>0</v>
      </c>
      <c r="I484" s="473"/>
      <c r="J484" s="473"/>
      <c r="K484" s="473"/>
      <c r="L484" s="473"/>
      <c r="M484" s="473"/>
    </row>
    <row r="485" ht="22.5" customHeight="1">
      <c r="A485" s="524"/>
      <c r="B485" s="534"/>
      <c r="C485" s="526" t="str">
        <f t="shared" si="28"/>
        <v/>
      </c>
      <c r="D485" s="527"/>
      <c r="E485" s="384"/>
      <c r="F485" s="524"/>
      <c r="G485" s="536"/>
      <c r="H485" s="535">
        <f t="shared" si="29"/>
        <v>0</v>
      </c>
      <c r="I485" s="473"/>
      <c r="J485" s="473"/>
      <c r="K485" s="473"/>
      <c r="L485" s="473"/>
      <c r="M485" s="473"/>
    </row>
    <row r="486" ht="22.5" customHeight="1">
      <c r="A486" s="524"/>
      <c r="B486" s="531"/>
      <c r="C486" s="526" t="str">
        <f t="shared" si="28"/>
        <v/>
      </c>
      <c r="D486" s="527"/>
      <c r="E486" s="384"/>
      <c r="F486" s="524"/>
      <c r="G486" s="536"/>
      <c r="H486" s="533">
        <f t="shared" si="29"/>
        <v>0</v>
      </c>
      <c r="I486" s="473"/>
      <c r="J486" s="473"/>
      <c r="K486" s="473"/>
      <c r="L486" s="473"/>
      <c r="M486" s="473"/>
    </row>
    <row r="487" ht="22.5" customHeight="1">
      <c r="A487" s="524"/>
      <c r="B487" s="534"/>
      <c r="C487" s="526" t="str">
        <f t="shared" si="28"/>
        <v/>
      </c>
      <c r="D487" s="527"/>
      <c r="E487" s="384"/>
      <c r="F487" s="524"/>
      <c r="G487" s="536"/>
      <c r="H487" s="535">
        <f t="shared" si="29"/>
        <v>0</v>
      </c>
      <c r="I487" s="473"/>
      <c r="J487" s="473"/>
      <c r="K487" s="473"/>
      <c r="L487" s="473"/>
      <c r="M487" s="473"/>
    </row>
    <row r="488" ht="22.5" customHeight="1">
      <c r="A488" s="524"/>
      <c r="B488" s="531"/>
      <c r="C488" s="526" t="str">
        <f t="shared" si="28"/>
        <v/>
      </c>
      <c r="D488" s="527"/>
      <c r="E488" s="384"/>
      <c r="F488" s="524"/>
      <c r="G488" s="536"/>
      <c r="H488" s="533">
        <f t="shared" si="29"/>
        <v>0</v>
      </c>
      <c r="I488" s="473"/>
      <c r="J488" s="473"/>
      <c r="K488" s="473"/>
      <c r="L488" s="473"/>
      <c r="M488" s="473"/>
    </row>
    <row r="489" ht="22.5" customHeight="1">
      <c r="A489" s="524"/>
      <c r="B489" s="534"/>
      <c r="C489" s="526" t="str">
        <f t="shared" si="28"/>
        <v/>
      </c>
      <c r="D489" s="527"/>
      <c r="E489" s="384"/>
      <c r="F489" s="524"/>
      <c r="G489" s="536"/>
      <c r="H489" s="535">
        <f t="shared" si="29"/>
        <v>0</v>
      </c>
      <c r="I489" s="473"/>
      <c r="J489" s="473"/>
      <c r="K489" s="473"/>
      <c r="L489" s="473"/>
      <c r="M489" s="473"/>
    </row>
    <row r="490" ht="22.5" customHeight="1">
      <c r="A490" s="524"/>
      <c r="B490" s="531"/>
      <c r="C490" s="526" t="str">
        <f t="shared" si="28"/>
        <v/>
      </c>
      <c r="D490" s="527"/>
      <c r="E490" s="384"/>
      <c r="F490" s="524"/>
      <c r="G490" s="536"/>
      <c r="H490" s="533">
        <f t="shared" si="29"/>
        <v>0</v>
      </c>
      <c r="I490" s="473"/>
      <c r="J490" s="473"/>
      <c r="K490" s="473"/>
      <c r="L490" s="473"/>
      <c r="M490" s="473"/>
    </row>
    <row r="491" ht="22.5" customHeight="1">
      <c r="A491" s="524"/>
      <c r="B491" s="534"/>
      <c r="C491" s="526" t="str">
        <f t="shared" si="28"/>
        <v/>
      </c>
      <c r="D491" s="527"/>
      <c r="E491" s="384"/>
      <c r="F491" s="524"/>
      <c r="G491" s="536"/>
      <c r="H491" s="535">
        <f t="shared" si="29"/>
        <v>0</v>
      </c>
      <c r="I491" s="473"/>
      <c r="J491" s="473"/>
      <c r="K491" s="473"/>
      <c r="L491" s="473"/>
      <c r="M491" s="473"/>
    </row>
    <row r="492" ht="22.5" customHeight="1">
      <c r="A492" s="524"/>
      <c r="B492" s="531"/>
      <c r="C492" s="526" t="str">
        <f t="shared" si="28"/>
        <v/>
      </c>
      <c r="D492" s="527"/>
      <c r="E492" s="384"/>
      <c r="F492" s="524"/>
      <c r="G492" s="536"/>
      <c r="H492" s="533">
        <f t="shared" si="29"/>
        <v>0</v>
      </c>
      <c r="I492" s="473"/>
      <c r="J492" s="473"/>
      <c r="K492" s="473"/>
      <c r="L492" s="473"/>
      <c r="M492" s="473"/>
    </row>
    <row r="493" ht="22.5" customHeight="1">
      <c r="A493" s="524"/>
      <c r="B493" s="534"/>
      <c r="C493" s="526" t="str">
        <f t="shared" si="28"/>
        <v/>
      </c>
      <c r="D493" s="527"/>
      <c r="E493" s="384"/>
      <c r="F493" s="524"/>
      <c r="G493" s="536"/>
      <c r="H493" s="535">
        <f t="shared" si="29"/>
        <v>0</v>
      </c>
      <c r="I493" s="473"/>
      <c r="J493" s="473"/>
      <c r="K493" s="473"/>
      <c r="L493" s="473"/>
      <c r="M493" s="473"/>
    </row>
    <row r="494" ht="22.5" customHeight="1">
      <c r="A494" s="524"/>
      <c r="B494" s="531"/>
      <c r="C494" s="526" t="str">
        <f t="shared" si="28"/>
        <v/>
      </c>
      <c r="D494" s="527"/>
      <c r="E494" s="384"/>
      <c r="F494" s="524"/>
      <c r="G494" s="536"/>
      <c r="H494" s="533">
        <f t="shared" si="29"/>
        <v>0</v>
      </c>
      <c r="I494" s="473"/>
      <c r="J494" s="473"/>
      <c r="K494" s="473"/>
      <c r="L494" s="473"/>
      <c r="M494" s="473"/>
    </row>
    <row r="495" ht="22.5" customHeight="1">
      <c r="A495" s="524"/>
      <c r="B495" s="534"/>
      <c r="C495" s="526" t="str">
        <f t="shared" si="28"/>
        <v/>
      </c>
      <c r="D495" s="527"/>
      <c r="E495" s="384"/>
      <c r="F495" s="524"/>
      <c r="G495" s="536"/>
      <c r="H495" s="535">
        <f t="shared" si="29"/>
        <v>0</v>
      </c>
      <c r="I495" s="473"/>
      <c r="J495" s="473"/>
      <c r="K495" s="473"/>
      <c r="L495" s="473"/>
      <c r="M495" s="473"/>
    </row>
    <row r="496" ht="22.5" customHeight="1">
      <c r="A496" s="524"/>
      <c r="B496" s="531"/>
      <c r="C496" s="526" t="str">
        <f t="shared" si="28"/>
        <v/>
      </c>
      <c r="D496" s="527"/>
      <c r="E496" s="384"/>
      <c r="F496" s="524"/>
      <c r="G496" s="536"/>
      <c r="H496" s="533">
        <f t="shared" si="29"/>
        <v>0</v>
      </c>
      <c r="I496" s="473"/>
      <c r="J496" s="473"/>
      <c r="K496" s="473"/>
      <c r="L496" s="473"/>
      <c r="M496" s="473"/>
    </row>
    <row r="497" ht="22.5" customHeight="1">
      <c r="A497" s="524"/>
      <c r="B497" s="534"/>
      <c r="C497" s="526" t="str">
        <f t="shared" si="28"/>
        <v/>
      </c>
      <c r="D497" s="527"/>
      <c r="E497" s="384"/>
      <c r="F497" s="524"/>
      <c r="G497" s="536"/>
      <c r="H497" s="535">
        <f t="shared" si="29"/>
        <v>0</v>
      </c>
      <c r="I497" s="473"/>
      <c r="J497" s="473"/>
      <c r="K497" s="473"/>
      <c r="L497" s="473"/>
      <c r="M497" s="473"/>
    </row>
    <row r="498" ht="22.5" customHeight="1">
      <c r="A498" s="524"/>
      <c r="B498" s="531"/>
      <c r="C498" s="526" t="str">
        <f t="shared" si="28"/>
        <v/>
      </c>
      <c r="D498" s="527"/>
      <c r="E498" s="384"/>
      <c r="F498" s="524"/>
      <c r="G498" s="536"/>
      <c r="H498" s="533">
        <f t="shared" si="29"/>
        <v>0</v>
      </c>
      <c r="I498" s="473"/>
      <c r="J498" s="473"/>
      <c r="K498" s="473"/>
      <c r="L498" s="473"/>
      <c r="M498" s="473"/>
    </row>
    <row r="499" ht="22.5" customHeight="1">
      <c r="A499" s="524"/>
      <c r="B499" s="534"/>
      <c r="C499" s="526" t="str">
        <f t="shared" si="28"/>
        <v/>
      </c>
      <c r="D499" s="527"/>
      <c r="E499" s="384"/>
      <c r="F499" s="524"/>
      <c r="G499" s="536"/>
      <c r="H499" s="535">
        <f t="shared" si="29"/>
        <v>0</v>
      </c>
      <c r="I499" s="473"/>
      <c r="J499" s="473"/>
      <c r="K499" s="473"/>
      <c r="L499" s="473"/>
      <c r="M499" s="473"/>
    </row>
    <row r="500" ht="22.5" customHeight="1">
      <c r="A500" s="524"/>
      <c r="B500" s="531"/>
      <c r="C500" s="526" t="str">
        <f t="shared" si="28"/>
        <v/>
      </c>
      <c r="D500" s="527"/>
      <c r="E500" s="384"/>
      <c r="F500" s="524"/>
      <c r="G500" s="536"/>
      <c r="H500" s="533">
        <f t="shared" si="29"/>
        <v>0</v>
      </c>
      <c r="I500" s="473"/>
      <c r="J500" s="473"/>
      <c r="K500" s="473"/>
      <c r="L500" s="473"/>
      <c r="M500" s="473"/>
    </row>
    <row r="501" ht="22.5" customHeight="1">
      <c r="A501" s="524"/>
      <c r="B501" s="534"/>
      <c r="C501" s="526" t="str">
        <f t="shared" si="28"/>
        <v/>
      </c>
      <c r="D501" s="527"/>
      <c r="E501" s="384"/>
      <c r="F501" s="524"/>
      <c r="G501" s="536"/>
      <c r="H501" s="535">
        <f t="shared" si="29"/>
        <v>0</v>
      </c>
      <c r="I501" s="473"/>
      <c r="J501" s="473"/>
      <c r="K501" s="473"/>
      <c r="L501" s="473"/>
      <c r="M501" s="473"/>
    </row>
    <row r="502" ht="22.5" customHeight="1">
      <c r="A502" s="524"/>
      <c r="B502" s="531"/>
      <c r="C502" s="526" t="str">
        <f t="shared" si="28"/>
        <v/>
      </c>
      <c r="D502" s="527"/>
      <c r="E502" s="384"/>
      <c r="F502" s="524"/>
      <c r="G502" s="536"/>
      <c r="H502" s="533">
        <f t="shared" si="29"/>
        <v>0</v>
      </c>
      <c r="I502" s="473"/>
      <c r="J502" s="473"/>
      <c r="K502" s="473"/>
      <c r="L502" s="473"/>
      <c r="M502" s="473"/>
    </row>
    <row r="503" ht="22.5" customHeight="1">
      <c r="A503" s="524"/>
      <c r="B503" s="534"/>
      <c r="C503" s="526" t="str">
        <f t="shared" si="28"/>
        <v/>
      </c>
      <c r="D503" s="527"/>
      <c r="E503" s="384"/>
      <c r="F503" s="524"/>
      <c r="G503" s="536"/>
      <c r="H503" s="535">
        <f t="shared" si="29"/>
        <v>0</v>
      </c>
      <c r="I503" s="473"/>
      <c r="J503" s="473"/>
      <c r="K503" s="473"/>
      <c r="L503" s="473"/>
      <c r="M503" s="473"/>
    </row>
    <row r="504" ht="22.5" customHeight="1">
      <c r="A504" s="524"/>
      <c r="B504" s="531"/>
      <c r="C504" s="526" t="str">
        <f t="shared" si="28"/>
        <v/>
      </c>
      <c r="D504" s="527"/>
      <c r="E504" s="384"/>
      <c r="F504" s="524"/>
      <c r="G504" s="536"/>
      <c r="H504" s="533">
        <f t="shared" si="29"/>
        <v>0</v>
      </c>
      <c r="I504" s="473"/>
      <c r="J504" s="473"/>
      <c r="K504" s="473"/>
      <c r="L504" s="473"/>
      <c r="M504" s="473"/>
    </row>
    <row r="505" ht="22.5" customHeight="1">
      <c r="A505" s="524"/>
      <c r="B505" s="534"/>
      <c r="C505" s="526" t="str">
        <f t="shared" si="28"/>
        <v/>
      </c>
      <c r="D505" s="527"/>
      <c r="E505" s="384"/>
      <c r="F505" s="524"/>
      <c r="G505" s="536"/>
      <c r="H505" s="535">
        <f t="shared" si="29"/>
        <v>0</v>
      </c>
      <c r="I505" s="473"/>
      <c r="J505" s="473"/>
      <c r="K505" s="473"/>
      <c r="L505" s="473"/>
      <c r="M505" s="473"/>
    </row>
    <row r="506" ht="22.5" customHeight="1">
      <c r="A506" s="524"/>
      <c r="B506" s="531"/>
      <c r="C506" s="526" t="str">
        <f t="shared" si="28"/>
        <v/>
      </c>
      <c r="D506" s="527"/>
      <c r="E506" s="384"/>
      <c r="F506" s="524"/>
      <c r="G506" s="536"/>
      <c r="H506" s="533">
        <f t="shared" si="29"/>
        <v>0</v>
      </c>
      <c r="I506" s="473"/>
      <c r="J506" s="473"/>
      <c r="K506" s="473"/>
      <c r="L506" s="473"/>
      <c r="M506" s="473"/>
    </row>
    <row r="507" ht="22.5" customHeight="1">
      <c r="A507" s="524"/>
      <c r="B507" s="534"/>
      <c r="C507" s="526" t="str">
        <f t="shared" si="28"/>
        <v/>
      </c>
      <c r="D507" s="527"/>
      <c r="E507" s="384"/>
      <c r="F507" s="524"/>
      <c r="G507" s="536"/>
      <c r="H507" s="535">
        <f t="shared" si="29"/>
        <v>0</v>
      </c>
      <c r="I507" s="473"/>
      <c r="J507" s="473"/>
      <c r="K507" s="473"/>
      <c r="L507" s="473"/>
      <c r="M507" s="473"/>
    </row>
    <row r="508" ht="22.5" customHeight="1">
      <c r="A508" s="524"/>
      <c r="B508" s="531"/>
      <c r="C508" s="526" t="str">
        <f t="shared" si="28"/>
        <v/>
      </c>
      <c r="D508" s="527"/>
      <c r="E508" s="384"/>
      <c r="F508" s="524"/>
      <c r="G508" s="536"/>
      <c r="H508" s="533">
        <f t="shared" si="29"/>
        <v>0</v>
      </c>
      <c r="I508" s="473"/>
      <c r="J508" s="473"/>
      <c r="K508" s="473"/>
      <c r="L508" s="473"/>
      <c r="M508" s="473"/>
    </row>
    <row r="509" ht="22.5" customHeight="1">
      <c r="A509" s="524"/>
      <c r="B509" s="534"/>
      <c r="C509" s="526" t="str">
        <f t="shared" si="28"/>
        <v/>
      </c>
      <c r="D509" s="527"/>
      <c r="E509" s="384"/>
      <c r="F509" s="524"/>
      <c r="G509" s="536"/>
      <c r="H509" s="535">
        <f t="shared" si="29"/>
        <v>0</v>
      </c>
      <c r="I509" s="473"/>
      <c r="J509" s="473"/>
      <c r="K509" s="473"/>
      <c r="L509" s="473"/>
      <c r="M509" s="473"/>
    </row>
    <row r="510" ht="22.5" customHeight="1">
      <c r="A510" s="524"/>
      <c r="B510" s="531"/>
      <c r="C510" s="526" t="str">
        <f t="shared" si="28"/>
        <v/>
      </c>
      <c r="D510" s="527"/>
      <c r="E510" s="384"/>
      <c r="F510" s="524"/>
      <c r="G510" s="536"/>
      <c r="H510" s="533">
        <f t="shared" si="29"/>
        <v>0</v>
      </c>
      <c r="I510" s="473"/>
      <c r="J510" s="473"/>
      <c r="K510" s="473"/>
      <c r="L510" s="473"/>
      <c r="M510" s="473"/>
    </row>
    <row r="511" ht="22.5" customHeight="1">
      <c r="A511" s="524"/>
      <c r="B511" s="534"/>
      <c r="C511" s="526" t="str">
        <f t="shared" si="28"/>
        <v/>
      </c>
      <c r="D511" s="527"/>
      <c r="E511" s="384"/>
      <c r="F511" s="524"/>
      <c r="G511" s="536"/>
      <c r="H511" s="535">
        <f t="shared" si="29"/>
        <v>0</v>
      </c>
      <c r="I511" s="473"/>
      <c r="J511" s="473"/>
      <c r="K511" s="473"/>
      <c r="L511" s="473"/>
      <c r="M511" s="473"/>
    </row>
    <row r="512" ht="22.5" customHeight="1">
      <c r="A512" s="524"/>
      <c r="B512" s="531"/>
      <c r="C512" s="526" t="str">
        <f t="shared" si="28"/>
        <v/>
      </c>
      <c r="D512" s="527"/>
      <c r="E512" s="384"/>
      <c r="F512" s="524"/>
      <c r="G512" s="536"/>
      <c r="H512" s="533">
        <f t="shared" si="29"/>
        <v>0</v>
      </c>
      <c r="I512" s="473"/>
      <c r="J512" s="473"/>
      <c r="K512" s="473"/>
      <c r="L512" s="473"/>
      <c r="M512" s="473"/>
    </row>
    <row r="513" ht="22.5" customHeight="1">
      <c r="A513" s="524"/>
      <c r="B513" s="534"/>
      <c r="C513" s="526" t="str">
        <f t="shared" si="28"/>
        <v/>
      </c>
      <c r="D513" s="527"/>
      <c r="E513" s="384"/>
      <c r="F513" s="524"/>
      <c r="G513" s="536"/>
      <c r="H513" s="535">
        <f t="shared" si="29"/>
        <v>0</v>
      </c>
      <c r="I513" s="473"/>
      <c r="J513" s="473"/>
      <c r="K513" s="473"/>
      <c r="L513" s="473"/>
      <c r="M513" s="473"/>
    </row>
    <row r="514" ht="22.5" customHeight="1">
      <c r="A514" s="524"/>
      <c r="B514" s="531"/>
      <c r="C514" s="526" t="str">
        <f t="shared" si="28"/>
        <v/>
      </c>
      <c r="D514" s="527"/>
      <c r="E514" s="384"/>
      <c r="F514" s="524"/>
      <c r="G514" s="536"/>
      <c r="H514" s="533">
        <f t="shared" si="29"/>
        <v>0</v>
      </c>
      <c r="I514" s="473"/>
      <c r="J514" s="473"/>
      <c r="K514" s="473"/>
      <c r="L514" s="473"/>
      <c r="M514" s="473"/>
    </row>
    <row r="515" ht="22.5" customHeight="1">
      <c r="A515" s="524"/>
      <c r="B515" s="534"/>
      <c r="C515" s="526" t="str">
        <f t="shared" si="28"/>
        <v/>
      </c>
      <c r="D515" s="527"/>
      <c r="E515" s="384"/>
      <c r="F515" s="524"/>
      <c r="G515" s="536"/>
      <c r="H515" s="535">
        <f t="shared" si="29"/>
        <v>0</v>
      </c>
      <c r="I515" s="473"/>
      <c r="J515" s="473"/>
      <c r="K515" s="473"/>
      <c r="L515" s="473"/>
      <c r="M515" s="473"/>
    </row>
    <row r="516" ht="22.5" customHeight="1">
      <c r="A516" s="524"/>
      <c r="B516" s="531"/>
      <c r="C516" s="526" t="str">
        <f t="shared" si="28"/>
        <v/>
      </c>
      <c r="D516" s="527"/>
      <c r="E516" s="384"/>
      <c r="F516" s="524"/>
      <c r="G516" s="536"/>
      <c r="H516" s="533">
        <f t="shared" si="29"/>
        <v>0</v>
      </c>
      <c r="I516" s="473"/>
      <c r="J516" s="473"/>
      <c r="K516" s="473"/>
      <c r="L516" s="473"/>
      <c r="M516" s="473"/>
    </row>
    <row r="517" ht="22.5" customHeight="1">
      <c r="A517" s="524"/>
      <c r="B517" s="534"/>
      <c r="C517" s="526" t="str">
        <f t="shared" si="28"/>
        <v/>
      </c>
      <c r="D517" s="527"/>
      <c r="E517" s="384"/>
      <c r="F517" s="524"/>
      <c r="G517" s="536"/>
      <c r="H517" s="535">
        <f t="shared" si="29"/>
        <v>0</v>
      </c>
      <c r="I517" s="473"/>
      <c r="J517" s="473"/>
      <c r="K517" s="473"/>
      <c r="L517" s="473"/>
      <c r="M517" s="473"/>
    </row>
    <row r="518" ht="22.5" customHeight="1">
      <c r="A518" s="524"/>
      <c r="B518" s="531"/>
      <c r="C518" s="526" t="str">
        <f t="shared" si="28"/>
        <v/>
      </c>
      <c r="D518" s="527"/>
      <c r="E518" s="384"/>
      <c r="F518" s="524"/>
      <c r="G518" s="536"/>
      <c r="H518" s="533">
        <f t="shared" si="29"/>
        <v>0</v>
      </c>
      <c r="I518" s="473"/>
      <c r="J518" s="473"/>
      <c r="K518" s="473"/>
      <c r="L518" s="473"/>
      <c r="M518" s="473"/>
    </row>
    <row r="519" ht="22.5" customHeight="1">
      <c r="A519" s="524"/>
      <c r="B519" s="534"/>
      <c r="C519" s="526" t="str">
        <f t="shared" si="28"/>
        <v/>
      </c>
      <c r="D519" s="527"/>
      <c r="E519" s="384"/>
      <c r="F519" s="524"/>
      <c r="G519" s="536"/>
      <c r="H519" s="535">
        <f t="shared" si="29"/>
        <v>0</v>
      </c>
      <c r="I519" s="473"/>
      <c r="J519" s="473"/>
      <c r="K519" s="473"/>
      <c r="L519" s="473"/>
      <c r="M519" s="473"/>
    </row>
    <row r="520" ht="22.5" customHeight="1">
      <c r="A520" s="524"/>
      <c r="B520" s="531"/>
      <c r="C520" s="526" t="str">
        <f t="shared" si="28"/>
        <v/>
      </c>
      <c r="D520" s="527"/>
      <c r="E520" s="384"/>
      <c r="F520" s="524"/>
      <c r="G520" s="536"/>
      <c r="H520" s="533">
        <f t="shared" si="29"/>
        <v>0</v>
      </c>
      <c r="I520" s="473"/>
      <c r="J520" s="473"/>
      <c r="K520" s="473"/>
      <c r="L520" s="473"/>
      <c r="M520" s="473"/>
    </row>
    <row r="521" ht="22.5" customHeight="1">
      <c r="A521" s="524"/>
      <c r="B521" s="534"/>
      <c r="C521" s="526" t="str">
        <f t="shared" si="28"/>
        <v/>
      </c>
      <c r="D521" s="527"/>
      <c r="E521" s="384"/>
      <c r="F521" s="524"/>
      <c r="G521" s="536"/>
      <c r="H521" s="535">
        <f t="shared" si="29"/>
        <v>0</v>
      </c>
      <c r="I521" s="473"/>
      <c r="J521" s="473"/>
      <c r="K521" s="473"/>
      <c r="L521" s="473"/>
      <c r="M521" s="473"/>
    </row>
    <row r="522" ht="22.5" customHeight="1">
      <c r="A522" s="524"/>
      <c r="B522" s="531"/>
      <c r="C522" s="526" t="str">
        <f t="shared" si="28"/>
        <v/>
      </c>
      <c r="D522" s="527"/>
      <c r="E522" s="384"/>
      <c r="F522" s="524"/>
      <c r="G522" s="536"/>
      <c r="H522" s="533">
        <f t="shared" si="29"/>
        <v>0</v>
      </c>
      <c r="I522" s="473"/>
      <c r="J522" s="473"/>
      <c r="K522" s="473"/>
      <c r="L522" s="473"/>
      <c r="M522" s="473"/>
    </row>
    <row r="523" ht="22.5" customHeight="1">
      <c r="A523" s="524"/>
      <c r="B523" s="534"/>
      <c r="C523" s="526" t="str">
        <f t="shared" si="28"/>
        <v/>
      </c>
      <c r="D523" s="527"/>
      <c r="E523" s="384"/>
      <c r="F523" s="524"/>
      <c r="G523" s="536"/>
      <c r="H523" s="535">
        <f t="shared" si="29"/>
        <v>0</v>
      </c>
      <c r="I523" s="473"/>
      <c r="J523" s="473"/>
      <c r="K523" s="473"/>
      <c r="L523" s="473"/>
      <c r="M523" s="473"/>
    </row>
    <row r="524" ht="22.5" customHeight="1">
      <c r="A524" s="524"/>
      <c r="B524" s="531"/>
      <c r="C524" s="526" t="str">
        <f t="shared" si="28"/>
        <v/>
      </c>
      <c r="D524" s="527"/>
      <c r="E524" s="384"/>
      <c r="F524" s="524"/>
      <c r="G524" s="536"/>
      <c r="H524" s="533">
        <f t="shared" si="29"/>
        <v>0</v>
      </c>
      <c r="I524" s="473"/>
      <c r="J524" s="473"/>
      <c r="K524" s="473"/>
      <c r="L524" s="473"/>
      <c r="M524" s="473"/>
    </row>
    <row r="525" ht="22.5" customHeight="1">
      <c r="A525" s="524"/>
      <c r="B525" s="534"/>
      <c r="C525" s="526" t="str">
        <f t="shared" si="28"/>
        <v/>
      </c>
      <c r="D525" s="527"/>
      <c r="E525" s="384"/>
      <c r="F525" s="524"/>
      <c r="G525" s="536"/>
      <c r="H525" s="535">
        <f t="shared" si="29"/>
        <v>0</v>
      </c>
      <c r="I525" s="473"/>
      <c r="J525" s="473"/>
      <c r="K525" s="473"/>
      <c r="L525" s="473"/>
      <c r="M525" s="473"/>
    </row>
    <row r="526" ht="22.5" customHeight="1">
      <c r="A526" s="524"/>
      <c r="B526" s="531"/>
      <c r="C526" s="526" t="str">
        <f t="shared" si="28"/>
        <v/>
      </c>
      <c r="D526" s="527"/>
      <c r="E526" s="384"/>
      <c r="F526" s="524"/>
      <c r="G526" s="536"/>
      <c r="H526" s="533">
        <f t="shared" si="29"/>
        <v>0</v>
      </c>
      <c r="I526" s="473"/>
      <c r="J526" s="473"/>
      <c r="K526" s="473"/>
      <c r="L526" s="473"/>
      <c r="M526" s="473"/>
    </row>
    <row r="527" ht="22.5" customHeight="1">
      <c r="A527" s="524"/>
      <c r="B527" s="534"/>
      <c r="C527" s="526" t="str">
        <f t="shared" si="28"/>
        <v/>
      </c>
      <c r="D527" s="527"/>
      <c r="E527" s="384"/>
      <c r="F527" s="524"/>
      <c r="G527" s="536"/>
      <c r="H527" s="535">
        <f t="shared" si="29"/>
        <v>0</v>
      </c>
      <c r="I527" s="473"/>
      <c r="J527" s="473"/>
      <c r="K527" s="473"/>
      <c r="L527" s="473"/>
      <c r="M527" s="473"/>
    </row>
    <row r="528" ht="22.5" customHeight="1">
      <c r="A528" s="524"/>
      <c r="B528" s="531"/>
      <c r="C528" s="526" t="str">
        <f t="shared" si="28"/>
        <v/>
      </c>
      <c r="D528" s="527"/>
      <c r="E528" s="384"/>
      <c r="F528" s="524"/>
      <c r="G528" s="536"/>
      <c r="H528" s="533">
        <f t="shared" si="29"/>
        <v>0</v>
      </c>
      <c r="I528" s="473"/>
      <c r="J528" s="473"/>
      <c r="K528" s="473"/>
      <c r="L528" s="473"/>
      <c r="M528" s="473"/>
    </row>
    <row r="529" ht="22.5" customHeight="1">
      <c r="A529" s="524"/>
      <c r="B529" s="534"/>
      <c r="C529" s="526" t="str">
        <f t="shared" si="28"/>
        <v/>
      </c>
      <c r="D529" s="527"/>
      <c r="E529" s="384"/>
      <c r="F529" s="524"/>
      <c r="G529" s="536"/>
      <c r="H529" s="535">
        <f t="shared" si="29"/>
        <v>0</v>
      </c>
      <c r="I529" s="473"/>
      <c r="J529" s="473"/>
      <c r="K529" s="473"/>
      <c r="L529" s="473"/>
      <c r="M529" s="473"/>
    </row>
    <row r="530" ht="22.5" customHeight="1">
      <c r="A530" s="524"/>
      <c r="B530" s="531"/>
      <c r="C530" s="526" t="str">
        <f t="shared" si="28"/>
        <v/>
      </c>
      <c r="D530" s="527"/>
      <c r="E530" s="384"/>
      <c r="F530" s="524"/>
      <c r="G530" s="536"/>
      <c r="H530" s="533">
        <f t="shared" si="29"/>
        <v>0</v>
      </c>
      <c r="I530" s="473"/>
      <c r="J530" s="473"/>
      <c r="K530" s="473"/>
      <c r="L530" s="473"/>
      <c r="M530" s="473"/>
    </row>
    <row r="531" ht="22.5" customHeight="1">
      <c r="A531" s="524"/>
      <c r="B531" s="534"/>
      <c r="C531" s="526" t="str">
        <f t="shared" si="28"/>
        <v/>
      </c>
      <c r="D531" s="527"/>
      <c r="E531" s="384"/>
      <c r="F531" s="524"/>
      <c r="G531" s="536"/>
      <c r="H531" s="535">
        <f t="shared" si="29"/>
        <v>0</v>
      </c>
      <c r="I531" s="473"/>
      <c r="J531" s="473"/>
      <c r="K531" s="473"/>
      <c r="L531" s="473"/>
      <c r="M531" s="473"/>
    </row>
    <row r="532" ht="22.5" customHeight="1">
      <c r="A532" s="524"/>
      <c r="B532" s="531"/>
      <c r="C532" s="526" t="str">
        <f t="shared" si="28"/>
        <v/>
      </c>
      <c r="D532" s="527"/>
      <c r="E532" s="384"/>
      <c r="F532" s="524"/>
      <c r="G532" s="536"/>
      <c r="H532" s="533">
        <f t="shared" si="29"/>
        <v>0</v>
      </c>
      <c r="I532" s="473"/>
      <c r="J532" s="473"/>
      <c r="K532" s="473"/>
      <c r="L532" s="473"/>
      <c r="M532" s="473"/>
    </row>
    <row r="533" ht="22.5" customHeight="1">
      <c r="A533" s="524"/>
      <c r="B533" s="534"/>
      <c r="C533" s="526" t="str">
        <f t="shared" si="28"/>
        <v/>
      </c>
      <c r="D533" s="527"/>
      <c r="E533" s="384"/>
      <c r="F533" s="524"/>
      <c r="G533" s="536"/>
      <c r="H533" s="535">
        <f t="shared" si="29"/>
        <v>0</v>
      </c>
      <c r="I533" s="473"/>
      <c r="J533" s="473"/>
      <c r="K533" s="473"/>
      <c r="L533" s="473"/>
      <c r="M533" s="473"/>
    </row>
    <row r="534" ht="22.5" customHeight="1">
      <c r="A534" s="524"/>
      <c r="B534" s="531"/>
      <c r="C534" s="526" t="str">
        <f t="shared" si="28"/>
        <v/>
      </c>
      <c r="D534" s="527"/>
      <c r="E534" s="384"/>
      <c r="F534" s="524"/>
      <c r="G534" s="536"/>
      <c r="H534" s="533">
        <f t="shared" si="29"/>
        <v>0</v>
      </c>
      <c r="I534" s="473"/>
      <c r="J534" s="473"/>
      <c r="K534" s="473"/>
      <c r="L534" s="473"/>
      <c r="M534" s="473"/>
    </row>
    <row r="535" ht="22.5" customHeight="1">
      <c r="A535" s="524"/>
      <c r="B535" s="534"/>
      <c r="C535" s="526" t="str">
        <f t="shared" si="28"/>
        <v/>
      </c>
      <c r="D535" s="527"/>
      <c r="E535" s="384"/>
      <c r="F535" s="524"/>
      <c r="G535" s="536"/>
      <c r="H535" s="535">
        <f t="shared" si="29"/>
        <v>0</v>
      </c>
      <c r="I535" s="473"/>
      <c r="J535" s="473"/>
      <c r="K535" s="473"/>
      <c r="L535" s="473"/>
      <c r="M535" s="473"/>
    </row>
    <row r="536" ht="22.5" customHeight="1">
      <c r="A536" s="524"/>
      <c r="B536" s="531"/>
      <c r="C536" s="526" t="str">
        <f t="shared" si="28"/>
        <v/>
      </c>
      <c r="D536" s="527"/>
      <c r="E536" s="384"/>
      <c r="F536" s="524"/>
      <c r="G536" s="536"/>
      <c r="H536" s="533">
        <f t="shared" si="29"/>
        <v>0</v>
      </c>
      <c r="I536" s="473"/>
      <c r="J536" s="473"/>
      <c r="K536" s="473"/>
      <c r="L536" s="473"/>
      <c r="M536" s="473"/>
    </row>
    <row r="537" ht="22.5" customHeight="1">
      <c r="A537" s="524"/>
      <c r="B537" s="534"/>
      <c r="C537" s="526" t="str">
        <f t="shared" si="28"/>
        <v/>
      </c>
      <c r="D537" s="527"/>
      <c r="E537" s="384"/>
      <c r="F537" s="524"/>
      <c r="G537" s="536"/>
      <c r="H537" s="535">
        <f t="shared" si="29"/>
        <v>0</v>
      </c>
      <c r="I537" s="473"/>
      <c r="J537" s="473"/>
      <c r="K537" s="473"/>
      <c r="L537" s="473"/>
      <c r="M537" s="473"/>
    </row>
    <row r="538" ht="22.5" customHeight="1">
      <c r="A538" s="524"/>
      <c r="B538" s="531"/>
      <c r="C538" s="526" t="str">
        <f t="shared" si="28"/>
        <v/>
      </c>
      <c r="D538" s="527"/>
      <c r="E538" s="384"/>
      <c r="F538" s="524"/>
      <c r="G538" s="536"/>
      <c r="H538" s="533">
        <f t="shared" si="29"/>
        <v>0</v>
      </c>
      <c r="I538" s="473"/>
      <c r="J538" s="473"/>
      <c r="K538" s="473"/>
      <c r="L538" s="473"/>
      <c r="M538" s="473"/>
    </row>
    <row r="539" ht="22.5" customHeight="1">
      <c r="A539" s="524"/>
      <c r="B539" s="534"/>
      <c r="C539" s="526" t="str">
        <f t="shared" si="28"/>
        <v/>
      </c>
      <c r="D539" s="527"/>
      <c r="E539" s="384"/>
      <c r="F539" s="524"/>
      <c r="G539" s="536"/>
      <c r="H539" s="535">
        <f t="shared" si="29"/>
        <v>0</v>
      </c>
      <c r="I539" s="473"/>
      <c r="J539" s="473"/>
      <c r="K539" s="473"/>
      <c r="L539" s="473"/>
      <c r="M539" s="473"/>
    </row>
    <row r="540" ht="22.5" customHeight="1">
      <c r="A540" s="524"/>
      <c r="B540" s="531"/>
      <c r="C540" s="526" t="str">
        <f t="shared" si="28"/>
        <v/>
      </c>
      <c r="D540" s="527"/>
      <c r="E540" s="384"/>
      <c r="F540" s="524"/>
      <c r="G540" s="536"/>
      <c r="H540" s="533">
        <f t="shared" si="29"/>
        <v>0</v>
      </c>
      <c r="I540" s="473"/>
      <c r="J540" s="473"/>
      <c r="K540" s="473"/>
      <c r="L540" s="473"/>
      <c r="M540" s="473"/>
    </row>
    <row r="541" ht="22.5" customHeight="1">
      <c r="A541" s="524"/>
      <c r="B541" s="534"/>
      <c r="C541" s="526" t="str">
        <f t="shared" si="28"/>
        <v/>
      </c>
      <c r="D541" s="527"/>
      <c r="E541" s="384"/>
      <c r="F541" s="524"/>
      <c r="G541" s="536"/>
      <c r="H541" s="535">
        <f t="shared" si="29"/>
        <v>0</v>
      </c>
      <c r="I541" s="473"/>
      <c r="J541" s="473"/>
      <c r="K541" s="473"/>
      <c r="L541" s="473"/>
      <c r="M541" s="473"/>
    </row>
    <row r="542" ht="22.5" customHeight="1">
      <c r="A542" s="524"/>
      <c r="B542" s="531"/>
      <c r="C542" s="526" t="str">
        <f t="shared" si="28"/>
        <v/>
      </c>
      <c r="D542" s="527"/>
      <c r="E542" s="384"/>
      <c r="F542" s="524"/>
      <c r="G542" s="536"/>
      <c r="H542" s="533">
        <f t="shared" si="29"/>
        <v>0</v>
      </c>
      <c r="I542" s="473"/>
      <c r="J542" s="473"/>
      <c r="K542" s="473"/>
      <c r="L542" s="473"/>
      <c r="M542" s="473"/>
    </row>
    <row r="543" ht="22.5" customHeight="1">
      <c r="A543" s="524"/>
      <c r="B543" s="534"/>
      <c r="C543" s="526" t="str">
        <f t="shared" si="28"/>
        <v/>
      </c>
      <c r="D543" s="527"/>
      <c r="E543" s="384"/>
      <c r="F543" s="524"/>
      <c r="G543" s="536"/>
      <c r="H543" s="535">
        <f t="shared" si="29"/>
        <v>0</v>
      </c>
      <c r="I543" s="473"/>
      <c r="J543" s="473"/>
      <c r="K543" s="473"/>
      <c r="L543" s="473"/>
      <c r="M543" s="473"/>
    </row>
    <row r="544" ht="22.5" customHeight="1">
      <c r="A544" s="524"/>
      <c r="B544" s="531"/>
      <c r="C544" s="526" t="str">
        <f t="shared" si="28"/>
        <v/>
      </c>
      <c r="D544" s="527"/>
      <c r="E544" s="384"/>
      <c r="F544" s="524"/>
      <c r="G544" s="536"/>
      <c r="H544" s="533">
        <f t="shared" si="29"/>
        <v>0</v>
      </c>
      <c r="I544" s="473"/>
      <c r="J544" s="473"/>
      <c r="K544" s="473"/>
      <c r="L544" s="473"/>
      <c r="M544" s="473"/>
    </row>
    <row r="545" ht="22.5" customHeight="1">
      <c r="A545" s="524"/>
      <c r="B545" s="534"/>
      <c r="C545" s="526" t="str">
        <f t="shared" si="28"/>
        <v/>
      </c>
      <c r="D545" s="527"/>
      <c r="E545" s="384"/>
      <c r="F545" s="524"/>
      <c r="G545" s="536"/>
      <c r="H545" s="535">
        <f t="shared" si="29"/>
        <v>0</v>
      </c>
      <c r="I545" s="473"/>
      <c r="J545" s="473"/>
      <c r="K545" s="473"/>
      <c r="L545" s="473"/>
      <c r="M545" s="473"/>
    </row>
    <row r="546" ht="22.5" customHeight="1">
      <c r="A546" s="524"/>
      <c r="B546" s="531"/>
      <c r="C546" s="526" t="str">
        <f t="shared" si="28"/>
        <v/>
      </c>
      <c r="D546" s="527"/>
      <c r="E546" s="384"/>
      <c r="F546" s="524"/>
      <c r="G546" s="536"/>
      <c r="H546" s="533">
        <f t="shared" si="29"/>
        <v>0</v>
      </c>
      <c r="I546" s="473"/>
      <c r="J546" s="473"/>
      <c r="K546" s="473"/>
      <c r="L546" s="473"/>
      <c r="M546" s="473"/>
    </row>
    <row r="547" ht="22.5" customHeight="1">
      <c r="A547" s="524"/>
      <c r="B547" s="534"/>
      <c r="C547" s="526" t="str">
        <f t="shared" si="28"/>
        <v/>
      </c>
      <c r="D547" s="527"/>
      <c r="E547" s="384"/>
      <c r="F547" s="524"/>
      <c r="G547" s="536"/>
      <c r="H547" s="535">
        <f t="shared" si="29"/>
        <v>0</v>
      </c>
      <c r="I547" s="473"/>
      <c r="J547" s="473"/>
      <c r="K547" s="473"/>
      <c r="L547" s="473"/>
      <c r="M547" s="473"/>
    </row>
    <row r="548" ht="22.5" customHeight="1">
      <c r="A548" s="524"/>
      <c r="B548" s="531"/>
      <c r="C548" s="526" t="str">
        <f t="shared" si="28"/>
        <v/>
      </c>
      <c r="D548" s="527"/>
      <c r="E548" s="384"/>
      <c r="F548" s="524"/>
      <c r="G548" s="536"/>
      <c r="H548" s="533">
        <f t="shared" si="29"/>
        <v>0</v>
      </c>
      <c r="I548" s="473"/>
      <c r="J548" s="473"/>
      <c r="K548" s="473"/>
      <c r="L548" s="473"/>
      <c r="M548" s="473"/>
    </row>
    <row r="549" ht="22.5" customHeight="1">
      <c r="A549" s="524"/>
      <c r="B549" s="534"/>
      <c r="C549" s="526" t="str">
        <f t="shared" si="28"/>
        <v/>
      </c>
      <c r="D549" s="527"/>
      <c r="E549" s="384"/>
      <c r="F549" s="524"/>
      <c r="G549" s="536"/>
      <c r="H549" s="535">
        <f t="shared" si="29"/>
        <v>0</v>
      </c>
      <c r="I549" s="473"/>
      <c r="J549" s="473"/>
      <c r="K549" s="473"/>
      <c r="L549" s="473"/>
      <c r="M549" s="473"/>
    </row>
    <row r="550" ht="22.5" customHeight="1">
      <c r="A550" s="524"/>
      <c r="B550" s="531"/>
      <c r="C550" s="526" t="str">
        <f t="shared" si="28"/>
        <v/>
      </c>
      <c r="D550" s="527"/>
      <c r="E550" s="384"/>
      <c r="F550" s="524"/>
      <c r="G550" s="536"/>
      <c r="H550" s="533">
        <f t="shared" si="29"/>
        <v>0</v>
      </c>
      <c r="I550" s="473"/>
      <c r="J550" s="473"/>
      <c r="K550" s="473"/>
      <c r="L550" s="473"/>
      <c r="M550" s="473"/>
    </row>
    <row r="551" ht="22.5" customHeight="1">
      <c r="A551" s="524"/>
      <c r="B551" s="534"/>
      <c r="C551" s="526" t="str">
        <f t="shared" si="28"/>
        <v/>
      </c>
      <c r="D551" s="527"/>
      <c r="E551" s="384"/>
      <c r="F551" s="524"/>
      <c r="G551" s="536"/>
      <c r="H551" s="535">
        <f t="shared" si="29"/>
        <v>0</v>
      </c>
      <c r="I551" s="473"/>
      <c r="J551" s="473"/>
      <c r="K551" s="473"/>
      <c r="L551" s="473"/>
      <c r="M551" s="473"/>
    </row>
    <row r="552" ht="22.5" customHeight="1">
      <c r="A552" s="524"/>
      <c r="B552" s="531"/>
      <c r="C552" s="526" t="str">
        <f t="shared" si="28"/>
        <v/>
      </c>
      <c r="D552" s="527"/>
      <c r="E552" s="384"/>
      <c r="F552" s="524"/>
      <c r="G552" s="536"/>
      <c r="H552" s="533">
        <f t="shared" si="29"/>
        <v>0</v>
      </c>
      <c r="I552" s="473"/>
      <c r="J552" s="473"/>
      <c r="K552" s="473"/>
      <c r="L552" s="473"/>
      <c r="M552" s="473"/>
    </row>
    <row r="553" ht="22.5" customHeight="1">
      <c r="A553" s="524"/>
      <c r="B553" s="534"/>
      <c r="C553" s="526" t="str">
        <f t="shared" si="28"/>
        <v/>
      </c>
      <c r="D553" s="527"/>
      <c r="E553" s="384"/>
      <c r="F553" s="524"/>
      <c r="G553" s="536"/>
      <c r="H553" s="535">
        <f t="shared" si="29"/>
        <v>0</v>
      </c>
      <c r="I553" s="473"/>
      <c r="J553" s="473"/>
      <c r="K553" s="473"/>
      <c r="L553" s="473"/>
      <c r="M553" s="473"/>
    </row>
    <row r="554" ht="22.5" customHeight="1">
      <c r="A554" s="524"/>
      <c r="B554" s="531"/>
      <c r="C554" s="526" t="str">
        <f t="shared" si="28"/>
        <v/>
      </c>
      <c r="D554" s="527"/>
      <c r="E554" s="384"/>
      <c r="F554" s="524"/>
      <c r="G554" s="536"/>
      <c r="H554" s="533">
        <f t="shared" si="29"/>
        <v>0</v>
      </c>
      <c r="I554" s="473"/>
      <c r="J554" s="473"/>
      <c r="K554" s="473"/>
      <c r="L554" s="473"/>
      <c r="M554" s="473"/>
    </row>
    <row r="555" ht="22.5" customHeight="1">
      <c r="A555" s="524"/>
      <c r="B555" s="534"/>
      <c r="C555" s="526" t="str">
        <f t="shared" si="28"/>
        <v/>
      </c>
      <c r="D555" s="527"/>
      <c r="E555" s="384"/>
      <c r="F555" s="524"/>
      <c r="G555" s="536"/>
      <c r="H555" s="535">
        <f t="shared" si="29"/>
        <v>0</v>
      </c>
      <c r="I555" s="473"/>
      <c r="J555" s="473"/>
      <c r="K555" s="473"/>
      <c r="L555" s="473"/>
      <c r="M555" s="473"/>
    </row>
    <row r="556" ht="22.5" customHeight="1">
      <c r="A556" s="524"/>
      <c r="B556" s="531"/>
      <c r="C556" s="526" t="str">
        <f t="shared" si="28"/>
        <v/>
      </c>
      <c r="D556" s="527"/>
      <c r="E556" s="384"/>
      <c r="F556" s="524"/>
      <c r="G556" s="536"/>
      <c r="H556" s="533">
        <f t="shared" si="29"/>
        <v>0</v>
      </c>
      <c r="I556" s="473"/>
      <c r="J556" s="473"/>
      <c r="K556" s="473"/>
      <c r="L556" s="473"/>
      <c r="M556" s="473"/>
    </row>
    <row r="557" ht="22.5" customHeight="1">
      <c r="A557" s="524"/>
      <c r="B557" s="534"/>
      <c r="C557" s="526" t="str">
        <f t="shared" si="28"/>
        <v/>
      </c>
      <c r="D557" s="527"/>
      <c r="E557" s="384"/>
      <c r="F557" s="524"/>
      <c r="G557" s="536"/>
      <c r="H557" s="535">
        <f t="shared" si="29"/>
        <v>0</v>
      </c>
      <c r="I557" s="473"/>
      <c r="J557" s="473"/>
      <c r="K557" s="473"/>
      <c r="L557" s="473"/>
      <c r="M557" s="473"/>
    </row>
    <row r="558" ht="22.5" customHeight="1">
      <c r="A558" s="524"/>
      <c r="B558" s="531"/>
      <c r="C558" s="526" t="str">
        <f t="shared" si="28"/>
        <v/>
      </c>
      <c r="D558" s="527"/>
      <c r="E558" s="384"/>
      <c r="F558" s="524"/>
      <c r="G558" s="536"/>
      <c r="H558" s="533">
        <f t="shared" si="29"/>
        <v>0</v>
      </c>
      <c r="I558" s="473"/>
      <c r="J558" s="473"/>
      <c r="K558" s="473"/>
      <c r="L558" s="473"/>
      <c r="M558" s="473"/>
    </row>
    <row r="559" ht="22.5" customHeight="1">
      <c r="A559" s="524"/>
      <c r="B559" s="534"/>
      <c r="C559" s="526" t="str">
        <f t="shared" si="28"/>
        <v/>
      </c>
      <c r="D559" s="527"/>
      <c r="E559" s="384"/>
      <c r="F559" s="524"/>
      <c r="G559" s="536"/>
      <c r="H559" s="535">
        <f t="shared" si="29"/>
        <v>0</v>
      </c>
      <c r="I559" s="473"/>
      <c r="J559" s="473"/>
      <c r="K559" s="473"/>
      <c r="L559" s="473"/>
      <c r="M559" s="473"/>
    </row>
    <row r="560" ht="22.5" customHeight="1">
      <c r="A560" s="524"/>
      <c r="B560" s="531"/>
      <c r="C560" s="526" t="str">
        <f t="shared" si="28"/>
        <v/>
      </c>
      <c r="D560" s="527"/>
      <c r="E560" s="384"/>
      <c r="F560" s="524"/>
      <c r="G560" s="536"/>
      <c r="H560" s="533">
        <f t="shared" si="29"/>
        <v>0</v>
      </c>
      <c r="I560" s="473"/>
      <c r="J560" s="473"/>
      <c r="K560" s="473"/>
      <c r="L560" s="473"/>
      <c r="M560" s="473"/>
    </row>
    <row r="561" ht="22.5" customHeight="1">
      <c r="A561" s="524"/>
      <c r="B561" s="534"/>
      <c r="C561" s="526" t="str">
        <f t="shared" si="28"/>
        <v/>
      </c>
      <c r="D561" s="527"/>
      <c r="E561" s="384"/>
      <c r="F561" s="524"/>
      <c r="G561" s="536"/>
      <c r="H561" s="535">
        <f t="shared" si="29"/>
        <v>0</v>
      </c>
      <c r="I561" s="473"/>
      <c r="J561" s="473"/>
      <c r="K561" s="473"/>
      <c r="L561" s="473"/>
      <c r="M561" s="473"/>
    </row>
    <row r="562" ht="22.5" customHeight="1">
      <c r="A562" s="524"/>
      <c r="B562" s="531"/>
      <c r="C562" s="526" t="str">
        <f t="shared" si="28"/>
        <v/>
      </c>
      <c r="D562" s="527"/>
      <c r="E562" s="384"/>
      <c r="F562" s="524"/>
      <c r="G562" s="536"/>
      <c r="H562" s="533">
        <f t="shared" si="29"/>
        <v>0</v>
      </c>
      <c r="I562" s="473"/>
      <c r="J562" s="473"/>
      <c r="K562" s="473"/>
      <c r="L562" s="473"/>
      <c r="M562" s="473"/>
    </row>
    <row r="563" ht="22.5" customHeight="1">
      <c r="A563" s="524"/>
      <c r="B563" s="534"/>
      <c r="C563" s="526" t="str">
        <f t="shared" si="28"/>
        <v/>
      </c>
      <c r="D563" s="527"/>
      <c r="E563" s="384"/>
      <c r="F563" s="524"/>
      <c r="G563" s="536"/>
      <c r="H563" s="535">
        <f t="shared" si="29"/>
        <v>0</v>
      </c>
      <c r="I563" s="473"/>
      <c r="J563" s="473"/>
      <c r="K563" s="473"/>
      <c r="L563" s="473"/>
      <c r="M563" s="473"/>
    </row>
    <row r="564" ht="22.5" customHeight="1">
      <c r="A564" s="524"/>
      <c r="B564" s="531"/>
      <c r="C564" s="526" t="str">
        <f t="shared" si="28"/>
        <v/>
      </c>
      <c r="D564" s="527"/>
      <c r="E564" s="384"/>
      <c r="F564" s="524"/>
      <c r="G564" s="536"/>
      <c r="H564" s="533">
        <f t="shared" si="29"/>
        <v>0</v>
      </c>
      <c r="I564" s="473"/>
      <c r="J564" s="473"/>
      <c r="K564" s="473"/>
      <c r="L564" s="473"/>
      <c r="M564" s="473"/>
    </row>
    <row r="565" ht="22.5" customHeight="1">
      <c r="A565" s="524"/>
      <c r="B565" s="534"/>
      <c r="C565" s="526" t="str">
        <f t="shared" si="28"/>
        <v/>
      </c>
      <c r="D565" s="527"/>
      <c r="E565" s="384"/>
      <c r="F565" s="524"/>
      <c r="G565" s="536"/>
      <c r="H565" s="535">
        <f t="shared" si="29"/>
        <v>0</v>
      </c>
      <c r="I565" s="473"/>
      <c r="J565" s="473"/>
      <c r="K565" s="473"/>
      <c r="L565" s="473"/>
      <c r="M565" s="473"/>
    </row>
    <row r="566" ht="22.5" customHeight="1">
      <c r="A566" s="524"/>
      <c r="B566" s="531"/>
      <c r="C566" s="526" t="str">
        <f t="shared" si="28"/>
        <v/>
      </c>
      <c r="D566" s="527"/>
      <c r="E566" s="384"/>
      <c r="F566" s="524"/>
      <c r="G566" s="536"/>
      <c r="H566" s="533">
        <f t="shared" si="29"/>
        <v>0</v>
      </c>
      <c r="I566" s="473"/>
      <c r="J566" s="473"/>
      <c r="K566" s="473"/>
      <c r="L566" s="473"/>
      <c r="M566" s="473"/>
    </row>
    <row r="567" ht="22.5" customHeight="1">
      <c r="A567" s="524"/>
      <c r="B567" s="534"/>
      <c r="C567" s="526" t="str">
        <f t="shared" si="28"/>
        <v/>
      </c>
      <c r="D567" s="527"/>
      <c r="E567" s="384"/>
      <c r="F567" s="524"/>
      <c r="G567" s="536"/>
      <c r="H567" s="535">
        <f t="shared" si="29"/>
        <v>0</v>
      </c>
      <c r="I567" s="473"/>
      <c r="J567" s="473"/>
      <c r="K567" s="473"/>
      <c r="L567" s="473"/>
      <c r="M567" s="473"/>
    </row>
    <row r="568" ht="22.5" customHeight="1">
      <c r="A568" s="524"/>
      <c r="B568" s="531"/>
      <c r="C568" s="526" t="str">
        <f t="shared" si="28"/>
        <v/>
      </c>
      <c r="D568" s="527"/>
      <c r="E568" s="384"/>
      <c r="F568" s="524"/>
      <c r="G568" s="536"/>
      <c r="H568" s="533">
        <f t="shared" si="29"/>
        <v>0</v>
      </c>
      <c r="I568" s="473"/>
      <c r="J568" s="473"/>
      <c r="K568" s="473"/>
      <c r="L568" s="473"/>
      <c r="M568" s="473"/>
    </row>
    <row r="569" ht="22.5" customHeight="1">
      <c r="A569" s="524"/>
      <c r="B569" s="534"/>
      <c r="C569" s="526" t="str">
        <f t="shared" si="28"/>
        <v/>
      </c>
      <c r="D569" s="527"/>
      <c r="E569" s="384"/>
      <c r="F569" s="524"/>
      <c r="G569" s="536"/>
      <c r="H569" s="535">
        <f t="shared" si="29"/>
        <v>0</v>
      </c>
      <c r="I569" s="473"/>
      <c r="J569" s="473"/>
      <c r="K569" s="473"/>
      <c r="L569" s="473"/>
      <c r="M569" s="473"/>
    </row>
    <row r="570" ht="22.5" customHeight="1">
      <c r="A570" s="524"/>
      <c r="B570" s="531"/>
      <c r="C570" s="526" t="str">
        <f t="shared" si="28"/>
        <v/>
      </c>
      <c r="D570" s="527"/>
      <c r="E570" s="384"/>
      <c r="F570" s="524"/>
      <c r="G570" s="536"/>
      <c r="H570" s="533">
        <f t="shared" si="29"/>
        <v>0</v>
      </c>
      <c r="I570" s="473"/>
      <c r="J570" s="473"/>
      <c r="K570" s="473"/>
      <c r="L570" s="473"/>
      <c r="M570" s="473"/>
    </row>
    <row r="571" ht="22.5" customHeight="1">
      <c r="A571" s="524"/>
      <c r="B571" s="534"/>
      <c r="C571" s="526" t="str">
        <f t="shared" si="28"/>
        <v/>
      </c>
      <c r="D571" s="527"/>
      <c r="E571" s="384"/>
      <c r="F571" s="524"/>
      <c r="G571" s="536"/>
      <c r="H571" s="535">
        <f t="shared" si="29"/>
        <v>0</v>
      </c>
      <c r="I571" s="473"/>
      <c r="J571" s="473"/>
      <c r="K571" s="473"/>
      <c r="L571" s="473"/>
      <c r="M571" s="473"/>
    </row>
    <row r="572" ht="22.5" customHeight="1">
      <c r="A572" s="524"/>
      <c r="B572" s="531"/>
      <c r="C572" s="526" t="str">
        <f t="shared" si="28"/>
        <v/>
      </c>
      <c r="D572" s="527"/>
      <c r="E572" s="384"/>
      <c r="F572" s="524"/>
      <c r="G572" s="536"/>
      <c r="H572" s="533">
        <f t="shared" si="29"/>
        <v>0</v>
      </c>
      <c r="I572" s="473"/>
      <c r="J572" s="473"/>
      <c r="K572" s="473"/>
      <c r="L572" s="473"/>
      <c r="M572" s="473"/>
    </row>
    <row r="573" ht="22.5" customHeight="1">
      <c r="A573" s="524"/>
      <c r="B573" s="534"/>
      <c r="C573" s="526" t="str">
        <f t="shared" si="28"/>
        <v/>
      </c>
      <c r="D573" s="527"/>
      <c r="E573" s="384"/>
      <c r="F573" s="524"/>
      <c r="G573" s="536"/>
      <c r="H573" s="535">
        <f t="shared" si="29"/>
        <v>0</v>
      </c>
      <c r="I573" s="473"/>
      <c r="J573" s="473"/>
      <c r="K573" s="473"/>
      <c r="L573" s="473"/>
      <c r="M573" s="473"/>
    </row>
    <row r="574" ht="22.5" customHeight="1">
      <c r="A574" s="524"/>
      <c r="B574" s="531"/>
      <c r="C574" s="526" t="str">
        <f t="shared" si="28"/>
        <v/>
      </c>
      <c r="D574" s="527"/>
      <c r="E574" s="384"/>
      <c r="F574" s="524"/>
      <c r="G574" s="536"/>
      <c r="H574" s="533">
        <f t="shared" si="29"/>
        <v>0</v>
      </c>
      <c r="I574" s="473"/>
      <c r="J574" s="473"/>
      <c r="K574" s="473"/>
      <c r="L574" s="473"/>
      <c r="M574" s="473"/>
    </row>
    <row r="575" ht="22.5" customHeight="1">
      <c r="A575" s="524"/>
      <c r="B575" s="534"/>
      <c r="C575" s="526" t="str">
        <f t="shared" si="28"/>
        <v/>
      </c>
      <c r="D575" s="527"/>
      <c r="E575" s="384"/>
      <c r="F575" s="524"/>
      <c r="G575" s="536"/>
      <c r="H575" s="535">
        <f t="shared" si="29"/>
        <v>0</v>
      </c>
      <c r="I575" s="473"/>
      <c r="J575" s="473"/>
      <c r="K575" s="473"/>
      <c r="L575" s="473"/>
      <c r="M575" s="473"/>
    </row>
    <row r="576" ht="22.5" customHeight="1">
      <c r="A576" s="524"/>
      <c r="B576" s="531"/>
      <c r="C576" s="526" t="str">
        <f t="shared" si="28"/>
        <v/>
      </c>
      <c r="D576" s="527"/>
      <c r="E576" s="384"/>
      <c r="F576" s="524"/>
      <c r="G576" s="536"/>
      <c r="H576" s="533">
        <f t="shared" si="29"/>
        <v>0</v>
      </c>
      <c r="I576" s="473"/>
      <c r="J576" s="473"/>
      <c r="K576" s="473"/>
      <c r="L576" s="473"/>
      <c r="M576" s="473"/>
    </row>
    <row r="577" ht="22.5" customHeight="1">
      <c r="A577" s="524"/>
      <c r="B577" s="534"/>
      <c r="C577" s="526" t="str">
        <f t="shared" si="28"/>
        <v/>
      </c>
      <c r="D577" s="527"/>
      <c r="E577" s="384"/>
      <c r="F577" s="524"/>
      <c r="G577" s="536"/>
      <c r="H577" s="535">
        <f t="shared" si="29"/>
        <v>0</v>
      </c>
      <c r="I577" s="473"/>
      <c r="J577" s="473"/>
      <c r="K577" s="473"/>
      <c r="L577" s="473"/>
      <c r="M577" s="473"/>
    </row>
    <row r="578" ht="22.5" customHeight="1">
      <c r="A578" s="524"/>
      <c r="B578" s="531"/>
      <c r="C578" s="526" t="str">
        <f t="shared" si="28"/>
        <v/>
      </c>
      <c r="D578" s="527"/>
      <c r="E578" s="384"/>
      <c r="F578" s="524"/>
      <c r="G578" s="536"/>
      <c r="H578" s="533">
        <f t="shared" si="29"/>
        <v>0</v>
      </c>
      <c r="I578" s="473"/>
      <c r="J578" s="473"/>
      <c r="K578" s="473"/>
      <c r="L578" s="473"/>
      <c r="M578" s="473"/>
    </row>
    <row r="579" ht="22.5" customHeight="1">
      <c r="A579" s="524"/>
      <c r="B579" s="534"/>
      <c r="C579" s="526" t="str">
        <f t="shared" si="28"/>
        <v/>
      </c>
      <c r="D579" s="527"/>
      <c r="E579" s="384"/>
      <c r="F579" s="524"/>
      <c r="G579" s="536"/>
      <c r="H579" s="535">
        <f t="shared" si="29"/>
        <v>0</v>
      </c>
      <c r="I579" s="473"/>
      <c r="J579" s="473"/>
      <c r="K579" s="473"/>
      <c r="L579" s="473"/>
      <c r="M579" s="473"/>
    </row>
    <row r="580" ht="22.5" customHeight="1">
      <c r="A580" s="524"/>
      <c r="B580" s="531"/>
      <c r="C580" s="526" t="str">
        <f t="shared" si="28"/>
        <v/>
      </c>
      <c r="D580" s="527"/>
      <c r="E580" s="384"/>
      <c r="F580" s="524"/>
      <c r="G580" s="536"/>
      <c r="H580" s="533">
        <f t="shared" si="29"/>
        <v>0</v>
      </c>
      <c r="I580" s="473"/>
      <c r="J580" s="473"/>
      <c r="K580" s="473"/>
      <c r="L580" s="473"/>
      <c r="M580" s="473"/>
    </row>
    <row r="581" ht="22.5" customHeight="1">
      <c r="A581" s="524"/>
      <c r="B581" s="534"/>
      <c r="C581" s="526" t="str">
        <f t="shared" si="28"/>
        <v/>
      </c>
      <c r="D581" s="527"/>
      <c r="E581" s="384"/>
      <c r="F581" s="524"/>
      <c r="G581" s="536"/>
      <c r="H581" s="535">
        <f t="shared" si="29"/>
        <v>0</v>
      </c>
      <c r="I581" s="473"/>
      <c r="J581" s="473"/>
      <c r="K581" s="473"/>
      <c r="L581" s="473"/>
      <c r="M581" s="473"/>
    </row>
    <row r="582" ht="22.5" customHeight="1">
      <c r="A582" s="524"/>
      <c r="B582" s="531"/>
      <c r="C582" s="526" t="str">
        <f t="shared" si="28"/>
        <v/>
      </c>
      <c r="D582" s="527"/>
      <c r="E582" s="384"/>
      <c r="F582" s="524"/>
      <c r="G582" s="536"/>
      <c r="H582" s="533">
        <f t="shared" si="29"/>
        <v>0</v>
      </c>
      <c r="I582" s="473"/>
      <c r="J582" s="473"/>
      <c r="K582" s="473"/>
      <c r="L582" s="473"/>
      <c r="M582" s="473"/>
    </row>
    <row r="583" ht="22.5" customHeight="1">
      <c r="A583" s="524"/>
      <c r="B583" s="534"/>
      <c r="C583" s="526" t="str">
        <f t="shared" si="28"/>
        <v/>
      </c>
      <c r="D583" s="527"/>
      <c r="E583" s="384"/>
      <c r="F583" s="524"/>
      <c r="G583" s="536"/>
      <c r="H583" s="535">
        <f t="shared" si="29"/>
        <v>0</v>
      </c>
      <c r="I583" s="473"/>
      <c r="J583" s="473"/>
      <c r="K583" s="473"/>
      <c r="L583" s="473"/>
      <c r="M583" s="473"/>
    </row>
    <row r="584" ht="22.5" customHeight="1">
      <c r="A584" s="524"/>
      <c r="B584" s="531"/>
      <c r="C584" s="526" t="str">
        <f t="shared" si="28"/>
        <v/>
      </c>
      <c r="D584" s="527"/>
      <c r="E584" s="384"/>
      <c r="F584" s="524"/>
      <c r="G584" s="536"/>
      <c r="H584" s="533">
        <f t="shared" si="29"/>
        <v>0</v>
      </c>
      <c r="I584" s="473"/>
      <c r="J584" s="473"/>
      <c r="K584" s="473"/>
      <c r="L584" s="473"/>
      <c r="M584" s="473"/>
    </row>
    <row r="585" ht="22.5" customHeight="1">
      <c r="A585" s="524"/>
      <c r="B585" s="534"/>
      <c r="C585" s="526" t="str">
        <f t="shared" si="28"/>
        <v/>
      </c>
      <c r="D585" s="527"/>
      <c r="E585" s="384"/>
      <c r="F585" s="524"/>
      <c r="G585" s="536"/>
      <c r="H585" s="535">
        <f t="shared" si="29"/>
        <v>0</v>
      </c>
      <c r="I585" s="473"/>
      <c r="J585" s="473"/>
      <c r="K585" s="473"/>
      <c r="L585" s="473"/>
      <c r="M585" s="473"/>
    </row>
    <row r="586" ht="22.5" customHeight="1">
      <c r="A586" s="524"/>
      <c r="B586" s="531"/>
      <c r="C586" s="526" t="str">
        <f t="shared" si="28"/>
        <v/>
      </c>
      <c r="D586" s="527"/>
      <c r="E586" s="384"/>
      <c r="F586" s="524"/>
      <c r="G586" s="536"/>
      <c r="H586" s="533">
        <f t="shared" si="29"/>
        <v>0</v>
      </c>
      <c r="I586" s="473"/>
      <c r="J586" s="473"/>
      <c r="K586" s="473"/>
      <c r="L586" s="473"/>
      <c r="M586" s="473"/>
    </row>
    <row r="587" ht="22.5" customHeight="1">
      <c r="A587" s="524"/>
      <c r="B587" s="534"/>
      <c r="C587" s="526" t="str">
        <f t="shared" si="28"/>
        <v/>
      </c>
      <c r="D587" s="527"/>
      <c r="E587" s="384"/>
      <c r="F587" s="524"/>
      <c r="G587" s="536"/>
      <c r="H587" s="535">
        <f t="shared" si="29"/>
        <v>0</v>
      </c>
      <c r="I587" s="473"/>
      <c r="J587" s="473"/>
      <c r="K587" s="473"/>
      <c r="L587" s="473"/>
      <c r="M587" s="473"/>
    </row>
    <row r="588" ht="22.5" customHeight="1">
      <c r="A588" s="524"/>
      <c r="B588" s="531"/>
      <c r="C588" s="526" t="str">
        <f t="shared" si="28"/>
        <v/>
      </c>
      <c r="D588" s="527"/>
      <c r="E588" s="384"/>
      <c r="F588" s="524"/>
      <c r="G588" s="536"/>
      <c r="H588" s="533">
        <f t="shared" si="29"/>
        <v>0</v>
      </c>
      <c r="I588" s="473"/>
      <c r="J588" s="473"/>
      <c r="K588" s="473"/>
      <c r="L588" s="473"/>
      <c r="M588" s="473"/>
    </row>
    <row r="589" ht="22.5" customHeight="1">
      <c r="A589" s="524"/>
      <c r="B589" s="534"/>
      <c r="C589" s="526" t="str">
        <f t="shared" si="28"/>
        <v/>
      </c>
      <c r="D589" s="527"/>
      <c r="E589" s="384"/>
      <c r="F589" s="524"/>
      <c r="G589" s="536"/>
      <c r="H589" s="535">
        <f t="shared" si="29"/>
        <v>0</v>
      </c>
      <c r="I589" s="473"/>
      <c r="J589" s="473"/>
      <c r="K589" s="473"/>
      <c r="L589" s="473"/>
      <c r="M589" s="473"/>
    </row>
    <row r="590" ht="22.5" customHeight="1">
      <c r="A590" s="524"/>
      <c r="B590" s="531"/>
      <c r="C590" s="526" t="str">
        <f t="shared" si="28"/>
        <v/>
      </c>
      <c r="D590" s="527"/>
      <c r="E590" s="384"/>
      <c r="F590" s="524"/>
      <c r="G590" s="536"/>
      <c r="H590" s="533">
        <f t="shared" si="29"/>
        <v>0</v>
      </c>
      <c r="I590" s="473"/>
      <c r="J590" s="473"/>
      <c r="K590" s="473"/>
      <c r="L590" s="473"/>
      <c r="M590" s="473"/>
    </row>
    <row r="591" ht="22.5" customHeight="1">
      <c r="A591" s="524"/>
      <c r="B591" s="534"/>
      <c r="C591" s="526" t="str">
        <f t="shared" si="28"/>
        <v/>
      </c>
      <c r="D591" s="527"/>
      <c r="E591" s="384"/>
      <c r="F591" s="524"/>
      <c r="G591" s="536"/>
      <c r="H591" s="535">
        <f t="shared" si="29"/>
        <v>0</v>
      </c>
      <c r="I591" s="473"/>
      <c r="J591" s="473"/>
      <c r="K591" s="473"/>
      <c r="L591" s="473"/>
      <c r="M591" s="473"/>
    </row>
    <row r="592" ht="22.5" customHeight="1">
      <c r="A592" s="524"/>
      <c r="B592" s="531"/>
      <c r="C592" s="526" t="str">
        <f t="shared" si="28"/>
        <v/>
      </c>
      <c r="D592" s="527"/>
      <c r="E592" s="384"/>
      <c r="F592" s="524"/>
      <c r="G592" s="536"/>
      <c r="H592" s="533">
        <f t="shared" si="29"/>
        <v>0</v>
      </c>
      <c r="I592" s="473"/>
      <c r="J592" s="473"/>
      <c r="K592" s="473"/>
      <c r="L592" s="473"/>
      <c r="M592" s="473"/>
    </row>
    <row r="593" ht="22.5" customHeight="1">
      <c r="A593" s="524"/>
      <c r="B593" s="534"/>
      <c r="C593" s="526" t="str">
        <f t="shared" si="28"/>
        <v/>
      </c>
      <c r="D593" s="527"/>
      <c r="E593" s="384"/>
      <c r="F593" s="524"/>
      <c r="G593" s="536"/>
      <c r="H593" s="535">
        <f t="shared" si="29"/>
        <v>0</v>
      </c>
      <c r="I593" s="473"/>
      <c r="J593" s="473"/>
      <c r="K593" s="473"/>
      <c r="L593" s="473"/>
      <c r="M593" s="473"/>
    </row>
    <row r="594" ht="22.5" customHeight="1">
      <c r="A594" s="524"/>
      <c r="B594" s="531"/>
      <c r="C594" s="526" t="str">
        <f t="shared" si="28"/>
        <v/>
      </c>
      <c r="D594" s="527"/>
      <c r="E594" s="384"/>
      <c r="F594" s="524"/>
      <c r="G594" s="536"/>
      <c r="H594" s="533">
        <f t="shared" si="29"/>
        <v>0</v>
      </c>
      <c r="I594" s="473"/>
      <c r="J594" s="473"/>
      <c r="K594" s="473"/>
      <c r="L594" s="473"/>
      <c r="M594" s="473"/>
    </row>
    <row r="595" ht="22.5" customHeight="1">
      <c r="A595" s="524"/>
      <c r="B595" s="534"/>
      <c r="C595" s="526" t="str">
        <f t="shared" si="28"/>
        <v/>
      </c>
      <c r="D595" s="527"/>
      <c r="E595" s="384"/>
      <c r="F595" s="524"/>
      <c r="G595" s="536"/>
      <c r="H595" s="535">
        <f t="shared" si="29"/>
        <v>0</v>
      </c>
      <c r="I595" s="473"/>
      <c r="J595" s="473"/>
      <c r="K595" s="473"/>
      <c r="L595" s="473"/>
      <c r="M595" s="473"/>
    </row>
    <row r="596" ht="22.5" customHeight="1">
      <c r="A596" s="524"/>
      <c r="B596" s="531"/>
      <c r="C596" s="526" t="str">
        <f t="shared" si="28"/>
        <v/>
      </c>
      <c r="D596" s="527"/>
      <c r="E596" s="384"/>
      <c r="F596" s="524"/>
      <c r="G596" s="536"/>
      <c r="H596" s="533">
        <f t="shared" si="29"/>
        <v>0</v>
      </c>
      <c r="I596" s="473"/>
      <c r="J596" s="473"/>
      <c r="K596" s="473"/>
      <c r="L596" s="473"/>
      <c r="M596" s="473"/>
    </row>
    <row r="597" ht="22.5" customHeight="1">
      <c r="A597" s="524"/>
      <c r="B597" s="534"/>
      <c r="C597" s="526" t="str">
        <f t="shared" si="28"/>
        <v/>
      </c>
      <c r="D597" s="527"/>
      <c r="E597" s="384"/>
      <c r="F597" s="524"/>
      <c r="G597" s="536"/>
      <c r="H597" s="535">
        <f t="shared" si="29"/>
        <v>0</v>
      </c>
      <c r="I597" s="473"/>
      <c r="J597" s="473"/>
      <c r="K597" s="473"/>
      <c r="L597" s="473"/>
      <c r="M597" s="473"/>
    </row>
    <row r="598" ht="22.5" customHeight="1">
      <c r="A598" s="524"/>
      <c r="B598" s="531"/>
      <c r="C598" s="526" t="str">
        <f t="shared" si="28"/>
        <v/>
      </c>
      <c r="D598" s="527"/>
      <c r="E598" s="384"/>
      <c r="F598" s="524"/>
      <c r="G598" s="536"/>
      <c r="H598" s="533">
        <f t="shared" si="29"/>
        <v>0</v>
      </c>
      <c r="I598" s="473"/>
      <c r="J598" s="473"/>
      <c r="K598" s="473"/>
      <c r="L598" s="473"/>
      <c r="M598" s="473"/>
    </row>
    <row r="599" ht="22.5" customHeight="1">
      <c r="A599" s="524"/>
      <c r="B599" s="534"/>
      <c r="C599" s="526" t="str">
        <f t="shared" si="28"/>
        <v/>
      </c>
      <c r="D599" s="527"/>
      <c r="E599" s="384"/>
      <c r="F599" s="524"/>
      <c r="G599" s="536"/>
      <c r="H599" s="535">
        <f t="shared" si="29"/>
        <v>0</v>
      </c>
      <c r="I599" s="473"/>
      <c r="J599" s="473"/>
      <c r="K599" s="473"/>
      <c r="L599" s="473"/>
      <c r="M599" s="473"/>
    </row>
    <row r="600" ht="22.5" customHeight="1">
      <c r="A600" s="524"/>
      <c r="B600" s="531"/>
      <c r="C600" s="526" t="str">
        <f t="shared" si="28"/>
        <v/>
      </c>
      <c r="D600" s="527"/>
      <c r="E600" s="384"/>
      <c r="F600" s="524"/>
      <c r="G600" s="536"/>
      <c r="H600" s="533">
        <f t="shared" si="29"/>
        <v>0</v>
      </c>
      <c r="I600" s="473"/>
      <c r="J600" s="473"/>
      <c r="K600" s="473"/>
      <c r="L600" s="473"/>
      <c r="M600" s="473"/>
    </row>
    <row r="601" ht="22.5" customHeight="1">
      <c r="A601" s="524"/>
      <c r="B601" s="534"/>
      <c r="C601" s="526" t="str">
        <f t="shared" si="28"/>
        <v/>
      </c>
      <c r="D601" s="527"/>
      <c r="E601" s="384"/>
      <c r="F601" s="524"/>
      <c r="G601" s="536"/>
      <c r="H601" s="535">
        <f t="shared" si="29"/>
        <v>0</v>
      </c>
      <c r="I601" s="473"/>
      <c r="J601" s="473"/>
      <c r="K601" s="473"/>
      <c r="L601" s="473"/>
      <c r="M601" s="473"/>
    </row>
    <row r="602" ht="22.5" customHeight="1">
      <c r="A602" s="524"/>
      <c r="B602" s="531"/>
      <c r="C602" s="526" t="str">
        <f t="shared" si="28"/>
        <v/>
      </c>
      <c r="D602" s="527"/>
      <c r="E602" s="384"/>
      <c r="F602" s="524"/>
      <c r="G602" s="536"/>
      <c r="H602" s="533">
        <f t="shared" si="29"/>
        <v>0</v>
      </c>
      <c r="I602" s="473"/>
      <c r="J602" s="473"/>
      <c r="K602" s="473"/>
      <c r="L602" s="473"/>
      <c r="M602" s="473"/>
    </row>
    <row r="603" ht="22.5" customHeight="1">
      <c r="A603" s="524"/>
      <c r="B603" s="534"/>
      <c r="C603" s="526" t="str">
        <f t="shared" si="28"/>
        <v/>
      </c>
      <c r="D603" s="527"/>
      <c r="E603" s="384"/>
      <c r="F603" s="524"/>
      <c r="G603" s="536"/>
      <c r="H603" s="535">
        <f t="shared" si="29"/>
        <v>0</v>
      </c>
      <c r="I603" s="473"/>
      <c r="J603" s="473"/>
      <c r="K603" s="473"/>
      <c r="L603" s="473"/>
      <c r="M603" s="473"/>
    </row>
    <row r="604" ht="22.5" customHeight="1">
      <c r="A604" s="524"/>
      <c r="B604" s="531"/>
      <c r="C604" s="526" t="str">
        <f t="shared" si="28"/>
        <v/>
      </c>
      <c r="D604" s="527"/>
      <c r="E604" s="384"/>
      <c r="F604" s="524"/>
      <c r="G604" s="536"/>
      <c r="H604" s="533">
        <f t="shared" si="29"/>
        <v>0</v>
      </c>
      <c r="I604" s="473"/>
      <c r="J604" s="473"/>
      <c r="K604" s="473"/>
      <c r="L604" s="473"/>
      <c r="M604" s="473"/>
    </row>
    <row r="605" ht="22.5" customHeight="1">
      <c r="A605" s="524"/>
      <c r="B605" s="534"/>
      <c r="C605" s="526" t="str">
        <f t="shared" si="28"/>
        <v/>
      </c>
      <c r="D605" s="527"/>
      <c r="E605" s="384"/>
      <c r="F605" s="524"/>
      <c r="G605" s="536"/>
      <c r="H605" s="535">
        <f t="shared" si="29"/>
        <v>0</v>
      </c>
      <c r="I605" s="473"/>
      <c r="J605" s="473"/>
      <c r="K605" s="473"/>
      <c r="L605" s="473"/>
      <c r="M605" s="473"/>
    </row>
    <row r="606" ht="22.5" customHeight="1">
      <c r="A606" s="524"/>
      <c r="B606" s="531"/>
      <c r="C606" s="526" t="str">
        <f t="shared" si="28"/>
        <v/>
      </c>
      <c r="D606" s="527"/>
      <c r="E606" s="384"/>
      <c r="F606" s="524"/>
      <c r="G606" s="536"/>
      <c r="H606" s="533">
        <f t="shared" si="29"/>
        <v>0</v>
      </c>
      <c r="I606" s="473"/>
      <c r="J606" s="473"/>
      <c r="K606" s="473"/>
      <c r="L606" s="473"/>
      <c r="M606" s="473"/>
    </row>
    <row r="607" ht="22.5" customHeight="1">
      <c r="A607" s="524"/>
      <c r="B607" s="534"/>
      <c r="C607" s="526" t="str">
        <f t="shared" si="28"/>
        <v/>
      </c>
      <c r="D607" s="527"/>
      <c r="E607" s="384"/>
      <c r="F607" s="524"/>
      <c r="G607" s="536"/>
      <c r="H607" s="535">
        <f t="shared" si="29"/>
        <v>0</v>
      </c>
      <c r="I607" s="473"/>
      <c r="J607" s="473"/>
      <c r="K607" s="473"/>
      <c r="L607" s="473"/>
      <c r="M607" s="473"/>
    </row>
    <row r="608" ht="22.5" customHeight="1">
      <c r="A608" s="524"/>
      <c r="B608" s="531"/>
      <c r="C608" s="526" t="str">
        <f t="shared" si="28"/>
        <v/>
      </c>
      <c r="D608" s="527"/>
      <c r="E608" s="384"/>
      <c r="F608" s="524"/>
      <c r="G608" s="536"/>
      <c r="H608" s="533">
        <f t="shared" si="29"/>
        <v>0</v>
      </c>
      <c r="I608" s="473"/>
      <c r="J608" s="473"/>
      <c r="K608" s="473"/>
      <c r="L608" s="473"/>
      <c r="M608" s="473"/>
    </row>
    <row r="609" ht="22.5" customHeight="1">
      <c r="A609" s="524"/>
      <c r="B609" s="534"/>
      <c r="C609" s="526" t="str">
        <f t="shared" si="28"/>
        <v/>
      </c>
      <c r="D609" s="527"/>
      <c r="E609" s="384"/>
      <c r="F609" s="524"/>
      <c r="G609" s="536"/>
      <c r="H609" s="535">
        <f t="shared" si="29"/>
        <v>0</v>
      </c>
      <c r="I609" s="473"/>
      <c r="J609" s="473"/>
      <c r="K609" s="473"/>
      <c r="L609" s="473"/>
      <c r="M609" s="473"/>
    </row>
    <row r="610" ht="22.5" customHeight="1">
      <c r="A610" s="524"/>
      <c r="B610" s="531"/>
      <c r="C610" s="526" t="str">
        <f t="shared" si="28"/>
        <v/>
      </c>
      <c r="D610" s="527"/>
      <c r="E610" s="384"/>
      <c r="F610" s="524"/>
      <c r="G610" s="536"/>
      <c r="H610" s="533">
        <f t="shared" si="29"/>
        <v>0</v>
      </c>
      <c r="I610" s="473"/>
      <c r="J610" s="473"/>
      <c r="K610" s="473"/>
      <c r="L610" s="473"/>
      <c r="M610" s="473"/>
    </row>
    <row r="611" ht="22.5" customHeight="1">
      <c r="A611" s="524"/>
      <c r="B611" s="534"/>
      <c r="C611" s="526" t="str">
        <f t="shared" si="28"/>
        <v/>
      </c>
      <c r="D611" s="527"/>
      <c r="E611" s="384"/>
      <c r="F611" s="524"/>
      <c r="G611" s="536"/>
      <c r="H611" s="535">
        <f t="shared" si="29"/>
        <v>0</v>
      </c>
      <c r="I611" s="473"/>
      <c r="J611" s="473"/>
      <c r="K611" s="473"/>
      <c r="L611" s="473"/>
      <c r="M611" s="473"/>
    </row>
    <row r="612" ht="22.5" customHeight="1">
      <c r="A612" s="524"/>
      <c r="B612" s="531"/>
      <c r="C612" s="526" t="str">
        <f t="shared" si="28"/>
        <v/>
      </c>
      <c r="D612" s="527"/>
      <c r="E612" s="384"/>
      <c r="F612" s="524"/>
      <c r="G612" s="536"/>
      <c r="H612" s="533">
        <f t="shared" si="29"/>
        <v>0</v>
      </c>
      <c r="I612" s="473"/>
      <c r="J612" s="473"/>
      <c r="K612" s="473"/>
      <c r="L612" s="473"/>
      <c r="M612" s="473"/>
    </row>
    <row r="613" ht="22.5" customHeight="1">
      <c r="A613" s="524"/>
      <c r="B613" s="534"/>
      <c r="C613" s="526" t="str">
        <f t="shared" si="28"/>
        <v/>
      </c>
      <c r="D613" s="527"/>
      <c r="E613" s="384"/>
      <c r="F613" s="524"/>
      <c r="G613" s="536"/>
      <c r="H613" s="535">
        <f t="shared" si="29"/>
        <v>0</v>
      </c>
      <c r="I613" s="473"/>
      <c r="J613" s="473"/>
      <c r="K613" s="473"/>
      <c r="L613" s="473"/>
      <c r="M613" s="473"/>
    </row>
    <row r="614" ht="22.5" customHeight="1">
      <c r="A614" s="524"/>
      <c r="B614" s="531"/>
      <c r="C614" s="526" t="str">
        <f t="shared" si="28"/>
        <v/>
      </c>
      <c r="D614" s="527"/>
      <c r="E614" s="384"/>
      <c r="F614" s="524"/>
      <c r="G614" s="536"/>
      <c r="H614" s="533">
        <f t="shared" si="29"/>
        <v>0</v>
      </c>
      <c r="I614" s="473"/>
      <c r="J614" s="473"/>
      <c r="K614" s="473"/>
      <c r="L614" s="473"/>
      <c r="M614" s="473"/>
    </row>
    <row r="615" ht="22.5" customHeight="1">
      <c r="A615" s="524"/>
      <c r="B615" s="534"/>
      <c r="C615" s="526" t="str">
        <f t="shared" si="28"/>
        <v/>
      </c>
      <c r="D615" s="527"/>
      <c r="E615" s="384"/>
      <c r="F615" s="524"/>
      <c r="G615" s="536"/>
      <c r="H615" s="535">
        <f t="shared" si="29"/>
        <v>0</v>
      </c>
      <c r="I615" s="473"/>
      <c r="J615" s="473"/>
      <c r="K615" s="473"/>
      <c r="L615" s="473"/>
      <c r="M615" s="473"/>
    </row>
    <row r="616" ht="22.5" customHeight="1">
      <c r="A616" s="524"/>
      <c r="B616" s="531"/>
      <c r="C616" s="526" t="str">
        <f t="shared" si="28"/>
        <v/>
      </c>
      <c r="D616" s="527"/>
      <c r="E616" s="384"/>
      <c r="F616" s="524"/>
      <c r="G616" s="536"/>
      <c r="H616" s="533">
        <f t="shared" si="29"/>
        <v>0</v>
      </c>
      <c r="I616" s="473"/>
      <c r="J616" s="473"/>
      <c r="K616" s="473"/>
      <c r="L616" s="473"/>
      <c r="M616" s="473"/>
    </row>
    <row r="617" ht="22.5" customHeight="1">
      <c r="A617" s="524"/>
      <c r="B617" s="534"/>
      <c r="C617" s="526" t="str">
        <f t="shared" si="28"/>
        <v/>
      </c>
      <c r="D617" s="527"/>
      <c r="E617" s="384"/>
      <c r="F617" s="524"/>
      <c r="G617" s="536"/>
      <c r="H617" s="535">
        <f t="shared" si="29"/>
        <v>0</v>
      </c>
      <c r="I617" s="473"/>
      <c r="J617" s="473"/>
      <c r="K617" s="473"/>
      <c r="L617" s="473"/>
      <c r="M617" s="473"/>
    </row>
    <row r="618" ht="22.5" customHeight="1">
      <c r="A618" s="524"/>
      <c r="B618" s="531"/>
      <c r="C618" s="526" t="str">
        <f t="shared" si="28"/>
        <v/>
      </c>
      <c r="D618" s="527"/>
      <c r="E618" s="384"/>
      <c r="F618" s="524"/>
      <c r="G618" s="536"/>
      <c r="H618" s="533">
        <f t="shared" si="29"/>
        <v>0</v>
      </c>
      <c r="I618" s="473"/>
      <c r="J618" s="473"/>
      <c r="K618" s="473"/>
      <c r="L618" s="473"/>
      <c r="M618" s="473"/>
    </row>
    <row r="619" ht="22.5" customHeight="1">
      <c r="A619" s="524"/>
      <c r="B619" s="534"/>
      <c r="C619" s="526" t="str">
        <f t="shared" si="28"/>
        <v/>
      </c>
      <c r="D619" s="527"/>
      <c r="E619" s="384"/>
      <c r="F619" s="524"/>
      <c r="G619" s="536"/>
      <c r="H619" s="535">
        <f t="shared" si="29"/>
        <v>0</v>
      </c>
      <c r="I619" s="473"/>
      <c r="J619" s="473"/>
      <c r="K619" s="473"/>
      <c r="L619" s="473"/>
      <c r="M619" s="473"/>
    </row>
    <row r="620" ht="22.5" customHeight="1">
      <c r="A620" s="524"/>
      <c r="B620" s="531"/>
      <c r="C620" s="526" t="str">
        <f t="shared" si="28"/>
        <v/>
      </c>
      <c r="D620" s="527"/>
      <c r="E620" s="384"/>
      <c r="F620" s="524"/>
      <c r="G620" s="536"/>
      <c r="H620" s="533">
        <f t="shared" si="29"/>
        <v>0</v>
      </c>
      <c r="I620" s="473"/>
      <c r="J620" s="473"/>
      <c r="K620" s="473"/>
      <c r="L620" s="473"/>
      <c r="M620" s="473"/>
    </row>
    <row r="621" ht="22.5" customHeight="1">
      <c r="A621" s="524"/>
      <c r="B621" s="534"/>
      <c r="C621" s="526" t="str">
        <f t="shared" si="28"/>
        <v/>
      </c>
      <c r="D621" s="527"/>
      <c r="E621" s="384"/>
      <c r="F621" s="524"/>
      <c r="G621" s="536"/>
      <c r="H621" s="535">
        <f t="shared" si="29"/>
        <v>0</v>
      </c>
      <c r="I621" s="473"/>
      <c r="J621" s="473"/>
      <c r="K621" s="473"/>
      <c r="L621" s="473"/>
      <c r="M621" s="473"/>
    </row>
    <row r="622" ht="22.5" customHeight="1">
      <c r="A622" s="524"/>
      <c r="B622" s="531"/>
      <c r="C622" s="526" t="str">
        <f t="shared" si="28"/>
        <v/>
      </c>
      <c r="D622" s="527"/>
      <c r="E622" s="384"/>
      <c r="F622" s="524"/>
      <c r="G622" s="536"/>
      <c r="H622" s="533">
        <f t="shared" si="29"/>
        <v>0</v>
      </c>
      <c r="I622" s="473"/>
      <c r="J622" s="473"/>
      <c r="K622" s="473"/>
      <c r="L622" s="473"/>
      <c r="M622" s="473"/>
    </row>
    <row r="623" ht="22.5" customHeight="1">
      <c r="A623" s="524"/>
      <c r="B623" s="534"/>
      <c r="C623" s="526" t="str">
        <f t="shared" si="28"/>
        <v/>
      </c>
      <c r="D623" s="527"/>
      <c r="E623" s="384"/>
      <c r="F623" s="524"/>
      <c r="G623" s="536"/>
      <c r="H623" s="535">
        <f t="shared" si="29"/>
        <v>0</v>
      </c>
      <c r="I623" s="473"/>
      <c r="J623" s="473"/>
      <c r="K623" s="473"/>
      <c r="L623" s="473"/>
      <c r="M623" s="473"/>
    </row>
    <row r="624" ht="22.5" customHeight="1">
      <c r="A624" s="524"/>
      <c r="B624" s="531"/>
      <c r="C624" s="526" t="str">
        <f t="shared" si="28"/>
        <v/>
      </c>
      <c r="D624" s="527"/>
      <c r="E624" s="384"/>
      <c r="F624" s="524"/>
      <c r="G624" s="536"/>
      <c r="H624" s="533">
        <f t="shared" si="29"/>
        <v>0</v>
      </c>
      <c r="I624" s="473"/>
      <c r="J624" s="473"/>
      <c r="K624" s="473"/>
      <c r="L624" s="473"/>
      <c r="M624" s="473"/>
    </row>
    <row r="625" ht="22.5" customHeight="1">
      <c r="A625" s="524"/>
      <c r="B625" s="534"/>
      <c r="C625" s="526" t="str">
        <f t="shared" si="28"/>
        <v/>
      </c>
      <c r="D625" s="527"/>
      <c r="E625" s="384"/>
      <c r="F625" s="524"/>
      <c r="G625" s="536"/>
      <c r="H625" s="535">
        <f t="shared" si="29"/>
        <v>0</v>
      </c>
      <c r="I625" s="473"/>
      <c r="J625" s="473"/>
      <c r="K625" s="473"/>
      <c r="L625" s="473"/>
      <c r="M625" s="473"/>
    </row>
    <row r="626" ht="22.5" customHeight="1">
      <c r="A626" s="524"/>
      <c r="B626" s="531"/>
      <c r="C626" s="526" t="str">
        <f t="shared" si="28"/>
        <v/>
      </c>
      <c r="D626" s="527"/>
      <c r="E626" s="384"/>
      <c r="F626" s="524"/>
      <c r="G626" s="536"/>
      <c r="H626" s="533">
        <f t="shared" si="29"/>
        <v>0</v>
      </c>
      <c r="I626" s="473"/>
      <c r="J626" s="473"/>
      <c r="K626" s="473"/>
      <c r="L626" s="473"/>
      <c r="M626" s="473"/>
    </row>
    <row r="627" ht="22.5" customHeight="1">
      <c r="A627" s="524"/>
      <c r="B627" s="534"/>
      <c r="C627" s="526" t="str">
        <f t="shared" si="28"/>
        <v/>
      </c>
      <c r="D627" s="527"/>
      <c r="E627" s="384"/>
      <c r="F627" s="524"/>
      <c r="G627" s="536"/>
      <c r="H627" s="535">
        <f t="shared" si="29"/>
        <v>0</v>
      </c>
      <c r="I627" s="473"/>
      <c r="J627" s="473"/>
      <c r="K627" s="473"/>
      <c r="L627" s="473"/>
      <c r="M627" s="473"/>
    </row>
    <row r="628" ht="22.5" customHeight="1">
      <c r="A628" s="524"/>
      <c r="B628" s="531"/>
      <c r="C628" s="526" t="str">
        <f t="shared" si="28"/>
        <v/>
      </c>
      <c r="D628" s="527"/>
      <c r="E628" s="384"/>
      <c r="F628" s="524"/>
      <c r="G628" s="536"/>
      <c r="H628" s="533">
        <f t="shared" si="29"/>
        <v>0</v>
      </c>
      <c r="I628" s="473"/>
      <c r="J628" s="473"/>
      <c r="K628" s="473"/>
      <c r="L628" s="473"/>
      <c r="M628" s="473"/>
    </row>
    <row r="629" ht="22.5" customHeight="1">
      <c r="A629" s="524"/>
      <c r="B629" s="534"/>
      <c r="C629" s="526" t="str">
        <f t="shared" si="28"/>
        <v/>
      </c>
      <c r="D629" s="527"/>
      <c r="E629" s="384"/>
      <c r="F629" s="524"/>
      <c r="G629" s="536"/>
      <c r="H629" s="535">
        <f t="shared" si="29"/>
        <v>0</v>
      </c>
      <c r="I629" s="473"/>
      <c r="J629" s="473"/>
      <c r="K629" s="473"/>
      <c r="L629" s="473"/>
      <c r="M629" s="473"/>
    </row>
    <row r="630" ht="22.5" customHeight="1">
      <c r="A630" s="524"/>
      <c r="B630" s="531"/>
      <c r="C630" s="526" t="str">
        <f t="shared" si="28"/>
        <v/>
      </c>
      <c r="D630" s="527"/>
      <c r="E630" s="384"/>
      <c r="F630" s="524"/>
      <c r="G630" s="536"/>
      <c r="H630" s="533">
        <f t="shared" si="29"/>
        <v>0</v>
      </c>
      <c r="I630" s="473"/>
      <c r="J630" s="473"/>
      <c r="K630" s="473"/>
      <c r="L630" s="473"/>
      <c r="M630" s="473"/>
    </row>
    <row r="631" ht="22.5" customHeight="1">
      <c r="A631" s="524"/>
      <c r="B631" s="534"/>
      <c r="C631" s="526" t="str">
        <f t="shared" si="28"/>
        <v/>
      </c>
      <c r="D631" s="527"/>
      <c r="E631" s="384"/>
      <c r="F631" s="524"/>
      <c r="G631" s="536"/>
      <c r="H631" s="535">
        <f t="shared" si="29"/>
        <v>0</v>
      </c>
      <c r="I631" s="473"/>
      <c r="J631" s="473"/>
      <c r="K631" s="473"/>
      <c r="L631" s="473"/>
      <c r="M631" s="473"/>
    </row>
    <row r="632" ht="22.5" customHeight="1">
      <c r="A632" s="524"/>
      <c r="B632" s="531"/>
      <c r="C632" s="526" t="str">
        <f t="shared" si="28"/>
        <v/>
      </c>
      <c r="D632" s="527"/>
      <c r="E632" s="384"/>
      <c r="F632" s="524"/>
      <c r="G632" s="536"/>
      <c r="H632" s="533">
        <f t="shared" si="29"/>
        <v>0</v>
      </c>
      <c r="I632" s="473"/>
      <c r="J632" s="473"/>
      <c r="K632" s="473"/>
      <c r="L632" s="473"/>
      <c r="M632" s="473"/>
    </row>
    <row r="633" ht="22.5" customHeight="1">
      <c r="A633" s="524"/>
      <c r="B633" s="534"/>
      <c r="C633" s="526" t="str">
        <f t="shared" si="28"/>
        <v/>
      </c>
      <c r="D633" s="527"/>
      <c r="E633" s="384"/>
      <c r="F633" s="524"/>
      <c r="G633" s="536"/>
      <c r="H633" s="535">
        <f t="shared" si="29"/>
        <v>0</v>
      </c>
      <c r="I633" s="473"/>
      <c r="J633" s="473"/>
      <c r="K633" s="473"/>
      <c r="L633" s="473"/>
      <c r="M633" s="473"/>
    </row>
    <row r="634" ht="22.5" customHeight="1">
      <c r="A634" s="524"/>
      <c r="B634" s="531"/>
      <c r="C634" s="526" t="str">
        <f t="shared" si="28"/>
        <v/>
      </c>
      <c r="D634" s="527"/>
      <c r="E634" s="384"/>
      <c r="F634" s="524"/>
      <c r="G634" s="536"/>
      <c r="H634" s="533">
        <f t="shared" si="29"/>
        <v>0</v>
      </c>
      <c r="I634" s="473"/>
      <c r="J634" s="473"/>
      <c r="K634" s="473"/>
      <c r="L634" s="473"/>
      <c r="M634" s="473"/>
    </row>
    <row r="635" ht="22.5" customHeight="1">
      <c r="A635" s="524"/>
      <c r="B635" s="534"/>
      <c r="C635" s="526" t="str">
        <f t="shared" si="28"/>
        <v/>
      </c>
      <c r="D635" s="527"/>
      <c r="E635" s="384"/>
      <c r="F635" s="524"/>
      <c r="G635" s="536"/>
      <c r="H635" s="535">
        <f t="shared" si="29"/>
        <v>0</v>
      </c>
      <c r="I635" s="473"/>
      <c r="J635" s="473"/>
      <c r="K635" s="473"/>
      <c r="L635" s="473"/>
      <c r="M635" s="473"/>
    </row>
    <row r="636" ht="22.5" customHeight="1">
      <c r="A636" s="524"/>
      <c r="B636" s="531"/>
      <c r="C636" s="526" t="str">
        <f t="shared" si="28"/>
        <v/>
      </c>
      <c r="D636" s="527"/>
      <c r="E636" s="384"/>
      <c r="F636" s="524"/>
      <c r="G636" s="536"/>
      <c r="H636" s="533">
        <f t="shared" si="29"/>
        <v>0</v>
      </c>
      <c r="I636" s="473"/>
      <c r="J636" s="473"/>
      <c r="K636" s="473"/>
      <c r="L636" s="473"/>
      <c r="M636" s="473"/>
    </row>
    <row r="637" ht="22.5" customHeight="1">
      <c r="A637" s="524"/>
      <c r="B637" s="534"/>
      <c r="C637" s="526" t="str">
        <f t="shared" si="28"/>
        <v/>
      </c>
      <c r="D637" s="527"/>
      <c r="E637" s="384"/>
      <c r="F637" s="524"/>
      <c r="G637" s="536"/>
      <c r="H637" s="535">
        <f t="shared" si="29"/>
        <v>0</v>
      </c>
      <c r="I637" s="473"/>
      <c r="J637" s="473"/>
      <c r="K637" s="473"/>
      <c r="L637" s="473"/>
      <c r="M637" s="473"/>
    </row>
    <row r="638" ht="22.5" customHeight="1">
      <c r="A638" s="524"/>
      <c r="B638" s="531"/>
      <c r="C638" s="526" t="str">
        <f t="shared" si="28"/>
        <v/>
      </c>
      <c r="D638" s="527"/>
      <c r="E638" s="384"/>
      <c r="F638" s="524"/>
      <c r="G638" s="536"/>
      <c r="H638" s="533">
        <f t="shared" si="29"/>
        <v>0</v>
      </c>
      <c r="I638" s="473"/>
      <c r="J638" s="473"/>
      <c r="K638" s="473"/>
      <c r="L638" s="473"/>
      <c r="M638" s="473"/>
    </row>
    <row r="639" ht="22.5" customHeight="1">
      <c r="A639" s="524"/>
      <c r="B639" s="534"/>
      <c r="C639" s="526" t="str">
        <f t="shared" si="28"/>
        <v/>
      </c>
      <c r="D639" s="527"/>
      <c r="E639" s="384"/>
      <c r="F639" s="524"/>
      <c r="G639" s="536"/>
      <c r="H639" s="535">
        <f t="shared" si="29"/>
        <v>0</v>
      </c>
      <c r="I639" s="473"/>
      <c r="J639" s="473"/>
      <c r="K639" s="473"/>
      <c r="L639" s="473"/>
      <c r="M639" s="473"/>
    </row>
    <row r="640" ht="22.5" customHeight="1">
      <c r="A640" s="524"/>
      <c r="B640" s="531"/>
      <c r="C640" s="526" t="str">
        <f t="shared" si="28"/>
        <v/>
      </c>
      <c r="D640" s="527"/>
      <c r="E640" s="384"/>
      <c r="F640" s="524"/>
      <c r="G640" s="536"/>
      <c r="H640" s="533">
        <f t="shared" si="29"/>
        <v>0</v>
      </c>
      <c r="I640" s="473"/>
      <c r="J640" s="473"/>
      <c r="K640" s="473"/>
      <c r="L640" s="473"/>
      <c r="M640" s="473"/>
    </row>
    <row r="641" ht="22.5" customHeight="1">
      <c r="A641" s="524"/>
      <c r="B641" s="534"/>
      <c r="C641" s="526" t="str">
        <f t="shared" si="28"/>
        <v/>
      </c>
      <c r="D641" s="527"/>
      <c r="E641" s="384"/>
      <c r="F641" s="524"/>
      <c r="G641" s="536"/>
      <c r="H641" s="535">
        <f t="shared" si="29"/>
        <v>0</v>
      </c>
      <c r="I641" s="473"/>
      <c r="J641" s="473"/>
      <c r="K641" s="473"/>
      <c r="L641" s="473"/>
      <c r="M641" s="473"/>
    </row>
    <row r="642" ht="22.5" customHeight="1">
      <c r="A642" s="524"/>
      <c r="B642" s="531"/>
      <c r="C642" s="526" t="str">
        <f t="shared" si="28"/>
        <v/>
      </c>
      <c r="D642" s="527"/>
      <c r="E642" s="384"/>
      <c r="F642" s="524"/>
      <c r="G642" s="536"/>
      <c r="H642" s="533">
        <f t="shared" si="29"/>
        <v>0</v>
      </c>
      <c r="I642" s="473"/>
      <c r="J642" s="473"/>
      <c r="K642" s="473"/>
      <c r="L642" s="473"/>
      <c r="M642" s="473"/>
    </row>
    <row r="643" ht="22.5" customHeight="1">
      <c r="A643" s="524"/>
      <c r="B643" s="534"/>
      <c r="C643" s="526" t="str">
        <f t="shared" si="28"/>
        <v/>
      </c>
      <c r="D643" s="527"/>
      <c r="E643" s="384"/>
      <c r="F643" s="524"/>
      <c r="G643" s="536"/>
      <c r="H643" s="535">
        <f t="shared" si="29"/>
        <v>0</v>
      </c>
      <c r="I643" s="473"/>
      <c r="J643" s="473"/>
      <c r="K643" s="473"/>
      <c r="L643" s="473"/>
      <c r="M643" s="473"/>
    </row>
    <row r="644" ht="22.5" customHeight="1">
      <c r="A644" s="524"/>
      <c r="B644" s="531"/>
      <c r="C644" s="526" t="str">
        <f t="shared" si="28"/>
        <v/>
      </c>
      <c r="D644" s="527"/>
      <c r="E644" s="384"/>
      <c r="F644" s="524"/>
      <c r="G644" s="536"/>
      <c r="H644" s="533">
        <f t="shared" si="29"/>
        <v>0</v>
      </c>
      <c r="I644" s="473"/>
      <c r="J644" s="473"/>
      <c r="K644" s="473"/>
      <c r="L644" s="473"/>
      <c r="M644" s="473"/>
    </row>
    <row r="645" ht="22.5" customHeight="1">
      <c r="A645" s="524"/>
      <c r="B645" s="534"/>
      <c r="C645" s="526" t="str">
        <f t="shared" si="28"/>
        <v/>
      </c>
      <c r="D645" s="527"/>
      <c r="E645" s="384"/>
      <c r="F645" s="524"/>
      <c r="G645" s="536"/>
      <c r="H645" s="535">
        <f t="shared" si="29"/>
        <v>0</v>
      </c>
      <c r="I645" s="473"/>
      <c r="J645" s="473"/>
      <c r="K645" s="473"/>
      <c r="L645" s="473"/>
      <c r="M645" s="473"/>
    </row>
    <row r="646" ht="22.5" customHeight="1">
      <c r="A646" s="524"/>
      <c r="B646" s="531"/>
      <c r="C646" s="526" t="str">
        <f t="shared" si="28"/>
        <v/>
      </c>
      <c r="D646" s="527"/>
      <c r="E646" s="384"/>
      <c r="F646" s="524"/>
      <c r="G646" s="536"/>
      <c r="H646" s="533">
        <f t="shared" si="29"/>
        <v>0</v>
      </c>
      <c r="I646" s="473"/>
      <c r="J646" s="473"/>
      <c r="K646" s="473"/>
      <c r="L646" s="473"/>
      <c r="M646" s="473"/>
    </row>
    <row r="647" ht="22.5" customHeight="1">
      <c r="A647" s="524"/>
      <c r="B647" s="534"/>
      <c r="C647" s="526" t="str">
        <f t="shared" si="28"/>
        <v/>
      </c>
      <c r="D647" s="527"/>
      <c r="E647" s="384"/>
      <c r="F647" s="524"/>
      <c r="G647" s="536"/>
      <c r="H647" s="535">
        <f t="shared" si="29"/>
        <v>0</v>
      </c>
      <c r="I647" s="473"/>
      <c r="J647" s="473"/>
      <c r="K647" s="473"/>
      <c r="L647" s="473"/>
      <c r="M647" s="473"/>
    </row>
    <row r="648" ht="22.5" customHeight="1">
      <c r="A648" s="524"/>
      <c r="B648" s="531"/>
      <c r="C648" s="526" t="str">
        <f t="shared" si="28"/>
        <v/>
      </c>
      <c r="D648" s="527"/>
      <c r="E648" s="384"/>
      <c r="F648" s="524"/>
      <c r="G648" s="536"/>
      <c r="H648" s="533">
        <f t="shared" si="29"/>
        <v>0</v>
      </c>
      <c r="I648" s="473"/>
      <c r="J648" s="473"/>
      <c r="K648" s="473"/>
      <c r="L648" s="473"/>
      <c r="M648" s="473"/>
    </row>
    <row r="649" ht="22.5" customHeight="1">
      <c r="A649" s="524"/>
      <c r="B649" s="534"/>
      <c r="C649" s="526" t="str">
        <f t="shared" si="28"/>
        <v/>
      </c>
      <c r="D649" s="527"/>
      <c r="E649" s="384"/>
      <c r="F649" s="524"/>
      <c r="G649" s="536"/>
      <c r="H649" s="535">
        <f t="shared" si="29"/>
        <v>0</v>
      </c>
      <c r="I649" s="473"/>
      <c r="J649" s="473"/>
      <c r="K649" s="473"/>
      <c r="L649" s="473"/>
      <c r="M649" s="473"/>
    </row>
    <row r="650" ht="22.5" customHeight="1">
      <c r="A650" s="524"/>
      <c r="B650" s="531"/>
      <c r="C650" s="526" t="str">
        <f t="shared" si="28"/>
        <v/>
      </c>
      <c r="D650" s="527"/>
      <c r="E650" s="384"/>
      <c r="F650" s="524"/>
      <c r="G650" s="536"/>
      <c r="H650" s="533">
        <f t="shared" si="29"/>
        <v>0</v>
      </c>
      <c r="I650" s="473"/>
      <c r="J650" s="473"/>
      <c r="K650" s="473"/>
      <c r="L650" s="473"/>
      <c r="M650" s="473"/>
    </row>
    <row r="651" ht="22.5" customHeight="1">
      <c r="A651" s="524"/>
      <c r="B651" s="534"/>
      <c r="C651" s="526" t="str">
        <f t="shared" si="28"/>
        <v/>
      </c>
      <c r="D651" s="527"/>
      <c r="E651" s="384"/>
      <c r="F651" s="524"/>
      <c r="G651" s="536"/>
      <c r="H651" s="535">
        <f t="shared" si="29"/>
        <v>0</v>
      </c>
      <c r="I651" s="473"/>
      <c r="J651" s="473"/>
      <c r="K651" s="473"/>
      <c r="L651" s="473"/>
      <c r="M651" s="473"/>
    </row>
    <row r="652" ht="22.5" customHeight="1">
      <c r="A652" s="524"/>
      <c r="B652" s="531"/>
      <c r="C652" s="526" t="str">
        <f t="shared" si="28"/>
        <v/>
      </c>
      <c r="D652" s="527"/>
      <c r="E652" s="384"/>
      <c r="F652" s="524"/>
      <c r="G652" s="536"/>
      <c r="H652" s="533">
        <f t="shared" si="29"/>
        <v>0</v>
      </c>
      <c r="I652" s="473"/>
      <c r="J652" s="473"/>
      <c r="K652" s="473"/>
      <c r="L652" s="473"/>
      <c r="M652" s="473"/>
    </row>
    <row r="653" ht="22.5" customHeight="1">
      <c r="A653" s="524"/>
      <c r="B653" s="534"/>
      <c r="C653" s="526" t="str">
        <f t="shared" si="28"/>
        <v/>
      </c>
      <c r="D653" s="527"/>
      <c r="E653" s="384"/>
      <c r="F653" s="524"/>
      <c r="G653" s="536"/>
      <c r="H653" s="535">
        <f t="shared" si="29"/>
        <v>0</v>
      </c>
      <c r="I653" s="473"/>
      <c r="J653" s="473"/>
      <c r="K653" s="473"/>
      <c r="L653" s="473"/>
      <c r="M653" s="473"/>
    </row>
    <row r="654" ht="22.5" customHeight="1">
      <c r="A654" s="524"/>
      <c r="B654" s="531"/>
      <c r="C654" s="526" t="str">
        <f t="shared" si="28"/>
        <v/>
      </c>
      <c r="D654" s="527"/>
      <c r="E654" s="384"/>
      <c r="F654" s="524"/>
      <c r="G654" s="536"/>
      <c r="H654" s="533">
        <f t="shared" si="29"/>
        <v>0</v>
      </c>
      <c r="I654" s="473"/>
      <c r="J654" s="473"/>
      <c r="K654" s="473"/>
      <c r="L654" s="473"/>
      <c r="M654" s="473"/>
    </row>
    <row r="655" ht="22.5" customHeight="1">
      <c r="A655" s="524"/>
      <c r="B655" s="534"/>
      <c r="C655" s="526" t="str">
        <f t="shared" si="28"/>
        <v/>
      </c>
      <c r="D655" s="527"/>
      <c r="E655" s="384"/>
      <c r="F655" s="524"/>
      <c r="G655" s="536"/>
      <c r="H655" s="535">
        <f t="shared" si="29"/>
        <v>0</v>
      </c>
      <c r="I655" s="473"/>
      <c r="J655" s="473"/>
      <c r="K655" s="473"/>
      <c r="L655" s="473"/>
      <c r="M655" s="473"/>
    </row>
    <row r="656" ht="22.5" customHeight="1">
      <c r="A656" s="524"/>
      <c r="B656" s="531"/>
      <c r="C656" s="526" t="str">
        <f t="shared" si="28"/>
        <v/>
      </c>
      <c r="D656" s="527"/>
      <c r="E656" s="384"/>
      <c r="F656" s="524"/>
      <c r="G656" s="536"/>
      <c r="H656" s="533">
        <f t="shared" si="29"/>
        <v>0</v>
      </c>
      <c r="I656" s="473"/>
      <c r="J656" s="473"/>
      <c r="K656" s="473"/>
      <c r="L656" s="473"/>
      <c r="M656" s="473"/>
    </row>
    <row r="657" ht="22.5" customHeight="1">
      <c r="A657" s="524"/>
      <c r="B657" s="534"/>
      <c r="C657" s="526" t="str">
        <f t="shared" si="28"/>
        <v/>
      </c>
      <c r="D657" s="527"/>
      <c r="E657" s="384"/>
      <c r="F657" s="524"/>
      <c r="G657" s="536"/>
      <c r="H657" s="535">
        <f t="shared" si="29"/>
        <v>0</v>
      </c>
      <c r="I657" s="473"/>
      <c r="J657" s="473"/>
      <c r="K657" s="473"/>
      <c r="L657" s="473"/>
      <c r="M657" s="473"/>
    </row>
    <row r="658" ht="22.5" customHeight="1">
      <c r="A658" s="524"/>
      <c r="B658" s="531"/>
      <c r="C658" s="526" t="str">
        <f t="shared" si="28"/>
        <v/>
      </c>
      <c r="D658" s="527"/>
      <c r="E658" s="384"/>
      <c r="F658" s="524"/>
      <c r="G658" s="536"/>
      <c r="H658" s="533">
        <f t="shared" si="29"/>
        <v>0</v>
      </c>
      <c r="I658" s="473"/>
      <c r="J658" s="473"/>
      <c r="K658" s="473"/>
      <c r="L658" s="473"/>
      <c r="M658" s="473"/>
    </row>
    <row r="659" ht="22.5" customHeight="1">
      <c r="A659" s="524"/>
      <c r="B659" s="534"/>
      <c r="C659" s="526" t="str">
        <f t="shared" si="28"/>
        <v/>
      </c>
      <c r="D659" s="527"/>
      <c r="E659" s="384"/>
      <c r="F659" s="524"/>
      <c r="G659" s="536"/>
      <c r="H659" s="535">
        <f t="shared" si="29"/>
        <v>0</v>
      </c>
      <c r="I659" s="473"/>
      <c r="J659" s="473"/>
      <c r="K659" s="473"/>
      <c r="L659" s="473"/>
      <c r="M659" s="473"/>
    </row>
    <row r="660" ht="22.5" customHeight="1">
      <c r="A660" s="524"/>
      <c r="B660" s="531"/>
      <c r="C660" s="526" t="str">
        <f t="shared" si="28"/>
        <v/>
      </c>
      <c r="D660" s="527"/>
      <c r="E660" s="384"/>
      <c r="F660" s="524"/>
      <c r="G660" s="536"/>
      <c r="H660" s="533">
        <f t="shared" si="29"/>
        <v>0</v>
      </c>
      <c r="I660" s="473"/>
      <c r="J660" s="473"/>
      <c r="K660" s="473"/>
      <c r="L660" s="473"/>
      <c r="M660" s="473"/>
    </row>
    <row r="661" ht="22.5" customHeight="1">
      <c r="A661" s="524"/>
      <c r="B661" s="534"/>
      <c r="C661" s="526" t="str">
        <f t="shared" si="28"/>
        <v/>
      </c>
      <c r="D661" s="527"/>
      <c r="E661" s="384"/>
      <c r="F661" s="524"/>
      <c r="G661" s="536"/>
      <c r="H661" s="535">
        <f t="shared" si="29"/>
        <v>0</v>
      </c>
      <c r="I661" s="473"/>
      <c r="J661" s="473"/>
      <c r="K661" s="473"/>
      <c r="L661" s="473"/>
      <c r="M661" s="473"/>
    </row>
    <row r="662" ht="22.5" customHeight="1">
      <c r="A662" s="524"/>
      <c r="B662" s="531"/>
      <c r="C662" s="526" t="str">
        <f t="shared" si="28"/>
        <v/>
      </c>
      <c r="D662" s="527"/>
      <c r="E662" s="384"/>
      <c r="F662" s="524"/>
      <c r="G662" s="536"/>
      <c r="H662" s="533">
        <f t="shared" si="29"/>
        <v>0</v>
      </c>
      <c r="I662" s="473"/>
      <c r="J662" s="473"/>
      <c r="K662" s="473"/>
      <c r="L662" s="473"/>
      <c r="M662" s="473"/>
    </row>
    <row r="663" ht="22.5" customHeight="1">
      <c r="A663" s="524"/>
      <c r="B663" s="534"/>
      <c r="C663" s="526" t="str">
        <f t="shared" si="28"/>
        <v/>
      </c>
      <c r="D663" s="527"/>
      <c r="E663" s="384"/>
      <c r="F663" s="524"/>
      <c r="G663" s="536"/>
      <c r="H663" s="535">
        <f t="shared" si="29"/>
        <v>0</v>
      </c>
      <c r="I663" s="473"/>
      <c r="J663" s="473"/>
      <c r="K663" s="473"/>
      <c r="L663" s="473"/>
      <c r="M663" s="473"/>
    </row>
    <row r="664" ht="22.5" customHeight="1">
      <c r="A664" s="524"/>
      <c r="B664" s="531"/>
      <c r="C664" s="526" t="str">
        <f t="shared" si="28"/>
        <v/>
      </c>
      <c r="D664" s="527"/>
      <c r="E664" s="384"/>
      <c r="F664" s="524"/>
      <c r="G664" s="536"/>
      <c r="H664" s="533">
        <f t="shared" si="29"/>
        <v>0</v>
      </c>
      <c r="I664" s="473"/>
      <c r="J664" s="473"/>
      <c r="K664" s="473"/>
      <c r="L664" s="473"/>
      <c r="M664" s="473"/>
    </row>
    <row r="665" ht="22.5" customHeight="1">
      <c r="A665" s="524"/>
      <c r="B665" s="534"/>
      <c r="C665" s="526" t="str">
        <f t="shared" si="28"/>
        <v/>
      </c>
      <c r="D665" s="527"/>
      <c r="E665" s="384"/>
      <c r="F665" s="524"/>
      <c r="G665" s="536"/>
      <c r="H665" s="535">
        <f t="shared" si="29"/>
        <v>0</v>
      </c>
      <c r="I665" s="473"/>
      <c r="J665" s="473"/>
      <c r="K665" s="473"/>
      <c r="L665" s="473"/>
      <c r="M665" s="473"/>
    </row>
    <row r="666" ht="22.5" customHeight="1">
      <c r="A666" s="524"/>
      <c r="B666" s="531"/>
      <c r="C666" s="526" t="str">
        <f t="shared" si="28"/>
        <v/>
      </c>
      <c r="D666" s="527"/>
      <c r="E666" s="384"/>
      <c r="F666" s="524"/>
      <c r="G666" s="536"/>
      <c r="H666" s="533">
        <f t="shared" si="29"/>
        <v>0</v>
      </c>
      <c r="I666" s="473"/>
      <c r="J666" s="473"/>
      <c r="K666" s="473"/>
      <c r="L666" s="473"/>
      <c r="M666" s="473"/>
    </row>
    <row r="667" ht="22.5" customHeight="1">
      <c r="A667" s="524"/>
      <c r="B667" s="534"/>
      <c r="C667" s="526" t="str">
        <f t="shared" si="28"/>
        <v/>
      </c>
      <c r="D667" s="527"/>
      <c r="E667" s="384"/>
      <c r="F667" s="524"/>
      <c r="G667" s="536"/>
      <c r="H667" s="535">
        <f t="shared" si="29"/>
        <v>0</v>
      </c>
      <c r="I667" s="473"/>
      <c r="J667" s="473"/>
      <c r="K667" s="473"/>
      <c r="L667" s="473"/>
      <c r="M667" s="473"/>
    </row>
    <row r="668" ht="22.5" customHeight="1">
      <c r="A668" s="524"/>
      <c r="B668" s="531"/>
      <c r="C668" s="526" t="str">
        <f t="shared" si="28"/>
        <v/>
      </c>
      <c r="D668" s="527"/>
      <c r="E668" s="384"/>
      <c r="F668" s="524"/>
      <c r="G668" s="536"/>
      <c r="H668" s="533">
        <f t="shared" si="29"/>
        <v>0</v>
      </c>
      <c r="I668" s="473"/>
      <c r="J668" s="473"/>
      <c r="K668" s="473"/>
      <c r="L668" s="473"/>
      <c r="M668" s="473"/>
    </row>
    <row r="669" ht="22.5" customHeight="1">
      <c r="A669" s="524"/>
      <c r="B669" s="534"/>
      <c r="C669" s="526" t="str">
        <f t="shared" si="28"/>
        <v/>
      </c>
      <c r="D669" s="527"/>
      <c r="E669" s="384"/>
      <c r="F669" s="524"/>
      <c r="G669" s="536"/>
      <c r="H669" s="535">
        <f t="shared" si="29"/>
        <v>0</v>
      </c>
      <c r="I669" s="473"/>
      <c r="J669" s="473"/>
      <c r="K669" s="473"/>
      <c r="L669" s="473"/>
      <c r="M669" s="473"/>
    </row>
    <row r="670" ht="22.5" customHeight="1">
      <c r="A670" s="524"/>
      <c r="B670" s="531"/>
      <c r="C670" s="526" t="str">
        <f t="shared" si="28"/>
        <v/>
      </c>
      <c r="D670" s="527"/>
      <c r="E670" s="384"/>
      <c r="F670" s="524"/>
      <c r="G670" s="536"/>
      <c r="H670" s="533">
        <f t="shared" si="29"/>
        <v>0</v>
      </c>
      <c r="I670" s="473"/>
      <c r="J670" s="473"/>
      <c r="K670" s="473"/>
      <c r="L670" s="473"/>
      <c r="M670" s="473"/>
    </row>
    <row r="671" ht="22.5" customHeight="1">
      <c r="A671" s="524"/>
      <c r="B671" s="534"/>
      <c r="C671" s="526" t="str">
        <f t="shared" si="28"/>
        <v/>
      </c>
      <c r="D671" s="527"/>
      <c r="E671" s="384"/>
      <c r="F671" s="524"/>
      <c r="G671" s="536"/>
      <c r="H671" s="535">
        <f t="shared" si="29"/>
        <v>0</v>
      </c>
      <c r="I671" s="473"/>
      <c r="J671" s="473"/>
      <c r="K671" s="473"/>
      <c r="L671" s="473"/>
      <c r="M671" s="473"/>
    </row>
    <row r="672" ht="22.5" customHeight="1">
      <c r="A672" s="524"/>
      <c r="B672" s="531"/>
      <c r="C672" s="526" t="str">
        <f t="shared" si="28"/>
        <v/>
      </c>
      <c r="D672" s="527"/>
      <c r="E672" s="384"/>
      <c r="F672" s="524"/>
      <c r="G672" s="536"/>
      <c r="H672" s="533">
        <f t="shared" si="29"/>
        <v>0</v>
      </c>
      <c r="I672" s="473"/>
      <c r="J672" s="473"/>
      <c r="K672" s="473"/>
      <c r="L672" s="473"/>
      <c r="M672" s="473"/>
    </row>
    <row r="673" ht="22.5" customHeight="1">
      <c r="A673" s="524"/>
      <c r="B673" s="534"/>
      <c r="C673" s="526" t="str">
        <f t="shared" si="28"/>
        <v/>
      </c>
      <c r="D673" s="527"/>
      <c r="E673" s="384"/>
      <c r="F673" s="524"/>
      <c r="G673" s="536"/>
      <c r="H673" s="535">
        <f t="shared" si="29"/>
        <v>0</v>
      </c>
      <c r="I673" s="473"/>
      <c r="J673" s="473"/>
      <c r="K673" s="473"/>
      <c r="L673" s="473"/>
      <c r="M673" s="473"/>
    </row>
    <row r="674" ht="22.5" customHeight="1">
      <c r="A674" s="524"/>
      <c r="B674" s="531"/>
      <c r="C674" s="526" t="str">
        <f t="shared" si="28"/>
        <v/>
      </c>
      <c r="D674" s="527"/>
      <c r="E674" s="384"/>
      <c r="F674" s="524"/>
      <c r="G674" s="536"/>
      <c r="H674" s="533">
        <f t="shared" si="29"/>
        <v>0</v>
      </c>
      <c r="I674" s="473"/>
      <c r="J674" s="473"/>
      <c r="K674" s="473"/>
      <c r="L674" s="473"/>
      <c r="M674" s="473"/>
    </row>
    <row r="675" ht="22.5" customHeight="1">
      <c r="A675" s="524"/>
      <c r="B675" s="534"/>
      <c r="C675" s="526" t="str">
        <f t="shared" si="28"/>
        <v/>
      </c>
      <c r="D675" s="527"/>
      <c r="E675" s="384"/>
      <c r="F675" s="524"/>
      <c r="G675" s="536"/>
      <c r="H675" s="535">
        <f t="shared" si="29"/>
        <v>0</v>
      </c>
      <c r="I675" s="473"/>
      <c r="J675" s="473"/>
      <c r="K675" s="473"/>
      <c r="L675" s="473"/>
      <c r="M675" s="473"/>
    </row>
    <row r="676" ht="22.5" customHeight="1">
      <c r="A676" s="524"/>
      <c r="B676" s="531"/>
      <c r="C676" s="526" t="str">
        <f t="shared" si="28"/>
        <v/>
      </c>
      <c r="D676" s="527"/>
      <c r="E676" s="384"/>
      <c r="F676" s="524"/>
      <c r="G676" s="536"/>
      <c r="H676" s="533">
        <f t="shared" si="29"/>
        <v>0</v>
      </c>
      <c r="I676" s="473"/>
      <c r="J676" s="473"/>
      <c r="K676" s="473"/>
      <c r="L676" s="473"/>
      <c r="M676" s="473"/>
    </row>
    <row r="677" ht="22.5" customHeight="1">
      <c r="A677" s="524"/>
      <c r="B677" s="534"/>
      <c r="C677" s="526" t="str">
        <f t="shared" si="28"/>
        <v/>
      </c>
      <c r="D677" s="527"/>
      <c r="E677" s="384"/>
      <c r="F677" s="524"/>
      <c r="G677" s="536"/>
      <c r="H677" s="535">
        <f t="shared" si="29"/>
        <v>0</v>
      </c>
      <c r="I677" s="473"/>
      <c r="J677" s="473"/>
      <c r="K677" s="473"/>
      <c r="L677" s="473"/>
      <c r="M677" s="473"/>
    </row>
    <row r="678" ht="22.5" customHeight="1">
      <c r="A678" s="524"/>
      <c r="B678" s="531"/>
      <c r="C678" s="526" t="str">
        <f t="shared" si="28"/>
        <v/>
      </c>
      <c r="D678" s="527"/>
      <c r="E678" s="384"/>
      <c r="F678" s="524"/>
      <c r="G678" s="536"/>
      <c r="H678" s="533">
        <f t="shared" si="29"/>
        <v>0</v>
      </c>
      <c r="I678" s="473"/>
      <c r="J678" s="473"/>
      <c r="K678" s="473"/>
      <c r="L678" s="473"/>
      <c r="M678" s="473"/>
    </row>
    <row r="679" ht="22.5" customHeight="1">
      <c r="A679" s="524"/>
      <c r="B679" s="534"/>
      <c r="C679" s="526" t="str">
        <f t="shared" si="28"/>
        <v/>
      </c>
      <c r="D679" s="527"/>
      <c r="E679" s="384"/>
      <c r="F679" s="524"/>
      <c r="G679" s="536"/>
      <c r="H679" s="535">
        <f t="shared" si="29"/>
        <v>0</v>
      </c>
      <c r="I679" s="473"/>
      <c r="J679" s="473"/>
      <c r="K679" s="473"/>
      <c r="L679" s="473"/>
      <c r="M679" s="473"/>
    </row>
    <row r="680" ht="22.5" customHeight="1">
      <c r="A680" s="524"/>
      <c r="B680" s="531"/>
      <c r="C680" s="526" t="str">
        <f t="shared" si="28"/>
        <v/>
      </c>
      <c r="D680" s="527"/>
      <c r="E680" s="384"/>
      <c r="F680" s="524"/>
      <c r="G680" s="536"/>
      <c r="H680" s="533">
        <f t="shared" si="29"/>
        <v>0</v>
      </c>
      <c r="I680" s="473"/>
      <c r="J680" s="473"/>
      <c r="K680" s="473"/>
      <c r="L680" s="473"/>
      <c r="M680" s="473"/>
    </row>
    <row r="681" ht="22.5" customHeight="1">
      <c r="A681" s="524"/>
      <c r="B681" s="534"/>
      <c r="C681" s="526" t="str">
        <f t="shared" si="28"/>
        <v/>
      </c>
      <c r="D681" s="527"/>
      <c r="E681" s="384"/>
      <c r="F681" s="524"/>
      <c r="G681" s="536"/>
      <c r="H681" s="535">
        <f t="shared" si="29"/>
        <v>0</v>
      </c>
      <c r="I681" s="473"/>
      <c r="J681" s="473"/>
      <c r="K681" s="473"/>
      <c r="L681" s="473"/>
      <c r="M681" s="473"/>
    </row>
    <row r="682" ht="22.5" customHeight="1">
      <c r="A682" s="524"/>
      <c r="B682" s="531"/>
      <c r="C682" s="526" t="str">
        <f t="shared" si="28"/>
        <v/>
      </c>
      <c r="D682" s="527"/>
      <c r="E682" s="384"/>
      <c r="F682" s="524"/>
      <c r="G682" s="536"/>
      <c r="H682" s="533">
        <f t="shared" si="29"/>
        <v>0</v>
      </c>
      <c r="I682" s="473"/>
      <c r="J682" s="473"/>
      <c r="K682" s="473"/>
      <c r="L682" s="473"/>
      <c r="M682" s="473"/>
    </row>
    <row r="683" ht="22.5" customHeight="1">
      <c r="A683" s="524"/>
      <c r="B683" s="534"/>
      <c r="C683" s="526" t="str">
        <f t="shared" si="28"/>
        <v/>
      </c>
      <c r="D683" s="527"/>
      <c r="E683" s="384"/>
      <c r="F683" s="524"/>
      <c r="G683" s="536"/>
      <c r="H683" s="535">
        <f t="shared" si="29"/>
        <v>0</v>
      </c>
      <c r="I683" s="473"/>
      <c r="J683" s="473"/>
      <c r="K683" s="473"/>
      <c r="L683" s="473"/>
      <c r="M683" s="473"/>
    </row>
    <row r="684" ht="22.5" customHeight="1">
      <c r="A684" s="524"/>
      <c r="B684" s="531"/>
      <c r="C684" s="526" t="str">
        <f t="shared" si="28"/>
        <v/>
      </c>
      <c r="D684" s="527"/>
      <c r="E684" s="384"/>
      <c r="F684" s="524"/>
      <c r="G684" s="536"/>
      <c r="H684" s="533">
        <f t="shared" si="29"/>
        <v>0</v>
      </c>
      <c r="I684" s="473"/>
      <c r="J684" s="473"/>
      <c r="K684" s="473"/>
      <c r="L684" s="473"/>
      <c r="M684" s="473"/>
    </row>
    <row r="685" ht="22.5" customHeight="1">
      <c r="A685" s="524"/>
      <c r="B685" s="534"/>
      <c r="C685" s="526" t="str">
        <f t="shared" si="28"/>
        <v/>
      </c>
      <c r="D685" s="527"/>
      <c r="E685" s="384"/>
      <c r="F685" s="524"/>
      <c r="G685" s="536"/>
      <c r="H685" s="535">
        <f t="shared" si="29"/>
        <v>0</v>
      </c>
      <c r="I685" s="473"/>
      <c r="J685" s="473"/>
      <c r="K685" s="473"/>
      <c r="L685" s="473"/>
      <c r="M685" s="473"/>
    </row>
    <row r="686" ht="22.5" customHeight="1">
      <c r="A686" s="524"/>
      <c r="B686" s="531"/>
      <c r="C686" s="526" t="str">
        <f t="shared" si="28"/>
        <v/>
      </c>
      <c r="D686" s="527"/>
      <c r="E686" s="384"/>
      <c r="F686" s="524"/>
      <c r="G686" s="536"/>
      <c r="H686" s="533">
        <f t="shared" si="29"/>
        <v>0</v>
      </c>
      <c r="I686" s="473"/>
      <c r="J686" s="473"/>
      <c r="K686" s="473"/>
      <c r="L686" s="473"/>
      <c r="M686" s="473"/>
    </row>
    <row r="687" ht="22.5" customHeight="1">
      <c r="A687" s="524"/>
      <c r="B687" s="534"/>
      <c r="C687" s="526" t="str">
        <f t="shared" si="28"/>
        <v/>
      </c>
      <c r="D687" s="527"/>
      <c r="E687" s="384"/>
      <c r="F687" s="524"/>
      <c r="G687" s="536"/>
      <c r="H687" s="535">
        <f t="shared" si="29"/>
        <v>0</v>
      </c>
      <c r="I687" s="473"/>
      <c r="J687" s="473"/>
      <c r="K687" s="473"/>
      <c r="L687" s="473"/>
      <c r="M687" s="473"/>
    </row>
    <row r="688" ht="22.5" customHeight="1">
      <c r="A688" s="524"/>
      <c r="B688" s="531"/>
      <c r="C688" s="526" t="str">
        <f t="shared" si="28"/>
        <v/>
      </c>
      <c r="D688" s="527"/>
      <c r="E688" s="384"/>
      <c r="F688" s="524"/>
      <c r="G688" s="536"/>
      <c r="H688" s="533">
        <f t="shared" si="29"/>
        <v>0</v>
      </c>
      <c r="I688" s="473"/>
      <c r="J688" s="473"/>
      <c r="K688" s="473"/>
      <c r="L688" s="473"/>
      <c r="M688" s="473"/>
    </row>
    <row r="689" ht="22.5" customHeight="1">
      <c r="A689" s="524"/>
      <c r="B689" s="534"/>
      <c r="C689" s="526" t="str">
        <f t="shared" si="28"/>
        <v/>
      </c>
      <c r="D689" s="527"/>
      <c r="E689" s="384"/>
      <c r="F689" s="524"/>
      <c r="G689" s="536"/>
      <c r="H689" s="535">
        <f t="shared" si="29"/>
        <v>0</v>
      </c>
      <c r="I689" s="473"/>
      <c r="J689" s="473"/>
      <c r="K689" s="473"/>
      <c r="L689" s="473"/>
      <c r="M689" s="473"/>
    </row>
    <row r="690" ht="22.5" customHeight="1">
      <c r="A690" s="524"/>
      <c r="B690" s="531"/>
      <c r="C690" s="526" t="str">
        <f t="shared" si="28"/>
        <v/>
      </c>
      <c r="D690" s="527"/>
      <c r="E690" s="384"/>
      <c r="F690" s="524"/>
      <c r="G690" s="536"/>
      <c r="H690" s="533">
        <f t="shared" si="29"/>
        <v>0</v>
      </c>
      <c r="I690" s="473"/>
      <c r="J690" s="473"/>
      <c r="K690" s="473"/>
      <c r="L690" s="473"/>
      <c r="M690" s="473"/>
    </row>
    <row r="691" ht="22.5" customHeight="1">
      <c r="A691" s="524"/>
      <c r="B691" s="534"/>
      <c r="C691" s="526" t="str">
        <f t="shared" si="28"/>
        <v/>
      </c>
      <c r="D691" s="527"/>
      <c r="E691" s="384"/>
      <c r="F691" s="524"/>
      <c r="G691" s="536"/>
      <c r="H691" s="535">
        <f t="shared" si="29"/>
        <v>0</v>
      </c>
      <c r="I691" s="473"/>
      <c r="J691" s="473"/>
      <c r="K691" s="473"/>
      <c r="L691" s="473"/>
      <c r="M691" s="473"/>
    </row>
    <row r="692" ht="22.5" customHeight="1">
      <c r="A692" s="524"/>
      <c r="B692" s="531"/>
      <c r="C692" s="526" t="str">
        <f t="shared" si="28"/>
        <v/>
      </c>
      <c r="D692" s="527"/>
      <c r="E692" s="384"/>
      <c r="F692" s="524"/>
      <c r="G692" s="536"/>
      <c r="H692" s="533">
        <f t="shared" si="29"/>
        <v>0</v>
      </c>
      <c r="I692" s="473"/>
      <c r="J692" s="473"/>
      <c r="K692" s="473"/>
      <c r="L692" s="473"/>
      <c r="M692" s="473"/>
    </row>
    <row r="693" ht="22.5" customHeight="1">
      <c r="A693" s="524"/>
      <c r="B693" s="534"/>
      <c r="C693" s="526" t="str">
        <f t="shared" si="28"/>
        <v/>
      </c>
      <c r="D693" s="527"/>
      <c r="E693" s="384"/>
      <c r="F693" s="524"/>
      <c r="G693" s="536"/>
      <c r="H693" s="535">
        <f t="shared" si="29"/>
        <v>0</v>
      </c>
      <c r="I693" s="473"/>
      <c r="J693" s="473"/>
      <c r="K693" s="473"/>
      <c r="L693" s="473"/>
      <c r="M693" s="473"/>
    </row>
    <row r="694" ht="22.5" customHeight="1">
      <c r="A694" s="524"/>
      <c r="B694" s="531"/>
      <c r="C694" s="526" t="str">
        <f t="shared" si="28"/>
        <v/>
      </c>
      <c r="D694" s="527"/>
      <c r="E694" s="384"/>
      <c r="F694" s="524"/>
      <c r="G694" s="536"/>
      <c r="H694" s="533">
        <f t="shared" si="29"/>
        <v>0</v>
      </c>
      <c r="I694" s="473"/>
      <c r="J694" s="473"/>
      <c r="K694" s="473"/>
      <c r="L694" s="473"/>
      <c r="M694" s="473"/>
    </row>
    <row r="695" ht="22.5" customHeight="1">
      <c r="A695" s="524"/>
      <c r="B695" s="534"/>
      <c r="C695" s="526" t="str">
        <f t="shared" si="28"/>
        <v/>
      </c>
      <c r="D695" s="527"/>
      <c r="E695" s="384"/>
      <c r="F695" s="524"/>
      <c r="G695" s="536"/>
      <c r="H695" s="535">
        <f t="shared" si="29"/>
        <v>0</v>
      </c>
      <c r="I695" s="473"/>
      <c r="J695" s="473"/>
      <c r="K695" s="473"/>
      <c r="L695" s="473"/>
      <c r="M695" s="473"/>
    </row>
    <row r="696" ht="22.5" customHeight="1">
      <c r="A696" s="524"/>
      <c r="B696" s="531"/>
      <c r="C696" s="526" t="str">
        <f t="shared" si="28"/>
        <v/>
      </c>
      <c r="D696" s="527"/>
      <c r="E696" s="384"/>
      <c r="F696" s="524"/>
      <c r="G696" s="536"/>
      <c r="H696" s="533">
        <f t="shared" si="29"/>
        <v>0</v>
      </c>
      <c r="I696" s="473"/>
      <c r="J696" s="473"/>
      <c r="K696" s="473"/>
      <c r="L696" s="473"/>
      <c r="M696" s="473"/>
    </row>
    <row r="697" ht="22.5" customHeight="1">
      <c r="A697" s="524"/>
      <c r="B697" s="534"/>
      <c r="C697" s="526" t="str">
        <f t="shared" si="28"/>
        <v/>
      </c>
      <c r="D697" s="527"/>
      <c r="E697" s="384"/>
      <c r="F697" s="524"/>
      <c r="G697" s="536"/>
      <c r="H697" s="535">
        <f t="shared" si="29"/>
        <v>0</v>
      </c>
      <c r="I697" s="473"/>
      <c r="J697" s="473"/>
      <c r="K697" s="473"/>
      <c r="L697" s="473"/>
      <c r="M697" s="473"/>
    </row>
    <row r="698" ht="22.5" customHeight="1">
      <c r="A698" s="524"/>
      <c r="B698" s="531"/>
      <c r="C698" s="526" t="str">
        <f t="shared" si="28"/>
        <v/>
      </c>
      <c r="D698" s="527"/>
      <c r="E698" s="384"/>
      <c r="F698" s="524"/>
      <c r="G698" s="536"/>
      <c r="H698" s="533">
        <f t="shared" si="29"/>
        <v>0</v>
      </c>
      <c r="I698" s="473"/>
      <c r="J698" s="473"/>
      <c r="K698" s="473"/>
      <c r="L698" s="473"/>
      <c r="M698" s="473"/>
    </row>
    <row r="699" ht="22.5" customHeight="1">
      <c r="A699" s="524"/>
      <c r="B699" s="534"/>
      <c r="C699" s="526" t="str">
        <f t="shared" si="28"/>
        <v/>
      </c>
      <c r="D699" s="527"/>
      <c r="E699" s="384"/>
      <c r="F699" s="524"/>
      <c r="G699" s="536"/>
      <c r="H699" s="535">
        <f t="shared" si="29"/>
        <v>0</v>
      </c>
      <c r="I699" s="473"/>
      <c r="J699" s="473"/>
      <c r="K699" s="473"/>
      <c r="L699" s="473"/>
      <c r="M699" s="473"/>
    </row>
    <row r="700" ht="22.5" customHeight="1">
      <c r="A700" s="524"/>
      <c r="B700" s="531"/>
      <c r="C700" s="526" t="str">
        <f t="shared" si="28"/>
        <v/>
      </c>
      <c r="D700" s="527"/>
      <c r="E700" s="384"/>
      <c r="F700" s="524"/>
      <c r="G700" s="536"/>
      <c r="H700" s="533">
        <f t="shared" si="29"/>
        <v>0</v>
      </c>
      <c r="I700" s="473"/>
      <c r="J700" s="473"/>
      <c r="K700" s="473"/>
      <c r="L700" s="473"/>
      <c r="M700" s="473"/>
    </row>
    <row r="701" ht="22.5" customHeight="1">
      <c r="A701" s="524"/>
      <c r="B701" s="534"/>
      <c r="C701" s="526" t="str">
        <f t="shared" si="28"/>
        <v/>
      </c>
      <c r="D701" s="527"/>
      <c r="E701" s="384"/>
      <c r="F701" s="524"/>
      <c r="G701" s="536"/>
      <c r="H701" s="535">
        <f t="shared" si="29"/>
        <v>0</v>
      </c>
      <c r="I701" s="473"/>
      <c r="J701" s="473"/>
      <c r="K701" s="473"/>
      <c r="L701" s="473"/>
      <c r="M701" s="473"/>
    </row>
    <row r="702" ht="22.5" customHeight="1">
      <c r="A702" s="524"/>
      <c r="B702" s="531"/>
      <c r="C702" s="526" t="str">
        <f t="shared" si="28"/>
        <v/>
      </c>
      <c r="D702" s="527"/>
      <c r="E702" s="384"/>
      <c r="F702" s="524"/>
      <c r="G702" s="536"/>
      <c r="H702" s="533">
        <f t="shared" si="29"/>
        <v>0</v>
      </c>
      <c r="I702" s="473"/>
      <c r="J702" s="473"/>
      <c r="K702" s="473"/>
      <c r="L702" s="473"/>
      <c r="M702" s="473"/>
    </row>
    <row r="703" ht="22.5" customHeight="1">
      <c r="A703" s="524"/>
      <c r="B703" s="534"/>
      <c r="C703" s="526" t="str">
        <f t="shared" si="28"/>
        <v/>
      </c>
      <c r="D703" s="527"/>
      <c r="E703" s="384"/>
      <c r="F703" s="524"/>
      <c r="G703" s="536"/>
      <c r="H703" s="535">
        <f t="shared" si="29"/>
        <v>0</v>
      </c>
      <c r="I703" s="473"/>
      <c r="J703" s="473"/>
      <c r="K703" s="473"/>
      <c r="L703" s="473"/>
      <c r="M703" s="473"/>
    </row>
    <row r="704" ht="22.5" customHeight="1">
      <c r="A704" s="524"/>
      <c r="B704" s="531"/>
      <c r="C704" s="526" t="str">
        <f t="shared" si="28"/>
        <v/>
      </c>
      <c r="D704" s="527"/>
      <c r="E704" s="384"/>
      <c r="F704" s="524"/>
      <c r="G704" s="536"/>
      <c r="H704" s="533">
        <f t="shared" si="29"/>
        <v>0</v>
      </c>
      <c r="I704" s="473"/>
      <c r="J704" s="473"/>
      <c r="K704" s="473"/>
      <c r="L704" s="473"/>
      <c r="M704" s="473"/>
    </row>
    <row r="705" ht="22.5" customHeight="1">
      <c r="A705" s="524"/>
      <c r="B705" s="534"/>
      <c r="C705" s="526" t="str">
        <f t="shared" si="28"/>
        <v/>
      </c>
      <c r="D705" s="527"/>
      <c r="E705" s="384"/>
      <c r="F705" s="524"/>
      <c r="G705" s="536"/>
      <c r="H705" s="535">
        <f t="shared" si="29"/>
        <v>0</v>
      </c>
      <c r="I705" s="473"/>
      <c r="J705" s="473"/>
      <c r="K705" s="473"/>
      <c r="L705" s="473"/>
      <c r="M705" s="473"/>
    </row>
    <row r="706" ht="22.5" customHeight="1">
      <c r="A706" s="524"/>
      <c r="B706" s="531"/>
      <c r="C706" s="526" t="str">
        <f t="shared" si="28"/>
        <v/>
      </c>
      <c r="D706" s="527"/>
      <c r="E706" s="384"/>
      <c r="F706" s="524"/>
      <c r="G706" s="536"/>
      <c r="H706" s="533">
        <f t="shared" si="29"/>
        <v>0</v>
      </c>
      <c r="I706" s="473"/>
      <c r="J706" s="473"/>
      <c r="K706" s="473"/>
      <c r="L706" s="473"/>
      <c r="M706" s="473"/>
    </row>
    <row r="707" ht="22.5" customHeight="1">
      <c r="A707" s="524"/>
      <c r="B707" s="534"/>
      <c r="C707" s="526" t="str">
        <f t="shared" si="28"/>
        <v/>
      </c>
      <c r="D707" s="527"/>
      <c r="E707" s="384"/>
      <c r="F707" s="524"/>
      <c r="G707" s="536"/>
      <c r="H707" s="535">
        <f t="shared" si="29"/>
        <v>0</v>
      </c>
      <c r="I707" s="473"/>
      <c r="J707" s="473"/>
      <c r="K707" s="473"/>
      <c r="L707" s="473"/>
      <c r="M707" s="473"/>
    </row>
    <row r="708" ht="22.5" customHeight="1">
      <c r="A708" s="524"/>
      <c r="B708" s="531"/>
      <c r="C708" s="526" t="str">
        <f t="shared" si="28"/>
        <v/>
      </c>
      <c r="D708" s="527"/>
      <c r="E708" s="384"/>
      <c r="F708" s="524"/>
      <c r="G708" s="536"/>
      <c r="H708" s="533">
        <f t="shared" si="29"/>
        <v>0</v>
      </c>
      <c r="I708" s="473"/>
      <c r="J708" s="473"/>
      <c r="K708" s="473"/>
      <c r="L708" s="473"/>
      <c r="M708" s="473"/>
    </row>
    <row r="709" ht="22.5" customHeight="1">
      <c r="A709" s="524"/>
      <c r="B709" s="534"/>
      <c r="C709" s="526" t="str">
        <f t="shared" si="28"/>
        <v/>
      </c>
      <c r="D709" s="527"/>
      <c r="E709" s="384"/>
      <c r="F709" s="524"/>
      <c r="G709" s="536"/>
      <c r="H709" s="535">
        <f t="shared" si="29"/>
        <v>0</v>
      </c>
      <c r="I709" s="473"/>
      <c r="J709" s="473"/>
      <c r="K709" s="473"/>
      <c r="L709" s="473"/>
      <c r="M709" s="473"/>
    </row>
    <row r="710" ht="22.5" customHeight="1">
      <c r="A710" s="524"/>
      <c r="B710" s="531"/>
      <c r="C710" s="526" t="str">
        <f t="shared" si="28"/>
        <v/>
      </c>
      <c r="D710" s="527"/>
      <c r="E710" s="384"/>
      <c r="F710" s="524"/>
      <c r="G710" s="536"/>
      <c r="H710" s="533">
        <f t="shared" si="29"/>
        <v>0</v>
      </c>
      <c r="I710" s="473"/>
      <c r="J710" s="473"/>
      <c r="K710" s="473"/>
      <c r="L710" s="473"/>
      <c r="M710" s="473"/>
    </row>
    <row r="711" ht="22.5" customHeight="1">
      <c r="A711" s="524"/>
      <c r="B711" s="534"/>
      <c r="C711" s="526" t="str">
        <f t="shared" si="28"/>
        <v/>
      </c>
      <c r="D711" s="527"/>
      <c r="E711" s="384"/>
      <c r="F711" s="524"/>
      <c r="G711" s="536"/>
      <c r="H711" s="535">
        <f t="shared" si="29"/>
        <v>0</v>
      </c>
      <c r="I711" s="473"/>
      <c r="J711" s="473"/>
      <c r="K711" s="473"/>
      <c r="L711" s="473"/>
      <c r="M711" s="473"/>
    </row>
    <row r="712" ht="22.5" customHeight="1">
      <c r="A712" s="524"/>
      <c r="B712" s="531"/>
      <c r="C712" s="526" t="str">
        <f t="shared" si="28"/>
        <v/>
      </c>
      <c r="D712" s="527"/>
      <c r="E712" s="384"/>
      <c r="F712" s="524"/>
      <c r="G712" s="536"/>
      <c r="H712" s="533">
        <f t="shared" si="29"/>
        <v>0</v>
      </c>
      <c r="I712" s="473"/>
      <c r="J712" s="473"/>
      <c r="K712" s="473"/>
      <c r="L712" s="473"/>
      <c r="M712" s="473"/>
    </row>
    <row r="713" ht="22.5" customHeight="1">
      <c r="A713" s="524"/>
      <c r="B713" s="534"/>
      <c r="C713" s="526" t="str">
        <f t="shared" si="28"/>
        <v/>
      </c>
      <c r="D713" s="527"/>
      <c r="E713" s="384"/>
      <c r="F713" s="524"/>
      <c r="G713" s="536"/>
      <c r="H713" s="535">
        <f t="shared" si="29"/>
        <v>0</v>
      </c>
      <c r="I713" s="473"/>
      <c r="J713" s="473"/>
      <c r="K713" s="473"/>
      <c r="L713" s="473"/>
      <c r="M713" s="473"/>
    </row>
    <row r="714" ht="22.5" customHeight="1">
      <c r="A714" s="524"/>
      <c r="B714" s="531"/>
      <c r="C714" s="526" t="str">
        <f t="shared" si="28"/>
        <v/>
      </c>
      <c r="D714" s="527"/>
      <c r="E714" s="384"/>
      <c r="F714" s="524"/>
      <c r="G714" s="536"/>
      <c r="H714" s="533">
        <f t="shared" si="29"/>
        <v>0</v>
      </c>
      <c r="I714" s="473"/>
      <c r="J714" s="473"/>
      <c r="K714" s="473"/>
      <c r="L714" s="473"/>
      <c r="M714" s="473"/>
    </row>
    <row r="715" ht="22.5" customHeight="1">
      <c r="A715" s="524"/>
      <c r="B715" s="534"/>
      <c r="C715" s="526" t="str">
        <f t="shared" si="28"/>
        <v/>
      </c>
      <c r="D715" s="527"/>
      <c r="E715" s="384"/>
      <c r="F715" s="524"/>
      <c r="G715" s="536"/>
      <c r="H715" s="535">
        <f t="shared" si="29"/>
        <v>0</v>
      </c>
      <c r="I715" s="473"/>
      <c r="J715" s="473"/>
      <c r="K715" s="473"/>
      <c r="L715" s="473"/>
      <c r="M715" s="473"/>
    </row>
    <row r="716" ht="22.5" customHeight="1">
      <c r="A716" s="524"/>
      <c r="B716" s="531"/>
      <c r="C716" s="526" t="str">
        <f t="shared" si="28"/>
        <v/>
      </c>
      <c r="D716" s="527"/>
      <c r="E716" s="384"/>
      <c r="F716" s="524"/>
      <c r="G716" s="536"/>
      <c r="H716" s="533">
        <f t="shared" si="29"/>
        <v>0</v>
      </c>
      <c r="I716" s="473"/>
      <c r="J716" s="473"/>
      <c r="K716" s="473"/>
      <c r="L716" s="473"/>
      <c r="M716" s="473"/>
    </row>
    <row r="717" ht="22.5" customHeight="1">
      <c r="A717" s="524"/>
      <c r="B717" s="534"/>
      <c r="C717" s="526" t="str">
        <f t="shared" si="28"/>
        <v/>
      </c>
      <c r="D717" s="527"/>
      <c r="E717" s="384"/>
      <c r="F717" s="524"/>
      <c r="G717" s="536"/>
      <c r="H717" s="535">
        <f t="shared" si="29"/>
        <v>0</v>
      </c>
      <c r="I717" s="473"/>
      <c r="J717" s="473"/>
      <c r="K717" s="473"/>
      <c r="L717" s="473"/>
      <c r="M717" s="473"/>
    </row>
    <row r="718" ht="22.5" customHeight="1">
      <c r="A718" s="524"/>
      <c r="B718" s="531"/>
      <c r="C718" s="526" t="str">
        <f t="shared" si="28"/>
        <v/>
      </c>
      <c r="D718" s="527"/>
      <c r="E718" s="384"/>
      <c r="F718" s="524"/>
      <c r="G718" s="536"/>
      <c r="H718" s="533">
        <f t="shared" si="29"/>
        <v>0</v>
      </c>
      <c r="I718" s="473"/>
      <c r="J718" s="473"/>
      <c r="K718" s="473"/>
      <c r="L718" s="473"/>
      <c r="M718" s="473"/>
    </row>
    <row r="719" ht="22.5" customHeight="1">
      <c r="A719" s="524"/>
      <c r="B719" s="534"/>
      <c r="C719" s="526" t="str">
        <f t="shared" si="28"/>
        <v/>
      </c>
      <c r="D719" s="527"/>
      <c r="E719" s="384"/>
      <c r="F719" s="524"/>
      <c r="G719" s="536"/>
      <c r="H719" s="535">
        <f t="shared" si="29"/>
        <v>0</v>
      </c>
      <c r="I719" s="473"/>
      <c r="J719" s="473"/>
      <c r="K719" s="473"/>
      <c r="L719" s="473"/>
      <c r="M719" s="473"/>
    </row>
    <row r="720" ht="22.5" customHeight="1">
      <c r="A720" s="524"/>
      <c r="B720" s="531"/>
      <c r="C720" s="526" t="str">
        <f t="shared" si="28"/>
        <v/>
      </c>
      <c r="D720" s="527"/>
      <c r="E720" s="384"/>
      <c r="F720" s="524"/>
      <c r="G720" s="536"/>
      <c r="H720" s="533">
        <f t="shared" si="29"/>
        <v>0</v>
      </c>
      <c r="I720" s="473"/>
      <c r="J720" s="473"/>
      <c r="K720" s="473"/>
      <c r="L720" s="473"/>
      <c r="M720" s="473"/>
    </row>
    <row r="721" ht="22.5" customHeight="1">
      <c r="A721" s="524"/>
      <c r="B721" s="534"/>
      <c r="C721" s="526" t="str">
        <f t="shared" si="28"/>
        <v/>
      </c>
      <c r="D721" s="527"/>
      <c r="E721" s="384"/>
      <c r="F721" s="524"/>
      <c r="G721" s="536"/>
      <c r="H721" s="535">
        <f t="shared" si="29"/>
        <v>0</v>
      </c>
      <c r="I721" s="473"/>
      <c r="J721" s="473"/>
      <c r="K721" s="473"/>
      <c r="L721" s="473"/>
      <c r="M721" s="473"/>
    </row>
    <row r="722" ht="22.5" customHeight="1">
      <c r="A722" s="524"/>
      <c r="B722" s="531"/>
      <c r="C722" s="526" t="str">
        <f t="shared" si="28"/>
        <v/>
      </c>
      <c r="D722" s="527"/>
      <c r="E722" s="384"/>
      <c r="F722" s="524"/>
      <c r="G722" s="536"/>
      <c r="H722" s="533">
        <f t="shared" si="29"/>
        <v>0</v>
      </c>
      <c r="I722" s="473"/>
      <c r="J722" s="473"/>
      <c r="K722" s="473"/>
      <c r="L722" s="473"/>
      <c r="M722" s="473"/>
    </row>
    <row r="723" ht="22.5" customHeight="1">
      <c r="A723" s="524"/>
      <c r="B723" s="534"/>
      <c r="C723" s="526" t="str">
        <f t="shared" si="28"/>
        <v/>
      </c>
      <c r="D723" s="527"/>
      <c r="E723" s="384"/>
      <c r="F723" s="524"/>
      <c r="G723" s="536"/>
      <c r="H723" s="535">
        <f t="shared" si="29"/>
        <v>0</v>
      </c>
      <c r="I723" s="473"/>
      <c r="J723" s="473"/>
      <c r="K723" s="473"/>
      <c r="L723" s="473"/>
      <c r="M723" s="473"/>
    </row>
    <row r="724" ht="22.5" customHeight="1">
      <c r="A724" s="524"/>
      <c r="B724" s="531"/>
      <c r="C724" s="526" t="str">
        <f t="shared" si="28"/>
        <v/>
      </c>
      <c r="D724" s="527"/>
      <c r="E724" s="384"/>
      <c r="F724" s="524"/>
      <c r="G724" s="536"/>
      <c r="H724" s="533">
        <f t="shared" si="29"/>
        <v>0</v>
      </c>
      <c r="I724" s="473"/>
      <c r="J724" s="473"/>
      <c r="K724" s="473"/>
      <c r="L724" s="473"/>
      <c r="M724" s="473"/>
    </row>
    <row r="725" ht="22.5" customHeight="1">
      <c r="A725" s="524"/>
      <c r="B725" s="534"/>
      <c r="C725" s="526" t="str">
        <f t="shared" si="28"/>
        <v/>
      </c>
      <c r="D725" s="527"/>
      <c r="E725" s="384"/>
      <c r="F725" s="524"/>
      <c r="G725" s="536"/>
      <c r="H725" s="535">
        <f t="shared" si="29"/>
        <v>0</v>
      </c>
      <c r="I725" s="473"/>
      <c r="J725" s="473"/>
      <c r="K725" s="473"/>
      <c r="L725" s="473"/>
      <c r="M725" s="473"/>
    </row>
    <row r="726" ht="22.5" customHeight="1">
      <c r="A726" s="524"/>
      <c r="B726" s="531"/>
      <c r="C726" s="526" t="str">
        <f t="shared" si="28"/>
        <v/>
      </c>
      <c r="D726" s="527"/>
      <c r="E726" s="384"/>
      <c r="F726" s="524"/>
      <c r="G726" s="536"/>
      <c r="H726" s="533">
        <f t="shared" si="29"/>
        <v>0</v>
      </c>
      <c r="I726" s="473"/>
      <c r="J726" s="473"/>
      <c r="K726" s="473"/>
      <c r="L726" s="473"/>
      <c r="M726" s="473"/>
    </row>
    <row r="727" ht="22.5" customHeight="1">
      <c r="A727" s="524"/>
      <c r="B727" s="534"/>
      <c r="C727" s="526" t="str">
        <f t="shared" si="28"/>
        <v/>
      </c>
      <c r="D727" s="527"/>
      <c r="E727" s="384"/>
      <c r="F727" s="524"/>
      <c r="G727" s="536"/>
      <c r="H727" s="535">
        <f t="shared" si="29"/>
        <v>0</v>
      </c>
      <c r="I727" s="473"/>
      <c r="J727" s="473"/>
      <c r="K727" s="473"/>
      <c r="L727" s="473"/>
      <c r="M727" s="473"/>
    </row>
    <row r="728" ht="22.5" customHeight="1">
      <c r="A728" s="524"/>
      <c r="B728" s="531"/>
      <c r="C728" s="526" t="str">
        <f t="shared" si="28"/>
        <v/>
      </c>
      <c r="D728" s="527"/>
      <c r="E728" s="384"/>
      <c r="F728" s="524"/>
      <c r="G728" s="536"/>
      <c r="H728" s="533">
        <f t="shared" si="29"/>
        <v>0</v>
      </c>
      <c r="I728" s="473"/>
      <c r="J728" s="473"/>
      <c r="K728" s="473"/>
      <c r="L728" s="473"/>
      <c r="M728" s="473"/>
    </row>
    <row r="729" ht="22.5" customHeight="1">
      <c r="A729" s="524"/>
      <c r="B729" s="534"/>
      <c r="C729" s="526" t="str">
        <f t="shared" si="28"/>
        <v/>
      </c>
      <c r="D729" s="527"/>
      <c r="E729" s="384"/>
      <c r="F729" s="524"/>
      <c r="G729" s="536"/>
      <c r="H729" s="535">
        <f t="shared" si="29"/>
        <v>0</v>
      </c>
      <c r="I729" s="473"/>
      <c r="J729" s="473"/>
      <c r="K729" s="473"/>
      <c r="L729" s="473"/>
      <c r="M729" s="473"/>
    </row>
    <row r="730" ht="22.5" customHeight="1">
      <c r="A730" s="524"/>
      <c r="B730" s="531"/>
      <c r="C730" s="526" t="str">
        <f t="shared" si="28"/>
        <v/>
      </c>
      <c r="D730" s="527"/>
      <c r="E730" s="384"/>
      <c r="F730" s="524"/>
      <c r="G730" s="536"/>
      <c r="H730" s="533">
        <f t="shared" si="29"/>
        <v>0</v>
      </c>
      <c r="I730" s="473"/>
      <c r="J730" s="473"/>
      <c r="K730" s="473"/>
      <c r="L730" s="473"/>
      <c r="M730" s="473"/>
    </row>
    <row r="731" ht="22.5" customHeight="1">
      <c r="A731" s="524"/>
      <c r="B731" s="534"/>
      <c r="C731" s="526" t="str">
        <f t="shared" si="28"/>
        <v/>
      </c>
      <c r="D731" s="527"/>
      <c r="E731" s="384"/>
      <c r="F731" s="524"/>
      <c r="G731" s="536"/>
      <c r="H731" s="535">
        <f t="shared" si="29"/>
        <v>0</v>
      </c>
      <c r="I731" s="473"/>
      <c r="J731" s="473"/>
      <c r="K731" s="473"/>
      <c r="L731" s="473"/>
      <c r="M731" s="473"/>
    </row>
    <row r="732" ht="22.5" customHeight="1">
      <c r="A732" s="524"/>
      <c r="B732" s="531"/>
      <c r="C732" s="526" t="str">
        <f t="shared" si="28"/>
        <v/>
      </c>
      <c r="D732" s="527"/>
      <c r="E732" s="384"/>
      <c r="F732" s="524"/>
      <c r="G732" s="536"/>
      <c r="H732" s="533">
        <f t="shared" si="29"/>
        <v>0</v>
      </c>
      <c r="I732" s="473"/>
      <c r="J732" s="473"/>
      <c r="K732" s="473"/>
      <c r="L732" s="473"/>
      <c r="M732" s="473"/>
    </row>
    <row r="733" ht="22.5" customHeight="1">
      <c r="A733" s="524"/>
      <c r="B733" s="534"/>
      <c r="C733" s="526" t="str">
        <f t="shared" si="28"/>
        <v/>
      </c>
      <c r="D733" s="527"/>
      <c r="E733" s="384"/>
      <c r="F733" s="524"/>
      <c r="G733" s="536"/>
      <c r="H733" s="535">
        <f t="shared" si="29"/>
        <v>0</v>
      </c>
      <c r="I733" s="473"/>
      <c r="J733" s="473"/>
      <c r="K733" s="473"/>
      <c r="L733" s="473"/>
      <c r="M733" s="473"/>
    </row>
    <row r="734" ht="22.5" customHeight="1">
      <c r="A734" s="524"/>
      <c r="B734" s="531"/>
      <c r="C734" s="526" t="str">
        <f t="shared" si="28"/>
        <v/>
      </c>
      <c r="D734" s="527"/>
      <c r="E734" s="384"/>
      <c r="F734" s="524"/>
      <c r="G734" s="536"/>
      <c r="H734" s="533">
        <f t="shared" si="29"/>
        <v>0</v>
      </c>
      <c r="I734" s="473"/>
      <c r="J734" s="473"/>
      <c r="K734" s="473"/>
      <c r="L734" s="473"/>
      <c r="M734" s="473"/>
    </row>
    <row r="735" ht="22.5" customHeight="1">
      <c r="A735" s="524"/>
      <c r="B735" s="534"/>
      <c r="C735" s="526" t="str">
        <f t="shared" si="28"/>
        <v/>
      </c>
      <c r="D735" s="527"/>
      <c r="E735" s="384"/>
      <c r="F735" s="524"/>
      <c r="G735" s="536"/>
      <c r="H735" s="535">
        <f t="shared" si="29"/>
        <v>0</v>
      </c>
      <c r="I735" s="473"/>
      <c r="J735" s="473"/>
      <c r="K735" s="473"/>
      <c r="L735" s="473"/>
      <c r="M735" s="473"/>
    </row>
    <row r="736" ht="22.5" customHeight="1">
      <c r="A736" s="524"/>
      <c r="B736" s="531"/>
      <c r="C736" s="526" t="str">
        <f t="shared" si="28"/>
        <v/>
      </c>
      <c r="D736" s="527"/>
      <c r="E736" s="384"/>
      <c r="F736" s="524"/>
      <c r="G736" s="536"/>
      <c r="H736" s="533">
        <f t="shared" si="29"/>
        <v>0</v>
      </c>
      <c r="I736" s="473"/>
      <c r="J736" s="473"/>
      <c r="K736" s="473"/>
      <c r="L736" s="473"/>
      <c r="M736" s="473"/>
    </row>
    <row r="737" ht="22.5" customHeight="1">
      <c r="A737" s="524"/>
      <c r="B737" s="534"/>
      <c r="C737" s="526" t="str">
        <f t="shared" si="28"/>
        <v/>
      </c>
      <c r="D737" s="527"/>
      <c r="E737" s="384"/>
      <c r="F737" s="524"/>
      <c r="G737" s="536"/>
      <c r="H737" s="535">
        <f t="shared" si="29"/>
        <v>0</v>
      </c>
      <c r="I737" s="473"/>
      <c r="J737" s="473"/>
      <c r="K737" s="473"/>
      <c r="L737" s="473"/>
      <c r="M737" s="473"/>
    </row>
    <row r="738" ht="22.5" customHeight="1">
      <c r="A738" s="524"/>
      <c r="B738" s="531"/>
      <c r="C738" s="526" t="str">
        <f t="shared" si="28"/>
        <v/>
      </c>
      <c r="D738" s="527"/>
      <c r="E738" s="384"/>
      <c r="F738" s="524"/>
      <c r="G738" s="536"/>
      <c r="H738" s="533">
        <f t="shared" si="29"/>
        <v>0</v>
      </c>
      <c r="I738" s="473"/>
      <c r="J738" s="473"/>
      <c r="K738" s="473"/>
      <c r="L738" s="473"/>
      <c r="M738" s="473"/>
    </row>
    <row r="739" ht="22.5" customHeight="1">
      <c r="A739" s="524"/>
      <c r="B739" s="534"/>
      <c r="C739" s="526" t="str">
        <f t="shared" si="28"/>
        <v/>
      </c>
      <c r="D739" s="527"/>
      <c r="E739" s="384"/>
      <c r="F739" s="524"/>
      <c r="G739" s="536"/>
      <c r="H739" s="535">
        <f t="shared" si="29"/>
        <v>0</v>
      </c>
      <c r="I739" s="473"/>
      <c r="J739" s="473"/>
      <c r="K739" s="473"/>
      <c r="L739" s="473"/>
      <c r="M739" s="473"/>
    </row>
    <row r="740" ht="22.5" customHeight="1">
      <c r="A740" s="524"/>
      <c r="B740" s="531"/>
      <c r="C740" s="526" t="str">
        <f t="shared" si="28"/>
        <v/>
      </c>
      <c r="D740" s="527"/>
      <c r="E740" s="384"/>
      <c r="F740" s="524"/>
      <c r="G740" s="536"/>
      <c r="H740" s="533">
        <f t="shared" si="29"/>
        <v>0</v>
      </c>
      <c r="I740" s="473"/>
      <c r="J740" s="473"/>
      <c r="K740" s="473"/>
      <c r="L740" s="473"/>
      <c r="M740" s="473"/>
    </row>
    <row r="741" ht="22.5" customHeight="1">
      <c r="A741" s="524"/>
      <c r="B741" s="534"/>
      <c r="C741" s="526" t="str">
        <f t="shared" si="28"/>
        <v/>
      </c>
      <c r="D741" s="527"/>
      <c r="E741" s="384"/>
      <c r="F741" s="524"/>
      <c r="G741" s="536"/>
      <c r="H741" s="535">
        <f t="shared" si="29"/>
        <v>0</v>
      </c>
      <c r="I741" s="473"/>
      <c r="J741" s="473"/>
      <c r="K741" s="473"/>
      <c r="L741" s="473"/>
      <c r="M741" s="473"/>
    </row>
    <row r="742" ht="22.5" customHeight="1">
      <c r="A742" s="524"/>
      <c r="B742" s="531"/>
      <c r="C742" s="526" t="str">
        <f t="shared" si="28"/>
        <v/>
      </c>
      <c r="D742" s="527"/>
      <c r="E742" s="384"/>
      <c r="F742" s="524"/>
      <c r="G742" s="536"/>
      <c r="H742" s="533">
        <f t="shared" si="29"/>
        <v>0</v>
      </c>
      <c r="I742" s="473"/>
      <c r="J742" s="473"/>
      <c r="K742" s="473"/>
      <c r="L742" s="473"/>
      <c r="M742" s="473"/>
    </row>
    <row r="743" ht="22.5" customHeight="1">
      <c r="A743" s="524"/>
      <c r="B743" s="534"/>
      <c r="C743" s="526" t="str">
        <f t="shared" si="28"/>
        <v/>
      </c>
      <c r="D743" s="527"/>
      <c r="E743" s="384"/>
      <c r="F743" s="524"/>
      <c r="G743" s="536"/>
      <c r="H743" s="535">
        <f t="shared" si="29"/>
        <v>0</v>
      </c>
      <c r="I743" s="473"/>
      <c r="J743" s="473"/>
      <c r="K743" s="473"/>
      <c r="L743" s="473"/>
      <c r="M743" s="473"/>
    </row>
    <row r="744" ht="22.5" customHeight="1">
      <c r="A744" s="524"/>
      <c r="B744" s="531"/>
      <c r="C744" s="526" t="str">
        <f t="shared" si="28"/>
        <v/>
      </c>
      <c r="D744" s="527"/>
      <c r="E744" s="384"/>
      <c r="F744" s="524"/>
      <c r="G744" s="536"/>
      <c r="H744" s="533">
        <f t="shared" si="29"/>
        <v>0</v>
      </c>
      <c r="I744" s="473"/>
      <c r="J744" s="473"/>
      <c r="K744" s="473"/>
      <c r="L744" s="473"/>
      <c r="M744" s="473"/>
    </row>
    <row r="745" ht="22.5" customHeight="1">
      <c r="A745" s="524"/>
      <c r="B745" s="534"/>
      <c r="C745" s="526" t="str">
        <f t="shared" si="28"/>
        <v/>
      </c>
      <c r="D745" s="527"/>
      <c r="E745" s="384"/>
      <c r="F745" s="524"/>
      <c r="G745" s="536"/>
      <c r="H745" s="535">
        <f t="shared" si="29"/>
        <v>0</v>
      </c>
      <c r="I745" s="473"/>
      <c r="J745" s="473"/>
      <c r="K745" s="473"/>
      <c r="L745" s="473"/>
      <c r="M745" s="473"/>
    </row>
    <row r="746" ht="22.5" customHeight="1">
      <c r="A746" s="524"/>
      <c r="B746" s="531"/>
      <c r="C746" s="526" t="str">
        <f t="shared" si="28"/>
        <v/>
      </c>
      <c r="D746" s="527"/>
      <c r="E746" s="384"/>
      <c r="F746" s="524"/>
      <c r="G746" s="536"/>
      <c r="H746" s="533">
        <f t="shared" si="29"/>
        <v>0</v>
      </c>
      <c r="I746" s="473"/>
      <c r="J746" s="473"/>
      <c r="K746" s="473"/>
      <c r="L746" s="473"/>
      <c r="M746" s="473"/>
    </row>
    <row r="747" ht="22.5" customHeight="1">
      <c r="A747" s="524"/>
      <c r="B747" s="534"/>
      <c r="C747" s="526" t="str">
        <f t="shared" si="28"/>
        <v/>
      </c>
      <c r="D747" s="527"/>
      <c r="E747" s="384"/>
      <c r="F747" s="524"/>
      <c r="G747" s="536"/>
      <c r="H747" s="535">
        <f t="shared" si="29"/>
        <v>0</v>
      </c>
      <c r="I747" s="473"/>
      <c r="J747" s="473"/>
      <c r="K747" s="473"/>
      <c r="L747" s="473"/>
      <c r="M747" s="473"/>
    </row>
    <row r="748" ht="22.5" customHeight="1">
      <c r="A748" s="524"/>
      <c r="B748" s="531"/>
      <c r="C748" s="526" t="str">
        <f t="shared" si="28"/>
        <v/>
      </c>
      <c r="D748" s="527"/>
      <c r="E748" s="384"/>
      <c r="F748" s="524"/>
      <c r="G748" s="536"/>
      <c r="H748" s="533">
        <f t="shared" si="29"/>
        <v>0</v>
      </c>
      <c r="I748" s="473"/>
      <c r="J748" s="473"/>
      <c r="K748" s="473"/>
      <c r="L748" s="473"/>
      <c r="M748" s="473"/>
    </row>
    <row r="749" ht="22.5" customHeight="1">
      <c r="A749" s="524"/>
      <c r="B749" s="534"/>
      <c r="C749" s="526" t="str">
        <f t="shared" si="28"/>
        <v/>
      </c>
      <c r="D749" s="527"/>
      <c r="E749" s="384"/>
      <c r="F749" s="524"/>
      <c r="G749" s="536"/>
      <c r="H749" s="535">
        <f t="shared" si="29"/>
        <v>0</v>
      </c>
      <c r="I749" s="473"/>
      <c r="J749" s="473"/>
      <c r="K749" s="473"/>
      <c r="L749" s="473"/>
      <c r="M749" s="473"/>
    </row>
    <row r="750" ht="22.5" customHeight="1">
      <c r="A750" s="524"/>
      <c r="B750" s="531"/>
      <c r="C750" s="526" t="str">
        <f t="shared" si="28"/>
        <v/>
      </c>
      <c r="D750" s="527"/>
      <c r="E750" s="384"/>
      <c r="F750" s="524"/>
      <c r="G750" s="536"/>
      <c r="H750" s="533">
        <f t="shared" si="29"/>
        <v>0</v>
      </c>
      <c r="I750" s="473"/>
      <c r="J750" s="473"/>
      <c r="K750" s="473"/>
      <c r="L750" s="473"/>
      <c r="M750" s="473"/>
    </row>
    <row r="751" ht="22.5" customHeight="1">
      <c r="A751" s="524"/>
      <c r="B751" s="534"/>
      <c r="C751" s="526" t="str">
        <f t="shared" si="28"/>
        <v/>
      </c>
      <c r="D751" s="527"/>
      <c r="E751" s="384"/>
      <c r="F751" s="524"/>
      <c r="G751" s="536"/>
      <c r="H751" s="535">
        <f t="shared" si="29"/>
        <v>0</v>
      </c>
      <c r="I751" s="473"/>
      <c r="J751" s="473"/>
      <c r="K751" s="473"/>
      <c r="L751" s="473"/>
      <c r="M751" s="473"/>
    </row>
    <row r="752" ht="22.5" customHeight="1">
      <c r="A752" s="524"/>
      <c r="B752" s="531"/>
      <c r="C752" s="526" t="str">
        <f t="shared" si="28"/>
        <v/>
      </c>
      <c r="D752" s="527"/>
      <c r="E752" s="384"/>
      <c r="F752" s="524"/>
      <c r="G752" s="536"/>
      <c r="H752" s="533">
        <f t="shared" si="29"/>
        <v>0</v>
      </c>
      <c r="I752" s="473"/>
      <c r="J752" s="473"/>
      <c r="K752" s="473"/>
      <c r="L752" s="473"/>
      <c r="M752" s="473"/>
    </row>
    <row r="753" ht="22.5" customHeight="1">
      <c r="A753" s="524"/>
      <c r="B753" s="534"/>
      <c r="C753" s="526" t="str">
        <f t="shared" si="28"/>
        <v/>
      </c>
      <c r="D753" s="527"/>
      <c r="E753" s="384"/>
      <c r="F753" s="524"/>
      <c r="G753" s="536"/>
      <c r="H753" s="535">
        <f t="shared" si="29"/>
        <v>0</v>
      </c>
      <c r="I753" s="473"/>
      <c r="J753" s="473"/>
      <c r="K753" s="473"/>
      <c r="L753" s="473"/>
      <c r="M753" s="473"/>
    </row>
    <row r="754" ht="22.5" customHeight="1">
      <c r="A754" s="524"/>
      <c r="B754" s="531"/>
      <c r="C754" s="526" t="str">
        <f t="shared" si="28"/>
        <v/>
      </c>
      <c r="D754" s="527"/>
      <c r="E754" s="384"/>
      <c r="F754" s="524"/>
      <c r="G754" s="536"/>
      <c r="H754" s="533">
        <f t="shared" si="29"/>
        <v>0</v>
      </c>
      <c r="I754" s="473"/>
      <c r="J754" s="473"/>
      <c r="K754" s="473"/>
      <c r="L754" s="473"/>
      <c r="M754" s="473"/>
    </row>
    <row r="755" ht="22.5" customHeight="1">
      <c r="A755" s="524"/>
      <c r="B755" s="534"/>
      <c r="C755" s="526" t="str">
        <f t="shared" si="28"/>
        <v/>
      </c>
      <c r="D755" s="527"/>
      <c r="E755" s="384"/>
      <c r="F755" s="524"/>
      <c r="G755" s="536"/>
      <c r="H755" s="535">
        <f t="shared" si="29"/>
        <v>0</v>
      </c>
      <c r="I755" s="473"/>
      <c r="J755" s="473"/>
      <c r="K755" s="473"/>
      <c r="L755" s="473"/>
      <c r="M755" s="473"/>
    </row>
    <row r="756" ht="22.5" customHeight="1">
      <c r="A756" s="524"/>
      <c r="B756" s="531"/>
      <c r="C756" s="526" t="str">
        <f t="shared" si="28"/>
        <v/>
      </c>
      <c r="D756" s="527"/>
      <c r="E756" s="384"/>
      <c r="F756" s="524"/>
      <c r="G756" s="536"/>
      <c r="H756" s="533">
        <f t="shared" si="29"/>
        <v>0</v>
      </c>
      <c r="I756" s="473"/>
      <c r="J756" s="473"/>
      <c r="K756" s="473"/>
      <c r="L756" s="473"/>
      <c r="M756" s="473"/>
    </row>
    <row r="757" ht="22.5" customHeight="1">
      <c r="A757" s="524"/>
      <c r="B757" s="534"/>
      <c r="C757" s="526" t="str">
        <f t="shared" si="28"/>
        <v/>
      </c>
      <c r="D757" s="527"/>
      <c r="E757" s="384"/>
      <c r="F757" s="524"/>
      <c r="G757" s="536"/>
      <c r="H757" s="535">
        <f t="shared" si="29"/>
        <v>0</v>
      </c>
      <c r="I757" s="473"/>
      <c r="J757" s="473"/>
      <c r="K757" s="473"/>
      <c r="L757" s="473"/>
      <c r="M757" s="473"/>
    </row>
    <row r="758" ht="22.5" customHeight="1">
      <c r="A758" s="524"/>
      <c r="B758" s="531"/>
      <c r="C758" s="526" t="str">
        <f t="shared" si="28"/>
        <v/>
      </c>
      <c r="D758" s="527"/>
      <c r="E758" s="384"/>
      <c r="F758" s="524"/>
      <c r="G758" s="536"/>
      <c r="H758" s="533">
        <f t="shared" si="29"/>
        <v>0</v>
      </c>
      <c r="I758" s="473"/>
      <c r="J758" s="473"/>
      <c r="K758" s="473"/>
      <c r="L758" s="473"/>
      <c r="M758" s="473"/>
    </row>
    <row r="759" ht="22.5" customHeight="1">
      <c r="A759" s="524"/>
      <c r="B759" s="534"/>
      <c r="C759" s="526" t="str">
        <f t="shared" si="28"/>
        <v/>
      </c>
      <c r="D759" s="527"/>
      <c r="E759" s="384"/>
      <c r="F759" s="524"/>
      <c r="G759" s="536"/>
      <c r="H759" s="535">
        <f t="shared" si="29"/>
        <v>0</v>
      </c>
      <c r="I759" s="473"/>
      <c r="J759" s="473"/>
      <c r="K759" s="473"/>
      <c r="L759" s="473"/>
      <c r="M759" s="473"/>
    </row>
    <row r="760" ht="22.5" customHeight="1">
      <c r="A760" s="524"/>
      <c r="B760" s="531"/>
      <c r="C760" s="526" t="str">
        <f t="shared" si="28"/>
        <v/>
      </c>
      <c r="D760" s="527"/>
      <c r="E760" s="384"/>
      <c r="F760" s="524"/>
      <c r="G760" s="536"/>
      <c r="H760" s="533">
        <f t="shared" si="29"/>
        <v>0</v>
      </c>
      <c r="I760" s="473"/>
      <c r="J760" s="473"/>
      <c r="K760" s="473"/>
      <c r="L760" s="473"/>
      <c r="M760" s="473"/>
    </row>
    <row r="761" ht="22.5" customHeight="1">
      <c r="A761" s="524"/>
      <c r="B761" s="534"/>
      <c r="C761" s="526" t="str">
        <f t="shared" si="28"/>
        <v/>
      </c>
      <c r="D761" s="527"/>
      <c r="E761" s="384"/>
      <c r="F761" s="524"/>
      <c r="G761" s="536"/>
      <c r="H761" s="535">
        <f t="shared" si="29"/>
        <v>0</v>
      </c>
      <c r="I761" s="473"/>
      <c r="J761" s="473"/>
      <c r="K761" s="473"/>
      <c r="L761" s="473"/>
      <c r="M761" s="473"/>
    </row>
    <row r="762" ht="22.5" customHeight="1">
      <c r="A762" s="524"/>
      <c r="B762" s="531"/>
      <c r="C762" s="526" t="str">
        <f t="shared" si="28"/>
        <v/>
      </c>
      <c r="D762" s="527"/>
      <c r="E762" s="384"/>
      <c r="F762" s="524"/>
      <c r="G762" s="536"/>
      <c r="H762" s="533">
        <f t="shared" si="29"/>
        <v>0</v>
      </c>
      <c r="I762" s="473"/>
      <c r="J762" s="473"/>
      <c r="K762" s="473"/>
      <c r="L762" s="473"/>
      <c r="M762" s="473"/>
    </row>
    <row r="763" ht="22.5" customHeight="1">
      <c r="A763" s="524"/>
      <c r="B763" s="534"/>
      <c r="C763" s="526" t="str">
        <f t="shared" si="28"/>
        <v/>
      </c>
      <c r="D763" s="527"/>
      <c r="E763" s="384"/>
      <c r="F763" s="524"/>
      <c r="G763" s="536"/>
      <c r="H763" s="535">
        <f t="shared" si="29"/>
        <v>0</v>
      </c>
      <c r="I763" s="473"/>
      <c r="J763" s="473"/>
      <c r="K763" s="473"/>
      <c r="L763" s="473"/>
      <c r="M763" s="473"/>
    </row>
    <row r="764" ht="22.5" customHeight="1">
      <c r="A764" s="524"/>
      <c r="B764" s="531"/>
      <c r="C764" s="526" t="str">
        <f t="shared" si="28"/>
        <v/>
      </c>
      <c r="D764" s="527"/>
      <c r="E764" s="384"/>
      <c r="F764" s="524"/>
      <c r="G764" s="536"/>
      <c r="H764" s="533">
        <f t="shared" si="29"/>
        <v>0</v>
      </c>
      <c r="I764" s="473"/>
      <c r="J764" s="473"/>
      <c r="K764" s="473"/>
      <c r="L764" s="473"/>
      <c r="M764" s="473"/>
    </row>
    <row r="765" ht="22.5" customHeight="1">
      <c r="A765" s="524"/>
      <c r="B765" s="534"/>
      <c r="C765" s="526" t="str">
        <f t="shared" si="28"/>
        <v/>
      </c>
      <c r="D765" s="527"/>
      <c r="E765" s="384"/>
      <c r="F765" s="524"/>
      <c r="G765" s="536"/>
      <c r="H765" s="535">
        <f t="shared" si="29"/>
        <v>0</v>
      </c>
      <c r="I765" s="473"/>
      <c r="J765" s="473"/>
      <c r="K765" s="473"/>
      <c r="L765" s="473"/>
      <c r="M765" s="473"/>
    </row>
    <row r="766" ht="22.5" customHeight="1">
      <c r="A766" s="524"/>
      <c r="B766" s="531"/>
      <c r="C766" s="526" t="str">
        <f t="shared" si="28"/>
        <v/>
      </c>
      <c r="D766" s="527"/>
      <c r="E766" s="384"/>
      <c r="F766" s="524"/>
      <c r="G766" s="536"/>
      <c r="H766" s="533">
        <f t="shared" si="29"/>
        <v>0</v>
      </c>
      <c r="I766" s="473"/>
      <c r="J766" s="473"/>
      <c r="K766" s="473"/>
      <c r="L766" s="473"/>
      <c r="M766" s="473"/>
    </row>
    <row r="767" ht="22.5" customHeight="1">
      <c r="A767" s="524"/>
      <c r="B767" s="534"/>
      <c r="C767" s="526" t="str">
        <f t="shared" si="28"/>
        <v/>
      </c>
      <c r="D767" s="527"/>
      <c r="E767" s="384"/>
      <c r="F767" s="524"/>
      <c r="G767" s="536"/>
      <c r="H767" s="535">
        <f t="shared" si="29"/>
        <v>0</v>
      </c>
      <c r="I767" s="473"/>
      <c r="J767" s="473"/>
      <c r="K767" s="473"/>
      <c r="L767" s="473"/>
      <c r="M767" s="473"/>
    </row>
    <row r="768" ht="22.5" customHeight="1">
      <c r="A768" s="524"/>
      <c r="B768" s="531"/>
      <c r="C768" s="526" t="str">
        <f t="shared" si="28"/>
        <v/>
      </c>
      <c r="D768" s="527"/>
      <c r="E768" s="384"/>
      <c r="F768" s="524"/>
      <c r="G768" s="536"/>
      <c r="H768" s="533">
        <f t="shared" si="29"/>
        <v>0</v>
      </c>
      <c r="I768" s="473"/>
      <c r="J768" s="473"/>
      <c r="K768" s="473"/>
      <c r="L768" s="473"/>
      <c r="M768" s="473"/>
    </row>
    <row r="769" ht="22.5" customHeight="1">
      <c r="A769" s="524"/>
      <c r="B769" s="534"/>
      <c r="C769" s="526" t="str">
        <f t="shared" si="28"/>
        <v/>
      </c>
      <c r="D769" s="527"/>
      <c r="E769" s="384"/>
      <c r="F769" s="524"/>
      <c r="G769" s="536"/>
      <c r="H769" s="535">
        <f t="shared" si="29"/>
        <v>0</v>
      </c>
      <c r="I769" s="473"/>
      <c r="J769" s="473"/>
      <c r="K769" s="473"/>
      <c r="L769" s="473"/>
      <c r="M769" s="473"/>
    </row>
    <row r="770" ht="22.5" customHeight="1">
      <c r="A770" s="524"/>
      <c r="B770" s="531"/>
      <c r="C770" s="526" t="str">
        <f t="shared" si="28"/>
        <v/>
      </c>
      <c r="D770" s="527"/>
      <c r="E770" s="384"/>
      <c r="F770" s="524"/>
      <c r="G770" s="536"/>
      <c r="H770" s="533">
        <f t="shared" si="29"/>
        <v>0</v>
      </c>
      <c r="I770" s="473"/>
      <c r="J770" s="473"/>
      <c r="K770" s="473"/>
      <c r="L770" s="473"/>
      <c r="M770" s="473"/>
    </row>
    <row r="771" ht="22.5" customHeight="1">
      <c r="A771" s="524"/>
      <c r="B771" s="534"/>
      <c r="C771" s="526" t="str">
        <f t="shared" si="28"/>
        <v/>
      </c>
      <c r="D771" s="527"/>
      <c r="E771" s="384"/>
      <c r="F771" s="524"/>
      <c r="G771" s="536"/>
      <c r="H771" s="535">
        <f t="shared" si="29"/>
        <v>0</v>
      </c>
      <c r="I771" s="473"/>
      <c r="J771" s="473"/>
      <c r="K771" s="473"/>
      <c r="L771" s="473"/>
      <c r="M771" s="473"/>
    </row>
    <row r="772" ht="22.5" customHeight="1">
      <c r="A772" s="524"/>
      <c r="B772" s="531"/>
      <c r="C772" s="526" t="str">
        <f t="shared" si="28"/>
        <v/>
      </c>
      <c r="D772" s="527"/>
      <c r="E772" s="384"/>
      <c r="F772" s="524"/>
      <c r="G772" s="536"/>
      <c r="H772" s="533">
        <f t="shared" si="29"/>
        <v>0</v>
      </c>
      <c r="I772" s="473"/>
      <c r="J772" s="473"/>
      <c r="K772" s="473"/>
      <c r="L772" s="473"/>
      <c r="M772" s="473"/>
    </row>
    <row r="773" ht="22.5" customHeight="1">
      <c r="A773" s="524"/>
      <c r="B773" s="534"/>
      <c r="C773" s="526" t="str">
        <f t="shared" si="28"/>
        <v/>
      </c>
      <c r="D773" s="527"/>
      <c r="E773" s="384"/>
      <c r="F773" s="524"/>
      <c r="G773" s="536"/>
      <c r="H773" s="535">
        <f t="shared" si="29"/>
        <v>0</v>
      </c>
      <c r="I773" s="473"/>
      <c r="J773" s="473"/>
      <c r="K773" s="473"/>
      <c r="L773" s="473"/>
      <c r="M773" s="473"/>
    </row>
    <row r="774" ht="22.5" customHeight="1">
      <c r="A774" s="524"/>
      <c r="B774" s="531"/>
      <c r="C774" s="526" t="str">
        <f t="shared" si="28"/>
        <v/>
      </c>
      <c r="D774" s="527"/>
      <c r="E774" s="384"/>
      <c r="F774" s="524"/>
      <c r="G774" s="536"/>
      <c r="H774" s="533">
        <f t="shared" si="29"/>
        <v>0</v>
      </c>
      <c r="I774" s="473"/>
      <c r="J774" s="473"/>
      <c r="K774" s="473"/>
      <c r="L774" s="473"/>
      <c r="M774" s="473"/>
    </row>
    <row r="775" ht="22.5" customHeight="1">
      <c r="A775" s="524"/>
      <c r="B775" s="534"/>
      <c r="C775" s="526" t="str">
        <f t="shared" si="28"/>
        <v/>
      </c>
      <c r="D775" s="527"/>
      <c r="E775" s="384"/>
      <c r="F775" s="524"/>
      <c r="G775" s="536"/>
      <c r="H775" s="535">
        <f t="shared" si="29"/>
        <v>0</v>
      </c>
      <c r="I775" s="473"/>
      <c r="J775" s="473"/>
      <c r="K775" s="473"/>
      <c r="L775" s="473"/>
      <c r="M775" s="473"/>
    </row>
    <row r="776" ht="22.5" customHeight="1">
      <c r="A776" s="524"/>
      <c r="B776" s="531"/>
      <c r="C776" s="526" t="str">
        <f t="shared" si="28"/>
        <v/>
      </c>
      <c r="D776" s="527"/>
      <c r="E776" s="384"/>
      <c r="F776" s="524"/>
      <c r="G776" s="536"/>
      <c r="H776" s="533">
        <f t="shared" si="29"/>
        <v>0</v>
      </c>
      <c r="I776" s="473"/>
      <c r="J776" s="473"/>
      <c r="K776" s="473"/>
      <c r="L776" s="473"/>
      <c r="M776" s="473"/>
    </row>
    <row r="777" ht="22.5" customHeight="1">
      <c r="A777" s="524"/>
      <c r="B777" s="534"/>
      <c r="C777" s="526" t="str">
        <f t="shared" si="28"/>
        <v/>
      </c>
      <c r="D777" s="527"/>
      <c r="E777" s="384"/>
      <c r="F777" s="524"/>
      <c r="G777" s="536"/>
      <c r="H777" s="535">
        <f t="shared" si="29"/>
        <v>0</v>
      </c>
      <c r="I777" s="473"/>
      <c r="J777" s="473"/>
      <c r="K777" s="473"/>
      <c r="L777" s="473"/>
      <c r="M777" s="473"/>
    </row>
    <row r="778" ht="22.5" customHeight="1">
      <c r="A778" s="524"/>
      <c r="B778" s="531"/>
      <c r="C778" s="526" t="str">
        <f t="shared" si="28"/>
        <v/>
      </c>
      <c r="D778" s="527"/>
      <c r="E778" s="384"/>
      <c r="F778" s="524"/>
      <c r="G778" s="536"/>
      <c r="H778" s="533">
        <f t="shared" si="29"/>
        <v>0</v>
      </c>
      <c r="I778" s="473"/>
      <c r="J778" s="473"/>
      <c r="K778" s="473"/>
      <c r="L778" s="473"/>
      <c r="M778" s="473"/>
    </row>
    <row r="779" ht="22.5" customHeight="1">
      <c r="A779" s="524"/>
      <c r="B779" s="534"/>
      <c r="C779" s="526" t="str">
        <f t="shared" si="28"/>
        <v/>
      </c>
      <c r="D779" s="527"/>
      <c r="E779" s="384"/>
      <c r="F779" s="524"/>
      <c r="G779" s="536"/>
      <c r="H779" s="535">
        <f t="shared" si="29"/>
        <v>0</v>
      </c>
      <c r="I779" s="473"/>
      <c r="J779" s="473"/>
      <c r="K779" s="473"/>
      <c r="L779" s="473"/>
      <c r="M779" s="473"/>
    </row>
    <row r="780" ht="22.5" customHeight="1">
      <c r="A780" s="524"/>
      <c r="B780" s="531"/>
      <c r="C780" s="526" t="str">
        <f t="shared" si="28"/>
        <v/>
      </c>
      <c r="D780" s="527"/>
      <c r="E780" s="384"/>
      <c r="F780" s="524"/>
      <c r="G780" s="536"/>
      <c r="H780" s="533">
        <f t="shared" si="29"/>
        <v>0</v>
      </c>
      <c r="I780" s="473"/>
      <c r="J780" s="473"/>
      <c r="K780" s="473"/>
      <c r="L780" s="473"/>
      <c r="M780" s="473"/>
    </row>
    <row r="781" ht="22.5" customHeight="1">
      <c r="A781" s="524"/>
      <c r="B781" s="534"/>
      <c r="C781" s="526" t="str">
        <f t="shared" si="28"/>
        <v/>
      </c>
      <c r="D781" s="527"/>
      <c r="E781" s="384"/>
      <c r="F781" s="524"/>
      <c r="G781" s="536"/>
      <c r="H781" s="535">
        <f t="shared" si="29"/>
        <v>0</v>
      </c>
      <c r="I781" s="473"/>
      <c r="J781" s="473"/>
      <c r="K781" s="473"/>
      <c r="L781" s="473"/>
      <c r="M781" s="473"/>
    </row>
    <row r="782" ht="22.5" customHeight="1">
      <c r="A782" s="524"/>
      <c r="B782" s="531"/>
      <c r="C782" s="526" t="str">
        <f t="shared" si="28"/>
        <v/>
      </c>
      <c r="D782" s="527"/>
      <c r="E782" s="384"/>
      <c r="F782" s="524"/>
      <c r="G782" s="536"/>
      <c r="H782" s="533">
        <f t="shared" si="29"/>
        <v>0</v>
      </c>
      <c r="I782" s="473"/>
      <c r="J782" s="473"/>
      <c r="K782" s="473"/>
      <c r="L782" s="473"/>
      <c r="M782" s="473"/>
    </row>
    <row r="783" ht="22.5" customHeight="1">
      <c r="A783" s="524"/>
      <c r="B783" s="534"/>
      <c r="C783" s="526" t="str">
        <f t="shared" si="28"/>
        <v/>
      </c>
      <c r="D783" s="527"/>
      <c r="E783" s="384"/>
      <c r="F783" s="524"/>
      <c r="G783" s="536"/>
      <c r="H783" s="535">
        <f t="shared" si="29"/>
        <v>0</v>
      </c>
      <c r="I783" s="473"/>
      <c r="J783" s="473"/>
      <c r="K783" s="473"/>
      <c r="L783" s="473"/>
      <c r="M783" s="473"/>
    </row>
    <row r="784" ht="22.5" customHeight="1">
      <c r="A784" s="524"/>
      <c r="B784" s="531"/>
      <c r="C784" s="526" t="str">
        <f t="shared" si="28"/>
        <v/>
      </c>
      <c r="D784" s="527"/>
      <c r="E784" s="384"/>
      <c r="F784" s="524"/>
      <c r="G784" s="536"/>
      <c r="H784" s="533">
        <f t="shared" si="29"/>
        <v>0</v>
      </c>
      <c r="I784" s="473"/>
      <c r="J784" s="473"/>
      <c r="K784" s="473"/>
      <c r="L784" s="473"/>
      <c r="M784" s="473"/>
    </row>
    <row r="785" ht="22.5" customHeight="1">
      <c r="A785" s="524"/>
      <c r="B785" s="534"/>
      <c r="C785" s="526" t="str">
        <f t="shared" si="28"/>
        <v/>
      </c>
      <c r="D785" s="527"/>
      <c r="E785" s="384"/>
      <c r="F785" s="524"/>
      <c r="G785" s="536"/>
      <c r="H785" s="535">
        <f t="shared" si="29"/>
        <v>0</v>
      </c>
      <c r="I785" s="473"/>
      <c r="J785" s="473"/>
      <c r="K785" s="473"/>
      <c r="L785" s="473"/>
      <c r="M785" s="473"/>
    </row>
    <row r="786" ht="22.5" customHeight="1">
      <c r="A786" s="524"/>
      <c r="B786" s="531"/>
      <c r="C786" s="526" t="str">
        <f t="shared" si="28"/>
        <v/>
      </c>
      <c r="D786" s="527"/>
      <c r="E786" s="384"/>
      <c r="F786" s="524"/>
      <c r="G786" s="536"/>
      <c r="H786" s="533">
        <f t="shared" si="29"/>
        <v>0</v>
      </c>
      <c r="I786" s="473"/>
      <c r="J786" s="473"/>
      <c r="K786" s="473"/>
      <c r="L786" s="473"/>
      <c r="M786" s="473"/>
    </row>
    <row r="787" ht="22.5" customHeight="1">
      <c r="A787" s="524"/>
      <c r="B787" s="534"/>
      <c r="C787" s="526" t="str">
        <f t="shared" si="28"/>
        <v/>
      </c>
      <c r="D787" s="527"/>
      <c r="E787" s="384"/>
      <c r="F787" s="524"/>
      <c r="G787" s="536"/>
      <c r="H787" s="535">
        <f t="shared" si="29"/>
        <v>0</v>
      </c>
      <c r="I787" s="473"/>
      <c r="J787" s="473"/>
      <c r="K787" s="473"/>
      <c r="L787" s="473"/>
      <c r="M787" s="473"/>
    </row>
    <row r="788" ht="22.5" customHeight="1">
      <c r="A788" s="524"/>
      <c r="B788" s="531"/>
      <c r="C788" s="526" t="str">
        <f t="shared" si="28"/>
        <v/>
      </c>
      <c r="D788" s="527"/>
      <c r="E788" s="384"/>
      <c r="F788" s="524"/>
      <c r="G788" s="536"/>
      <c r="H788" s="533">
        <f t="shared" si="29"/>
        <v>0</v>
      </c>
      <c r="I788" s="473"/>
      <c r="J788" s="473"/>
      <c r="K788" s="473"/>
      <c r="L788" s="473"/>
      <c r="M788" s="473"/>
    </row>
    <row r="789" ht="22.5" customHeight="1">
      <c r="A789" s="524"/>
      <c r="B789" s="534"/>
      <c r="C789" s="526" t="str">
        <f t="shared" si="28"/>
        <v/>
      </c>
      <c r="D789" s="527"/>
      <c r="E789" s="384"/>
      <c r="F789" s="524"/>
      <c r="G789" s="536"/>
      <c r="H789" s="535">
        <f t="shared" si="29"/>
        <v>0</v>
      </c>
      <c r="I789" s="473"/>
      <c r="J789" s="473"/>
      <c r="K789" s="473"/>
      <c r="L789" s="473"/>
      <c r="M789" s="473"/>
    </row>
    <row r="790" ht="22.5" customHeight="1">
      <c r="A790" s="524"/>
      <c r="B790" s="531"/>
      <c r="C790" s="526" t="str">
        <f t="shared" si="28"/>
        <v/>
      </c>
      <c r="D790" s="527"/>
      <c r="E790" s="384"/>
      <c r="F790" s="524"/>
      <c r="G790" s="536"/>
      <c r="H790" s="533">
        <f t="shared" si="29"/>
        <v>0</v>
      </c>
      <c r="I790" s="473"/>
      <c r="J790" s="473"/>
      <c r="K790" s="473"/>
      <c r="L790" s="473"/>
      <c r="M790" s="473"/>
    </row>
    <row r="791" ht="22.5" customHeight="1">
      <c r="A791" s="524"/>
      <c r="B791" s="534"/>
      <c r="C791" s="526" t="str">
        <f t="shared" si="28"/>
        <v/>
      </c>
      <c r="D791" s="527"/>
      <c r="E791" s="384"/>
      <c r="F791" s="524"/>
      <c r="G791" s="536"/>
      <c r="H791" s="535">
        <f t="shared" si="29"/>
        <v>0</v>
      </c>
      <c r="I791" s="473"/>
      <c r="J791" s="473"/>
      <c r="K791" s="473"/>
      <c r="L791" s="473"/>
      <c r="M791" s="473"/>
    </row>
    <row r="792" ht="22.5" customHeight="1">
      <c r="A792" s="524"/>
      <c r="B792" s="531"/>
      <c r="C792" s="526" t="str">
        <f t="shared" si="28"/>
        <v/>
      </c>
      <c r="D792" s="527"/>
      <c r="E792" s="384"/>
      <c r="F792" s="524"/>
      <c r="G792" s="536"/>
      <c r="H792" s="533">
        <f t="shared" si="29"/>
        <v>0</v>
      </c>
      <c r="I792" s="473"/>
      <c r="J792" s="473"/>
      <c r="K792" s="473"/>
      <c r="L792" s="473"/>
      <c r="M792" s="473"/>
    </row>
    <row r="793" ht="22.5" customHeight="1">
      <c r="A793" s="524"/>
      <c r="B793" s="534"/>
      <c r="C793" s="526" t="str">
        <f t="shared" si="28"/>
        <v/>
      </c>
      <c r="D793" s="527"/>
      <c r="E793" s="384"/>
      <c r="F793" s="524"/>
      <c r="G793" s="536"/>
      <c r="H793" s="535">
        <f t="shared" si="29"/>
        <v>0</v>
      </c>
      <c r="I793" s="473"/>
      <c r="J793" s="473"/>
      <c r="K793" s="473"/>
      <c r="L793" s="473"/>
      <c r="M793" s="473"/>
    </row>
    <row r="794" ht="22.5" customHeight="1">
      <c r="A794" s="524"/>
      <c r="B794" s="531"/>
      <c r="C794" s="526" t="str">
        <f t="shared" si="28"/>
        <v/>
      </c>
      <c r="D794" s="527"/>
      <c r="E794" s="384"/>
      <c r="F794" s="524"/>
      <c r="G794" s="536"/>
      <c r="H794" s="533">
        <f t="shared" si="29"/>
        <v>0</v>
      </c>
      <c r="I794" s="473"/>
      <c r="J794" s="473"/>
      <c r="K794" s="473"/>
      <c r="L794" s="473"/>
      <c r="M794" s="473"/>
    </row>
    <row r="795" ht="22.5" customHeight="1">
      <c r="A795" s="524"/>
      <c r="B795" s="534"/>
      <c r="C795" s="526" t="str">
        <f t="shared" si="28"/>
        <v/>
      </c>
      <c r="D795" s="527"/>
      <c r="E795" s="384"/>
      <c r="F795" s="524"/>
      <c r="G795" s="536"/>
      <c r="H795" s="535">
        <f t="shared" si="29"/>
        <v>0</v>
      </c>
      <c r="I795" s="473"/>
      <c r="J795" s="473"/>
      <c r="K795" s="473"/>
      <c r="L795" s="473"/>
      <c r="M795" s="473"/>
    </row>
    <row r="796" ht="22.5" customHeight="1">
      <c r="A796" s="524"/>
      <c r="B796" s="531"/>
      <c r="C796" s="526" t="str">
        <f t="shared" si="28"/>
        <v/>
      </c>
      <c r="D796" s="527"/>
      <c r="E796" s="384"/>
      <c r="F796" s="524"/>
      <c r="G796" s="536"/>
      <c r="H796" s="533">
        <f t="shared" si="29"/>
        <v>0</v>
      </c>
      <c r="I796" s="473"/>
      <c r="J796" s="473"/>
      <c r="K796" s="473"/>
      <c r="L796" s="473"/>
      <c r="M796" s="473"/>
    </row>
    <row r="797" ht="22.5" customHeight="1">
      <c r="A797" s="524"/>
      <c r="B797" s="534"/>
      <c r="C797" s="526" t="str">
        <f t="shared" si="28"/>
        <v/>
      </c>
      <c r="D797" s="527"/>
      <c r="E797" s="384"/>
      <c r="F797" s="524"/>
      <c r="G797" s="536"/>
      <c r="H797" s="535">
        <f t="shared" si="29"/>
        <v>0</v>
      </c>
      <c r="I797" s="473"/>
      <c r="J797" s="473"/>
      <c r="K797" s="473"/>
      <c r="L797" s="473"/>
      <c r="M797" s="473"/>
    </row>
    <row r="798" ht="22.5" customHeight="1">
      <c r="A798" s="524"/>
      <c r="B798" s="531"/>
      <c r="C798" s="526" t="str">
        <f t="shared" si="28"/>
        <v/>
      </c>
      <c r="D798" s="527"/>
      <c r="E798" s="384"/>
      <c r="F798" s="524"/>
      <c r="G798" s="536"/>
      <c r="H798" s="533">
        <f t="shared" si="29"/>
        <v>0</v>
      </c>
      <c r="I798" s="473"/>
      <c r="J798" s="473"/>
      <c r="K798" s="473"/>
      <c r="L798" s="473"/>
      <c r="M798" s="473"/>
    </row>
    <row r="799" ht="22.5" customHeight="1">
      <c r="A799" s="524"/>
      <c r="B799" s="534"/>
      <c r="C799" s="526" t="str">
        <f t="shared" si="28"/>
        <v/>
      </c>
      <c r="D799" s="527"/>
      <c r="E799" s="384"/>
      <c r="F799" s="524"/>
      <c r="G799" s="536"/>
      <c r="H799" s="535">
        <f t="shared" si="29"/>
        <v>0</v>
      </c>
      <c r="I799" s="473"/>
      <c r="J799" s="473"/>
      <c r="K799" s="473"/>
      <c r="L799" s="473"/>
      <c r="M799" s="473"/>
    </row>
    <row r="800" ht="22.5" customHeight="1">
      <c r="A800" s="524"/>
      <c r="B800" s="531"/>
      <c r="C800" s="526" t="str">
        <f t="shared" si="28"/>
        <v/>
      </c>
      <c r="D800" s="527"/>
      <c r="E800" s="384"/>
      <c r="F800" s="524"/>
      <c r="G800" s="536"/>
      <c r="H800" s="533">
        <f t="shared" si="29"/>
        <v>0</v>
      </c>
      <c r="I800" s="473"/>
      <c r="J800" s="473"/>
      <c r="K800" s="473"/>
      <c r="L800" s="473"/>
      <c r="M800" s="473"/>
    </row>
    <row r="801" ht="22.5" customHeight="1">
      <c r="A801" s="524"/>
      <c r="B801" s="534"/>
      <c r="C801" s="526" t="str">
        <f t="shared" si="28"/>
        <v/>
      </c>
      <c r="D801" s="527"/>
      <c r="E801" s="384"/>
      <c r="F801" s="524"/>
      <c r="G801" s="536"/>
      <c r="H801" s="535">
        <f t="shared" si="29"/>
        <v>0</v>
      </c>
      <c r="I801" s="473"/>
      <c r="J801" s="473"/>
      <c r="K801" s="473"/>
      <c r="L801" s="473"/>
      <c r="M801" s="473"/>
    </row>
    <row r="802" ht="22.5" customHeight="1">
      <c r="A802" s="524"/>
      <c r="B802" s="531"/>
      <c r="C802" s="526" t="str">
        <f t="shared" si="28"/>
        <v/>
      </c>
      <c r="D802" s="527"/>
      <c r="E802" s="384"/>
      <c r="F802" s="524"/>
      <c r="G802" s="536"/>
      <c r="H802" s="533">
        <f t="shared" si="29"/>
        <v>0</v>
      </c>
      <c r="I802" s="473"/>
      <c r="J802" s="473"/>
      <c r="K802" s="473"/>
      <c r="L802" s="473"/>
      <c r="M802" s="473"/>
    </row>
    <row r="803" ht="22.5" customHeight="1">
      <c r="A803" s="524"/>
      <c r="B803" s="534"/>
      <c r="C803" s="526" t="str">
        <f t="shared" si="28"/>
        <v/>
      </c>
      <c r="D803" s="527"/>
      <c r="E803" s="384"/>
      <c r="F803" s="524"/>
      <c r="G803" s="536"/>
      <c r="H803" s="535">
        <f t="shared" si="29"/>
        <v>0</v>
      </c>
      <c r="I803" s="473"/>
      <c r="J803" s="473"/>
      <c r="K803" s="473"/>
      <c r="L803" s="473"/>
      <c r="M803" s="473"/>
    </row>
    <row r="804" ht="22.5" customHeight="1">
      <c r="A804" s="524"/>
      <c r="B804" s="531"/>
      <c r="C804" s="526" t="str">
        <f t="shared" si="28"/>
        <v/>
      </c>
      <c r="D804" s="527"/>
      <c r="E804" s="384"/>
      <c r="F804" s="524"/>
      <c r="G804" s="536"/>
      <c r="H804" s="533">
        <f t="shared" si="29"/>
        <v>0</v>
      </c>
      <c r="I804" s="473"/>
      <c r="J804" s="473"/>
      <c r="K804" s="473"/>
      <c r="L804" s="473"/>
      <c r="M804" s="473"/>
    </row>
    <row r="805" ht="22.5" customHeight="1">
      <c r="A805" s="524"/>
      <c r="B805" s="534"/>
      <c r="C805" s="526" t="str">
        <f t="shared" si="28"/>
        <v/>
      </c>
      <c r="D805" s="527"/>
      <c r="E805" s="384"/>
      <c r="F805" s="524"/>
      <c r="G805" s="536"/>
      <c r="H805" s="535">
        <f t="shared" si="29"/>
        <v>0</v>
      </c>
      <c r="I805" s="473"/>
      <c r="J805" s="473"/>
      <c r="K805" s="473"/>
      <c r="L805" s="473"/>
      <c r="M805" s="473"/>
    </row>
    <row r="806" ht="22.5" customHeight="1">
      <c r="A806" s="524"/>
      <c r="B806" s="531"/>
      <c r="C806" s="526" t="str">
        <f t="shared" si="28"/>
        <v/>
      </c>
      <c r="D806" s="527"/>
      <c r="E806" s="384"/>
      <c r="F806" s="524"/>
      <c r="G806" s="536"/>
      <c r="H806" s="533">
        <f t="shared" si="29"/>
        <v>0</v>
      </c>
      <c r="I806" s="473"/>
      <c r="J806" s="473"/>
      <c r="K806" s="473"/>
      <c r="L806" s="473"/>
      <c r="M806" s="473"/>
    </row>
    <row r="807" ht="22.5" customHeight="1">
      <c r="A807" s="524"/>
      <c r="B807" s="534"/>
      <c r="C807" s="526" t="str">
        <f t="shared" si="28"/>
        <v/>
      </c>
      <c r="D807" s="527"/>
      <c r="E807" s="384"/>
      <c r="F807" s="524"/>
      <c r="G807" s="536"/>
      <c r="H807" s="535">
        <f t="shared" si="29"/>
        <v>0</v>
      </c>
      <c r="I807" s="473"/>
      <c r="J807" s="473"/>
      <c r="K807" s="473"/>
      <c r="L807" s="473"/>
      <c r="M807" s="473"/>
    </row>
    <row r="808" ht="22.5" customHeight="1">
      <c r="A808" s="524"/>
      <c r="B808" s="531"/>
      <c r="C808" s="526" t="str">
        <f t="shared" si="28"/>
        <v/>
      </c>
      <c r="D808" s="527"/>
      <c r="E808" s="384"/>
      <c r="F808" s="524"/>
      <c r="G808" s="536"/>
      <c r="H808" s="533">
        <f t="shared" si="29"/>
        <v>0</v>
      </c>
      <c r="I808" s="473"/>
      <c r="J808" s="473"/>
      <c r="K808" s="473"/>
      <c r="L808" s="473"/>
      <c r="M808" s="473"/>
    </row>
    <row r="809" ht="22.5" customHeight="1">
      <c r="A809" s="524"/>
      <c r="B809" s="534"/>
      <c r="C809" s="526" t="str">
        <f t="shared" si="28"/>
        <v/>
      </c>
      <c r="D809" s="527"/>
      <c r="E809" s="384"/>
      <c r="F809" s="524"/>
      <c r="G809" s="536"/>
      <c r="H809" s="535">
        <f t="shared" si="29"/>
        <v>0</v>
      </c>
      <c r="I809" s="473"/>
      <c r="J809" s="473"/>
      <c r="K809" s="473"/>
      <c r="L809" s="473"/>
      <c r="M809" s="473"/>
    </row>
    <row r="810" ht="22.5" customHeight="1">
      <c r="A810" s="524"/>
      <c r="B810" s="531"/>
      <c r="C810" s="526" t="str">
        <f t="shared" si="28"/>
        <v/>
      </c>
      <c r="D810" s="527"/>
      <c r="E810" s="384"/>
      <c r="F810" s="524"/>
      <c r="G810" s="536"/>
      <c r="H810" s="533">
        <f t="shared" si="29"/>
        <v>0</v>
      </c>
      <c r="I810" s="473"/>
      <c r="J810" s="473"/>
      <c r="K810" s="473"/>
      <c r="L810" s="473"/>
      <c r="M810" s="473"/>
    </row>
    <row r="811" ht="22.5" customHeight="1">
      <c r="A811" s="524"/>
      <c r="B811" s="534"/>
      <c r="C811" s="526" t="str">
        <f t="shared" si="28"/>
        <v/>
      </c>
      <c r="D811" s="527"/>
      <c r="E811" s="384"/>
      <c r="F811" s="524"/>
      <c r="G811" s="536"/>
      <c r="H811" s="535">
        <f t="shared" si="29"/>
        <v>0</v>
      </c>
      <c r="I811" s="473"/>
      <c r="J811" s="473"/>
      <c r="K811" s="473"/>
      <c r="L811" s="473"/>
      <c r="M811" s="473"/>
    </row>
    <row r="812" ht="22.5" customHeight="1">
      <c r="A812" s="524"/>
      <c r="B812" s="531"/>
      <c r="C812" s="526" t="str">
        <f t="shared" si="28"/>
        <v/>
      </c>
      <c r="D812" s="527"/>
      <c r="E812" s="384"/>
      <c r="F812" s="524"/>
      <c r="G812" s="536"/>
      <c r="H812" s="533">
        <f t="shared" si="29"/>
        <v>0</v>
      </c>
      <c r="I812" s="473"/>
      <c r="J812" s="473"/>
      <c r="K812" s="473"/>
      <c r="L812" s="473"/>
      <c r="M812" s="473"/>
    </row>
    <row r="813" ht="22.5" customHeight="1">
      <c r="A813" s="524"/>
      <c r="B813" s="534"/>
      <c r="C813" s="526" t="str">
        <f t="shared" si="28"/>
        <v/>
      </c>
      <c r="D813" s="527"/>
      <c r="E813" s="384"/>
      <c r="F813" s="524"/>
      <c r="G813" s="536"/>
      <c r="H813" s="535">
        <f t="shared" si="29"/>
        <v>0</v>
      </c>
      <c r="I813" s="473"/>
      <c r="J813" s="473"/>
      <c r="K813" s="473"/>
      <c r="L813" s="473"/>
      <c r="M813" s="473"/>
    </row>
    <row r="814" ht="22.5" customHeight="1">
      <c r="A814" s="524"/>
      <c r="B814" s="531"/>
      <c r="C814" s="526" t="str">
        <f t="shared" si="28"/>
        <v/>
      </c>
      <c r="D814" s="527"/>
      <c r="E814" s="384"/>
      <c r="F814" s="524"/>
      <c r="G814" s="536"/>
      <c r="H814" s="533">
        <f t="shared" si="29"/>
        <v>0</v>
      </c>
      <c r="I814" s="473"/>
      <c r="J814" s="473"/>
      <c r="K814" s="473"/>
      <c r="L814" s="473"/>
      <c r="M814" s="473"/>
    </row>
    <row r="815" ht="22.5" customHeight="1">
      <c r="A815" s="524"/>
      <c r="B815" s="534"/>
      <c r="C815" s="526" t="str">
        <f t="shared" si="28"/>
        <v/>
      </c>
      <c r="D815" s="527"/>
      <c r="E815" s="384"/>
      <c r="F815" s="524"/>
      <c r="G815" s="536"/>
      <c r="H815" s="535">
        <f t="shared" si="29"/>
        <v>0</v>
      </c>
      <c r="I815" s="473"/>
      <c r="J815" s="473"/>
      <c r="K815" s="473"/>
      <c r="L815" s="473"/>
      <c r="M815" s="473"/>
    </row>
    <row r="816" ht="22.5" customHeight="1">
      <c r="A816" s="524"/>
      <c r="B816" s="531"/>
      <c r="C816" s="526" t="str">
        <f t="shared" si="28"/>
        <v/>
      </c>
      <c r="D816" s="527"/>
      <c r="E816" s="384"/>
      <c r="F816" s="524"/>
      <c r="G816" s="536"/>
      <c r="H816" s="533">
        <f t="shared" si="29"/>
        <v>0</v>
      </c>
      <c r="I816" s="473"/>
      <c r="J816" s="473"/>
      <c r="K816" s="473"/>
      <c r="L816" s="473"/>
      <c r="M816" s="473"/>
    </row>
    <row r="817" ht="22.5" customHeight="1">
      <c r="A817" s="524"/>
      <c r="B817" s="534"/>
      <c r="C817" s="526" t="str">
        <f t="shared" si="28"/>
        <v/>
      </c>
      <c r="D817" s="527"/>
      <c r="E817" s="384"/>
      <c r="F817" s="524"/>
      <c r="G817" s="536"/>
      <c r="H817" s="535">
        <f t="shared" si="29"/>
        <v>0</v>
      </c>
      <c r="I817" s="473"/>
      <c r="J817" s="473"/>
      <c r="K817" s="473"/>
      <c r="L817" s="473"/>
      <c r="M817" s="473"/>
    </row>
    <row r="818" ht="22.5" customHeight="1">
      <c r="A818" s="524"/>
      <c r="B818" s="531"/>
      <c r="C818" s="526" t="str">
        <f t="shared" si="28"/>
        <v/>
      </c>
      <c r="D818" s="527"/>
      <c r="E818" s="384"/>
      <c r="F818" s="524"/>
      <c r="G818" s="536"/>
      <c r="H818" s="533">
        <f t="shared" si="29"/>
        <v>0</v>
      </c>
      <c r="I818" s="473"/>
      <c r="J818" s="473"/>
      <c r="K818" s="473"/>
      <c r="L818" s="473"/>
      <c r="M818" s="473"/>
    </row>
    <row r="819" ht="22.5" customHeight="1">
      <c r="A819" s="524"/>
      <c r="B819" s="534"/>
      <c r="C819" s="526" t="str">
        <f t="shared" si="28"/>
        <v/>
      </c>
      <c r="D819" s="527"/>
      <c r="E819" s="384"/>
      <c r="F819" s="524"/>
      <c r="G819" s="536"/>
      <c r="H819" s="535">
        <f t="shared" si="29"/>
        <v>0</v>
      </c>
      <c r="I819" s="473"/>
      <c r="J819" s="473"/>
      <c r="K819" s="473"/>
      <c r="L819" s="473"/>
      <c r="M819" s="473"/>
    </row>
    <row r="820" ht="22.5" customHeight="1">
      <c r="A820" s="524"/>
      <c r="B820" s="531"/>
      <c r="C820" s="526" t="str">
        <f t="shared" si="28"/>
        <v/>
      </c>
      <c r="D820" s="527"/>
      <c r="E820" s="384"/>
      <c r="F820" s="524"/>
      <c r="G820" s="536"/>
      <c r="H820" s="533">
        <f t="shared" si="29"/>
        <v>0</v>
      </c>
      <c r="I820" s="473"/>
      <c r="J820" s="473"/>
      <c r="K820" s="473"/>
      <c r="L820" s="473"/>
      <c r="M820" s="473"/>
    </row>
    <row r="821" ht="22.5" customHeight="1">
      <c r="A821" s="524"/>
      <c r="B821" s="534"/>
      <c r="C821" s="526" t="str">
        <f t="shared" si="28"/>
        <v/>
      </c>
      <c r="D821" s="527"/>
      <c r="E821" s="384"/>
      <c r="F821" s="524"/>
      <c r="G821" s="536"/>
      <c r="H821" s="535">
        <f t="shared" si="29"/>
        <v>0</v>
      </c>
      <c r="I821" s="473"/>
      <c r="J821" s="473"/>
      <c r="K821" s="473"/>
      <c r="L821" s="473"/>
      <c r="M821" s="473"/>
    </row>
    <row r="822" ht="22.5" customHeight="1">
      <c r="A822" s="524"/>
      <c r="B822" s="531"/>
      <c r="C822" s="526" t="str">
        <f t="shared" si="28"/>
        <v/>
      </c>
      <c r="D822" s="527"/>
      <c r="E822" s="384"/>
      <c r="F822" s="524"/>
      <c r="G822" s="536"/>
      <c r="H822" s="533">
        <f t="shared" si="29"/>
        <v>0</v>
      </c>
      <c r="I822" s="473"/>
      <c r="J822" s="473"/>
      <c r="K822" s="473"/>
      <c r="L822" s="473"/>
      <c r="M822" s="473"/>
    </row>
    <row r="823" ht="22.5" customHeight="1">
      <c r="A823" s="524"/>
      <c r="B823" s="534"/>
      <c r="C823" s="526" t="str">
        <f t="shared" si="28"/>
        <v/>
      </c>
      <c r="D823" s="527"/>
      <c r="E823" s="384"/>
      <c r="F823" s="524"/>
      <c r="G823" s="536"/>
      <c r="H823" s="535">
        <f t="shared" si="29"/>
        <v>0</v>
      </c>
      <c r="I823" s="473"/>
      <c r="J823" s="473"/>
      <c r="K823" s="473"/>
      <c r="L823" s="473"/>
      <c r="M823" s="473"/>
    </row>
    <row r="824" ht="22.5" customHeight="1">
      <c r="A824" s="524"/>
      <c r="B824" s="531"/>
      <c r="C824" s="526" t="str">
        <f t="shared" si="28"/>
        <v/>
      </c>
      <c r="D824" s="527"/>
      <c r="E824" s="384"/>
      <c r="F824" s="524"/>
      <c r="G824" s="536"/>
      <c r="H824" s="533">
        <f t="shared" si="29"/>
        <v>0</v>
      </c>
      <c r="I824" s="473"/>
      <c r="J824" s="473"/>
      <c r="K824" s="473"/>
      <c r="L824" s="473"/>
      <c r="M824" s="473"/>
    </row>
    <row r="825" ht="22.5" customHeight="1">
      <c r="A825" s="524"/>
      <c r="B825" s="534"/>
      <c r="C825" s="526" t="str">
        <f t="shared" si="28"/>
        <v/>
      </c>
      <c r="D825" s="527"/>
      <c r="E825" s="384"/>
      <c r="F825" s="524"/>
      <c r="G825" s="536"/>
      <c r="H825" s="535">
        <f t="shared" si="29"/>
        <v>0</v>
      </c>
      <c r="I825" s="473"/>
      <c r="J825" s="473"/>
      <c r="K825" s="473"/>
      <c r="L825" s="473"/>
      <c r="M825" s="473"/>
    </row>
    <row r="826" ht="22.5" customHeight="1">
      <c r="A826" s="524"/>
      <c r="B826" s="531"/>
      <c r="C826" s="526" t="str">
        <f t="shared" si="28"/>
        <v/>
      </c>
      <c r="D826" s="527"/>
      <c r="E826" s="384"/>
      <c r="F826" s="524"/>
      <c r="G826" s="536"/>
      <c r="H826" s="533">
        <f t="shared" si="29"/>
        <v>0</v>
      </c>
      <c r="I826" s="473"/>
      <c r="J826" s="473"/>
      <c r="K826" s="473"/>
      <c r="L826" s="473"/>
      <c r="M826" s="473"/>
    </row>
    <row r="827" ht="22.5" customHeight="1">
      <c r="A827" s="524"/>
      <c r="B827" s="534"/>
      <c r="C827" s="526" t="str">
        <f t="shared" si="28"/>
        <v/>
      </c>
      <c r="D827" s="527"/>
      <c r="E827" s="384"/>
      <c r="F827" s="524"/>
      <c r="G827" s="536"/>
      <c r="H827" s="535">
        <f t="shared" si="29"/>
        <v>0</v>
      </c>
      <c r="I827" s="473"/>
      <c r="J827" s="473"/>
      <c r="K827" s="473"/>
      <c r="L827" s="473"/>
      <c r="M827" s="473"/>
    </row>
    <row r="828" ht="22.5" customHeight="1">
      <c r="A828" s="524"/>
      <c r="B828" s="531"/>
      <c r="C828" s="526" t="str">
        <f t="shared" si="28"/>
        <v/>
      </c>
      <c r="D828" s="527"/>
      <c r="E828" s="384"/>
      <c r="F828" s="524"/>
      <c r="G828" s="536"/>
      <c r="H828" s="533">
        <f t="shared" si="29"/>
        <v>0</v>
      </c>
      <c r="I828" s="473"/>
      <c r="J828" s="473"/>
      <c r="K828" s="473"/>
      <c r="L828" s="473"/>
      <c r="M828" s="473"/>
    </row>
    <row r="829" ht="22.5" customHeight="1">
      <c r="A829" s="524"/>
      <c r="B829" s="534"/>
      <c r="C829" s="526" t="str">
        <f t="shared" si="28"/>
        <v/>
      </c>
      <c r="D829" s="527"/>
      <c r="E829" s="384"/>
      <c r="F829" s="524"/>
      <c r="G829" s="536"/>
      <c r="H829" s="535">
        <f t="shared" si="29"/>
        <v>0</v>
      </c>
      <c r="I829" s="473"/>
      <c r="J829" s="473"/>
      <c r="K829" s="473"/>
      <c r="L829" s="473"/>
      <c r="M829" s="473"/>
    </row>
    <row r="830" ht="22.5" customHeight="1">
      <c r="A830" s="524"/>
      <c r="B830" s="531"/>
      <c r="C830" s="526" t="str">
        <f t="shared" si="28"/>
        <v/>
      </c>
      <c r="D830" s="527"/>
      <c r="E830" s="384"/>
      <c r="F830" s="524"/>
      <c r="G830" s="536"/>
      <c r="H830" s="533">
        <f t="shared" si="29"/>
        <v>0</v>
      </c>
      <c r="I830" s="473"/>
      <c r="J830" s="473"/>
      <c r="K830" s="473"/>
      <c r="L830" s="473"/>
      <c r="M830" s="473"/>
    </row>
    <row r="831" ht="22.5" customHeight="1">
      <c r="A831" s="524"/>
      <c r="B831" s="534"/>
      <c r="C831" s="526" t="str">
        <f t="shared" si="28"/>
        <v/>
      </c>
      <c r="D831" s="527"/>
      <c r="E831" s="384"/>
      <c r="F831" s="524"/>
      <c r="G831" s="536"/>
      <c r="H831" s="535">
        <f t="shared" si="29"/>
        <v>0</v>
      </c>
      <c r="I831" s="473"/>
      <c r="J831" s="473"/>
      <c r="K831" s="473"/>
      <c r="L831" s="473"/>
      <c r="M831" s="473"/>
    </row>
    <row r="832" ht="22.5" customHeight="1">
      <c r="A832" s="524"/>
      <c r="B832" s="531"/>
      <c r="C832" s="526" t="str">
        <f t="shared" si="28"/>
        <v/>
      </c>
      <c r="D832" s="527"/>
      <c r="E832" s="384"/>
      <c r="F832" s="524"/>
      <c r="G832" s="536"/>
      <c r="H832" s="533">
        <f t="shared" si="29"/>
        <v>0</v>
      </c>
      <c r="I832" s="473"/>
      <c r="J832" s="473"/>
      <c r="K832" s="473"/>
      <c r="L832" s="473"/>
      <c r="M832" s="473"/>
    </row>
    <row r="833" ht="22.5" customHeight="1">
      <c r="A833" s="524"/>
      <c r="B833" s="534"/>
      <c r="C833" s="526" t="str">
        <f t="shared" si="28"/>
        <v/>
      </c>
      <c r="D833" s="527"/>
      <c r="E833" s="384"/>
      <c r="F833" s="524"/>
      <c r="G833" s="536"/>
      <c r="H833" s="535">
        <f t="shared" si="29"/>
        <v>0</v>
      </c>
      <c r="I833" s="473"/>
      <c r="J833" s="473"/>
      <c r="K833" s="473"/>
      <c r="L833" s="473"/>
      <c r="M833" s="473"/>
    </row>
    <row r="834" ht="22.5" customHeight="1">
      <c r="A834" s="524"/>
      <c r="B834" s="531"/>
      <c r="C834" s="526" t="str">
        <f t="shared" si="28"/>
        <v/>
      </c>
      <c r="D834" s="527"/>
      <c r="E834" s="384"/>
      <c r="F834" s="524"/>
      <c r="G834" s="536"/>
      <c r="H834" s="533">
        <f t="shared" si="29"/>
        <v>0</v>
      </c>
      <c r="I834" s="473"/>
      <c r="J834" s="473"/>
      <c r="K834" s="473"/>
      <c r="L834" s="473"/>
      <c r="M834" s="473"/>
    </row>
    <row r="835" ht="22.5" customHeight="1">
      <c r="A835" s="524"/>
      <c r="B835" s="534"/>
      <c r="C835" s="526" t="str">
        <f t="shared" si="28"/>
        <v/>
      </c>
      <c r="D835" s="527"/>
      <c r="E835" s="384"/>
      <c r="F835" s="524"/>
      <c r="G835" s="536"/>
      <c r="H835" s="535">
        <f t="shared" si="29"/>
        <v>0</v>
      </c>
      <c r="I835" s="473"/>
      <c r="J835" s="473"/>
      <c r="K835" s="473"/>
      <c r="L835" s="473"/>
      <c r="M835" s="473"/>
    </row>
    <row r="836" ht="22.5" customHeight="1">
      <c r="A836" s="524"/>
      <c r="B836" s="531"/>
      <c r="C836" s="526" t="str">
        <f t="shared" si="28"/>
        <v/>
      </c>
      <c r="D836" s="527"/>
      <c r="E836" s="384"/>
      <c r="F836" s="524"/>
      <c r="G836" s="536"/>
      <c r="H836" s="533">
        <f t="shared" si="29"/>
        <v>0</v>
      </c>
      <c r="I836" s="473"/>
      <c r="J836" s="473"/>
      <c r="K836" s="473"/>
      <c r="L836" s="473"/>
      <c r="M836" s="473"/>
    </row>
    <row r="837" ht="22.5" customHeight="1">
      <c r="A837" s="524"/>
      <c r="B837" s="534"/>
      <c r="C837" s="526" t="str">
        <f t="shared" si="28"/>
        <v/>
      </c>
      <c r="D837" s="527"/>
      <c r="E837" s="384"/>
      <c r="F837" s="524"/>
      <c r="G837" s="536"/>
      <c r="H837" s="535">
        <f t="shared" si="29"/>
        <v>0</v>
      </c>
      <c r="I837" s="473"/>
      <c r="J837" s="473"/>
      <c r="K837" s="473"/>
      <c r="L837" s="473"/>
      <c r="M837" s="473"/>
    </row>
    <row r="838" ht="22.5" customHeight="1">
      <c r="A838" s="524"/>
      <c r="B838" s="531"/>
      <c r="C838" s="526" t="str">
        <f t="shared" si="28"/>
        <v/>
      </c>
      <c r="D838" s="527"/>
      <c r="E838" s="384"/>
      <c r="F838" s="524"/>
      <c r="G838" s="536"/>
      <c r="H838" s="533">
        <f t="shared" si="29"/>
        <v>0</v>
      </c>
      <c r="I838" s="473"/>
      <c r="J838" s="473"/>
      <c r="K838" s="473"/>
      <c r="L838" s="473"/>
      <c r="M838" s="473"/>
    </row>
    <row r="839" ht="22.5" customHeight="1">
      <c r="A839" s="524"/>
      <c r="B839" s="534"/>
      <c r="C839" s="526" t="str">
        <f t="shared" si="28"/>
        <v/>
      </c>
      <c r="D839" s="527"/>
      <c r="E839" s="384"/>
      <c r="F839" s="524"/>
      <c r="G839" s="536"/>
      <c r="H839" s="535">
        <f t="shared" si="29"/>
        <v>0</v>
      </c>
      <c r="I839" s="473"/>
      <c r="J839" s="473"/>
      <c r="K839" s="473"/>
      <c r="L839" s="473"/>
      <c r="M839" s="473"/>
    </row>
    <row r="840" ht="22.5" customHeight="1">
      <c r="A840" s="524"/>
      <c r="B840" s="531"/>
      <c r="C840" s="526" t="str">
        <f t="shared" si="28"/>
        <v/>
      </c>
      <c r="D840" s="527"/>
      <c r="E840" s="384"/>
      <c r="F840" s="524"/>
      <c r="G840" s="536"/>
      <c r="H840" s="533">
        <f t="shared" si="29"/>
        <v>0</v>
      </c>
      <c r="I840" s="473"/>
      <c r="J840" s="473"/>
      <c r="K840" s="473"/>
      <c r="L840" s="473"/>
      <c r="M840" s="473"/>
    </row>
    <row r="841" ht="22.5" customHeight="1">
      <c r="A841" s="524"/>
      <c r="B841" s="534"/>
      <c r="C841" s="526" t="str">
        <f t="shared" si="28"/>
        <v/>
      </c>
      <c r="D841" s="527"/>
      <c r="E841" s="384"/>
      <c r="F841" s="524"/>
      <c r="G841" s="536"/>
      <c r="H841" s="535">
        <f t="shared" si="29"/>
        <v>0</v>
      </c>
      <c r="I841" s="473"/>
      <c r="J841" s="473"/>
      <c r="K841" s="473"/>
      <c r="L841" s="473"/>
      <c r="M841" s="473"/>
    </row>
    <row r="842" ht="22.5" customHeight="1">
      <c r="A842" s="524"/>
      <c r="B842" s="531"/>
      <c r="C842" s="526" t="str">
        <f t="shared" si="28"/>
        <v/>
      </c>
      <c r="D842" s="527"/>
      <c r="E842" s="384"/>
      <c r="F842" s="524"/>
      <c r="G842" s="536"/>
      <c r="H842" s="533">
        <f t="shared" si="29"/>
        <v>0</v>
      </c>
      <c r="I842" s="473"/>
      <c r="J842" s="473"/>
      <c r="K842" s="473"/>
      <c r="L842" s="473"/>
      <c r="M842" s="473"/>
    </row>
    <row r="843" ht="22.5" customHeight="1">
      <c r="A843" s="524"/>
      <c r="B843" s="534"/>
      <c r="C843" s="526" t="str">
        <f t="shared" si="28"/>
        <v/>
      </c>
      <c r="D843" s="527"/>
      <c r="E843" s="384"/>
      <c r="F843" s="524"/>
      <c r="G843" s="536"/>
      <c r="H843" s="535">
        <f t="shared" si="29"/>
        <v>0</v>
      </c>
      <c r="I843" s="473"/>
      <c r="J843" s="473"/>
      <c r="K843" s="473"/>
      <c r="L843" s="473"/>
      <c r="M843" s="473"/>
    </row>
    <row r="844" ht="22.5" customHeight="1">
      <c r="A844" s="524"/>
      <c r="B844" s="531"/>
      <c r="C844" s="526" t="str">
        <f t="shared" si="28"/>
        <v/>
      </c>
      <c r="D844" s="527"/>
      <c r="E844" s="384"/>
      <c r="F844" s="524"/>
      <c r="G844" s="536"/>
      <c r="H844" s="533">
        <f t="shared" si="29"/>
        <v>0</v>
      </c>
      <c r="I844" s="473"/>
      <c r="J844" s="473"/>
      <c r="K844" s="473"/>
      <c r="L844" s="473"/>
      <c r="M844" s="473"/>
    </row>
    <row r="845" ht="22.5" customHeight="1">
      <c r="A845" s="524"/>
      <c r="B845" s="534"/>
      <c r="C845" s="526" t="str">
        <f t="shared" si="28"/>
        <v/>
      </c>
      <c r="D845" s="527"/>
      <c r="E845" s="384"/>
      <c r="F845" s="524"/>
      <c r="G845" s="536"/>
      <c r="H845" s="535">
        <f t="shared" si="29"/>
        <v>0</v>
      </c>
      <c r="I845" s="473"/>
      <c r="J845" s="473"/>
      <c r="K845" s="473"/>
      <c r="L845" s="473"/>
      <c r="M845" s="473"/>
    </row>
    <row r="846" ht="22.5" customHeight="1">
      <c r="A846" s="524"/>
      <c r="B846" s="531"/>
      <c r="C846" s="526" t="str">
        <f t="shared" si="28"/>
        <v/>
      </c>
      <c r="D846" s="527"/>
      <c r="E846" s="384"/>
      <c r="F846" s="524"/>
      <c r="G846" s="536"/>
      <c r="H846" s="533">
        <f t="shared" si="29"/>
        <v>0</v>
      </c>
      <c r="I846" s="473"/>
      <c r="J846" s="473"/>
      <c r="K846" s="473"/>
      <c r="L846" s="473"/>
      <c r="M846" s="473"/>
    </row>
    <row r="847" ht="22.5" customHeight="1">
      <c r="A847" s="524"/>
      <c r="B847" s="534"/>
      <c r="C847" s="526" t="str">
        <f t="shared" si="28"/>
        <v/>
      </c>
      <c r="D847" s="527"/>
      <c r="E847" s="384"/>
      <c r="F847" s="524"/>
      <c r="G847" s="536"/>
      <c r="H847" s="535">
        <f t="shared" si="29"/>
        <v>0</v>
      </c>
      <c r="I847" s="473"/>
      <c r="J847" s="473"/>
      <c r="K847" s="473"/>
      <c r="L847" s="473"/>
      <c r="M847" s="473"/>
    </row>
    <row r="848" ht="22.5" customHeight="1">
      <c r="A848" s="524"/>
      <c r="B848" s="531"/>
      <c r="C848" s="526" t="str">
        <f t="shared" si="28"/>
        <v/>
      </c>
      <c r="D848" s="527"/>
      <c r="E848" s="384"/>
      <c r="F848" s="524"/>
      <c r="G848" s="536"/>
      <c r="H848" s="533">
        <f t="shared" si="29"/>
        <v>0</v>
      </c>
      <c r="I848" s="473"/>
      <c r="J848" s="473"/>
      <c r="K848" s="473"/>
      <c r="L848" s="473"/>
      <c r="M848" s="473"/>
    </row>
    <row r="849" ht="22.5" customHeight="1">
      <c r="A849" s="524"/>
      <c r="B849" s="534"/>
      <c r="C849" s="526" t="str">
        <f t="shared" si="28"/>
        <v/>
      </c>
      <c r="D849" s="527"/>
      <c r="E849" s="384"/>
      <c r="F849" s="524"/>
      <c r="G849" s="536"/>
      <c r="H849" s="535">
        <f t="shared" si="29"/>
        <v>0</v>
      </c>
      <c r="I849" s="473"/>
      <c r="J849" s="473"/>
      <c r="K849" s="473"/>
      <c r="L849" s="473"/>
      <c r="M849" s="473"/>
    </row>
    <row r="850" ht="22.5" customHeight="1">
      <c r="A850" s="524"/>
      <c r="B850" s="531"/>
      <c r="C850" s="526" t="str">
        <f t="shared" si="28"/>
        <v/>
      </c>
      <c r="D850" s="527"/>
      <c r="E850" s="384"/>
      <c r="F850" s="524"/>
      <c r="G850" s="536"/>
      <c r="H850" s="533">
        <f t="shared" si="29"/>
        <v>0</v>
      </c>
      <c r="I850" s="473"/>
      <c r="J850" s="473"/>
      <c r="K850" s="473"/>
      <c r="L850" s="473"/>
      <c r="M850" s="473"/>
    </row>
    <row r="851" ht="22.5" customHeight="1">
      <c r="A851" s="524"/>
      <c r="B851" s="534"/>
      <c r="C851" s="526" t="str">
        <f t="shared" si="28"/>
        <v/>
      </c>
      <c r="D851" s="527"/>
      <c r="E851" s="384"/>
      <c r="F851" s="524"/>
      <c r="G851" s="536"/>
      <c r="H851" s="535">
        <f t="shared" si="29"/>
        <v>0</v>
      </c>
      <c r="I851" s="473"/>
      <c r="J851" s="473"/>
      <c r="K851" s="473"/>
      <c r="L851" s="473"/>
      <c r="M851" s="473"/>
    </row>
    <row r="852" ht="22.5" customHeight="1">
      <c r="A852" s="524"/>
      <c r="B852" s="531"/>
      <c r="C852" s="526" t="str">
        <f t="shared" si="28"/>
        <v/>
      </c>
      <c r="D852" s="527"/>
      <c r="E852" s="384"/>
      <c r="F852" s="524"/>
      <c r="G852" s="536"/>
      <c r="H852" s="533">
        <f t="shared" si="29"/>
        <v>0</v>
      </c>
      <c r="I852" s="473"/>
      <c r="J852" s="473"/>
      <c r="K852" s="473"/>
      <c r="L852" s="473"/>
      <c r="M852" s="473"/>
    </row>
    <row r="853" ht="22.5" customHeight="1">
      <c r="A853" s="524"/>
      <c r="B853" s="534"/>
      <c r="C853" s="526" t="str">
        <f t="shared" si="28"/>
        <v/>
      </c>
      <c r="D853" s="527"/>
      <c r="E853" s="384"/>
      <c r="F853" s="524"/>
      <c r="G853" s="536"/>
      <c r="H853" s="535">
        <f t="shared" si="29"/>
        <v>0</v>
      </c>
      <c r="I853" s="473"/>
      <c r="J853" s="473"/>
      <c r="K853" s="473"/>
      <c r="L853" s="473"/>
      <c r="M853" s="473"/>
    </row>
    <row r="854" ht="22.5" customHeight="1">
      <c r="A854" s="524"/>
      <c r="B854" s="531"/>
      <c r="C854" s="526" t="str">
        <f t="shared" si="28"/>
        <v/>
      </c>
      <c r="D854" s="527"/>
      <c r="E854" s="384"/>
      <c r="F854" s="524"/>
      <c r="G854" s="536"/>
      <c r="H854" s="533">
        <f t="shared" si="29"/>
        <v>0</v>
      </c>
      <c r="I854" s="473"/>
      <c r="J854" s="473"/>
      <c r="K854" s="473"/>
      <c r="L854" s="473"/>
      <c r="M854" s="473"/>
    </row>
    <row r="855" ht="22.5" customHeight="1">
      <c r="A855" s="524"/>
      <c r="B855" s="534"/>
      <c r="C855" s="526" t="str">
        <f t="shared" si="28"/>
        <v/>
      </c>
      <c r="D855" s="527"/>
      <c r="E855" s="384"/>
      <c r="F855" s="524"/>
      <c r="G855" s="536"/>
      <c r="H855" s="535">
        <f t="shared" si="29"/>
        <v>0</v>
      </c>
      <c r="I855" s="473"/>
      <c r="J855" s="473"/>
      <c r="K855" s="473"/>
      <c r="L855" s="473"/>
      <c r="M855" s="473"/>
    </row>
    <row r="856" ht="22.5" customHeight="1">
      <c r="A856" s="524"/>
      <c r="B856" s="531"/>
      <c r="C856" s="526" t="str">
        <f t="shared" si="28"/>
        <v/>
      </c>
      <c r="D856" s="527"/>
      <c r="E856" s="384"/>
      <c r="F856" s="524"/>
      <c r="G856" s="536"/>
      <c r="H856" s="533">
        <f t="shared" si="29"/>
        <v>0</v>
      </c>
      <c r="I856" s="473"/>
      <c r="J856" s="473"/>
      <c r="K856" s="473"/>
      <c r="L856" s="473"/>
      <c r="M856" s="473"/>
    </row>
    <row r="857" ht="22.5" customHeight="1">
      <c r="A857" s="524"/>
      <c r="B857" s="534"/>
      <c r="C857" s="526" t="str">
        <f t="shared" si="28"/>
        <v/>
      </c>
      <c r="D857" s="527"/>
      <c r="E857" s="384"/>
      <c r="F857" s="524"/>
      <c r="G857" s="536"/>
      <c r="H857" s="535">
        <f t="shared" si="29"/>
        <v>0</v>
      </c>
      <c r="I857" s="473"/>
      <c r="J857" s="473"/>
      <c r="K857" s="473"/>
      <c r="L857" s="473"/>
      <c r="M857" s="473"/>
    </row>
    <row r="858" ht="22.5" customHeight="1">
      <c r="A858" s="524"/>
      <c r="B858" s="531"/>
      <c r="C858" s="526" t="str">
        <f t="shared" si="28"/>
        <v/>
      </c>
      <c r="D858" s="527"/>
      <c r="E858" s="384"/>
      <c r="F858" s="524"/>
      <c r="G858" s="536"/>
      <c r="H858" s="533">
        <f t="shared" si="29"/>
        <v>0</v>
      </c>
      <c r="I858" s="473"/>
      <c r="J858" s="473"/>
      <c r="K858" s="473"/>
      <c r="L858" s="473"/>
      <c r="M858" s="473"/>
    </row>
    <row r="859" ht="22.5" customHeight="1">
      <c r="A859" s="524"/>
      <c r="B859" s="534"/>
      <c r="C859" s="526" t="str">
        <f t="shared" si="28"/>
        <v/>
      </c>
      <c r="D859" s="527"/>
      <c r="E859" s="384"/>
      <c r="F859" s="524"/>
      <c r="G859" s="536"/>
      <c r="H859" s="535">
        <f t="shared" si="29"/>
        <v>0</v>
      </c>
      <c r="I859" s="473"/>
      <c r="J859" s="473"/>
      <c r="K859" s="473"/>
      <c r="L859" s="473"/>
      <c r="M859" s="473"/>
    </row>
    <row r="860" ht="22.5" customHeight="1">
      <c r="A860" s="524"/>
      <c r="B860" s="531"/>
      <c r="C860" s="526" t="str">
        <f t="shared" si="28"/>
        <v/>
      </c>
      <c r="D860" s="527"/>
      <c r="E860" s="384"/>
      <c r="F860" s="524"/>
      <c r="G860" s="536"/>
      <c r="H860" s="533">
        <f t="shared" si="29"/>
        <v>0</v>
      </c>
      <c r="I860" s="473"/>
      <c r="J860" s="473"/>
      <c r="K860" s="473"/>
      <c r="L860" s="473"/>
      <c r="M860" s="473"/>
    </row>
    <row r="861" ht="22.5" customHeight="1">
      <c r="A861" s="524"/>
      <c r="B861" s="534"/>
      <c r="C861" s="526" t="str">
        <f t="shared" si="28"/>
        <v/>
      </c>
      <c r="D861" s="527"/>
      <c r="E861" s="384"/>
      <c r="F861" s="524"/>
      <c r="G861" s="536"/>
      <c r="H861" s="535">
        <f t="shared" si="29"/>
        <v>0</v>
      </c>
      <c r="I861" s="473"/>
      <c r="J861" s="473"/>
      <c r="K861" s="473"/>
      <c r="L861" s="473"/>
      <c r="M861" s="473"/>
    </row>
    <row r="862" ht="22.5" customHeight="1">
      <c r="A862" s="524"/>
      <c r="B862" s="531"/>
      <c r="C862" s="526" t="str">
        <f t="shared" si="28"/>
        <v/>
      </c>
      <c r="D862" s="527"/>
      <c r="E862" s="384"/>
      <c r="F862" s="524"/>
      <c r="G862" s="536"/>
      <c r="H862" s="533">
        <f t="shared" si="29"/>
        <v>0</v>
      </c>
      <c r="I862" s="473"/>
      <c r="J862" s="473"/>
      <c r="K862" s="473"/>
      <c r="L862" s="473"/>
      <c r="M862" s="473"/>
    </row>
    <row r="863" ht="22.5" customHeight="1">
      <c r="A863" s="524"/>
      <c r="B863" s="534"/>
      <c r="C863" s="526" t="str">
        <f t="shared" si="28"/>
        <v/>
      </c>
      <c r="D863" s="527"/>
      <c r="E863" s="384"/>
      <c r="F863" s="524"/>
      <c r="G863" s="536"/>
      <c r="H863" s="535">
        <f t="shared" si="29"/>
        <v>0</v>
      </c>
      <c r="I863" s="473"/>
      <c r="J863" s="473"/>
      <c r="K863" s="473"/>
      <c r="L863" s="473"/>
      <c r="M863" s="473"/>
    </row>
    <row r="864" ht="22.5" customHeight="1">
      <c r="A864" s="524"/>
      <c r="B864" s="531"/>
      <c r="C864" s="526" t="str">
        <f t="shared" si="28"/>
        <v/>
      </c>
      <c r="D864" s="527"/>
      <c r="E864" s="384"/>
      <c r="F864" s="524"/>
      <c r="G864" s="536"/>
      <c r="H864" s="533">
        <f t="shared" si="29"/>
        <v>0</v>
      </c>
      <c r="I864" s="473"/>
      <c r="J864" s="473"/>
      <c r="K864" s="473"/>
      <c r="L864" s="473"/>
      <c r="M864" s="473"/>
    </row>
    <row r="865" ht="22.5" customHeight="1">
      <c r="A865" s="524"/>
      <c r="B865" s="534"/>
      <c r="C865" s="526" t="str">
        <f t="shared" si="28"/>
        <v/>
      </c>
      <c r="D865" s="527"/>
      <c r="E865" s="384"/>
      <c r="F865" s="524"/>
      <c r="G865" s="536"/>
      <c r="H865" s="535">
        <f t="shared" si="29"/>
        <v>0</v>
      </c>
      <c r="I865" s="473"/>
      <c r="J865" s="473"/>
      <c r="K865" s="473"/>
      <c r="L865" s="473"/>
      <c r="M865" s="473"/>
    </row>
    <row r="866" ht="22.5" customHeight="1">
      <c r="A866" s="524"/>
      <c r="B866" s="531"/>
      <c r="C866" s="526" t="str">
        <f t="shared" si="28"/>
        <v/>
      </c>
      <c r="D866" s="527"/>
      <c r="E866" s="384"/>
      <c r="F866" s="524"/>
      <c r="G866" s="536"/>
      <c r="H866" s="533">
        <f t="shared" si="29"/>
        <v>0</v>
      </c>
      <c r="I866" s="473"/>
      <c r="J866" s="473"/>
      <c r="K866" s="473"/>
      <c r="L866" s="473"/>
      <c r="M866" s="473"/>
    </row>
    <row r="867" ht="22.5" customHeight="1">
      <c r="A867" s="524"/>
      <c r="B867" s="534"/>
      <c r="C867" s="526" t="str">
        <f t="shared" si="28"/>
        <v/>
      </c>
      <c r="D867" s="527"/>
      <c r="E867" s="384"/>
      <c r="F867" s="524"/>
      <c r="G867" s="536"/>
      <c r="H867" s="535">
        <f t="shared" si="29"/>
        <v>0</v>
      </c>
      <c r="I867" s="473"/>
      <c r="J867" s="473"/>
      <c r="K867" s="473"/>
      <c r="L867" s="473"/>
      <c r="M867" s="473"/>
    </row>
    <row r="868" ht="22.5" customHeight="1">
      <c r="A868" s="524"/>
      <c r="B868" s="531"/>
      <c r="C868" s="526" t="str">
        <f t="shared" si="28"/>
        <v/>
      </c>
      <c r="D868" s="527"/>
      <c r="E868" s="384"/>
      <c r="F868" s="524"/>
      <c r="G868" s="536"/>
      <c r="H868" s="533">
        <f t="shared" si="29"/>
        <v>0</v>
      </c>
      <c r="I868" s="473"/>
      <c r="J868" s="473"/>
      <c r="K868" s="473"/>
      <c r="L868" s="473"/>
      <c r="M868" s="473"/>
    </row>
    <row r="869" ht="22.5" customHeight="1">
      <c r="A869" s="524"/>
      <c r="B869" s="534"/>
      <c r="C869" s="526" t="str">
        <f t="shared" si="28"/>
        <v/>
      </c>
      <c r="D869" s="527"/>
      <c r="E869" s="384"/>
      <c r="F869" s="524"/>
      <c r="G869" s="536"/>
      <c r="H869" s="535">
        <f t="shared" si="29"/>
        <v>0</v>
      </c>
      <c r="I869" s="473"/>
      <c r="J869" s="473"/>
      <c r="K869" s="473"/>
      <c r="L869" s="473"/>
      <c r="M869" s="473"/>
    </row>
    <row r="870" ht="22.5" customHeight="1">
      <c r="A870" s="524"/>
      <c r="B870" s="531"/>
      <c r="C870" s="526" t="str">
        <f t="shared" si="28"/>
        <v/>
      </c>
      <c r="D870" s="527"/>
      <c r="E870" s="384"/>
      <c r="F870" s="524"/>
      <c r="G870" s="536"/>
      <c r="H870" s="533">
        <f t="shared" si="29"/>
        <v>0</v>
      </c>
      <c r="I870" s="473"/>
      <c r="J870" s="473"/>
      <c r="K870" s="473"/>
      <c r="L870" s="473"/>
      <c r="M870" s="473"/>
    </row>
    <row r="871" ht="22.5" customHeight="1">
      <c r="A871" s="524"/>
      <c r="B871" s="534"/>
      <c r="C871" s="526" t="str">
        <f t="shared" si="28"/>
        <v/>
      </c>
      <c r="D871" s="527"/>
      <c r="E871" s="384"/>
      <c r="F871" s="524"/>
      <c r="G871" s="536"/>
      <c r="H871" s="535">
        <f t="shared" si="29"/>
        <v>0</v>
      </c>
      <c r="I871" s="473"/>
      <c r="J871" s="473"/>
      <c r="K871" s="473"/>
      <c r="L871" s="473"/>
      <c r="M871" s="473"/>
    </row>
    <row r="872" ht="22.5" customHeight="1">
      <c r="A872" s="524"/>
      <c r="B872" s="531"/>
      <c r="C872" s="526" t="str">
        <f t="shared" si="28"/>
        <v/>
      </c>
      <c r="D872" s="527"/>
      <c r="E872" s="384"/>
      <c r="F872" s="524"/>
      <c r="G872" s="536"/>
      <c r="H872" s="533">
        <f t="shared" si="29"/>
        <v>0</v>
      </c>
      <c r="I872" s="473"/>
      <c r="J872" s="473"/>
      <c r="K872" s="473"/>
      <c r="L872" s="473"/>
      <c r="M872" s="473"/>
    </row>
    <row r="873" ht="22.5" customHeight="1">
      <c r="A873" s="524"/>
      <c r="B873" s="534"/>
      <c r="C873" s="526" t="str">
        <f t="shared" si="28"/>
        <v/>
      </c>
      <c r="D873" s="527"/>
      <c r="E873" s="384"/>
      <c r="F873" s="524"/>
      <c r="G873" s="536"/>
      <c r="H873" s="535">
        <f t="shared" si="29"/>
        <v>0</v>
      </c>
      <c r="I873" s="473"/>
      <c r="J873" s="473"/>
      <c r="K873" s="473"/>
      <c r="L873" s="473"/>
      <c r="M873" s="473"/>
    </row>
    <row r="874" ht="22.5" customHeight="1">
      <c r="A874" s="524"/>
      <c r="B874" s="531"/>
      <c r="C874" s="526" t="str">
        <f t="shared" si="28"/>
        <v/>
      </c>
      <c r="D874" s="527"/>
      <c r="E874" s="384"/>
      <c r="F874" s="524"/>
      <c r="G874" s="536"/>
      <c r="H874" s="533">
        <f t="shared" si="29"/>
        <v>0</v>
      </c>
      <c r="I874" s="473"/>
      <c r="J874" s="473"/>
      <c r="K874" s="473"/>
      <c r="L874" s="473"/>
      <c r="M874" s="473"/>
    </row>
    <row r="875" ht="22.5" customHeight="1">
      <c r="A875" s="524"/>
      <c r="B875" s="534"/>
      <c r="C875" s="526" t="str">
        <f t="shared" si="28"/>
        <v/>
      </c>
      <c r="D875" s="527"/>
      <c r="E875" s="384"/>
      <c r="F875" s="524"/>
      <c r="G875" s="536"/>
      <c r="H875" s="535">
        <f t="shared" si="29"/>
        <v>0</v>
      </c>
      <c r="I875" s="473"/>
      <c r="J875" s="473"/>
      <c r="K875" s="473"/>
      <c r="L875" s="473"/>
      <c r="M875" s="473"/>
    </row>
    <row r="876" ht="22.5" customHeight="1">
      <c r="A876" s="524"/>
      <c r="B876" s="531"/>
      <c r="C876" s="526" t="str">
        <f t="shared" si="28"/>
        <v/>
      </c>
      <c r="D876" s="527"/>
      <c r="E876" s="384"/>
      <c r="F876" s="524"/>
      <c r="G876" s="536"/>
      <c r="H876" s="533">
        <f t="shared" si="29"/>
        <v>0</v>
      </c>
      <c r="I876" s="473"/>
      <c r="J876" s="473"/>
      <c r="K876" s="473"/>
      <c r="L876" s="473"/>
      <c r="M876" s="473"/>
    </row>
    <row r="877" ht="22.5" customHeight="1">
      <c r="A877" s="524"/>
      <c r="B877" s="534"/>
      <c r="C877" s="526" t="str">
        <f t="shared" si="28"/>
        <v/>
      </c>
      <c r="D877" s="527"/>
      <c r="E877" s="384"/>
      <c r="F877" s="524"/>
      <c r="G877" s="536"/>
      <c r="H877" s="535">
        <f t="shared" si="29"/>
        <v>0</v>
      </c>
      <c r="I877" s="473"/>
      <c r="J877" s="473"/>
      <c r="K877" s="473"/>
      <c r="L877" s="473"/>
      <c r="M877" s="473"/>
    </row>
    <row r="878" ht="22.5" customHeight="1">
      <c r="A878" s="524"/>
      <c r="B878" s="531"/>
      <c r="C878" s="526" t="str">
        <f t="shared" si="28"/>
        <v/>
      </c>
      <c r="D878" s="527"/>
      <c r="E878" s="384"/>
      <c r="F878" s="524"/>
      <c r="G878" s="536"/>
      <c r="H878" s="533">
        <f t="shared" si="29"/>
        <v>0</v>
      </c>
      <c r="I878" s="473"/>
      <c r="J878" s="473"/>
      <c r="K878" s="473"/>
      <c r="L878" s="473"/>
      <c r="M878" s="473"/>
    </row>
    <row r="879" ht="22.5" customHeight="1">
      <c r="A879" s="524"/>
      <c r="B879" s="534"/>
      <c r="C879" s="526" t="str">
        <f t="shared" si="28"/>
        <v/>
      </c>
      <c r="D879" s="527"/>
      <c r="E879" s="384"/>
      <c r="F879" s="524"/>
      <c r="G879" s="536"/>
      <c r="H879" s="535">
        <f t="shared" si="29"/>
        <v>0</v>
      </c>
      <c r="I879" s="473"/>
      <c r="J879" s="473"/>
      <c r="K879" s="473"/>
      <c r="L879" s="473"/>
      <c r="M879" s="473"/>
    </row>
    <row r="880" ht="22.5" customHeight="1">
      <c r="A880" s="524"/>
      <c r="B880" s="531"/>
      <c r="C880" s="526" t="str">
        <f t="shared" si="28"/>
        <v/>
      </c>
      <c r="D880" s="527"/>
      <c r="E880" s="384"/>
      <c r="F880" s="524"/>
      <c r="G880" s="536"/>
      <c r="H880" s="533">
        <f t="shared" si="29"/>
        <v>0</v>
      </c>
      <c r="I880" s="473"/>
      <c r="J880" s="473"/>
      <c r="K880" s="473"/>
      <c r="L880" s="473"/>
      <c r="M880" s="473"/>
    </row>
    <row r="881" ht="22.5" customHeight="1">
      <c r="A881" s="524"/>
      <c r="B881" s="534"/>
      <c r="C881" s="526" t="str">
        <f t="shared" si="28"/>
        <v/>
      </c>
      <c r="D881" s="527"/>
      <c r="E881" s="384"/>
      <c r="F881" s="524"/>
      <c r="G881" s="536"/>
      <c r="H881" s="535">
        <f t="shared" si="29"/>
        <v>0</v>
      </c>
      <c r="I881" s="473"/>
      <c r="J881" s="473"/>
      <c r="K881" s="473"/>
      <c r="L881" s="473"/>
      <c r="M881" s="473"/>
    </row>
    <row r="882" ht="22.5" customHeight="1">
      <c r="A882" s="524"/>
      <c r="B882" s="531"/>
      <c r="C882" s="526" t="str">
        <f t="shared" si="28"/>
        <v/>
      </c>
      <c r="D882" s="527"/>
      <c r="E882" s="384"/>
      <c r="F882" s="524"/>
      <c r="G882" s="536"/>
      <c r="H882" s="533">
        <f t="shared" si="29"/>
        <v>0</v>
      </c>
      <c r="I882" s="473"/>
      <c r="J882" s="473"/>
      <c r="K882" s="473"/>
      <c r="L882" s="473"/>
      <c r="M882" s="473"/>
    </row>
    <row r="883" ht="22.5" customHeight="1">
      <c r="A883" s="524"/>
      <c r="B883" s="534"/>
      <c r="C883" s="526" t="str">
        <f t="shared" si="28"/>
        <v/>
      </c>
      <c r="D883" s="527"/>
      <c r="E883" s="384"/>
      <c r="F883" s="524"/>
      <c r="G883" s="536"/>
      <c r="H883" s="535">
        <f t="shared" si="29"/>
        <v>0</v>
      </c>
      <c r="I883" s="473"/>
      <c r="J883" s="473"/>
      <c r="K883" s="473"/>
      <c r="L883" s="473"/>
      <c r="M883" s="473"/>
    </row>
    <row r="884" ht="22.5" customHeight="1">
      <c r="A884" s="524"/>
      <c r="B884" s="531"/>
      <c r="C884" s="526" t="str">
        <f t="shared" si="28"/>
        <v/>
      </c>
      <c r="D884" s="527"/>
      <c r="E884" s="384"/>
      <c r="F884" s="524"/>
      <c r="G884" s="536"/>
      <c r="H884" s="533">
        <f t="shared" si="29"/>
        <v>0</v>
      </c>
      <c r="I884" s="473"/>
      <c r="J884" s="473"/>
      <c r="K884" s="473"/>
      <c r="L884" s="473"/>
      <c r="M884" s="473"/>
    </row>
    <row r="885" ht="22.5" customHeight="1">
      <c r="A885" s="524"/>
      <c r="B885" s="534"/>
      <c r="C885" s="526" t="str">
        <f t="shared" si="28"/>
        <v/>
      </c>
      <c r="D885" s="527"/>
      <c r="E885" s="384"/>
      <c r="F885" s="524"/>
      <c r="G885" s="536"/>
      <c r="H885" s="535">
        <f t="shared" si="29"/>
        <v>0</v>
      </c>
      <c r="I885" s="473"/>
      <c r="J885" s="473"/>
      <c r="K885" s="473"/>
      <c r="L885" s="473"/>
      <c r="M885" s="473"/>
    </row>
    <row r="886" ht="22.5" customHeight="1">
      <c r="A886" s="524"/>
      <c r="B886" s="531"/>
      <c r="C886" s="526" t="str">
        <f t="shared" si="28"/>
        <v/>
      </c>
      <c r="D886" s="527"/>
      <c r="E886" s="384"/>
      <c r="F886" s="524"/>
      <c r="G886" s="536"/>
      <c r="H886" s="533">
        <f t="shared" si="29"/>
        <v>0</v>
      </c>
      <c r="I886" s="473"/>
      <c r="J886" s="473"/>
      <c r="K886" s="473"/>
      <c r="L886" s="473"/>
      <c r="M886" s="473"/>
    </row>
    <row r="887" ht="22.5" customHeight="1">
      <c r="A887" s="524"/>
      <c r="B887" s="534"/>
      <c r="C887" s="526" t="str">
        <f t="shared" si="28"/>
        <v/>
      </c>
      <c r="D887" s="527"/>
      <c r="E887" s="384"/>
      <c r="F887" s="524"/>
      <c r="G887" s="536"/>
      <c r="H887" s="535">
        <f t="shared" si="29"/>
        <v>0</v>
      </c>
      <c r="I887" s="473"/>
      <c r="J887" s="473"/>
      <c r="K887" s="473"/>
      <c r="L887" s="473"/>
      <c r="M887" s="473"/>
    </row>
    <row r="888" ht="22.5" customHeight="1">
      <c r="A888" s="524"/>
      <c r="B888" s="531"/>
      <c r="C888" s="526" t="str">
        <f t="shared" si="28"/>
        <v/>
      </c>
      <c r="D888" s="527"/>
      <c r="E888" s="384"/>
      <c r="F888" s="524"/>
      <c r="G888" s="536"/>
      <c r="H888" s="533">
        <f t="shared" si="29"/>
        <v>0</v>
      </c>
      <c r="I888" s="473"/>
      <c r="J888" s="473"/>
      <c r="K888" s="473"/>
      <c r="L888" s="473"/>
      <c r="M888" s="473"/>
    </row>
    <row r="889" ht="22.5" customHeight="1">
      <c r="A889" s="524"/>
      <c r="B889" s="534"/>
      <c r="C889" s="526" t="str">
        <f t="shared" si="28"/>
        <v/>
      </c>
      <c r="D889" s="527"/>
      <c r="E889" s="384"/>
      <c r="F889" s="524"/>
      <c r="G889" s="536"/>
      <c r="H889" s="535">
        <f t="shared" si="29"/>
        <v>0</v>
      </c>
      <c r="I889" s="473"/>
      <c r="J889" s="473"/>
      <c r="K889" s="473"/>
      <c r="L889" s="473"/>
      <c r="M889" s="473"/>
    </row>
    <row r="890" ht="22.5" customHeight="1">
      <c r="A890" s="524"/>
      <c r="B890" s="531"/>
      <c r="C890" s="526" t="str">
        <f t="shared" si="28"/>
        <v/>
      </c>
      <c r="D890" s="527"/>
      <c r="E890" s="384"/>
      <c r="F890" s="524"/>
      <c r="G890" s="536"/>
      <c r="H890" s="533">
        <f t="shared" si="29"/>
        <v>0</v>
      </c>
      <c r="I890" s="473"/>
      <c r="J890" s="473"/>
      <c r="K890" s="473"/>
      <c r="L890" s="473"/>
      <c r="M890" s="473"/>
    </row>
    <row r="891" ht="22.5" customHeight="1">
      <c r="A891" s="524"/>
      <c r="B891" s="534"/>
      <c r="C891" s="526" t="str">
        <f t="shared" si="28"/>
        <v/>
      </c>
      <c r="D891" s="527"/>
      <c r="E891" s="384"/>
      <c r="F891" s="524"/>
      <c r="G891" s="536"/>
      <c r="H891" s="535">
        <f t="shared" si="29"/>
        <v>0</v>
      </c>
      <c r="I891" s="473"/>
      <c r="J891" s="473"/>
      <c r="K891" s="473"/>
      <c r="L891" s="473"/>
      <c r="M891" s="473"/>
    </row>
    <row r="892" ht="22.5" customHeight="1">
      <c r="A892" s="524"/>
      <c r="B892" s="531"/>
      <c r="C892" s="526" t="str">
        <f t="shared" si="28"/>
        <v/>
      </c>
      <c r="D892" s="527"/>
      <c r="E892" s="384"/>
      <c r="F892" s="524"/>
      <c r="G892" s="536"/>
      <c r="H892" s="533">
        <f t="shared" si="29"/>
        <v>0</v>
      </c>
      <c r="I892" s="473"/>
      <c r="J892" s="473"/>
      <c r="K892" s="473"/>
      <c r="L892" s="473"/>
      <c r="M892" s="473"/>
    </row>
    <row r="893" ht="22.5" customHeight="1">
      <c r="A893" s="524"/>
      <c r="B893" s="534"/>
      <c r="C893" s="526" t="str">
        <f t="shared" si="28"/>
        <v/>
      </c>
      <c r="D893" s="527"/>
      <c r="E893" s="384"/>
      <c r="F893" s="524"/>
      <c r="G893" s="536"/>
      <c r="H893" s="535">
        <f t="shared" si="29"/>
        <v>0</v>
      </c>
      <c r="I893" s="473"/>
      <c r="J893" s="473"/>
      <c r="K893" s="473"/>
      <c r="L893" s="473"/>
      <c r="M893" s="473"/>
    </row>
    <row r="894" ht="22.5" customHeight="1">
      <c r="A894" s="524"/>
      <c r="B894" s="531"/>
      <c r="C894" s="526" t="str">
        <f t="shared" si="28"/>
        <v/>
      </c>
      <c r="D894" s="527"/>
      <c r="E894" s="384"/>
      <c r="F894" s="524"/>
      <c r="G894" s="536"/>
      <c r="H894" s="533">
        <f t="shared" si="29"/>
        <v>0</v>
      </c>
      <c r="I894" s="473"/>
      <c r="J894" s="473"/>
      <c r="K894" s="473"/>
      <c r="L894" s="473"/>
      <c r="M894" s="473"/>
    </row>
    <row r="895" ht="22.5" customHeight="1">
      <c r="A895" s="524"/>
      <c r="B895" s="534"/>
      <c r="C895" s="526" t="str">
        <f t="shared" si="28"/>
        <v/>
      </c>
      <c r="D895" s="527"/>
      <c r="E895" s="384"/>
      <c r="F895" s="524"/>
      <c r="G895" s="536"/>
      <c r="H895" s="535">
        <f t="shared" si="29"/>
        <v>0</v>
      </c>
      <c r="I895" s="473"/>
      <c r="J895" s="473"/>
      <c r="K895" s="473"/>
      <c r="L895" s="473"/>
      <c r="M895" s="473"/>
    </row>
    <row r="896" ht="22.5" customHeight="1">
      <c r="A896" s="524"/>
      <c r="B896" s="531"/>
      <c r="C896" s="526" t="str">
        <f t="shared" si="28"/>
        <v/>
      </c>
      <c r="D896" s="527"/>
      <c r="E896" s="384"/>
      <c r="F896" s="524"/>
      <c r="G896" s="536"/>
      <c r="H896" s="533">
        <f t="shared" si="29"/>
        <v>0</v>
      </c>
      <c r="I896" s="473"/>
      <c r="J896" s="473"/>
      <c r="K896" s="473"/>
      <c r="L896" s="473"/>
      <c r="M896" s="473"/>
    </row>
    <row r="897" ht="22.5" customHeight="1">
      <c r="A897" s="524"/>
      <c r="B897" s="534"/>
      <c r="C897" s="526" t="str">
        <f t="shared" si="28"/>
        <v/>
      </c>
      <c r="D897" s="527"/>
      <c r="E897" s="384"/>
      <c r="F897" s="524"/>
      <c r="G897" s="536"/>
      <c r="H897" s="535">
        <f t="shared" si="29"/>
        <v>0</v>
      </c>
      <c r="I897" s="473"/>
      <c r="J897" s="473"/>
      <c r="K897" s="473"/>
      <c r="L897" s="473"/>
      <c r="M897" s="473"/>
    </row>
    <row r="898" ht="22.5" customHeight="1">
      <c r="A898" s="524"/>
      <c r="B898" s="531"/>
      <c r="C898" s="526" t="str">
        <f t="shared" si="28"/>
        <v/>
      </c>
      <c r="D898" s="527"/>
      <c r="E898" s="384"/>
      <c r="F898" s="524"/>
      <c r="G898" s="536"/>
      <c r="H898" s="533">
        <f t="shared" si="29"/>
        <v>0</v>
      </c>
      <c r="I898" s="473"/>
      <c r="J898" s="473"/>
      <c r="K898" s="473"/>
      <c r="L898" s="473"/>
      <c r="M898" s="473"/>
    </row>
    <row r="899" ht="22.5" customHeight="1">
      <c r="A899" s="524"/>
      <c r="B899" s="534"/>
      <c r="C899" s="526" t="str">
        <f t="shared" si="28"/>
        <v/>
      </c>
      <c r="D899" s="527"/>
      <c r="E899" s="384"/>
      <c r="F899" s="524"/>
      <c r="G899" s="536"/>
      <c r="H899" s="535">
        <f t="shared" si="29"/>
        <v>0</v>
      </c>
      <c r="I899" s="473"/>
      <c r="J899" s="473"/>
      <c r="K899" s="473"/>
      <c r="L899" s="473"/>
      <c r="M899" s="473"/>
    </row>
    <row r="900" ht="22.5" customHeight="1">
      <c r="A900" s="524"/>
      <c r="B900" s="531"/>
      <c r="C900" s="526" t="str">
        <f t="shared" si="28"/>
        <v/>
      </c>
      <c r="D900" s="527"/>
      <c r="E900" s="384"/>
      <c r="F900" s="524"/>
      <c r="G900" s="536"/>
      <c r="H900" s="533">
        <f t="shared" si="29"/>
        <v>0</v>
      </c>
      <c r="I900" s="473"/>
      <c r="J900" s="473"/>
      <c r="K900" s="473"/>
      <c r="L900" s="473"/>
      <c r="M900" s="473"/>
    </row>
    <row r="901" ht="22.5" customHeight="1">
      <c r="A901" s="524"/>
      <c r="B901" s="534"/>
      <c r="C901" s="526" t="str">
        <f t="shared" si="28"/>
        <v/>
      </c>
      <c r="D901" s="527"/>
      <c r="E901" s="384"/>
      <c r="F901" s="524"/>
      <c r="G901" s="536"/>
      <c r="H901" s="535">
        <f t="shared" si="29"/>
        <v>0</v>
      </c>
      <c r="I901" s="473"/>
      <c r="J901" s="473"/>
      <c r="K901" s="473"/>
      <c r="L901" s="473"/>
      <c r="M901" s="473"/>
    </row>
    <row r="902" ht="22.5" customHeight="1">
      <c r="A902" s="524"/>
      <c r="B902" s="531"/>
      <c r="C902" s="526" t="str">
        <f t="shared" si="28"/>
        <v/>
      </c>
      <c r="D902" s="527"/>
      <c r="E902" s="384"/>
      <c r="F902" s="524"/>
      <c r="G902" s="536"/>
      <c r="H902" s="533">
        <f t="shared" si="29"/>
        <v>0</v>
      </c>
      <c r="I902" s="473"/>
      <c r="J902" s="473"/>
      <c r="K902" s="473"/>
      <c r="L902" s="473"/>
      <c r="M902" s="473"/>
    </row>
    <row r="903" ht="22.5" customHeight="1">
      <c r="A903" s="524"/>
      <c r="B903" s="534"/>
      <c r="C903" s="526" t="str">
        <f t="shared" si="28"/>
        <v/>
      </c>
      <c r="D903" s="527"/>
      <c r="E903" s="384"/>
      <c r="F903" s="524"/>
      <c r="G903" s="536"/>
      <c r="H903" s="535">
        <f t="shared" si="29"/>
        <v>0</v>
      </c>
      <c r="I903" s="473"/>
      <c r="J903" s="473"/>
      <c r="K903" s="473"/>
      <c r="L903" s="473"/>
      <c r="M903" s="473"/>
    </row>
    <row r="904" ht="22.5" customHeight="1">
      <c r="A904" s="524"/>
      <c r="B904" s="531"/>
      <c r="C904" s="526" t="str">
        <f t="shared" si="28"/>
        <v/>
      </c>
      <c r="D904" s="527"/>
      <c r="E904" s="384"/>
      <c r="F904" s="524"/>
      <c r="G904" s="536"/>
      <c r="H904" s="533">
        <f t="shared" si="29"/>
        <v>0</v>
      </c>
      <c r="I904" s="473"/>
      <c r="J904" s="473"/>
      <c r="K904" s="473"/>
      <c r="L904" s="473"/>
      <c r="M904" s="473"/>
    </row>
    <row r="905" ht="22.5" customHeight="1">
      <c r="A905" s="524"/>
      <c r="B905" s="534"/>
      <c r="C905" s="526" t="str">
        <f t="shared" si="28"/>
        <v/>
      </c>
      <c r="D905" s="527"/>
      <c r="E905" s="384"/>
      <c r="F905" s="524"/>
      <c r="G905" s="536"/>
      <c r="H905" s="535">
        <f t="shared" si="29"/>
        <v>0</v>
      </c>
      <c r="I905" s="473"/>
      <c r="J905" s="473"/>
      <c r="K905" s="473"/>
      <c r="L905" s="473"/>
      <c r="M905" s="473"/>
    </row>
    <row r="906" ht="22.5" customHeight="1">
      <c r="A906" s="524"/>
      <c r="B906" s="531"/>
      <c r="C906" s="526" t="str">
        <f t="shared" si="28"/>
        <v/>
      </c>
      <c r="D906" s="527"/>
      <c r="E906" s="384"/>
      <c r="F906" s="524"/>
      <c r="G906" s="536"/>
      <c r="H906" s="533">
        <f t="shared" si="29"/>
        <v>0</v>
      </c>
      <c r="I906" s="473"/>
      <c r="J906" s="473"/>
      <c r="K906" s="473"/>
      <c r="L906" s="473"/>
      <c r="M906" s="473"/>
    </row>
    <row r="907" ht="22.5" customHeight="1">
      <c r="A907" s="524"/>
      <c r="B907" s="534"/>
      <c r="C907" s="526" t="str">
        <f t="shared" si="28"/>
        <v/>
      </c>
      <c r="D907" s="527"/>
      <c r="E907" s="384"/>
      <c r="F907" s="524"/>
      <c r="G907" s="536"/>
      <c r="H907" s="535">
        <f t="shared" si="29"/>
        <v>0</v>
      </c>
      <c r="I907" s="473"/>
      <c r="J907" s="473"/>
      <c r="K907" s="473"/>
      <c r="L907" s="473"/>
      <c r="M907" s="473"/>
    </row>
    <row r="908" ht="22.5" customHeight="1">
      <c r="A908" s="524"/>
      <c r="B908" s="531"/>
      <c r="C908" s="526" t="str">
        <f t="shared" si="28"/>
        <v/>
      </c>
      <c r="D908" s="527"/>
      <c r="E908" s="384"/>
      <c r="F908" s="524"/>
      <c r="G908" s="536"/>
      <c r="H908" s="533">
        <f t="shared" si="29"/>
        <v>0</v>
      </c>
      <c r="I908" s="473"/>
      <c r="J908" s="473"/>
      <c r="K908" s="473"/>
      <c r="L908" s="473"/>
      <c r="M908" s="473"/>
    </row>
    <row r="909" ht="22.5" customHeight="1">
      <c r="A909" s="524"/>
      <c r="B909" s="534"/>
      <c r="C909" s="526" t="str">
        <f t="shared" si="28"/>
        <v/>
      </c>
      <c r="D909" s="527"/>
      <c r="E909" s="384"/>
      <c r="F909" s="524"/>
      <c r="G909" s="536"/>
      <c r="H909" s="535">
        <f t="shared" si="29"/>
        <v>0</v>
      </c>
      <c r="I909" s="473"/>
      <c r="J909" s="473"/>
      <c r="K909" s="473"/>
      <c r="L909" s="473"/>
      <c r="M909" s="473"/>
    </row>
    <row r="910" ht="22.5" customHeight="1">
      <c r="A910" s="524"/>
      <c r="B910" s="531"/>
      <c r="C910" s="526" t="str">
        <f t="shared" si="28"/>
        <v/>
      </c>
      <c r="D910" s="527"/>
      <c r="E910" s="384"/>
      <c r="F910" s="524"/>
      <c r="G910" s="536"/>
      <c r="H910" s="533">
        <f t="shared" si="29"/>
        <v>0</v>
      </c>
      <c r="I910" s="473"/>
      <c r="J910" s="473"/>
      <c r="K910" s="473"/>
      <c r="L910" s="473"/>
      <c r="M910" s="473"/>
    </row>
    <row r="911" ht="22.5" customHeight="1">
      <c r="A911" s="524"/>
      <c r="B911" s="534"/>
      <c r="C911" s="526" t="str">
        <f t="shared" si="28"/>
        <v/>
      </c>
      <c r="D911" s="527"/>
      <c r="E911" s="384"/>
      <c r="F911" s="524"/>
      <c r="G911" s="536"/>
      <c r="H911" s="535">
        <f t="shared" si="29"/>
        <v>0</v>
      </c>
      <c r="I911" s="473"/>
      <c r="J911" s="473"/>
      <c r="K911" s="473"/>
      <c r="L911" s="473"/>
      <c r="M911" s="473"/>
    </row>
    <row r="912" ht="22.5" customHeight="1">
      <c r="A912" s="524"/>
      <c r="B912" s="531"/>
      <c r="C912" s="526" t="str">
        <f t="shared" si="28"/>
        <v/>
      </c>
      <c r="D912" s="527"/>
      <c r="E912" s="384"/>
      <c r="F912" s="524"/>
      <c r="G912" s="536"/>
      <c r="H912" s="533">
        <f t="shared" si="29"/>
        <v>0</v>
      </c>
      <c r="I912" s="473"/>
      <c r="J912" s="473"/>
      <c r="K912" s="473"/>
      <c r="L912" s="473"/>
      <c r="M912" s="473"/>
    </row>
    <row r="913" ht="22.5" customHeight="1">
      <c r="A913" s="524"/>
      <c r="B913" s="534"/>
      <c r="C913" s="526" t="str">
        <f t="shared" si="28"/>
        <v/>
      </c>
      <c r="D913" s="527"/>
      <c r="E913" s="384"/>
      <c r="F913" s="524"/>
      <c r="G913" s="536"/>
      <c r="H913" s="535">
        <f t="shared" si="29"/>
        <v>0</v>
      </c>
      <c r="I913" s="473"/>
      <c r="J913" s="473"/>
      <c r="K913" s="473"/>
      <c r="L913" s="473"/>
      <c r="M913" s="473"/>
    </row>
    <row r="914" ht="22.5" customHeight="1">
      <c r="A914" s="524"/>
      <c r="B914" s="531"/>
      <c r="C914" s="526" t="str">
        <f t="shared" si="28"/>
        <v/>
      </c>
      <c r="D914" s="527"/>
      <c r="E914" s="384"/>
      <c r="F914" s="524"/>
      <c r="G914" s="536"/>
      <c r="H914" s="533">
        <f t="shared" si="29"/>
        <v>0</v>
      </c>
      <c r="I914" s="473"/>
      <c r="J914" s="473"/>
      <c r="K914" s="473"/>
      <c r="L914" s="473"/>
      <c r="M914" s="473"/>
    </row>
    <row r="915" ht="22.5" customHeight="1">
      <c r="A915" s="524"/>
      <c r="B915" s="534"/>
      <c r="C915" s="526" t="str">
        <f t="shared" si="28"/>
        <v/>
      </c>
      <c r="D915" s="527"/>
      <c r="E915" s="384"/>
      <c r="F915" s="524"/>
      <c r="G915" s="536"/>
      <c r="H915" s="535">
        <f t="shared" si="29"/>
        <v>0</v>
      </c>
      <c r="I915" s="473"/>
      <c r="J915" s="473"/>
      <c r="K915" s="473"/>
      <c r="L915" s="473"/>
      <c r="M915" s="473"/>
    </row>
    <row r="916" ht="22.5" customHeight="1">
      <c r="A916" s="524"/>
      <c r="B916" s="531"/>
      <c r="C916" s="526" t="str">
        <f t="shared" si="28"/>
        <v/>
      </c>
      <c r="D916" s="527"/>
      <c r="E916" s="384"/>
      <c r="F916" s="524"/>
      <c r="G916" s="536"/>
      <c r="H916" s="533">
        <f t="shared" si="29"/>
        <v>0</v>
      </c>
      <c r="I916" s="473"/>
      <c r="J916" s="473"/>
      <c r="K916" s="473"/>
      <c r="L916" s="473"/>
      <c r="M916" s="473"/>
    </row>
    <row r="917" ht="22.5" customHeight="1">
      <c r="A917" s="524"/>
      <c r="B917" s="534"/>
      <c r="C917" s="526" t="str">
        <f t="shared" si="28"/>
        <v/>
      </c>
      <c r="D917" s="527"/>
      <c r="E917" s="384"/>
      <c r="F917" s="524"/>
      <c r="G917" s="536"/>
      <c r="H917" s="535">
        <f t="shared" si="29"/>
        <v>0</v>
      </c>
      <c r="I917" s="473"/>
      <c r="J917" s="473"/>
      <c r="K917" s="473"/>
      <c r="L917" s="473"/>
      <c r="M917" s="473"/>
    </row>
    <row r="918" ht="22.5" customHeight="1">
      <c r="A918" s="524"/>
      <c r="B918" s="531"/>
      <c r="C918" s="526" t="str">
        <f t="shared" si="28"/>
        <v/>
      </c>
      <c r="D918" s="527"/>
      <c r="E918" s="384"/>
      <c r="F918" s="524"/>
      <c r="G918" s="536"/>
      <c r="H918" s="533">
        <f t="shared" si="29"/>
        <v>0</v>
      </c>
      <c r="I918" s="473"/>
      <c r="J918" s="473"/>
      <c r="K918" s="473"/>
      <c r="L918" s="473"/>
      <c r="M918" s="473"/>
    </row>
    <row r="919" ht="22.5" customHeight="1">
      <c r="A919" s="524"/>
      <c r="B919" s="534"/>
      <c r="C919" s="526" t="str">
        <f t="shared" si="28"/>
        <v/>
      </c>
      <c r="D919" s="527"/>
      <c r="E919" s="384"/>
      <c r="F919" s="524"/>
      <c r="G919" s="536"/>
      <c r="H919" s="535">
        <f t="shared" si="29"/>
        <v>0</v>
      </c>
      <c r="I919" s="473"/>
      <c r="J919" s="473"/>
      <c r="K919" s="473"/>
      <c r="L919" s="473"/>
      <c r="M919" s="473"/>
    </row>
    <row r="920" ht="22.5" customHeight="1">
      <c r="A920" s="524"/>
      <c r="B920" s="531"/>
      <c r="C920" s="526" t="str">
        <f t="shared" si="28"/>
        <v/>
      </c>
      <c r="D920" s="527"/>
      <c r="E920" s="384"/>
      <c r="F920" s="524"/>
      <c r="G920" s="536"/>
      <c r="H920" s="533">
        <f t="shared" si="29"/>
        <v>0</v>
      </c>
      <c r="I920" s="473"/>
      <c r="J920" s="473"/>
      <c r="K920" s="473"/>
      <c r="L920" s="473"/>
      <c r="M920" s="473"/>
    </row>
    <row r="921" ht="22.5" customHeight="1">
      <c r="A921" s="524"/>
      <c r="B921" s="534"/>
      <c r="C921" s="526" t="str">
        <f t="shared" si="28"/>
        <v/>
      </c>
      <c r="D921" s="527"/>
      <c r="E921" s="384"/>
      <c r="F921" s="524"/>
      <c r="G921" s="536"/>
      <c r="H921" s="535">
        <f t="shared" si="29"/>
        <v>0</v>
      </c>
      <c r="I921" s="473"/>
      <c r="J921" s="473"/>
      <c r="K921" s="473"/>
      <c r="L921" s="473"/>
      <c r="M921" s="473"/>
    </row>
    <row r="922" ht="22.5" customHeight="1">
      <c r="A922" s="524"/>
      <c r="B922" s="531"/>
      <c r="C922" s="526" t="str">
        <f t="shared" si="28"/>
        <v/>
      </c>
      <c r="D922" s="527"/>
      <c r="E922" s="384"/>
      <c r="F922" s="524"/>
      <c r="G922" s="536"/>
      <c r="H922" s="533">
        <f t="shared" si="29"/>
        <v>0</v>
      </c>
      <c r="I922" s="473"/>
      <c r="J922" s="473"/>
      <c r="K922" s="473"/>
      <c r="L922" s="473"/>
      <c r="M922" s="473"/>
    </row>
    <row r="923" ht="22.5" customHeight="1">
      <c r="A923" s="524"/>
      <c r="B923" s="534"/>
      <c r="C923" s="526" t="str">
        <f t="shared" si="28"/>
        <v/>
      </c>
      <c r="D923" s="527"/>
      <c r="E923" s="384"/>
      <c r="F923" s="524"/>
      <c r="G923" s="536"/>
      <c r="H923" s="535">
        <f t="shared" si="29"/>
        <v>0</v>
      </c>
      <c r="I923" s="473"/>
      <c r="J923" s="473"/>
      <c r="K923" s="473"/>
      <c r="L923" s="473"/>
      <c r="M923" s="473"/>
    </row>
    <row r="924" ht="22.5" customHeight="1">
      <c r="A924" s="524"/>
      <c r="B924" s="531"/>
      <c r="C924" s="526" t="str">
        <f t="shared" si="28"/>
        <v/>
      </c>
      <c r="D924" s="527"/>
      <c r="E924" s="384"/>
      <c r="F924" s="524"/>
      <c r="G924" s="536"/>
      <c r="H924" s="533">
        <f t="shared" si="29"/>
        <v>0</v>
      </c>
      <c r="I924" s="473"/>
      <c r="J924" s="473"/>
      <c r="K924" s="473"/>
      <c r="L924" s="473"/>
      <c r="M924" s="473"/>
    </row>
    <row r="925" ht="22.5" customHeight="1">
      <c r="A925" s="524"/>
      <c r="B925" s="534"/>
      <c r="C925" s="526" t="str">
        <f t="shared" si="28"/>
        <v/>
      </c>
      <c r="D925" s="527"/>
      <c r="E925" s="384"/>
      <c r="F925" s="524"/>
      <c r="G925" s="536"/>
      <c r="H925" s="535">
        <f t="shared" si="29"/>
        <v>0</v>
      </c>
      <c r="I925" s="473"/>
      <c r="J925" s="473"/>
      <c r="K925" s="473"/>
      <c r="L925" s="473"/>
      <c r="M925" s="473"/>
    </row>
    <row r="926" ht="22.5" customHeight="1">
      <c r="A926" s="524"/>
      <c r="B926" s="531"/>
      <c r="C926" s="526" t="str">
        <f t="shared" si="28"/>
        <v/>
      </c>
      <c r="D926" s="527"/>
      <c r="E926" s="384"/>
      <c r="F926" s="524"/>
      <c r="G926" s="536"/>
      <c r="H926" s="533">
        <f t="shared" si="29"/>
        <v>0</v>
      </c>
      <c r="I926" s="473"/>
      <c r="J926" s="473"/>
      <c r="K926" s="473"/>
      <c r="L926" s="473"/>
      <c r="M926" s="473"/>
    </row>
    <row r="927" ht="22.5" customHeight="1">
      <c r="A927" s="524"/>
      <c r="B927" s="534"/>
      <c r="C927" s="526" t="str">
        <f t="shared" si="28"/>
        <v/>
      </c>
      <c r="D927" s="527"/>
      <c r="E927" s="384"/>
      <c r="F927" s="524"/>
      <c r="G927" s="536"/>
      <c r="H927" s="535">
        <f t="shared" si="29"/>
        <v>0</v>
      </c>
      <c r="I927" s="473"/>
      <c r="J927" s="473"/>
      <c r="K927" s="473"/>
      <c r="L927" s="473"/>
      <c r="M927" s="473"/>
    </row>
    <row r="928" ht="22.5" customHeight="1">
      <c r="A928" s="524"/>
      <c r="B928" s="531"/>
      <c r="C928" s="526" t="str">
        <f t="shared" si="28"/>
        <v/>
      </c>
      <c r="D928" s="527"/>
      <c r="E928" s="384"/>
      <c r="F928" s="524"/>
      <c r="G928" s="536"/>
      <c r="H928" s="533">
        <f t="shared" si="29"/>
        <v>0</v>
      </c>
      <c r="I928" s="473"/>
      <c r="J928" s="473"/>
      <c r="K928" s="473"/>
      <c r="L928" s="473"/>
      <c r="M928" s="473"/>
    </row>
    <row r="929" ht="22.5" customHeight="1">
      <c r="A929" s="524"/>
      <c r="B929" s="534"/>
      <c r="C929" s="526" t="str">
        <f t="shared" si="28"/>
        <v/>
      </c>
      <c r="D929" s="527"/>
      <c r="E929" s="384"/>
      <c r="F929" s="524"/>
      <c r="G929" s="536"/>
      <c r="H929" s="535">
        <f t="shared" si="29"/>
        <v>0</v>
      </c>
      <c r="I929" s="473"/>
      <c r="J929" s="473"/>
      <c r="K929" s="473"/>
      <c r="L929" s="473"/>
      <c r="M929" s="473"/>
    </row>
    <row r="930" ht="22.5" customHeight="1">
      <c r="A930" s="524"/>
      <c r="B930" s="531"/>
      <c r="C930" s="526" t="str">
        <f t="shared" si="28"/>
        <v/>
      </c>
      <c r="D930" s="527"/>
      <c r="E930" s="384"/>
      <c r="F930" s="524"/>
      <c r="G930" s="536"/>
      <c r="H930" s="533">
        <f t="shared" si="29"/>
        <v>0</v>
      </c>
      <c r="I930" s="473"/>
      <c r="J930" s="473"/>
      <c r="K930" s="473"/>
      <c r="L930" s="473"/>
      <c r="M930" s="473"/>
    </row>
    <row r="931" ht="22.5" customHeight="1">
      <c r="A931" s="524"/>
      <c r="B931" s="534"/>
      <c r="C931" s="526" t="str">
        <f t="shared" si="28"/>
        <v/>
      </c>
      <c r="D931" s="527"/>
      <c r="E931" s="384"/>
      <c r="F931" s="524"/>
      <c r="G931" s="536"/>
      <c r="H931" s="535">
        <f t="shared" si="29"/>
        <v>0</v>
      </c>
      <c r="I931" s="473"/>
      <c r="J931" s="473"/>
      <c r="K931" s="473"/>
      <c r="L931" s="473"/>
      <c r="M931" s="473"/>
    </row>
    <row r="932" ht="22.5" customHeight="1">
      <c r="A932" s="524"/>
      <c r="B932" s="531"/>
      <c r="C932" s="526" t="str">
        <f t="shared" si="28"/>
        <v/>
      </c>
      <c r="D932" s="527"/>
      <c r="E932" s="384"/>
      <c r="F932" s="524"/>
      <c r="G932" s="536"/>
      <c r="H932" s="533">
        <f t="shared" si="29"/>
        <v>0</v>
      </c>
      <c r="I932" s="473"/>
      <c r="J932" s="473"/>
      <c r="K932" s="473"/>
      <c r="L932" s="473"/>
      <c r="M932" s="473"/>
    </row>
    <row r="933" ht="22.5" customHeight="1">
      <c r="A933" s="524"/>
      <c r="B933" s="534"/>
      <c r="C933" s="526" t="str">
        <f t="shared" si="28"/>
        <v/>
      </c>
      <c r="D933" s="527"/>
      <c r="E933" s="384"/>
      <c r="F933" s="524"/>
      <c r="G933" s="536"/>
      <c r="H933" s="535">
        <f t="shared" si="29"/>
        <v>0</v>
      </c>
      <c r="I933" s="473"/>
      <c r="J933" s="473"/>
      <c r="K933" s="473"/>
      <c r="L933" s="473"/>
      <c r="M933" s="473"/>
    </row>
    <row r="934" ht="22.5" customHeight="1">
      <c r="A934" s="524"/>
      <c r="B934" s="531"/>
      <c r="C934" s="526" t="str">
        <f t="shared" si="28"/>
        <v/>
      </c>
      <c r="D934" s="527"/>
      <c r="E934" s="384"/>
      <c r="F934" s="524"/>
      <c r="G934" s="536"/>
      <c r="H934" s="533">
        <f t="shared" si="29"/>
        <v>0</v>
      </c>
      <c r="I934" s="473"/>
      <c r="J934" s="473"/>
      <c r="K934" s="473"/>
      <c r="L934" s="473"/>
      <c r="M934" s="473"/>
    </row>
    <row r="935" ht="22.5" customHeight="1">
      <c r="A935" s="524"/>
      <c r="B935" s="534"/>
      <c r="C935" s="526" t="str">
        <f t="shared" si="28"/>
        <v/>
      </c>
      <c r="D935" s="527"/>
      <c r="E935" s="384"/>
      <c r="F935" s="524"/>
      <c r="G935" s="536"/>
      <c r="H935" s="535">
        <f t="shared" si="29"/>
        <v>0</v>
      </c>
      <c r="I935" s="473"/>
      <c r="J935" s="473"/>
      <c r="K935" s="473"/>
      <c r="L935" s="473"/>
      <c r="M935" s="473"/>
    </row>
    <row r="936" ht="22.5" customHeight="1">
      <c r="A936" s="524"/>
      <c r="B936" s="531"/>
      <c r="C936" s="526" t="str">
        <f t="shared" si="28"/>
        <v/>
      </c>
      <c r="D936" s="527"/>
      <c r="E936" s="384"/>
      <c r="F936" s="524"/>
      <c r="G936" s="536"/>
      <c r="H936" s="533">
        <f t="shared" si="29"/>
        <v>0</v>
      </c>
      <c r="I936" s="473"/>
      <c r="J936" s="473"/>
      <c r="K936" s="473"/>
      <c r="L936" s="473"/>
      <c r="M936" s="473"/>
    </row>
    <row r="937" ht="22.5" customHeight="1">
      <c r="A937" s="524"/>
      <c r="B937" s="534"/>
      <c r="C937" s="526" t="str">
        <f t="shared" si="28"/>
        <v/>
      </c>
      <c r="D937" s="527"/>
      <c r="E937" s="384"/>
      <c r="F937" s="524"/>
      <c r="G937" s="536"/>
      <c r="H937" s="535">
        <f t="shared" si="29"/>
        <v>0</v>
      </c>
      <c r="I937" s="473"/>
      <c r="J937" s="473"/>
      <c r="K937" s="473"/>
      <c r="L937" s="473"/>
      <c r="M937" s="473"/>
    </row>
    <row r="938" ht="22.5" customHeight="1">
      <c r="A938" s="524"/>
      <c r="B938" s="531"/>
      <c r="C938" s="526" t="str">
        <f t="shared" si="28"/>
        <v/>
      </c>
      <c r="D938" s="527"/>
      <c r="E938" s="384"/>
      <c r="F938" s="524"/>
      <c r="G938" s="536"/>
      <c r="H938" s="533">
        <f t="shared" si="29"/>
        <v>0</v>
      </c>
      <c r="I938" s="473"/>
      <c r="J938" s="473"/>
      <c r="K938" s="473"/>
      <c r="L938" s="473"/>
      <c r="M938" s="473"/>
    </row>
    <row r="939" ht="22.5" customHeight="1">
      <c r="A939" s="524"/>
      <c r="B939" s="534"/>
      <c r="C939" s="526" t="str">
        <f t="shared" si="28"/>
        <v/>
      </c>
      <c r="D939" s="527"/>
      <c r="E939" s="384"/>
      <c r="F939" s="524"/>
      <c r="G939" s="536"/>
      <c r="H939" s="535">
        <f t="shared" si="29"/>
        <v>0</v>
      </c>
      <c r="I939" s="473"/>
      <c r="J939" s="473"/>
      <c r="K939" s="473"/>
      <c r="L939" s="473"/>
      <c r="M939" s="473"/>
    </row>
    <row r="940" ht="22.5" customHeight="1">
      <c r="A940" s="524"/>
      <c r="B940" s="531"/>
      <c r="C940" s="526" t="str">
        <f t="shared" si="28"/>
        <v/>
      </c>
      <c r="D940" s="527"/>
      <c r="E940" s="384"/>
      <c r="F940" s="524"/>
      <c r="G940" s="536"/>
      <c r="H940" s="533">
        <f t="shared" si="29"/>
        <v>0</v>
      </c>
      <c r="I940" s="473"/>
      <c r="J940" s="473"/>
      <c r="K940" s="473"/>
      <c r="L940" s="473"/>
      <c r="M940" s="473"/>
    </row>
    <row r="941" ht="22.5" customHeight="1">
      <c r="A941" s="524"/>
      <c r="B941" s="534"/>
      <c r="C941" s="526" t="str">
        <f t="shared" si="28"/>
        <v/>
      </c>
      <c r="D941" s="527"/>
      <c r="E941" s="384"/>
      <c r="F941" s="524"/>
      <c r="G941" s="536"/>
      <c r="H941" s="535">
        <f t="shared" si="29"/>
        <v>0</v>
      </c>
      <c r="I941" s="473"/>
      <c r="J941" s="473"/>
      <c r="K941" s="473"/>
      <c r="L941" s="473"/>
      <c r="M941" s="473"/>
    </row>
    <row r="942" ht="22.5" customHeight="1">
      <c r="A942" s="524"/>
      <c r="B942" s="531"/>
      <c r="C942" s="526" t="str">
        <f t="shared" si="28"/>
        <v/>
      </c>
      <c r="D942" s="527"/>
      <c r="E942" s="384"/>
      <c r="F942" s="524"/>
      <c r="G942" s="536"/>
      <c r="H942" s="533">
        <f t="shared" si="29"/>
        <v>0</v>
      </c>
      <c r="I942" s="473"/>
      <c r="J942" s="473"/>
      <c r="K942" s="473"/>
      <c r="L942" s="473"/>
      <c r="M942" s="473"/>
    </row>
    <row r="943" ht="22.5" customHeight="1">
      <c r="A943" s="524"/>
      <c r="B943" s="534"/>
      <c r="C943" s="526" t="str">
        <f t="shared" si="28"/>
        <v/>
      </c>
      <c r="D943" s="527"/>
      <c r="E943" s="384"/>
      <c r="F943" s="524"/>
      <c r="G943" s="536"/>
      <c r="H943" s="535">
        <f t="shared" si="29"/>
        <v>0</v>
      </c>
      <c r="I943" s="473"/>
      <c r="J943" s="473"/>
      <c r="K943" s="473"/>
      <c r="L943" s="473"/>
      <c r="M943" s="473"/>
    </row>
    <row r="944" ht="22.5" customHeight="1">
      <c r="A944" s="524"/>
      <c r="B944" s="531"/>
      <c r="C944" s="526" t="str">
        <f t="shared" si="28"/>
        <v/>
      </c>
      <c r="D944" s="527"/>
      <c r="E944" s="384"/>
      <c r="F944" s="524"/>
      <c r="G944" s="536"/>
      <c r="H944" s="533">
        <f t="shared" si="29"/>
        <v>0</v>
      </c>
      <c r="I944" s="473"/>
      <c r="J944" s="473"/>
      <c r="K944" s="473"/>
      <c r="L944" s="473"/>
      <c r="M944" s="473"/>
    </row>
    <row r="945" ht="22.5" customHeight="1">
      <c r="A945" s="524"/>
      <c r="B945" s="534"/>
      <c r="C945" s="526" t="str">
        <f t="shared" si="28"/>
        <v/>
      </c>
      <c r="D945" s="527"/>
      <c r="E945" s="384"/>
      <c r="F945" s="524"/>
      <c r="G945" s="536"/>
      <c r="H945" s="535">
        <f t="shared" si="29"/>
        <v>0</v>
      </c>
      <c r="I945" s="473"/>
      <c r="J945" s="473"/>
      <c r="K945" s="473"/>
      <c r="L945" s="473"/>
      <c r="M945" s="473"/>
    </row>
    <row r="946" ht="22.5" customHeight="1">
      <c r="A946" s="524"/>
      <c r="B946" s="531"/>
      <c r="C946" s="526" t="str">
        <f t="shared" si="28"/>
        <v/>
      </c>
      <c r="D946" s="527"/>
      <c r="E946" s="384"/>
      <c r="F946" s="524"/>
      <c r="G946" s="536"/>
      <c r="H946" s="533">
        <f t="shared" si="29"/>
        <v>0</v>
      </c>
      <c r="I946" s="473"/>
      <c r="J946" s="473"/>
      <c r="K946" s="473"/>
      <c r="L946" s="473"/>
      <c r="M946" s="473"/>
    </row>
    <row r="947" ht="22.5" customHeight="1">
      <c r="A947" s="524"/>
      <c r="B947" s="534"/>
      <c r="C947" s="526" t="str">
        <f t="shared" si="28"/>
        <v/>
      </c>
      <c r="D947" s="527"/>
      <c r="E947" s="384"/>
      <c r="F947" s="524"/>
      <c r="G947" s="536"/>
      <c r="H947" s="535">
        <f t="shared" si="29"/>
        <v>0</v>
      </c>
      <c r="I947" s="473"/>
      <c r="J947" s="473"/>
      <c r="K947" s="473"/>
      <c r="L947" s="473"/>
      <c r="M947" s="473"/>
    </row>
    <row r="948" ht="22.5" customHeight="1">
      <c r="A948" s="524"/>
      <c r="B948" s="531"/>
      <c r="C948" s="526" t="str">
        <f t="shared" si="28"/>
        <v/>
      </c>
      <c r="D948" s="527"/>
      <c r="E948" s="384"/>
      <c r="F948" s="524"/>
      <c r="G948" s="536"/>
      <c r="H948" s="533">
        <f t="shared" si="29"/>
        <v>0</v>
      </c>
      <c r="I948" s="473"/>
      <c r="J948" s="473"/>
      <c r="K948" s="473"/>
      <c r="L948" s="473"/>
      <c r="M948" s="473"/>
    </row>
    <row r="949" ht="22.5" customHeight="1">
      <c r="A949" s="524"/>
      <c r="B949" s="534"/>
      <c r="C949" s="526" t="str">
        <f t="shared" si="28"/>
        <v/>
      </c>
      <c r="D949" s="527"/>
      <c r="E949" s="384"/>
      <c r="F949" s="524"/>
      <c r="G949" s="536"/>
      <c r="H949" s="535">
        <f t="shared" si="29"/>
        <v>0</v>
      </c>
      <c r="I949" s="473"/>
      <c r="J949" s="473"/>
      <c r="K949" s="473"/>
      <c r="L949" s="473"/>
      <c r="M949" s="473"/>
    </row>
    <row r="950" ht="22.5" customHeight="1">
      <c r="A950" s="524"/>
      <c r="B950" s="531"/>
      <c r="C950" s="526" t="str">
        <f t="shared" si="28"/>
        <v/>
      </c>
      <c r="D950" s="527"/>
      <c r="E950" s="384"/>
      <c r="F950" s="524"/>
      <c r="G950" s="536"/>
      <c r="H950" s="533">
        <f t="shared" si="29"/>
        <v>0</v>
      </c>
      <c r="I950" s="473"/>
      <c r="J950" s="473"/>
      <c r="K950" s="473"/>
      <c r="L950" s="473"/>
      <c r="M950" s="473"/>
    </row>
    <row r="951" ht="22.5" customHeight="1">
      <c r="A951" s="524"/>
      <c r="B951" s="534"/>
      <c r="C951" s="526" t="str">
        <f t="shared" si="28"/>
        <v/>
      </c>
      <c r="D951" s="527"/>
      <c r="E951" s="384"/>
      <c r="F951" s="524"/>
      <c r="G951" s="536"/>
      <c r="H951" s="535">
        <f t="shared" si="29"/>
        <v>0</v>
      </c>
      <c r="I951" s="473"/>
      <c r="J951" s="473"/>
      <c r="K951" s="473"/>
      <c r="L951" s="473"/>
      <c r="M951" s="473"/>
    </row>
    <row r="952" ht="22.5" customHeight="1">
      <c r="A952" s="524"/>
      <c r="B952" s="531"/>
      <c r="C952" s="526" t="str">
        <f t="shared" si="28"/>
        <v/>
      </c>
      <c r="D952" s="527"/>
      <c r="E952" s="384"/>
      <c r="F952" s="524"/>
      <c r="G952" s="536"/>
      <c r="H952" s="533">
        <f t="shared" si="29"/>
        <v>0</v>
      </c>
      <c r="I952" s="473"/>
      <c r="J952" s="473"/>
      <c r="K952" s="473"/>
      <c r="L952" s="473"/>
      <c r="M952" s="473"/>
    </row>
    <row r="953" ht="22.5" customHeight="1">
      <c r="A953" s="524"/>
      <c r="B953" s="534"/>
      <c r="C953" s="526" t="str">
        <f t="shared" si="28"/>
        <v/>
      </c>
      <c r="D953" s="527"/>
      <c r="E953" s="384"/>
      <c r="F953" s="524"/>
      <c r="G953" s="536"/>
      <c r="H953" s="535">
        <f t="shared" si="29"/>
        <v>0</v>
      </c>
      <c r="I953" s="473"/>
      <c r="J953" s="473"/>
      <c r="K953" s="473"/>
      <c r="L953" s="473"/>
      <c r="M953" s="473"/>
    </row>
    <row r="954" ht="22.5" customHeight="1">
      <c r="A954" s="524"/>
      <c r="B954" s="531"/>
      <c r="C954" s="526" t="str">
        <f t="shared" si="28"/>
        <v/>
      </c>
      <c r="D954" s="527"/>
      <c r="E954" s="384"/>
      <c r="F954" s="524"/>
      <c r="G954" s="536"/>
      <c r="H954" s="533">
        <f t="shared" si="29"/>
        <v>0</v>
      </c>
      <c r="I954" s="473"/>
      <c r="J954" s="473"/>
      <c r="K954" s="473"/>
      <c r="L954" s="473"/>
      <c r="M954" s="473"/>
    </row>
    <row r="955" ht="22.5" customHeight="1">
      <c r="A955" s="524"/>
      <c r="B955" s="534"/>
      <c r="C955" s="526" t="str">
        <f t="shared" si="28"/>
        <v/>
      </c>
      <c r="D955" s="527"/>
      <c r="E955" s="384"/>
      <c r="F955" s="524"/>
      <c r="G955" s="536"/>
      <c r="H955" s="535">
        <f t="shared" si="29"/>
        <v>0</v>
      </c>
      <c r="I955" s="473"/>
      <c r="J955" s="473"/>
      <c r="K955" s="473"/>
      <c r="L955" s="473"/>
      <c r="M955" s="473"/>
    </row>
    <row r="956" ht="22.5" customHeight="1">
      <c r="A956" s="524"/>
      <c r="B956" s="531"/>
      <c r="C956" s="526" t="str">
        <f t="shared" si="28"/>
        <v/>
      </c>
      <c r="D956" s="527"/>
      <c r="E956" s="384"/>
      <c r="F956" s="524"/>
      <c r="G956" s="536"/>
      <c r="H956" s="533">
        <f t="shared" si="29"/>
        <v>0</v>
      </c>
      <c r="I956" s="473"/>
      <c r="J956" s="473"/>
      <c r="K956" s="473"/>
      <c r="L956" s="473"/>
      <c r="M956" s="473"/>
    </row>
    <row r="957" ht="22.5" customHeight="1">
      <c r="A957" s="524"/>
      <c r="B957" s="534"/>
      <c r="C957" s="526" t="str">
        <f t="shared" si="28"/>
        <v/>
      </c>
      <c r="D957" s="527"/>
      <c r="E957" s="384"/>
      <c r="F957" s="524"/>
      <c r="G957" s="536"/>
      <c r="H957" s="535">
        <f t="shared" si="29"/>
        <v>0</v>
      </c>
      <c r="I957" s="473"/>
      <c r="J957" s="473"/>
      <c r="K957" s="473"/>
      <c r="L957" s="473"/>
      <c r="M957" s="473"/>
    </row>
    <row r="958" ht="22.5" customHeight="1">
      <c r="A958" s="524"/>
      <c r="B958" s="531"/>
      <c r="C958" s="526" t="str">
        <f t="shared" si="28"/>
        <v/>
      </c>
      <c r="D958" s="527"/>
      <c r="E958" s="384"/>
      <c r="F958" s="524"/>
      <c r="G958" s="536"/>
      <c r="H958" s="533">
        <f t="shared" si="29"/>
        <v>0</v>
      </c>
      <c r="I958" s="473"/>
      <c r="J958" s="473"/>
      <c r="K958" s="473"/>
      <c r="L958" s="473"/>
      <c r="M958" s="473"/>
    </row>
    <row r="959" ht="22.5" customHeight="1">
      <c r="A959" s="524"/>
      <c r="B959" s="534"/>
      <c r="C959" s="526" t="str">
        <f t="shared" si="28"/>
        <v/>
      </c>
      <c r="D959" s="527"/>
      <c r="E959" s="384"/>
      <c r="F959" s="524"/>
      <c r="G959" s="536"/>
      <c r="H959" s="535">
        <f t="shared" si="29"/>
        <v>0</v>
      </c>
      <c r="I959" s="473"/>
      <c r="J959" s="473"/>
      <c r="K959" s="473"/>
      <c r="L959" s="473"/>
      <c r="M959" s="473"/>
    </row>
    <row r="960" ht="22.5" customHeight="1">
      <c r="A960" s="524"/>
      <c r="B960" s="531"/>
      <c r="C960" s="526" t="str">
        <f t="shared" si="28"/>
        <v/>
      </c>
      <c r="D960" s="527"/>
      <c r="E960" s="384"/>
      <c r="F960" s="524"/>
      <c r="G960" s="536"/>
      <c r="H960" s="533">
        <f t="shared" si="29"/>
        <v>0</v>
      </c>
      <c r="I960" s="473"/>
      <c r="J960" s="473"/>
      <c r="K960" s="473"/>
      <c r="L960" s="473"/>
      <c r="M960" s="473"/>
    </row>
    <row r="961" ht="22.5" customHeight="1">
      <c r="A961" s="524"/>
      <c r="B961" s="534"/>
      <c r="C961" s="526" t="str">
        <f t="shared" si="28"/>
        <v/>
      </c>
      <c r="D961" s="527"/>
      <c r="E961" s="384"/>
      <c r="F961" s="524"/>
      <c r="G961" s="536"/>
      <c r="H961" s="535">
        <f t="shared" si="29"/>
        <v>0</v>
      </c>
      <c r="I961" s="473"/>
      <c r="J961" s="473"/>
      <c r="K961" s="473"/>
      <c r="L961" s="473"/>
      <c r="M961" s="473"/>
    </row>
    <row r="962" ht="22.5" customHeight="1">
      <c r="A962" s="524"/>
      <c r="B962" s="531"/>
      <c r="C962" s="526" t="str">
        <f t="shared" si="28"/>
        <v/>
      </c>
      <c r="D962" s="527"/>
      <c r="E962" s="384"/>
      <c r="F962" s="524"/>
      <c r="G962" s="536"/>
      <c r="H962" s="533">
        <f t="shared" si="29"/>
        <v>0</v>
      </c>
      <c r="I962" s="473"/>
      <c r="J962" s="473"/>
      <c r="K962" s="473"/>
      <c r="L962" s="473"/>
      <c r="M962" s="473"/>
    </row>
    <row r="963" ht="22.5" customHeight="1">
      <c r="A963" s="524"/>
      <c r="B963" s="534"/>
      <c r="C963" s="526" t="str">
        <f t="shared" si="28"/>
        <v/>
      </c>
      <c r="D963" s="527"/>
      <c r="E963" s="384"/>
      <c r="F963" s="524"/>
      <c r="G963" s="536"/>
      <c r="H963" s="535">
        <f t="shared" si="29"/>
        <v>0</v>
      </c>
      <c r="I963" s="473"/>
      <c r="J963" s="473"/>
      <c r="K963" s="473"/>
      <c r="L963" s="473"/>
      <c r="M963" s="473"/>
    </row>
    <row r="964" ht="22.5" customHeight="1">
      <c r="A964" s="524"/>
      <c r="B964" s="531"/>
      <c r="C964" s="526" t="str">
        <f t="shared" si="28"/>
        <v/>
      </c>
      <c r="D964" s="527"/>
      <c r="E964" s="384"/>
      <c r="F964" s="524"/>
      <c r="G964" s="536"/>
      <c r="H964" s="533">
        <f t="shared" si="29"/>
        <v>0</v>
      </c>
      <c r="I964" s="473"/>
      <c r="J964" s="473"/>
      <c r="K964" s="473"/>
      <c r="L964" s="473"/>
      <c r="M964" s="473"/>
    </row>
    <row r="965" ht="22.5" customHeight="1">
      <c r="A965" s="524"/>
      <c r="B965" s="534"/>
      <c r="C965" s="526" t="str">
        <f t="shared" si="28"/>
        <v/>
      </c>
      <c r="D965" s="527"/>
      <c r="E965" s="384"/>
      <c r="F965" s="524"/>
      <c r="G965" s="536"/>
      <c r="H965" s="535">
        <f t="shared" si="29"/>
        <v>0</v>
      </c>
      <c r="I965" s="473"/>
      <c r="J965" s="473"/>
      <c r="K965" s="473"/>
      <c r="L965" s="473"/>
      <c r="M965" s="473"/>
    </row>
    <row r="966" ht="22.5" customHeight="1">
      <c r="A966" s="524"/>
      <c r="B966" s="531"/>
      <c r="C966" s="526" t="str">
        <f t="shared" si="28"/>
        <v/>
      </c>
      <c r="D966" s="527"/>
      <c r="E966" s="384"/>
      <c r="F966" s="524"/>
      <c r="G966" s="536"/>
      <c r="H966" s="533">
        <f t="shared" si="29"/>
        <v>0</v>
      </c>
      <c r="I966" s="473"/>
      <c r="J966" s="473"/>
      <c r="K966" s="473"/>
      <c r="L966" s="473"/>
      <c r="M966" s="473"/>
    </row>
    <row r="967" ht="22.5" customHeight="1">
      <c r="A967" s="524"/>
      <c r="B967" s="534"/>
      <c r="C967" s="526" t="str">
        <f t="shared" si="28"/>
        <v/>
      </c>
      <c r="D967" s="527"/>
      <c r="E967" s="384"/>
      <c r="F967" s="524"/>
      <c r="G967" s="536"/>
      <c r="H967" s="535">
        <f t="shared" si="29"/>
        <v>0</v>
      </c>
      <c r="I967" s="473"/>
      <c r="J967" s="473"/>
      <c r="K967" s="473"/>
      <c r="L967" s="473"/>
      <c r="M967" s="473"/>
    </row>
    <row r="968" ht="22.5" customHeight="1">
      <c r="A968" s="524"/>
      <c r="B968" s="531"/>
      <c r="C968" s="526" t="str">
        <f t="shared" si="28"/>
        <v/>
      </c>
      <c r="D968" s="527"/>
      <c r="E968" s="384"/>
      <c r="F968" s="524"/>
      <c r="G968" s="536"/>
      <c r="H968" s="533">
        <f t="shared" si="29"/>
        <v>0</v>
      </c>
      <c r="I968" s="473"/>
      <c r="J968" s="473"/>
      <c r="K968" s="473"/>
      <c r="L968" s="473"/>
      <c r="M968" s="473"/>
    </row>
    <row r="969" ht="22.5" customHeight="1">
      <c r="A969" s="524"/>
      <c r="B969" s="534"/>
      <c r="C969" s="526" t="str">
        <f t="shared" si="28"/>
        <v/>
      </c>
      <c r="D969" s="527"/>
      <c r="E969" s="384"/>
      <c r="F969" s="524"/>
      <c r="G969" s="536"/>
      <c r="H969" s="535">
        <f t="shared" si="29"/>
        <v>0</v>
      </c>
      <c r="I969" s="473"/>
      <c r="J969" s="473"/>
      <c r="K969" s="473"/>
      <c r="L969" s="473"/>
      <c r="M969" s="473"/>
    </row>
    <row r="970" ht="22.5" customHeight="1">
      <c r="A970" s="524"/>
      <c r="B970" s="531"/>
      <c r="C970" s="526" t="str">
        <f t="shared" si="28"/>
        <v/>
      </c>
      <c r="D970" s="527"/>
      <c r="E970" s="384"/>
      <c r="F970" s="524"/>
      <c r="G970" s="536"/>
      <c r="H970" s="533">
        <f t="shared" si="29"/>
        <v>0</v>
      </c>
      <c r="I970" s="473"/>
      <c r="J970" s="473"/>
      <c r="K970" s="473"/>
      <c r="L970" s="473"/>
      <c r="M970" s="473"/>
    </row>
    <row r="971" ht="22.5" customHeight="1">
      <c r="A971" s="524"/>
      <c r="B971" s="534"/>
      <c r="C971" s="526" t="str">
        <f t="shared" si="28"/>
        <v/>
      </c>
      <c r="D971" s="527"/>
      <c r="E971" s="384"/>
      <c r="F971" s="524"/>
      <c r="G971" s="536"/>
      <c r="H971" s="535">
        <f t="shared" si="29"/>
        <v>0</v>
      </c>
      <c r="I971" s="473"/>
      <c r="J971" s="473"/>
      <c r="K971" s="473"/>
      <c r="L971" s="473"/>
      <c r="M971" s="473"/>
    </row>
    <row r="972" ht="22.5" customHeight="1">
      <c r="A972" s="524"/>
      <c r="B972" s="531"/>
      <c r="C972" s="526" t="str">
        <f t="shared" si="28"/>
        <v/>
      </c>
      <c r="D972" s="527"/>
      <c r="E972" s="384"/>
      <c r="F972" s="524"/>
      <c r="G972" s="536"/>
      <c r="H972" s="533">
        <f t="shared" si="29"/>
        <v>0</v>
      </c>
      <c r="I972" s="473"/>
      <c r="J972" s="473"/>
      <c r="K972" s="473"/>
      <c r="L972" s="473"/>
      <c r="M972" s="473"/>
    </row>
    <row r="973" ht="22.5" customHeight="1">
      <c r="A973" s="524"/>
      <c r="B973" s="534"/>
      <c r="C973" s="526" t="str">
        <f t="shared" si="28"/>
        <v/>
      </c>
      <c r="D973" s="527"/>
      <c r="E973" s="384"/>
      <c r="F973" s="524"/>
      <c r="G973" s="536"/>
      <c r="H973" s="535">
        <f t="shared" si="29"/>
        <v>0</v>
      </c>
      <c r="I973" s="473"/>
      <c r="J973" s="473"/>
      <c r="K973" s="473"/>
      <c r="L973" s="473"/>
      <c r="M973" s="473"/>
    </row>
    <row r="974" ht="22.5" customHeight="1">
      <c r="A974" s="524"/>
      <c r="B974" s="531"/>
      <c r="C974" s="526" t="str">
        <f t="shared" si="28"/>
        <v/>
      </c>
      <c r="D974" s="527"/>
      <c r="E974" s="384"/>
      <c r="F974" s="524"/>
      <c r="G974" s="536"/>
      <c r="H974" s="533">
        <f t="shared" si="29"/>
        <v>0</v>
      </c>
      <c r="I974" s="473"/>
      <c r="J974" s="473"/>
      <c r="K974" s="473"/>
      <c r="L974" s="473"/>
      <c r="M974" s="473"/>
    </row>
    <row r="975" ht="22.5" customHeight="1">
      <c r="A975" s="524"/>
      <c r="B975" s="534"/>
      <c r="C975" s="526" t="str">
        <f t="shared" si="28"/>
        <v/>
      </c>
      <c r="D975" s="527"/>
      <c r="E975" s="384"/>
      <c r="F975" s="524"/>
      <c r="G975" s="536"/>
      <c r="H975" s="535">
        <f t="shared" si="29"/>
        <v>0</v>
      </c>
      <c r="I975" s="473"/>
      <c r="J975" s="473"/>
      <c r="K975" s="473"/>
      <c r="L975" s="473"/>
      <c r="M975" s="473"/>
    </row>
    <row r="976" ht="22.5" customHeight="1">
      <c r="A976" s="524"/>
      <c r="B976" s="531"/>
      <c r="C976" s="526" t="str">
        <f t="shared" si="28"/>
        <v/>
      </c>
      <c r="D976" s="527"/>
      <c r="E976" s="384"/>
      <c r="F976" s="524"/>
      <c r="G976" s="536"/>
      <c r="H976" s="533">
        <f t="shared" si="29"/>
        <v>0</v>
      </c>
      <c r="I976" s="473"/>
      <c r="J976" s="473"/>
      <c r="K976" s="473"/>
      <c r="L976" s="473"/>
      <c r="M976" s="473"/>
    </row>
    <row r="977" ht="22.5" customHeight="1">
      <c r="A977" s="524"/>
      <c r="B977" s="534"/>
      <c r="C977" s="526" t="str">
        <f t="shared" si="28"/>
        <v/>
      </c>
      <c r="D977" s="527"/>
      <c r="E977" s="384"/>
      <c r="F977" s="524"/>
      <c r="G977" s="536"/>
      <c r="H977" s="535">
        <f t="shared" si="29"/>
        <v>0</v>
      </c>
      <c r="I977" s="473"/>
      <c r="J977" s="473"/>
      <c r="K977" s="473"/>
      <c r="L977" s="473"/>
      <c r="M977" s="473"/>
    </row>
    <row r="978" ht="22.5" customHeight="1">
      <c r="A978" s="524"/>
      <c r="B978" s="531"/>
      <c r="C978" s="526" t="str">
        <f t="shared" si="28"/>
        <v/>
      </c>
      <c r="D978" s="527"/>
      <c r="E978" s="384"/>
      <c r="F978" s="524"/>
      <c r="G978" s="536"/>
      <c r="H978" s="533">
        <f t="shared" si="29"/>
        <v>0</v>
      </c>
      <c r="I978" s="473"/>
      <c r="J978" s="473"/>
      <c r="K978" s="473"/>
      <c r="L978" s="473"/>
      <c r="M978" s="473"/>
    </row>
    <row r="979" ht="22.5" customHeight="1">
      <c r="A979" s="524"/>
      <c r="B979" s="534"/>
      <c r="C979" s="526" t="str">
        <f t="shared" si="28"/>
        <v/>
      </c>
      <c r="D979" s="527"/>
      <c r="E979" s="384"/>
      <c r="F979" s="524"/>
      <c r="G979" s="536"/>
      <c r="H979" s="535">
        <f t="shared" si="29"/>
        <v>0</v>
      </c>
      <c r="I979" s="473"/>
      <c r="J979" s="473"/>
      <c r="K979" s="473"/>
      <c r="L979" s="473"/>
      <c r="M979" s="473"/>
    </row>
    <row r="980" ht="22.5" customHeight="1">
      <c r="A980" s="524"/>
      <c r="B980" s="531"/>
      <c r="C980" s="526" t="str">
        <f t="shared" si="28"/>
        <v/>
      </c>
      <c r="D980" s="527"/>
      <c r="E980" s="384"/>
      <c r="F980" s="524"/>
      <c r="G980" s="536"/>
      <c r="H980" s="533">
        <f t="shared" si="29"/>
        <v>0</v>
      </c>
      <c r="I980" s="473"/>
      <c r="J980" s="473"/>
      <c r="K980" s="473"/>
      <c r="L980" s="473"/>
      <c r="M980" s="473"/>
    </row>
    <row r="981" ht="22.5" customHeight="1">
      <c r="A981" s="524"/>
      <c r="B981" s="534"/>
      <c r="C981" s="526" t="str">
        <f t="shared" si="28"/>
        <v/>
      </c>
      <c r="D981" s="527"/>
      <c r="E981" s="384"/>
      <c r="F981" s="524"/>
      <c r="G981" s="536"/>
      <c r="H981" s="535">
        <f t="shared" si="29"/>
        <v>0</v>
      </c>
      <c r="I981" s="473"/>
      <c r="J981" s="473"/>
      <c r="K981" s="473"/>
      <c r="L981" s="473"/>
      <c r="M981" s="473"/>
    </row>
    <row r="982" ht="22.5" customHeight="1">
      <c r="A982" s="524"/>
      <c r="B982" s="531"/>
      <c r="C982" s="526" t="str">
        <f t="shared" si="28"/>
        <v/>
      </c>
      <c r="D982" s="527"/>
      <c r="E982" s="384"/>
      <c r="F982" s="524"/>
      <c r="G982" s="536"/>
      <c r="H982" s="533">
        <f t="shared" si="29"/>
        <v>0</v>
      </c>
      <c r="I982" s="473"/>
      <c r="J982" s="473"/>
      <c r="K982" s="473"/>
      <c r="L982" s="473"/>
      <c r="M982" s="473"/>
    </row>
    <row r="983" ht="22.5" customHeight="1">
      <c r="A983" s="524"/>
      <c r="B983" s="534"/>
      <c r="C983" s="526" t="str">
        <f t="shared" si="28"/>
        <v/>
      </c>
      <c r="D983" s="527"/>
      <c r="E983" s="384"/>
      <c r="F983" s="524"/>
      <c r="G983" s="536"/>
      <c r="H983" s="535">
        <f t="shared" si="29"/>
        <v>0</v>
      </c>
      <c r="I983" s="473"/>
      <c r="J983" s="473"/>
      <c r="K983" s="473"/>
      <c r="L983" s="473"/>
      <c r="M983" s="473"/>
    </row>
    <row r="984" ht="22.5" customHeight="1">
      <c r="A984" s="524"/>
      <c r="B984" s="531"/>
      <c r="C984" s="526" t="str">
        <f t="shared" si="28"/>
        <v/>
      </c>
      <c r="D984" s="527"/>
      <c r="E984" s="384"/>
      <c r="F984" s="524"/>
      <c r="G984" s="536"/>
      <c r="H984" s="533">
        <f t="shared" si="29"/>
        <v>0</v>
      </c>
      <c r="I984" s="473"/>
      <c r="J984" s="473"/>
      <c r="K984" s="473"/>
      <c r="L984" s="473"/>
      <c r="M984" s="473"/>
    </row>
    <row r="985" ht="22.5" customHeight="1">
      <c r="A985" s="524"/>
      <c r="B985" s="534"/>
      <c r="C985" s="526" t="str">
        <f t="shared" si="28"/>
        <v/>
      </c>
      <c r="D985" s="527"/>
      <c r="E985" s="384"/>
      <c r="F985" s="524"/>
      <c r="G985" s="536"/>
      <c r="H985" s="535">
        <f t="shared" si="29"/>
        <v>0</v>
      </c>
      <c r="I985" s="473"/>
      <c r="J985" s="473"/>
      <c r="K985" s="473"/>
      <c r="L985" s="473"/>
      <c r="M985" s="473"/>
    </row>
    <row r="986" ht="22.5" customHeight="1">
      <c r="A986" s="524"/>
      <c r="B986" s="531"/>
      <c r="C986" s="526" t="str">
        <f t="shared" si="28"/>
        <v/>
      </c>
      <c r="D986" s="527"/>
      <c r="E986" s="384"/>
      <c r="F986" s="524"/>
      <c r="G986" s="536"/>
      <c r="H986" s="533">
        <f t="shared" si="29"/>
        <v>0</v>
      </c>
      <c r="I986" s="473"/>
      <c r="J986" s="473"/>
      <c r="K986" s="473"/>
      <c r="L986" s="473"/>
      <c r="M986" s="473"/>
    </row>
    <row r="987" ht="22.5" customHeight="1">
      <c r="A987" s="524"/>
      <c r="B987" s="534"/>
      <c r="C987" s="526" t="str">
        <f t="shared" si="28"/>
        <v/>
      </c>
      <c r="D987" s="527"/>
      <c r="E987" s="384"/>
      <c r="F987" s="524"/>
      <c r="G987" s="536"/>
      <c r="H987" s="535">
        <f t="shared" si="29"/>
        <v>0</v>
      </c>
      <c r="I987" s="473"/>
      <c r="J987" s="473"/>
      <c r="K987" s="473"/>
      <c r="L987" s="473"/>
      <c r="M987" s="473"/>
    </row>
    <row r="988" ht="22.5" customHeight="1">
      <c r="A988" s="524"/>
      <c r="B988" s="531"/>
      <c r="C988" s="526" t="str">
        <f t="shared" si="28"/>
        <v/>
      </c>
      <c r="D988" s="527"/>
      <c r="E988" s="384"/>
      <c r="F988" s="524"/>
      <c r="G988" s="536"/>
      <c r="H988" s="533">
        <f t="shared" si="29"/>
        <v>0</v>
      </c>
      <c r="I988" s="473"/>
      <c r="J988" s="473"/>
      <c r="K988" s="473"/>
      <c r="L988" s="473"/>
      <c r="M988" s="473"/>
    </row>
    <row r="989" ht="22.5" customHeight="1">
      <c r="A989" s="524"/>
      <c r="B989" s="534"/>
      <c r="C989" s="526" t="str">
        <f t="shared" si="28"/>
        <v/>
      </c>
      <c r="D989" s="527"/>
      <c r="E989" s="384"/>
      <c r="F989" s="524"/>
      <c r="G989" s="536"/>
      <c r="H989" s="535">
        <f t="shared" si="29"/>
        <v>0</v>
      </c>
      <c r="I989" s="473"/>
      <c r="J989" s="473"/>
      <c r="K989" s="473"/>
      <c r="L989" s="473"/>
      <c r="M989" s="473"/>
    </row>
    <row r="990" ht="22.5" customHeight="1">
      <c r="A990" s="524"/>
      <c r="B990" s="531"/>
      <c r="C990" s="526" t="str">
        <f t="shared" si="28"/>
        <v/>
      </c>
      <c r="D990" s="527"/>
      <c r="E990" s="384"/>
      <c r="F990" s="524"/>
      <c r="G990" s="536"/>
      <c r="H990" s="533">
        <f t="shared" si="29"/>
        <v>0</v>
      </c>
      <c r="I990" s="473"/>
      <c r="J990" s="473"/>
      <c r="K990" s="473"/>
      <c r="L990" s="473"/>
      <c r="M990" s="473"/>
    </row>
    <row r="991" ht="22.5" customHeight="1">
      <c r="A991" s="524"/>
      <c r="B991" s="534"/>
      <c r="C991" s="526" t="str">
        <f t="shared" si="28"/>
        <v/>
      </c>
      <c r="D991" s="527"/>
      <c r="E991" s="384"/>
      <c r="F991" s="524"/>
      <c r="G991" s="536"/>
      <c r="H991" s="535">
        <f t="shared" si="29"/>
        <v>0</v>
      </c>
      <c r="I991" s="473"/>
      <c r="J991" s="473"/>
      <c r="K991" s="473"/>
      <c r="L991" s="473"/>
      <c r="M991" s="473"/>
    </row>
    <row r="992" ht="22.5" customHeight="1">
      <c r="A992" s="524"/>
      <c r="B992" s="531"/>
      <c r="C992" s="526" t="str">
        <f t="shared" si="28"/>
        <v/>
      </c>
      <c r="D992" s="527"/>
      <c r="E992" s="384"/>
      <c r="F992" s="524"/>
      <c r="G992" s="536"/>
      <c r="H992" s="533">
        <f t="shared" si="29"/>
        <v>0</v>
      </c>
      <c r="I992" s="473"/>
      <c r="J992" s="473"/>
      <c r="K992" s="473"/>
      <c r="L992" s="473"/>
      <c r="M992" s="473"/>
    </row>
    <row r="993" ht="22.5" customHeight="1">
      <c r="A993" s="524"/>
      <c r="B993" s="534"/>
      <c r="C993" s="526" t="str">
        <f t="shared" si="28"/>
        <v/>
      </c>
      <c r="D993" s="527"/>
      <c r="E993" s="384"/>
      <c r="F993" s="524"/>
      <c r="G993" s="536"/>
      <c r="H993" s="535">
        <f t="shared" si="29"/>
        <v>0</v>
      </c>
      <c r="I993" s="473"/>
      <c r="J993" s="473"/>
      <c r="K993" s="473"/>
      <c r="L993" s="473"/>
      <c r="M993" s="473"/>
    </row>
    <row r="994" ht="22.5" customHeight="1">
      <c r="A994" s="524"/>
      <c r="B994" s="531"/>
      <c r="C994" s="526" t="str">
        <f t="shared" si="28"/>
        <v/>
      </c>
      <c r="D994" s="527"/>
      <c r="E994" s="384"/>
      <c r="F994" s="524"/>
      <c r="G994" s="536"/>
      <c r="H994" s="533">
        <f t="shared" si="29"/>
        <v>0</v>
      </c>
      <c r="I994" s="473"/>
      <c r="J994" s="473"/>
      <c r="K994" s="473"/>
      <c r="L994" s="473"/>
      <c r="M994" s="473"/>
    </row>
    <row r="995" ht="22.5" customHeight="1">
      <c r="A995" s="524"/>
      <c r="B995" s="534"/>
      <c r="C995" s="526" t="str">
        <f t="shared" si="28"/>
        <v/>
      </c>
      <c r="D995" s="527"/>
      <c r="E995" s="384"/>
      <c r="F995" s="524"/>
      <c r="G995" s="536"/>
      <c r="H995" s="535">
        <f t="shared" si="29"/>
        <v>0</v>
      </c>
      <c r="I995" s="473"/>
      <c r="J995" s="473"/>
      <c r="K995" s="473"/>
      <c r="L995" s="473"/>
      <c r="M995" s="473"/>
    </row>
    <row r="996" ht="22.5" customHeight="1">
      <c r="A996" s="524"/>
      <c r="B996" s="531"/>
      <c r="C996" s="526" t="str">
        <f t="shared" si="28"/>
        <v/>
      </c>
      <c r="D996" s="527"/>
      <c r="E996" s="384"/>
      <c r="F996" s="524"/>
      <c r="G996" s="536"/>
      <c r="H996" s="533">
        <f t="shared" si="29"/>
        <v>0</v>
      </c>
      <c r="I996" s="473"/>
      <c r="J996" s="473"/>
      <c r="K996" s="473"/>
      <c r="L996" s="473"/>
      <c r="M996" s="473"/>
    </row>
    <row r="997" ht="22.5" customHeight="1">
      <c r="A997" s="524"/>
      <c r="B997" s="534"/>
      <c r="C997" s="526" t="str">
        <f t="shared" si="28"/>
        <v/>
      </c>
      <c r="D997" s="527"/>
      <c r="E997" s="384"/>
      <c r="F997" s="524"/>
      <c r="G997" s="536"/>
      <c r="H997" s="535">
        <f t="shared" si="29"/>
        <v>0</v>
      </c>
      <c r="I997" s="473"/>
      <c r="J997" s="473"/>
      <c r="K997" s="473"/>
      <c r="L997" s="473"/>
      <c r="M997" s="473"/>
    </row>
    <row r="998" ht="22.5" customHeight="1">
      <c r="A998" s="524"/>
      <c r="B998" s="531"/>
      <c r="C998" s="526" t="str">
        <f t="shared" si="28"/>
        <v/>
      </c>
      <c r="D998" s="527"/>
      <c r="E998" s="384"/>
      <c r="F998" s="524"/>
      <c r="G998" s="536"/>
      <c r="H998" s="533">
        <f t="shared" si="29"/>
        <v>0</v>
      </c>
      <c r="I998" s="473"/>
      <c r="J998" s="473"/>
      <c r="K998" s="473"/>
      <c r="L998" s="473"/>
      <c r="M998" s="473"/>
    </row>
    <row r="999" ht="22.5" customHeight="1">
      <c r="A999" s="524"/>
      <c r="B999" s="534"/>
      <c r="C999" s="526" t="str">
        <f t="shared" si="28"/>
        <v/>
      </c>
      <c r="D999" s="527"/>
      <c r="E999" s="384"/>
      <c r="F999" s="524"/>
      <c r="G999" s="536"/>
      <c r="H999" s="535">
        <f t="shared" si="29"/>
        <v>0</v>
      </c>
      <c r="I999" s="473"/>
      <c r="J999" s="473"/>
      <c r="K999" s="473"/>
      <c r="L999" s="473"/>
      <c r="M999" s="473"/>
    </row>
    <row r="1000" ht="22.5" customHeight="1">
      <c r="A1000" s="524"/>
      <c r="B1000" s="531"/>
      <c r="C1000" s="526" t="str">
        <f t="shared" si="28"/>
        <v/>
      </c>
      <c r="D1000" s="527"/>
      <c r="E1000" s="384"/>
      <c r="F1000" s="524"/>
      <c r="G1000" s="536"/>
      <c r="H1000" s="533">
        <f t="shared" si="29"/>
        <v>0</v>
      </c>
      <c r="I1000" s="473"/>
      <c r="J1000" s="473"/>
      <c r="K1000" s="473"/>
      <c r="L1000" s="473"/>
      <c r="M1000" s="473"/>
    </row>
    <row r="1001" ht="22.5" customHeight="1">
      <c r="A1001" s="524"/>
      <c r="B1001" s="534"/>
      <c r="C1001" s="526" t="str">
        <f t="shared" si="28"/>
        <v/>
      </c>
      <c r="D1001" s="527"/>
      <c r="E1001" s="384"/>
      <c r="F1001" s="524"/>
      <c r="G1001" s="536"/>
      <c r="H1001" s="535">
        <f t="shared" si="29"/>
        <v>0</v>
      </c>
      <c r="I1001" s="473"/>
      <c r="J1001" s="473"/>
      <c r="K1001" s="473"/>
      <c r="L1001" s="473"/>
      <c r="M1001" s="473"/>
    </row>
    <row r="1002" ht="22.5" customHeight="1">
      <c r="A1002" s="524"/>
      <c r="B1002" s="531"/>
      <c r="C1002" s="526" t="str">
        <f t="shared" si="28"/>
        <v/>
      </c>
      <c r="D1002" s="527"/>
      <c r="E1002" s="384"/>
      <c r="F1002" s="524"/>
      <c r="G1002" s="536"/>
      <c r="H1002" s="533">
        <f t="shared" si="29"/>
        <v>0</v>
      </c>
      <c r="I1002" s="473"/>
      <c r="J1002" s="473"/>
      <c r="K1002" s="473"/>
      <c r="L1002" s="473"/>
      <c r="M1002" s="473"/>
    </row>
    <row r="1003" ht="22.5" customHeight="1">
      <c r="A1003" s="524"/>
      <c r="B1003" s="534"/>
      <c r="C1003" s="526" t="str">
        <f t="shared" si="28"/>
        <v/>
      </c>
      <c r="D1003" s="527"/>
      <c r="E1003" s="384"/>
      <c r="F1003" s="524"/>
      <c r="G1003" s="536"/>
      <c r="H1003" s="535">
        <f t="shared" si="29"/>
        <v>0</v>
      </c>
      <c r="I1003" s="473"/>
      <c r="J1003" s="473"/>
      <c r="K1003" s="473"/>
      <c r="L1003" s="473"/>
      <c r="M1003" s="473"/>
    </row>
    <row r="1004" ht="22.5" customHeight="1">
      <c r="A1004" s="524"/>
      <c r="B1004" s="531"/>
      <c r="C1004" s="526" t="str">
        <f t="shared" si="28"/>
        <v/>
      </c>
      <c r="D1004" s="527"/>
      <c r="E1004" s="384"/>
      <c r="F1004" s="524"/>
      <c r="G1004" s="536"/>
      <c r="H1004" s="533">
        <f t="shared" si="29"/>
        <v>0</v>
      </c>
      <c r="I1004" s="473"/>
      <c r="J1004" s="473"/>
      <c r="K1004" s="473"/>
      <c r="L1004" s="473"/>
      <c r="M1004" s="473"/>
    </row>
    <row r="1005" ht="22.5" customHeight="1">
      <c r="A1005" s="524"/>
      <c r="B1005" s="534"/>
      <c r="C1005" s="526" t="str">
        <f t="shared" si="28"/>
        <v/>
      </c>
      <c r="D1005" s="527"/>
      <c r="E1005" s="384"/>
      <c r="F1005" s="524"/>
      <c r="G1005" s="536"/>
      <c r="H1005" s="535">
        <f t="shared" si="29"/>
        <v>0</v>
      </c>
      <c r="I1005" s="473"/>
      <c r="J1005" s="473"/>
      <c r="K1005" s="473"/>
      <c r="L1005" s="473"/>
      <c r="M1005" s="473"/>
    </row>
    <row r="1006" ht="22.5" customHeight="1">
      <c r="A1006" s="524"/>
      <c r="B1006" s="531"/>
      <c r="C1006" s="526" t="str">
        <f t="shared" si="28"/>
        <v/>
      </c>
      <c r="D1006" s="527"/>
      <c r="E1006" s="384"/>
      <c r="F1006" s="524"/>
      <c r="G1006" s="536"/>
      <c r="H1006" s="533">
        <f t="shared" si="29"/>
        <v>0</v>
      </c>
      <c r="I1006" s="473"/>
      <c r="J1006" s="473"/>
      <c r="K1006" s="473"/>
      <c r="L1006" s="473"/>
      <c r="M1006" s="473"/>
    </row>
    <row r="1007" ht="22.5" customHeight="1">
      <c r="A1007" s="524"/>
      <c r="B1007" s="534"/>
      <c r="C1007" s="526" t="str">
        <f t="shared" si="28"/>
        <v/>
      </c>
      <c r="D1007" s="527"/>
      <c r="E1007" s="384"/>
      <c r="F1007" s="524"/>
      <c r="G1007" s="536"/>
      <c r="H1007" s="535">
        <f t="shared" si="29"/>
        <v>0</v>
      </c>
      <c r="I1007" s="473"/>
      <c r="J1007" s="473"/>
      <c r="K1007" s="473"/>
      <c r="L1007" s="473"/>
      <c r="M1007" s="473"/>
    </row>
    <row r="1008" ht="22.5" customHeight="1">
      <c r="A1008" s="524"/>
      <c r="B1008" s="531"/>
      <c r="C1008" s="526" t="str">
        <f t="shared" si="28"/>
        <v/>
      </c>
      <c r="D1008" s="527"/>
      <c r="E1008" s="384"/>
      <c r="F1008" s="524"/>
      <c r="G1008" s="536"/>
      <c r="H1008" s="533">
        <f t="shared" si="29"/>
        <v>0</v>
      </c>
      <c r="I1008" s="473"/>
      <c r="J1008" s="473"/>
      <c r="K1008" s="473"/>
      <c r="L1008" s="473"/>
      <c r="M1008" s="473"/>
    </row>
    <row r="1009" ht="22.5" customHeight="1">
      <c r="A1009" s="524"/>
      <c r="B1009" s="534"/>
      <c r="C1009" s="526" t="str">
        <f t="shared" si="28"/>
        <v/>
      </c>
      <c r="D1009" s="527"/>
      <c r="E1009" s="384"/>
      <c r="F1009" s="524"/>
      <c r="G1009" s="536"/>
      <c r="H1009" s="535">
        <f t="shared" si="29"/>
        <v>0</v>
      </c>
      <c r="I1009" s="473"/>
      <c r="J1009" s="473"/>
      <c r="K1009" s="473"/>
      <c r="L1009" s="473"/>
      <c r="M1009" s="473"/>
    </row>
    <row r="1010" ht="22.5" customHeight="1">
      <c r="A1010" s="524"/>
      <c r="B1010" s="531"/>
      <c r="C1010" s="526" t="str">
        <f t="shared" si="28"/>
        <v/>
      </c>
      <c r="D1010" s="527"/>
      <c r="E1010" s="384"/>
      <c r="F1010" s="524"/>
      <c r="G1010" s="536"/>
      <c r="H1010" s="533">
        <f t="shared" si="29"/>
        <v>0</v>
      </c>
      <c r="I1010" s="473"/>
      <c r="J1010" s="473"/>
      <c r="K1010" s="473"/>
      <c r="L1010" s="473"/>
      <c r="M1010" s="473"/>
    </row>
    <row r="1011" ht="22.5" customHeight="1">
      <c r="A1011" s="524"/>
      <c r="B1011" s="534"/>
      <c r="C1011" s="526" t="str">
        <f t="shared" si="28"/>
        <v/>
      </c>
      <c r="D1011" s="527"/>
      <c r="E1011" s="384"/>
      <c r="F1011" s="524"/>
      <c r="G1011" s="536"/>
      <c r="H1011" s="535">
        <f t="shared" si="29"/>
        <v>0</v>
      </c>
      <c r="I1011" s="473"/>
      <c r="J1011" s="473"/>
      <c r="K1011" s="473"/>
      <c r="L1011" s="473"/>
      <c r="M1011" s="473"/>
    </row>
    <row r="1012" ht="22.5" customHeight="1">
      <c r="A1012" s="524"/>
      <c r="B1012" s="531"/>
      <c r="C1012" s="526" t="str">
        <f t="shared" si="28"/>
        <v/>
      </c>
      <c r="D1012" s="527"/>
      <c r="E1012" s="384"/>
      <c r="F1012" s="524"/>
      <c r="G1012" s="536"/>
      <c r="H1012" s="533">
        <f t="shared" si="29"/>
        <v>0</v>
      </c>
      <c r="I1012" s="473"/>
      <c r="J1012" s="473"/>
      <c r="K1012" s="473"/>
      <c r="L1012" s="473"/>
      <c r="M1012" s="473"/>
    </row>
    <row r="1013" ht="22.5" customHeight="1">
      <c r="A1013" s="524"/>
      <c r="B1013" s="534"/>
      <c r="C1013" s="526" t="str">
        <f t="shared" si="28"/>
        <v/>
      </c>
      <c r="D1013" s="527"/>
      <c r="E1013" s="384"/>
      <c r="F1013" s="524"/>
      <c r="G1013" s="536"/>
      <c r="H1013" s="535">
        <f t="shared" si="29"/>
        <v>0</v>
      </c>
      <c r="I1013" s="473"/>
      <c r="J1013" s="473"/>
      <c r="K1013" s="473"/>
      <c r="L1013" s="473"/>
      <c r="M1013" s="473"/>
    </row>
    <row r="1014" ht="22.5" customHeight="1">
      <c r="A1014" s="524"/>
      <c r="B1014" s="531"/>
      <c r="C1014" s="526" t="str">
        <f t="shared" si="28"/>
        <v/>
      </c>
      <c r="D1014" s="527"/>
      <c r="E1014" s="384"/>
      <c r="F1014" s="524"/>
      <c r="G1014" s="536"/>
      <c r="H1014" s="533">
        <f t="shared" si="29"/>
        <v>0</v>
      </c>
      <c r="I1014" s="473"/>
      <c r="J1014" s="473"/>
      <c r="K1014" s="473"/>
      <c r="L1014" s="473"/>
      <c r="M1014" s="473"/>
    </row>
    <row r="1015" ht="22.5" customHeight="1">
      <c r="A1015" s="524"/>
      <c r="B1015" s="534"/>
      <c r="C1015" s="526" t="str">
        <f t="shared" si="28"/>
        <v/>
      </c>
      <c r="D1015" s="527"/>
      <c r="E1015" s="384"/>
      <c r="F1015" s="524"/>
      <c r="G1015" s="536"/>
      <c r="H1015" s="535">
        <f t="shared" si="29"/>
        <v>0</v>
      </c>
      <c r="I1015" s="473"/>
      <c r="J1015" s="473"/>
      <c r="K1015" s="473"/>
      <c r="L1015" s="473"/>
      <c r="M1015" s="473"/>
    </row>
    <row r="1016" ht="22.5" customHeight="1">
      <c r="A1016" s="524"/>
      <c r="B1016" s="531"/>
      <c r="C1016" s="526" t="str">
        <f t="shared" si="28"/>
        <v/>
      </c>
      <c r="D1016" s="527"/>
      <c r="E1016" s="384"/>
      <c r="F1016" s="524"/>
      <c r="G1016" s="536"/>
      <c r="H1016" s="533">
        <f t="shared" si="29"/>
        <v>0</v>
      </c>
      <c r="I1016" s="473"/>
      <c r="J1016" s="473"/>
      <c r="K1016" s="473"/>
      <c r="L1016" s="473"/>
      <c r="M1016" s="473"/>
    </row>
    <row r="1017" ht="22.5" customHeight="1">
      <c r="A1017" s="524"/>
      <c r="B1017" s="534"/>
      <c r="C1017" s="526" t="str">
        <f t="shared" si="28"/>
        <v/>
      </c>
      <c r="D1017" s="527"/>
      <c r="E1017" s="384"/>
      <c r="F1017" s="524"/>
      <c r="G1017" s="536"/>
      <c r="H1017" s="535">
        <f t="shared" si="29"/>
        <v>0</v>
      </c>
      <c r="I1017" s="473"/>
      <c r="J1017" s="473"/>
      <c r="K1017" s="473"/>
      <c r="L1017" s="473"/>
      <c r="M1017" s="473"/>
    </row>
    <row r="1018" ht="22.5" customHeight="1">
      <c r="A1018" s="524"/>
      <c r="B1018" s="531"/>
      <c r="C1018" s="526" t="str">
        <f t="shared" si="28"/>
        <v/>
      </c>
      <c r="D1018" s="527"/>
      <c r="E1018" s="384"/>
      <c r="F1018" s="524"/>
      <c r="G1018" s="536"/>
      <c r="H1018" s="533">
        <f t="shared" si="29"/>
        <v>0</v>
      </c>
      <c r="I1018" s="473"/>
      <c r="J1018" s="473"/>
      <c r="K1018" s="473"/>
      <c r="L1018" s="473"/>
      <c r="M1018" s="473"/>
    </row>
    <row r="1019" ht="22.5" customHeight="1">
      <c r="A1019" s="524"/>
      <c r="B1019" s="534"/>
      <c r="C1019" s="526" t="str">
        <f t="shared" si="28"/>
        <v/>
      </c>
      <c r="D1019" s="527"/>
      <c r="E1019" s="384"/>
      <c r="F1019" s="524"/>
      <c r="G1019" s="536"/>
      <c r="H1019" s="535">
        <f t="shared" si="29"/>
        <v>0</v>
      </c>
      <c r="I1019" s="473"/>
      <c r="J1019" s="473"/>
      <c r="K1019" s="473"/>
      <c r="L1019" s="473"/>
      <c r="M1019" s="473"/>
    </row>
    <row r="1020" ht="22.5" customHeight="1">
      <c r="A1020" s="524"/>
      <c r="B1020" s="531"/>
      <c r="C1020" s="526" t="str">
        <f t="shared" si="28"/>
        <v/>
      </c>
      <c r="D1020" s="527"/>
      <c r="E1020" s="384"/>
      <c r="F1020" s="524"/>
      <c r="G1020" s="536"/>
      <c r="H1020" s="533">
        <f t="shared" si="29"/>
        <v>0</v>
      </c>
      <c r="I1020" s="473"/>
      <c r="J1020" s="473"/>
      <c r="K1020" s="473"/>
      <c r="L1020" s="473"/>
      <c r="M1020" s="473"/>
    </row>
    <row r="1021" ht="22.5" customHeight="1">
      <c r="A1021" s="524"/>
      <c r="B1021" s="534"/>
      <c r="C1021" s="526" t="str">
        <f t="shared" si="28"/>
        <v/>
      </c>
      <c r="D1021" s="527"/>
      <c r="E1021" s="384"/>
      <c r="F1021" s="524"/>
      <c r="G1021" s="536"/>
      <c r="H1021" s="535">
        <f t="shared" si="29"/>
        <v>0</v>
      </c>
      <c r="I1021" s="473"/>
      <c r="J1021" s="473"/>
      <c r="K1021" s="473"/>
      <c r="L1021" s="473"/>
      <c r="M1021" s="473"/>
    </row>
    <row r="1022" ht="22.5" customHeight="1">
      <c r="A1022" s="524"/>
      <c r="B1022" s="531"/>
      <c r="C1022" s="526" t="str">
        <f t="shared" si="28"/>
        <v/>
      </c>
      <c r="D1022" s="527"/>
      <c r="E1022" s="384"/>
      <c r="F1022" s="524"/>
      <c r="G1022" s="536"/>
      <c r="H1022" s="533">
        <f t="shared" si="29"/>
        <v>0</v>
      </c>
      <c r="I1022" s="473"/>
      <c r="J1022" s="473"/>
      <c r="K1022" s="473"/>
      <c r="L1022" s="473"/>
      <c r="M1022" s="473"/>
    </row>
    <row r="1023" ht="22.5" customHeight="1">
      <c r="A1023" s="524"/>
      <c r="B1023" s="534"/>
      <c r="C1023" s="526" t="str">
        <f t="shared" si="28"/>
        <v/>
      </c>
      <c r="D1023" s="527"/>
      <c r="E1023" s="384"/>
      <c r="F1023" s="524"/>
      <c r="G1023" s="536"/>
      <c r="H1023" s="535">
        <f t="shared" si="29"/>
        <v>0</v>
      </c>
      <c r="I1023" s="473"/>
      <c r="J1023" s="473"/>
      <c r="K1023" s="473"/>
      <c r="L1023" s="473"/>
      <c r="M1023" s="473"/>
    </row>
    <row r="1024" ht="22.5" customHeight="1">
      <c r="A1024" s="524"/>
      <c r="B1024" s="531"/>
      <c r="C1024" s="526" t="str">
        <f t="shared" si="28"/>
        <v/>
      </c>
      <c r="D1024" s="527"/>
      <c r="E1024" s="384"/>
      <c r="F1024" s="524"/>
      <c r="G1024" s="536"/>
      <c r="H1024" s="533">
        <f t="shared" si="29"/>
        <v>0</v>
      </c>
      <c r="I1024" s="473"/>
      <c r="J1024" s="473"/>
      <c r="K1024" s="473"/>
      <c r="L1024" s="473"/>
      <c r="M1024" s="473"/>
    </row>
    <row r="1025" ht="22.5" customHeight="1">
      <c r="A1025" s="524"/>
      <c r="B1025" s="534"/>
      <c r="C1025" s="526" t="str">
        <f t="shared" si="28"/>
        <v/>
      </c>
      <c r="D1025" s="527"/>
      <c r="E1025" s="384"/>
      <c r="F1025" s="524"/>
      <c r="G1025" s="536"/>
      <c r="H1025" s="535">
        <f t="shared" si="29"/>
        <v>0</v>
      </c>
      <c r="I1025" s="473"/>
      <c r="J1025" s="473"/>
      <c r="K1025" s="473"/>
      <c r="L1025" s="473"/>
      <c r="M1025" s="473"/>
    </row>
    <row r="1026" ht="22.5" customHeight="1">
      <c r="A1026" s="524"/>
      <c r="B1026" s="531"/>
      <c r="C1026" s="526" t="str">
        <f t="shared" si="28"/>
        <v/>
      </c>
      <c r="D1026" s="527"/>
      <c r="E1026" s="384"/>
      <c r="F1026" s="524"/>
      <c r="G1026" s="536"/>
      <c r="H1026" s="533">
        <f t="shared" si="29"/>
        <v>0</v>
      </c>
      <c r="I1026" s="473"/>
      <c r="J1026" s="473"/>
      <c r="K1026" s="473"/>
      <c r="L1026" s="473"/>
      <c r="M1026" s="473"/>
    </row>
    <row r="1027" ht="22.5" customHeight="1">
      <c r="A1027" s="524"/>
      <c r="B1027" s="534"/>
      <c r="C1027" s="526" t="str">
        <f t="shared" si="28"/>
        <v/>
      </c>
      <c r="D1027" s="527"/>
      <c r="E1027" s="384"/>
      <c r="F1027" s="524"/>
      <c r="G1027" s="536"/>
      <c r="H1027" s="535">
        <f t="shared" si="29"/>
        <v>0</v>
      </c>
      <c r="I1027" s="473"/>
      <c r="J1027" s="473"/>
      <c r="K1027" s="473"/>
      <c r="L1027" s="473"/>
      <c r="M1027" s="473"/>
    </row>
    <row r="1028" ht="22.5" customHeight="1">
      <c r="A1028" s="524"/>
      <c r="B1028" s="531"/>
      <c r="C1028" s="526" t="str">
        <f t="shared" si="28"/>
        <v/>
      </c>
      <c r="D1028" s="527"/>
      <c r="E1028" s="384"/>
      <c r="F1028" s="524"/>
      <c r="G1028" s="536"/>
      <c r="H1028" s="533">
        <f t="shared" si="29"/>
        <v>0</v>
      </c>
      <c r="I1028" s="473"/>
      <c r="J1028" s="473"/>
      <c r="K1028" s="473"/>
      <c r="L1028" s="473"/>
      <c r="M1028" s="473"/>
    </row>
    <row r="1029" ht="22.5" customHeight="1">
      <c r="A1029" s="524"/>
      <c r="B1029" s="534"/>
      <c r="C1029" s="526" t="str">
        <f t="shared" si="28"/>
        <v/>
      </c>
      <c r="D1029" s="527"/>
      <c r="E1029" s="384"/>
      <c r="F1029" s="524"/>
      <c r="G1029" s="536"/>
      <c r="H1029" s="535">
        <f t="shared" si="29"/>
        <v>0</v>
      </c>
      <c r="I1029" s="473"/>
      <c r="J1029" s="473"/>
      <c r="K1029" s="473"/>
      <c r="L1029" s="473"/>
      <c r="M1029" s="473"/>
    </row>
    <row r="1030" ht="22.5" customHeight="1">
      <c r="A1030" s="524"/>
      <c r="B1030" s="531"/>
      <c r="C1030" s="526" t="str">
        <f t="shared" si="28"/>
        <v/>
      </c>
      <c r="D1030" s="527"/>
      <c r="E1030" s="384"/>
      <c r="F1030" s="524"/>
      <c r="G1030" s="536"/>
      <c r="H1030" s="533">
        <f t="shared" si="29"/>
        <v>0</v>
      </c>
      <c r="I1030" s="473"/>
      <c r="J1030" s="473"/>
      <c r="K1030" s="473"/>
      <c r="L1030" s="473"/>
      <c r="M1030" s="473"/>
    </row>
    <row r="1031" ht="22.5" customHeight="1">
      <c r="A1031" s="524"/>
      <c r="B1031" s="534"/>
      <c r="C1031" s="526" t="str">
        <f t="shared" si="28"/>
        <v/>
      </c>
      <c r="D1031" s="527"/>
      <c r="E1031" s="384"/>
      <c r="F1031" s="524"/>
      <c r="G1031" s="536"/>
      <c r="H1031" s="535">
        <f t="shared" si="29"/>
        <v>0</v>
      </c>
      <c r="I1031" s="473"/>
      <c r="J1031" s="473"/>
      <c r="K1031" s="473"/>
      <c r="L1031" s="473"/>
      <c r="M1031" s="473"/>
    </row>
    <row r="1032" ht="22.5" customHeight="1">
      <c r="A1032" s="524"/>
      <c r="B1032" s="531"/>
      <c r="C1032" s="526" t="str">
        <f t="shared" si="28"/>
        <v/>
      </c>
      <c r="D1032" s="527"/>
      <c r="E1032" s="384"/>
      <c r="F1032" s="524"/>
      <c r="G1032" s="536"/>
      <c r="H1032" s="533">
        <f t="shared" si="29"/>
        <v>0</v>
      </c>
      <c r="I1032" s="473"/>
      <c r="J1032" s="473"/>
      <c r="K1032" s="473"/>
      <c r="L1032" s="473"/>
      <c r="M1032" s="473"/>
    </row>
    <row r="1033" ht="22.5" customHeight="1">
      <c r="A1033" s="524"/>
      <c r="B1033" s="534"/>
      <c r="C1033" s="526" t="str">
        <f t="shared" si="28"/>
        <v/>
      </c>
      <c r="D1033" s="527"/>
      <c r="E1033" s="384"/>
      <c r="F1033" s="524"/>
      <c r="G1033" s="536"/>
      <c r="H1033" s="535">
        <f t="shared" si="29"/>
        <v>0</v>
      </c>
      <c r="I1033" s="473"/>
      <c r="J1033" s="473"/>
      <c r="K1033" s="473"/>
      <c r="L1033" s="473"/>
      <c r="M1033" s="473"/>
    </row>
    <row r="1034" ht="22.5" customHeight="1">
      <c r="A1034" s="524"/>
      <c r="B1034" s="531"/>
      <c r="C1034" s="526" t="str">
        <f t="shared" si="28"/>
        <v/>
      </c>
      <c r="D1034" s="527"/>
      <c r="E1034" s="384"/>
      <c r="F1034" s="524"/>
      <c r="G1034" s="536"/>
      <c r="H1034" s="533">
        <f t="shared" si="29"/>
        <v>0</v>
      </c>
      <c r="I1034" s="473"/>
      <c r="J1034" s="473"/>
      <c r="K1034" s="473"/>
      <c r="L1034" s="473"/>
      <c r="M1034" s="473"/>
    </row>
    <row r="1035" ht="22.5" customHeight="1">
      <c r="A1035" s="524"/>
      <c r="B1035" s="534"/>
      <c r="C1035" s="526" t="str">
        <f t="shared" si="28"/>
        <v/>
      </c>
      <c r="D1035" s="527"/>
      <c r="E1035" s="384"/>
      <c r="F1035" s="524"/>
      <c r="G1035" s="536"/>
      <c r="H1035" s="535">
        <f t="shared" si="29"/>
        <v>0</v>
      </c>
      <c r="I1035" s="473"/>
      <c r="J1035" s="473"/>
      <c r="K1035" s="473"/>
      <c r="L1035" s="473"/>
      <c r="M1035" s="473"/>
    </row>
    <row r="1036" ht="22.5" customHeight="1">
      <c r="A1036" s="524"/>
      <c r="B1036" s="531"/>
      <c r="C1036" s="526" t="str">
        <f t="shared" si="28"/>
        <v/>
      </c>
      <c r="D1036" s="527"/>
      <c r="E1036" s="384"/>
      <c r="F1036" s="524"/>
      <c r="G1036" s="536"/>
      <c r="H1036" s="533">
        <f t="shared" si="29"/>
        <v>0</v>
      </c>
      <c r="I1036" s="473"/>
      <c r="J1036" s="473"/>
      <c r="K1036" s="473"/>
      <c r="L1036" s="473"/>
      <c r="M1036" s="473"/>
    </row>
    <row r="1037" ht="22.5" customHeight="1">
      <c r="A1037" s="524"/>
      <c r="B1037" s="534"/>
      <c r="C1037" s="526" t="str">
        <f t="shared" si="28"/>
        <v/>
      </c>
      <c r="D1037" s="527"/>
      <c r="E1037" s="384"/>
      <c r="F1037" s="524"/>
      <c r="G1037" s="536"/>
      <c r="H1037" s="535">
        <f t="shared" si="29"/>
        <v>0</v>
      </c>
      <c r="I1037" s="473"/>
      <c r="J1037" s="473"/>
      <c r="K1037" s="473"/>
      <c r="L1037" s="473"/>
      <c r="M1037" s="473"/>
    </row>
    <row r="1038" ht="22.5" customHeight="1">
      <c r="A1038" s="524"/>
      <c r="B1038" s="531"/>
      <c r="C1038" s="526" t="str">
        <f t="shared" si="28"/>
        <v/>
      </c>
      <c r="D1038" s="527"/>
      <c r="E1038" s="384"/>
      <c r="F1038" s="524"/>
      <c r="G1038" s="536"/>
      <c r="H1038" s="533">
        <f t="shared" si="29"/>
        <v>0</v>
      </c>
      <c r="I1038" s="473"/>
      <c r="J1038" s="473"/>
      <c r="K1038" s="473"/>
      <c r="L1038" s="473"/>
      <c r="M1038" s="473"/>
    </row>
    <row r="1039" ht="22.5" customHeight="1">
      <c r="A1039" s="524"/>
      <c r="B1039" s="534"/>
      <c r="C1039" s="526" t="str">
        <f t="shared" si="28"/>
        <v/>
      </c>
      <c r="D1039" s="527"/>
      <c r="E1039" s="384"/>
      <c r="F1039" s="524"/>
      <c r="G1039" s="536"/>
      <c r="H1039" s="535">
        <f t="shared" si="29"/>
        <v>0</v>
      </c>
      <c r="I1039" s="473"/>
      <c r="J1039" s="473"/>
      <c r="K1039" s="473"/>
      <c r="L1039" s="473"/>
      <c r="M1039" s="473"/>
    </row>
    <row r="1040" ht="22.5" customHeight="1">
      <c r="A1040" s="524"/>
      <c r="B1040" s="531"/>
      <c r="C1040" s="526" t="str">
        <f t="shared" si="28"/>
        <v/>
      </c>
      <c r="D1040" s="527"/>
      <c r="E1040" s="384"/>
      <c r="F1040" s="524"/>
      <c r="G1040" s="536"/>
      <c r="H1040" s="533">
        <f t="shared" si="29"/>
        <v>0</v>
      </c>
      <c r="I1040" s="473"/>
      <c r="J1040" s="473"/>
      <c r="K1040" s="473"/>
      <c r="L1040" s="473"/>
      <c r="M1040" s="473"/>
    </row>
    <row r="1041" ht="22.5" customHeight="1">
      <c r="A1041" s="524"/>
      <c r="B1041" s="534"/>
      <c r="C1041" s="526" t="str">
        <f t="shared" si="28"/>
        <v/>
      </c>
      <c r="D1041" s="527"/>
      <c r="E1041" s="384"/>
      <c r="F1041" s="524"/>
      <c r="G1041" s="536"/>
      <c r="H1041" s="535">
        <f t="shared" si="29"/>
        <v>0</v>
      </c>
      <c r="I1041" s="473"/>
      <c r="J1041" s="473"/>
      <c r="K1041" s="473"/>
      <c r="L1041" s="473"/>
      <c r="M1041" s="473"/>
    </row>
    <row r="1042" ht="22.5" customHeight="1">
      <c r="A1042" s="524"/>
      <c r="B1042" s="531"/>
      <c r="C1042" s="526" t="str">
        <f t="shared" si="28"/>
        <v/>
      </c>
      <c r="D1042" s="527"/>
      <c r="E1042" s="384"/>
      <c r="F1042" s="524"/>
      <c r="G1042" s="536"/>
      <c r="H1042" s="533">
        <f t="shared" si="29"/>
        <v>0</v>
      </c>
      <c r="I1042" s="473"/>
      <c r="J1042" s="473"/>
      <c r="K1042" s="473"/>
      <c r="L1042" s="473"/>
      <c r="M1042" s="473"/>
    </row>
    <row r="1043" ht="22.5" customHeight="1">
      <c r="A1043" s="524"/>
      <c r="B1043" s="534"/>
      <c r="C1043" s="526" t="str">
        <f t="shared" si="28"/>
        <v/>
      </c>
      <c r="D1043" s="527"/>
      <c r="E1043" s="384"/>
      <c r="F1043" s="524"/>
      <c r="G1043" s="536"/>
      <c r="H1043" s="535">
        <f t="shared" si="29"/>
        <v>0</v>
      </c>
      <c r="I1043" s="473"/>
      <c r="J1043" s="473"/>
      <c r="K1043" s="473"/>
      <c r="L1043" s="473"/>
      <c r="M1043" s="473"/>
    </row>
    <row r="1044" ht="22.5" customHeight="1">
      <c r="A1044" s="524"/>
      <c r="B1044" s="531"/>
      <c r="C1044" s="526" t="str">
        <f t="shared" si="28"/>
        <v/>
      </c>
      <c r="D1044" s="527"/>
      <c r="E1044" s="384"/>
      <c r="F1044" s="524"/>
      <c r="G1044" s="536"/>
      <c r="H1044" s="533">
        <f t="shared" si="29"/>
        <v>0</v>
      </c>
      <c r="I1044" s="473"/>
      <c r="J1044" s="473"/>
      <c r="K1044" s="473"/>
      <c r="L1044" s="473"/>
      <c r="M1044" s="473"/>
    </row>
    <row r="1045" ht="22.5" customHeight="1">
      <c r="A1045" s="524"/>
      <c r="B1045" s="534"/>
      <c r="C1045" s="526" t="str">
        <f t="shared" si="28"/>
        <v/>
      </c>
      <c r="D1045" s="527"/>
      <c r="E1045" s="384"/>
      <c r="F1045" s="524"/>
      <c r="G1045" s="536"/>
      <c r="H1045" s="535">
        <f t="shared" si="29"/>
        <v>0</v>
      </c>
      <c r="I1045" s="473"/>
      <c r="J1045" s="473"/>
      <c r="K1045" s="473"/>
      <c r="L1045" s="473"/>
      <c r="M1045" s="473"/>
    </row>
    <row r="1046" ht="22.5" customHeight="1">
      <c r="A1046" s="524"/>
      <c r="B1046" s="531"/>
      <c r="C1046" s="526" t="str">
        <f t="shared" si="28"/>
        <v/>
      </c>
      <c r="D1046" s="527"/>
      <c r="E1046" s="384"/>
      <c r="F1046" s="524"/>
      <c r="G1046" s="536"/>
      <c r="H1046" s="533">
        <f t="shared" si="29"/>
        <v>0</v>
      </c>
      <c r="I1046" s="473"/>
      <c r="J1046" s="473"/>
      <c r="K1046" s="473"/>
      <c r="L1046" s="473"/>
      <c r="M1046" s="473"/>
    </row>
    <row r="1047" ht="22.5" customHeight="1">
      <c r="A1047" s="524"/>
      <c r="B1047" s="534"/>
      <c r="C1047" s="526" t="str">
        <f t="shared" si="28"/>
        <v/>
      </c>
      <c r="D1047" s="527"/>
      <c r="E1047" s="384"/>
      <c r="F1047" s="524"/>
      <c r="G1047" s="536"/>
      <c r="H1047" s="535">
        <f t="shared" si="29"/>
        <v>0</v>
      </c>
      <c r="I1047" s="473"/>
      <c r="J1047" s="473"/>
      <c r="K1047" s="473"/>
      <c r="L1047" s="473"/>
      <c r="M1047" s="473"/>
    </row>
    <row r="1048" ht="22.5" customHeight="1">
      <c r="A1048" s="524"/>
      <c r="B1048" s="531"/>
      <c r="C1048" s="526" t="str">
        <f t="shared" si="28"/>
        <v/>
      </c>
      <c r="D1048" s="527"/>
      <c r="E1048" s="384"/>
      <c r="F1048" s="524"/>
      <c r="G1048" s="536"/>
      <c r="H1048" s="533">
        <f t="shared" si="29"/>
        <v>0</v>
      </c>
      <c r="I1048" s="473"/>
      <c r="J1048" s="473"/>
      <c r="K1048" s="473"/>
      <c r="L1048" s="473"/>
      <c r="M1048" s="473"/>
    </row>
    <row r="1049" ht="22.5" customHeight="1">
      <c r="A1049" s="524"/>
      <c r="B1049" s="534"/>
      <c r="C1049" s="526" t="str">
        <f t="shared" si="28"/>
        <v/>
      </c>
      <c r="D1049" s="527"/>
      <c r="E1049" s="384"/>
      <c r="F1049" s="524"/>
      <c r="G1049" s="536"/>
      <c r="H1049" s="535">
        <f t="shared" si="29"/>
        <v>0</v>
      </c>
      <c r="I1049" s="473"/>
      <c r="J1049" s="473"/>
      <c r="K1049" s="473"/>
      <c r="L1049" s="473"/>
      <c r="M1049" s="473"/>
    </row>
    <row r="1050" ht="22.5" customHeight="1">
      <c r="A1050" s="524"/>
      <c r="B1050" s="531"/>
      <c r="C1050" s="526" t="str">
        <f t="shared" si="28"/>
        <v/>
      </c>
      <c r="D1050" s="527"/>
      <c r="E1050" s="384"/>
      <c r="F1050" s="524"/>
      <c r="G1050" s="536"/>
      <c r="H1050" s="533">
        <f t="shared" si="29"/>
        <v>0</v>
      </c>
      <c r="I1050" s="473"/>
      <c r="J1050" s="473"/>
      <c r="K1050" s="473"/>
      <c r="L1050" s="473"/>
      <c r="M1050" s="473"/>
    </row>
    <row r="1051" ht="22.5" customHeight="1">
      <c r="A1051" s="524"/>
      <c r="B1051" s="534"/>
      <c r="C1051" s="526" t="str">
        <f t="shared" si="28"/>
        <v/>
      </c>
      <c r="D1051" s="527"/>
      <c r="E1051" s="384"/>
      <c r="F1051" s="524"/>
      <c r="G1051" s="536"/>
      <c r="H1051" s="535">
        <f t="shared" si="29"/>
        <v>0</v>
      </c>
      <c r="I1051" s="473"/>
      <c r="J1051" s="473"/>
      <c r="K1051" s="473"/>
      <c r="L1051" s="473"/>
      <c r="M1051" s="473"/>
    </row>
    <row r="1052" ht="22.5" customHeight="1">
      <c r="A1052" s="524"/>
      <c r="B1052" s="531"/>
      <c r="C1052" s="526" t="str">
        <f t="shared" si="28"/>
        <v/>
      </c>
      <c r="D1052" s="527"/>
      <c r="E1052" s="384"/>
      <c r="F1052" s="524"/>
      <c r="G1052" s="536"/>
      <c r="H1052" s="533">
        <f t="shared" si="29"/>
        <v>0</v>
      </c>
      <c r="I1052" s="473"/>
      <c r="J1052" s="473"/>
      <c r="K1052" s="473"/>
      <c r="L1052" s="473"/>
      <c r="M1052" s="473"/>
    </row>
    <row r="1053" ht="22.5" customHeight="1">
      <c r="A1053" s="524"/>
      <c r="B1053" s="534"/>
      <c r="C1053" s="526" t="str">
        <f t="shared" si="28"/>
        <v/>
      </c>
      <c r="D1053" s="527"/>
      <c r="E1053" s="384"/>
      <c r="F1053" s="524"/>
      <c r="G1053" s="536"/>
      <c r="H1053" s="535">
        <f t="shared" si="29"/>
        <v>0</v>
      </c>
      <c r="I1053" s="473"/>
      <c r="J1053" s="473"/>
      <c r="K1053" s="473"/>
      <c r="L1053" s="473"/>
      <c r="M1053" s="473"/>
    </row>
    <row r="1054" ht="22.5" customHeight="1">
      <c r="A1054" s="524"/>
      <c r="B1054" s="531"/>
      <c r="C1054" s="526" t="str">
        <f t="shared" si="28"/>
        <v/>
      </c>
      <c r="D1054" s="527"/>
      <c r="E1054" s="384"/>
      <c r="F1054" s="524"/>
      <c r="G1054" s="536"/>
      <c r="H1054" s="533">
        <f t="shared" si="29"/>
        <v>0</v>
      </c>
      <c r="I1054" s="473"/>
      <c r="J1054" s="473"/>
      <c r="K1054" s="473"/>
      <c r="L1054" s="473"/>
      <c r="M1054" s="473"/>
    </row>
    <row r="1055" ht="22.5" customHeight="1">
      <c r="A1055" s="524"/>
      <c r="B1055" s="534"/>
      <c r="C1055" s="526" t="str">
        <f t="shared" si="28"/>
        <v/>
      </c>
      <c r="D1055" s="527"/>
      <c r="E1055" s="384"/>
      <c r="F1055" s="524"/>
      <c r="G1055" s="536"/>
      <c r="H1055" s="535">
        <f t="shared" si="29"/>
        <v>0</v>
      </c>
      <c r="I1055" s="473"/>
      <c r="J1055" s="473"/>
      <c r="K1055" s="473"/>
      <c r="L1055" s="473"/>
      <c r="M1055" s="473"/>
    </row>
    <row r="1056" ht="22.5" customHeight="1">
      <c r="A1056" s="524"/>
      <c r="B1056" s="531"/>
      <c r="C1056" s="526" t="str">
        <f t="shared" si="28"/>
        <v/>
      </c>
      <c r="D1056" s="527"/>
      <c r="E1056" s="384"/>
      <c r="F1056" s="524"/>
      <c r="G1056" s="536"/>
      <c r="H1056" s="533">
        <f t="shared" si="29"/>
        <v>0</v>
      </c>
      <c r="I1056" s="473"/>
      <c r="J1056" s="473"/>
      <c r="K1056" s="473"/>
      <c r="L1056" s="473"/>
      <c r="M1056" s="473"/>
    </row>
    <row r="1057" ht="22.5" customHeight="1">
      <c r="A1057" s="524"/>
      <c r="B1057" s="534"/>
      <c r="C1057" s="526" t="str">
        <f t="shared" si="28"/>
        <v/>
      </c>
      <c r="D1057" s="527"/>
      <c r="E1057" s="384"/>
      <c r="F1057" s="524"/>
      <c r="G1057" s="536"/>
      <c r="H1057" s="535">
        <f t="shared" si="29"/>
        <v>0</v>
      </c>
      <c r="I1057" s="473"/>
      <c r="J1057" s="473"/>
      <c r="K1057" s="473"/>
      <c r="L1057" s="473"/>
      <c r="M1057" s="473"/>
    </row>
    <row r="1058" ht="22.5" customHeight="1">
      <c r="A1058" s="524"/>
      <c r="B1058" s="531"/>
      <c r="C1058" s="526" t="str">
        <f t="shared" si="28"/>
        <v/>
      </c>
      <c r="D1058" s="527"/>
      <c r="E1058" s="384"/>
      <c r="F1058" s="524"/>
      <c r="G1058" s="536"/>
      <c r="H1058" s="533">
        <f t="shared" si="29"/>
        <v>0</v>
      </c>
      <c r="I1058" s="473"/>
      <c r="J1058" s="473"/>
      <c r="K1058" s="473"/>
      <c r="L1058" s="473"/>
      <c r="M1058" s="473"/>
    </row>
    <row r="1059" ht="22.5" customHeight="1">
      <c r="A1059" s="524"/>
      <c r="B1059" s="534"/>
      <c r="C1059" s="526" t="str">
        <f t="shared" si="28"/>
        <v/>
      </c>
      <c r="D1059" s="527"/>
      <c r="E1059" s="384"/>
      <c r="F1059" s="524"/>
      <c r="G1059" s="536"/>
      <c r="H1059" s="535">
        <f t="shared" si="29"/>
        <v>0</v>
      </c>
      <c r="I1059" s="473"/>
      <c r="J1059" s="473"/>
      <c r="K1059" s="473"/>
      <c r="L1059" s="473"/>
      <c r="M1059" s="473"/>
    </row>
    <row r="1060" ht="22.5" customHeight="1">
      <c r="A1060" s="524"/>
      <c r="B1060" s="537"/>
      <c r="C1060" s="526" t="str">
        <f t="shared" si="28"/>
        <v/>
      </c>
      <c r="D1060" s="527"/>
      <c r="E1060" s="384"/>
      <c r="F1060" s="524"/>
      <c r="G1060" s="536"/>
      <c r="H1060" s="538">
        <f t="shared" si="29"/>
        <v>0</v>
      </c>
      <c r="I1060" s="473"/>
      <c r="J1060" s="473"/>
      <c r="K1060" s="473"/>
      <c r="L1060" s="473"/>
      <c r="M1060" s="473"/>
    </row>
    <row r="1061" ht="22.5" customHeight="1">
      <c r="A1061" s="524"/>
      <c r="B1061" s="531"/>
      <c r="C1061" s="526" t="str">
        <f t="shared" si="28"/>
        <v/>
      </c>
      <c r="D1061" s="527"/>
      <c r="E1061" s="384"/>
      <c r="F1061" s="524"/>
      <c r="G1061" s="536"/>
      <c r="H1061" s="533">
        <f t="shared" si="29"/>
        <v>0</v>
      </c>
      <c r="I1061" s="473"/>
      <c r="J1061" s="473"/>
      <c r="K1061" s="473"/>
      <c r="L1061" s="473"/>
      <c r="M1061" s="473"/>
    </row>
    <row r="1062" ht="22.5" customHeight="1">
      <c r="A1062" s="524"/>
      <c r="B1062" s="534"/>
      <c r="C1062" s="526" t="str">
        <f t="shared" si="28"/>
        <v/>
      </c>
      <c r="D1062" s="527"/>
      <c r="E1062" s="384"/>
      <c r="F1062" s="524"/>
      <c r="G1062" s="536"/>
      <c r="H1062" s="535">
        <f t="shared" si="29"/>
        <v>0</v>
      </c>
      <c r="I1062" s="473"/>
      <c r="J1062" s="473"/>
      <c r="K1062" s="473"/>
      <c r="L1062" s="473"/>
      <c r="M1062" s="473"/>
    </row>
    <row r="1063" ht="22.5" customHeight="1">
      <c r="A1063" s="524"/>
      <c r="B1063" s="531"/>
      <c r="C1063" s="526" t="str">
        <f t="shared" si="28"/>
        <v/>
      </c>
      <c r="D1063" s="527"/>
      <c r="E1063" s="384"/>
      <c r="F1063" s="524"/>
      <c r="G1063" s="536"/>
      <c r="H1063" s="533">
        <f t="shared" si="29"/>
        <v>0</v>
      </c>
      <c r="I1063" s="473"/>
      <c r="J1063" s="473"/>
      <c r="K1063" s="473"/>
      <c r="L1063" s="473"/>
      <c r="M1063" s="473"/>
    </row>
    <row r="1064" ht="22.5" customHeight="1">
      <c r="A1064" s="524"/>
      <c r="B1064" s="534"/>
      <c r="C1064" s="526" t="str">
        <f t="shared" si="28"/>
        <v/>
      </c>
      <c r="D1064" s="527"/>
      <c r="E1064" s="384"/>
      <c r="F1064" s="524"/>
      <c r="G1064" s="536"/>
      <c r="H1064" s="535">
        <f t="shared" si="29"/>
        <v>0</v>
      </c>
      <c r="I1064" s="473"/>
      <c r="J1064" s="473"/>
      <c r="K1064" s="473"/>
      <c r="L1064" s="473"/>
      <c r="M1064" s="473"/>
    </row>
    <row r="1065" ht="22.5" customHeight="1">
      <c r="A1065" s="524"/>
      <c r="B1065" s="531"/>
      <c r="C1065" s="526" t="str">
        <f t="shared" si="28"/>
        <v/>
      </c>
      <c r="D1065" s="527"/>
      <c r="E1065" s="384"/>
      <c r="F1065" s="524"/>
      <c r="G1065" s="536"/>
      <c r="H1065" s="533">
        <f t="shared" si="29"/>
        <v>0</v>
      </c>
      <c r="I1065" s="473"/>
      <c r="J1065" s="473"/>
      <c r="K1065" s="473"/>
      <c r="L1065" s="473"/>
      <c r="M1065" s="473"/>
    </row>
    <row r="1066" ht="22.5" customHeight="1">
      <c r="A1066" s="524"/>
      <c r="B1066" s="534"/>
      <c r="C1066" s="526" t="str">
        <f t="shared" si="28"/>
        <v/>
      </c>
      <c r="D1066" s="527"/>
      <c r="E1066" s="384"/>
      <c r="F1066" s="524"/>
      <c r="G1066" s="536"/>
      <c r="H1066" s="535">
        <f t="shared" si="29"/>
        <v>0</v>
      </c>
      <c r="I1066" s="473"/>
      <c r="J1066" s="473"/>
      <c r="K1066" s="473"/>
      <c r="L1066" s="473"/>
      <c r="M1066" s="473"/>
    </row>
    <row r="1067" ht="22.5" customHeight="1">
      <c r="A1067" s="524"/>
      <c r="B1067" s="531"/>
      <c r="C1067" s="526" t="str">
        <f t="shared" si="28"/>
        <v/>
      </c>
      <c r="D1067" s="527"/>
      <c r="E1067" s="384"/>
      <c r="F1067" s="524"/>
      <c r="G1067" s="536"/>
      <c r="H1067" s="533">
        <f t="shared" si="29"/>
        <v>0</v>
      </c>
      <c r="I1067" s="473"/>
      <c r="J1067" s="473"/>
      <c r="K1067" s="473"/>
      <c r="L1067" s="473"/>
      <c r="M1067" s="473"/>
    </row>
    <row r="1068" ht="22.5" customHeight="1">
      <c r="A1068" s="524"/>
      <c r="B1068" s="534"/>
      <c r="C1068" s="526" t="str">
        <f t="shared" si="28"/>
        <v/>
      </c>
      <c r="D1068" s="527"/>
      <c r="E1068" s="384"/>
      <c r="F1068" s="524"/>
      <c r="G1068" s="536"/>
      <c r="H1068" s="535">
        <f t="shared" si="29"/>
        <v>0</v>
      </c>
      <c r="I1068" s="473"/>
      <c r="J1068" s="473"/>
      <c r="K1068" s="473"/>
      <c r="L1068" s="473"/>
      <c r="M1068" s="473"/>
    </row>
    <row r="1069" ht="22.5" customHeight="1">
      <c r="A1069" s="524"/>
      <c r="B1069" s="531"/>
      <c r="C1069" s="526" t="str">
        <f t="shared" si="28"/>
        <v/>
      </c>
      <c r="D1069" s="527"/>
      <c r="E1069" s="384"/>
      <c r="F1069" s="524"/>
      <c r="G1069" s="536"/>
      <c r="H1069" s="533">
        <f t="shared" si="29"/>
        <v>0</v>
      </c>
      <c r="I1069" s="473"/>
      <c r="J1069" s="473"/>
      <c r="K1069" s="473"/>
      <c r="L1069" s="473"/>
      <c r="M1069" s="473"/>
    </row>
    <row r="1070" ht="22.5" customHeight="1">
      <c r="A1070" s="524"/>
      <c r="B1070" s="534"/>
      <c r="C1070" s="526" t="str">
        <f t="shared" si="28"/>
        <v/>
      </c>
      <c r="D1070" s="527"/>
      <c r="E1070" s="384"/>
      <c r="F1070" s="524"/>
      <c r="G1070" s="536"/>
      <c r="H1070" s="535">
        <f t="shared" si="29"/>
        <v>0</v>
      </c>
      <c r="I1070" s="473"/>
      <c r="J1070" s="473"/>
      <c r="K1070" s="473"/>
      <c r="L1070" s="473"/>
      <c r="M1070" s="473"/>
    </row>
    <row r="1071" ht="22.5" customHeight="1">
      <c r="A1071" s="524"/>
      <c r="B1071" s="531"/>
      <c r="C1071" s="526" t="str">
        <f t="shared" si="28"/>
        <v/>
      </c>
      <c r="D1071" s="527"/>
      <c r="E1071" s="384"/>
      <c r="F1071" s="524"/>
      <c r="G1071" s="536"/>
      <c r="H1071" s="533">
        <f t="shared" si="29"/>
        <v>0</v>
      </c>
      <c r="I1071" s="473"/>
      <c r="J1071" s="473"/>
      <c r="K1071" s="473"/>
      <c r="L1071" s="473"/>
      <c r="M1071" s="473"/>
    </row>
    <row r="1072" ht="22.5" customHeight="1">
      <c r="A1072" s="524"/>
      <c r="B1072" s="534"/>
      <c r="C1072" s="526" t="str">
        <f t="shared" si="28"/>
        <v/>
      </c>
      <c r="D1072" s="527"/>
      <c r="E1072" s="384"/>
      <c r="F1072" s="524"/>
      <c r="G1072" s="536"/>
      <c r="H1072" s="535">
        <f t="shared" si="29"/>
        <v>0</v>
      </c>
      <c r="I1072" s="473"/>
      <c r="J1072" s="473"/>
      <c r="K1072" s="473"/>
      <c r="L1072" s="473"/>
      <c r="M1072" s="473"/>
    </row>
    <row r="1073" ht="22.5" customHeight="1">
      <c r="A1073" s="524"/>
      <c r="B1073" s="531"/>
      <c r="C1073" s="526" t="str">
        <f t="shared" si="28"/>
        <v/>
      </c>
      <c r="D1073" s="527"/>
      <c r="E1073" s="384"/>
      <c r="F1073" s="524"/>
      <c r="G1073" s="536"/>
      <c r="H1073" s="533">
        <f t="shared" si="29"/>
        <v>0</v>
      </c>
      <c r="I1073" s="473"/>
      <c r="J1073" s="473"/>
      <c r="K1073" s="473"/>
      <c r="L1073" s="473"/>
      <c r="M1073" s="473"/>
    </row>
    <row r="1074" ht="22.5" customHeight="1">
      <c r="A1074" s="524"/>
      <c r="B1074" s="534"/>
      <c r="C1074" s="526" t="str">
        <f t="shared" si="28"/>
        <v/>
      </c>
      <c r="D1074" s="527"/>
      <c r="E1074" s="384"/>
      <c r="F1074" s="524"/>
      <c r="G1074" s="536"/>
      <c r="H1074" s="535">
        <f t="shared" si="29"/>
        <v>0</v>
      </c>
      <c r="I1074" s="473"/>
      <c r="J1074" s="473"/>
      <c r="K1074" s="473"/>
      <c r="L1074" s="473"/>
      <c r="M1074" s="473"/>
    </row>
    <row r="1075" ht="22.5" customHeight="1">
      <c r="A1075" s="524"/>
      <c r="B1075" s="531"/>
      <c r="C1075" s="526" t="str">
        <f t="shared" si="28"/>
        <v/>
      </c>
      <c r="D1075" s="527"/>
      <c r="E1075" s="384"/>
      <c r="F1075" s="524"/>
      <c r="G1075" s="536"/>
      <c r="H1075" s="533">
        <f t="shared" si="29"/>
        <v>0</v>
      </c>
      <c r="I1075" s="473"/>
      <c r="J1075" s="473"/>
      <c r="K1075" s="473"/>
      <c r="L1075" s="473"/>
      <c r="M1075" s="473"/>
    </row>
    <row r="1076" ht="22.5" customHeight="1">
      <c r="A1076" s="524"/>
      <c r="B1076" s="534"/>
      <c r="C1076" s="526" t="str">
        <f t="shared" si="28"/>
        <v/>
      </c>
      <c r="D1076" s="527"/>
      <c r="E1076" s="384"/>
      <c r="F1076" s="524"/>
      <c r="G1076" s="536"/>
      <c r="H1076" s="535">
        <f t="shared" si="29"/>
        <v>0</v>
      </c>
      <c r="I1076" s="473"/>
      <c r="J1076" s="473"/>
      <c r="K1076" s="473"/>
      <c r="L1076" s="473"/>
      <c r="M1076" s="473"/>
    </row>
    <row r="1077" ht="22.5" customHeight="1">
      <c r="A1077" s="524"/>
      <c r="B1077" s="537"/>
      <c r="C1077" s="526" t="str">
        <f t="shared" si="28"/>
        <v/>
      </c>
      <c r="D1077" s="527"/>
      <c r="E1077" s="384"/>
      <c r="F1077" s="524"/>
      <c r="G1077" s="536"/>
      <c r="H1077" s="538">
        <f t="shared" si="29"/>
        <v>0</v>
      </c>
      <c r="I1077" s="473"/>
      <c r="J1077" s="473"/>
      <c r="K1077" s="473"/>
      <c r="L1077" s="473"/>
      <c r="M1077" s="473"/>
    </row>
  </sheetData>
  <dataValidations>
    <dataValidation type="list" allowBlank="1" sqref="D2:D1077">
      <formula1>#REF!</formula1>
    </dataValidation>
    <dataValidation type="list" allowBlank="1" sqref="F2:F1077">
      <formula1>"Reels,Carrossel de Fotos,Estático,Carrossel Estático,Carrossel Misto"</formula1>
    </dataValidation>
    <dataValidation type="custom" allowBlank="1" showDropDown="1" sqref="B2:B1077">
      <formula1>OR(NOT(ISERROR(DATEVALUE(B2))), AND(ISNUMBER(B2), LEFT(CELL("format", B2))="D"))</formula1>
    </dataValidation>
    <dataValidation type="list" allowBlank="1" sqref="A2:A1077">
      <formula1>"PRESTAÇÃO DE CONTAS,CURIOSIDADE,PROXIMIDADE,APELO EMOCIONAL,CLICKBAIT ,PROBLEMA X SOLUÇÃO,TREND,LIFESTYLE,INFORMAÇÃO,DENÚNCIA,NOTÍCIA,APRESENTAÇÃO,ENTREGA"</formula1>
    </dataValidation>
    <dataValidation type="list" allowBlank="1" sqref="C2:C1077">
      <formula1>"Janeiro/2025,Fevereiro/2025,Março/2025,Abril/2025,Maio/2025,Junho/2025,Julho/2025,Agosto/2025,Setembro/2025,Outubro/2025,Novembro/2025,Dezembro/2025"</formula1>
    </dataValidation>
  </dataValidations>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0"/>
    <hyperlink r:id="rId220" ref="G221"/>
    <hyperlink r:id="rId221" ref="G222"/>
    <hyperlink r:id="rId222" ref="G223"/>
    <hyperlink r:id="rId223" ref="G224"/>
    <hyperlink r:id="rId224" ref="G225"/>
    <hyperlink r:id="rId225" ref="G226"/>
    <hyperlink r:id="rId226" ref="G227"/>
    <hyperlink r:id="rId227" ref="G228"/>
    <hyperlink r:id="rId228" ref="G229"/>
    <hyperlink r:id="rId229" ref="G230"/>
    <hyperlink r:id="rId230" ref="G231"/>
    <hyperlink r:id="rId231" ref="G232"/>
    <hyperlink r:id="rId232" ref="G233"/>
    <hyperlink r:id="rId233" ref="G234"/>
    <hyperlink r:id="rId234" ref="G235"/>
    <hyperlink r:id="rId235" ref="G236"/>
    <hyperlink r:id="rId236" ref="G237"/>
    <hyperlink r:id="rId237" ref="G238"/>
    <hyperlink r:id="rId238" ref="G239"/>
    <hyperlink r:id="rId239" ref="G240"/>
    <hyperlink r:id="rId240" ref="G241"/>
    <hyperlink r:id="rId241" ref="G242"/>
    <hyperlink r:id="rId242" ref="G243"/>
    <hyperlink r:id="rId243" ref="G244"/>
    <hyperlink r:id="rId244" ref="G245"/>
    <hyperlink r:id="rId245" ref="E246"/>
    <hyperlink r:id="rId246" ref="G246"/>
    <hyperlink r:id="rId247" ref="G247"/>
    <hyperlink r:id="rId248" ref="E248"/>
    <hyperlink r:id="rId249" ref="G248"/>
    <hyperlink r:id="rId250" ref="G249"/>
    <hyperlink r:id="rId251" ref="G250"/>
    <hyperlink r:id="rId252" ref="G251"/>
    <hyperlink r:id="rId253" ref="G252"/>
    <hyperlink r:id="rId254" ref="G253"/>
    <hyperlink r:id="rId255" ref="G254"/>
    <hyperlink r:id="rId256" ref="E255"/>
    <hyperlink r:id="rId257" ref="G255"/>
    <hyperlink r:id="rId258" ref="G256"/>
    <hyperlink r:id="rId259" ref="G257"/>
    <hyperlink r:id="rId260" ref="G258"/>
    <hyperlink r:id="rId261" ref="G259"/>
    <hyperlink r:id="rId262" ref="G260"/>
    <hyperlink r:id="rId263" ref="G261"/>
    <hyperlink r:id="rId264" ref="G262"/>
    <hyperlink r:id="rId265" ref="G263"/>
    <hyperlink r:id="rId266" ref="G264"/>
    <hyperlink r:id="rId267" ref="G265"/>
    <hyperlink r:id="rId268" ref="G266"/>
    <hyperlink r:id="rId269" ref="G267"/>
    <hyperlink r:id="rId270" ref="G268"/>
    <hyperlink r:id="rId271" ref="G269"/>
    <hyperlink r:id="rId272" ref="G270"/>
    <hyperlink r:id="rId273" ref="G271"/>
    <hyperlink r:id="rId274" ref="G272"/>
    <hyperlink r:id="rId275" ref="G273"/>
    <hyperlink r:id="rId276" ref="G274"/>
    <hyperlink r:id="rId277" ref="G275"/>
    <hyperlink r:id="rId278" ref="G276"/>
    <hyperlink r:id="rId279" ref="G277"/>
    <hyperlink r:id="rId280" ref="G278"/>
    <hyperlink r:id="rId281" ref="G279"/>
    <hyperlink r:id="rId282" ref="G280"/>
    <hyperlink r:id="rId283" ref="E281"/>
    <hyperlink r:id="rId284" ref="G281"/>
    <hyperlink r:id="rId285" ref="G282"/>
    <hyperlink r:id="rId286" ref="G283"/>
    <hyperlink r:id="rId287" ref="G284"/>
    <hyperlink r:id="rId288" ref="G285"/>
    <hyperlink r:id="rId289" ref="G286"/>
    <hyperlink r:id="rId290" ref="G287"/>
    <hyperlink r:id="rId291" ref="G288"/>
    <hyperlink r:id="rId292" ref="E289"/>
    <hyperlink r:id="rId293" ref="G289"/>
    <hyperlink r:id="rId294" ref="G290"/>
    <hyperlink r:id="rId295" ref="G291"/>
    <hyperlink r:id="rId296" ref="G292"/>
    <hyperlink r:id="rId297" ref="G293"/>
    <hyperlink r:id="rId298" ref="G294"/>
    <hyperlink r:id="rId299" ref="G295"/>
    <hyperlink r:id="rId300" ref="G296"/>
    <hyperlink r:id="rId301" ref="G297"/>
    <hyperlink r:id="rId302" ref="G298"/>
    <hyperlink r:id="rId303" ref="G299"/>
    <hyperlink r:id="rId304" ref="G300"/>
    <hyperlink r:id="rId305" ref="G301"/>
    <hyperlink r:id="rId306" ref="G302"/>
    <hyperlink r:id="rId307" ref="G303"/>
    <hyperlink r:id="rId308" ref="G304"/>
    <hyperlink r:id="rId309" ref="G305"/>
    <hyperlink r:id="rId310" ref="G306"/>
    <hyperlink r:id="rId311" ref="G307"/>
    <hyperlink r:id="rId312" ref="G308"/>
    <hyperlink r:id="rId313" ref="G309"/>
    <hyperlink r:id="rId314" ref="G310"/>
    <hyperlink r:id="rId315" ref="G311"/>
    <hyperlink r:id="rId316" ref="G312"/>
    <hyperlink r:id="rId317" ref="G313"/>
    <hyperlink r:id="rId318" ref="G314"/>
    <hyperlink r:id="rId319" ref="E315"/>
    <hyperlink r:id="rId320" ref="G315"/>
    <hyperlink r:id="rId321" ref="E316"/>
    <hyperlink r:id="rId322" ref="G316"/>
    <hyperlink r:id="rId323" ref="G317"/>
    <hyperlink r:id="rId324" ref="G318"/>
    <hyperlink r:id="rId325" ref="G319"/>
    <hyperlink r:id="rId326" ref="G320"/>
    <hyperlink r:id="rId327" ref="G321"/>
    <hyperlink r:id="rId328" ref="G322"/>
    <hyperlink r:id="rId329" ref="G323"/>
    <hyperlink r:id="rId330" ref="G324"/>
    <hyperlink r:id="rId331" ref="G325"/>
    <hyperlink r:id="rId332" ref="G326"/>
    <hyperlink r:id="rId333" ref="G327"/>
    <hyperlink r:id="rId334" ref="G328"/>
    <hyperlink r:id="rId335" ref="G329"/>
    <hyperlink r:id="rId336" ref="G330"/>
    <hyperlink r:id="rId337" ref="G331"/>
    <hyperlink r:id="rId338" ref="G332"/>
    <hyperlink r:id="rId339" ref="G333"/>
    <hyperlink r:id="rId340" ref="G334"/>
    <hyperlink r:id="rId341" ref="G335"/>
    <hyperlink r:id="rId342" ref="G336"/>
    <hyperlink r:id="rId343" ref="G337"/>
    <hyperlink r:id="rId344" ref="G338"/>
    <hyperlink r:id="rId345" ref="G339"/>
    <hyperlink r:id="rId346" ref="G340"/>
    <hyperlink r:id="rId347" ref="G341"/>
    <hyperlink r:id="rId348" ref="G342"/>
    <hyperlink r:id="rId349" ref="G343"/>
    <hyperlink r:id="rId350" ref="G344"/>
    <hyperlink r:id="rId351" ref="G345"/>
    <hyperlink r:id="rId352" ref="G346"/>
    <hyperlink r:id="rId353" ref="G347"/>
    <hyperlink r:id="rId354" ref="G348"/>
    <hyperlink r:id="rId355" ref="G349"/>
    <hyperlink r:id="rId356" ref="G350"/>
    <hyperlink r:id="rId357" ref="G351"/>
    <hyperlink r:id="rId358" ref="G352"/>
    <hyperlink r:id="rId359" ref="G353"/>
    <hyperlink r:id="rId360" ref="G354"/>
    <hyperlink r:id="rId361" ref="G355"/>
    <hyperlink r:id="rId362" ref="G356"/>
    <hyperlink r:id="rId363" ref="G357"/>
    <hyperlink r:id="rId364" ref="G358"/>
    <hyperlink r:id="rId365" ref="G359"/>
    <hyperlink r:id="rId366" ref="G360"/>
    <hyperlink r:id="rId367" ref="G361"/>
    <hyperlink r:id="rId368" ref="G362"/>
    <hyperlink r:id="rId369" ref="G363"/>
    <hyperlink r:id="rId370" ref="G364"/>
    <hyperlink r:id="rId371" ref="G365"/>
    <hyperlink r:id="rId372" ref="E366"/>
    <hyperlink r:id="rId373" ref="G366"/>
    <hyperlink r:id="rId374" ref="E367"/>
    <hyperlink r:id="rId375" ref="G367"/>
    <hyperlink r:id="rId376" ref="G368"/>
    <hyperlink r:id="rId377" ref="G369"/>
  </hyperlinks>
  <printOptions gridLines="1" horizontalCentered="1"/>
  <pageMargins bottom="0.75" footer="0.0" header="0.0" left="0.7" right="0.7" top="0.75"/>
  <pageSetup fitToHeight="0" paperSize="9" cellComments="atEnd" orientation="landscape" pageOrder="overThenDown"/>
  <drawing r:id="rId378"/>
  <tableParts count="2">
    <tablePart r:id="rId381"/>
    <tablePart r:id="rId382"/>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6.38"/>
    <col customWidth="1" min="2" max="4" width="19.0"/>
    <col customWidth="1" min="5" max="5" width="20.5"/>
  </cols>
  <sheetData>
    <row r="1">
      <c r="B1" s="539"/>
      <c r="C1" s="539"/>
    </row>
    <row r="2" ht="22.5" customHeight="1">
      <c r="A2" s="540" t="s">
        <v>6222</v>
      </c>
      <c r="B2" s="541" t="s">
        <v>6223</v>
      </c>
      <c r="C2" s="541" t="s">
        <v>140</v>
      </c>
      <c r="D2" s="540" t="s">
        <v>6224</v>
      </c>
      <c r="E2" s="540" t="s">
        <v>6225</v>
      </c>
      <c r="H2" s="542"/>
      <c r="I2" s="543"/>
    </row>
    <row r="3" ht="22.5" customHeight="1">
      <c r="A3" s="128" t="s">
        <v>6226</v>
      </c>
      <c r="B3" s="544">
        <v>45707.0</v>
      </c>
      <c r="C3" s="545" t="str">
        <f t="shared" ref="C3:C157" si="1">TEXT(B3, "mmmm/yy")</f>
        <v>fevereiro/25</v>
      </c>
      <c r="D3" s="129" t="s">
        <v>6227</v>
      </c>
      <c r="E3" s="546"/>
      <c r="H3" s="547"/>
      <c r="I3" s="548"/>
    </row>
    <row r="4" ht="22.5" customHeight="1">
      <c r="A4" s="128" t="s">
        <v>6228</v>
      </c>
      <c r="B4" s="544">
        <v>45708.0</v>
      </c>
      <c r="C4" s="545" t="str">
        <f t="shared" si="1"/>
        <v>fevereiro/25</v>
      </c>
      <c r="D4" s="129" t="s">
        <v>6227</v>
      </c>
      <c r="E4" s="546"/>
      <c r="H4" s="547"/>
      <c r="I4" s="548"/>
    </row>
    <row r="5" ht="22.5" customHeight="1">
      <c r="A5" s="128" t="s">
        <v>6229</v>
      </c>
      <c r="B5" s="544">
        <v>45729.0</v>
      </c>
      <c r="C5" s="545" t="str">
        <f t="shared" si="1"/>
        <v>março/25</v>
      </c>
      <c r="D5" s="129" t="s">
        <v>6227</v>
      </c>
      <c r="E5" s="546"/>
      <c r="H5" s="547"/>
      <c r="I5" s="548"/>
    </row>
    <row r="6" ht="22.5" customHeight="1">
      <c r="A6" s="128" t="s">
        <v>6230</v>
      </c>
      <c r="B6" s="544">
        <v>45729.0</v>
      </c>
      <c r="C6" s="545" t="str">
        <f t="shared" si="1"/>
        <v>março/25</v>
      </c>
      <c r="D6" s="129" t="s">
        <v>6227</v>
      </c>
      <c r="E6" s="546"/>
      <c r="H6" s="547"/>
      <c r="I6" s="548"/>
    </row>
    <row r="7" ht="22.5" customHeight="1">
      <c r="A7" s="128" t="s">
        <v>6231</v>
      </c>
      <c r="B7" s="544">
        <v>45729.0</v>
      </c>
      <c r="C7" s="545" t="str">
        <f t="shared" si="1"/>
        <v>março/25</v>
      </c>
      <c r="D7" s="129" t="s">
        <v>6227</v>
      </c>
      <c r="E7" s="546"/>
    </row>
    <row r="8" ht="22.5" customHeight="1">
      <c r="A8" s="128" t="s">
        <v>6232</v>
      </c>
      <c r="B8" s="544">
        <v>45729.0</v>
      </c>
      <c r="C8" s="545" t="str">
        <f t="shared" si="1"/>
        <v>março/25</v>
      </c>
      <c r="D8" s="129" t="s">
        <v>6227</v>
      </c>
      <c r="E8" s="546"/>
    </row>
    <row r="9" ht="22.5" customHeight="1">
      <c r="A9" s="128" t="s">
        <v>6233</v>
      </c>
      <c r="B9" s="544">
        <v>45729.0</v>
      </c>
      <c r="C9" s="545" t="str">
        <f t="shared" si="1"/>
        <v>março/25</v>
      </c>
      <c r="D9" s="129" t="s">
        <v>6227</v>
      </c>
      <c r="E9" s="546"/>
    </row>
    <row r="10" ht="22.5" customHeight="1">
      <c r="A10" s="128" t="s">
        <v>6234</v>
      </c>
      <c r="B10" s="544">
        <v>45729.0</v>
      </c>
      <c r="C10" s="545" t="str">
        <f t="shared" si="1"/>
        <v>março/25</v>
      </c>
      <c r="D10" s="129" t="s">
        <v>6227</v>
      </c>
      <c r="E10" s="546"/>
    </row>
    <row r="11" ht="22.5" customHeight="1">
      <c r="A11" s="128" t="s">
        <v>6235</v>
      </c>
      <c r="B11" s="544">
        <v>45740.0</v>
      </c>
      <c r="C11" s="545" t="str">
        <f t="shared" si="1"/>
        <v>março/25</v>
      </c>
      <c r="D11" s="129" t="s">
        <v>6227</v>
      </c>
      <c r="E11" s="546"/>
    </row>
    <row r="12" ht="22.5" customHeight="1">
      <c r="A12" s="128" t="s">
        <v>6236</v>
      </c>
      <c r="B12" s="544">
        <v>45740.0</v>
      </c>
      <c r="C12" s="545" t="str">
        <f t="shared" si="1"/>
        <v>março/25</v>
      </c>
      <c r="D12" s="129" t="s">
        <v>6227</v>
      </c>
      <c r="E12" s="546"/>
    </row>
    <row r="13" ht="22.5" customHeight="1">
      <c r="A13" s="128" t="s">
        <v>6237</v>
      </c>
      <c r="B13" s="544">
        <v>45740.0</v>
      </c>
      <c r="C13" s="545" t="str">
        <f t="shared" si="1"/>
        <v>março/25</v>
      </c>
      <c r="D13" s="129" t="s">
        <v>6227</v>
      </c>
      <c r="E13" s="546"/>
    </row>
    <row r="14" ht="22.5" customHeight="1">
      <c r="A14" s="128" t="s">
        <v>6238</v>
      </c>
      <c r="B14" s="544">
        <v>45740.0</v>
      </c>
      <c r="C14" s="545" t="str">
        <f t="shared" si="1"/>
        <v>março/25</v>
      </c>
      <c r="D14" s="129" t="s">
        <v>6227</v>
      </c>
      <c r="E14" s="546"/>
    </row>
    <row r="15" ht="22.5" customHeight="1">
      <c r="A15" s="128" t="s">
        <v>6239</v>
      </c>
      <c r="B15" s="544">
        <v>45740.0</v>
      </c>
      <c r="C15" s="545" t="str">
        <f t="shared" si="1"/>
        <v>março/25</v>
      </c>
      <c r="D15" s="129" t="s">
        <v>6227</v>
      </c>
      <c r="E15" s="546"/>
    </row>
    <row r="16" ht="22.5" customHeight="1">
      <c r="A16" s="128" t="s">
        <v>6240</v>
      </c>
      <c r="B16" s="544">
        <v>45740.0</v>
      </c>
      <c r="C16" s="545" t="str">
        <f t="shared" si="1"/>
        <v>março/25</v>
      </c>
      <c r="D16" s="129" t="s">
        <v>6227</v>
      </c>
      <c r="E16" s="546"/>
    </row>
    <row r="17" ht="22.5" customHeight="1">
      <c r="A17" s="128" t="s">
        <v>6241</v>
      </c>
      <c r="B17" s="544">
        <v>45740.0</v>
      </c>
      <c r="C17" s="545" t="str">
        <f t="shared" si="1"/>
        <v>março/25</v>
      </c>
      <c r="D17" s="129" t="s">
        <v>6227</v>
      </c>
      <c r="E17" s="546"/>
    </row>
    <row r="18" ht="22.5" customHeight="1">
      <c r="A18" s="128" t="s">
        <v>6242</v>
      </c>
      <c r="B18" s="544">
        <v>45740.0</v>
      </c>
      <c r="C18" s="545" t="str">
        <f t="shared" si="1"/>
        <v>março/25</v>
      </c>
      <c r="D18" s="129" t="s">
        <v>6227</v>
      </c>
      <c r="E18" s="546"/>
    </row>
    <row r="19" ht="22.5" customHeight="1">
      <c r="A19" s="128" t="s">
        <v>6243</v>
      </c>
      <c r="B19" s="544">
        <v>45740.0</v>
      </c>
      <c r="C19" s="545" t="str">
        <f t="shared" si="1"/>
        <v>março/25</v>
      </c>
      <c r="D19" s="129" t="s">
        <v>6227</v>
      </c>
      <c r="E19" s="546"/>
    </row>
    <row r="20" ht="22.5" customHeight="1">
      <c r="A20" s="128" t="s">
        <v>6244</v>
      </c>
      <c r="B20" s="544">
        <v>45740.0</v>
      </c>
      <c r="C20" s="545" t="str">
        <f t="shared" si="1"/>
        <v>março/25</v>
      </c>
      <c r="D20" s="129" t="s">
        <v>6227</v>
      </c>
      <c r="E20" s="546"/>
    </row>
    <row r="21" ht="22.5" customHeight="1">
      <c r="A21" s="128" t="s">
        <v>6245</v>
      </c>
      <c r="B21" s="544">
        <v>45740.0</v>
      </c>
      <c r="C21" s="545" t="str">
        <f t="shared" si="1"/>
        <v>março/25</v>
      </c>
      <c r="D21" s="129" t="s">
        <v>6227</v>
      </c>
      <c r="E21" s="546"/>
    </row>
    <row r="22" ht="22.5" customHeight="1">
      <c r="A22" s="128" t="s">
        <v>6246</v>
      </c>
      <c r="B22" s="544">
        <v>45740.0</v>
      </c>
      <c r="C22" s="545" t="str">
        <f t="shared" si="1"/>
        <v>março/25</v>
      </c>
      <c r="D22" s="129" t="s">
        <v>6227</v>
      </c>
      <c r="E22" s="546"/>
    </row>
    <row r="23" ht="22.5" customHeight="1">
      <c r="A23" s="128" t="s">
        <v>6247</v>
      </c>
      <c r="B23" s="544">
        <v>45740.0</v>
      </c>
      <c r="C23" s="545" t="str">
        <f t="shared" si="1"/>
        <v>março/25</v>
      </c>
      <c r="D23" s="129" t="s">
        <v>6227</v>
      </c>
      <c r="E23" s="546"/>
    </row>
    <row r="24" ht="22.5" customHeight="1">
      <c r="A24" s="128" t="s">
        <v>6248</v>
      </c>
      <c r="B24" s="544">
        <v>45740.0</v>
      </c>
      <c r="C24" s="545" t="str">
        <f t="shared" si="1"/>
        <v>março/25</v>
      </c>
      <c r="D24" s="129" t="s">
        <v>6227</v>
      </c>
      <c r="E24" s="546"/>
    </row>
    <row r="25" ht="22.5" customHeight="1">
      <c r="A25" s="128" t="s">
        <v>6249</v>
      </c>
      <c r="B25" s="544">
        <v>45740.0</v>
      </c>
      <c r="C25" s="545" t="str">
        <f t="shared" si="1"/>
        <v>março/25</v>
      </c>
      <c r="D25" s="129" t="s">
        <v>6227</v>
      </c>
      <c r="E25" s="546"/>
    </row>
    <row r="26" ht="22.5" customHeight="1">
      <c r="A26" s="128" t="s">
        <v>6250</v>
      </c>
      <c r="B26" s="544">
        <v>45740.0</v>
      </c>
      <c r="C26" s="545" t="str">
        <f t="shared" si="1"/>
        <v>março/25</v>
      </c>
      <c r="D26" s="129" t="s">
        <v>6227</v>
      </c>
      <c r="E26" s="546"/>
    </row>
    <row r="27" ht="22.5" customHeight="1">
      <c r="A27" s="128" t="s">
        <v>6251</v>
      </c>
      <c r="B27" s="544">
        <v>45740.0</v>
      </c>
      <c r="C27" s="545" t="str">
        <f t="shared" si="1"/>
        <v>março/25</v>
      </c>
      <c r="D27" s="129" t="s">
        <v>6227</v>
      </c>
      <c r="E27" s="546"/>
    </row>
    <row r="28" ht="22.5" customHeight="1">
      <c r="A28" s="128" t="s">
        <v>6252</v>
      </c>
      <c r="B28" s="544">
        <v>45740.0</v>
      </c>
      <c r="C28" s="545" t="str">
        <f t="shared" si="1"/>
        <v>março/25</v>
      </c>
      <c r="D28" s="129" t="s">
        <v>6227</v>
      </c>
      <c r="E28" s="546"/>
    </row>
    <row r="29" ht="22.5" customHeight="1">
      <c r="A29" s="128" t="s">
        <v>6253</v>
      </c>
      <c r="B29" s="544">
        <v>45740.0</v>
      </c>
      <c r="C29" s="545" t="str">
        <f t="shared" si="1"/>
        <v>março/25</v>
      </c>
      <c r="D29" s="129" t="s">
        <v>6227</v>
      </c>
      <c r="E29" s="546"/>
    </row>
    <row r="30" ht="22.5" customHeight="1">
      <c r="A30" s="128" t="s">
        <v>6254</v>
      </c>
      <c r="B30" s="544">
        <v>45742.0</v>
      </c>
      <c r="C30" s="545" t="str">
        <f t="shared" si="1"/>
        <v>março/25</v>
      </c>
      <c r="D30" s="129" t="s">
        <v>6227</v>
      </c>
      <c r="E30" s="546"/>
    </row>
    <row r="31" ht="22.5" customHeight="1">
      <c r="A31" s="128" t="s">
        <v>6255</v>
      </c>
      <c r="B31" s="544">
        <v>45744.0</v>
      </c>
      <c r="C31" s="545" t="str">
        <f t="shared" si="1"/>
        <v>março/25</v>
      </c>
      <c r="D31" s="129" t="s">
        <v>6227</v>
      </c>
      <c r="E31" s="546"/>
    </row>
    <row r="32" ht="22.5" customHeight="1">
      <c r="A32" s="128" t="s">
        <v>6256</v>
      </c>
      <c r="B32" s="544">
        <v>45744.0</v>
      </c>
      <c r="C32" s="545" t="str">
        <f t="shared" si="1"/>
        <v>março/25</v>
      </c>
      <c r="D32" s="129" t="s">
        <v>6227</v>
      </c>
      <c r="E32" s="546"/>
    </row>
    <row r="33" ht="22.5" customHeight="1">
      <c r="A33" s="128" t="s">
        <v>6257</v>
      </c>
      <c r="B33" s="544">
        <v>45744.0</v>
      </c>
      <c r="C33" s="545" t="str">
        <f t="shared" si="1"/>
        <v>março/25</v>
      </c>
      <c r="D33" s="129" t="s">
        <v>6227</v>
      </c>
      <c r="E33" s="546"/>
    </row>
    <row r="34" ht="22.5" customHeight="1">
      <c r="A34" s="128" t="s">
        <v>6258</v>
      </c>
      <c r="B34" s="544">
        <v>45744.0</v>
      </c>
      <c r="C34" s="545" t="str">
        <f t="shared" si="1"/>
        <v>março/25</v>
      </c>
      <c r="D34" s="129" t="s">
        <v>6227</v>
      </c>
      <c r="E34" s="546"/>
    </row>
    <row r="35" ht="22.5" customHeight="1">
      <c r="A35" s="549" t="s">
        <v>6259</v>
      </c>
      <c r="B35" s="544">
        <v>45744.0</v>
      </c>
      <c r="C35" s="545" t="str">
        <f t="shared" si="1"/>
        <v>março/25</v>
      </c>
      <c r="D35" s="129" t="s">
        <v>6227</v>
      </c>
      <c r="E35" s="546"/>
    </row>
    <row r="36" ht="22.5" customHeight="1">
      <c r="A36" s="550" t="s">
        <v>6260</v>
      </c>
      <c r="B36" s="544">
        <v>45744.0</v>
      </c>
      <c r="C36" s="545" t="str">
        <f t="shared" si="1"/>
        <v>março/25</v>
      </c>
      <c r="D36" s="129" t="s">
        <v>6227</v>
      </c>
      <c r="E36" s="546"/>
    </row>
    <row r="37" ht="22.5" customHeight="1">
      <c r="A37" s="551" t="s">
        <v>6261</v>
      </c>
      <c r="B37" s="544">
        <v>45744.0</v>
      </c>
      <c r="C37" s="545" t="str">
        <f t="shared" si="1"/>
        <v>março/25</v>
      </c>
      <c r="D37" s="129" t="s">
        <v>6227</v>
      </c>
      <c r="E37" s="546"/>
    </row>
    <row r="38" ht="22.5" customHeight="1">
      <c r="A38" s="550" t="s">
        <v>6262</v>
      </c>
      <c r="B38" s="544">
        <v>45744.0</v>
      </c>
      <c r="C38" s="545" t="str">
        <f t="shared" si="1"/>
        <v>março/25</v>
      </c>
      <c r="D38" s="129" t="s">
        <v>6227</v>
      </c>
      <c r="E38" s="546"/>
    </row>
    <row r="39" ht="22.5" customHeight="1">
      <c r="A39" s="551" t="s">
        <v>6263</v>
      </c>
      <c r="B39" s="544">
        <v>45744.0</v>
      </c>
      <c r="C39" s="545" t="str">
        <f t="shared" si="1"/>
        <v>março/25</v>
      </c>
      <c r="D39" s="129" t="s">
        <v>6227</v>
      </c>
      <c r="E39" s="546"/>
    </row>
    <row r="40" ht="22.5" customHeight="1">
      <c r="A40" s="550" t="s">
        <v>6264</v>
      </c>
      <c r="B40" s="544">
        <v>45744.0</v>
      </c>
      <c r="C40" s="545" t="str">
        <f t="shared" si="1"/>
        <v>março/25</v>
      </c>
      <c r="D40" s="129" t="s">
        <v>6227</v>
      </c>
      <c r="E40" s="546"/>
    </row>
    <row r="41" ht="22.5" customHeight="1">
      <c r="A41" s="551" t="s">
        <v>6265</v>
      </c>
      <c r="B41" s="544">
        <v>45747.0</v>
      </c>
      <c r="C41" s="545" t="str">
        <f t="shared" si="1"/>
        <v>março/25</v>
      </c>
      <c r="D41" s="129" t="s">
        <v>6227</v>
      </c>
      <c r="E41" s="546"/>
    </row>
    <row r="42" ht="22.5" customHeight="1">
      <c r="A42" s="550" t="s">
        <v>6266</v>
      </c>
      <c r="B42" s="544">
        <v>45747.0</v>
      </c>
      <c r="C42" s="545" t="str">
        <f t="shared" si="1"/>
        <v>março/25</v>
      </c>
      <c r="D42" s="129" t="s">
        <v>6227</v>
      </c>
      <c r="E42" s="546"/>
    </row>
    <row r="43" ht="22.5" customHeight="1">
      <c r="A43" s="551" t="s">
        <v>6267</v>
      </c>
      <c r="B43" s="544">
        <v>45747.0</v>
      </c>
      <c r="C43" s="545" t="str">
        <f t="shared" si="1"/>
        <v>março/25</v>
      </c>
      <c r="D43" s="129" t="s">
        <v>6227</v>
      </c>
      <c r="E43" s="546"/>
    </row>
    <row r="44" ht="22.5" customHeight="1">
      <c r="A44" s="550" t="s">
        <v>6268</v>
      </c>
      <c r="B44" s="544">
        <v>45747.0</v>
      </c>
      <c r="C44" s="545" t="str">
        <f t="shared" si="1"/>
        <v>março/25</v>
      </c>
      <c r="D44" s="129" t="s">
        <v>6227</v>
      </c>
      <c r="E44" s="546"/>
    </row>
    <row r="45" ht="22.5" customHeight="1">
      <c r="A45" s="551" t="s">
        <v>6269</v>
      </c>
      <c r="B45" s="544">
        <v>45747.0</v>
      </c>
      <c r="C45" s="545" t="str">
        <f t="shared" si="1"/>
        <v>março/25</v>
      </c>
      <c r="D45" s="129" t="s">
        <v>6227</v>
      </c>
      <c r="E45" s="546"/>
    </row>
    <row r="46" ht="22.5" customHeight="1">
      <c r="A46" s="550" t="s">
        <v>6270</v>
      </c>
      <c r="B46" s="544">
        <v>45747.0</v>
      </c>
      <c r="C46" s="545" t="str">
        <f t="shared" si="1"/>
        <v>março/25</v>
      </c>
      <c r="D46" s="129" t="s">
        <v>6227</v>
      </c>
      <c r="E46" s="546"/>
    </row>
    <row r="47" ht="22.5" customHeight="1">
      <c r="A47" s="551" t="s">
        <v>6271</v>
      </c>
      <c r="B47" s="544">
        <v>45747.0</v>
      </c>
      <c r="C47" s="545" t="str">
        <f t="shared" si="1"/>
        <v>março/25</v>
      </c>
      <c r="D47" s="129" t="s">
        <v>6227</v>
      </c>
      <c r="E47" s="546"/>
    </row>
    <row r="48" ht="22.5" customHeight="1">
      <c r="A48" s="550" t="s">
        <v>6272</v>
      </c>
      <c r="B48" s="544">
        <v>45747.0</v>
      </c>
      <c r="C48" s="545" t="str">
        <f t="shared" si="1"/>
        <v>março/25</v>
      </c>
      <c r="D48" s="129" t="s">
        <v>6227</v>
      </c>
      <c r="E48" s="546"/>
    </row>
    <row r="49" ht="22.5" customHeight="1">
      <c r="A49" s="551" t="s">
        <v>6273</v>
      </c>
      <c r="B49" s="544">
        <v>45747.0</v>
      </c>
      <c r="C49" s="545" t="str">
        <f t="shared" si="1"/>
        <v>março/25</v>
      </c>
      <c r="D49" s="129" t="s">
        <v>6227</v>
      </c>
      <c r="E49" s="546"/>
    </row>
    <row r="50" ht="22.5" customHeight="1">
      <c r="A50" s="550" t="s">
        <v>6274</v>
      </c>
      <c r="B50" s="544">
        <v>45747.0</v>
      </c>
      <c r="C50" s="545" t="str">
        <f t="shared" si="1"/>
        <v>março/25</v>
      </c>
      <c r="D50" s="129" t="s">
        <v>6227</v>
      </c>
      <c r="E50" s="546"/>
    </row>
    <row r="51" ht="22.5" customHeight="1">
      <c r="A51" s="551" t="s">
        <v>6275</v>
      </c>
      <c r="B51" s="544">
        <v>45747.0</v>
      </c>
      <c r="C51" s="545" t="str">
        <f t="shared" si="1"/>
        <v>março/25</v>
      </c>
      <c r="D51" s="129" t="s">
        <v>6227</v>
      </c>
      <c r="E51" s="546"/>
    </row>
    <row r="52" ht="22.5" customHeight="1">
      <c r="A52" s="550" t="s">
        <v>6276</v>
      </c>
      <c r="B52" s="544">
        <v>45748.0</v>
      </c>
      <c r="C52" s="545" t="str">
        <f t="shared" si="1"/>
        <v>abril/25</v>
      </c>
      <c r="D52" s="129" t="s">
        <v>6227</v>
      </c>
      <c r="E52" s="546"/>
    </row>
    <row r="53" ht="22.5" customHeight="1">
      <c r="A53" s="551" t="s">
        <v>6277</v>
      </c>
      <c r="B53" s="544">
        <v>45748.0</v>
      </c>
      <c r="C53" s="545" t="str">
        <f t="shared" si="1"/>
        <v>abril/25</v>
      </c>
      <c r="D53" s="129" t="s">
        <v>6227</v>
      </c>
      <c r="E53" s="546"/>
    </row>
    <row r="54" ht="22.5" customHeight="1">
      <c r="A54" s="550" t="s">
        <v>6278</v>
      </c>
      <c r="B54" s="544">
        <v>45748.0</v>
      </c>
      <c r="C54" s="545" t="str">
        <f t="shared" si="1"/>
        <v>abril/25</v>
      </c>
      <c r="D54" s="129" t="s">
        <v>6227</v>
      </c>
      <c r="E54" s="546"/>
    </row>
    <row r="55" ht="22.5" customHeight="1">
      <c r="A55" s="551" t="s">
        <v>6279</v>
      </c>
      <c r="B55" s="544">
        <v>45748.0</v>
      </c>
      <c r="C55" s="545" t="str">
        <f t="shared" si="1"/>
        <v>abril/25</v>
      </c>
      <c r="D55" s="129" t="s">
        <v>6227</v>
      </c>
      <c r="E55" s="546"/>
    </row>
    <row r="56" ht="22.5" customHeight="1">
      <c r="A56" s="550" t="s">
        <v>6280</v>
      </c>
      <c r="B56" s="544">
        <v>45748.0</v>
      </c>
      <c r="C56" s="545" t="str">
        <f t="shared" si="1"/>
        <v>abril/25</v>
      </c>
      <c r="D56" s="129" t="s">
        <v>6227</v>
      </c>
      <c r="E56" s="546"/>
    </row>
    <row r="57" ht="22.5" customHeight="1">
      <c r="A57" s="551" t="s">
        <v>6281</v>
      </c>
      <c r="B57" s="544">
        <v>45748.0</v>
      </c>
      <c r="C57" s="545" t="str">
        <f t="shared" si="1"/>
        <v>abril/25</v>
      </c>
      <c r="D57" s="129" t="s">
        <v>6227</v>
      </c>
      <c r="E57" s="546"/>
    </row>
    <row r="58" ht="22.5" customHeight="1">
      <c r="A58" s="550" t="s">
        <v>6282</v>
      </c>
      <c r="B58" s="544">
        <v>45748.0</v>
      </c>
      <c r="C58" s="545" t="str">
        <f t="shared" si="1"/>
        <v>abril/25</v>
      </c>
      <c r="D58" s="129" t="s">
        <v>6227</v>
      </c>
      <c r="E58" s="546"/>
    </row>
    <row r="59" ht="22.5" customHeight="1">
      <c r="A59" s="551" t="s">
        <v>6283</v>
      </c>
      <c r="B59" s="544">
        <v>45748.0</v>
      </c>
      <c r="C59" s="545" t="str">
        <f t="shared" si="1"/>
        <v>abril/25</v>
      </c>
      <c r="D59" s="129" t="s">
        <v>6227</v>
      </c>
      <c r="E59" s="546"/>
    </row>
    <row r="60" ht="22.5" customHeight="1">
      <c r="A60" s="550" t="s">
        <v>6284</v>
      </c>
      <c r="B60" s="544">
        <v>45748.0</v>
      </c>
      <c r="C60" s="545" t="str">
        <f t="shared" si="1"/>
        <v>abril/25</v>
      </c>
      <c r="D60" s="129" t="s">
        <v>6227</v>
      </c>
      <c r="E60" s="546"/>
    </row>
    <row r="61" ht="22.5" customHeight="1">
      <c r="A61" s="551" t="s">
        <v>6285</v>
      </c>
      <c r="B61" s="544">
        <v>45748.0</v>
      </c>
      <c r="C61" s="545" t="str">
        <f t="shared" si="1"/>
        <v>abril/25</v>
      </c>
      <c r="D61" s="129" t="s">
        <v>6227</v>
      </c>
      <c r="E61" s="546"/>
    </row>
    <row r="62" ht="22.5" customHeight="1">
      <c r="A62" s="550" t="s">
        <v>6286</v>
      </c>
      <c r="B62" s="544">
        <v>45748.0</v>
      </c>
      <c r="C62" s="545" t="str">
        <f t="shared" si="1"/>
        <v>abril/25</v>
      </c>
      <c r="D62" s="129" t="s">
        <v>6227</v>
      </c>
      <c r="E62" s="546"/>
    </row>
    <row r="63" ht="22.5" customHeight="1">
      <c r="A63" s="551" t="s">
        <v>6287</v>
      </c>
      <c r="B63" s="544">
        <v>45748.0</v>
      </c>
      <c r="C63" s="545" t="str">
        <f t="shared" si="1"/>
        <v>abril/25</v>
      </c>
      <c r="D63" s="129" t="s">
        <v>6227</v>
      </c>
      <c r="E63" s="546"/>
    </row>
    <row r="64" ht="22.5" customHeight="1">
      <c r="A64" s="550" t="s">
        <v>6288</v>
      </c>
      <c r="B64" s="544">
        <v>45748.0</v>
      </c>
      <c r="C64" s="545" t="str">
        <f t="shared" si="1"/>
        <v>abril/25</v>
      </c>
      <c r="D64" s="129" t="s">
        <v>6227</v>
      </c>
      <c r="E64" s="546"/>
    </row>
    <row r="65" ht="22.5" customHeight="1">
      <c r="A65" s="551" t="s">
        <v>6289</v>
      </c>
      <c r="B65" s="544">
        <v>45748.0</v>
      </c>
      <c r="C65" s="545" t="str">
        <f t="shared" si="1"/>
        <v>abril/25</v>
      </c>
      <c r="D65" s="129" t="s">
        <v>6227</v>
      </c>
      <c r="E65" s="546"/>
    </row>
    <row r="66" ht="22.5" customHeight="1">
      <c r="A66" s="550" t="s">
        <v>6290</v>
      </c>
      <c r="B66" s="544">
        <v>45748.0</v>
      </c>
      <c r="C66" s="545" t="str">
        <f t="shared" si="1"/>
        <v>abril/25</v>
      </c>
      <c r="D66" s="129" t="s">
        <v>6227</v>
      </c>
      <c r="E66" s="546"/>
    </row>
    <row r="67" ht="22.5" customHeight="1">
      <c r="A67" s="551" t="s">
        <v>6291</v>
      </c>
      <c r="B67" s="544">
        <v>45748.0</v>
      </c>
      <c r="C67" s="545" t="str">
        <f t="shared" si="1"/>
        <v>abril/25</v>
      </c>
      <c r="D67" s="129" t="s">
        <v>6227</v>
      </c>
      <c r="E67" s="546"/>
    </row>
    <row r="68" ht="22.5" customHeight="1">
      <c r="A68" s="550" t="s">
        <v>6292</v>
      </c>
      <c r="B68" s="544">
        <v>45748.0</v>
      </c>
      <c r="C68" s="545" t="str">
        <f t="shared" si="1"/>
        <v>abril/25</v>
      </c>
      <c r="D68" s="129" t="s">
        <v>6227</v>
      </c>
      <c r="E68" s="546"/>
    </row>
    <row r="69" ht="22.5" customHeight="1">
      <c r="A69" s="551" t="s">
        <v>6293</v>
      </c>
      <c r="B69" s="544">
        <v>45748.0</v>
      </c>
      <c r="C69" s="545" t="str">
        <f t="shared" si="1"/>
        <v>abril/25</v>
      </c>
      <c r="D69" s="129" t="s">
        <v>6227</v>
      </c>
      <c r="E69" s="546"/>
    </row>
    <row r="70" ht="22.5" customHeight="1">
      <c r="A70" s="550" t="s">
        <v>6294</v>
      </c>
      <c r="B70" s="544">
        <v>45748.0</v>
      </c>
      <c r="C70" s="545" t="str">
        <f t="shared" si="1"/>
        <v>abril/25</v>
      </c>
      <c r="D70" s="129" t="s">
        <v>6227</v>
      </c>
      <c r="E70" s="546"/>
    </row>
    <row r="71" ht="22.5" customHeight="1">
      <c r="A71" s="551" t="s">
        <v>6295</v>
      </c>
      <c r="B71" s="544">
        <v>45748.0</v>
      </c>
      <c r="C71" s="545" t="str">
        <f t="shared" si="1"/>
        <v>abril/25</v>
      </c>
      <c r="D71" s="129" t="s">
        <v>6227</v>
      </c>
      <c r="E71" s="546"/>
    </row>
    <row r="72" ht="22.5" customHeight="1">
      <c r="A72" s="550" t="s">
        <v>6296</v>
      </c>
      <c r="B72" s="544">
        <v>45748.0</v>
      </c>
      <c r="C72" s="545" t="str">
        <f t="shared" si="1"/>
        <v>abril/25</v>
      </c>
      <c r="D72" s="129" t="s">
        <v>6227</v>
      </c>
      <c r="E72" s="546"/>
    </row>
    <row r="73" ht="22.5" customHeight="1">
      <c r="A73" s="551" t="s">
        <v>6297</v>
      </c>
      <c r="B73" s="544">
        <v>45748.0</v>
      </c>
      <c r="C73" s="545" t="str">
        <f t="shared" si="1"/>
        <v>abril/25</v>
      </c>
      <c r="D73" s="129" t="s">
        <v>6227</v>
      </c>
      <c r="E73" s="546"/>
    </row>
    <row r="74" ht="22.5" customHeight="1">
      <c r="A74" s="550" t="s">
        <v>6298</v>
      </c>
      <c r="B74" s="544">
        <v>45748.0</v>
      </c>
      <c r="C74" s="545" t="str">
        <f t="shared" si="1"/>
        <v>abril/25</v>
      </c>
      <c r="D74" s="129" t="s">
        <v>6227</v>
      </c>
      <c r="E74" s="546"/>
    </row>
    <row r="75" ht="22.5" customHeight="1">
      <c r="A75" s="551" t="s">
        <v>6299</v>
      </c>
      <c r="B75" s="544">
        <v>45748.0</v>
      </c>
      <c r="C75" s="545" t="str">
        <f t="shared" si="1"/>
        <v>abril/25</v>
      </c>
      <c r="D75" s="129" t="s">
        <v>6227</v>
      </c>
      <c r="E75" s="546"/>
    </row>
    <row r="76" ht="22.5" customHeight="1">
      <c r="A76" s="550" t="s">
        <v>6300</v>
      </c>
      <c r="B76" s="544">
        <v>45748.0</v>
      </c>
      <c r="C76" s="545" t="str">
        <f t="shared" si="1"/>
        <v>abril/25</v>
      </c>
      <c r="D76" s="129" t="s">
        <v>6227</v>
      </c>
      <c r="E76" s="546"/>
    </row>
    <row r="77" ht="22.5" customHeight="1">
      <c r="A77" s="551" t="s">
        <v>6301</v>
      </c>
      <c r="B77" s="544">
        <v>45748.0</v>
      </c>
      <c r="C77" s="545" t="str">
        <f t="shared" si="1"/>
        <v>abril/25</v>
      </c>
      <c r="D77" s="129" t="s">
        <v>6227</v>
      </c>
      <c r="E77" s="546"/>
    </row>
    <row r="78" ht="22.5" customHeight="1">
      <c r="A78" s="550" t="s">
        <v>6302</v>
      </c>
      <c r="B78" s="544">
        <v>45748.0</v>
      </c>
      <c r="C78" s="545" t="str">
        <f t="shared" si="1"/>
        <v>abril/25</v>
      </c>
      <c r="D78" s="129" t="s">
        <v>6227</v>
      </c>
      <c r="E78" s="546"/>
    </row>
    <row r="79" ht="22.5" customHeight="1">
      <c r="A79" s="551" t="s">
        <v>6303</v>
      </c>
      <c r="B79" s="544">
        <v>45748.0</v>
      </c>
      <c r="C79" s="545" t="str">
        <f t="shared" si="1"/>
        <v>abril/25</v>
      </c>
      <c r="D79" s="129" t="s">
        <v>6227</v>
      </c>
      <c r="E79" s="546"/>
    </row>
    <row r="80" ht="22.5" customHeight="1">
      <c r="A80" s="550" t="s">
        <v>6304</v>
      </c>
      <c r="B80" s="544">
        <v>45748.0</v>
      </c>
      <c r="C80" s="545" t="str">
        <f t="shared" si="1"/>
        <v>abril/25</v>
      </c>
      <c r="D80" s="129" t="s">
        <v>6227</v>
      </c>
      <c r="E80" s="546"/>
    </row>
    <row r="81" ht="22.5" customHeight="1">
      <c r="A81" s="551" t="s">
        <v>6305</v>
      </c>
      <c r="B81" s="544">
        <v>45748.0</v>
      </c>
      <c r="C81" s="545" t="str">
        <f t="shared" si="1"/>
        <v>abril/25</v>
      </c>
      <c r="D81" s="129" t="s">
        <v>6227</v>
      </c>
      <c r="E81" s="546"/>
    </row>
    <row r="82" ht="22.5" customHeight="1">
      <c r="A82" s="550" t="s">
        <v>6306</v>
      </c>
      <c r="B82" s="544">
        <v>45748.0</v>
      </c>
      <c r="C82" s="545" t="str">
        <f t="shared" si="1"/>
        <v>abril/25</v>
      </c>
      <c r="D82" s="129" t="s">
        <v>6227</v>
      </c>
      <c r="E82" s="546"/>
    </row>
    <row r="83" ht="22.5" customHeight="1">
      <c r="A83" s="551" t="s">
        <v>6307</v>
      </c>
      <c r="B83" s="544">
        <v>45748.0</v>
      </c>
      <c r="C83" s="545" t="str">
        <f t="shared" si="1"/>
        <v>abril/25</v>
      </c>
      <c r="D83" s="129" t="s">
        <v>6227</v>
      </c>
      <c r="E83" s="546"/>
    </row>
    <row r="84" ht="22.5" customHeight="1">
      <c r="A84" s="550" t="s">
        <v>6308</v>
      </c>
      <c r="B84" s="544">
        <v>45748.0</v>
      </c>
      <c r="C84" s="545" t="str">
        <f t="shared" si="1"/>
        <v>abril/25</v>
      </c>
      <c r="D84" s="129" t="s">
        <v>6227</v>
      </c>
      <c r="E84" s="546"/>
    </row>
    <row r="85" ht="22.5" customHeight="1">
      <c r="A85" s="551" t="s">
        <v>6309</v>
      </c>
      <c r="B85" s="544">
        <v>45748.0</v>
      </c>
      <c r="C85" s="545" t="str">
        <f t="shared" si="1"/>
        <v>abril/25</v>
      </c>
      <c r="D85" s="129" t="s">
        <v>6227</v>
      </c>
      <c r="E85" s="546"/>
    </row>
    <row r="86" ht="22.5" customHeight="1">
      <c r="A86" s="550" t="s">
        <v>6310</v>
      </c>
      <c r="B86" s="544">
        <v>45748.0</v>
      </c>
      <c r="C86" s="545" t="str">
        <f t="shared" si="1"/>
        <v>abril/25</v>
      </c>
      <c r="D86" s="129" t="s">
        <v>6227</v>
      </c>
      <c r="E86" s="546"/>
    </row>
    <row r="87" ht="22.5" customHeight="1">
      <c r="A87" s="551" t="s">
        <v>6311</v>
      </c>
      <c r="B87" s="544">
        <v>45748.0</v>
      </c>
      <c r="C87" s="545" t="str">
        <f t="shared" si="1"/>
        <v>abril/25</v>
      </c>
      <c r="D87" s="129" t="s">
        <v>6227</v>
      </c>
      <c r="E87" s="546"/>
    </row>
    <row r="88" ht="22.5" customHeight="1">
      <c r="A88" s="550" t="s">
        <v>6312</v>
      </c>
      <c r="B88" s="544">
        <v>45748.0</v>
      </c>
      <c r="C88" s="545" t="str">
        <f t="shared" si="1"/>
        <v>abril/25</v>
      </c>
      <c r="D88" s="129" t="s">
        <v>6227</v>
      </c>
      <c r="E88" s="546"/>
    </row>
    <row r="89" ht="22.5" customHeight="1">
      <c r="A89" s="551" t="s">
        <v>6313</v>
      </c>
      <c r="B89" s="544">
        <v>45748.0</v>
      </c>
      <c r="C89" s="545" t="str">
        <f t="shared" si="1"/>
        <v>abril/25</v>
      </c>
      <c r="D89" s="129" t="s">
        <v>6227</v>
      </c>
      <c r="E89" s="546"/>
    </row>
    <row r="90" ht="22.5" customHeight="1">
      <c r="A90" s="550" t="s">
        <v>6314</v>
      </c>
      <c r="B90" s="544">
        <v>45748.0</v>
      </c>
      <c r="C90" s="545" t="str">
        <f t="shared" si="1"/>
        <v>abril/25</v>
      </c>
      <c r="D90" s="129" t="s">
        <v>6227</v>
      </c>
      <c r="E90" s="546"/>
    </row>
    <row r="91" ht="22.5" customHeight="1">
      <c r="A91" s="551" t="s">
        <v>6315</v>
      </c>
      <c r="B91" s="544">
        <v>45748.0</v>
      </c>
      <c r="C91" s="545" t="str">
        <f t="shared" si="1"/>
        <v>abril/25</v>
      </c>
      <c r="D91" s="129" t="s">
        <v>6227</v>
      </c>
      <c r="E91" s="546"/>
    </row>
    <row r="92" ht="22.5" customHeight="1">
      <c r="A92" s="550" t="s">
        <v>6316</v>
      </c>
      <c r="B92" s="544">
        <v>45748.0</v>
      </c>
      <c r="C92" s="545" t="str">
        <f t="shared" si="1"/>
        <v>abril/25</v>
      </c>
      <c r="D92" s="129" t="s">
        <v>6227</v>
      </c>
      <c r="E92" s="546"/>
    </row>
    <row r="93" ht="22.5" customHeight="1">
      <c r="A93" s="551" t="s">
        <v>6317</v>
      </c>
      <c r="B93" s="544">
        <v>45748.0</v>
      </c>
      <c r="C93" s="545" t="str">
        <f t="shared" si="1"/>
        <v>abril/25</v>
      </c>
      <c r="D93" s="129" t="s">
        <v>6227</v>
      </c>
      <c r="E93" s="546"/>
    </row>
    <row r="94" ht="22.5" customHeight="1">
      <c r="A94" s="550" t="s">
        <v>6318</v>
      </c>
      <c r="B94" s="544">
        <v>45748.0</v>
      </c>
      <c r="C94" s="545" t="str">
        <f t="shared" si="1"/>
        <v>abril/25</v>
      </c>
      <c r="D94" s="129" t="s">
        <v>6227</v>
      </c>
      <c r="E94" s="546"/>
    </row>
    <row r="95" ht="22.5" customHeight="1">
      <c r="A95" s="551" t="s">
        <v>6319</v>
      </c>
      <c r="B95" s="544">
        <v>45748.0</v>
      </c>
      <c r="C95" s="545" t="str">
        <f t="shared" si="1"/>
        <v>abril/25</v>
      </c>
      <c r="D95" s="129" t="s">
        <v>6227</v>
      </c>
      <c r="E95" s="546"/>
    </row>
    <row r="96" ht="22.5" customHeight="1">
      <c r="A96" s="550" t="s">
        <v>6320</v>
      </c>
      <c r="B96" s="544">
        <v>45748.0</v>
      </c>
      <c r="C96" s="545" t="str">
        <f t="shared" si="1"/>
        <v>abril/25</v>
      </c>
      <c r="D96" s="129" t="s">
        <v>6227</v>
      </c>
      <c r="E96" s="546"/>
    </row>
    <row r="97" ht="22.5" customHeight="1">
      <c r="A97" s="551" t="s">
        <v>6321</v>
      </c>
      <c r="B97" s="544">
        <v>45748.0</v>
      </c>
      <c r="C97" s="545" t="str">
        <f t="shared" si="1"/>
        <v>abril/25</v>
      </c>
      <c r="D97" s="129" t="s">
        <v>6227</v>
      </c>
      <c r="E97" s="546"/>
    </row>
    <row r="98" ht="22.5" customHeight="1">
      <c r="A98" s="550" t="s">
        <v>6322</v>
      </c>
      <c r="B98" s="544">
        <v>45748.0</v>
      </c>
      <c r="C98" s="545" t="str">
        <f t="shared" si="1"/>
        <v>abril/25</v>
      </c>
      <c r="D98" s="129" t="s">
        <v>6227</v>
      </c>
      <c r="E98" s="546"/>
    </row>
    <row r="99" ht="22.5" customHeight="1">
      <c r="A99" s="551" t="s">
        <v>6323</v>
      </c>
      <c r="B99" s="544">
        <v>45748.0</v>
      </c>
      <c r="C99" s="545" t="str">
        <f t="shared" si="1"/>
        <v>abril/25</v>
      </c>
      <c r="D99" s="129" t="s">
        <v>6227</v>
      </c>
      <c r="E99" s="546"/>
    </row>
    <row r="100" ht="22.5" customHeight="1">
      <c r="A100" s="550" t="s">
        <v>6324</v>
      </c>
      <c r="B100" s="544">
        <v>45756.0</v>
      </c>
      <c r="C100" s="545" t="str">
        <f t="shared" si="1"/>
        <v>abril/25</v>
      </c>
      <c r="D100" s="129" t="s">
        <v>6227</v>
      </c>
      <c r="E100" s="546"/>
    </row>
    <row r="101" ht="22.5" customHeight="1">
      <c r="A101" s="551" t="s">
        <v>6325</v>
      </c>
      <c r="B101" s="544">
        <v>45756.0</v>
      </c>
      <c r="C101" s="545" t="str">
        <f t="shared" si="1"/>
        <v>abril/25</v>
      </c>
      <c r="D101" s="129" t="s">
        <v>6227</v>
      </c>
      <c r="E101" s="546"/>
    </row>
    <row r="102" ht="22.5" customHeight="1">
      <c r="A102" s="550" t="s">
        <v>6326</v>
      </c>
      <c r="B102" s="544">
        <v>45756.0</v>
      </c>
      <c r="C102" s="545" t="str">
        <f t="shared" si="1"/>
        <v>abril/25</v>
      </c>
      <c r="D102" s="129" t="s">
        <v>6227</v>
      </c>
      <c r="E102" s="546"/>
    </row>
    <row r="103" ht="22.5" customHeight="1">
      <c r="A103" s="551" t="s">
        <v>6327</v>
      </c>
      <c r="B103" s="544">
        <v>45776.0</v>
      </c>
      <c r="C103" s="545" t="str">
        <f t="shared" si="1"/>
        <v>abril/25</v>
      </c>
      <c r="D103" s="129" t="s">
        <v>6227</v>
      </c>
      <c r="E103" s="546"/>
    </row>
    <row r="104" ht="22.5" customHeight="1">
      <c r="A104" s="550" t="s">
        <v>6328</v>
      </c>
      <c r="B104" s="544">
        <v>45763.0</v>
      </c>
      <c r="C104" s="545" t="str">
        <f t="shared" si="1"/>
        <v>abril/25</v>
      </c>
      <c r="D104" s="129" t="s">
        <v>6329</v>
      </c>
      <c r="E104" s="546"/>
    </row>
    <row r="105" ht="22.5" customHeight="1">
      <c r="A105" s="551" t="s">
        <v>6330</v>
      </c>
      <c r="B105" s="544">
        <v>45783.0</v>
      </c>
      <c r="C105" s="545" t="str">
        <f t="shared" si="1"/>
        <v>maio/25</v>
      </c>
      <c r="D105" s="129" t="s">
        <v>6227</v>
      </c>
      <c r="E105" s="546"/>
    </row>
    <row r="106" ht="22.5" customHeight="1">
      <c r="A106" s="550" t="s">
        <v>6331</v>
      </c>
      <c r="B106" s="544">
        <v>45783.0</v>
      </c>
      <c r="C106" s="545" t="str">
        <f t="shared" si="1"/>
        <v>maio/25</v>
      </c>
      <c r="D106" s="129" t="s">
        <v>6227</v>
      </c>
      <c r="E106" s="546"/>
    </row>
    <row r="107" ht="22.5" customHeight="1">
      <c r="A107" s="551" t="s">
        <v>6332</v>
      </c>
      <c r="B107" s="544">
        <v>45783.0</v>
      </c>
      <c r="C107" s="545" t="str">
        <f t="shared" si="1"/>
        <v>maio/25</v>
      </c>
      <c r="D107" s="129" t="s">
        <v>6227</v>
      </c>
      <c r="E107" s="546"/>
    </row>
    <row r="108" ht="22.5" customHeight="1">
      <c r="A108" s="550" t="s">
        <v>6333</v>
      </c>
      <c r="B108" s="544">
        <v>45783.0</v>
      </c>
      <c r="C108" s="545" t="str">
        <f t="shared" si="1"/>
        <v>maio/25</v>
      </c>
      <c r="D108" s="129" t="s">
        <v>6227</v>
      </c>
      <c r="E108" s="546"/>
    </row>
    <row r="109" ht="22.5" customHeight="1">
      <c r="A109" s="551" t="s">
        <v>6334</v>
      </c>
      <c r="B109" s="544">
        <v>45783.0</v>
      </c>
      <c r="C109" s="545" t="str">
        <f t="shared" si="1"/>
        <v>maio/25</v>
      </c>
      <c r="D109" s="129" t="s">
        <v>6227</v>
      </c>
      <c r="E109" s="546"/>
    </row>
    <row r="110" ht="22.5" customHeight="1">
      <c r="A110" s="550" t="s">
        <v>6335</v>
      </c>
      <c r="B110" s="544">
        <v>45783.0</v>
      </c>
      <c r="C110" s="545" t="str">
        <f t="shared" si="1"/>
        <v>maio/25</v>
      </c>
      <c r="D110" s="129" t="s">
        <v>6227</v>
      </c>
      <c r="E110" s="546"/>
    </row>
    <row r="111" ht="22.5" customHeight="1">
      <c r="A111" s="551" t="s">
        <v>6336</v>
      </c>
      <c r="B111" s="544">
        <v>45783.0</v>
      </c>
      <c r="C111" s="545" t="str">
        <f t="shared" si="1"/>
        <v>maio/25</v>
      </c>
      <c r="D111" s="129" t="s">
        <v>6227</v>
      </c>
      <c r="E111" s="546"/>
    </row>
    <row r="112" ht="22.5" customHeight="1">
      <c r="A112" s="550" t="s">
        <v>6337</v>
      </c>
      <c r="B112" s="544">
        <v>45783.0</v>
      </c>
      <c r="C112" s="545" t="str">
        <f t="shared" si="1"/>
        <v>maio/25</v>
      </c>
      <c r="D112" s="129" t="s">
        <v>6227</v>
      </c>
      <c r="E112" s="546"/>
    </row>
    <row r="113" ht="22.5" customHeight="1">
      <c r="A113" s="551" t="s">
        <v>6338</v>
      </c>
      <c r="B113" s="544">
        <v>45783.0</v>
      </c>
      <c r="C113" s="545" t="str">
        <f t="shared" si="1"/>
        <v>maio/25</v>
      </c>
      <c r="D113" s="129" t="s">
        <v>6227</v>
      </c>
      <c r="E113" s="546"/>
    </row>
    <row r="114" ht="22.5" customHeight="1">
      <c r="A114" s="550" t="s">
        <v>6339</v>
      </c>
      <c r="B114" s="544">
        <v>45783.0</v>
      </c>
      <c r="C114" s="545" t="str">
        <f t="shared" si="1"/>
        <v>maio/25</v>
      </c>
      <c r="D114" s="129" t="s">
        <v>6227</v>
      </c>
      <c r="E114" s="546"/>
    </row>
    <row r="115" ht="22.5" customHeight="1">
      <c r="A115" s="551" t="s">
        <v>6340</v>
      </c>
      <c r="B115" s="544">
        <v>45783.0</v>
      </c>
      <c r="C115" s="545" t="str">
        <f t="shared" si="1"/>
        <v>maio/25</v>
      </c>
      <c r="D115" s="129" t="s">
        <v>6227</v>
      </c>
      <c r="E115" s="546"/>
    </row>
    <row r="116" ht="22.5" customHeight="1">
      <c r="A116" s="550" t="s">
        <v>6341</v>
      </c>
      <c r="B116" s="544">
        <v>45783.0</v>
      </c>
      <c r="C116" s="545" t="str">
        <f t="shared" si="1"/>
        <v>maio/25</v>
      </c>
      <c r="D116" s="129" t="s">
        <v>6227</v>
      </c>
      <c r="E116" s="546"/>
    </row>
    <row r="117" ht="22.5" customHeight="1">
      <c r="A117" s="551" t="s">
        <v>6342</v>
      </c>
      <c r="B117" s="544">
        <v>45783.0</v>
      </c>
      <c r="C117" s="545" t="str">
        <f t="shared" si="1"/>
        <v>maio/25</v>
      </c>
      <c r="D117" s="129" t="s">
        <v>6227</v>
      </c>
      <c r="E117" s="546"/>
    </row>
    <row r="118" ht="22.5" customHeight="1">
      <c r="A118" s="550" t="s">
        <v>6343</v>
      </c>
      <c r="B118" s="544">
        <v>45783.0</v>
      </c>
      <c r="C118" s="545" t="str">
        <f t="shared" si="1"/>
        <v>maio/25</v>
      </c>
      <c r="D118" s="129" t="s">
        <v>6227</v>
      </c>
      <c r="E118" s="546"/>
    </row>
    <row r="119" ht="22.5" customHeight="1">
      <c r="A119" s="551" t="s">
        <v>6344</v>
      </c>
      <c r="B119" s="544">
        <v>45783.0</v>
      </c>
      <c r="C119" s="545" t="str">
        <f t="shared" si="1"/>
        <v>maio/25</v>
      </c>
      <c r="D119" s="129" t="s">
        <v>6227</v>
      </c>
      <c r="E119" s="546"/>
    </row>
    <row r="120" ht="22.5" customHeight="1">
      <c r="A120" s="550" t="s">
        <v>6345</v>
      </c>
      <c r="B120" s="544">
        <v>45783.0</v>
      </c>
      <c r="C120" s="545" t="str">
        <f t="shared" si="1"/>
        <v>maio/25</v>
      </c>
      <c r="D120" s="129" t="s">
        <v>6227</v>
      </c>
      <c r="E120" s="546"/>
    </row>
    <row r="121" ht="22.5" customHeight="1">
      <c r="A121" s="551" t="s">
        <v>6346</v>
      </c>
      <c r="B121" s="544">
        <v>45783.0</v>
      </c>
      <c r="C121" s="545" t="str">
        <f t="shared" si="1"/>
        <v>maio/25</v>
      </c>
      <c r="D121" s="129" t="s">
        <v>6227</v>
      </c>
      <c r="E121" s="546"/>
    </row>
    <row r="122" ht="22.5" customHeight="1">
      <c r="A122" s="550" t="s">
        <v>6347</v>
      </c>
      <c r="B122" s="544">
        <v>45783.0</v>
      </c>
      <c r="C122" s="545" t="str">
        <f t="shared" si="1"/>
        <v>maio/25</v>
      </c>
      <c r="D122" s="129" t="s">
        <v>6227</v>
      </c>
      <c r="E122" s="546"/>
    </row>
    <row r="123" ht="22.5" customHeight="1">
      <c r="A123" s="551" t="s">
        <v>6348</v>
      </c>
      <c r="B123" s="544">
        <v>45783.0</v>
      </c>
      <c r="C123" s="545" t="str">
        <f t="shared" si="1"/>
        <v>maio/25</v>
      </c>
      <c r="D123" s="129" t="s">
        <v>6227</v>
      </c>
      <c r="E123" s="546"/>
    </row>
    <row r="124" ht="22.5" customHeight="1">
      <c r="A124" s="550" t="s">
        <v>6349</v>
      </c>
      <c r="B124" s="544">
        <v>45783.0</v>
      </c>
      <c r="C124" s="545" t="str">
        <f t="shared" si="1"/>
        <v>maio/25</v>
      </c>
      <c r="D124" s="129" t="s">
        <v>6227</v>
      </c>
      <c r="E124" s="546"/>
    </row>
    <row r="125" ht="22.5" customHeight="1">
      <c r="A125" s="551" t="s">
        <v>6350</v>
      </c>
      <c r="B125" s="544">
        <v>45783.0</v>
      </c>
      <c r="C125" s="545" t="str">
        <f t="shared" si="1"/>
        <v>maio/25</v>
      </c>
      <c r="D125" s="129" t="s">
        <v>6227</v>
      </c>
      <c r="E125" s="546"/>
    </row>
    <row r="126" ht="22.5" customHeight="1">
      <c r="A126" s="550" t="s">
        <v>6351</v>
      </c>
      <c r="B126" s="544">
        <v>45783.0</v>
      </c>
      <c r="C126" s="545" t="str">
        <f t="shared" si="1"/>
        <v>maio/25</v>
      </c>
      <c r="D126" s="129" t="s">
        <v>6227</v>
      </c>
      <c r="E126" s="546"/>
    </row>
    <row r="127" ht="22.5" customHeight="1">
      <c r="A127" s="551" t="s">
        <v>6352</v>
      </c>
      <c r="B127" s="544">
        <v>45783.0</v>
      </c>
      <c r="C127" s="545" t="str">
        <f t="shared" si="1"/>
        <v>maio/25</v>
      </c>
      <c r="D127" s="129" t="s">
        <v>6227</v>
      </c>
      <c r="E127" s="546"/>
    </row>
    <row r="128" ht="22.5" customHeight="1">
      <c r="A128" s="550" t="s">
        <v>6353</v>
      </c>
      <c r="B128" s="544">
        <v>45783.0</v>
      </c>
      <c r="C128" s="545" t="str">
        <f t="shared" si="1"/>
        <v>maio/25</v>
      </c>
      <c r="D128" s="129" t="s">
        <v>6227</v>
      </c>
      <c r="E128" s="546"/>
    </row>
    <row r="129" ht="22.5" customHeight="1">
      <c r="A129" s="551" t="s">
        <v>6354</v>
      </c>
      <c r="B129" s="544">
        <v>45783.0</v>
      </c>
      <c r="C129" s="545" t="str">
        <f t="shared" si="1"/>
        <v>maio/25</v>
      </c>
      <c r="D129" s="129" t="s">
        <v>6227</v>
      </c>
      <c r="E129" s="546"/>
    </row>
    <row r="130" ht="22.5" customHeight="1">
      <c r="A130" s="550" t="s">
        <v>6355</v>
      </c>
      <c r="B130" s="544">
        <v>45783.0</v>
      </c>
      <c r="C130" s="545" t="str">
        <f t="shared" si="1"/>
        <v>maio/25</v>
      </c>
      <c r="D130" s="129" t="s">
        <v>6227</v>
      </c>
      <c r="E130" s="546"/>
    </row>
    <row r="131" ht="22.5" customHeight="1">
      <c r="A131" s="551" t="s">
        <v>6356</v>
      </c>
      <c r="B131" s="544">
        <v>45783.0</v>
      </c>
      <c r="C131" s="545" t="str">
        <f t="shared" si="1"/>
        <v>maio/25</v>
      </c>
      <c r="D131" s="129" t="s">
        <v>6227</v>
      </c>
      <c r="E131" s="546"/>
    </row>
    <row r="132" ht="22.5" customHeight="1">
      <c r="A132" s="550" t="s">
        <v>6357</v>
      </c>
      <c r="B132" s="544">
        <v>45783.0</v>
      </c>
      <c r="C132" s="545" t="str">
        <f t="shared" si="1"/>
        <v>maio/25</v>
      </c>
      <c r="D132" s="129" t="s">
        <v>6227</v>
      </c>
      <c r="E132" s="546"/>
    </row>
    <row r="133" ht="22.5" customHeight="1">
      <c r="A133" s="551" t="s">
        <v>6358</v>
      </c>
      <c r="B133" s="544">
        <v>45783.0</v>
      </c>
      <c r="C133" s="545" t="str">
        <f t="shared" si="1"/>
        <v>maio/25</v>
      </c>
      <c r="D133" s="129" t="s">
        <v>6227</v>
      </c>
      <c r="E133" s="546"/>
    </row>
    <row r="134" ht="22.5" customHeight="1">
      <c r="A134" s="550" t="s">
        <v>6359</v>
      </c>
      <c r="B134" s="544">
        <v>45783.0</v>
      </c>
      <c r="C134" s="545" t="str">
        <f t="shared" si="1"/>
        <v>maio/25</v>
      </c>
      <c r="D134" s="129" t="s">
        <v>6227</v>
      </c>
      <c r="E134" s="546"/>
    </row>
    <row r="135" ht="22.5" customHeight="1">
      <c r="A135" s="551" t="s">
        <v>6360</v>
      </c>
      <c r="B135" s="544">
        <v>45783.0</v>
      </c>
      <c r="C135" s="545" t="str">
        <f t="shared" si="1"/>
        <v>maio/25</v>
      </c>
      <c r="D135" s="129" t="s">
        <v>6227</v>
      </c>
      <c r="E135" s="546"/>
    </row>
    <row r="136" ht="22.5" customHeight="1">
      <c r="A136" s="550" t="s">
        <v>6361</v>
      </c>
      <c r="B136" s="544">
        <v>45783.0</v>
      </c>
      <c r="C136" s="545" t="str">
        <f t="shared" si="1"/>
        <v>maio/25</v>
      </c>
      <c r="D136" s="129" t="s">
        <v>6227</v>
      </c>
      <c r="E136" s="546"/>
    </row>
    <row r="137" ht="22.5" customHeight="1">
      <c r="A137" s="551" t="s">
        <v>6362</v>
      </c>
      <c r="B137" s="544">
        <v>45783.0</v>
      </c>
      <c r="C137" s="545" t="str">
        <f t="shared" si="1"/>
        <v>maio/25</v>
      </c>
      <c r="D137" s="129" t="s">
        <v>6227</v>
      </c>
      <c r="E137" s="546"/>
    </row>
    <row r="138" ht="22.5" customHeight="1">
      <c r="A138" s="550" t="s">
        <v>6363</v>
      </c>
      <c r="B138" s="544">
        <v>45783.0</v>
      </c>
      <c r="C138" s="545" t="str">
        <f t="shared" si="1"/>
        <v>maio/25</v>
      </c>
      <c r="D138" s="129" t="s">
        <v>6227</v>
      </c>
      <c r="E138" s="546"/>
    </row>
    <row r="139" ht="22.5" customHeight="1">
      <c r="A139" s="551" t="s">
        <v>6364</v>
      </c>
      <c r="B139" s="544">
        <v>45783.0</v>
      </c>
      <c r="C139" s="545" t="str">
        <f t="shared" si="1"/>
        <v>maio/25</v>
      </c>
      <c r="D139" s="129" t="s">
        <v>6227</v>
      </c>
      <c r="E139" s="546"/>
    </row>
    <row r="140" ht="22.5" customHeight="1">
      <c r="A140" s="550" t="s">
        <v>6365</v>
      </c>
      <c r="B140" s="544">
        <v>45783.0</v>
      </c>
      <c r="C140" s="545" t="str">
        <f t="shared" si="1"/>
        <v>maio/25</v>
      </c>
      <c r="D140" s="129" t="s">
        <v>6227</v>
      </c>
      <c r="E140" s="546"/>
    </row>
    <row r="141" ht="22.5" customHeight="1">
      <c r="A141" s="551" t="s">
        <v>6366</v>
      </c>
      <c r="B141" s="544">
        <v>45783.0</v>
      </c>
      <c r="C141" s="545" t="str">
        <f t="shared" si="1"/>
        <v>maio/25</v>
      </c>
      <c r="D141" s="129" t="s">
        <v>6227</v>
      </c>
      <c r="E141" s="546"/>
    </row>
    <row r="142" ht="22.5" customHeight="1">
      <c r="A142" s="550" t="s">
        <v>6367</v>
      </c>
      <c r="B142" s="544">
        <v>45783.0</v>
      </c>
      <c r="C142" s="545" t="str">
        <f t="shared" si="1"/>
        <v>maio/25</v>
      </c>
      <c r="D142" s="129" t="s">
        <v>6227</v>
      </c>
      <c r="E142" s="546"/>
    </row>
    <row r="143" ht="22.5" customHeight="1">
      <c r="A143" s="551" t="s">
        <v>6368</v>
      </c>
      <c r="B143" s="544">
        <v>45783.0</v>
      </c>
      <c r="C143" s="545" t="str">
        <f t="shared" si="1"/>
        <v>maio/25</v>
      </c>
      <c r="D143" s="129" t="s">
        <v>6227</v>
      </c>
      <c r="E143" s="546"/>
    </row>
    <row r="144" ht="22.5" customHeight="1">
      <c r="A144" s="550" t="s">
        <v>6340</v>
      </c>
      <c r="B144" s="544">
        <v>45783.0</v>
      </c>
      <c r="C144" s="545" t="str">
        <f t="shared" si="1"/>
        <v>maio/25</v>
      </c>
      <c r="D144" s="129" t="s">
        <v>6227</v>
      </c>
      <c r="E144" s="546"/>
    </row>
    <row r="145" ht="22.5" customHeight="1">
      <c r="A145" s="551" t="s">
        <v>6369</v>
      </c>
      <c r="B145" s="544">
        <v>45783.0</v>
      </c>
      <c r="C145" s="545" t="str">
        <f t="shared" si="1"/>
        <v>maio/25</v>
      </c>
      <c r="D145" s="129" t="s">
        <v>6227</v>
      </c>
      <c r="E145" s="546"/>
    </row>
    <row r="146" ht="22.5" customHeight="1">
      <c r="A146" s="550" t="s">
        <v>6370</v>
      </c>
      <c r="B146" s="544">
        <v>45783.0</v>
      </c>
      <c r="C146" s="545" t="str">
        <f t="shared" si="1"/>
        <v>maio/25</v>
      </c>
      <c r="D146" s="129" t="s">
        <v>6227</v>
      </c>
      <c r="E146" s="546"/>
    </row>
    <row r="147" ht="22.5" customHeight="1">
      <c r="A147" s="551" t="s">
        <v>6371</v>
      </c>
      <c r="B147" s="544">
        <v>45783.0</v>
      </c>
      <c r="C147" s="545" t="str">
        <f t="shared" si="1"/>
        <v>maio/25</v>
      </c>
      <c r="D147" s="129" t="s">
        <v>6227</v>
      </c>
      <c r="E147" s="546"/>
    </row>
    <row r="148" ht="22.5" customHeight="1">
      <c r="A148" s="550" t="s">
        <v>6372</v>
      </c>
      <c r="B148" s="544">
        <v>45783.0</v>
      </c>
      <c r="C148" s="545" t="str">
        <f t="shared" si="1"/>
        <v>maio/25</v>
      </c>
      <c r="D148" s="129" t="s">
        <v>6227</v>
      </c>
      <c r="E148" s="546"/>
    </row>
    <row r="149" ht="22.5" customHeight="1">
      <c r="A149" s="551" t="s">
        <v>6373</v>
      </c>
      <c r="B149" s="544">
        <v>45783.0</v>
      </c>
      <c r="C149" s="545" t="str">
        <f t="shared" si="1"/>
        <v>maio/25</v>
      </c>
      <c r="D149" s="129" t="s">
        <v>6227</v>
      </c>
      <c r="E149" s="546"/>
    </row>
    <row r="150" ht="22.5" customHeight="1">
      <c r="A150" s="550" t="s">
        <v>6374</v>
      </c>
      <c r="B150" s="544">
        <v>45783.0</v>
      </c>
      <c r="C150" s="545" t="str">
        <f t="shared" si="1"/>
        <v>maio/25</v>
      </c>
      <c r="D150" s="129" t="s">
        <v>6227</v>
      </c>
      <c r="E150" s="546"/>
    </row>
    <row r="151" ht="22.5" customHeight="1">
      <c r="A151" s="551" t="s">
        <v>6375</v>
      </c>
      <c r="B151" s="544">
        <v>45783.0</v>
      </c>
      <c r="C151" s="545" t="str">
        <f t="shared" si="1"/>
        <v>maio/25</v>
      </c>
      <c r="D151" s="129" t="s">
        <v>6227</v>
      </c>
      <c r="E151" s="546"/>
    </row>
    <row r="152" ht="22.5" customHeight="1">
      <c r="A152" s="550" t="s">
        <v>6376</v>
      </c>
      <c r="B152" s="544">
        <v>45783.0</v>
      </c>
      <c r="C152" s="545" t="str">
        <f t="shared" si="1"/>
        <v>maio/25</v>
      </c>
      <c r="D152" s="129" t="s">
        <v>6227</v>
      </c>
      <c r="E152" s="546"/>
    </row>
    <row r="153" ht="22.5" customHeight="1">
      <c r="A153" s="551" t="s">
        <v>6377</v>
      </c>
      <c r="B153" s="544">
        <v>45783.0</v>
      </c>
      <c r="C153" s="545" t="str">
        <f t="shared" si="1"/>
        <v>maio/25</v>
      </c>
      <c r="D153" s="129" t="s">
        <v>6227</v>
      </c>
      <c r="E153" s="546"/>
    </row>
    <row r="154" ht="22.5" customHeight="1">
      <c r="A154" s="550" t="s">
        <v>6378</v>
      </c>
      <c r="B154" s="544">
        <v>45783.0</v>
      </c>
      <c r="C154" s="545" t="str">
        <f t="shared" si="1"/>
        <v>maio/25</v>
      </c>
      <c r="D154" s="129" t="s">
        <v>6227</v>
      </c>
      <c r="E154" s="546"/>
    </row>
    <row r="155" ht="22.5" customHeight="1">
      <c r="A155" s="551" t="s">
        <v>6379</v>
      </c>
      <c r="B155" s="544">
        <v>45783.0</v>
      </c>
      <c r="C155" s="545" t="str">
        <f t="shared" si="1"/>
        <v>maio/25</v>
      </c>
      <c r="D155" s="129" t="s">
        <v>6227</v>
      </c>
      <c r="E155" s="546"/>
    </row>
    <row r="156" ht="22.5" customHeight="1">
      <c r="A156" s="550" t="s">
        <v>6380</v>
      </c>
      <c r="B156" s="544">
        <v>45783.0</v>
      </c>
      <c r="C156" s="545" t="str">
        <f t="shared" si="1"/>
        <v>maio/25</v>
      </c>
      <c r="D156" s="129" t="s">
        <v>6227</v>
      </c>
      <c r="E156" s="546"/>
    </row>
    <row r="157" ht="22.5" customHeight="1">
      <c r="A157" s="551" t="s">
        <v>6381</v>
      </c>
      <c r="B157" s="544">
        <v>45783.0</v>
      </c>
      <c r="C157" s="545" t="str">
        <f t="shared" si="1"/>
        <v>maio/25</v>
      </c>
      <c r="D157" s="129" t="s">
        <v>6227</v>
      </c>
      <c r="E157" s="546"/>
    </row>
    <row r="158" ht="22.5" customHeight="1">
      <c r="A158" s="550" t="s">
        <v>6382</v>
      </c>
      <c r="B158" s="544">
        <v>45874.0</v>
      </c>
      <c r="C158" s="552">
        <v>45894.0</v>
      </c>
      <c r="D158" s="129" t="s">
        <v>6227</v>
      </c>
      <c r="E158" s="546"/>
    </row>
    <row r="159" ht="22.5" customHeight="1">
      <c r="A159" s="551" t="s">
        <v>6383</v>
      </c>
      <c r="B159" s="544">
        <v>45883.0</v>
      </c>
      <c r="C159" s="552">
        <v>45894.0</v>
      </c>
      <c r="D159" s="129" t="s">
        <v>6227</v>
      </c>
      <c r="E159" s="546"/>
    </row>
    <row r="160" ht="22.5" customHeight="1">
      <c r="A160" s="550" t="s">
        <v>6384</v>
      </c>
      <c r="B160" s="544">
        <v>45883.0</v>
      </c>
      <c r="C160" s="552">
        <v>45894.0</v>
      </c>
      <c r="D160" s="129" t="s">
        <v>6227</v>
      </c>
      <c r="E160" s="546"/>
    </row>
    <row r="161" ht="22.5" customHeight="1">
      <c r="A161" s="551" t="s">
        <v>6385</v>
      </c>
      <c r="B161" s="544">
        <v>45883.0</v>
      </c>
      <c r="C161" s="552">
        <v>45894.0</v>
      </c>
      <c r="D161" s="129" t="s">
        <v>6227</v>
      </c>
      <c r="E161" s="546"/>
    </row>
    <row r="162" ht="22.5" customHeight="1">
      <c r="A162" s="550" t="s">
        <v>6386</v>
      </c>
      <c r="B162" s="544">
        <v>45883.0</v>
      </c>
      <c r="C162" s="552">
        <v>45894.0</v>
      </c>
      <c r="D162" s="129" t="s">
        <v>6227</v>
      </c>
      <c r="E162" s="546"/>
    </row>
    <row r="163" ht="22.5" customHeight="1">
      <c r="A163" s="551" t="s">
        <v>6387</v>
      </c>
      <c r="B163" s="544">
        <v>45883.0</v>
      </c>
      <c r="C163" s="552">
        <v>45894.0</v>
      </c>
      <c r="D163" s="129" t="s">
        <v>6227</v>
      </c>
      <c r="E163" s="546"/>
    </row>
    <row r="164" ht="22.5" customHeight="1">
      <c r="A164" s="550" t="s">
        <v>6388</v>
      </c>
      <c r="B164" s="544">
        <v>45883.0</v>
      </c>
      <c r="C164" s="552">
        <v>45894.0</v>
      </c>
      <c r="D164" s="129" t="s">
        <v>6227</v>
      </c>
      <c r="E164" s="546"/>
    </row>
    <row r="165" ht="22.5" customHeight="1">
      <c r="A165" s="551" t="s">
        <v>6389</v>
      </c>
      <c r="B165" s="544">
        <v>45883.0</v>
      </c>
      <c r="C165" s="552">
        <v>45894.0</v>
      </c>
      <c r="D165" s="129" t="s">
        <v>6227</v>
      </c>
      <c r="E165" s="546"/>
    </row>
    <row r="166" ht="22.5" customHeight="1">
      <c r="A166" s="550" t="s">
        <v>6390</v>
      </c>
      <c r="B166" s="544">
        <v>45883.0</v>
      </c>
      <c r="C166" s="552">
        <v>45894.0</v>
      </c>
      <c r="D166" s="129" t="s">
        <v>6227</v>
      </c>
      <c r="E166" s="546"/>
    </row>
    <row r="167" ht="22.5" customHeight="1">
      <c r="A167" s="551" t="s">
        <v>6391</v>
      </c>
      <c r="B167" s="544">
        <v>45883.0</v>
      </c>
      <c r="C167" s="552">
        <v>45894.0</v>
      </c>
      <c r="D167" s="129" t="s">
        <v>6227</v>
      </c>
      <c r="E167" s="546"/>
    </row>
    <row r="168" ht="22.5" customHeight="1">
      <c r="A168" s="550" t="s">
        <v>6392</v>
      </c>
      <c r="B168" s="544">
        <v>45883.0</v>
      </c>
      <c r="C168" s="552">
        <v>45894.0</v>
      </c>
      <c r="D168" s="129" t="s">
        <v>6227</v>
      </c>
      <c r="E168" s="546"/>
    </row>
    <row r="169" ht="22.5" customHeight="1">
      <c r="A169" s="551" t="s">
        <v>6393</v>
      </c>
      <c r="B169" s="544">
        <v>45883.0</v>
      </c>
      <c r="C169" s="552">
        <v>45894.0</v>
      </c>
      <c r="D169" s="129" t="s">
        <v>6227</v>
      </c>
      <c r="E169" s="546"/>
    </row>
    <row r="170" ht="22.5" customHeight="1">
      <c r="A170" s="550" t="s">
        <v>6394</v>
      </c>
      <c r="B170" s="544">
        <v>45883.0</v>
      </c>
      <c r="C170" s="552">
        <v>45894.0</v>
      </c>
      <c r="D170" s="129" t="s">
        <v>6227</v>
      </c>
      <c r="E170" s="546"/>
    </row>
    <row r="171" ht="22.5" customHeight="1">
      <c r="A171" s="551" t="s">
        <v>6395</v>
      </c>
      <c r="B171" s="544">
        <v>45883.0</v>
      </c>
      <c r="C171" s="552">
        <v>45894.0</v>
      </c>
      <c r="D171" s="129" t="s">
        <v>6227</v>
      </c>
      <c r="E171" s="546"/>
    </row>
    <row r="172" ht="22.5" customHeight="1">
      <c r="A172" s="550" t="s">
        <v>6396</v>
      </c>
      <c r="B172" s="544">
        <v>45883.0</v>
      </c>
      <c r="C172" s="552">
        <v>45894.0</v>
      </c>
      <c r="D172" s="129" t="s">
        <v>6227</v>
      </c>
      <c r="E172" s="546"/>
    </row>
    <row r="173" ht="22.5" customHeight="1">
      <c r="A173" s="551" t="s">
        <v>6397</v>
      </c>
      <c r="B173" s="544">
        <v>45883.0</v>
      </c>
      <c r="C173" s="552">
        <v>45894.0</v>
      </c>
      <c r="D173" s="129" t="s">
        <v>6227</v>
      </c>
      <c r="E173" s="546"/>
    </row>
    <row r="174" ht="22.5" customHeight="1">
      <c r="A174" s="550" t="s">
        <v>6398</v>
      </c>
      <c r="B174" s="544">
        <v>45883.0</v>
      </c>
      <c r="C174" s="552">
        <v>45894.0</v>
      </c>
      <c r="D174" s="129" t="s">
        <v>6227</v>
      </c>
      <c r="E174" s="546"/>
    </row>
    <row r="175" ht="22.5" customHeight="1">
      <c r="A175" s="551" t="s">
        <v>6399</v>
      </c>
      <c r="B175" s="544">
        <v>45883.0</v>
      </c>
      <c r="C175" s="552">
        <v>45894.0</v>
      </c>
      <c r="D175" s="129" t="s">
        <v>6227</v>
      </c>
      <c r="E175" s="546"/>
    </row>
    <row r="176" ht="22.5" customHeight="1">
      <c r="A176" s="550" t="s">
        <v>6400</v>
      </c>
      <c r="B176" s="544">
        <v>45883.0</v>
      </c>
      <c r="C176" s="552">
        <v>45894.0</v>
      </c>
      <c r="D176" s="129" t="s">
        <v>6227</v>
      </c>
      <c r="E176" s="546"/>
    </row>
    <row r="177" ht="22.5" customHeight="1">
      <c r="A177" s="551" t="s">
        <v>6401</v>
      </c>
      <c r="B177" s="544">
        <v>45883.0</v>
      </c>
      <c r="C177" s="552">
        <v>45894.0</v>
      </c>
      <c r="D177" s="129" t="s">
        <v>6227</v>
      </c>
      <c r="E177" s="546"/>
    </row>
    <row r="178" ht="22.5" customHeight="1">
      <c r="A178" s="550" t="s">
        <v>6402</v>
      </c>
      <c r="B178" s="544">
        <v>45883.0</v>
      </c>
      <c r="C178" s="552">
        <v>45894.0</v>
      </c>
      <c r="D178" s="129" t="s">
        <v>6227</v>
      </c>
      <c r="E178" s="546"/>
    </row>
    <row r="179" ht="22.5" customHeight="1">
      <c r="A179" s="551" t="s">
        <v>6403</v>
      </c>
      <c r="B179" s="544">
        <v>45883.0</v>
      </c>
      <c r="C179" s="552">
        <v>45894.0</v>
      </c>
      <c r="D179" s="129" t="s">
        <v>6227</v>
      </c>
      <c r="E179" s="546"/>
    </row>
    <row r="180" ht="22.5" customHeight="1">
      <c r="A180" s="550" t="s">
        <v>6404</v>
      </c>
      <c r="B180" s="544">
        <v>45883.0</v>
      </c>
      <c r="C180" s="552">
        <v>45894.0</v>
      </c>
      <c r="D180" s="129" t="s">
        <v>6227</v>
      </c>
      <c r="E180" s="546"/>
    </row>
    <row r="181" ht="22.5" customHeight="1">
      <c r="A181" s="551" t="s">
        <v>6405</v>
      </c>
      <c r="B181" s="544">
        <v>45883.0</v>
      </c>
      <c r="C181" s="552">
        <v>45894.0</v>
      </c>
      <c r="D181" s="129" t="s">
        <v>6227</v>
      </c>
      <c r="E181" s="546"/>
    </row>
    <row r="182" ht="22.5" customHeight="1">
      <c r="A182" s="550" t="s">
        <v>6406</v>
      </c>
      <c r="B182" s="544">
        <v>45894.0</v>
      </c>
      <c r="C182" s="552">
        <v>45894.0</v>
      </c>
      <c r="D182" s="129" t="s">
        <v>6329</v>
      </c>
      <c r="E182" s="546"/>
    </row>
    <row r="183" ht="22.5" customHeight="1">
      <c r="A183" s="551" t="s">
        <v>6407</v>
      </c>
      <c r="B183" s="544">
        <v>45883.0</v>
      </c>
      <c r="C183" s="552">
        <v>45894.0</v>
      </c>
      <c r="D183" s="129" t="s">
        <v>6227</v>
      </c>
      <c r="E183" s="546"/>
    </row>
    <row r="184" ht="22.5" customHeight="1">
      <c r="A184" s="550" t="s">
        <v>6408</v>
      </c>
      <c r="B184" s="544">
        <v>45883.0</v>
      </c>
      <c r="C184" s="552">
        <v>45894.0</v>
      </c>
      <c r="D184" s="129" t="s">
        <v>6227</v>
      </c>
      <c r="E184" s="546"/>
    </row>
    <row r="185" ht="22.5" customHeight="1">
      <c r="A185" s="551" t="s">
        <v>6409</v>
      </c>
      <c r="B185" s="544">
        <v>45883.0</v>
      </c>
      <c r="C185" s="552">
        <v>45894.0</v>
      </c>
      <c r="D185" s="129" t="s">
        <v>6227</v>
      </c>
      <c r="E185" s="546"/>
    </row>
    <row r="186" ht="22.5" customHeight="1">
      <c r="A186" s="550" t="s">
        <v>6410</v>
      </c>
      <c r="B186" s="544">
        <v>45883.0</v>
      </c>
      <c r="C186" s="552">
        <v>45894.0</v>
      </c>
      <c r="D186" s="129" t="s">
        <v>6227</v>
      </c>
      <c r="E186" s="546"/>
    </row>
    <row r="187" ht="22.5" customHeight="1">
      <c r="A187" s="551" t="s">
        <v>6411</v>
      </c>
      <c r="B187" s="544">
        <v>45883.0</v>
      </c>
      <c r="C187" s="552">
        <v>45894.0</v>
      </c>
      <c r="D187" s="129" t="s">
        <v>6227</v>
      </c>
      <c r="E187" s="546"/>
    </row>
    <row r="188" ht="22.5" customHeight="1">
      <c r="A188" s="550" t="s">
        <v>6412</v>
      </c>
      <c r="B188" s="544">
        <v>45883.0</v>
      </c>
      <c r="C188" s="552">
        <v>45894.0</v>
      </c>
      <c r="D188" s="129" t="s">
        <v>6227</v>
      </c>
      <c r="E188" s="546"/>
    </row>
    <row r="189" ht="22.5" customHeight="1">
      <c r="A189" s="551" t="s">
        <v>6413</v>
      </c>
      <c r="B189" s="544">
        <v>45883.0</v>
      </c>
      <c r="C189" s="552">
        <v>45894.0</v>
      </c>
      <c r="D189" s="129" t="s">
        <v>6227</v>
      </c>
      <c r="E189" s="546"/>
    </row>
    <row r="190" ht="22.5" customHeight="1">
      <c r="A190" s="550" t="s">
        <v>6414</v>
      </c>
      <c r="B190" s="544">
        <v>45883.0</v>
      </c>
      <c r="C190" s="552">
        <v>45894.0</v>
      </c>
      <c r="D190" s="129" t="s">
        <v>6227</v>
      </c>
      <c r="E190" s="546"/>
    </row>
    <row r="191" ht="22.5" customHeight="1">
      <c r="A191" s="551" t="s">
        <v>6415</v>
      </c>
      <c r="B191" s="544">
        <v>45883.0</v>
      </c>
      <c r="C191" s="552">
        <v>45894.0</v>
      </c>
      <c r="D191" s="129" t="s">
        <v>6227</v>
      </c>
      <c r="E191" s="546"/>
    </row>
    <row r="192" ht="22.5" customHeight="1">
      <c r="A192" s="550" t="s">
        <v>6416</v>
      </c>
      <c r="B192" s="544">
        <v>45883.0</v>
      </c>
      <c r="C192" s="552">
        <v>45894.0</v>
      </c>
      <c r="D192" s="129" t="s">
        <v>6227</v>
      </c>
      <c r="E192" s="546"/>
    </row>
    <row r="193" ht="22.5" customHeight="1">
      <c r="A193" s="551" t="s">
        <v>6417</v>
      </c>
      <c r="B193" s="544">
        <v>45883.0</v>
      </c>
      <c r="C193" s="552">
        <v>45894.0</v>
      </c>
      <c r="D193" s="129" t="s">
        <v>6227</v>
      </c>
      <c r="E193" s="546"/>
    </row>
    <row r="194" ht="22.5" customHeight="1">
      <c r="A194" s="550" t="s">
        <v>6418</v>
      </c>
      <c r="B194" s="544">
        <v>45883.0</v>
      </c>
      <c r="C194" s="552">
        <v>45894.0</v>
      </c>
      <c r="D194" s="129" t="s">
        <v>6227</v>
      </c>
      <c r="E194" s="546"/>
    </row>
    <row r="195" ht="22.5" customHeight="1">
      <c r="A195" s="551" t="s">
        <v>6419</v>
      </c>
      <c r="B195" s="544">
        <v>45883.0</v>
      </c>
      <c r="C195" s="552">
        <v>45894.0</v>
      </c>
      <c r="D195" s="129" t="s">
        <v>6227</v>
      </c>
      <c r="E195" s="546"/>
    </row>
    <row r="196" ht="22.5" customHeight="1">
      <c r="A196" s="550" t="s">
        <v>6420</v>
      </c>
      <c r="B196" s="544">
        <v>45883.0</v>
      </c>
      <c r="C196" s="552">
        <v>45894.0</v>
      </c>
      <c r="D196" s="129" t="s">
        <v>6227</v>
      </c>
      <c r="E196" s="546"/>
    </row>
    <row r="197" ht="22.5" customHeight="1">
      <c r="A197" s="551" t="s">
        <v>6421</v>
      </c>
      <c r="B197" s="544">
        <v>45883.0</v>
      </c>
      <c r="C197" s="552">
        <v>45894.0</v>
      </c>
      <c r="D197" s="129" t="s">
        <v>6227</v>
      </c>
      <c r="E197" s="546"/>
    </row>
    <row r="198" ht="22.5" customHeight="1">
      <c r="A198" s="550" t="s">
        <v>6422</v>
      </c>
      <c r="B198" s="544">
        <v>45883.0</v>
      </c>
      <c r="C198" s="552">
        <v>45894.0</v>
      </c>
      <c r="D198" s="129" t="s">
        <v>6227</v>
      </c>
      <c r="E198" s="546"/>
    </row>
    <row r="199" ht="22.5" customHeight="1">
      <c r="A199" s="551" t="s">
        <v>6423</v>
      </c>
      <c r="B199" s="544">
        <v>45894.0</v>
      </c>
      <c r="C199" s="552">
        <v>45894.0</v>
      </c>
      <c r="D199" s="129" t="s">
        <v>6329</v>
      </c>
      <c r="E199" s="546"/>
    </row>
    <row r="200" ht="22.5" customHeight="1">
      <c r="A200" s="550" t="s">
        <v>6424</v>
      </c>
      <c r="B200" s="544">
        <v>45894.0</v>
      </c>
      <c r="C200" s="552">
        <v>45894.0</v>
      </c>
      <c r="D200" s="129" t="s">
        <v>6329</v>
      </c>
      <c r="E200" s="546"/>
    </row>
    <row r="201" ht="22.5" customHeight="1">
      <c r="A201" s="551" t="s">
        <v>6425</v>
      </c>
      <c r="B201" s="544">
        <v>45894.0</v>
      </c>
      <c r="C201" s="552">
        <v>45894.0</v>
      </c>
      <c r="D201" s="129" t="s">
        <v>6329</v>
      </c>
      <c r="E201" s="546"/>
    </row>
    <row r="202" ht="22.5" customHeight="1">
      <c r="A202" s="550" t="s">
        <v>6426</v>
      </c>
      <c r="B202" s="544">
        <v>45894.0</v>
      </c>
      <c r="C202" s="552">
        <v>45894.0</v>
      </c>
      <c r="D202" s="129" t="s">
        <v>6329</v>
      </c>
      <c r="E202" s="546"/>
    </row>
    <row r="203" ht="22.5" customHeight="1">
      <c r="A203" s="551" t="s">
        <v>6427</v>
      </c>
      <c r="B203" s="544">
        <v>45894.0</v>
      </c>
      <c r="C203" s="552">
        <v>45894.0</v>
      </c>
      <c r="D203" s="129" t="s">
        <v>6329</v>
      </c>
      <c r="E203" s="546"/>
    </row>
    <row r="204" ht="22.5" customHeight="1">
      <c r="A204" s="550" t="s">
        <v>6428</v>
      </c>
      <c r="B204" s="544">
        <v>45894.0</v>
      </c>
      <c r="C204" s="552">
        <v>45894.0</v>
      </c>
      <c r="D204" s="129" t="s">
        <v>6329</v>
      </c>
      <c r="E204" s="546"/>
    </row>
    <row r="205" ht="22.5" customHeight="1">
      <c r="A205" s="551" t="s">
        <v>6429</v>
      </c>
      <c r="B205" s="544">
        <v>45894.0</v>
      </c>
      <c r="C205" s="552">
        <v>45894.0</v>
      </c>
      <c r="D205" s="129" t="s">
        <v>6329</v>
      </c>
      <c r="E205" s="546"/>
    </row>
    <row r="206" ht="22.5" customHeight="1">
      <c r="A206" s="550" t="s">
        <v>6430</v>
      </c>
      <c r="B206" s="544">
        <v>45894.0</v>
      </c>
      <c r="C206" s="552">
        <v>45894.0</v>
      </c>
      <c r="D206" s="129" t="s">
        <v>6329</v>
      </c>
      <c r="E206" s="546"/>
    </row>
    <row r="207" ht="22.5" customHeight="1">
      <c r="A207" s="551" t="s">
        <v>6431</v>
      </c>
      <c r="B207" s="544">
        <v>45894.0</v>
      </c>
      <c r="C207" s="552">
        <v>45894.0</v>
      </c>
      <c r="D207" s="129" t="s">
        <v>6329</v>
      </c>
      <c r="E207" s="546"/>
    </row>
    <row r="208" ht="22.5" customHeight="1">
      <c r="A208" s="550" t="s">
        <v>6432</v>
      </c>
      <c r="B208" s="544">
        <v>45894.0</v>
      </c>
      <c r="C208" s="552">
        <v>45894.0</v>
      </c>
      <c r="D208" s="129" t="s">
        <v>6329</v>
      </c>
      <c r="E208" s="546"/>
    </row>
    <row r="209" ht="22.5" customHeight="1">
      <c r="A209" s="551" t="s">
        <v>6433</v>
      </c>
      <c r="B209" s="544">
        <v>45894.0</v>
      </c>
      <c r="C209" s="552">
        <v>45894.0</v>
      </c>
      <c r="D209" s="129" t="s">
        <v>6329</v>
      </c>
      <c r="E209" s="546"/>
    </row>
    <row r="210" ht="22.5" customHeight="1">
      <c r="A210" s="550" t="s">
        <v>6434</v>
      </c>
      <c r="B210" s="544">
        <v>45894.0</v>
      </c>
      <c r="C210" s="552">
        <v>45894.0</v>
      </c>
      <c r="D210" s="129" t="s">
        <v>6329</v>
      </c>
      <c r="E210" s="546"/>
    </row>
    <row r="211" ht="22.5" customHeight="1">
      <c r="A211" s="551" t="s">
        <v>6435</v>
      </c>
      <c r="B211" s="544">
        <v>45894.0</v>
      </c>
      <c r="C211" s="552">
        <v>45894.0</v>
      </c>
      <c r="D211" s="129" t="s">
        <v>6329</v>
      </c>
      <c r="E211" s="546"/>
    </row>
    <row r="212" ht="22.5" customHeight="1">
      <c r="A212" s="550" t="s">
        <v>6436</v>
      </c>
      <c r="B212" s="544">
        <v>45894.0</v>
      </c>
      <c r="C212" s="552">
        <v>45894.0</v>
      </c>
      <c r="D212" s="129" t="s">
        <v>6329</v>
      </c>
      <c r="E212" s="546"/>
    </row>
    <row r="213" ht="22.5" customHeight="1">
      <c r="A213" s="551" t="s">
        <v>6437</v>
      </c>
      <c r="B213" s="544">
        <v>45894.0</v>
      </c>
      <c r="C213" s="552">
        <v>45894.0</v>
      </c>
      <c r="D213" s="129" t="s">
        <v>6329</v>
      </c>
      <c r="E213" s="546"/>
    </row>
    <row r="214" ht="22.5" customHeight="1">
      <c r="A214" s="550" t="s">
        <v>6438</v>
      </c>
      <c r="B214" s="544">
        <v>45894.0</v>
      </c>
      <c r="C214" s="552">
        <v>45894.0</v>
      </c>
      <c r="D214" s="129" t="s">
        <v>6329</v>
      </c>
      <c r="E214" s="546"/>
    </row>
    <row r="215" ht="22.5" customHeight="1">
      <c r="A215" s="551" t="s">
        <v>6439</v>
      </c>
      <c r="B215" s="544">
        <v>45894.0</v>
      </c>
      <c r="C215" s="552">
        <v>45894.0</v>
      </c>
      <c r="D215" s="129" t="s">
        <v>6329</v>
      </c>
      <c r="E215" s="546"/>
    </row>
    <row r="216" ht="22.5" customHeight="1">
      <c r="A216" s="550" t="s">
        <v>6440</v>
      </c>
      <c r="B216" s="544">
        <v>45895.0</v>
      </c>
      <c r="C216" s="552">
        <v>45894.0</v>
      </c>
      <c r="D216" s="129" t="s">
        <v>6329</v>
      </c>
      <c r="E216" s="546"/>
    </row>
    <row r="217" ht="22.5" customHeight="1">
      <c r="A217" s="551" t="s">
        <v>6441</v>
      </c>
      <c r="B217" s="544">
        <v>45895.0</v>
      </c>
      <c r="C217" s="552">
        <v>45894.0</v>
      </c>
      <c r="D217" s="129" t="s">
        <v>6329</v>
      </c>
      <c r="E217" s="546"/>
    </row>
    <row r="218" ht="22.5" customHeight="1">
      <c r="A218" s="550" t="s">
        <v>6442</v>
      </c>
      <c r="B218" s="544">
        <v>45897.0</v>
      </c>
      <c r="C218" s="552">
        <v>45894.0</v>
      </c>
      <c r="D218" s="129" t="s">
        <v>6329</v>
      </c>
      <c r="E218" s="546"/>
    </row>
    <row r="219" ht="22.5" customHeight="1">
      <c r="A219" s="551" t="s">
        <v>6443</v>
      </c>
      <c r="B219" s="544">
        <v>45897.0</v>
      </c>
      <c r="C219" s="552">
        <v>45894.0</v>
      </c>
      <c r="D219" s="129" t="s">
        <v>6329</v>
      </c>
      <c r="E219" s="546"/>
    </row>
    <row r="220" ht="22.5" customHeight="1">
      <c r="A220" s="553" t="s">
        <v>6444</v>
      </c>
      <c r="B220" s="544">
        <v>45909.0</v>
      </c>
      <c r="C220" s="552">
        <v>45925.0</v>
      </c>
      <c r="D220" s="143"/>
      <c r="E220" s="546"/>
    </row>
    <row r="221" ht="22.5" customHeight="1">
      <c r="A221" s="554" t="s">
        <v>6445</v>
      </c>
      <c r="B221" s="544">
        <v>45909.0</v>
      </c>
      <c r="C221" s="552">
        <v>45925.0</v>
      </c>
      <c r="D221" s="143"/>
      <c r="E221" s="546"/>
    </row>
    <row r="222" ht="22.5" customHeight="1">
      <c r="A222" s="553" t="s">
        <v>6446</v>
      </c>
      <c r="B222" s="544">
        <v>45909.0</v>
      </c>
      <c r="C222" s="552">
        <v>45925.0</v>
      </c>
      <c r="D222" s="143"/>
      <c r="E222" s="546"/>
    </row>
    <row r="223" ht="22.5" customHeight="1">
      <c r="A223" s="554" t="s">
        <v>6447</v>
      </c>
      <c r="B223" s="544">
        <v>45909.0</v>
      </c>
      <c r="C223" s="552">
        <v>45925.0</v>
      </c>
      <c r="D223" s="143"/>
      <c r="E223" s="546"/>
    </row>
    <row r="224" ht="22.5" customHeight="1">
      <c r="A224" s="128" t="s">
        <v>6394</v>
      </c>
      <c r="B224" s="544">
        <v>45909.0</v>
      </c>
      <c r="C224" s="552">
        <v>45925.0</v>
      </c>
      <c r="D224" s="143"/>
      <c r="E224" s="546"/>
    </row>
    <row r="225" ht="22.5" customHeight="1">
      <c r="A225" s="128" t="s">
        <v>6391</v>
      </c>
      <c r="B225" s="544">
        <v>45909.0</v>
      </c>
      <c r="C225" s="552">
        <v>45925.0</v>
      </c>
      <c r="D225" s="143"/>
      <c r="E225" s="546"/>
    </row>
    <row r="226" ht="22.5" customHeight="1">
      <c r="A226" s="128" t="s">
        <v>6393</v>
      </c>
      <c r="B226" s="544">
        <v>45909.0</v>
      </c>
      <c r="C226" s="552">
        <v>45925.0</v>
      </c>
      <c r="D226" s="143"/>
      <c r="E226" s="546"/>
    </row>
    <row r="227" ht="22.5" customHeight="1">
      <c r="A227" s="128" t="s">
        <v>6401</v>
      </c>
      <c r="B227" s="544">
        <v>45909.0</v>
      </c>
      <c r="C227" s="552">
        <v>45925.0</v>
      </c>
      <c r="D227" s="143"/>
      <c r="E227" s="546"/>
    </row>
    <row r="228" ht="22.5" customHeight="1">
      <c r="A228" s="128" t="s">
        <v>6392</v>
      </c>
      <c r="B228" s="544">
        <v>45909.0</v>
      </c>
      <c r="C228" s="552">
        <v>45925.0</v>
      </c>
      <c r="D228" s="143"/>
      <c r="E228" s="546"/>
    </row>
    <row r="229" ht="22.5" customHeight="1">
      <c r="A229" s="128" t="s">
        <v>6387</v>
      </c>
      <c r="B229" s="544">
        <v>45909.0</v>
      </c>
      <c r="C229" s="552">
        <v>45925.0</v>
      </c>
      <c r="D229" s="143"/>
      <c r="E229" s="546"/>
    </row>
    <row r="230" ht="22.5" customHeight="1">
      <c r="A230" s="128" t="s">
        <v>6386</v>
      </c>
      <c r="B230" s="544">
        <v>45909.0</v>
      </c>
      <c r="C230" s="552">
        <v>45925.0</v>
      </c>
      <c r="D230" s="143"/>
      <c r="E230" s="546"/>
    </row>
    <row r="231" ht="22.5" customHeight="1">
      <c r="A231" s="128" t="s">
        <v>6398</v>
      </c>
      <c r="B231" s="544">
        <v>45909.0</v>
      </c>
      <c r="C231" s="552">
        <v>45925.0</v>
      </c>
      <c r="D231" s="143"/>
      <c r="E231" s="546"/>
    </row>
    <row r="232" ht="22.5" customHeight="1">
      <c r="A232" s="128" t="s">
        <v>6390</v>
      </c>
      <c r="B232" s="544">
        <v>45909.0</v>
      </c>
      <c r="C232" s="552">
        <v>45925.0</v>
      </c>
      <c r="D232" s="143"/>
      <c r="E232" s="546"/>
    </row>
    <row r="233" ht="22.5" customHeight="1">
      <c r="A233" s="128" t="s">
        <v>6396</v>
      </c>
      <c r="B233" s="544">
        <v>45909.0</v>
      </c>
      <c r="C233" s="552">
        <v>45925.0</v>
      </c>
      <c r="D233" s="143"/>
      <c r="E233" s="546"/>
    </row>
    <row r="234" ht="22.5" customHeight="1">
      <c r="A234" s="128" t="s">
        <v>6383</v>
      </c>
      <c r="B234" s="544">
        <v>45909.0</v>
      </c>
      <c r="C234" s="552">
        <v>45925.0</v>
      </c>
      <c r="D234" s="143"/>
      <c r="E234" s="546"/>
    </row>
    <row r="235" ht="22.5" customHeight="1">
      <c r="A235" s="128" t="s">
        <v>6400</v>
      </c>
      <c r="B235" s="544">
        <v>45909.0</v>
      </c>
      <c r="C235" s="552">
        <v>45925.0</v>
      </c>
      <c r="D235" s="143"/>
      <c r="E235" s="546"/>
    </row>
    <row r="236" ht="22.5" customHeight="1">
      <c r="A236" s="128" t="s">
        <v>6389</v>
      </c>
      <c r="B236" s="544">
        <v>45909.0</v>
      </c>
      <c r="C236" s="552">
        <v>45925.0</v>
      </c>
      <c r="D236" s="143"/>
      <c r="E236" s="546"/>
    </row>
    <row r="237" ht="22.5" customHeight="1">
      <c r="A237" s="128" t="s">
        <v>6397</v>
      </c>
      <c r="B237" s="544">
        <v>45909.0</v>
      </c>
      <c r="C237" s="552">
        <v>45925.0</v>
      </c>
      <c r="D237" s="143"/>
      <c r="E237" s="546"/>
    </row>
    <row r="238" ht="22.5" customHeight="1">
      <c r="A238" s="128" t="s">
        <v>6399</v>
      </c>
      <c r="B238" s="544">
        <v>45909.0</v>
      </c>
      <c r="C238" s="552">
        <v>45925.0</v>
      </c>
      <c r="D238" s="143"/>
      <c r="E238" s="546"/>
    </row>
    <row r="239" ht="22.5" customHeight="1">
      <c r="A239" s="128" t="s">
        <v>6388</v>
      </c>
      <c r="B239" s="544">
        <v>45909.0</v>
      </c>
      <c r="C239" s="552">
        <v>45925.0</v>
      </c>
      <c r="D239" s="143"/>
      <c r="E239" s="546"/>
    </row>
    <row r="240" ht="22.5" customHeight="1">
      <c r="A240" s="128" t="s">
        <v>6395</v>
      </c>
      <c r="B240" s="544">
        <v>45909.0</v>
      </c>
      <c r="C240" s="552">
        <v>45925.0</v>
      </c>
      <c r="D240" s="143"/>
      <c r="E240" s="546"/>
    </row>
    <row r="241" ht="22.5" customHeight="1">
      <c r="A241" s="128" t="s">
        <v>6385</v>
      </c>
      <c r="B241" s="544">
        <v>45909.0</v>
      </c>
      <c r="C241" s="552">
        <v>45925.0</v>
      </c>
      <c r="D241" s="143"/>
      <c r="E241" s="546"/>
    </row>
    <row r="242" ht="22.5" customHeight="1">
      <c r="A242" s="128" t="s">
        <v>6384</v>
      </c>
      <c r="B242" s="544">
        <v>45909.0</v>
      </c>
      <c r="C242" s="552">
        <v>45925.0</v>
      </c>
      <c r="D242" s="143"/>
      <c r="E242" s="546"/>
    </row>
    <row r="243" ht="22.5" customHeight="1">
      <c r="A243" s="128" t="s">
        <v>6448</v>
      </c>
      <c r="B243" s="544">
        <v>45931.0</v>
      </c>
      <c r="C243" s="555">
        <v>45931.0</v>
      </c>
      <c r="D243" s="143"/>
      <c r="E243" s="546"/>
    </row>
    <row r="244" ht="22.5" customHeight="1">
      <c r="A244" s="128" t="s">
        <v>6449</v>
      </c>
      <c r="B244" s="544">
        <v>45931.0</v>
      </c>
      <c r="C244" s="555">
        <v>45931.0</v>
      </c>
      <c r="D244" s="143"/>
      <c r="E244" s="546"/>
    </row>
    <row r="245" ht="22.5" customHeight="1">
      <c r="A245" s="128" t="s">
        <v>6450</v>
      </c>
      <c r="B245" s="544">
        <v>45931.0</v>
      </c>
      <c r="C245" s="555">
        <v>45931.0</v>
      </c>
      <c r="D245" s="143"/>
      <c r="E245" s="546"/>
    </row>
    <row r="246" ht="22.5" customHeight="1">
      <c r="A246" s="128" t="s">
        <v>6451</v>
      </c>
      <c r="B246" s="544">
        <v>45931.0</v>
      </c>
      <c r="C246" s="555">
        <v>45931.0</v>
      </c>
      <c r="D246" s="143"/>
      <c r="E246" s="546"/>
    </row>
    <row r="247" ht="22.5" customHeight="1">
      <c r="A247" s="128" t="s">
        <v>6452</v>
      </c>
      <c r="B247" s="544">
        <v>45931.0</v>
      </c>
      <c r="C247" s="555">
        <v>45931.0</v>
      </c>
      <c r="D247" s="143"/>
      <c r="E247" s="546"/>
    </row>
    <row r="248" ht="22.5" customHeight="1">
      <c r="A248" s="128" t="s">
        <v>6453</v>
      </c>
      <c r="B248" s="544">
        <v>45931.0</v>
      </c>
      <c r="C248" s="555">
        <v>45931.0</v>
      </c>
      <c r="D248" s="143"/>
      <c r="E248" s="546"/>
    </row>
    <row r="249" ht="22.5" customHeight="1">
      <c r="A249" s="128" t="s">
        <v>6454</v>
      </c>
      <c r="B249" s="544">
        <v>45931.0</v>
      </c>
      <c r="C249" s="555">
        <v>45931.0</v>
      </c>
      <c r="D249" s="143"/>
      <c r="E249" s="546"/>
    </row>
    <row r="250" ht="22.5" customHeight="1">
      <c r="A250" s="128" t="s">
        <v>6455</v>
      </c>
      <c r="B250" s="544">
        <v>45931.0</v>
      </c>
      <c r="C250" s="555">
        <v>45931.0</v>
      </c>
      <c r="D250" s="143"/>
      <c r="E250" s="546"/>
    </row>
    <row r="251" ht="22.5" customHeight="1">
      <c r="A251" s="128" t="s">
        <v>6456</v>
      </c>
      <c r="B251" s="544">
        <v>45931.0</v>
      </c>
      <c r="C251" s="555">
        <v>45931.0</v>
      </c>
      <c r="D251" s="143"/>
      <c r="E251" s="546"/>
    </row>
    <row r="252" ht="22.5" customHeight="1">
      <c r="A252" s="128" t="s">
        <v>6457</v>
      </c>
      <c r="B252" s="544">
        <v>45931.0</v>
      </c>
      <c r="C252" s="555">
        <v>45931.0</v>
      </c>
      <c r="D252" s="143"/>
      <c r="E252" s="546"/>
    </row>
    <row r="253" ht="22.5" customHeight="1">
      <c r="A253" s="128" t="s">
        <v>6458</v>
      </c>
      <c r="B253" s="544">
        <v>45931.0</v>
      </c>
      <c r="C253" s="555">
        <v>45931.0</v>
      </c>
      <c r="D253" s="143"/>
      <c r="E253" s="546"/>
    </row>
    <row r="254" ht="22.5" customHeight="1">
      <c r="A254" s="128" t="s">
        <v>6459</v>
      </c>
      <c r="B254" s="544">
        <v>45931.0</v>
      </c>
      <c r="C254" s="555">
        <v>45931.0</v>
      </c>
      <c r="D254" s="143"/>
      <c r="E254" s="546"/>
    </row>
    <row r="255" ht="22.5" customHeight="1">
      <c r="A255" s="128" t="s">
        <v>6460</v>
      </c>
      <c r="B255" s="544">
        <v>45931.0</v>
      </c>
      <c r="C255" s="555">
        <v>45931.0</v>
      </c>
      <c r="D255" s="143"/>
      <c r="E255" s="546"/>
    </row>
    <row r="256" ht="22.5" customHeight="1">
      <c r="A256" s="128" t="s">
        <v>6461</v>
      </c>
      <c r="B256" s="544">
        <v>45951.0</v>
      </c>
      <c r="C256" s="555">
        <v>45931.0</v>
      </c>
      <c r="D256" s="143"/>
      <c r="E256" s="546"/>
    </row>
    <row r="257" ht="22.5" customHeight="1">
      <c r="A257" s="128" t="s">
        <v>6228</v>
      </c>
      <c r="B257" s="544">
        <v>45951.0</v>
      </c>
      <c r="C257" s="555">
        <v>45931.0</v>
      </c>
      <c r="D257" s="143"/>
      <c r="E257" s="546"/>
    </row>
    <row r="258" ht="22.5" customHeight="1">
      <c r="A258" s="128" t="s">
        <v>6462</v>
      </c>
      <c r="B258" s="544">
        <v>45951.0</v>
      </c>
      <c r="C258" s="555">
        <v>45931.0</v>
      </c>
      <c r="D258" s="143"/>
      <c r="E258" s="546"/>
    </row>
    <row r="259" ht="22.5" customHeight="1">
      <c r="A259" s="128" t="s">
        <v>6463</v>
      </c>
      <c r="B259" s="544">
        <v>45951.0</v>
      </c>
      <c r="C259" s="555">
        <v>45931.0</v>
      </c>
      <c r="D259" s="143"/>
      <c r="E259" s="546"/>
    </row>
    <row r="260" ht="22.5" customHeight="1">
      <c r="A260" s="128" t="s">
        <v>6464</v>
      </c>
      <c r="B260" s="544">
        <v>45951.0</v>
      </c>
      <c r="C260" s="555">
        <v>45931.0</v>
      </c>
      <c r="D260" s="143"/>
      <c r="E260" s="546"/>
    </row>
    <row r="261" ht="22.5" customHeight="1">
      <c r="A261" s="128" t="s">
        <v>6465</v>
      </c>
      <c r="B261" s="544">
        <v>45960.0</v>
      </c>
      <c r="C261" s="555">
        <v>45931.0</v>
      </c>
      <c r="D261" s="143"/>
      <c r="E261" s="546"/>
    </row>
    <row r="262" ht="22.5" customHeight="1">
      <c r="A262" s="128" t="s">
        <v>6466</v>
      </c>
      <c r="B262" s="544">
        <v>45965.0</v>
      </c>
      <c r="C262" s="555">
        <v>45962.0</v>
      </c>
      <c r="D262" s="143"/>
      <c r="E262" s="546"/>
    </row>
    <row r="263" ht="22.5" customHeight="1">
      <c r="A263" s="435" t="s">
        <v>6467</v>
      </c>
      <c r="B263" s="544">
        <v>45965.0</v>
      </c>
      <c r="C263" s="555">
        <v>45962.0</v>
      </c>
      <c r="D263" s="143"/>
      <c r="E263" s="546"/>
    </row>
    <row r="264" ht="22.5" customHeight="1">
      <c r="A264" s="435" t="s">
        <v>6468</v>
      </c>
      <c r="B264" s="544">
        <v>45966.0</v>
      </c>
      <c r="C264" s="555">
        <v>45962.0</v>
      </c>
      <c r="D264" s="143"/>
      <c r="E264" s="546"/>
    </row>
    <row r="265" ht="22.5" customHeight="1">
      <c r="A265" s="435" t="s">
        <v>6469</v>
      </c>
      <c r="B265" s="544">
        <v>45966.0</v>
      </c>
      <c r="C265" s="555">
        <v>45962.0</v>
      </c>
      <c r="D265" s="143"/>
      <c r="E265" s="546"/>
    </row>
    <row r="266" ht="22.5" customHeight="1">
      <c r="A266" s="435" t="s">
        <v>6470</v>
      </c>
      <c r="B266" s="544">
        <v>45966.0</v>
      </c>
      <c r="C266" s="555">
        <v>45962.0</v>
      </c>
      <c r="D266" s="143"/>
      <c r="E266" s="546"/>
    </row>
    <row r="267" ht="22.5" customHeight="1">
      <c r="A267" s="435" t="s">
        <v>6471</v>
      </c>
      <c r="B267" s="544">
        <v>45966.0</v>
      </c>
      <c r="C267" s="555">
        <v>45962.0</v>
      </c>
      <c r="D267" s="143"/>
      <c r="E267" s="546"/>
    </row>
    <row r="268" ht="22.5" customHeight="1">
      <c r="A268" s="435" t="s">
        <v>6472</v>
      </c>
      <c r="B268" s="544">
        <v>45966.0</v>
      </c>
      <c r="C268" s="555">
        <v>45962.0</v>
      </c>
      <c r="D268" s="143"/>
      <c r="E268" s="546"/>
    </row>
    <row r="269" ht="22.5" customHeight="1">
      <c r="A269" s="435" t="s">
        <v>6473</v>
      </c>
      <c r="B269" s="544">
        <v>45966.0</v>
      </c>
      <c r="C269" s="555">
        <v>45962.0</v>
      </c>
      <c r="D269" s="143"/>
      <c r="E269" s="546"/>
    </row>
    <row r="270" ht="22.5" customHeight="1">
      <c r="A270" s="435" t="s">
        <v>6474</v>
      </c>
      <c r="B270" s="544">
        <v>45966.0</v>
      </c>
      <c r="C270" s="555">
        <v>45962.0</v>
      </c>
      <c r="D270" s="143"/>
      <c r="E270" s="546"/>
    </row>
    <row r="271" ht="22.5" customHeight="1">
      <c r="A271" s="435" t="s">
        <v>6475</v>
      </c>
      <c r="B271" s="544">
        <v>45966.0</v>
      </c>
      <c r="C271" s="555">
        <v>45962.0</v>
      </c>
      <c r="D271" s="143"/>
      <c r="E271" s="546"/>
    </row>
    <row r="272" ht="22.5" customHeight="1">
      <c r="A272" s="435" t="s">
        <v>6476</v>
      </c>
      <c r="B272" s="544">
        <v>45966.0</v>
      </c>
      <c r="C272" s="555">
        <v>45962.0</v>
      </c>
      <c r="D272" s="143"/>
      <c r="E272" s="546"/>
    </row>
    <row r="273" ht="22.5" customHeight="1">
      <c r="A273" s="435" t="s">
        <v>6477</v>
      </c>
      <c r="B273" s="544">
        <v>45966.0</v>
      </c>
      <c r="C273" s="555">
        <v>45962.0</v>
      </c>
      <c r="D273" s="143"/>
      <c r="E273" s="546"/>
    </row>
    <row r="274" ht="22.5" customHeight="1">
      <c r="A274" s="435" t="s">
        <v>6478</v>
      </c>
      <c r="B274" s="544">
        <v>45966.0</v>
      </c>
      <c r="C274" s="555">
        <v>45962.0</v>
      </c>
      <c r="D274" s="143"/>
      <c r="E274" s="546"/>
    </row>
    <row r="275" ht="22.5" customHeight="1">
      <c r="A275" s="435" t="s">
        <v>6479</v>
      </c>
      <c r="B275" s="544">
        <v>45966.0</v>
      </c>
      <c r="C275" s="555">
        <v>45962.0</v>
      </c>
      <c r="D275" s="143"/>
      <c r="E275" s="546"/>
    </row>
    <row r="276" ht="22.5" customHeight="1">
      <c r="A276" s="435" t="s">
        <v>6480</v>
      </c>
      <c r="B276" s="544">
        <v>45966.0</v>
      </c>
      <c r="C276" s="555">
        <v>45962.0</v>
      </c>
      <c r="D276" s="143"/>
      <c r="E276" s="546"/>
    </row>
    <row r="277" ht="22.5" customHeight="1">
      <c r="A277" s="435" t="s">
        <v>6481</v>
      </c>
      <c r="B277" s="544">
        <v>45966.0</v>
      </c>
      <c r="C277" s="555">
        <v>45962.0</v>
      </c>
      <c r="D277" s="143"/>
      <c r="E277" s="546"/>
    </row>
    <row r="278" ht="22.5" customHeight="1">
      <c r="A278" s="435" t="s">
        <v>6482</v>
      </c>
      <c r="B278" s="544">
        <v>45966.0</v>
      </c>
      <c r="C278" s="555">
        <v>45962.0</v>
      </c>
      <c r="D278" s="143"/>
      <c r="E278" s="546"/>
    </row>
    <row r="279" ht="22.5" customHeight="1">
      <c r="A279" s="435" t="s">
        <v>6483</v>
      </c>
      <c r="B279" s="544">
        <v>45966.0</v>
      </c>
      <c r="C279" s="555">
        <v>45962.0</v>
      </c>
      <c r="D279" s="143"/>
      <c r="E279" s="546"/>
    </row>
    <row r="280" ht="22.5" customHeight="1">
      <c r="A280" s="435" t="s">
        <v>6484</v>
      </c>
      <c r="B280" s="544">
        <v>45966.0</v>
      </c>
      <c r="C280" s="555">
        <v>45962.0</v>
      </c>
      <c r="D280" s="143"/>
      <c r="E280" s="546"/>
    </row>
    <row r="281" ht="22.5" customHeight="1">
      <c r="A281" s="435" t="s">
        <v>6485</v>
      </c>
      <c r="B281" s="544">
        <v>45966.0</v>
      </c>
      <c r="C281" s="555">
        <v>45962.0</v>
      </c>
      <c r="D281" s="143"/>
      <c r="E281" s="546"/>
    </row>
    <row r="282" ht="22.5" customHeight="1">
      <c r="A282" s="435" t="s">
        <v>6486</v>
      </c>
      <c r="B282" s="544">
        <v>45966.0</v>
      </c>
      <c r="C282" s="555">
        <v>45962.0</v>
      </c>
      <c r="D282" s="143"/>
      <c r="E282" s="546"/>
    </row>
    <row r="283" ht="22.5" customHeight="1">
      <c r="A283" s="435" t="s">
        <v>6487</v>
      </c>
      <c r="B283" s="544">
        <v>45966.0</v>
      </c>
      <c r="C283" s="555">
        <v>45962.0</v>
      </c>
      <c r="D283" s="143"/>
      <c r="E283" s="546"/>
    </row>
    <row r="284" ht="22.5" customHeight="1">
      <c r="A284" s="435" t="s">
        <v>6488</v>
      </c>
      <c r="B284" s="544">
        <v>45966.0</v>
      </c>
      <c r="C284" s="555">
        <v>45962.0</v>
      </c>
      <c r="D284" s="143"/>
      <c r="E284" s="546"/>
    </row>
    <row r="285" ht="22.5" customHeight="1">
      <c r="A285" s="435" t="s">
        <v>6489</v>
      </c>
      <c r="B285" s="544">
        <v>45966.0</v>
      </c>
      <c r="C285" s="555">
        <v>45962.0</v>
      </c>
      <c r="D285" s="143"/>
      <c r="E285" s="546"/>
    </row>
    <row r="286" ht="22.5" customHeight="1">
      <c r="A286" s="435" t="s">
        <v>6490</v>
      </c>
      <c r="B286" s="544">
        <v>45966.0</v>
      </c>
      <c r="C286" s="555">
        <v>45962.0</v>
      </c>
      <c r="D286" s="143"/>
      <c r="E286" s="546"/>
    </row>
    <row r="287" ht="22.5" customHeight="1">
      <c r="A287" s="435" t="s">
        <v>6491</v>
      </c>
      <c r="B287" s="544">
        <v>45966.0</v>
      </c>
      <c r="C287" s="555">
        <v>45962.0</v>
      </c>
      <c r="D287" s="143"/>
      <c r="E287" s="546"/>
    </row>
    <row r="288" ht="22.5" customHeight="1">
      <c r="A288" s="435" t="s">
        <v>6492</v>
      </c>
      <c r="B288" s="544">
        <v>45966.0</v>
      </c>
      <c r="C288" s="555">
        <v>45962.0</v>
      </c>
      <c r="D288" s="143"/>
      <c r="E288" s="546"/>
    </row>
    <row r="289" ht="22.5" customHeight="1">
      <c r="A289" s="435" t="s">
        <v>6493</v>
      </c>
      <c r="B289" s="544">
        <v>45966.0</v>
      </c>
      <c r="C289" s="555">
        <v>45962.0</v>
      </c>
      <c r="D289" s="143"/>
      <c r="E289" s="546"/>
    </row>
    <row r="290" ht="22.5" customHeight="1">
      <c r="A290" s="435" t="s">
        <v>6494</v>
      </c>
      <c r="B290" s="544">
        <v>45979.0</v>
      </c>
      <c r="C290" s="555">
        <v>45962.0</v>
      </c>
      <c r="D290" s="143"/>
      <c r="E290" s="546"/>
    </row>
    <row r="291" ht="22.5" customHeight="1">
      <c r="A291" s="435" t="s">
        <v>6495</v>
      </c>
      <c r="B291" s="544">
        <v>45979.0</v>
      </c>
      <c r="C291" s="555">
        <v>45962.0</v>
      </c>
      <c r="D291" s="143"/>
      <c r="E291" s="546"/>
    </row>
    <row r="292" ht="22.5" customHeight="1">
      <c r="A292" s="435" t="s">
        <v>6496</v>
      </c>
      <c r="B292" s="544">
        <v>45979.0</v>
      </c>
      <c r="C292" s="555">
        <v>45962.0</v>
      </c>
      <c r="D292" s="143"/>
      <c r="E292" s="546"/>
    </row>
    <row r="293" ht="22.5" customHeight="1">
      <c r="A293" s="435" t="s">
        <v>6497</v>
      </c>
      <c r="B293" s="544">
        <v>45979.0</v>
      </c>
      <c r="C293" s="555">
        <v>45962.0</v>
      </c>
      <c r="D293" s="143"/>
      <c r="E293" s="546"/>
    </row>
    <row r="294" ht="22.5" customHeight="1">
      <c r="A294" s="435" t="s">
        <v>6498</v>
      </c>
      <c r="B294" s="544">
        <v>45979.0</v>
      </c>
      <c r="C294" s="555">
        <v>45962.0</v>
      </c>
      <c r="D294" s="143"/>
      <c r="E294" s="546"/>
    </row>
    <row r="295" ht="22.5" customHeight="1">
      <c r="A295" s="435" t="s">
        <v>6499</v>
      </c>
      <c r="B295" s="544">
        <v>45979.0</v>
      </c>
      <c r="C295" s="555">
        <v>45962.0</v>
      </c>
      <c r="D295" s="143"/>
      <c r="E295" s="546"/>
    </row>
    <row r="296" ht="22.5" customHeight="1">
      <c r="A296" s="435" t="s">
        <v>6500</v>
      </c>
      <c r="B296" s="544">
        <v>45979.0</v>
      </c>
      <c r="C296" s="555">
        <v>45962.0</v>
      </c>
      <c r="D296" s="143"/>
      <c r="E296" s="546"/>
    </row>
    <row r="297" ht="22.5" customHeight="1">
      <c r="A297" s="435" t="s">
        <v>6501</v>
      </c>
      <c r="B297" s="544">
        <v>45979.0</v>
      </c>
      <c r="C297" s="555">
        <v>45962.0</v>
      </c>
      <c r="D297" s="143"/>
      <c r="E297" s="546"/>
    </row>
    <row r="298" ht="22.5" customHeight="1">
      <c r="A298" s="435" t="s">
        <v>6502</v>
      </c>
      <c r="B298" s="544">
        <v>45979.0</v>
      </c>
      <c r="C298" s="555">
        <v>45962.0</v>
      </c>
      <c r="D298" s="143"/>
      <c r="E298" s="546"/>
    </row>
    <row r="299" ht="22.5" customHeight="1">
      <c r="A299" s="435" t="s">
        <v>6503</v>
      </c>
      <c r="B299" s="544">
        <v>45979.0</v>
      </c>
      <c r="C299" s="555">
        <v>45962.0</v>
      </c>
      <c r="D299" s="143"/>
      <c r="E299" s="546"/>
    </row>
    <row r="300" ht="22.5" customHeight="1">
      <c r="A300" s="435" t="s">
        <v>6504</v>
      </c>
      <c r="B300" s="544">
        <v>45979.0</v>
      </c>
      <c r="C300" s="555">
        <v>45962.0</v>
      </c>
      <c r="D300" s="143"/>
      <c r="E300" s="546"/>
    </row>
    <row r="301" ht="22.5" customHeight="1">
      <c r="A301" s="435" t="s">
        <v>6505</v>
      </c>
      <c r="B301" s="544">
        <v>45979.0</v>
      </c>
      <c r="C301" s="555">
        <v>45962.0</v>
      </c>
      <c r="D301" s="143"/>
      <c r="E301" s="546"/>
    </row>
    <row r="302" ht="22.5" customHeight="1">
      <c r="A302" s="435" t="s">
        <v>6506</v>
      </c>
      <c r="B302" s="544">
        <v>45979.0</v>
      </c>
      <c r="C302" s="555">
        <v>45962.0</v>
      </c>
      <c r="D302" s="143"/>
      <c r="E302" s="546"/>
    </row>
    <row r="303" ht="22.5" customHeight="1">
      <c r="A303" s="435" t="s">
        <v>6507</v>
      </c>
      <c r="B303" s="544">
        <v>45979.0</v>
      </c>
      <c r="C303" s="555">
        <v>45962.0</v>
      </c>
      <c r="D303" s="143"/>
      <c r="E303" s="546"/>
    </row>
    <row r="304" ht="22.5" customHeight="1">
      <c r="A304" s="435" t="s">
        <v>6508</v>
      </c>
      <c r="B304" s="544">
        <v>45979.0</v>
      </c>
      <c r="C304" s="555">
        <v>45962.0</v>
      </c>
      <c r="D304" s="143"/>
      <c r="E304" s="546"/>
    </row>
    <row r="305" ht="22.5" customHeight="1">
      <c r="A305" s="435" t="s">
        <v>6509</v>
      </c>
      <c r="B305" s="544">
        <v>45979.0</v>
      </c>
      <c r="C305" s="555">
        <v>45962.0</v>
      </c>
      <c r="D305" s="143"/>
      <c r="E305" s="546"/>
    </row>
    <row r="306" ht="22.5" customHeight="1">
      <c r="A306" s="435" t="s">
        <v>6510</v>
      </c>
      <c r="B306" s="544">
        <v>45979.0</v>
      </c>
      <c r="C306" s="555">
        <v>45962.0</v>
      </c>
      <c r="D306" s="143"/>
      <c r="E306" s="546"/>
    </row>
    <row r="307" ht="22.5" customHeight="1">
      <c r="A307" s="435" t="s">
        <v>6511</v>
      </c>
      <c r="B307" s="544">
        <v>45979.0</v>
      </c>
      <c r="C307" s="555">
        <v>45962.0</v>
      </c>
      <c r="D307" s="143"/>
      <c r="E307" s="546"/>
    </row>
    <row r="308" ht="22.5" customHeight="1">
      <c r="A308" s="435" t="s">
        <v>6512</v>
      </c>
      <c r="B308" s="544">
        <v>45979.0</v>
      </c>
      <c r="C308" s="555">
        <v>45962.0</v>
      </c>
      <c r="D308" s="143"/>
      <c r="E308" s="546"/>
    </row>
    <row r="309" ht="22.5" customHeight="1">
      <c r="A309" s="435" t="s">
        <v>6513</v>
      </c>
      <c r="B309" s="544">
        <v>45979.0</v>
      </c>
      <c r="C309" s="555">
        <v>45962.0</v>
      </c>
      <c r="D309" s="143"/>
      <c r="E309" s="546"/>
    </row>
    <row r="310" ht="22.5" customHeight="1">
      <c r="A310" s="435" t="s">
        <v>6514</v>
      </c>
      <c r="B310" s="544">
        <v>45979.0</v>
      </c>
      <c r="C310" s="555">
        <v>45962.0</v>
      </c>
      <c r="D310" s="143"/>
      <c r="E310" s="546"/>
    </row>
    <row r="311" ht="22.5" customHeight="1">
      <c r="A311" s="435" t="s">
        <v>6515</v>
      </c>
      <c r="B311" s="544">
        <v>45979.0</v>
      </c>
      <c r="C311" s="555">
        <v>45962.0</v>
      </c>
      <c r="D311" s="143"/>
      <c r="E311" s="546"/>
    </row>
    <row r="312" ht="22.5" customHeight="1">
      <c r="A312" s="435" t="s">
        <v>6516</v>
      </c>
      <c r="B312" s="544">
        <v>45979.0</v>
      </c>
      <c r="C312" s="555">
        <v>45962.0</v>
      </c>
      <c r="D312" s="143"/>
      <c r="E312" s="546"/>
    </row>
    <row r="313" ht="22.5" customHeight="1">
      <c r="A313" s="435" t="s">
        <v>6517</v>
      </c>
      <c r="B313" s="544">
        <v>45979.0</v>
      </c>
      <c r="C313" s="555">
        <v>45962.0</v>
      </c>
      <c r="D313" s="143"/>
      <c r="E313" s="546"/>
    </row>
    <row r="314" ht="22.5" customHeight="1">
      <c r="A314" s="435" t="s">
        <v>6518</v>
      </c>
      <c r="B314" s="544">
        <v>45979.0</v>
      </c>
      <c r="C314" s="555">
        <v>45962.0</v>
      </c>
      <c r="D314" s="143"/>
      <c r="E314" s="546"/>
    </row>
    <row r="315" ht="22.5" customHeight="1">
      <c r="A315" s="435" t="s">
        <v>6519</v>
      </c>
      <c r="B315" s="544">
        <v>45979.0</v>
      </c>
      <c r="C315" s="555">
        <v>45962.0</v>
      </c>
      <c r="D315" s="143"/>
      <c r="E315" s="546"/>
    </row>
    <row r="316" ht="22.5" customHeight="1">
      <c r="A316" s="435" t="s">
        <v>6520</v>
      </c>
      <c r="B316" s="544">
        <v>45979.0</v>
      </c>
      <c r="C316" s="555">
        <v>45962.0</v>
      </c>
      <c r="D316" s="143"/>
      <c r="E316" s="546"/>
    </row>
    <row r="317" ht="22.5" customHeight="1">
      <c r="A317" s="435" t="s">
        <v>6521</v>
      </c>
      <c r="B317" s="544">
        <v>45979.0</v>
      </c>
      <c r="C317" s="555">
        <v>45962.0</v>
      </c>
      <c r="D317" s="143"/>
      <c r="E317" s="546"/>
    </row>
    <row r="318" ht="22.5" customHeight="1">
      <c r="A318" s="435" t="s">
        <v>6522</v>
      </c>
      <c r="B318" s="544">
        <v>45979.0</v>
      </c>
      <c r="C318" s="555">
        <v>45962.0</v>
      </c>
      <c r="D318" s="143"/>
      <c r="E318" s="546"/>
    </row>
    <row r="319" ht="22.5" customHeight="1">
      <c r="A319" s="435" t="s">
        <v>6523</v>
      </c>
      <c r="B319" s="544">
        <v>45979.0</v>
      </c>
      <c r="C319" s="555">
        <v>45962.0</v>
      </c>
      <c r="D319" s="143"/>
      <c r="E319" s="546"/>
    </row>
    <row r="320" ht="22.5" customHeight="1">
      <c r="A320" s="435" t="s">
        <v>6524</v>
      </c>
      <c r="B320" s="544">
        <v>45979.0</v>
      </c>
      <c r="C320" s="555">
        <v>45962.0</v>
      </c>
      <c r="D320" s="143"/>
      <c r="E320" s="546"/>
    </row>
    <row r="321" ht="22.5" customHeight="1">
      <c r="A321" s="435" t="s">
        <v>6525</v>
      </c>
      <c r="B321" s="544">
        <v>45979.0</v>
      </c>
      <c r="C321" s="555">
        <v>45962.0</v>
      </c>
      <c r="D321" s="143"/>
      <c r="E321" s="546"/>
    </row>
    <row r="322" ht="22.5" customHeight="1">
      <c r="A322" s="435" t="s">
        <v>6526</v>
      </c>
      <c r="B322" s="544">
        <v>45979.0</v>
      </c>
      <c r="C322" s="555">
        <v>45962.0</v>
      </c>
      <c r="D322" s="143"/>
      <c r="E322" s="546"/>
    </row>
    <row r="323" ht="22.5" customHeight="1">
      <c r="A323" s="435" t="s">
        <v>6527</v>
      </c>
      <c r="B323" s="544">
        <v>45979.0</v>
      </c>
      <c r="C323" s="555">
        <v>45962.0</v>
      </c>
      <c r="D323" s="143"/>
      <c r="E323" s="546"/>
    </row>
    <row r="324" ht="22.5" customHeight="1">
      <c r="A324" s="435" t="s">
        <v>6528</v>
      </c>
      <c r="B324" s="544">
        <v>45979.0</v>
      </c>
      <c r="C324" s="555">
        <v>45962.0</v>
      </c>
      <c r="D324" s="143"/>
      <c r="E324" s="546"/>
    </row>
    <row r="325" ht="22.5" customHeight="1">
      <c r="A325" s="435" t="s">
        <v>6529</v>
      </c>
      <c r="B325" s="544">
        <v>45979.0</v>
      </c>
      <c r="C325" s="555">
        <v>45962.0</v>
      </c>
      <c r="D325" s="143"/>
      <c r="E325" s="546"/>
    </row>
    <row r="326" ht="22.5" customHeight="1">
      <c r="A326" s="435" t="s">
        <v>6530</v>
      </c>
      <c r="B326" s="544">
        <v>45979.0</v>
      </c>
      <c r="C326" s="555">
        <v>45962.0</v>
      </c>
      <c r="D326" s="143"/>
      <c r="E326" s="546"/>
    </row>
    <row r="327" ht="22.5" customHeight="1">
      <c r="A327" s="435" t="s">
        <v>6531</v>
      </c>
      <c r="B327" s="544">
        <v>45979.0</v>
      </c>
      <c r="C327" s="555">
        <v>45962.0</v>
      </c>
      <c r="D327" s="143"/>
      <c r="E327" s="546"/>
    </row>
    <row r="328" ht="22.5" customHeight="1">
      <c r="A328" s="435" t="s">
        <v>6532</v>
      </c>
      <c r="B328" s="544">
        <v>45979.0</v>
      </c>
      <c r="C328" s="555">
        <v>45962.0</v>
      </c>
      <c r="D328" s="143"/>
      <c r="E328" s="546"/>
    </row>
    <row r="329" ht="22.5" customHeight="1">
      <c r="A329" s="435" t="s">
        <v>6533</v>
      </c>
      <c r="B329" s="544">
        <v>45979.0</v>
      </c>
      <c r="C329" s="555">
        <v>45962.0</v>
      </c>
      <c r="D329" s="143"/>
      <c r="E329" s="546"/>
    </row>
    <row r="330" ht="22.5" customHeight="1">
      <c r="A330" s="435" t="s">
        <v>6534</v>
      </c>
      <c r="B330" s="544">
        <v>45979.0</v>
      </c>
      <c r="C330" s="555">
        <v>45962.0</v>
      </c>
      <c r="D330" s="143"/>
      <c r="E330" s="546"/>
    </row>
    <row r="331" ht="22.5" customHeight="1">
      <c r="A331" s="435" t="s">
        <v>6535</v>
      </c>
      <c r="B331" s="544">
        <v>45979.0</v>
      </c>
      <c r="C331" s="555">
        <v>45962.0</v>
      </c>
      <c r="D331" s="143"/>
      <c r="E331" s="546"/>
    </row>
    <row r="332" ht="22.5" customHeight="1">
      <c r="A332" s="435" t="s">
        <v>6536</v>
      </c>
      <c r="B332" s="544">
        <v>45979.0</v>
      </c>
      <c r="C332" s="555">
        <v>45962.0</v>
      </c>
      <c r="D332" s="143"/>
      <c r="E332" s="546"/>
    </row>
    <row r="333" ht="22.5" customHeight="1">
      <c r="A333" s="435" t="s">
        <v>6537</v>
      </c>
      <c r="B333" s="544">
        <v>45979.0</v>
      </c>
      <c r="C333" s="555">
        <v>45962.0</v>
      </c>
      <c r="D333" s="143"/>
      <c r="E333" s="546"/>
    </row>
    <row r="334" ht="22.5" customHeight="1">
      <c r="A334" s="435" t="s">
        <v>6538</v>
      </c>
      <c r="B334" s="544">
        <v>45979.0</v>
      </c>
      <c r="C334" s="555">
        <v>45962.0</v>
      </c>
      <c r="D334" s="143"/>
      <c r="E334" s="546"/>
    </row>
    <row r="335" ht="22.5" customHeight="1">
      <c r="A335" s="435" t="s">
        <v>6539</v>
      </c>
      <c r="B335" s="544">
        <v>45979.0</v>
      </c>
      <c r="C335" s="555">
        <v>45962.0</v>
      </c>
      <c r="D335" s="143"/>
      <c r="E335" s="546"/>
    </row>
    <row r="336" ht="22.5" customHeight="1">
      <c r="A336" s="435" t="s">
        <v>6540</v>
      </c>
      <c r="B336" s="544">
        <v>45979.0</v>
      </c>
      <c r="C336" s="555">
        <v>45962.0</v>
      </c>
      <c r="D336" s="143"/>
      <c r="E336" s="546"/>
    </row>
    <row r="337" ht="22.5" customHeight="1">
      <c r="A337" s="435" t="s">
        <v>6541</v>
      </c>
      <c r="B337" s="544">
        <v>45979.0</v>
      </c>
      <c r="C337" s="555">
        <v>45962.0</v>
      </c>
      <c r="D337" s="143"/>
      <c r="E337" s="546"/>
    </row>
    <row r="338" ht="22.5" customHeight="1">
      <c r="A338" s="435" t="s">
        <v>6542</v>
      </c>
      <c r="B338" s="544">
        <v>45979.0</v>
      </c>
      <c r="C338" s="555">
        <v>45962.0</v>
      </c>
      <c r="D338" s="143"/>
      <c r="E338" s="546"/>
    </row>
    <row r="339" ht="22.5" customHeight="1">
      <c r="A339" s="435" t="s">
        <v>6543</v>
      </c>
      <c r="B339" s="544">
        <v>45979.0</v>
      </c>
      <c r="C339" s="555">
        <v>45962.0</v>
      </c>
      <c r="D339" s="143"/>
      <c r="E339" s="546"/>
    </row>
    <row r="340" ht="22.5" customHeight="1">
      <c r="A340" s="435" t="s">
        <v>6544</v>
      </c>
      <c r="B340" s="544">
        <v>45979.0</v>
      </c>
      <c r="C340" s="555">
        <v>45962.0</v>
      </c>
      <c r="D340" s="143"/>
      <c r="E340" s="546"/>
    </row>
    <row r="341" ht="22.5" customHeight="1">
      <c r="A341" s="435" t="s">
        <v>6545</v>
      </c>
      <c r="B341" s="544">
        <v>45979.0</v>
      </c>
      <c r="C341" s="555">
        <v>45962.0</v>
      </c>
      <c r="D341" s="143"/>
      <c r="E341" s="546"/>
    </row>
    <row r="342" ht="22.5" customHeight="1">
      <c r="A342" s="435" t="s">
        <v>6546</v>
      </c>
      <c r="B342" s="544">
        <v>45979.0</v>
      </c>
      <c r="C342" s="555">
        <v>45962.0</v>
      </c>
      <c r="D342" s="143"/>
      <c r="E342" s="546"/>
    </row>
    <row r="343" ht="22.5" customHeight="1">
      <c r="A343" s="435" t="s">
        <v>6547</v>
      </c>
      <c r="B343" s="544">
        <v>45979.0</v>
      </c>
      <c r="C343" s="555">
        <v>45962.0</v>
      </c>
      <c r="D343" s="143"/>
      <c r="E343" s="546"/>
    </row>
    <row r="344" ht="22.5" customHeight="1">
      <c r="A344" s="435" t="s">
        <v>6548</v>
      </c>
      <c r="B344" s="544">
        <v>45979.0</v>
      </c>
      <c r="C344" s="555">
        <v>45962.0</v>
      </c>
      <c r="D344" s="143"/>
      <c r="E344" s="546"/>
    </row>
    <row r="345" ht="22.5" customHeight="1">
      <c r="A345" s="435" t="s">
        <v>6549</v>
      </c>
      <c r="B345" s="544">
        <v>45979.0</v>
      </c>
      <c r="C345" s="555">
        <v>45962.0</v>
      </c>
      <c r="D345" s="143"/>
      <c r="E345" s="546"/>
    </row>
    <row r="346" ht="22.5" customHeight="1">
      <c r="A346" s="435" t="s">
        <v>6550</v>
      </c>
      <c r="B346" s="544">
        <v>45979.0</v>
      </c>
      <c r="C346" s="555">
        <v>45962.0</v>
      </c>
      <c r="D346" s="143"/>
      <c r="E346" s="546"/>
    </row>
    <row r="347" ht="22.5" customHeight="1">
      <c r="A347" s="435" t="s">
        <v>6551</v>
      </c>
      <c r="B347" s="544">
        <v>45979.0</v>
      </c>
      <c r="C347" s="555">
        <v>45962.0</v>
      </c>
      <c r="D347" s="143"/>
      <c r="E347" s="546"/>
    </row>
    <row r="348" ht="22.5" customHeight="1">
      <c r="A348" s="435" t="s">
        <v>6552</v>
      </c>
      <c r="B348" s="544">
        <v>45979.0</v>
      </c>
      <c r="C348" s="555">
        <v>45962.0</v>
      </c>
      <c r="D348" s="143"/>
      <c r="E348" s="546"/>
    </row>
    <row r="349" ht="22.5" customHeight="1">
      <c r="A349" s="435" t="s">
        <v>6553</v>
      </c>
      <c r="B349" s="544">
        <v>45979.0</v>
      </c>
      <c r="C349" s="555">
        <v>45962.0</v>
      </c>
      <c r="D349" s="143"/>
      <c r="E349" s="546"/>
    </row>
    <row r="350" ht="22.5" customHeight="1">
      <c r="A350" s="435" t="s">
        <v>6554</v>
      </c>
      <c r="B350" s="544">
        <v>45979.0</v>
      </c>
      <c r="C350" s="555">
        <v>45962.0</v>
      </c>
      <c r="D350" s="143"/>
      <c r="E350" s="546"/>
    </row>
    <row r="351" ht="22.5" customHeight="1">
      <c r="A351" s="435" t="s">
        <v>6555</v>
      </c>
      <c r="B351" s="544">
        <v>45979.0</v>
      </c>
      <c r="C351" s="555">
        <v>45962.0</v>
      </c>
      <c r="D351" s="143"/>
      <c r="E351" s="546"/>
    </row>
    <row r="352" ht="22.5" customHeight="1">
      <c r="A352" s="435" t="s">
        <v>6556</v>
      </c>
      <c r="B352" s="544">
        <v>45979.0</v>
      </c>
      <c r="C352" s="555">
        <v>45962.0</v>
      </c>
      <c r="D352" s="143"/>
      <c r="E352" s="546"/>
    </row>
    <row r="353" ht="22.5" customHeight="1">
      <c r="A353" s="435" t="s">
        <v>6557</v>
      </c>
      <c r="B353" s="544">
        <v>45979.0</v>
      </c>
      <c r="C353" s="555">
        <v>45962.0</v>
      </c>
      <c r="D353" s="143"/>
      <c r="E353" s="546"/>
    </row>
    <row r="354" ht="22.5" customHeight="1">
      <c r="A354" s="435" t="s">
        <v>6558</v>
      </c>
      <c r="B354" s="544">
        <v>45979.0</v>
      </c>
      <c r="C354" s="555">
        <v>45962.0</v>
      </c>
      <c r="D354" s="143"/>
      <c r="E354" s="546"/>
    </row>
    <row r="355" ht="22.5" customHeight="1">
      <c r="A355" s="435" t="s">
        <v>6559</v>
      </c>
      <c r="B355" s="544">
        <v>45979.0</v>
      </c>
      <c r="C355" s="555">
        <v>45962.0</v>
      </c>
      <c r="D355" s="143"/>
      <c r="E355" s="546"/>
    </row>
    <row r="356" ht="22.5" customHeight="1">
      <c r="A356" s="435" t="s">
        <v>6560</v>
      </c>
      <c r="B356" s="544">
        <v>45979.0</v>
      </c>
      <c r="C356" s="555">
        <v>45962.0</v>
      </c>
      <c r="D356" s="143"/>
      <c r="E356" s="546"/>
    </row>
    <row r="357" ht="22.5" customHeight="1">
      <c r="A357" s="435" t="s">
        <v>6561</v>
      </c>
      <c r="B357" s="544">
        <v>45979.0</v>
      </c>
      <c r="C357" s="555">
        <v>45962.0</v>
      </c>
      <c r="D357" s="143"/>
      <c r="E357" s="546"/>
    </row>
    <row r="358" ht="22.5" customHeight="1">
      <c r="A358" s="435" t="s">
        <v>6562</v>
      </c>
      <c r="B358" s="544">
        <v>45979.0</v>
      </c>
      <c r="C358" s="555">
        <v>45962.0</v>
      </c>
      <c r="D358" s="143"/>
      <c r="E358" s="546"/>
    </row>
    <row r="359" ht="22.5" customHeight="1">
      <c r="A359" s="435" t="s">
        <v>6563</v>
      </c>
      <c r="B359" s="544">
        <v>45979.0</v>
      </c>
      <c r="C359" s="555">
        <v>45962.0</v>
      </c>
      <c r="D359" s="143"/>
      <c r="E359" s="546"/>
    </row>
    <row r="360" ht="22.5" customHeight="1">
      <c r="A360" s="435" t="s">
        <v>6564</v>
      </c>
      <c r="B360" s="544">
        <v>45979.0</v>
      </c>
      <c r="C360" s="555">
        <v>45962.0</v>
      </c>
      <c r="D360" s="143"/>
      <c r="E360" s="546"/>
    </row>
    <row r="361" ht="22.5" customHeight="1">
      <c r="A361" s="435" t="s">
        <v>6565</v>
      </c>
      <c r="B361" s="544">
        <v>45979.0</v>
      </c>
      <c r="C361" s="555">
        <v>45962.0</v>
      </c>
      <c r="D361" s="143"/>
      <c r="E361" s="546"/>
    </row>
    <row r="362" ht="22.5" customHeight="1">
      <c r="A362" s="435" t="s">
        <v>6566</v>
      </c>
      <c r="B362" s="544">
        <v>45979.0</v>
      </c>
      <c r="C362" s="555">
        <v>45962.0</v>
      </c>
      <c r="D362" s="143"/>
      <c r="E362" s="546"/>
    </row>
    <row r="363" ht="22.5" customHeight="1">
      <c r="A363" s="435" t="s">
        <v>6567</v>
      </c>
      <c r="B363" s="544">
        <v>45979.0</v>
      </c>
      <c r="C363" s="555">
        <v>45962.0</v>
      </c>
      <c r="D363" s="143"/>
      <c r="E363" s="546"/>
    </row>
    <row r="364" ht="22.5" customHeight="1">
      <c r="A364" s="435" t="s">
        <v>6568</v>
      </c>
      <c r="B364" s="544">
        <v>45979.0</v>
      </c>
      <c r="C364" s="555">
        <v>45962.0</v>
      </c>
      <c r="D364" s="143"/>
      <c r="E364" s="546"/>
    </row>
    <row r="365" ht="22.5" customHeight="1">
      <c r="A365" s="435" t="s">
        <v>6446</v>
      </c>
      <c r="B365" s="544">
        <v>45979.0</v>
      </c>
      <c r="C365" s="555">
        <v>45962.0</v>
      </c>
      <c r="D365" s="143"/>
      <c r="E365" s="546"/>
    </row>
    <row r="366" ht="22.5" customHeight="1">
      <c r="A366" s="435" t="s">
        <v>6569</v>
      </c>
      <c r="B366" s="544">
        <v>45979.0</v>
      </c>
      <c r="C366" s="555">
        <v>45962.0</v>
      </c>
      <c r="D366" s="143"/>
      <c r="E366" s="546"/>
    </row>
    <row r="367" ht="22.5" customHeight="1">
      <c r="A367" s="435" t="s">
        <v>6570</v>
      </c>
      <c r="B367" s="544">
        <v>45979.0</v>
      </c>
      <c r="C367" s="555">
        <v>45962.0</v>
      </c>
      <c r="D367" s="143"/>
      <c r="E367" s="546"/>
    </row>
    <row r="368" ht="22.5" customHeight="1">
      <c r="A368" s="435" t="s">
        <v>6571</v>
      </c>
      <c r="B368" s="544">
        <v>45979.0</v>
      </c>
      <c r="C368" s="555">
        <v>45962.0</v>
      </c>
      <c r="D368" s="143"/>
      <c r="E368" s="546"/>
    </row>
    <row r="369" ht="22.5" customHeight="1">
      <c r="A369" s="435" t="s">
        <v>6572</v>
      </c>
      <c r="B369" s="544">
        <v>45979.0</v>
      </c>
      <c r="C369" s="555">
        <v>45962.0</v>
      </c>
      <c r="D369" s="143"/>
      <c r="E369" s="546"/>
    </row>
    <row r="370" ht="22.5" customHeight="1">
      <c r="A370" s="435" t="s">
        <v>6573</v>
      </c>
      <c r="B370" s="544">
        <v>45979.0</v>
      </c>
      <c r="C370" s="555">
        <v>45962.0</v>
      </c>
      <c r="D370" s="143"/>
      <c r="E370" s="546"/>
    </row>
    <row r="371" ht="22.5" customHeight="1">
      <c r="A371" s="435" t="s">
        <v>6574</v>
      </c>
      <c r="B371" s="544">
        <v>45979.0</v>
      </c>
      <c r="C371" s="555">
        <v>45962.0</v>
      </c>
      <c r="D371" s="143"/>
      <c r="E371" s="546"/>
    </row>
    <row r="372" ht="22.5" customHeight="1">
      <c r="A372" s="435" t="s">
        <v>6575</v>
      </c>
      <c r="B372" s="544">
        <v>45979.0</v>
      </c>
      <c r="C372" s="555">
        <v>45962.0</v>
      </c>
      <c r="D372" s="143"/>
      <c r="E372" s="546"/>
    </row>
    <row r="373" ht="22.5" customHeight="1">
      <c r="A373" s="435" t="s">
        <v>6576</v>
      </c>
      <c r="B373" s="544">
        <v>45979.0</v>
      </c>
      <c r="C373" s="555">
        <v>45962.0</v>
      </c>
      <c r="D373" s="143"/>
      <c r="E373" s="546"/>
    </row>
    <row r="374" ht="22.5" customHeight="1">
      <c r="A374" s="435" t="s">
        <v>6577</v>
      </c>
      <c r="B374" s="544">
        <v>45979.0</v>
      </c>
      <c r="C374" s="555">
        <v>45962.0</v>
      </c>
      <c r="D374" s="143"/>
      <c r="E374" s="546"/>
    </row>
    <row r="375" ht="22.5" customHeight="1">
      <c r="A375" s="435" t="s">
        <v>6578</v>
      </c>
      <c r="B375" s="544">
        <v>45979.0</v>
      </c>
      <c r="C375" s="555">
        <v>45962.0</v>
      </c>
      <c r="D375" s="143"/>
      <c r="E375" s="546"/>
    </row>
    <row r="376" ht="22.5" customHeight="1">
      <c r="A376" s="435" t="s">
        <v>6579</v>
      </c>
      <c r="B376" s="544">
        <v>45979.0</v>
      </c>
      <c r="C376" s="555">
        <v>45962.0</v>
      </c>
      <c r="D376" s="143"/>
      <c r="E376" s="546"/>
    </row>
    <row r="377" ht="22.5" customHeight="1">
      <c r="A377" s="435" t="s">
        <v>6580</v>
      </c>
      <c r="B377" s="544">
        <v>45979.0</v>
      </c>
      <c r="C377" s="555">
        <v>45962.0</v>
      </c>
      <c r="D377" s="143"/>
      <c r="E377" s="546"/>
    </row>
    <row r="378" ht="22.5" customHeight="1">
      <c r="A378" s="435" t="s">
        <v>6581</v>
      </c>
      <c r="B378" s="544">
        <v>45979.0</v>
      </c>
      <c r="C378" s="555">
        <v>45962.0</v>
      </c>
      <c r="D378" s="143"/>
      <c r="E378" s="546"/>
    </row>
    <row r="379" ht="22.5" customHeight="1">
      <c r="A379" s="435" t="s">
        <v>6582</v>
      </c>
      <c r="B379" s="544">
        <v>45979.0</v>
      </c>
      <c r="C379" s="555">
        <v>45962.0</v>
      </c>
      <c r="D379" s="143"/>
      <c r="E379" s="546"/>
    </row>
    <row r="380" ht="22.5" customHeight="1">
      <c r="A380" s="435" t="s">
        <v>6583</v>
      </c>
      <c r="B380" s="544">
        <v>45979.0</v>
      </c>
      <c r="C380" s="555">
        <v>45962.0</v>
      </c>
      <c r="D380" s="143"/>
      <c r="E380" s="546"/>
    </row>
    <row r="381" ht="22.5" customHeight="1">
      <c r="A381" s="435" t="s">
        <v>6584</v>
      </c>
      <c r="B381" s="544">
        <v>45979.0</v>
      </c>
      <c r="C381" s="555">
        <v>45962.0</v>
      </c>
      <c r="D381" s="143"/>
      <c r="E381" s="546"/>
    </row>
    <row r="382" ht="22.5" customHeight="1">
      <c r="A382" s="435" t="s">
        <v>6585</v>
      </c>
      <c r="B382" s="544">
        <v>45979.0</v>
      </c>
      <c r="C382" s="555">
        <v>45962.0</v>
      </c>
      <c r="D382" s="143"/>
      <c r="E382" s="546"/>
    </row>
    <row r="383" ht="22.5" customHeight="1">
      <c r="A383" s="435" t="s">
        <v>6586</v>
      </c>
      <c r="B383" s="544">
        <v>45979.0</v>
      </c>
      <c r="C383" s="555">
        <v>45962.0</v>
      </c>
      <c r="D383" s="143"/>
      <c r="E383" s="546"/>
    </row>
    <row r="384" ht="22.5" customHeight="1">
      <c r="A384" s="435" t="s">
        <v>6587</v>
      </c>
      <c r="B384" s="544">
        <v>45979.0</v>
      </c>
      <c r="C384" s="555">
        <v>45962.0</v>
      </c>
      <c r="D384" s="143"/>
      <c r="E384" s="546"/>
    </row>
    <row r="385" ht="22.5" customHeight="1">
      <c r="A385" s="435" t="s">
        <v>6588</v>
      </c>
      <c r="B385" s="544">
        <v>45979.0</v>
      </c>
      <c r="C385" s="555">
        <v>45962.0</v>
      </c>
      <c r="D385" s="143"/>
      <c r="E385" s="546"/>
    </row>
    <row r="386" ht="22.5" customHeight="1">
      <c r="A386" s="435" t="s">
        <v>6589</v>
      </c>
      <c r="B386" s="544">
        <v>45979.0</v>
      </c>
      <c r="C386" s="555">
        <v>45962.0</v>
      </c>
      <c r="D386" s="143"/>
      <c r="E386" s="546"/>
    </row>
    <row r="387" ht="22.5" customHeight="1">
      <c r="A387" s="435" t="s">
        <v>6590</v>
      </c>
      <c r="B387" s="544">
        <v>45979.0</v>
      </c>
      <c r="C387" s="555">
        <v>45962.0</v>
      </c>
      <c r="D387" s="143"/>
      <c r="E387" s="546"/>
    </row>
    <row r="388" ht="22.5" customHeight="1">
      <c r="A388" s="435" t="s">
        <v>6591</v>
      </c>
      <c r="B388" s="544">
        <v>45979.0</v>
      </c>
      <c r="C388" s="555">
        <v>45962.0</v>
      </c>
      <c r="D388" s="143"/>
      <c r="E388" s="546"/>
    </row>
    <row r="389" ht="22.5" customHeight="1">
      <c r="A389" s="435" t="s">
        <v>6592</v>
      </c>
      <c r="B389" s="544">
        <v>45979.0</v>
      </c>
      <c r="C389" s="555">
        <v>45962.0</v>
      </c>
      <c r="D389" s="143"/>
      <c r="E389" s="546"/>
    </row>
    <row r="390" ht="22.5" customHeight="1">
      <c r="A390" s="128" t="s">
        <v>6593</v>
      </c>
      <c r="B390" s="544">
        <v>45980.0</v>
      </c>
      <c r="C390" s="555">
        <v>45962.0</v>
      </c>
      <c r="D390" s="143"/>
      <c r="E390" s="546"/>
    </row>
    <row r="391" ht="22.5" customHeight="1">
      <c r="A391" s="128" t="s">
        <v>6594</v>
      </c>
      <c r="B391" s="544">
        <v>45980.0</v>
      </c>
      <c r="C391" s="555">
        <v>45962.0</v>
      </c>
      <c r="D391" s="143"/>
      <c r="E391" s="546"/>
    </row>
    <row r="392" ht="22.5" customHeight="1">
      <c r="A392" s="128" t="s">
        <v>6595</v>
      </c>
      <c r="B392" s="544">
        <v>45980.0</v>
      </c>
      <c r="C392" s="555">
        <v>45962.0</v>
      </c>
      <c r="D392" s="143"/>
      <c r="E392" s="546"/>
    </row>
    <row r="393" ht="22.5" customHeight="1">
      <c r="A393" s="128" t="s">
        <v>6596</v>
      </c>
      <c r="B393" s="544">
        <v>45980.0</v>
      </c>
      <c r="C393" s="555">
        <v>45962.0</v>
      </c>
      <c r="D393" s="143"/>
      <c r="E393" s="546"/>
    </row>
    <row r="394" ht="22.5" customHeight="1">
      <c r="A394" s="128" t="s">
        <v>6597</v>
      </c>
      <c r="B394" s="544">
        <v>45980.0</v>
      </c>
      <c r="C394" s="555">
        <v>45962.0</v>
      </c>
      <c r="D394" s="143"/>
      <c r="E394" s="546"/>
    </row>
    <row r="395" ht="22.5" customHeight="1">
      <c r="A395" s="128" t="s">
        <v>6598</v>
      </c>
      <c r="B395" s="544">
        <v>45980.0</v>
      </c>
      <c r="C395" s="555">
        <v>45962.0</v>
      </c>
      <c r="D395" s="143"/>
      <c r="E395" s="546"/>
    </row>
    <row r="396" ht="22.5" customHeight="1">
      <c r="A396" s="128" t="s">
        <v>6599</v>
      </c>
      <c r="B396" s="544">
        <v>45986.0</v>
      </c>
      <c r="C396" s="555">
        <v>45962.0</v>
      </c>
      <c r="D396" s="143"/>
      <c r="E396" s="546"/>
    </row>
    <row r="397" ht="22.5" customHeight="1">
      <c r="A397" s="128" t="s">
        <v>6600</v>
      </c>
      <c r="B397" s="544">
        <v>45988.0</v>
      </c>
      <c r="C397" s="555">
        <v>45962.0</v>
      </c>
      <c r="D397" s="143"/>
      <c r="E397" s="546"/>
    </row>
    <row r="398" ht="22.5" customHeight="1">
      <c r="A398" s="128" t="s">
        <v>6601</v>
      </c>
      <c r="B398" s="544">
        <v>45988.0</v>
      </c>
      <c r="C398" s="555">
        <v>45962.0</v>
      </c>
      <c r="D398" s="143"/>
      <c r="E398" s="546"/>
    </row>
    <row r="399" ht="22.5" customHeight="1">
      <c r="A399" s="128" t="s">
        <v>6602</v>
      </c>
      <c r="B399" s="544">
        <v>45995.0</v>
      </c>
      <c r="C399" s="555">
        <v>45992.0</v>
      </c>
      <c r="D399" s="143"/>
      <c r="E399" s="546"/>
    </row>
    <row r="400" ht="22.5" customHeight="1">
      <c r="A400" s="128" t="s">
        <v>6603</v>
      </c>
      <c r="B400" s="544">
        <v>45995.0</v>
      </c>
      <c r="C400" s="555">
        <v>45992.0</v>
      </c>
      <c r="D400" s="143"/>
      <c r="E400" s="546"/>
    </row>
    <row r="401" ht="22.5" customHeight="1">
      <c r="A401" s="128" t="s">
        <v>6604</v>
      </c>
      <c r="B401" s="556"/>
      <c r="C401" s="557"/>
      <c r="D401" s="143"/>
      <c r="E401" s="546"/>
    </row>
    <row r="402" ht="22.5" customHeight="1">
      <c r="A402" s="128" t="s">
        <v>6605</v>
      </c>
      <c r="B402" s="556"/>
      <c r="C402" s="557"/>
      <c r="D402" s="143"/>
      <c r="E402" s="546"/>
    </row>
    <row r="403" ht="22.5" customHeight="1">
      <c r="A403" s="128" t="s">
        <v>6606</v>
      </c>
      <c r="B403" s="556"/>
      <c r="C403" s="557"/>
      <c r="D403" s="143"/>
      <c r="E403" s="546"/>
    </row>
    <row r="404" ht="22.5" customHeight="1">
      <c r="A404" s="128" t="s">
        <v>6607</v>
      </c>
      <c r="B404" s="556"/>
      <c r="C404" s="557"/>
      <c r="D404" s="143"/>
      <c r="E404" s="546"/>
    </row>
    <row r="405" ht="22.5" customHeight="1">
      <c r="A405" s="473"/>
      <c r="B405" s="556"/>
      <c r="C405" s="557"/>
      <c r="D405" s="143"/>
      <c r="E405" s="546"/>
    </row>
    <row r="406" ht="22.5" customHeight="1">
      <c r="A406" s="473"/>
      <c r="B406" s="556"/>
      <c r="C406" s="557"/>
      <c r="D406" s="143"/>
      <c r="E406" s="546"/>
    </row>
    <row r="407" ht="22.5" customHeight="1">
      <c r="A407" s="473"/>
      <c r="B407" s="556"/>
      <c r="C407" s="557"/>
      <c r="D407" s="143"/>
      <c r="E407" s="546"/>
    </row>
    <row r="408" ht="22.5" customHeight="1">
      <c r="A408" s="473"/>
      <c r="B408" s="556"/>
      <c r="C408" s="557"/>
      <c r="D408" s="143"/>
      <c r="E408" s="546"/>
    </row>
    <row r="409" ht="22.5" customHeight="1">
      <c r="A409" s="473"/>
      <c r="B409" s="556"/>
      <c r="C409" s="557"/>
      <c r="D409" s="143"/>
      <c r="E409" s="546"/>
    </row>
    <row r="410" ht="22.5" customHeight="1">
      <c r="A410" s="473"/>
      <c r="B410" s="556"/>
      <c r="C410" s="557"/>
      <c r="D410" s="143"/>
      <c r="E410" s="546"/>
    </row>
    <row r="411" ht="22.5" customHeight="1">
      <c r="A411" s="473"/>
      <c r="B411" s="556"/>
      <c r="C411" s="557"/>
      <c r="D411" s="143"/>
      <c r="E411" s="546"/>
    </row>
    <row r="412" ht="22.5" customHeight="1">
      <c r="A412" s="473"/>
      <c r="B412" s="556"/>
      <c r="C412" s="557"/>
      <c r="D412" s="143"/>
      <c r="E412" s="546"/>
    </row>
    <row r="413" ht="22.5" customHeight="1">
      <c r="A413" s="473"/>
      <c r="B413" s="556"/>
      <c r="C413" s="557"/>
      <c r="D413" s="143"/>
      <c r="E413" s="546"/>
    </row>
    <row r="414" ht="22.5" customHeight="1">
      <c r="A414" s="473"/>
      <c r="B414" s="556"/>
      <c r="C414" s="557"/>
      <c r="D414" s="143"/>
      <c r="E414" s="546"/>
    </row>
    <row r="415" ht="22.5" customHeight="1">
      <c r="A415" s="473"/>
      <c r="B415" s="556"/>
      <c r="C415" s="557"/>
      <c r="D415" s="143"/>
      <c r="E415" s="546"/>
    </row>
    <row r="416" ht="22.5" customHeight="1">
      <c r="A416" s="473"/>
      <c r="B416" s="556"/>
      <c r="C416" s="557"/>
      <c r="D416" s="143"/>
      <c r="E416" s="546"/>
    </row>
    <row r="417" ht="22.5" customHeight="1">
      <c r="A417" s="473"/>
      <c r="B417" s="556"/>
      <c r="C417" s="557"/>
      <c r="D417" s="143"/>
      <c r="E417" s="546"/>
    </row>
    <row r="418" ht="22.5" customHeight="1">
      <c r="A418" s="473"/>
      <c r="B418" s="556"/>
      <c r="C418" s="557"/>
      <c r="D418" s="143"/>
      <c r="E418" s="546"/>
    </row>
    <row r="419" ht="22.5" customHeight="1">
      <c r="A419" s="473"/>
      <c r="B419" s="556"/>
      <c r="C419" s="557"/>
      <c r="D419" s="143"/>
      <c r="E419" s="546"/>
    </row>
    <row r="420" ht="22.5" customHeight="1">
      <c r="A420" s="473"/>
      <c r="B420" s="556"/>
      <c r="C420" s="557"/>
      <c r="D420" s="143"/>
      <c r="E420" s="546"/>
    </row>
    <row r="421">
      <c r="B421" s="539"/>
      <c r="C421" s="539"/>
    </row>
    <row r="422">
      <c r="B422" s="539"/>
      <c r="C422" s="539"/>
    </row>
    <row r="423">
      <c r="B423" s="539"/>
      <c r="C423" s="539"/>
    </row>
    <row r="424">
      <c r="B424" s="539"/>
      <c r="C424" s="539"/>
    </row>
    <row r="425">
      <c r="B425" s="539"/>
      <c r="C425" s="539"/>
    </row>
    <row r="426">
      <c r="B426" s="539"/>
      <c r="C426" s="539"/>
    </row>
    <row r="427">
      <c r="B427" s="539"/>
      <c r="C427" s="539"/>
    </row>
    <row r="428">
      <c r="B428" s="539"/>
      <c r="C428" s="539"/>
    </row>
    <row r="429">
      <c r="B429" s="539"/>
      <c r="C429" s="539"/>
    </row>
    <row r="430">
      <c r="B430" s="539"/>
      <c r="C430" s="539"/>
    </row>
    <row r="431">
      <c r="B431" s="539"/>
      <c r="C431" s="539"/>
    </row>
    <row r="432">
      <c r="B432" s="539"/>
      <c r="C432" s="539"/>
    </row>
    <row r="433">
      <c r="B433" s="539"/>
      <c r="C433" s="539"/>
    </row>
    <row r="434">
      <c r="B434" s="539"/>
      <c r="C434" s="539"/>
    </row>
    <row r="435">
      <c r="B435" s="539"/>
      <c r="C435" s="539"/>
    </row>
    <row r="436">
      <c r="B436" s="539"/>
      <c r="C436" s="539"/>
    </row>
    <row r="437">
      <c r="B437" s="539"/>
      <c r="C437" s="539"/>
    </row>
    <row r="438">
      <c r="B438" s="539"/>
      <c r="C438" s="539"/>
    </row>
    <row r="439">
      <c r="B439" s="539"/>
      <c r="C439" s="539"/>
    </row>
    <row r="440">
      <c r="B440" s="539"/>
      <c r="C440" s="539"/>
    </row>
    <row r="441">
      <c r="B441" s="539"/>
      <c r="C441" s="539"/>
    </row>
    <row r="442">
      <c r="B442" s="539"/>
      <c r="C442" s="539"/>
    </row>
    <row r="443">
      <c r="B443" s="539"/>
      <c r="C443" s="539"/>
    </row>
    <row r="444">
      <c r="B444" s="539"/>
      <c r="C444" s="539"/>
    </row>
    <row r="445">
      <c r="B445" s="539"/>
      <c r="C445" s="539"/>
    </row>
    <row r="446">
      <c r="B446" s="539"/>
      <c r="C446" s="539"/>
    </row>
    <row r="447">
      <c r="B447" s="539"/>
      <c r="C447" s="539"/>
    </row>
    <row r="448">
      <c r="B448" s="539"/>
      <c r="C448" s="539"/>
    </row>
    <row r="449">
      <c r="B449" s="539"/>
      <c r="C449" s="539"/>
    </row>
    <row r="450">
      <c r="B450" s="539"/>
      <c r="C450" s="539"/>
    </row>
    <row r="451">
      <c r="B451" s="539"/>
      <c r="C451" s="539"/>
    </row>
    <row r="452">
      <c r="B452" s="539"/>
      <c r="C452" s="539"/>
    </row>
    <row r="453">
      <c r="B453" s="539"/>
      <c r="C453" s="539"/>
    </row>
    <row r="454">
      <c r="B454" s="539"/>
      <c r="C454" s="539"/>
    </row>
    <row r="455">
      <c r="B455" s="539"/>
      <c r="C455" s="539"/>
    </row>
    <row r="456">
      <c r="B456" s="539"/>
      <c r="C456" s="539"/>
    </row>
    <row r="457">
      <c r="B457" s="539"/>
      <c r="C457" s="539"/>
    </row>
    <row r="458">
      <c r="B458" s="539"/>
      <c r="C458" s="539"/>
    </row>
    <row r="459">
      <c r="B459" s="539"/>
      <c r="C459" s="539"/>
    </row>
    <row r="460">
      <c r="B460" s="539"/>
      <c r="C460" s="539"/>
    </row>
    <row r="461">
      <c r="B461" s="539"/>
      <c r="C461" s="539"/>
    </row>
    <row r="462">
      <c r="B462" s="539"/>
      <c r="C462" s="539"/>
    </row>
    <row r="463">
      <c r="B463" s="539"/>
      <c r="C463" s="539"/>
    </row>
    <row r="464">
      <c r="B464" s="539"/>
      <c r="C464" s="539"/>
    </row>
    <row r="465">
      <c r="B465" s="539"/>
      <c r="C465" s="539"/>
    </row>
    <row r="466">
      <c r="B466" s="539"/>
      <c r="C466" s="539"/>
    </row>
    <row r="467">
      <c r="B467" s="539"/>
      <c r="C467" s="539"/>
    </row>
    <row r="468">
      <c r="B468" s="539"/>
      <c r="C468" s="539"/>
    </row>
    <row r="469">
      <c r="B469" s="539"/>
      <c r="C469" s="539"/>
    </row>
    <row r="470">
      <c r="B470" s="539"/>
      <c r="C470" s="539"/>
    </row>
    <row r="471">
      <c r="B471" s="539"/>
      <c r="C471" s="539"/>
    </row>
    <row r="472">
      <c r="B472" s="539"/>
      <c r="C472" s="539"/>
    </row>
    <row r="473">
      <c r="B473" s="539"/>
      <c r="C473" s="539"/>
    </row>
    <row r="474">
      <c r="B474" s="539"/>
      <c r="C474" s="539"/>
    </row>
    <row r="475">
      <c r="B475" s="539"/>
      <c r="C475" s="539"/>
    </row>
    <row r="476">
      <c r="B476" s="539"/>
      <c r="C476" s="539"/>
    </row>
    <row r="477">
      <c r="B477" s="539"/>
      <c r="C477" s="539"/>
    </row>
    <row r="478">
      <c r="B478" s="539"/>
      <c r="C478" s="539"/>
    </row>
    <row r="479">
      <c r="B479" s="539"/>
      <c r="C479" s="539"/>
    </row>
    <row r="480">
      <c r="B480" s="539"/>
      <c r="C480" s="539"/>
    </row>
    <row r="481">
      <c r="B481" s="539"/>
      <c r="C481" s="539"/>
    </row>
    <row r="482">
      <c r="B482" s="539"/>
      <c r="C482" s="539"/>
    </row>
    <row r="483">
      <c r="B483" s="539"/>
      <c r="C483" s="539"/>
    </row>
    <row r="484">
      <c r="B484" s="539"/>
      <c r="C484" s="539"/>
    </row>
    <row r="485">
      <c r="B485" s="539"/>
      <c r="C485" s="539"/>
    </row>
    <row r="486">
      <c r="B486" s="539"/>
      <c r="C486" s="539"/>
    </row>
    <row r="487">
      <c r="B487" s="539"/>
      <c r="C487" s="539"/>
    </row>
    <row r="488">
      <c r="B488" s="539"/>
      <c r="C488" s="539"/>
    </row>
    <row r="489">
      <c r="B489" s="539"/>
      <c r="C489" s="539"/>
    </row>
    <row r="490">
      <c r="B490" s="539"/>
      <c r="C490" s="539"/>
    </row>
    <row r="491">
      <c r="B491" s="539"/>
      <c r="C491" s="539"/>
    </row>
    <row r="492">
      <c r="B492" s="539"/>
      <c r="C492" s="539"/>
    </row>
    <row r="493">
      <c r="B493" s="539"/>
      <c r="C493" s="539"/>
    </row>
    <row r="494">
      <c r="B494" s="539"/>
      <c r="C494" s="539"/>
    </row>
    <row r="495">
      <c r="B495" s="539"/>
      <c r="C495" s="539"/>
    </row>
    <row r="496">
      <c r="B496" s="539"/>
      <c r="C496" s="539"/>
    </row>
    <row r="497">
      <c r="B497" s="539"/>
      <c r="C497" s="539"/>
    </row>
    <row r="498">
      <c r="B498" s="539"/>
      <c r="C498" s="539"/>
    </row>
    <row r="499">
      <c r="B499" s="539"/>
      <c r="C499" s="539"/>
    </row>
    <row r="500">
      <c r="B500" s="539"/>
      <c r="C500" s="539"/>
    </row>
    <row r="501">
      <c r="B501" s="539"/>
      <c r="C501" s="539"/>
    </row>
    <row r="502">
      <c r="B502" s="539"/>
      <c r="C502" s="539"/>
    </row>
    <row r="503">
      <c r="B503" s="539"/>
      <c r="C503" s="539"/>
    </row>
    <row r="504">
      <c r="B504" s="539"/>
      <c r="C504" s="539"/>
    </row>
    <row r="505">
      <c r="B505" s="539"/>
      <c r="C505" s="539"/>
    </row>
    <row r="506">
      <c r="B506" s="539"/>
      <c r="C506" s="539"/>
    </row>
    <row r="507">
      <c r="B507" s="539"/>
      <c r="C507" s="539"/>
    </row>
    <row r="508">
      <c r="B508" s="539"/>
      <c r="C508" s="539"/>
    </row>
    <row r="509">
      <c r="B509" s="539"/>
      <c r="C509" s="539"/>
    </row>
    <row r="510">
      <c r="B510" s="539"/>
      <c r="C510" s="539"/>
    </row>
    <row r="511">
      <c r="B511" s="539"/>
      <c r="C511" s="539"/>
    </row>
    <row r="512">
      <c r="B512" s="539"/>
      <c r="C512" s="539"/>
    </row>
    <row r="513">
      <c r="B513" s="539"/>
      <c r="C513" s="539"/>
    </row>
    <row r="514">
      <c r="B514" s="539"/>
      <c r="C514" s="539"/>
    </row>
    <row r="515">
      <c r="B515" s="539"/>
      <c r="C515" s="539"/>
    </row>
    <row r="516">
      <c r="B516" s="539"/>
      <c r="C516" s="539"/>
    </row>
    <row r="517">
      <c r="B517" s="539"/>
      <c r="C517" s="539"/>
    </row>
    <row r="518">
      <c r="B518" s="539"/>
      <c r="C518" s="539"/>
    </row>
    <row r="519">
      <c r="B519" s="539"/>
      <c r="C519" s="539"/>
    </row>
    <row r="520">
      <c r="B520" s="539"/>
      <c r="C520" s="539"/>
    </row>
    <row r="521">
      <c r="B521" s="539"/>
      <c r="C521" s="539"/>
    </row>
    <row r="522">
      <c r="B522" s="539"/>
      <c r="C522" s="539"/>
    </row>
    <row r="523">
      <c r="B523" s="539"/>
      <c r="C523" s="539"/>
    </row>
    <row r="524">
      <c r="B524" s="539"/>
      <c r="C524" s="539"/>
    </row>
    <row r="525">
      <c r="B525" s="539"/>
      <c r="C525" s="539"/>
    </row>
    <row r="526">
      <c r="B526" s="539"/>
      <c r="C526" s="539"/>
    </row>
    <row r="527">
      <c r="B527" s="539"/>
      <c r="C527" s="539"/>
    </row>
    <row r="528">
      <c r="B528" s="539"/>
      <c r="C528" s="539"/>
    </row>
    <row r="529">
      <c r="B529" s="539"/>
      <c r="C529" s="539"/>
    </row>
    <row r="530">
      <c r="B530" s="539"/>
      <c r="C530" s="539"/>
    </row>
    <row r="531">
      <c r="B531" s="539"/>
      <c r="C531" s="539"/>
    </row>
    <row r="532">
      <c r="B532" s="539"/>
      <c r="C532" s="539"/>
    </row>
    <row r="533">
      <c r="B533" s="539"/>
      <c r="C533" s="539"/>
    </row>
    <row r="534">
      <c r="B534" s="539"/>
      <c r="C534" s="539"/>
    </row>
    <row r="535">
      <c r="B535" s="539"/>
      <c r="C535" s="539"/>
    </row>
    <row r="536">
      <c r="B536" s="539"/>
      <c r="C536" s="539"/>
    </row>
    <row r="537">
      <c r="B537" s="539"/>
      <c r="C537" s="539"/>
    </row>
    <row r="538">
      <c r="B538" s="539"/>
      <c r="C538" s="539"/>
    </row>
    <row r="539">
      <c r="B539" s="539"/>
      <c r="C539" s="539"/>
    </row>
    <row r="540">
      <c r="B540" s="539"/>
      <c r="C540" s="539"/>
    </row>
    <row r="541">
      <c r="B541" s="539"/>
      <c r="C541" s="539"/>
    </row>
    <row r="542">
      <c r="B542" s="539"/>
      <c r="C542" s="539"/>
    </row>
    <row r="543">
      <c r="B543" s="539"/>
      <c r="C543" s="539"/>
    </row>
    <row r="544">
      <c r="B544" s="539"/>
      <c r="C544" s="539"/>
    </row>
    <row r="545">
      <c r="B545" s="539"/>
      <c r="C545" s="539"/>
    </row>
    <row r="546">
      <c r="B546" s="539"/>
      <c r="C546" s="539"/>
    </row>
    <row r="547">
      <c r="B547" s="539"/>
      <c r="C547" s="539"/>
    </row>
    <row r="548">
      <c r="B548" s="539"/>
      <c r="C548" s="539"/>
    </row>
    <row r="549">
      <c r="B549" s="539"/>
      <c r="C549" s="539"/>
    </row>
    <row r="550">
      <c r="B550" s="539"/>
      <c r="C550" s="539"/>
    </row>
    <row r="551">
      <c r="B551" s="539"/>
      <c r="C551" s="539"/>
    </row>
    <row r="552">
      <c r="B552" s="539"/>
      <c r="C552" s="539"/>
    </row>
    <row r="553">
      <c r="B553" s="539"/>
      <c r="C553" s="539"/>
    </row>
    <row r="554">
      <c r="B554" s="539"/>
      <c r="C554" s="539"/>
    </row>
    <row r="555">
      <c r="B555" s="539"/>
      <c r="C555" s="539"/>
    </row>
    <row r="556">
      <c r="B556" s="539"/>
      <c r="C556" s="539"/>
    </row>
    <row r="557">
      <c r="B557" s="539"/>
      <c r="C557" s="539"/>
    </row>
    <row r="558">
      <c r="B558" s="539"/>
      <c r="C558" s="539"/>
    </row>
    <row r="559">
      <c r="B559" s="539"/>
      <c r="C559" s="539"/>
    </row>
    <row r="560">
      <c r="B560" s="539"/>
      <c r="C560" s="539"/>
    </row>
    <row r="561">
      <c r="B561" s="539"/>
      <c r="C561" s="539"/>
    </row>
    <row r="562">
      <c r="B562" s="539"/>
      <c r="C562" s="539"/>
    </row>
    <row r="563">
      <c r="B563" s="539"/>
      <c r="C563" s="539"/>
    </row>
    <row r="564">
      <c r="B564" s="539"/>
      <c r="C564" s="539"/>
    </row>
    <row r="565">
      <c r="B565" s="539"/>
      <c r="C565" s="539"/>
    </row>
    <row r="566">
      <c r="B566" s="539"/>
      <c r="C566" s="539"/>
    </row>
    <row r="567">
      <c r="B567" s="539"/>
      <c r="C567" s="539"/>
    </row>
    <row r="568">
      <c r="B568" s="539"/>
      <c r="C568" s="539"/>
    </row>
    <row r="569">
      <c r="B569" s="539"/>
      <c r="C569" s="539"/>
    </row>
    <row r="570">
      <c r="B570" s="539"/>
      <c r="C570" s="539"/>
    </row>
    <row r="571">
      <c r="B571" s="539"/>
      <c r="C571" s="539"/>
    </row>
    <row r="572">
      <c r="B572" s="539"/>
      <c r="C572" s="539"/>
    </row>
    <row r="573">
      <c r="B573" s="539"/>
      <c r="C573" s="539"/>
    </row>
    <row r="574">
      <c r="B574" s="539"/>
      <c r="C574" s="539"/>
    </row>
    <row r="575">
      <c r="B575" s="539"/>
      <c r="C575" s="539"/>
    </row>
    <row r="576">
      <c r="B576" s="539"/>
      <c r="C576" s="539"/>
    </row>
    <row r="577">
      <c r="B577" s="539"/>
      <c r="C577" s="539"/>
    </row>
    <row r="578">
      <c r="B578" s="539"/>
      <c r="C578" s="539"/>
    </row>
    <row r="579">
      <c r="B579" s="539"/>
      <c r="C579" s="539"/>
    </row>
    <row r="580">
      <c r="B580" s="539"/>
      <c r="C580" s="539"/>
    </row>
    <row r="581">
      <c r="B581" s="539"/>
      <c r="C581" s="539"/>
    </row>
    <row r="582">
      <c r="B582" s="539"/>
      <c r="C582" s="539"/>
    </row>
    <row r="583">
      <c r="B583" s="539"/>
      <c r="C583" s="539"/>
    </row>
    <row r="584">
      <c r="B584" s="539"/>
      <c r="C584" s="539"/>
    </row>
    <row r="585">
      <c r="B585" s="539"/>
      <c r="C585" s="539"/>
    </row>
    <row r="586">
      <c r="B586" s="539"/>
      <c r="C586" s="539"/>
    </row>
    <row r="587">
      <c r="B587" s="539"/>
      <c r="C587" s="539"/>
    </row>
    <row r="588">
      <c r="B588" s="539"/>
      <c r="C588" s="539"/>
    </row>
    <row r="589">
      <c r="B589" s="539"/>
      <c r="C589" s="539"/>
    </row>
    <row r="590">
      <c r="B590" s="539"/>
      <c r="C590" s="539"/>
    </row>
    <row r="591">
      <c r="B591" s="539"/>
      <c r="C591" s="539"/>
    </row>
    <row r="592">
      <c r="B592" s="539"/>
      <c r="C592" s="539"/>
    </row>
    <row r="593">
      <c r="B593" s="539"/>
      <c r="C593" s="539"/>
    </row>
    <row r="594">
      <c r="B594" s="539"/>
      <c r="C594" s="539"/>
    </row>
    <row r="595">
      <c r="B595" s="539"/>
      <c r="C595" s="539"/>
    </row>
    <row r="596">
      <c r="B596" s="539"/>
      <c r="C596" s="539"/>
    </row>
    <row r="597">
      <c r="B597" s="539"/>
      <c r="C597" s="539"/>
    </row>
    <row r="598">
      <c r="B598" s="539"/>
      <c r="C598" s="539"/>
    </row>
    <row r="599">
      <c r="B599" s="539"/>
      <c r="C599" s="539"/>
    </row>
    <row r="600">
      <c r="B600" s="539"/>
      <c r="C600" s="539"/>
    </row>
    <row r="601">
      <c r="B601" s="539"/>
      <c r="C601" s="539"/>
    </row>
    <row r="602">
      <c r="B602" s="539"/>
      <c r="C602" s="539"/>
    </row>
    <row r="603">
      <c r="B603" s="539"/>
      <c r="C603" s="539"/>
    </row>
    <row r="604">
      <c r="B604" s="539"/>
      <c r="C604" s="539"/>
    </row>
    <row r="605">
      <c r="B605" s="539"/>
      <c r="C605" s="539"/>
    </row>
    <row r="606">
      <c r="B606" s="539"/>
      <c r="C606" s="539"/>
    </row>
    <row r="607">
      <c r="B607" s="539"/>
      <c r="C607" s="539"/>
    </row>
    <row r="608">
      <c r="B608" s="539"/>
      <c r="C608" s="539"/>
    </row>
    <row r="609">
      <c r="B609" s="539"/>
      <c r="C609" s="539"/>
    </row>
    <row r="610">
      <c r="B610" s="539"/>
      <c r="C610" s="539"/>
    </row>
    <row r="611">
      <c r="B611" s="539"/>
      <c r="C611" s="539"/>
    </row>
    <row r="612">
      <c r="B612" s="539"/>
      <c r="C612" s="539"/>
    </row>
    <row r="613">
      <c r="B613" s="539"/>
      <c r="C613" s="539"/>
    </row>
    <row r="614">
      <c r="B614" s="539"/>
      <c r="C614" s="539"/>
    </row>
    <row r="615">
      <c r="B615" s="539"/>
      <c r="C615" s="539"/>
    </row>
    <row r="616">
      <c r="B616" s="539"/>
      <c r="C616" s="539"/>
    </row>
    <row r="617">
      <c r="B617" s="539"/>
      <c r="C617" s="539"/>
    </row>
    <row r="618">
      <c r="B618" s="539"/>
      <c r="C618" s="539"/>
    </row>
    <row r="619">
      <c r="B619" s="539"/>
      <c r="C619" s="539"/>
    </row>
    <row r="620">
      <c r="B620" s="539"/>
      <c r="C620" s="539"/>
    </row>
    <row r="621">
      <c r="B621" s="539"/>
      <c r="C621" s="539"/>
    </row>
    <row r="622">
      <c r="B622" s="539"/>
      <c r="C622" s="539"/>
    </row>
    <row r="623">
      <c r="B623" s="539"/>
      <c r="C623" s="539"/>
    </row>
    <row r="624">
      <c r="B624" s="539"/>
      <c r="C624" s="539"/>
    </row>
    <row r="625">
      <c r="B625" s="539"/>
      <c r="C625" s="539"/>
    </row>
    <row r="626">
      <c r="B626" s="539"/>
      <c r="C626" s="539"/>
    </row>
    <row r="627">
      <c r="B627" s="539"/>
      <c r="C627" s="539"/>
    </row>
    <row r="628">
      <c r="B628" s="539"/>
      <c r="C628" s="539"/>
    </row>
    <row r="629">
      <c r="B629" s="539"/>
      <c r="C629" s="539"/>
    </row>
    <row r="630">
      <c r="B630" s="539"/>
      <c r="C630" s="539"/>
    </row>
    <row r="631">
      <c r="B631" s="539"/>
      <c r="C631" s="539"/>
    </row>
    <row r="632">
      <c r="B632" s="539"/>
      <c r="C632" s="539"/>
    </row>
    <row r="633">
      <c r="B633" s="539"/>
      <c r="C633" s="539"/>
    </row>
    <row r="634">
      <c r="B634" s="539"/>
      <c r="C634" s="539"/>
    </row>
    <row r="635">
      <c r="B635" s="539"/>
      <c r="C635" s="539"/>
    </row>
    <row r="636">
      <c r="B636" s="539"/>
      <c r="C636" s="539"/>
    </row>
    <row r="637">
      <c r="B637" s="539"/>
      <c r="C637" s="539"/>
    </row>
    <row r="638">
      <c r="B638" s="539"/>
      <c r="C638" s="539"/>
    </row>
    <row r="639">
      <c r="B639" s="539"/>
      <c r="C639" s="539"/>
    </row>
    <row r="640">
      <c r="B640" s="539"/>
      <c r="C640" s="539"/>
    </row>
    <row r="641">
      <c r="B641" s="539"/>
      <c r="C641" s="539"/>
    </row>
    <row r="642">
      <c r="B642" s="539"/>
      <c r="C642" s="539"/>
    </row>
    <row r="643">
      <c r="B643" s="539"/>
      <c r="C643" s="539"/>
    </row>
    <row r="644">
      <c r="B644" s="539"/>
      <c r="C644" s="539"/>
    </row>
    <row r="645">
      <c r="B645" s="539"/>
      <c r="C645" s="539"/>
    </row>
    <row r="646">
      <c r="B646" s="539"/>
      <c r="C646" s="539"/>
    </row>
    <row r="647">
      <c r="B647" s="539"/>
      <c r="C647" s="539"/>
    </row>
    <row r="648">
      <c r="B648" s="539"/>
      <c r="C648" s="539"/>
    </row>
    <row r="649">
      <c r="B649" s="539"/>
      <c r="C649" s="539"/>
    </row>
    <row r="650">
      <c r="B650" s="539"/>
      <c r="C650" s="539"/>
    </row>
    <row r="651">
      <c r="B651" s="539"/>
      <c r="C651" s="539"/>
    </row>
    <row r="652">
      <c r="B652" s="539"/>
      <c r="C652" s="539"/>
    </row>
    <row r="653">
      <c r="B653" s="539"/>
      <c r="C653" s="539"/>
    </row>
    <row r="654">
      <c r="B654" s="539"/>
      <c r="C654" s="539"/>
    </row>
    <row r="655">
      <c r="B655" s="539"/>
      <c r="C655" s="539"/>
    </row>
    <row r="656">
      <c r="B656" s="539"/>
      <c r="C656" s="539"/>
    </row>
    <row r="657">
      <c r="B657" s="539"/>
      <c r="C657" s="539"/>
    </row>
    <row r="658">
      <c r="B658" s="539"/>
      <c r="C658" s="539"/>
    </row>
    <row r="659">
      <c r="B659" s="539"/>
      <c r="C659" s="539"/>
    </row>
    <row r="660">
      <c r="B660" s="539"/>
      <c r="C660" s="539"/>
    </row>
    <row r="661">
      <c r="B661" s="539"/>
      <c r="C661" s="539"/>
    </row>
    <row r="662">
      <c r="B662" s="539"/>
      <c r="C662" s="539"/>
    </row>
    <row r="663">
      <c r="B663" s="539"/>
      <c r="C663" s="539"/>
    </row>
    <row r="664">
      <c r="B664" s="539"/>
      <c r="C664" s="539"/>
    </row>
    <row r="665">
      <c r="B665" s="539"/>
      <c r="C665" s="539"/>
    </row>
    <row r="666">
      <c r="B666" s="539"/>
      <c r="C666" s="539"/>
    </row>
    <row r="667">
      <c r="B667" s="539"/>
      <c r="C667" s="539"/>
    </row>
    <row r="668">
      <c r="B668" s="539"/>
      <c r="C668" s="539"/>
    </row>
    <row r="669">
      <c r="B669" s="539"/>
      <c r="C669" s="539"/>
    </row>
    <row r="670">
      <c r="B670" s="539"/>
      <c r="C670" s="539"/>
    </row>
    <row r="671">
      <c r="B671" s="539"/>
      <c r="C671" s="539"/>
    </row>
    <row r="672">
      <c r="B672" s="539"/>
      <c r="C672" s="539"/>
    </row>
    <row r="673">
      <c r="B673" s="539"/>
      <c r="C673" s="539"/>
    </row>
    <row r="674">
      <c r="B674" s="539"/>
      <c r="C674" s="539"/>
    </row>
    <row r="675">
      <c r="B675" s="539"/>
      <c r="C675" s="539"/>
    </row>
    <row r="676">
      <c r="B676" s="539"/>
      <c r="C676" s="539"/>
    </row>
    <row r="677">
      <c r="B677" s="539"/>
      <c r="C677" s="539"/>
    </row>
    <row r="678">
      <c r="B678" s="539"/>
      <c r="C678" s="539"/>
    </row>
    <row r="679">
      <c r="B679" s="539"/>
      <c r="C679" s="539"/>
    </row>
    <row r="680">
      <c r="B680" s="539"/>
      <c r="C680" s="539"/>
    </row>
    <row r="681">
      <c r="B681" s="539"/>
      <c r="C681" s="539"/>
    </row>
    <row r="682">
      <c r="B682" s="539"/>
      <c r="C682" s="539"/>
    </row>
    <row r="683">
      <c r="B683" s="539"/>
      <c r="C683" s="539"/>
    </row>
    <row r="684">
      <c r="B684" s="539"/>
      <c r="C684" s="539"/>
    </row>
    <row r="685">
      <c r="B685" s="539"/>
      <c r="C685" s="539"/>
    </row>
    <row r="686">
      <c r="B686" s="539"/>
      <c r="C686" s="539"/>
    </row>
    <row r="687">
      <c r="B687" s="539"/>
      <c r="C687" s="539"/>
    </row>
    <row r="688">
      <c r="B688" s="539"/>
      <c r="C688" s="539"/>
    </row>
    <row r="689">
      <c r="B689" s="539"/>
      <c r="C689" s="539"/>
    </row>
    <row r="690">
      <c r="B690" s="539"/>
      <c r="C690" s="539"/>
    </row>
    <row r="691">
      <c r="B691" s="539"/>
      <c r="C691" s="539"/>
    </row>
    <row r="692">
      <c r="B692" s="539"/>
      <c r="C692" s="539"/>
    </row>
    <row r="693">
      <c r="B693" s="539"/>
      <c r="C693" s="539"/>
    </row>
    <row r="694">
      <c r="B694" s="539"/>
      <c r="C694" s="539"/>
    </row>
    <row r="695">
      <c r="B695" s="539"/>
      <c r="C695" s="539"/>
    </row>
    <row r="696">
      <c r="B696" s="539"/>
      <c r="C696" s="539"/>
    </row>
    <row r="697">
      <c r="B697" s="539"/>
      <c r="C697" s="539"/>
    </row>
    <row r="698">
      <c r="B698" s="539"/>
      <c r="C698" s="539"/>
    </row>
    <row r="699">
      <c r="B699" s="539"/>
      <c r="C699" s="539"/>
    </row>
    <row r="700">
      <c r="B700" s="539"/>
      <c r="C700" s="539"/>
    </row>
    <row r="701">
      <c r="B701" s="539"/>
      <c r="C701" s="539"/>
    </row>
    <row r="702">
      <c r="B702" s="539"/>
      <c r="C702" s="539"/>
    </row>
    <row r="703">
      <c r="B703" s="539"/>
      <c r="C703" s="539"/>
    </row>
    <row r="704">
      <c r="B704" s="539"/>
      <c r="C704" s="539"/>
    </row>
    <row r="705">
      <c r="B705" s="539"/>
      <c r="C705" s="539"/>
    </row>
    <row r="706">
      <c r="B706" s="539"/>
      <c r="C706" s="539"/>
    </row>
    <row r="707">
      <c r="B707" s="539"/>
      <c r="C707" s="539"/>
    </row>
    <row r="708">
      <c r="B708" s="539"/>
      <c r="C708" s="539"/>
    </row>
    <row r="709">
      <c r="B709" s="539"/>
      <c r="C709" s="539"/>
    </row>
    <row r="710">
      <c r="B710" s="539"/>
      <c r="C710" s="539"/>
    </row>
    <row r="711">
      <c r="B711" s="539"/>
      <c r="C711" s="539"/>
    </row>
    <row r="712">
      <c r="B712" s="539"/>
      <c r="C712" s="539"/>
    </row>
    <row r="713">
      <c r="B713" s="539"/>
      <c r="C713" s="539"/>
    </row>
    <row r="714">
      <c r="B714" s="539"/>
      <c r="C714" s="539"/>
    </row>
    <row r="715">
      <c r="B715" s="539"/>
      <c r="C715" s="539"/>
    </row>
    <row r="716">
      <c r="B716" s="539"/>
      <c r="C716" s="539"/>
    </row>
    <row r="717">
      <c r="B717" s="539"/>
      <c r="C717" s="539"/>
    </row>
    <row r="718">
      <c r="B718" s="539"/>
      <c r="C718" s="539"/>
    </row>
    <row r="719">
      <c r="B719" s="539"/>
      <c r="C719" s="539"/>
    </row>
    <row r="720">
      <c r="B720" s="539"/>
      <c r="C720" s="539"/>
    </row>
    <row r="721">
      <c r="B721" s="539"/>
      <c r="C721" s="539"/>
    </row>
    <row r="722">
      <c r="B722" s="539"/>
      <c r="C722" s="539"/>
    </row>
    <row r="723">
      <c r="B723" s="539"/>
      <c r="C723" s="539"/>
    </row>
    <row r="724">
      <c r="B724" s="539"/>
      <c r="C724" s="539"/>
    </row>
    <row r="725">
      <c r="B725" s="539"/>
      <c r="C725" s="539"/>
    </row>
    <row r="726">
      <c r="B726" s="539"/>
      <c r="C726" s="539"/>
    </row>
    <row r="727">
      <c r="B727" s="539"/>
      <c r="C727" s="539"/>
    </row>
    <row r="728">
      <c r="B728" s="539"/>
      <c r="C728" s="539"/>
    </row>
    <row r="729">
      <c r="B729" s="539"/>
      <c r="C729" s="539"/>
    </row>
    <row r="730">
      <c r="B730" s="539"/>
      <c r="C730" s="539"/>
    </row>
    <row r="731">
      <c r="B731" s="539"/>
      <c r="C731" s="539"/>
    </row>
    <row r="732">
      <c r="B732" s="539"/>
      <c r="C732" s="539"/>
    </row>
    <row r="733">
      <c r="B733" s="539"/>
      <c r="C733" s="539"/>
    </row>
    <row r="734">
      <c r="B734" s="539"/>
      <c r="C734" s="539"/>
    </row>
    <row r="735">
      <c r="B735" s="539"/>
      <c r="C735" s="539"/>
    </row>
    <row r="736">
      <c r="B736" s="539"/>
      <c r="C736" s="539"/>
    </row>
    <row r="737">
      <c r="B737" s="539"/>
      <c r="C737" s="539"/>
    </row>
    <row r="738">
      <c r="B738" s="539"/>
      <c r="C738" s="539"/>
    </row>
    <row r="739">
      <c r="B739" s="539"/>
      <c r="C739" s="539"/>
    </row>
    <row r="740">
      <c r="B740" s="539"/>
      <c r="C740" s="539"/>
    </row>
    <row r="741">
      <c r="B741" s="539"/>
      <c r="C741" s="539"/>
    </row>
    <row r="742">
      <c r="B742" s="539"/>
      <c r="C742" s="539"/>
    </row>
    <row r="743">
      <c r="B743" s="539"/>
      <c r="C743" s="539"/>
    </row>
    <row r="744">
      <c r="B744" s="539"/>
      <c r="C744" s="539"/>
    </row>
    <row r="745">
      <c r="B745" s="539"/>
      <c r="C745" s="539"/>
    </row>
    <row r="746">
      <c r="B746" s="539"/>
      <c r="C746" s="539"/>
    </row>
    <row r="747">
      <c r="B747" s="539"/>
      <c r="C747" s="539"/>
    </row>
    <row r="748">
      <c r="B748" s="539"/>
      <c r="C748" s="539"/>
    </row>
    <row r="749">
      <c r="B749" s="539"/>
      <c r="C749" s="539"/>
    </row>
    <row r="750">
      <c r="B750" s="539"/>
      <c r="C750" s="539"/>
    </row>
    <row r="751">
      <c r="B751" s="539"/>
      <c r="C751" s="539"/>
    </row>
    <row r="752">
      <c r="B752" s="539"/>
      <c r="C752" s="539"/>
    </row>
    <row r="753">
      <c r="B753" s="539"/>
      <c r="C753" s="539"/>
    </row>
    <row r="754">
      <c r="B754" s="539"/>
      <c r="C754" s="539"/>
    </row>
    <row r="755">
      <c r="B755" s="539"/>
      <c r="C755" s="539"/>
    </row>
    <row r="756">
      <c r="B756" s="539"/>
      <c r="C756" s="539"/>
    </row>
    <row r="757">
      <c r="B757" s="539"/>
      <c r="C757" s="539"/>
    </row>
    <row r="758">
      <c r="B758" s="539"/>
      <c r="C758" s="539"/>
    </row>
    <row r="759">
      <c r="B759" s="539"/>
      <c r="C759" s="539"/>
    </row>
    <row r="760">
      <c r="B760" s="539"/>
      <c r="C760" s="539"/>
    </row>
    <row r="761">
      <c r="B761" s="539"/>
      <c r="C761" s="539"/>
    </row>
    <row r="762">
      <c r="B762" s="539"/>
      <c r="C762" s="539"/>
    </row>
    <row r="763">
      <c r="B763" s="539"/>
      <c r="C763" s="539"/>
    </row>
    <row r="764">
      <c r="B764" s="539"/>
      <c r="C764" s="539"/>
    </row>
    <row r="765">
      <c r="B765" s="539"/>
      <c r="C765" s="539"/>
    </row>
    <row r="766">
      <c r="B766" s="539"/>
      <c r="C766" s="539"/>
    </row>
    <row r="767">
      <c r="B767" s="539"/>
      <c r="C767" s="539"/>
    </row>
    <row r="768">
      <c r="B768" s="539"/>
      <c r="C768" s="539"/>
    </row>
    <row r="769">
      <c r="B769" s="539"/>
      <c r="C769" s="539"/>
    </row>
    <row r="770">
      <c r="B770" s="539"/>
      <c r="C770" s="539"/>
    </row>
    <row r="771">
      <c r="B771" s="539"/>
      <c r="C771" s="539"/>
    </row>
    <row r="772">
      <c r="B772" s="539"/>
      <c r="C772" s="539"/>
    </row>
    <row r="773">
      <c r="B773" s="539"/>
      <c r="C773" s="539"/>
    </row>
    <row r="774">
      <c r="B774" s="539"/>
      <c r="C774" s="539"/>
    </row>
    <row r="775">
      <c r="B775" s="539"/>
      <c r="C775" s="539"/>
    </row>
    <row r="776">
      <c r="B776" s="539"/>
      <c r="C776" s="539"/>
    </row>
    <row r="777">
      <c r="B777" s="539"/>
      <c r="C777" s="539"/>
    </row>
    <row r="778">
      <c r="B778" s="539"/>
      <c r="C778" s="539"/>
    </row>
    <row r="779">
      <c r="B779" s="539"/>
      <c r="C779" s="539"/>
    </row>
    <row r="780">
      <c r="B780" s="539"/>
      <c r="C780" s="539"/>
    </row>
    <row r="781">
      <c r="B781" s="539"/>
      <c r="C781" s="539"/>
    </row>
    <row r="782">
      <c r="B782" s="539"/>
      <c r="C782" s="539"/>
    </row>
    <row r="783">
      <c r="B783" s="539"/>
      <c r="C783" s="539"/>
    </row>
    <row r="784">
      <c r="B784" s="539"/>
      <c r="C784" s="539"/>
    </row>
    <row r="785">
      <c r="B785" s="539"/>
      <c r="C785" s="539"/>
    </row>
    <row r="786">
      <c r="B786" s="539"/>
      <c r="C786" s="539"/>
    </row>
    <row r="787">
      <c r="B787" s="539"/>
      <c r="C787" s="539"/>
    </row>
    <row r="788">
      <c r="B788" s="539"/>
      <c r="C788" s="539"/>
    </row>
    <row r="789">
      <c r="B789" s="539"/>
      <c r="C789" s="539"/>
    </row>
    <row r="790">
      <c r="B790" s="539"/>
      <c r="C790" s="539"/>
    </row>
    <row r="791">
      <c r="B791" s="539"/>
      <c r="C791" s="539"/>
    </row>
    <row r="792">
      <c r="B792" s="539"/>
      <c r="C792" s="539"/>
    </row>
    <row r="793">
      <c r="B793" s="539"/>
      <c r="C793" s="539"/>
    </row>
    <row r="794">
      <c r="B794" s="539"/>
      <c r="C794" s="539"/>
    </row>
    <row r="795">
      <c r="B795" s="539"/>
      <c r="C795" s="539"/>
    </row>
    <row r="796">
      <c r="B796" s="539"/>
      <c r="C796" s="539"/>
    </row>
    <row r="797">
      <c r="B797" s="539"/>
      <c r="C797" s="539"/>
    </row>
    <row r="798">
      <c r="B798" s="539"/>
      <c r="C798" s="539"/>
    </row>
    <row r="799">
      <c r="B799" s="539"/>
      <c r="C799" s="539"/>
    </row>
    <row r="800">
      <c r="B800" s="539"/>
      <c r="C800" s="539"/>
    </row>
    <row r="801">
      <c r="B801" s="539"/>
      <c r="C801" s="539"/>
    </row>
    <row r="802">
      <c r="B802" s="539"/>
      <c r="C802" s="539"/>
    </row>
    <row r="803">
      <c r="B803" s="539"/>
      <c r="C803" s="539"/>
    </row>
    <row r="804">
      <c r="B804" s="539"/>
      <c r="C804" s="539"/>
    </row>
    <row r="805">
      <c r="B805" s="539"/>
      <c r="C805" s="539"/>
    </row>
    <row r="806">
      <c r="B806" s="539"/>
      <c r="C806" s="539"/>
    </row>
    <row r="807">
      <c r="B807" s="539"/>
      <c r="C807" s="539"/>
    </row>
    <row r="808">
      <c r="B808" s="539"/>
      <c r="C808" s="539"/>
    </row>
    <row r="809">
      <c r="B809" s="539"/>
      <c r="C809" s="539"/>
    </row>
    <row r="810">
      <c r="B810" s="539"/>
      <c r="C810" s="539"/>
    </row>
    <row r="811">
      <c r="B811" s="539"/>
      <c r="C811" s="539"/>
    </row>
    <row r="812">
      <c r="B812" s="539"/>
      <c r="C812" s="539"/>
    </row>
    <row r="813">
      <c r="B813" s="539"/>
      <c r="C813" s="539"/>
    </row>
    <row r="814">
      <c r="B814" s="539"/>
      <c r="C814" s="539"/>
    </row>
    <row r="815">
      <c r="B815" s="539"/>
      <c r="C815" s="539"/>
    </row>
    <row r="816">
      <c r="B816" s="539"/>
      <c r="C816" s="539"/>
    </row>
    <row r="817">
      <c r="B817" s="539"/>
      <c r="C817" s="539"/>
    </row>
    <row r="818">
      <c r="B818" s="539"/>
      <c r="C818" s="539"/>
    </row>
    <row r="819">
      <c r="B819" s="539"/>
      <c r="C819" s="539"/>
    </row>
    <row r="820">
      <c r="B820" s="539"/>
      <c r="C820" s="539"/>
    </row>
    <row r="821">
      <c r="B821" s="539"/>
      <c r="C821" s="539"/>
    </row>
    <row r="822">
      <c r="B822" s="539"/>
      <c r="C822" s="539"/>
    </row>
    <row r="823">
      <c r="B823" s="539"/>
      <c r="C823" s="539"/>
    </row>
    <row r="824">
      <c r="B824" s="539"/>
      <c r="C824" s="539"/>
    </row>
    <row r="825">
      <c r="B825" s="539"/>
      <c r="C825" s="539"/>
    </row>
    <row r="826">
      <c r="B826" s="539"/>
      <c r="C826" s="539"/>
    </row>
    <row r="827">
      <c r="B827" s="539"/>
      <c r="C827" s="539"/>
    </row>
    <row r="828">
      <c r="B828" s="539"/>
      <c r="C828" s="539"/>
    </row>
    <row r="829">
      <c r="B829" s="539"/>
      <c r="C829" s="539"/>
    </row>
    <row r="830">
      <c r="B830" s="539"/>
      <c r="C830" s="539"/>
    </row>
    <row r="831">
      <c r="B831" s="539"/>
      <c r="C831" s="539"/>
    </row>
    <row r="832">
      <c r="B832" s="539"/>
      <c r="C832" s="539"/>
    </row>
    <row r="833">
      <c r="B833" s="539"/>
      <c r="C833" s="539"/>
    </row>
    <row r="834">
      <c r="B834" s="539"/>
      <c r="C834" s="539"/>
    </row>
    <row r="835">
      <c r="B835" s="539"/>
      <c r="C835" s="539"/>
    </row>
    <row r="836">
      <c r="B836" s="539"/>
      <c r="C836" s="539"/>
    </row>
    <row r="837">
      <c r="B837" s="539"/>
      <c r="C837" s="539"/>
    </row>
    <row r="838">
      <c r="B838" s="539"/>
      <c r="C838" s="539"/>
    </row>
    <row r="839">
      <c r="B839" s="539"/>
      <c r="C839" s="539"/>
    </row>
    <row r="840">
      <c r="B840" s="539"/>
      <c r="C840" s="539"/>
    </row>
    <row r="841">
      <c r="B841" s="539"/>
      <c r="C841" s="539"/>
    </row>
    <row r="842">
      <c r="B842" s="539"/>
      <c r="C842" s="539"/>
    </row>
    <row r="843">
      <c r="B843" s="539"/>
      <c r="C843" s="539"/>
    </row>
    <row r="844">
      <c r="B844" s="539"/>
      <c r="C844" s="539"/>
    </row>
    <row r="845">
      <c r="B845" s="539"/>
      <c r="C845" s="539"/>
    </row>
    <row r="846">
      <c r="B846" s="539"/>
      <c r="C846" s="539"/>
    </row>
    <row r="847">
      <c r="B847" s="539"/>
      <c r="C847" s="539"/>
    </row>
    <row r="848">
      <c r="B848" s="539"/>
      <c r="C848" s="539"/>
    </row>
    <row r="849">
      <c r="B849" s="539"/>
      <c r="C849" s="539"/>
    </row>
    <row r="850">
      <c r="B850" s="539"/>
      <c r="C850" s="539"/>
    </row>
    <row r="851">
      <c r="B851" s="539"/>
      <c r="C851" s="539"/>
    </row>
    <row r="852">
      <c r="B852" s="539"/>
      <c r="C852" s="539"/>
    </row>
    <row r="853">
      <c r="B853" s="539"/>
      <c r="C853" s="539"/>
    </row>
    <row r="854">
      <c r="B854" s="539"/>
      <c r="C854" s="539"/>
    </row>
    <row r="855">
      <c r="B855" s="539"/>
      <c r="C855" s="539"/>
    </row>
    <row r="856">
      <c r="B856" s="539"/>
      <c r="C856" s="539"/>
    </row>
    <row r="857">
      <c r="B857" s="539"/>
      <c r="C857" s="539"/>
    </row>
    <row r="858">
      <c r="B858" s="539"/>
      <c r="C858" s="539"/>
    </row>
    <row r="859">
      <c r="B859" s="539"/>
      <c r="C859" s="539"/>
    </row>
    <row r="860">
      <c r="B860" s="539"/>
      <c r="C860" s="539"/>
    </row>
    <row r="861">
      <c r="B861" s="539"/>
      <c r="C861" s="539"/>
    </row>
    <row r="862">
      <c r="B862" s="539"/>
      <c r="C862" s="539"/>
    </row>
    <row r="863">
      <c r="B863" s="539"/>
      <c r="C863" s="539"/>
    </row>
    <row r="864">
      <c r="B864" s="539"/>
      <c r="C864" s="539"/>
    </row>
    <row r="865">
      <c r="B865" s="539"/>
      <c r="C865" s="539"/>
    </row>
    <row r="866">
      <c r="B866" s="539"/>
      <c r="C866" s="539"/>
    </row>
    <row r="867">
      <c r="B867" s="539"/>
      <c r="C867" s="539"/>
    </row>
    <row r="868">
      <c r="B868" s="539"/>
      <c r="C868" s="539"/>
    </row>
    <row r="869">
      <c r="B869" s="539"/>
      <c r="C869" s="539"/>
    </row>
    <row r="870">
      <c r="B870" s="539"/>
      <c r="C870" s="539"/>
    </row>
    <row r="871">
      <c r="B871" s="539"/>
      <c r="C871" s="539"/>
    </row>
    <row r="872">
      <c r="B872" s="539"/>
      <c r="C872" s="539"/>
    </row>
    <row r="873">
      <c r="B873" s="539"/>
      <c r="C873" s="539"/>
    </row>
    <row r="874">
      <c r="B874" s="539"/>
      <c r="C874" s="539"/>
    </row>
    <row r="875">
      <c r="B875" s="539"/>
      <c r="C875" s="539"/>
    </row>
    <row r="876">
      <c r="B876" s="539"/>
      <c r="C876" s="539"/>
    </row>
    <row r="877">
      <c r="B877" s="539"/>
      <c r="C877" s="539"/>
    </row>
    <row r="878">
      <c r="B878" s="539"/>
      <c r="C878" s="539"/>
    </row>
    <row r="879">
      <c r="B879" s="539"/>
      <c r="C879" s="539"/>
    </row>
    <row r="880">
      <c r="B880" s="539"/>
      <c r="C880" s="539"/>
    </row>
    <row r="881">
      <c r="B881" s="539"/>
      <c r="C881" s="539"/>
    </row>
    <row r="882">
      <c r="B882" s="539"/>
      <c r="C882" s="539"/>
    </row>
    <row r="883">
      <c r="B883" s="539"/>
      <c r="C883" s="539"/>
    </row>
    <row r="884">
      <c r="B884" s="539"/>
      <c r="C884" s="539"/>
    </row>
    <row r="885">
      <c r="B885" s="539"/>
      <c r="C885" s="539"/>
    </row>
    <row r="886">
      <c r="B886" s="539"/>
      <c r="C886" s="539"/>
    </row>
    <row r="887">
      <c r="B887" s="539"/>
      <c r="C887" s="539"/>
    </row>
    <row r="888">
      <c r="B888" s="539"/>
      <c r="C888" s="539"/>
    </row>
    <row r="889">
      <c r="B889" s="539"/>
      <c r="C889" s="539"/>
    </row>
    <row r="890">
      <c r="B890" s="539"/>
      <c r="C890" s="539"/>
    </row>
    <row r="891">
      <c r="B891" s="539"/>
      <c r="C891" s="539"/>
    </row>
    <row r="892">
      <c r="B892" s="539"/>
      <c r="C892" s="539"/>
    </row>
    <row r="893">
      <c r="B893" s="539"/>
      <c r="C893" s="539"/>
    </row>
    <row r="894">
      <c r="B894" s="539"/>
      <c r="C894" s="539"/>
    </row>
    <row r="895">
      <c r="B895" s="539"/>
      <c r="C895" s="539"/>
    </row>
    <row r="896">
      <c r="B896" s="539"/>
      <c r="C896" s="539"/>
    </row>
    <row r="897">
      <c r="B897" s="539"/>
      <c r="C897" s="539"/>
    </row>
    <row r="898">
      <c r="B898" s="539"/>
      <c r="C898" s="539"/>
    </row>
    <row r="899">
      <c r="B899" s="539"/>
      <c r="C899" s="539"/>
    </row>
    <row r="900">
      <c r="B900" s="539"/>
      <c r="C900" s="539"/>
    </row>
    <row r="901">
      <c r="B901" s="539"/>
      <c r="C901" s="539"/>
    </row>
    <row r="902">
      <c r="B902" s="539"/>
      <c r="C902" s="539"/>
    </row>
    <row r="903">
      <c r="B903" s="539"/>
      <c r="C903" s="539"/>
    </row>
    <row r="904">
      <c r="B904" s="539"/>
      <c r="C904" s="539"/>
    </row>
    <row r="905">
      <c r="B905" s="539"/>
      <c r="C905" s="539"/>
    </row>
    <row r="906">
      <c r="B906" s="539"/>
      <c r="C906" s="539"/>
    </row>
    <row r="907">
      <c r="B907" s="539"/>
      <c r="C907" s="539"/>
    </row>
    <row r="908">
      <c r="B908" s="539"/>
      <c r="C908" s="539"/>
    </row>
    <row r="909">
      <c r="B909" s="539"/>
      <c r="C909" s="539"/>
    </row>
    <row r="910">
      <c r="B910" s="539"/>
      <c r="C910" s="539"/>
    </row>
    <row r="911">
      <c r="B911" s="539"/>
      <c r="C911" s="539"/>
    </row>
    <row r="912">
      <c r="B912" s="539"/>
      <c r="C912" s="539"/>
    </row>
    <row r="913">
      <c r="B913" s="539"/>
      <c r="C913" s="539"/>
    </row>
    <row r="914">
      <c r="B914" s="539"/>
      <c r="C914" s="539"/>
    </row>
    <row r="915">
      <c r="B915" s="539"/>
      <c r="C915" s="539"/>
    </row>
    <row r="916">
      <c r="B916" s="539"/>
      <c r="C916" s="539"/>
    </row>
    <row r="917">
      <c r="B917" s="539"/>
      <c r="C917" s="539"/>
    </row>
    <row r="918">
      <c r="B918" s="539"/>
      <c r="C918" s="539"/>
    </row>
    <row r="919">
      <c r="B919" s="539"/>
      <c r="C919" s="539"/>
    </row>
    <row r="920">
      <c r="B920" s="539"/>
      <c r="C920" s="539"/>
    </row>
    <row r="921">
      <c r="B921" s="539"/>
      <c r="C921" s="539"/>
    </row>
    <row r="922">
      <c r="B922" s="539"/>
      <c r="C922" s="539"/>
    </row>
    <row r="923">
      <c r="B923" s="539"/>
      <c r="C923" s="539"/>
    </row>
    <row r="924">
      <c r="B924" s="539"/>
      <c r="C924" s="539"/>
    </row>
    <row r="925">
      <c r="B925" s="539"/>
      <c r="C925" s="539"/>
    </row>
    <row r="926">
      <c r="B926" s="539"/>
      <c r="C926" s="539"/>
    </row>
    <row r="927">
      <c r="B927" s="539"/>
      <c r="C927" s="539"/>
    </row>
    <row r="928">
      <c r="B928" s="539"/>
      <c r="C928" s="539"/>
    </row>
    <row r="929">
      <c r="B929" s="539"/>
      <c r="C929" s="539"/>
    </row>
    <row r="930">
      <c r="B930" s="539"/>
      <c r="C930" s="539"/>
    </row>
    <row r="931">
      <c r="B931" s="539"/>
      <c r="C931" s="539"/>
    </row>
    <row r="932">
      <c r="B932" s="539"/>
      <c r="C932" s="539"/>
    </row>
    <row r="933">
      <c r="B933" s="539"/>
      <c r="C933" s="539"/>
    </row>
    <row r="934">
      <c r="B934" s="539"/>
      <c r="C934" s="539"/>
    </row>
    <row r="935">
      <c r="B935" s="539"/>
      <c r="C935" s="539"/>
    </row>
    <row r="936">
      <c r="B936" s="539"/>
      <c r="C936" s="539"/>
    </row>
    <row r="937">
      <c r="B937" s="539"/>
      <c r="C937" s="539"/>
    </row>
    <row r="938">
      <c r="B938" s="539"/>
      <c r="C938" s="539"/>
    </row>
    <row r="939">
      <c r="B939" s="539"/>
      <c r="C939" s="539"/>
    </row>
    <row r="940">
      <c r="B940" s="539"/>
      <c r="C940" s="539"/>
    </row>
    <row r="941">
      <c r="B941" s="539"/>
      <c r="C941" s="539"/>
    </row>
    <row r="942">
      <c r="B942" s="539"/>
      <c r="C942" s="539"/>
    </row>
    <row r="943">
      <c r="B943" s="539"/>
      <c r="C943" s="539"/>
    </row>
    <row r="944">
      <c r="B944" s="539"/>
      <c r="C944" s="539"/>
    </row>
    <row r="945">
      <c r="B945" s="539"/>
      <c r="C945" s="539"/>
    </row>
    <row r="946">
      <c r="B946" s="539"/>
      <c r="C946" s="539"/>
    </row>
    <row r="947">
      <c r="B947" s="539"/>
      <c r="C947" s="539"/>
    </row>
    <row r="948">
      <c r="B948" s="539"/>
      <c r="C948" s="539"/>
    </row>
    <row r="949">
      <c r="B949" s="539"/>
      <c r="C949" s="539"/>
    </row>
    <row r="950">
      <c r="B950" s="539"/>
      <c r="C950" s="539"/>
    </row>
    <row r="951">
      <c r="B951" s="539"/>
      <c r="C951" s="539"/>
    </row>
    <row r="952">
      <c r="B952" s="539"/>
      <c r="C952" s="539"/>
    </row>
    <row r="953">
      <c r="B953" s="539"/>
      <c r="C953" s="539"/>
    </row>
    <row r="954">
      <c r="B954" s="539"/>
      <c r="C954" s="539"/>
    </row>
    <row r="955">
      <c r="B955" s="539"/>
      <c r="C955" s="539"/>
    </row>
    <row r="956">
      <c r="B956" s="539"/>
      <c r="C956" s="539"/>
    </row>
    <row r="957">
      <c r="B957" s="539"/>
      <c r="C957" s="539"/>
    </row>
    <row r="958">
      <c r="B958" s="539"/>
      <c r="C958" s="539"/>
    </row>
    <row r="959">
      <c r="B959" s="539"/>
      <c r="C959" s="539"/>
    </row>
    <row r="960">
      <c r="B960" s="539"/>
      <c r="C960" s="539"/>
    </row>
    <row r="961">
      <c r="B961" s="539"/>
      <c r="C961" s="539"/>
    </row>
    <row r="962">
      <c r="B962" s="539"/>
      <c r="C962" s="539"/>
    </row>
    <row r="963">
      <c r="B963" s="539"/>
      <c r="C963" s="539"/>
    </row>
    <row r="964">
      <c r="B964" s="539"/>
      <c r="C964" s="539"/>
    </row>
    <row r="965">
      <c r="B965" s="539"/>
      <c r="C965" s="539"/>
    </row>
    <row r="966">
      <c r="B966" s="539"/>
      <c r="C966" s="539"/>
    </row>
    <row r="967">
      <c r="B967" s="539"/>
      <c r="C967" s="539"/>
    </row>
    <row r="968">
      <c r="B968" s="539"/>
      <c r="C968" s="539"/>
    </row>
    <row r="969">
      <c r="B969" s="539"/>
      <c r="C969" s="539"/>
    </row>
    <row r="970">
      <c r="B970" s="539"/>
      <c r="C970" s="539"/>
    </row>
    <row r="971">
      <c r="B971" s="539"/>
      <c r="C971" s="539"/>
    </row>
    <row r="972">
      <c r="B972" s="539"/>
      <c r="C972" s="539"/>
    </row>
    <row r="973">
      <c r="B973" s="539"/>
      <c r="C973" s="539"/>
    </row>
    <row r="974">
      <c r="B974" s="539"/>
      <c r="C974" s="539"/>
    </row>
    <row r="975">
      <c r="B975" s="539"/>
      <c r="C975" s="539"/>
    </row>
    <row r="976">
      <c r="B976" s="539"/>
      <c r="C976" s="539"/>
    </row>
    <row r="977">
      <c r="B977" s="539"/>
      <c r="C977" s="539"/>
    </row>
    <row r="978">
      <c r="B978" s="539"/>
      <c r="C978" s="539"/>
    </row>
    <row r="979">
      <c r="B979" s="539"/>
      <c r="C979" s="539"/>
    </row>
    <row r="980">
      <c r="B980" s="539"/>
      <c r="C980" s="539"/>
    </row>
    <row r="981">
      <c r="B981" s="539"/>
      <c r="C981" s="539"/>
    </row>
    <row r="982">
      <c r="B982" s="539"/>
      <c r="C982" s="539"/>
    </row>
    <row r="983">
      <c r="B983" s="539"/>
      <c r="C983" s="539"/>
    </row>
    <row r="984">
      <c r="B984" s="539"/>
      <c r="C984" s="539"/>
    </row>
    <row r="985">
      <c r="B985" s="539"/>
      <c r="C985" s="539"/>
    </row>
    <row r="986">
      <c r="B986" s="539"/>
      <c r="C986" s="539"/>
    </row>
    <row r="987">
      <c r="B987" s="539"/>
      <c r="C987" s="539"/>
    </row>
    <row r="988">
      <c r="B988" s="539"/>
      <c r="C988" s="539"/>
    </row>
    <row r="989">
      <c r="B989" s="539"/>
      <c r="C989" s="539"/>
    </row>
    <row r="990">
      <c r="B990" s="539"/>
      <c r="C990" s="539"/>
    </row>
    <row r="991">
      <c r="B991" s="539"/>
      <c r="C991" s="539"/>
    </row>
    <row r="992">
      <c r="B992" s="539"/>
      <c r="C992" s="539"/>
    </row>
  </sheetData>
  <dataValidations>
    <dataValidation type="list" allowBlank="1" sqref="D3:D420">
      <formula1>"Entregue,Solicitada,Pendente,Pronta p/ Entrega"</formula1>
    </dataValidation>
    <dataValidation type="custom" allowBlank="1" showDropDown="1" sqref="B3:B420 E3:E420">
      <formula1>OR(NOT(ISERROR(DATEVALUE(B3))), AND(ISNUMBER(B3), LEFT(CELL("format", B3))="D"))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41.63"/>
    <col customWidth="1" min="3" max="3" width="19.0"/>
    <col customWidth="1" min="4" max="4" width="19.13"/>
    <col customWidth="1" min="5" max="5" width="17.0"/>
    <col customWidth="1" min="6" max="6" width="14.75"/>
    <col customWidth="1" min="7" max="7" width="4.13"/>
    <col customWidth="1" min="8" max="8" width="41.63"/>
    <col customWidth="1" min="9" max="9" width="18.5"/>
    <col customWidth="1" min="10" max="10" width="14.75"/>
    <col customWidth="1" min="11" max="11" width="15.13"/>
  </cols>
  <sheetData>
    <row r="2">
      <c r="A2" s="558"/>
      <c r="B2" s="559">
        <v>2025.0</v>
      </c>
      <c r="C2" s="560"/>
      <c r="D2" s="560"/>
      <c r="E2" s="560"/>
      <c r="F2" s="561"/>
      <c r="H2" s="559">
        <v>2026.0</v>
      </c>
      <c r="I2" s="560"/>
      <c r="J2" s="560"/>
      <c r="K2" s="560"/>
      <c r="L2" s="561"/>
    </row>
    <row r="5" ht="22.5" customHeight="1">
      <c r="A5" s="562" t="s">
        <v>6608</v>
      </c>
      <c r="B5" s="540" t="s">
        <v>6222</v>
      </c>
      <c r="C5" s="540" t="s">
        <v>6224</v>
      </c>
      <c r="D5" s="540" t="s">
        <v>6609</v>
      </c>
      <c r="E5" s="540" t="s">
        <v>6610</v>
      </c>
      <c r="F5" s="540" t="s">
        <v>6225</v>
      </c>
      <c r="H5" s="540" t="s">
        <v>6222</v>
      </c>
      <c r="I5" s="540" t="s">
        <v>6224</v>
      </c>
      <c r="J5" s="540" t="s">
        <v>6609</v>
      </c>
      <c r="K5" s="540" t="s">
        <v>6610</v>
      </c>
      <c r="L5" s="540" t="s">
        <v>6225</v>
      </c>
    </row>
    <row r="6" ht="22.5" customHeight="1">
      <c r="B6" s="551" t="s">
        <v>6611</v>
      </c>
      <c r="C6" s="129" t="s">
        <v>6227</v>
      </c>
      <c r="D6" s="563" t="s">
        <v>6612</v>
      </c>
      <c r="E6" s="544">
        <v>45715.0</v>
      </c>
      <c r="F6" s="564">
        <v>45743.0</v>
      </c>
      <c r="H6" s="128" t="s">
        <v>6613</v>
      </c>
      <c r="I6" s="129"/>
      <c r="J6" s="128"/>
      <c r="K6" s="127"/>
      <c r="L6" s="565"/>
    </row>
    <row r="7" ht="22.5" customHeight="1">
      <c r="B7" s="550" t="s">
        <v>6614</v>
      </c>
      <c r="C7" s="129" t="s">
        <v>6227</v>
      </c>
      <c r="D7" s="563" t="s">
        <v>6615</v>
      </c>
      <c r="E7" s="544">
        <v>45728.0</v>
      </c>
      <c r="F7" s="566">
        <v>45759.0</v>
      </c>
      <c r="H7" s="128" t="s">
        <v>6616</v>
      </c>
      <c r="I7" s="129"/>
      <c r="J7" s="128"/>
      <c r="K7" s="127"/>
      <c r="L7" s="567"/>
    </row>
    <row r="8" ht="22.5" customHeight="1">
      <c r="B8" s="551" t="s">
        <v>6617</v>
      </c>
      <c r="C8" s="129" t="s">
        <v>6227</v>
      </c>
      <c r="D8" s="563" t="s">
        <v>6618</v>
      </c>
      <c r="E8" s="544">
        <v>45817.0</v>
      </c>
      <c r="F8" s="568"/>
      <c r="H8" s="128" t="s">
        <v>6619</v>
      </c>
      <c r="I8" s="129"/>
      <c r="J8" s="569"/>
      <c r="K8" s="546"/>
      <c r="L8" s="143"/>
    </row>
    <row r="9" ht="22.5" customHeight="1">
      <c r="B9" s="128" t="s">
        <v>6620</v>
      </c>
      <c r="C9" s="129" t="s">
        <v>6329</v>
      </c>
      <c r="D9" s="563" t="s">
        <v>6621</v>
      </c>
      <c r="E9" s="544">
        <v>45905.0</v>
      </c>
      <c r="F9" s="568"/>
      <c r="H9" s="128" t="s">
        <v>6622</v>
      </c>
      <c r="I9" s="129" t="s">
        <v>6623</v>
      </c>
      <c r="J9" s="570"/>
      <c r="K9" s="546"/>
      <c r="L9" s="143"/>
    </row>
    <row r="10" ht="22.5" customHeight="1">
      <c r="B10" s="128" t="s">
        <v>6624</v>
      </c>
      <c r="C10" s="129" t="s">
        <v>6329</v>
      </c>
      <c r="D10" s="563" t="s">
        <v>6625</v>
      </c>
      <c r="E10" s="544">
        <v>45945.0</v>
      </c>
      <c r="F10" s="568"/>
      <c r="H10" s="473"/>
      <c r="I10" s="168"/>
      <c r="J10" s="570"/>
      <c r="K10" s="546"/>
      <c r="L10" s="143"/>
    </row>
    <row r="12">
      <c r="A12" s="562" t="s">
        <v>6608</v>
      </c>
    </row>
    <row r="13" ht="22.5" customHeight="1">
      <c r="B13" s="540" t="s">
        <v>6222</v>
      </c>
      <c r="C13" s="540" t="s">
        <v>6224</v>
      </c>
      <c r="D13" s="540" t="s">
        <v>6609</v>
      </c>
      <c r="E13" s="540" t="s">
        <v>6610</v>
      </c>
      <c r="F13" s="540" t="s">
        <v>6225</v>
      </c>
      <c r="H13" s="540" t="s">
        <v>6222</v>
      </c>
      <c r="I13" s="540" t="s">
        <v>6224</v>
      </c>
      <c r="J13" s="540" t="s">
        <v>6609</v>
      </c>
      <c r="K13" s="540" t="s">
        <v>6610</v>
      </c>
      <c r="L13" s="540" t="s">
        <v>6225</v>
      </c>
    </row>
    <row r="14" ht="22.5" customHeight="1">
      <c r="B14" s="551" t="s">
        <v>6626</v>
      </c>
      <c r="C14" s="129" t="s">
        <v>6227</v>
      </c>
      <c r="D14" s="563" t="s">
        <v>6627</v>
      </c>
      <c r="E14" s="544">
        <v>45709.0</v>
      </c>
      <c r="F14" s="544">
        <v>45792.0</v>
      </c>
      <c r="H14" s="473"/>
      <c r="I14" s="168"/>
      <c r="J14" s="128"/>
      <c r="K14" s="127"/>
      <c r="L14" s="127"/>
    </row>
    <row r="15" ht="22.5" customHeight="1">
      <c r="B15" s="550" t="s">
        <v>6628</v>
      </c>
      <c r="C15" s="129" t="s">
        <v>6227</v>
      </c>
      <c r="D15" s="563" t="s">
        <v>6629</v>
      </c>
      <c r="E15" s="544">
        <v>45785.0</v>
      </c>
      <c r="F15" s="556"/>
      <c r="H15" s="473"/>
      <c r="I15" s="168"/>
      <c r="J15" s="128"/>
      <c r="K15" s="546"/>
      <c r="L15" s="546"/>
    </row>
    <row r="16" ht="22.5" customHeight="1">
      <c r="B16" s="551" t="s">
        <v>6630</v>
      </c>
      <c r="C16" s="129" t="s">
        <v>6631</v>
      </c>
      <c r="D16" s="571"/>
      <c r="E16" s="556"/>
      <c r="F16" s="556"/>
      <c r="H16" s="473"/>
      <c r="I16" s="129"/>
      <c r="J16" s="569"/>
      <c r="K16" s="546"/>
      <c r="L16" s="546"/>
    </row>
    <row r="18">
      <c r="A18" s="562" t="s">
        <v>6608</v>
      </c>
    </row>
    <row r="19" ht="22.5" customHeight="1">
      <c r="B19" s="540" t="s">
        <v>6222</v>
      </c>
      <c r="C19" s="540" t="s">
        <v>6224</v>
      </c>
      <c r="D19" s="540" t="s">
        <v>6609</v>
      </c>
      <c r="E19" s="540" t="s">
        <v>6610</v>
      </c>
      <c r="F19" s="540" t="s">
        <v>6225</v>
      </c>
      <c r="H19" s="540" t="s">
        <v>6222</v>
      </c>
      <c r="I19" s="540" t="s">
        <v>6224</v>
      </c>
      <c r="J19" s="540" t="s">
        <v>6609</v>
      </c>
      <c r="K19" s="540" t="s">
        <v>6610</v>
      </c>
      <c r="L19" s="540" t="s">
        <v>6225</v>
      </c>
    </row>
    <row r="20" ht="22.5" customHeight="1">
      <c r="B20" s="473" t="s">
        <v>6632</v>
      </c>
      <c r="C20" s="129" t="s">
        <v>6633</v>
      </c>
      <c r="D20" s="563" t="s">
        <v>6634</v>
      </c>
      <c r="E20" s="544">
        <v>45882.0</v>
      </c>
      <c r="F20" s="568"/>
      <c r="H20" s="473"/>
      <c r="I20" s="168"/>
      <c r="J20" s="128"/>
      <c r="K20" s="127"/>
      <c r="L20" s="143"/>
    </row>
    <row r="21" ht="22.5" customHeight="1">
      <c r="B21" s="128" t="s">
        <v>6635</v>
      </c>
      <c r="C21" s="129" t="s">
        <v>6633</v>
      </c>
      <c r="D21" s="563" t="s">
        <v>6636</v>
      </c>
      <c r="E21" s="544">
        <v>45884.0</v>
      </c>
      <c r="F21" s="568"/>
      <c r="H21" s="572"/>
      <c r="I21" s="168"/>
      <c r="J21" s="570"/>
      <c r="K21" s="546"/>
      <c r="L21" s="143"/>
    </row>
    <row r="22" ht="22.5" customHeight="1">
      <c r="B22" s="128" t="s">
        <v>6637</v>
      </c>
      <c r="C22" s="129" t="s">
        <v>6633</v>
      </c>
      <c r="D22" s="571"/>
      <c r="E22" s="556"/>
      <c r="F22" s="568"/>
      <c r="H22" s="473"/>
      <c r="I22" s="168"/>
      <c r="J22" s="569"/>
      <c r="K22" s="546"/>
      <c r="L22" s="143"/>
    </row>
    <row r="23" ht="22.5" customHeight="1">
      <c r="B23" s="473"/>
      <c r="C23" s="129"/>
      <c r="D23" s="571"/>
      <c r="E23" s="556"/>
      <c r="F23" s="568"/>
      <c r="H23" s="473"/>
      <c r="I23" s="168"/>
      <c r="J23" s="569"/>
      <c r="K23" s="546"/>
      <c r="L23" s="143"/>
    </row>
    <row r="24" ht="22.5" customHeight="1">
      <c r="B24" s="473"/>
      <c r="C24" s="129"/>
      <c r="D24" s="573"/>
      <c r="E24" s="556"/>
      <c r="F24" s="568"/>
      <c r="H24" s="473"/>
      <c r="I24" s="129"/>
      <c r="J24" s="570"/>
      <c r="K24" s="546"/>
      <c r="L24" s="143"/>
    </row>
    <row r="26">
      <c r="A26" s="562" t="s">
        <v>6608</v>
      </c>
    </row>
    <row r="27" ht="22.5" customHeight="1">
      <c r="B27" s="540" t="s">
        <v>6222</v>
      </c>
      <c r="C27" s="540" t="s">
        <v>6224</v>
      </c>
      <c r="D27" s="540" t="s">
        <v>6638</v>
      </c>
      <c r="E27" s="540" t="s">
        <v>6610</v>
      </c>
      <c r="F27" s="540" t="s">
        <v>6225</v>
      </c>
      <c r="G27" s="119"/>
      <c r="H27" s="540" t="s">
        <v>6222</v>
      </c>
      <c r="I27" s="540" t="s">
        <v>6224</v>
      </c>
      <c r="J27" s="540" t="s">
        <v>6638</v>
      </c>
      <c r="K27" s="540" t="s">
        <v>6610</v>
      </c>
      <c r="L27" s="540" t="s">
        <v>6225</v>
      </c>
    </row>
    <row r="28" ht="22.5" customHeight="1">
      <c r="B28" s="473" t="s">
        <v>6639</v>
      </c>
      <c r="C28" s="129" t="s">
        <v>6640</v>
      </c>
      <c r="D28" s="563" t="s">
        <v>6641</v>
      </c>
      <c r="E28" s="544">
        <v>45728.0</v>
      </c>
      <c r="F28" s="568"/>
      <c r="G28" s="119"/>
      <c r="H28" s="128" t="s">
        <v>6642</v>
      </c>
      <c r="I28" s="129" t="s">
        <v>6631</v>
      </c>
      <c r="J28" s="128"/>
      <c r="K28" s="127"/>
      <c r="L28" s="143"/>
    </row>
    <row r="29" ht="22.5" customHeight="1">
      <c r="B29" s="128" t="s">
        <v>6643</v>
      </c>
      <c r="C29" s="129" t="s">
        <v>6227</v>
      </c>
      <c r="D29" s="563" t="s">
        <v>6644</v>
      </c>
      <c r="E29" s="544">
        <v>45806.0</v>
      </c>
      <c r="F29" s="568"/>
      <c r="G29" s="119"/>
      <c r="H29" s="128" t="s">
        <v>6645</v>
      </c>
      <c r="I29" s="168"/>
      <c r="J29" s="570"/>
      <c r="K29" s="546"/>
      <c r="L29" s="143"/>
    </row>
    <row r="30" ht="22.5" customHeight="1">
      <c r="B30" s="128" t="s">
        <v>6646</v>
      </c>
      <c r="C30" s="129" t="s">
        <v>6623</v>
      </c>
      <c r="D30" s="571"/>
      <c r="E30" s="556"/>
      <c r="F30" s="568"/>
      <c r="G30" s="119"/>
      <c r="H30" s="128" t="s">
        <v>3489</v>
      </c>
      <c r="I30" s="129"/>
      <c r="J30" s="569"/>
      <c r="K30" s="546"/>
      <c r="L30" s="143"/>
    </row>
    <row r="32">
      <c r="A32" s="562" t="s">
        <v>6647</v>
      </c>
    </row>
    <row r="33" ht="22.5" customHeight="1">
      <c r="B33" s="540" t="s">
        <v>6222</v>
      </c>
      <c r="C33" s="540" t="s">
        <v>6224</v>
      </c>
      <c r="D33" s="540" t="s">
        <v>6609</v>
      </c>
      <c r="E33" s="540" t="s">
        <v>6610</v>
      </c>
      <c r="F33" s="540" t="s">
        <v>6225</v>
      </c>
      <c r="H33" s="540" t="s">
        <v>6222</v>
      </c>
      <c r="I33" s="540" t="s">
        <v>6224</v>
      </c>
      <c r="J33" s="540" t="s">
        <v>6609</v>
      </c>
      <c r="K33" s="540" t="s">
        <v>6610</v>
      </c>
      <c r="L33" s="540" t="s">
        <v>6225</v>
      </c>
    </row>
    <row r="34" ht="22.5" customHeight="1">
      <c r="B34" s="128" t="s">
        <v>6648</v>
      </c>
      <c r="C34" s="129" t="s">
        <v>6649</v>
      </c>
      <c r="D34" s="563" t="s">
        <v>6650</v>
      </c>
      <c r="E34" s="544">
        <v>45817.0</v>
      </c>
      <c r="F34" s="143"/>
      <c r="H34" s="128"/>
      <c r="I34" s="129"/>
      <c r="J34" s="473"/>
      <c r="K34" s="546"/>
      <c r="L34" s="143"/>
    </row>
    <row r="36">
      <c r="A36" s="562" t="s">
        <v>6608</v>
      </c>
    </row>
    <row r="37" ht="22.5" customHeight="1">
      <c r="B37" s="540" t="s">
        <v>6222</v>
      </c>
      <c r="C37" s="540" t="s">
        <v>6224</v>
      </c>
      <c r="D37" s="540" t="s">
        <v>6609</v>
      </c>
      <c r="E37" s="540" t="s">
        <v>6610</v>
      </c>
      <c r="F37" s="540" t="s">
        <v>6225</v>
      </c>
      <c r="H37" s="540" t="s">
        <v>6222</v>
      </c>
      <c r="I37" s="540" t="s">
        <v>6224</v>
      </c>
      <c r="J37" s="540" t="s">
        <v>6609</v>
      </c>
      <c r="K37" s="540" t="s">
        <v>6610</v>
      </c>
      <c r="L37" s="540" t="s">
        <v>6225</v>
      </c>
    </row>
    <row r="38" ht="22.5" customHeight="1">
      <c r="B38" s="128" t="s">
        <v>6651</v>
      </c>
      <c r="C38" s="129" t="s">
        <v>6227</v>
      </c>
      <c r="D38" s="563" t="s">
        <v>6652</v>
      </c>
      <c r="E38" s="544">
        <v>45882.0</v>
      </c>
      <c r="F38" s="143"/>
      <c r="H38" s="473"/>
      <c r="I38" s="143"/>
      <c r="J38" s="473"/>
      <c r="K38" s="546"/>
      <c r="L38" s="143"/>
    </row>
  </sheetData>
  <mergeCells count="8">
    <mergeCell ref="B2:F2"/>
    <mergeCell ref="H2:L2"/>
    <mergeCell ref="A5:A10"/>
    <mergeCell ref="A12:A16"/>
    <mergeCell ref="A18:A24"/>
    <mergeCell ref="A26:A30"/>
    <mergeCell ref="A32:A34"/>
    <mergeCell ref="A36:A38"/>
  </mergeCells>
  <dataValidations>
    <dataValidation type="list" allowBlank="1" sqref="I6:I10">
      <formula1>"Entregue,Solicitada,Pendente,Pronta p/ Entrega"</formula1>
    </dataValidation>
    <dataValidation type="list" allowBlank="1" sqref="I14:I16 C14:C16 I28:I30 C28:C30">
      <formula1>"Entregue,Solicitada,Pendente,Pronta p/entrega"</formula1>
    </dataValidation>
    <dataValidation type="list" allowBlank="1" sqref="C34">
      <formula1>"Entregue,Solicitada,Pendente,Pronto p/ entrega"</formula1>
    </dataValidation>
    <dataValidation type="custom" allowBlank="1" showDropDown="1" sqref="E6:E10 K6:K10 K14:L16 E14:F16 K20:K24 E20:E24 K28:K30 E28:E30 K34 E34 E38 K38">
      <formula1>OR(NOT(ISERROR(DATEVALUE(E6))), AND(ISNUMBER(E6), LEFT(CELL("format", E6))="D"))</formula1>
    </dataValidation>
    <dataValidation type="list" allowBlank="1" sqref="I20:I24 I34 I38">
      <formula1>"Entregue,Solicitada,Pendente"</formula1>
    </dataValidation>
    <dataValidation type="list" allowBlank="1" sqref="F6:F10 L6:L10 L20:L24 F20:F24 L28:L30 F28:F30 L34 F34 F38 L38">
      <formula1>"27/03/2025,29/05/2025,22/10/2025,24/11/2025,08/12/2025"</formula1>
    </dataValidation>
    <dataValidation type="list" allowBlank="1" sqref="C20:C24 C38">
      <formula1>"Entregue,Solicitada,Pendente,Pronta p/ entrega"</formula1>
    </dataValidation>
    <dataValidation type="list" allowBlank="1" sqref="C6:C10">
      <formula1>"Entregue,Solicitada,Pendente,Pronta p/ Entrega"</formula1>
    </dataValidation>
  </dataValidations>
  <drawing r:id="rId1"/>
  <tableParts count="12">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13"/>
    <col customWidth="1" min="2" max="2" width="16.75"/>
    <col customWidth="1" min="3" max="3" width="14.75"/>
    <col customWidth="1" min="4" max="4" width="10.88"/>
    <col customWidth="1" hidden="1" min="5" max="5" width="40.88"/>
    <col customWidth="1" hidden="1" min="6" max="6" width="11.5"/>
    <col customWidth="1" min="7" max="7" width="40.63"/>
    <col customWidth="1" min="8" max="8" width="22.38"/>
    <col customWidth="1" min="9" max="9" width="20.0"/>
    <col customWidth="1" min="10" max="10" width="19.38"/>
    <col customWidth="1" min="11" max="11" width="18.63"/>
    <col customWidth="1" min="12" max="12" width="40.63"/>
  </cols>
  <sheetData>
    <row r="1">
      <c r="A1" s="574"/>
      <c r="D1" s="574"/>
      <c r="E1" s="574"/>
      <c r="F1" s="575"/>
      <c r="G1" s="576"/>
      <c r="H1" s="577"/>
      <c r="I1" s="577"/>
      <c r="J1" s="574"/>
      <c r="L1" s="576"/>
    </row>
    <row r="2" ht="22.5" customHeight="1">
      <c r="A2" s="540" t="s">
        <v>6653</v>
      </c>
      <c r="B2" s="540" t="s">
        <v>6224</v>
      </c>
      <c r="C2" s="540" t="s">
        <v>6654</v>
      </c>
      <c r="D2" s="540" t="s">
        <v>6655</v>
      </c>
      <c r="E2" s="540" t="s">
        <v>6656</v>
      </c>
      <c r="F2" s="540" t="s">
        <v>6657</v>
      </c>
      <c r="G2" s="578" t="s">
        <v>6658</v>
      </c>
      <c r="H2" s="579" t="s">
        <v>6659</v>
      </c>
      <c r="I2" s="541" t="s">
        <v>6660</v>
      </c>
      <c r="J2" s="540" t="s">
        <v>6661</v>
      </c>
      <c r="K2" s="125" t="s">
        <v>6662</v>
      </c>
      <c r="L2" s="578" t="s">
        <v>6663</v>
      </c>
    </row>
    <row r="3" ht="22.5" customHeight="1">
      <c r="A3" s="580" t="s">
        <v>6664</v>
      </c>
      <c r="B3" s="129" t="s">
        <v>6665</v>
      </c>
      <c r="C3" s="129" t="s">
        <v>6666</v>
      </c>
      <c r="D3" s="581">
        <v>45901.0</v>
      </c>
      <c r="E3" s="582" t="s">
        <v>6667</v>
      </c>
      <c r="F3" s="583" t="s">
        <v>6668</v>
      </c>
      <c r="G3" s="584" t="s">
        <v>6669</v>
      </c>
      <c r="H3" s="585" t="s">
        <v>77</v>
      </c>
      <c r="I3" s="585" t="s">
        <v>6670</v>
      </c>
      <c r="J3" s="586" t="s">
        <v>4301</v>
      </c>
      <c r="K3" s="587"/>
      <c r="L3" s="128"/>
    </row>
    <row r="4" ht="22.5" customHeight="1">
      <c r="A4" s="580" t="s">
        <v>6664</v>
      </c>
      <c r="B4" s="129" t="s">
        <v>6665</v>
      </c>
      <c r="C4" s="129" t="s">
        <v>6671</v>
      </c>
      <c r="D4" s="588" t="s">
        <v>6672</v>
      </c>
      <c r="E4" s="582" t="s">
        <v>6673</v>
      </c>
      <c r="F4" s="583" t="s">
        <v>6668</v>
      </c>
      <c r="G4" s="584" t="s">
        <v>6674</v>
      </c>
      <c r="H4" s="585" t="s">
        <v>6675</v>
      </c>
      <c r="I4" s="589" t="s">
        <v>6676</v>
      </c>
      <c r="J4" s="586" t="s">
        <v>4301</v>
      </c>
      <c r="K4" s="587"/>
      <c r="L4" s="584"/>
    </row>
    <row r="5" ht="22.5" customHeight="1">
      <c r="A5" s="580" t="s">
        <v>6677</v>
      </c>
      <c r="B5" s="129" t="s">
        <v>6678</v>
      </c>
      <c r="C5" s="129" t="s">
        <v>6666</v>
      </c>
      <c r="D5" s="588" t="s">
        <v>6679</v>
      </c>
      <c r="E5" s="582" t="s">
        <v>6680</v>
      </c>
      <c r="F5" s="583" t="s">
        <v>6668</v>
      </c>
      <c r="G5" s="590" t="s">
        <v>6681</v>
      </c>
      <c r="H5" s="585" t="s">
        <v>47</v>
      </c>
      <c r="I5" s="591" t="s">
        <v>6631</v>
      </c>
      <c r="J5" s="586" t="s">
        <v>4231</v>
      </c>
      <c r="K5" s="587"/>
      <c r="L5" s="587"/>
    </row>
    <row r="6" ht="22.5" customHeight="1">
      <c r="A6" s="592" t="s">
        <v>6677</v>
      </c>
      <c r="B6" s="129" t="s">
        <v>6678</v>
      </c>
      <c r="C6" s="593" t="s">
        <v>6666</v>
      </c>
      <c r="D6" s="594" t="s">
        <v>6682</v>
      </c>
      <c r="E6" s="582" t="s">
        <v>6683</v>
      </c>
      <c r="F6" s="583" t="s">
        <v>6668</v>
      </c>
      <c r="G6" s="590" t="s">
        <v>6684</v>
      </c>
      <c r="H6" s="595" t="s">
        <v>123</v>
      </c>
      <c r="I6" s="591" t="s">
        <v>6631</v>
      </c>
      <c r="J6" s="596" t="s">
        <v>4243</v>
      </c>
      <c r="K6" s="587"/>
      <c r="L6" s="587"/>
    </row>
    <row r="7" ht="22.5" customHeight="1">
      <c r="A7" s="592" t="s">
        <v>6677</v>
      </c>
      <c r="B7" s="129" t="s">
        <v>6678</v>
      </c>
      <c r="C7" s="593" t="s">
        <v>6666</v>
      </c>
      <c r="D7" s="594" t="s">
        <v>6685</v>
      </c>
      <c r="E7" s="582" t="s">
        <v>6686</v>
      </c>
      <c r="F7" s="583" t="s">
        <v>6668</v>
      </c>
      <c r="G7" s="590" t="s">
        <v>6687</v>
      </c>
      <c r="H7" s="585" t="s">
        <v>124</v>
      </c>
      <c r="I7" s="591" t="s">
        <v>6631</v>
      </c>
      <c r="J7" s="596" t="s">
        <v>4243</v>
      </c>
      <c r="K7" s="587"/>
      <c r="L7" s="587"/>
    </row>
    <row r="8" ht="22.5" customHeight="1">
      <c r="A8" s="597" t="s">
        <v>6677</v>
      </c>
      <c r="B8" s="593" t="s">
        <v>6678</v>
      </c>
      <c r="C8" s="593" t="s">
        <v>6666</v>
      </c>
      <c r="D8" s="594" t="s">
        <v>6688</v>
      </c>
      <c r="E8" s="598" t="s">
        <v>6689</v>
      </c>
      <c r="F8" s="583" t="s">
        <v>6668</v>
      </c>
      <c r="G8" s="599" t="s">
        <v>6690</v>
      </c>
      <c r="H8" s="600" t="s">
        <v>125</v>
      </c>
      <c r="I8" s="591" t="s">
        <v>6631</v>
      </c>
      <c r="J8" s="596" t="s">
        <v>4244</v>
      </c>
      <c r="K8" s="587"/>
      <c r="L8" s="587"/>
    </row>
    <row r="9" ht="22.5" customHeight="1">
      <c r="A9" s="597" t="s">
        <v>6677</v>
      </c>
      <c r="B9" s="593" t="s">
        <v>5383</v>
      </c>
      <c r="C9" s="593" t="s">
        <v>6666</v>
      </c>
      <c r="D9" s="594" t="s">
        <v>6691</v>
      </c>
      <c r="E9" s="601" t="s">
        <v>6692</v>
      </c>
      <c r="F9" s="583" t="s">
        <v>6668</v>
      </c>
      <c r="G9" s="590" t="s">
        <v>6693</v>
      </c>
      <c r="H9" s="585" t="s">
        <v>126</v>
      </c>
      <c r="I9" s="602" t="s">
        <v>18</v>
      </c>
      <c r="J9" s="596" t="s">
        <v>4245</v>
      </c>
      <c r="K9" s="587"/>
      <c r="L9" s="587"/>
    </row>
    <row r="10" ht="22.5" customHeight="1">
      <c r="A10" s="597" t="s">
        <v>6677</v>
      </c>
      <c r="B10" s="593" t="s">
        <v>6678</v>
      </c>
      <c r="C10" s="593" t="s">
        <v>6666</v>
      </c>
      <c r="D10" s="594" t="s">
        <v>6694</v>
      </c>
      <c r="E10" s="601" t="s">
        <v>6695</v>
      </c>
      <c r="F10" s="583" t="s">
        <v>6668</v>
      </c>
      <c r="G10" s="590" t="s">
        <v>6696</v>
      </c>
      <c r="H10" s="585" t="s">
        <v>127</v>
      </c>
      <c r="I10" s="591" t="s">
        <v>6631</v>
      </c>
      <c r="J10" s="596" t="s">
        <v>4248</v>
      </c>
      <c r="K10" s="587"/>
      <c r="L10" s="587"/>
    </row>
    <row r="11" ht="22.5" customHeight="1">
      <c r="A11" s="597" t="s">
        <v>6677</v>
      </c>
      <c r="B11" s="593" t="s">
        <v>6678</v>
      </c>
      <c r="C11" s="593" t="s">
        <v>6666</v>
      </c>
      <c r="D11" s="594" t="s">
        <v>6697</v>
      </c>
      <c r="E11" s="601" t="s">
        <v>6698</v>
      </c>
      <c r="F11" s="583" t="s">
        <v>6668</v>
      </c>
      <c r="G11" s="590" t="s">
        <v>6699</v>
      </c>
      <c r="H11" s="585" t="s">
        <v>128</v>
      </c>
      <c r="I11" s="591" t="s">
        <v>6631</v>
      </c>
      <c r="J11" s="596" t="s">
        <v>4248</v>
      </c>
      <c r="K11" s="587"/>
      <c r="L11" s="587"/>
    </row>
    <row r="12" ht="22.5" customHeight="1">
      <c r="A12" s="597" t="s">
        <v>6677</v>
      </c>
      <c r="B12" s="593" t="s">
        <v>6678</v>
      </c>
      <c r="C12" s="593" t="s">
        <v>6666</v>
      </c>
      <c r="D12" s="594" t="s">
        <v>6700</v>
      </c>
      <c r="E12" s="601" t="s">
        <v>6701</v>
      </c>
      <c r="F12" s="603" t="s">
        <v>6668</v>
      </c>
      <c r="G12" s="590" t="s">
        <v>6702</v>
      </c>
      <c r="H12" s="600" t="s">
        <v>129</v>
      </c>
      <c r="I12" s="591" t="s">
        <v>6631</v>
      </c>
      <c r="J12" s="604" t="s">
        <v>4231</v>
      </c>
      <c r="K12" s="605"/>
      <c r="L12" s="605"/>
    </row>
    <row r="13" ht="22.5" customHeight="1">
      <c r="A13" s="580" t="s">
        <v>6703</v>
      </c>
      <c r="B13" s="129" t="s">
        <v>5383</v>
      </c>
      <c r="C13" s="129" t="s">
        <v>6671</v>
      </c>
      <c r="D13" s="563" t="s">
        <v>6704</v>
      </c>
      <c r="E13" s="582" t="s">
        <v>6705</v>
      </c>
      <c r="F13" s="583" t="s">
        <v>6706</v>
      </c>
      <c r="G13" s="590" t="s">
        <v>6707</v>
      </c>
      <c r="H13" s="600" t="s">
        <v>6708</v>
      </c>
      <c r="I13" s="600" t="s">
        <v>23</v>
      </c>
      <c r="J13" s="596" t="s">
        <v>4243</v>
      </c>
      <c r="K13" s="587"/>
      <c r="L13" s="590"/>
    </row>
    <row r="14" ht="22.5" customHeight="1">
      <c r="A14" s="580" t="s">
        <v>6664</v>
      </c>
      <c r="B14" s="129" t="s">
        <v>6665</v>
      </c>
      <c r="C14" s="129" t="s">
        <v>6666</v>
      </c>
      <c r="D14" s="588" t="s">
        <v>6641</v>
      </c>
      <c r="E14" s="583" t="s">
        <v>6709</v>
      </c>
      <c r="F14" s="583" t="s">
        <v>6668</v>
      </c>
      <c r="G14" s="584" t="s">
        <v>6710</v>
      </c>
      <c r="H14" s="585" t="s">
        <v>81</v>
      </c>
      <c r="I14" s="585" t="s">
        <v>6711</v>
      </c>
      <c r="J14" s="586" t="s">
        <v>4301</v>
      </c>
      <c r="K14" s="587"/>
      <c r="L14" s="587"/>
    </row>
    <row r="15" ht="22.5" customHeight="1">
      <c r="A15" s="597" t="s">
        <v>6677</v>
      </c>
      <c r="B15" s="593" t="s">
        <v>5383</v>
      </c>
      <c r="C15" s="593" t="s">
        <v>6666</v>
      </c>
      <c r="D15" s="594" t="s">
        <v>6712</v>
      </c>
      <c r="E15" s="601" t="s">
        <v>6713</v>
      </c>
      <c r="F15" s="603" t="s">
        <v>6668</v>
      </c>
      <c r="G15" s="584" t="s">
        <v>6714</v>
      </c>
      <c r="H15" s="585" t="s">
        <v>130</v>
      </c>
      <c r="I15" s="602" t="s">
        <v>28</v>
      </c>
      <c r="J15" s="604" t="s">
        <v>4248</v>
      </c>
      <c r="K15" s="605"/>
      <c r="L15" s="605"/>
    </row>
    <row r="16" ht="22.5" customHeight="1">
      <c r="A16" s="580" t="s">
        <v>6677</v>
      </c>
      <c r="B16" s="129" t="s">
        <v>5383</v>
      </c>
      <c r="C16" s="129" t="s">
        <v>6666</v>
      </c>
      <c r="D16" s="588" t="s">
        <v>6715</v>
      </c>
      <c r="E16" s="582" t="s">
        <v>6716</v>
      </c>
      <c r="F16" s="583" t="s">
        <v>6668</v>
      </c>
      <c r="G16" s="606" t="s">
        <v>6717</v>
      </c>
      <c r="H16" s="600" t="s">
        <v>60</v>
      </c>
      <c r="I16" s="585" t="s">
        <v>39</v>
      </c>
      <c r="J16" s="586" t="s">
        <v>4231</v>
      </c>
      <c r="K16" s="587"/>
      <c r="L16" s="587"/>
    </row>
    <row r="17" ht="22.5" customHeight="1">
      <c r="A17" s="580" t="s">
        <v>6677</v>
      </c>
      <c r="B17" s="129" t="s">
        <v>6678</v>
      </c>
      <c r="C17" s="129" t="s">
        <v>6666</v>
      </c>
      <c r="D17" s="588" t="s">
        <v>6718</v>
      </c>
      <c r="E17" s="582" t="s">
        <v>6719</v>
      </c>
      <c r="F17" s="583" t="s">
        <v>6706</v>
      </c>
      <c r="G17" s="607" t="s">
        <v>6720</v>
      </c>
      <c r="H17" s="585" t="s">
        <v>17</v>
      </c>
      <c r="I17" s="591" t="s">
        <v>6631</v>
      </c>
      <c r="J17" s="586" t="s">
        <v>4247</v>
      </c>
      <c r="K17" s="587" t="s">
        <v>4248</v>
      </c>
      <c r="L17" s="128"/>
    </row>
    <row r="18" ht="22.5" customHeight="1">
      <c r="A18" s="580" t="s">
        <v>6677</v>
      </c>
      <c r="B18" s="129" t="s">
        <v>6678</v>
      </c>
      <c r="C18" s="129" t="s">
        <v>6666</v>
      </c>
      <c r="D18" s="588" t="s">
        <v>6721</v>
      </c>
      <c r="E18" s="582" t="s">
        <v>6722</v>
      </c>
      <c r="F18" s="583" t="s">
        <v>6668</v>
      </c>
      <c r="G18" s="590" t="s">
        <v>6723</v>
      </c>
      <c r="H18" s="585" t="s">
        <v>105</v>
      </c>
      <c r="I18" s="591" t="s">
        <v>6631</v>
      </c>
      <c r="J18" s="586" t="s">
        <v>4247</v>
      </c>
      <c r="K18" s="587"/>
      <c r="L18" s="587"/>
    </row>
    <row r="19" ht="22.5" customHeight="1">
      <c r="A19" s="580" t="s">
        <v>6664</v>
      </c>
      <c r="B19" s="129" t="s">
        <v>6678</v>
      </c>
      <c r="C19" s="129" t="s">
        <v>6666</v>
      </c>
      <c r="D19" s="563" t="s">
        <v>6724</v>
      </c>
      <c r="E19" s="582" t="s">
        <v>6725</v>
      </c>
      <c r="F19" s="583" t="s">
        <v>6668</v>
      </c>
      <c r="G19" s="608" t="s">
        <v>6726</v>
      </c>
      <c r="H19" s="585" t="s">
        <v>6727</v>
      </c>
      <c r="I19" s="609" t="s">
        <v>6631</v>
      </c>
      <c r="J19" s="596" t="s">
        <v>4301</v>
      </c>
      <c r="K19" s="587"/>
      <c r="L19" s="587"/>
    </row>
    <row r="20" ht="22.5" customHeight="1">
      <c r="A20" s="580" t="s">
        <v>6677</v>
      </c>
      <c r="B20" s="129" t="s">
        <v>5383</v>
      </c>
      <c r="C20" s="129" t="s">
        <v>6666</v>
      </c>
      <c r="D20" s="588" t="s">
        <v>6728</v>
      </c>
      <c r="E20" s="582" t="s">
        <v>6729</v>
      </c>
      <c r="F20" s="583" t="s">
        <v>6668</v>
      </c>
      <c r="G20" s="606" t="s">
        <v>6730</v>
      </c>
      <c r="H20" s="585" t="s">
        <v>22</v>
      </c>
      <c r="I20" s="585" t="s">
        <v>44</v>
      </c>
      <c r="J20" s="586" t="s">
        <v>4251</v>
      </c>
      <c r="K20" s="587"/>
      <c r="L20" s="587"/>
    </row>
    <row r="21" ht="22.5" customHeight="1">
      <c r="A21" s="580" t="s">
        <v>6677</v>
      </c>
      <c r="B21" s="129" t="s">
        <v>5383</v>
      </c>
      <c r="C21" s="129" t="s">
        <v>6666</v>
      </c>
      <c r="D21" s="588" t="s">
        <v>6731</v>
      </c>
      <c r="E21" s="582" t="s">
        <v>6732</v>
      </c>
      <c r="F21" s="583" t="s">
        <v>6668</v>
      </c>
      <c r="G21" s="606" t="s">
        <v>6733</v>
      </c>
      <c r="H21" s="585" t="s">
        <v>27</v>
      </c>
      <c r="I21" s="585" t="s">
        <v>48</v>
      </c>
      <c r="J21" s="586" t="s">
        <v>4251</v>
      </c>
      <c r="K21" s="587"/>
      <c r="L21" s="587"/>
    </row>
    <row r="22" ht="22.5" customHeight="1">
      <c r="A22" s="580" t="s">
        <v>6677</v>
      </c>
      <c r="B22" s="129" t="s">
        <v>6678</v>
      </c>
      <c r="C22" s="129" t="s">
        <v>6666</v>
      </c>
      <c r="D22" s="588" t="s">
        <v>6734</v>
      </c>
      <c r="E22" s="582" t="s">
        <v>6735</v>
      </c>
      <c r="F22" s="583" t="s">
        <v>6668</v>
      </c>
      <c r="G22" s="590" t="s">
        <v>6736</v>
      </c>
      <c r="H22" s="585" t="s">
        <v>38</v>
      </c>
      <c r="I22" s="591" t="s">
        <v>6631</v>
      </c>
      <c r="J22" s="586" t="s">
        <v>4251</v>
      </c>
      <c r="K22" s="587"/>
      <c r="L22" s="587"/>
    </row>
    <row r="23" ht="22.5" customHeight="1">
      <c r="A23" s="580" t="s">
        <v>6677</v>
      </c>
      <c r="B23" s="129" t="s">
        <v>6678</v>
      </c>
      <c r="C23" s="129" t="s">
        <v>6666</v>
      </c>
      <c r="D23" s="588" t="s">
        <v>6737</v>
      </c>
      <c r="E23" s="582" t="s">
        <v>6738</v>
      </c>
      <c r="F23" s="583" t="s">
        <v>6706</v>
      </c>
      <c r="G23" s="590" t="s">
        <v>6739</v>
      </c>
      <c r="H23" s="585" t="s">
        <v>73</v>
      </c>
      <c r="I23" s="591" t="s">
        <v>6631</v>
      </c>
      <c r="J23" s="586" t="s">
        <v>4243</v>
      </c>
      <c r="K23" s="587" t="s">
        <v>4244</v>
      </c>
      <c r="L23" s="128"/>
    </row>
    <row r="24" ht="22.5" customHeight="1">
      <c r="A24" s="580" t="s">
        <v>6677</v>
      </c>
      <c r="B24" s="129" t="s">
        <v>6678</v>
      </c>
      <c r="C24" s="129" t="s">
        <v>6666</v>
      </c>
      <c r="D24" s="588" t="s">
        <v>6740</v>
      </c>
      <c r="E24" s="582" t="s">
        <v>6741</v>
      </c>
      <c r="F24" s="583" t="s">
        <v>6706</v>
      </c>
      <c r="G24" s="590" t="s">
        <v>6742</v>
      </c>
      <c r="H24" s="585" t="s">
        <v>93</v>
      </c>
      <c r="I24" s="591" t="s">
        <v>6631</v>
      </c>
      <c r="J24" s="586" t="s">
        <v>4242</v>
      </c>
      <c r="K24" s="587"/>
      <c r="L24" s="587"/>
    </row>
    <row r="25" ht="22.5" customHeight="1">
      <c r="A25" s="580" t="s">
        <v>6677</v>
      </c>
      <c r="B25" s="129" t="s">
        <v>5383</v>
      </c>
      <c r="C25" s="129" t="s">
        <v>6671</v>
      </c>
      <c r="D25" s="563" t="s">
        <v>6743</v>
      </c>
      <c r="E25" s="582" t="s">
        <v>6744</v>
      </c>
      <c r="F25" s="583" t="s">
        <v>6668</v>
      </c>
      <c r="G25" s="606" t="s">
        <v>6745</v>
      </c>
      <c r="H25" s="602" t="s">
        <v>6746</v>
      </c>
      <c r="I25" s="585" t="s">
        <v>52</v>
      </c>
      <c r="J25" s="596" t="s">
        <v>4248</v>
      </c>
      <c r="K25" s="587"/>
      <c r="L25" s="606"/>
    </row>
    <row r="26" ht="22.5" customHeight="1">
      <c r="A26" s="580" t="s">
        <v>6677</v>
      </c>
      <c r="B26" s="129" t="s">
        <v>6678</v>
      </c>
      <c r="C26" s="129" t="s">
        <v>6666</v>
      </c>
      <c r="D26" s="588" t="s">
        <v>6747</v>
      </c>
      <c r="E26" s="582" t="s">
        <v>6748</v>
      </c>
      <c r="F26" s="583" t="s">
        <v>6706</v>
      </c>
      <c r="G26" s="607" t="s">
        <v>6749</v>
      </c>
      <c r="H26" s="585" t="s">
        <v>85</v>
      </c>
      <c r="I26" s="591" t="s">
        <v>6631</v>
      </c>
      <c r="J26" s="586" t="s">
        <v>4248</v>
      </c>
      <c r="K26" s="587"/>
      <c r="L26" s="587"/>
    </row>
    <row r="27" ht="22.5" customHeight="1">
      <c r="A27" s="580" t="s">
        <v>6677</v>
      </c>
      <c r="B27" s="129" t="s">
        <v>6678</v>
      </c>
      <c r="C27" s="129" t="s">
        <v>6666</v>
      </c>
      <c r="D27" s="588" t="s">
        <v>6750</v>
      </c>
      <c r="E27" s="582" t="s">
        <v>6751</v>
      </c>
      <c r="F27" s="583" t="s">
        <v>6706</v>
      </c>
      <c r="G27" s="607" t="s">
        <v>6752</v>
      </c>
      <c r="H27" s="585" t="s">
        <v>69</v>
      </c>
      <c r="I27" s="591" t="s">
        <v>6631</v>
      </c>
      <c r="J27" s="586" t="s">
        <v>4244</v>
      </c>
      <c r="K27" s="587"/>
      <c r="L27" s="587"/>
    </row>
    <row r="28" ht="22.5" customHeight="1">
      <c r="A28" s="580" t="s">
        <v>6677</v>
      </c>
      <c r="B28" s="129" t="s">
        <v>6678</v>
      </c>
      <c r="C28" s="129" t="s">
        <v>6666</v>
      </c>
      <c r="D28" s="588" t="s">
        <v>6753</v>
      </c>
      <c r="E28" s="582" t="s">
        <v>6754</v>
      </c>
      <c r="F28" s="583" t="s">
        <v>6668</v>
      </c>
      <c r="G28" s="590" t="s">
        <v>6755</v>
      </c>
      <c r="H28" s="585" t="s">
        <v>95</v>
      </c>
      <c r="I28" s="591" t="s">
        <v>6631</v>
      </c>
      <c r="J28" s="586" t="s">
        <v>4244</v>
      </c>
      <c r="K28" s="587"/>
      <c r="L28" s="587"/>
    </row>
    <row r="29" ht="22.5" customHeight="1">
      <c r="A29" s="580" t="s">
        <v>6677</v>
      </c>
      <c r="B29" s="129" t="s">
        <v>6678</v>
      </c>
      <c r="C29" s="129" t="s">
        <v>6666</v>
      </c>
      <c r="D29" s="588" t="s">
        <v>6756</v>
      </c>
      <c r="E29" s="582" t="s">
        <v>6757</v>
      </c>
      <c r="F29" s="583" t="s">
        <v>6706</v>
      </c>
      <c r="G29" s="590" t="s">
        <v>6758</v>
      </c>
      <c r="H29" s="585" t="s">
        <v>97</v>
      </c>
      <c r="I29" s="591" t="s">
        <v>6631</v>
      </c>
      <c r="J29" s="586" t="s">
        <v>4243</v>
      </c>
      <c r="K29" s="587"/>
      <c r="L29" s="587"/>
    </row>
    <row r="30" ht="22.5" customHeight="1">
      <c r="A30" s="580" t="s">
        <v>6677</v>
      </c>
      <c r="B30" s="610" t="s">
        <v>6678</v>
      </c>
      <c r="C30" s="610" t="s">
        <v>6666</v>
      </c>
      <c r="D30" s="611" t="s">
        <v>6759</v>
      </c>
      <c r="E30" s="612" t="s">
        <v>6760</v>
      </c>
      <c r="F30" s="583" t="s">
        <v>6706</v>
      </c>
      <c r="G30" s="590" t="s">
        <v>6761</v>
      </c>
      <c r="H30" s="585" t="s">
        <v>99</v>
      </c>
      <c r="I30" s="591" t="s">
        <v>6631</v>
      </c>
      <c r="J30" s="586" t="s">
        <v>4251</v>
      </c>
      <c r="K30" s="587"/>
      <c r="L30" s="587"/>
    </row>
    <row r="31" ht="22.5" customHeight="1">
      <c r="A31" s="580" t="s">
        <v>6677</v>
      </c>
      <c r="B31" s="613" t="s">
        <v>5383</v>
      </c>
      <c r="C31" s="613" t="s">
        <v>6666</v>
      </c>
      <c r="D31" s="614" t="s">
        <v>6762</v>
      </c>
      <c r="E31" s="615" t="s">
        <v>6763</v>
      </c>
      <c r="F31" s="583" t="s">
        <v>6668</v>
      </c>
      <c r="G31" s="584" t="s">
        <v>6764</v>
      </c>
      <c r="H31" s="585" t="s">
        <v>43</v>
      </c>
      <c r="I31" s="585" t="s">
        <v>56</v>
      </c>
      <c r="J31" s="586" t="s">
        <v>4251</v>
      </c>
      <c r="K31" s="587"/>
      <c r="L31" s="587"/>
    </row>
    <row r="32" ht="22.5" customHeight="1">
      <c r="A32" s="580" t="s">
        <v>6677</v>
      </c>
      <c r="B32" s="610" t="s">
        <v>6678</v>
      </c>
      <c r="C32" s="610" t="s">
        <v>6666</v>
      </c>
      <c r="D32" s="611" t="s">
        <v>6765</v>
      </c>
      <c r="E32" s="612" t="s">
        <v>6766</v>
      </c>
      <c r="F32" s="583" t="s">
        <v>6706</v>
      </c>
      <c r="G32" s="590" t="s">
        <v>6767</v>
      </c>
      <c r="H32" s="585" t="s">
        <v>101</v>
      </c>
      <c r="I32" s="591" t="s">
        <v>6631</v>
      </c>
      <c r="J32" s="586" t="s">
        <v>4251</v>
      </c>
      <c r="K32" s="587"/>
      <c r="L32" s="587"/>
    </row>
    <row r="33" ht="22.5" customHeight="1">
      <c r="A33" s="580" t="s">
        <v>6677</v>
      </c>
      <c r="B33" s="616" t="s">
        <v>6678</v>
      </c>
      <c r="C33" s="616" t="s">
        <v>6666</v>
      </c>
      <c r="D33" s="617" t="s">
        <v>6768</v>
      </c>
      <c r="E33" s="618" t="s">
        <v>6769</v>
      </c>
      <c r="F33" s="583" t="s">
        <v>6706</v>
      </c>
      <c r="G33" s="607" t="s">
        <v>6770</v>
      </c>
      <c r="H33" s="602" t="s">
        <v>89</v>
      </c>
      <c r="I33" s="591" t="s">
        <v>6631</v>
      </c>
      <c r="J33" s="586" t="s">
        <v>4247</v>
      </c>
      <c r="K33" s="587"/>
      <c r="L33" s="587"/>
    </row>
    <row r="34" ht="22.5" customHeight="1">
      <c r="A34" s="580" t="s">
        <v>6664</v>
      </c>
      <c r="B34" s="129" t="s">
        <v>6665</v>
      </c>
      <c r="C34" s="129" t="s">
        <v>6666</v>
      </c>
      <c r="D34" s="617" t="s">
        <v>6644</v>
      </c>
      <c r="E34" s="582" t="s">
        <v>6771</v>
      </c>
      <c r="F34" s="583" t="s">
        <v>6668</v>
      </c>
      <c r="G34" s="584" t="s">
        <v>6772</v>
      </c>
      <c r="H34" s="585" t="s">
        <v>117</v>
      </c>
      <c r="I34" s="585" t="s">
        <v>6773</v>
      </c>
      <c r="J34" s="586" t="s">
        <v>4301</v>
      </c>
      <c r="K34" s="587"/>
      <c r="L34" s="587"/>
    </row>
    <row r="35" ht="22.5" customHeight="1">
      <c r="A35" s="580" t="s">
        <v>6677</v>
      </c>
      <c r="B35" s="129" t="s">
        <v>5383</v>
      </c>
      <c r="C35" s="129" t="s">
        <v>6666</v>
      </c>
      <c r="D35" s="617" t="s">
        <v>6774</v>
      </c>
      <c r="E35" s="582" t="s">
        <v>6775</v>
      </c>
      <c r="F35" s="583" t="s">
        <v>6668</v>
      </c>
      <c r="G35" s="590" t="s">
        <v>6776</v>
      </c>
      <c r="H35" s="600" t="s">
        <v>51</v>
      </c>
      <c r="I35" s="602" t="s">
        <v>61</v>
      </c>
      <c r="J35" s="586" t="s">
        <v>4251</v>
      </c>
      <c r="K35" s="587"/>
      <c r="L35" s="587"/>
    </row>
    <row r="36" ht="22.5" customHeight="1">
      <c r="A36" s="580" t="s">
        <v>6677</v>
      </c>
      <c r="B36" s="129" t="s">
        <v>6678</v>
      </c>
      <c r="C36" s="129" t="s">
        <v>6666</v>
      </c>
      <c r="D36" s="617" t="s">
        <v>6777</v>
      </c>
      <c r="E36" s="582" t="s">
        <v>6778</v>
      </c>
      <c r="F36" s="583" t="s">
        <v>6706</v>
      </c>
      <c r="G36" s="590" t="s">
        <v>6779</v>
      </c>
      <c r="H36" s="585" t="s">
        <v>103</v>
      </c>
      <c r="I36" s="591" t="s">
        <v>6631</v>
      </c>
      <c r="J36" s="586" t="s">
        <v>4248</v>
      </c>
      <c r="K36" s="587" t="s">
        <v>4251</v>
      </c>
      <c r="L36" s="128"/>
    </row>
    <row r="37" ht="22.5" customHeight="1">
      <c r="A37" s="580" t="s">
        <v>6677</v>
      </c>
      <c r="B37" s="619" t="s">
        <v>6678</v>
      </c>
      <c r="C37" s="619" t="s">
        <v>6666</v>
      </c>
      <c r="D37" s="620" t="s">
        <v>6780</v>
      </c>
      <c r="E37" s="598" t="s">
        <v>6781</v>
      </c>
      <c r="F37" s="583" t="s">
        <v>6668</v>
      </c>
      <c r="G37" s="590" t="s">
        <v>6782</v>
      </c>
      <c r="H37" s="621" t="s">
        <v>111</v>
      </c>
      <c r="I37" s="591" t="s">
        <v>6631</v>
      </c>
      <c r="J37" s="586" t="s">
        <v>4251</v>
      </c>
      <c r="K37" s="587" t="s">
        <v>4245</v>
      </c>
      <c r="L37" s="128"/>
    </row>
    <row r="38" ht="22.5" customHeight="1">
      <c r="A38" s="580" t="s">
        <v>6677</v>
      </c>
      <c r="B38" s="622" t="s">
        <v>6678</v>
      </c>
      <c r="C38" s="622" t="s">
        <v>6666</v>
      </c>
      <c r="D38" s="620" t="s">
        <v>6783</v>
      </c>
      <c r="E38" s="623" t="s">
        <v>6784</v>
      </c>
      <c r="F38" s="583" t="s">
        <v>6706</v>
      </c>
      <c r="G38" s="590" t="s">
        <v>6785</v>
      </c>
      <c r="H38" s="624" t="s">
        <v>110</v>
      </c>
      <c r="I38" s="591" t="s">
        <v>6631</v>
      </c>
      <c r="J38" s="586" t="s">
        <v>4251</v>
      </c>
      <c r="K38" s="587" t="s">
        <v>4245</v>
      </c>
      <c r="L38" s="128"/>
    </row>
    <row r="39" ht="22.5" customHeight="1">
      <c r="A39" s="580" t="s">
        <v>6677</v>
      </c>
      <c r="B39" s="619" t="s">
        <v>6678</v>
      </c>
      <c r="C39" s="619" t="s">
        <v>6666</v>
      </c>
      <c r="D39" s="620" t="s">
        <v>6786</v>
      </c>
      <c r="E39" s="582" t="s">
        <v>6787</v>
      </c>
      <c r="F39" s="583" t="s">
        <v>6706</v>
      </c>
      <c r="G39" s="590" t="s">
        <v>6788</v>
      </c>
      <c r="H39" s="585" t="s">
        <v>112</v>
      </c>
      <c r="I39" s="591" t="s">
        <v>6631</v>
      </c>
      <c r="J39" s="586" t="s">
        <v>4248</v>
      </c>
      <c r="K39" s="587"/>
      <c r="L39" s="587"/>
    </row>
    <row r="40" ht="22.5" customHeight="1">
      <c r="A40" s="580" t="s">
        <v>6677</v>
      </c>
      <c r="B40" s="619" t="s">
        <v>6678</v>
      </c>
      <c r="C40" s="619" t="s">
        <v>6666</v>
      </c>
      <c r="D40" s="620" t="s">
        <v>6789</v>
      </c>
      <c r="E40" s="598" t="s">
        <v>6790</v>
      </c>
      <c r="F40" s="583" t="s">
        <v>6706</v>
      </c>
      <c r="G40" s="590" t="s">
        <v>6791</v>
      </c>
      <c r="H40" s="624" t="s">
        <v>109</v>
      </c>
      <c r="I40" s="591" t="s">
        <v>6631</v>
      </c>
      <c r="J40" s="586" t="s">
        <v>4247</v>
      </c>
      <c r="K40" s="587"/>
      <c r="L40" s="587"/>
    </row>
    <row r="41" ht="22.5" customHeight="1">
      <c r="A41" s="580" t="s">
        <v>6677</v>
      </c>
      <c r="B41" s="622" t="s">
        <v>6678</v>
      </c>
      <c r="C41" s="622" t="s">
        <v>6666</v>
      </c>
      <c r="D41" s="620" t="s">
        <v>6792</v>
      </c>
      <c r="E41" s="598" t="s">
        <v>6793</v>
      </c>
      <c r="F41" s="583" t="s">
        <v>6706</v>
      </c>
      <c r="G41" s="590" t="s">
        <v>6794</v>
      </c>
      <c r="H41" s="624" t="s">
        <v>107</v>
      </c>
      <c r="I41" s="591" t="s">
        <v>6631</v>
      </c>
      <c r="J41" s="586" t="s">
        <v>4247</v>
      </c>
      <c r="K41" s="587"/>
      <c r="L41" s="587"/>
    </row>
    <row r="42" ht="22.5" customHeight="1">
      <c r="A42" s="580" t="s">
        <v>6677</v>
      </c>
      <c r="B42" s="129" t="s">
        <v>5383</v>
      </c>
      <c r="C42" s="129" t="s">
        <v>6671</v>
      </c>
      <c r="D42" s="563" t="s">
        <v>6795</v>
      </c>
      <c r="E42" s="582" t="s">
        <v>6796</v>
      </c>
      <c r="F42" s="583" t="s">
        <v>6668</v>
      </c>
      <c r="G42" s="590" t="s">
        <v>6797</v>
      </c>
      <c r="H42" s="600" t="s">
        <v>6798</v>
      </c>
      <c r="I42" s="602" t="s">
        <v>66</v>
      </c>
      <c r="J42" s="586" t="s">
        <v>4231</v>
      </c>
      <c r="K42" s="587"/>
      <c r="L42" s="590"/>
    </row>
    <row r="43" ht="22.5" customHeight="1">
      <c r="A43" s="580" t="s">
        <v>6677</v>
      </c>
      <c r="B43" s="129" t="s">
        <v>5383</v>
      </c>
      <c r="C43" s="129" t="s">
        <v>6671</v>
      </c>
      <c r="D43" s="563" t="s">
        <v>6799</v>
      </c>
      <c r="E43" s="582" t="s">
        <v>6800</v>
      </c>
      <c r="F43" s="583" t="s">
        <v>6668</v>
      </c>
      <c r="G43" s="590" t="s">
        <v>6801</v>
      </c>
      <c r="H43" s="602" t="s">
        <v>6802</v>
      </c>
      <c r="I43" s="585" t="s">
        <v>70</v>
      </c>
      <c r="J43" s="596" t="s">
        <v>4248</v>
      </c>
      <c r="K43" s="587"/>
      <c r="L43" s="590"/>
    </row>
    <row r="44" ht="22.5" customHeight="1">
      <c r="A44" s="580" t="s">
        <v>6677</v>
      </c>
      <c r="B44" s="129" t="s">
        <v>5383</v>
      </c>
      <c r="C44" s="129" t="s">
        <v>6671</v>
      </c>
      <c r="D44" s="563" t="s">
        <v>6803</v>
      </c>
      <c r="E44" s="582" t="s">
        <v>6804</v>
      </c>
      <c r="F44" s="583" t="s">
        <v>6668</v>
      </c>
      <c r="G44" s="590" t="s">
        <v>6805</v>
      </c>
      <c r="H44" s="585" t="s">
        <v>6806</v>
      </c>
      <c r="I44" s="585" t="s">
        <v>74</v>
      </c>
      <c r="J44" s="596" t="s">
        <v>4243</v>
      </c>
      <c r="K44" s="587"/>
      <c r="L44" s="590"/>
    </row>
    <row r="45" ht="22.5" customHeight="1">
      <c r="A45" s="580" t="s">
        <v>6677</v>
      </c>
      <c r="B45" s="129" t="s">
        <v>5383</v>
      </c>
      <c r="C45" s="129" t="s">
        <v>6671</v>
      </c>
      <c r="D45" s="563" t="s">
        <v>6807</v>
      </c>
      <c r="E45" s="582" t="s">
        <v>6808</v>
      </c>
      <c r="F45" s="583" t="s">
        <v>6668</v>
      </c>
      <c r="G45" s="590" t="s">
        <v>6809</v>
      </c>
      <c r="H45" s="602" t="s">
        <v>6810</v>
      </c>
      <c r="I45" s="585" t="s">
        <v>78</v>
      </c>
      <c r="J45" s="596" t="s">
        <v>4248</v>
      </c>
      <c r="K45" s="587"/>
      <c r="L45" s="590"/>
    </row>
    <row r="46" ht="22.5" customHeight="1">
      <c r="A46" s="580" t="s">
        <v>6677</v>
      </c>
      <c r="B46" s="129" t="s">
        <v>5383</v>
      </c>
      <c r="C46" s="129" t="s">
        <v>6671</v>
      </c>
      <c r="D46" s="563" t="s">
        <v>6811</v>
      </c>
      <c r="E46" s="582" t="s">
        <v>6812</v>
      </c>
      <c r="F46" s="583" t="s">
        <v>6668</v>
      </c>
      <c r="G46" s="590" t="s">
        <v>6813</v>
      </c>
      <c r="H46" s="585" t="s">
        <v>6814</v>
      </c>
      <c r="I46" s="585" t="s">
        <v>82</v>
      </c>
      <c r="J46" s="596" t="s">
        <v>4251</v>
      </c>
      <c r="K46" s="587"/>
      <c r="L46" s="590"/>
    </row>
    <row r="47" ht="22.5" customHeight="1">
      <c r="A47" s="580" t="s">
        <v>6677</v>
      </c>
      <c r="B47" s="129" t="s">
        <v>5383</v>
      </c>
      <c r="C47" s="129" t="s">
        <v>6671</v>
      </c>
      <c r="D47" s="563" t="s">
        <v>6815</v>
      </c>
      <c r="E47" s="582" t="s">
        <v>6816</v>
      </c>
      <c r="F47" s="583" t="s">
        <v>6668</v>
      </c>
      <c r="G47" s="590" t="s">
        <v>6817</v>
      </c>
      <c r="H47" s="585" t="s">
        <v>6818</v>
      </c>
      <c r="I47" s="585" t="s">
        <v>86</v>
      </c>
      <c r="J47" s="586" t="s">
        <v>4251</v>
      </c>
      <c r="K47" s="587"/>
      <c r="L47" s="590"/>
    </row>
    <row r="48" ht="22.5" customHeight="1">
      <c r="A48" s="580" t="s">
        <v>6677</v>
      </c>
      <c r="B48" s="129" t="s">
        <v>6678</v>
      </c>
      <c r="C48" s="129" t="s">
        <v>6671</v>
      </c>
      <c r="D48" s="563" t="s">
        <v>6819</v>
      </c>
      <c r="E48" s="582" t="s">
        <v>6820</v>
      </c>
      <c r="F48" s="583" t="s">
        <v>6668</v>
      </c>
      <c r="G48" s="590" t="s">
        <v>6821</v>
      </c>
      <c r="H48" s="585" t="s">
        <v>6822</v>
      </c>
      <c r="I48" s="591" t="s">
        <v>6631</v>
      </c>
      <c r="J48" s="596" t="s">
        <v>4251</v>
      </c>
      <c r="K48" s="587"/>
      <c r="L48" s="590"/>
    </row>
    <row r="49" ht="22.5" customHeight="1">
      <c r="A49" s="580" t="s">
        <v>6677</v>
      </c>
      <c r="B49" s="129" t="s">
        <v>5383</v>
      </c>
      <c r="C49" s="129" t="s">
        <v>6671</v>
      </c>
      <c r="D49" s="563" t="s">
        <v>6823</v>
      </c>
      <c r="E49" s="582" t="s">
        <v>6824</v>
      </c>
      <c r="F49" s="583" t="s">
        <v>6668</v>
      </c>
      <c r="G49" s="590" t="s">
        <v>6825</v>
      </c>
      <c r="H49" s="585" t="s">
        <v>6826</v>
      </c>
      <c r="I49" s="600" t="s">
        <v>90</v>
      </c>
      <c r="J49" s="586" t="s">
        <v>4251</v>
      </c>
      <c r="K49" s="587"/>
      <c r="L49" s="590"/>
    </row>
    <row r="50" ht="22.5" customHeight="1">
      <c r="A50" s="580" t="s">
        <v>6677</v>
      </c>
      <c r="B50" s="619" t="s">
        <v>6678</v>
      </c>
      <c r="C50" s="619" t="s">
        <v>6666</v>
      </c>
      <c r="D50" s="620" t="s">
        <v>6827</v>
      </c>
      <c r="E50" s="582" t="s">
        <v>6828</v>
      </c>
      <c r="F50" s="583" t="s">
        <v>6668</v>
      </c>
      <c r="G50" s="590" t="s">
        <v>6829</v>
      </c>
      <c r="H50" s="585" t="s">
        <v>114</v>
      </c>
      <c r="I50" s="591" t="s">
        <v>6631</v>
      </c>
      <c r="J50" s="586" t="s">
        <v>4251</v>
      </c>
      <c r="K50" s="587"/>
      <c r="L50" s="587"/>
      <c r="M50" s="625"/>
      <c r="N50" s="625"/>
      <c r="O50" s="625"/>
      <c r="P50" s="625"/>
      <c r="Q50" s="625"/>
      <c r="R50" s="625"/>
      <c r="S50" s="625"/>
      <c r="T50" s="625"/>
      <c r="U50" s="625"/>
      <c r="V50" s="625"/>
      <c r="W50" s="625"/>
      <c r="X50" s="625"/>
      <c r="Y50" s="625"/>
      <c r="Z50" s="625"/>
      <c r="AA50" s="625"/>
      <c r="AB50" s="625"/>
    </row>
    <row r="51" ht="22.5" customHeight="1">
      <c r="A51" s="580" t="s">
        <v>6677</v>
      </c>
      <c r="B51" s="619" t="s">
        <v>6678</v>
      </c>
      <c r="C51" s="619" t="s">
        <v>6666</v>
      </c>
      <c r="D51" s="620" t="s">
        <v>6830</v>
      </c>
      <c r="E51" s="582" t="s">
        <v>6831</v>
      </c>
      <c r="F51" s="583"/>
      <c r="G51" s="608" t="s">
        <v>6832</v>
      </c>
      <c r="H51" s="585" t="s">
        <v>113</v>
      </c>
      <c r="I51" s="591" t="s">
        <v>6631</v>
      </c>
      <c r="J51" s="586" t="s">
        <v>4243</v>
      </c>
      <c r="K51" s="587" t="s">
        <v>4245</v>
      </c>
      <c r="L51" s="128"/>
      <c r="M51" s="625"/>
      <c r="N51" s="625"/>
      <c r="O51" s="625"/>
      <c r="P51" s="625"/>
      <c r="Q51" s="625"/>
      <c r="R51" s="625"/>
      <c r="S51" s="625"/>
      <c r="T51" s="625"/>
      <c r="U51" s="625"/>
      <c r="V51" s="625"/>
      <c r="W51" s="625"/>
      <c r="X51" s="625"/>
      <c r="Y51" s="625"/>
      <c r="Z51" s="625"/>
      <c r="AA51" s="625"/>
      <c r="AB51" s="625"/>
    </row>
    <row r="52" ht="22.5" customHeight="1">
      <c r="A52" s="592" t="s">
        <v>6677</v>
      </c>
      <c r="B52" s="129" t="s">
        <v>6678</v>
      </c>
      <c r="C52" s="129" t="s">
        <v>6671</v>
      </c>
      <c r="D52" s="563" t="s">
        <v>6833</v>
      </c>
      <c r="E52" s="582" t="s">
        <v>6834</v>
      </c>
      <c r="F52" s="583" t="s">
        <v>6668</v>
      </c>
      <c r="G52" s="590" t="s">
        <v>6835</v>
      </c>
      <c r="H52" s="585" t="s">
        <v>6836</v>
      </c>
      <c r="I52" s="591" t="s">
        <v>6631</v>
      </c>
      <c r="J52" s="596" t="s">
        <v>4231</v>
      </c>
      <c r="K52" s="587"/>
      <c r="L52" s="590"/>
    </row>
    <row r="53" ht="22.5" customHeight="1">
      <c r="A53" s="580" t="s">
        <v>6677</v>
      </c>
      <c r="B53" s="129" t="s">
        <v>5383</v>
      </c>
      <c r="C53" s="129" t="s">
        <v>6671</v>
      </c>
      <c r="D53" s="588" t="s">
        <v>6837</v>
      </c>
      <c r="E53" s="582" t="s">
        <v>6838</v>
      </c>
      <c r="F53" s="583" t="s">
        <v>6668</v>
      </c>
      <c r="G53" s="590" t="s">
        <v>6839</v>
      </c>
      <c r="H53" s="585" t="s">
        <v>6840</v>
      </c>
      <c r="I53" s="602" t="s">
        <v>94</v>
      </c>
      <c r="J53" s="596" t="s">
        <v>4301</v>
      </c>
      <c r="K53" s="587"/>
      <c r="L53" s="626"/>
    </row>
    <row r="54" ht="22.5" customHeight="1">
      <c r="A54" s="580" t="s">
        <v>6677</v>
      </c>
      <c r="B54" s="129" t="s">
        <v>6678</v>
      </c>
      <c r="C54" s="129" t="s">
        <v>6666</v>
      </c>
      <c r="D54" s="588" t="s">
        <v>6841</v>
      </c>
      <c r="E54" s="582" t="s">
        <v>6842</v>
      </c>
      <c r="F54" s="583" t="s">
        <v>6668</v>
      </c>
      <c r="G54" s="590" t="s">
        <v>6843</v>
      </c>
      <c r="H54" s="585" t="s">
        <v>55</v>
      </c>
      <c r="I54" s="591" t="s">
        <v>6631</v>
      </c>
      <c r="J54" s="586" t="s">
        <v>4251</v>
      </c>
      <c r="K54" s="587"/>
      <c r="L54" s="626"/>
    </row>
    <row r="55" ht="22.5" customHeight="1">
      <c r="A55" s="580" t="s">
        <v>6677</v>
      </c>
      <c r="B55" s="129" t="s">
        <v>6678</v>
      </c>
      <c r="C55" s="129" t="s">
        <v>6666</v>
      </c>
      <c r="D55" s="588" t="s">
        <v>6844</v>
      </c>
      <c r="E55" s="582" t="s">
        <v>6845</v>
      </c>
      <c r="F55" s="583" t="s">
        <v>6668</v>
      </c>
      <c r="G55" s="590" t="s">
        <v>6846</v>
      </c>
      <c r="H55" s="585" t="s">
        <v>65</v>
      </c>
      <c r="I55" s="591" t="s">
        <v>6631</v>
      </c>
      <c r="J55" s="596" t="s">
        <v>4248</v>
      </c>
      <c r="K55" s="587"/>
      <c r="L55" s="626"/>
    </row>
    <row r="56" ht="22.5" customHeight="1">
      <c r="A56" s="580" t="s">
        <v>6677</v>
      </c>
      <c r="B56" s="129" t="s">
        <v>6678</v>
      </c>
      <c r="C56" s="129" t="s">
        <v>6666</v>
      </c>
      <c r="D56" s="588" t="s">
        <v>6847</v>
      </c>
      <c r="E56" s="582" t="s">
        <v>6848</v>
      </c>
      <c r="F56" s="583" t="s">
        <v>6706</v>
      </c>
      <c r="G56" s="590" t="s">
        <v>6849</v>
      </c>
      <c r="H56" s="585" t="s">
        <v>115</v>
      </c>
      <c r="I56" s="591" t="s">
        <v>6631</v>
      </c>
      <c r="J56" s="586" t="s">
        <v>4251</v>
      </c>
      <c r="K56" s="587"/>
      <c r="L56" s="626"/>
      <c r="M56" s="625"/>
      <c r="N56" s="625"/>
      <c r="O56" s="625"/>
      <c r="P56" s="625"/>
      <c r="Q56" s="625"/>
      <c r="R56" s="625"/>
      <c r="S56" s="625"/>
      <c r="T56" s="625"/>
      <c r="U56" s="625"/>
      <c r="V56" s="625"/>
      <c r="W56" s="625"/>
      <c r="X56" s="625"/>
      <c r="Y56" s="625"/>
      <c r="Z56" s="625"/>
      <c r="AA56" s="625"/>
      <c r="AB56" s="625"/>
    </row>
    <row r="57" ht="22.5" customHeight="1">
      <c r="A57" s="580" t="s">
        <v>6677</v>
      </c>
      <c r="B57" s="129" t="s">
        <v>6678</v>
      </c>
      <c r="C57" s="129" t="s">
        <v>6666</v>
      </c>
      <c r="D57" s="588" t="s">
        <v>6850</v>
      </c>
      <c r="E57" s="615" t="s">
        <v>6851</v>
      </c>
      <c r="F57" s="583" t="s">
        <v>6706</v>
      </c>
      <c r="G57" s="627" t="s">
        <v>6852</v>
      </c>
      <c r="H57" s="585" t="s">
        <v>116</v>
      </c>
      <c r="I57" s="591" t="s">
        <v>6631</v>
      </c>
      <c r="J57" s="586" t="s">
        <v>4248</v>
      </c>
      <c r="K57" s="587"/>
      <c r="L57" s="628" t="s">
        <v>6853</v>
      </c>
      <c r="M57" s="625"/>
      <c r="N57" s="625"/>
      <c r="O57" s="625"/>
      <c r="P57" s="625"/>
      <c r="Q57" s="625"/>
      <c r="R57" s="625"/>
      <c r="S57" s="625"/>
      <c r="T57" s="625"/>
      <c r="U57" s="625"/>
      <c r="V57" s="625"/>
      <c r="W57" s="625"/>
      <c r="X57" s="625"/>
      <c r="Y57" s="625"/>
      <c r="Z57" s="625"/>
      <c r="AA57" s="625"/>
      <c r="AB57" s="625"/>
    </row>
    <row r="58" ht="22.5" customHeight="1">
      <c r="A58" s="580" t="s">
        <v>6677</v>
      </c>
      <c r="B58" s="129" t="s">
        <v>6678</v>
      </c>
      <c r="C58" s="129" t="s">
        <v>6666</v>
      </c>
      <c r="D58" s="588" t="s">
        <v>6854</v>
      </c>
      <c r="E58" s="582" t="s">
        <v>6855</v>
      </c>
      <c r="F58" s="583" t="s">
        <v>6706</v>
      </c>
      <c r="G58" s="590" t="s">
        <v>6856</v>
      </c>
      <c r="H58" s="585" t="s">
        <v>118</v>
      </c>
      <c r="I58" s="591" t="s">
        <v>6631</v>
      </c>
      <c r="J58" s="586" t="s">
        <v>4248</v>
      </c>
      <c r="K58" s="587" t="s">
        <v>4244</v>
      </c>
      <c r="L58" s="626"/>
    </row>
    <row r="59" ht="22.5" customHeight="1">
      <c r="A59" s="580" t="s">
        <v>6677</v>
      </c>
      <c r="B59" s="129" t="s">
        <v>6678</v>
      </c>
      <c r="C59" s="129" t="s">
        <v>6666</v>
      </c>
      <c r="D59" s="588" t="s">
        <v>6857</v>
      </c>
      <c r="E59" s="582" t="s">
        <v>6858</v>
      </c>
      <c r="F59" s="583" t="s">
        <v>6668</v>
      </c>
      <c r="G59" s="590" t="s">
        <v>6859</v>
      </c>
      <c r="H59" s="585" t="s">
        <v>119</v>
      </c>
      <c r="I59" s="591" t="s">
        <v>6631</v>
      </c>
      <c r="J59" s="586" t="s">
        <v>4251</v>
      </c>
      <c r="K59" s="587" t="s">
        <v>4231</v>
      </c>
      <c r="L59" s="626"/>
    </row>
    <row r="60" ht="22.5" customHeight="1">
      <c r="A60" s="592" t="s">
        <v>6677</v>
      </c>
      <c r="B60" s="129" t="s">
        <v>6678</v>
      </c>
      <c r="C60" s="129" t="s">
        <v>6666</v>
      </c>
      <c r="D60" s="588" t="s">
        <v>6860</v>
      </c>
      <c r="E60" s="582" t="s">
        <v>6861</v>
      </c>
      <c r="F60" s="583" t="s">
        <v>6668</v>
      </c>
      <c r="G60" s="608" t="s">
        <v>6862</v>
      </c>
      <c r="H60" s="585" t="s">
        <v>121</v>
      </c>
      <c r="I60" s="591" t="s">
        <v>6631</v>
      </c>
      <c r="J60" s="586" t="s">
        <v>4231</v>
      </c>
      <c r="K60" s="587"/>
      <c r="L60" s="626"/>
    </row>
    <row r="61" ht="22.5" customHeight="1">
      <c r="A61" s="592" t="s">
        <v>6677</v>
      </c>
      <c r="B61" s="129" t="s">
        <v>6678</v>
      </c>
      <c r="C61" s="129" t="s">
        <v>6666</v>
      </c>
      <c r="D61" s="563" t="s">
        <v>6863</v>
      </c>
      <c r="E61" s="582" t="s">
        <v>6864</v>
      </c>
      <c r="F61" s="583" t="s">
        <v>6668</v>
      </c>
      <c r="G61" s="590" t="s">
        <v>6865</v>
      </c>
      <c r="H61" s="585" t="s">
        <v>120</v>
      </c>
      <c r="I61" s="591" t="s">
        <v>6631</v>
      </c>
      <c r="J61" s="586" t="s">
        <v>6192</v>
      </c>
      <c r="K61" s="587"/>
      <c r="L61" s="626"/>
    </row>
    <row r="62" ht="22.5" customHeight="1">
      <c r="A62" s="592" t="s">
        <v>6677</v>
      </c>
      <c r="B62" s="129" t="s">
        <v>6678</v>
      </c>
      <c r="C62" s="129" t="s">
        <v>6666</v>
      </c>
      <c r="D62" s="588" t="s">
        <v>6866</v>
      </c>
      <c r="E62" s="582" t="s">
        <v>6867</v>
      </c>
      <c r="F62" s="583" t="s">
        <v>6668</v>
      </c>
      <c r="G62" s="590" t="s">
        <v>6868</v>
      </c>
      <c r="H62" s="585" t="s">
        <v>122</v>
      </c>
      <c r="I62" s="591" t="s">
        <v>6631</v>
      </c>
      <c r="J62" s="586" t="s">
        <v>4301</v>
      </c>
      <c r="K62" s="587"/>
      <c r="L62" s="626"/>
      <c r="M62" s="625"/>
      <c r="N62" s="625"/>
      <c r="O62" s="625"/>
      <c r="P62" s="625"/>
      <c r="Q62" s="625"/>
      <c r="R62" s="625"/>
      <c r="S62" s="625"/>
      <c r="T62" s="625"/>
      <c r="U62" s="625"/>
      <c r="V62" s="625"/>
      <c r="W62" s="625"/>
      <c r="X62" s="625"/>
      <c r="Y62" s="625"/>
      <c r="Z62" s="625"/>
      <c r="AA62" s="625"/>
      <c r="AB62" s="625"/>
    </row>
    <row r="63" ht="22.5" customHeight="1">
      <c r="A63" s="629" t="s">
        <v>6677</v>
      </c>
      <c r="B63" s="593" t="s">
        <v>6678</v>
      </c>
      <c r="C63" s="593" t="s">
        <v>6666</v>
      </c>
      <c r="D63" s="594" t="s">
        <v>6869</v>
      </c>
      <c r="E63" s="601" t="s">
        <v>6870</v>
      </c>
      <c r="F63" s="603" t="s">
        <v>6668</v>
      </c>
      <c r="G63" s="630" t="s">
        <v>6871</v>
      </c>
      <c r="H63" s="585" t="s">
        <v>131</v>
      </c>
      <c r="I63" s="591" t="s">
        <v>6631</v>
      </c>
      <c r="J63" s="604" t="s">
        <v>4251</v>
      </c>
      <c r="K63" s="605" t="s">
        <v>4245</v>
      </c>
      <c r="L63" s="631"/>
    </row>
    <row r="64" ht="22.5" customHeight="1">
      <c r="A64" s="629" t="s">
        <v>6677</v>
      </c>
      <c r="B64" s="593" t="s">
        <v>6678</v>
      </c>
      <c r="C64" s="593" t="s">
        <v>6671</v>
      </c>
      <c r="D64" s="632" t="s">
        <v>6872</v>
      </c>
      <c r="E64" s="601" t="s">
        <v>6873</v>
      </c>
      <c r="F64" s="603" t="s">
        <v>6668</v>
      </c>
      <c r="G64" s="630" t="s">
        <v>6874</v>
      </c>
      <c r="H64" s="585" t="s">
        <v>6875</v>
      </c>
      <c r="I64" s="591" t="s">
        <v>6631</v>
      </c>
      <c r="J64" s="604" t="s">
        <v>4248</v>
      </c>
      <c r="K64" s="605"/>
      <c r="L64" s="630"/>
    </row>
    <row r="65" ht="22.5" customHeight="1">
      <c r="A65" s="629" t="s">
        <v>6703</v>
      </c>
      <c r="B65" s="593" t="s">
        <v>6678</v>
      </c>
      <c r="C65" s="593" t="s">
        <v>6671</v>
      </c>
      <c r="D65" s="632" t="s">
        <v>6876</v>
      </c>
      <c r="E65" s="603" t="s">
        <v>6877</v>
      </c>
      <c r="F65" s="603" t="s">
        <v>6706</v>
      </c>
      <c r="G65" s="630" t="s">
        <v>6878</v>
      </c>
      <c r="H65" s="602" t="s">
        <v>6879</v>
      </c>
      <c r="I65" s="591" t="s">
        <v>6631</v>
      </c>
      <c r="J65" s="604" t="s">
        <v>4248</v>
      </c>
      <c r="K65" s="605"/>
      <c r="L65" s="630"/>
    </row>
    <row r="66">
      <c r="A66" s="574"/>
      <c r="D66" s="574"/>
      <c r="E66" s="574"/>
      <c r="F66" s="575"/>
      <c r="G66" s="576"/>
      <c r="H66" s="577"/>
      <c r="I66" s="577"/>
      <c r="J66" s="574"/>
      <c r="L66" s="576"/>
    </row>
    <row r="67">
      <c r="A67" s="574"/>
      <c r="D67" s="574"/>
      <c r="E67" s="574"/>
      <c r="F67" s="575"/>
      <c r="G67" s="576"/>
      <c r="H67" s="577"/>
      <c r="I67" s="577"/>
      <c r="J67" s="574"/>
      <c r="L67" s="576"/>
    </row>
    <row r="68">
      <c r="A68" s="574"/>
      <c r="D68" s="574"/>
      <c r="E68" s="574"/>
      <c r="F68" s="575"/>
      <c r="G68" s="576"/>
      <c r="H68" s="577"/>
      <c r="I68" s="577"/>
      <c r="J68" s="574"/>
      <c r="L68" s="576"/>
    </row>
    <row r="69">
      <c r="A69" s="574"/>
      <c r="D69" s="574"/>
      <c r="E69" s="574"/>
      <c r="F69" s="575"/>
      <c r="G69" s="576"/>
      <c r="H69" s="577"/>
      <c r="I69" s="577"/>
      <c r="J69" s="574"/>
      <c r="L69" s="576"/>
    </row>
    <row r="70">
      <c r="A70" s="574"/>
      <c r="D70" s="574"/>
      <c r="E70" s="574"/>
      <c r="F70" s="575"/>
      <c r="G70" s="576"/>
      <c r="H70" s="577"/>
      <c r="I70" s="577"/>
      <c r="J70" s="574"/>
      <c r="L70" s="576"/>
    </row>
    <row r="71">
      <c r="A71" s="574"/>
      <c r="D71" s="574"/>
      <c r="E71" s="574"/>
      <c r="F71" s="575"/>
      <c r="G71" s="576"/>
      <c r="H71" s="577"/>
      <c r="I71" s="577"/>
      <c r="J71" s="574"/>
      <c r="L71" s="576"/>
    </row>
    <row r="72">
      <c r="A72" s="574"/>
      <c r="D72" s="574"/>
      <c r="E72" s="574"/>
      <c r="F72" s="575"/>
      <c r="G72" s="576"/>
      <c r="H72" s="577"/>
      <c r="I72" s="577"/>
      <c r="J72" s="574"/>
      <c r="L72" s="576"/>
    </row>
    <row r="73">
      <c r="A73" s="574"/>
      <c r="D73" s="574"/>
      <c r="E73" s="574"/>
      <c r="F73" s="575"/>
      <c r="G73" s="576"/>
      <c r="H73" s="577"/>
      <c r="I73" s="577"/>
      <c r="J73" s="574"/>
      <c r="L73" s="576"/>
    </row>
    <row r="74">
      <c r="A74" s="574"/>
      <c r="D74" s="574"/>
      <c r="E74" s="574"/>
      <c r="F74" s="575"/>
      <c r="G74" s="576"/>
      <c r="H74" s="577"/>
      <c r="I74" s="577"/>
      <c r="J74" s="574"/>
      <c r="L74" s="576"/>
    </row>
    <row r="75">
      <c r="A75" s="574"/>
      <c r="D75" s="574"/>
      <c r="E75" s="574"/>
      <c r="F75" s="575"/>
      <c r="G75" s="576"/>
      <c r="H75" s="577"/>
      <c r="I75" s="577"/>
      <c r="J75" s="574"/>
      <c r="L75" s="576"/>
    </row>
    <row r="76">
      <c r="A76" s="574"/>
      <c r="D76" s="574"/>
      <c r="E76" s="574"/>
      <c r="F76" s="575"/>
      <c r="G76" s="576"/>
      <c r="H76" s="577"/>
      <c r="I76" s="577"/>
      <c r="J76" s="574"/>
      <c r="L76" s="576"/>
    </row>
    <row r="77">
      <c r="A77" s="574"/>
      <c r="D77" s="574"/>
      <c r="E77" s="574"/>
      <c r="F77" s="575"/>
      <c r="G77" s="576"/>
      <c r="H77" s="577"/>
      <c r="I77" s="577"/>
      <c r="J77" s="574"/>
      <c r="L77" s="576"/>
    </row>
    <row r="78">
      <c r="A78" s="574"/>
      <c r="D78" s="574"/>
      <c r="E78" s="574"/>
      <c r="F78" s="575"/>
      <c r="G78" s="576"/>
      <c r="H78" s="577"/>
      <c r="I78" s="577"/>
      <c r="J78" s="574"/>
      <c r="L78" s="576"/>
    </row>
    <row r="79">
      <c r="A79" s="574"/>
      <c r="D79" s="574"/>
      <c r="E79" s="574"/>
      <c r="F79" s="575"/>
      <c r="G79" s="576"/>
      <c r="H79" s="577"/>
      <c r="I79" s="577"/>
      <c r="J79" s="574"/>
      <c r="L79" s="576"/>
    </row>
    <row r="80">
      <c r="A80" s="574"/>
      <c r="D80" s="574"/>
      <c r="E80" s="574"/>
      <c r="F80" s="575"/>
      <c r="G80" s="576"/>
      <c r="H80" s="577"/>
      <c r="I80" s="577"/>
      <c r="J80" s="574"/>
      <c r="L80" s="576"/>
    </row>
    <row r="81">
      <c r="A81" s="574"/>
      <c r="D81" s="574"/>
      <c r="E81" s="574"/>
      <c r="F81" s="575"/>
      <c r="G81" s="576"/>
      <c r="H81" s="577"/>
      <c r="I81" s="577"/>
      <c r="J81" s="574"/>
      <c r="L81" s="576"/>
    </row>
    <row r="82">
      <c r="A82" s="574"/>
      <c r="D82" s="574"/>
      <c r="E82" s="574"/>
      <c r="F82" s="575"/>
      <c r="G82" s="576"/>
      <c r="H82" s="577"/>
      <c r="I82" s="577"/>
      <c r="J82" s="574"/>
      <c r="L82" s="576"/>
    </row>
    <row r="83">
      <c r="A83" s="574"/>
      <c r="D83" s="574"/>
      <c r="E83" s="574"/>
      <c r="F83" s="575"/>
      <c r="G83" s="576"/>
      <c r="H83" s="577"/>
      <c r="I83" s="577"/>
      <c r="J83" s="574"/>
      <c r="L83" s="576"/>
    </row>
    <row r="84">
      <c r="A84" s="574"/>
      <c r="D84" s="574"/>
      <c r="E84" s="574"/>
      <c r="F84" s="575"/>
      <c r="G84" s="576"/>
      <c r="H84" s="577"/>
      <c r="I84" s="577"/>
      <c r="J84" s="574"/>
      <c r="L84" s="576"/>
    </row>
    <row r="85">
      <c r="A85" s="574"/>
      <c r="D85" s="574"/>
      <c r="E85" s="574"/>
      <c r="F85" s="575"/>
      <c r="G85" s="576"/>
      <c r="H85" s="577"/>
      <c r="I85" s="577"/>
      <c r="J85" s="574"/>
      <c r="L85" s="576"/>
    </row>
    <row r="86">
      <c r="A86" s="574"/>
      <c r="D86" s="574"/>
      <c r="E86" s="574"/>
      <c r="F86" s="575"/>
      <c r="G86" s="576"/>
      <c r="H86" s="577"/>
      <c r="I86" s="577"/>
      <c r="J86" s="574"/>
      <c r="L86" s="576"/>
    </row>
    <row r="87">
      <c r="A87" s="574"/>
      <c r="D87" s="574"/>
      <c r="E87" s="574"/>
      <c r="F87" s="575"/>
      <c r="G87" s="576"/>
      <c r="H87" s="577"/>
      <c r="I87" s="577"/>
      <c r="J87" s="574"/>
      <c r="L87" s="576"/>
    </row>
    <row r="88">
      <c r="A88" s="574"/>
      <c r="D88" s="574"/>
      <c r="E88" s="574"/>
      <c r="F88" s="575"/>
      <c r="G88" s="576"/>
      <c r="H88" s="577"/>
      <c r="I88" s="577"/>
      <c r="J88" s="574"/>
      <c r="L88" s="576"/>
    </row>
    <row r="89">
      <c r="A89" s="574"/>
      <c r="D89" s="574"/>
      <c r="E89" s="574"/>
      <c r="F89" s="575"/>
      <c r="G89" s="576"/>
      <c r="H89" s="577"/>
      <c r="I89" s="577"/>
      <c r="J89" s="574"/>
      <c r="L89" s="576"/>
    </row>
    <row r="90">
      <c r="A90" s="574"/>
      <c r="D90" s="574"/>
      <c r="E90" s="574"/>
      <c r="F90" s="575"/>
      <c r="G90" s="576"/>
      <c r="H90" s="577"/>
      <c r="I90" s="577"/>
      <c r="J90" s="574"/>
      <c r="L90" s="576"/>
    </row>
    <row r="91">
      <c r="A91" s="574"/>
      <c r="D91" s="574"/>
      <c r="E91" s="574"/>
      <c r="F91" s="575"/>
      <c r="G91" s="576"/>
      <c r="H91" s="577"/>
      <c r="I91" s="577"/>
      <c r="J91" s="574"/>
      <c r="L91" s="576"/>
    </row>
    <row r="92">
      <c r="A92" s="574"/>
      <c r="D92" s="574"/>
      <c r="E92" s="574"/>
      <c r="F92" s="575"/>
      <c r="G92" s="576"/>
      <c r="H92" s="577"/>
      <c r="I92" s="577"/>
      <c r="J92" s="574"/>
      <c r="L92" s="576"/>
    </row>
    <row r="93">
      <c r="A93" s="574"/>
      <c r="D93" s="574"/>
      <c r="E93" s="574"/>
      <c r="F93" s="575"/>
      <c r="G93" s="576"/>
      <c r="H93" s="577"/>
      <c r="I93" s="577"/>
      <c r="J93" s="574"/>
      <c r="L93" s="576"/>
    </row>
    <row r="94">
      <c r="A94" s="574"/>
      <c r="D94" s="574"/>
      <c r="E94" s="574"/>
      <c r="F94" s="575"/>
      <c r="G94" s="576"/>
      <c r="H94" s="577"/>
      <c r="I94" s="577"/>
      <c r="J94" s="574"/>
      <c r="L94" s="576"/>
    </row>
    <row r="95">
      <c r="A95" s="574"/>
      <c r="D95" s="574"/>
      <c r="E95" s="574"/>
      <c r="F95" s="575"/>
      <c r="G95" s="576"/>
      <c r="H95" s="577"/>
      <c r="I95" s="577"/>
      <c r="J95" s="574"/>
      <c r="L95" s="576"/>
    </row>
    <row r="96">
      <c r="A96" s="574"/>
      <c r="D96" s="574"/>
      <c r="E96" s="574"/>
      <c r="F96" s="575"/>
      <c r="G96" s="576"/>
      <c r="H96" s="577"/>
      <c r="I96" s="577"/>
      <c r="J96" s="574"/>
      <c r="L96" s="576"/>
    </row>
    <row r="97">
      <c r="A97" s="574"/>
      <c r="D97" s="574"/>
      <c r="E97" s="574"/>
      <c r="F97" s="575"/>
      <c r="G97" s="576"/>
      <c r="H97" s="577"/>
      <c r="I97" s="577"/>
      <c r="J97" s="574"/>
      <c r="L97" s="576"/>
    </row>
    <row r="98">
      <c r="A98" s="574"/>
      <c r="D98" s="574"/>
      <c r="E98" s="574"/>
      <c r="F98" s="575"/>
      <c r="G98" s="576"/>
      <c r="H98" s="577"/>
      <c r="I98" s="577"/>
      <c r="J98" s="574"/>
      <c r="L98" s="576"/>
    </row>
    <row r="99">
      <c r="A99" s="574"/>
      <c r="D99" s="574"/>
      <c r="E99" s="574"/>
      <c r="F99" s="575"/>
      <c r="G99" s="576"/>
      <c r="H99" s="577"/>
      <c r="I99" s="577"/>
      <c r="J99" s="574"/>
      <c r="L99" s="576"/>
    </row>
    <row r="100">
      <c r="A100" s="574"/>
      <c r="D100" s="574"/>
      <c r="E100" s="574"/>
      <c r="F100" s="575"/>
      <c r="G100" s="576"/>
      <c r="H100" s="577"/>
      <c r="I100" s="577"/>
      <c r="J100" s="574"/>
      <c r="L100" s="576"/>
    </row>
    <row r="101">
      <c r="A101" s="574"/>
      <c r="D101" s="574"/>
      <c r="E101" s="574"/>
      <c r="F101" s="575"/>
      <c r="G101" s="576"/>
      <c r="H101" s="577"/>
      <c r="I101" s="577"/>
      <c r="J101" s="574"/>
      <c r="L101" s="576"/>
    </row>
    <row r="102">
      <c r="A102" s="574"/>
      <c r="D102" s="574"/>
      <c r="E102" s="574"/>
      <c r="F102" s="575"/>
      <c r="G102" s="576"/>
      <c r="H102" s="577"/>
      <c r="I102" s="577"/>
      <c r="J102" s="574"/>
      <c r="L102" s="576"/>
    </row>
    <row r="103">
      <c r="A103" s="574"/>
      <c r="D103" s="574"/>
      <c r="E103" s="574"/>
      <c r="F103" s="575"/>
      <c r="G103" s="576"/>
      <c r="H103" s="577"/>
      <c r="I103" s="577"/>
      <c r="J103" s="574"/>
      <c r="L103" s="576"/>
    </row>
    <row r="104">
      <c r="A104" s="574"/>
      <c r="D104" s="574"/>
      <c r="E104" s="574"/>
      <c r="F104" s="575"/>
      <c r="G104" s="576"/>
      <c r="H104" s="577"/>
      <c r="I104" s="577"/>
      <c r="J104" s="574"/>
      <c r="L104" s="576"/>
    </row>
    <row r="105">
      <c r="A105" s="574"/>
      <c r="D105" s="574"/>
      <c r="E105" s="574"/>
      <c r="F105" s="575"/>
      <c r="G105" s="576"/>
      <c r="H105" s="577"/>
      <c r="I105" s="577"/>
      <c r="J105" s="574"/>
      <c r="L105" s="576"/>
    </row>
    <row r="106">
      <c r="A106" s="574"/>
      <c r="D106" s="574"/>
      <c r="E106" s="574"/>
      <c r="F106" s="575"/>
      <c r="G106" s="576"/>
      <c r="H106" s="577"/>
      <c r="I106" s="577"/>
      <c r="J106" s="574"/>
      <c r="L106" s="576"/>
    </row>
    <row r="107">
      <c r="A107" s="574"/>
      <c r="D107" s="574"/>
      <c r="E107" s="574"/>
      <c r="F107" s="575"/>
      <c r="G107" s="576"/>
      <c r="H107" s="577"/>
      <c r="I107" s="577"/>
      <c r="J107" s="574"/>
      <c r="L107" s="576"/>
    </row>
    <row r="108">
      <c r="A108" s="574"/>
      <c r="D108" s="574"/>
      <c r="E108" s="574"/>
      <c r="F108" s="575"/>
      <c r="G108" s="576"/>
      <c r="H108" s="577"/>
      <c r="I108" s="577"/>
      <c r="J108" s="574"/>
      <c r="L108" s="576"/>
    </row>
    <row r="109">
      <c r="A109" s="574"/>
      <c r="D109" s="574"/>
      <c r="E109" s="574"/>
      <c r="F109" s="575"/>
      <c r="G109" s="576"/>
      <c r="H109" s="577"/>
      <c r="I109" s="577"/>
      <c r="J109" s="574"/>
      <c r="L109" s="576"/>
    </row>
    <row r="110">
      <c r="A110" s="574"/>
      <c r="D110" s="574"/>
      <c r="E110" s="574"/>
      <c r="F110" s="575"/>
      <c r="G110" s="576"/>
      <c r="H110" s="577"/>
      <c r="I110" s="577"/>
      <c r="J110" s="574"/>
      <c r="L110" s="576"/>
    </row>
    <row r="111">
      <c r="A111" s="574"/>
      <c r="D111" s="574"/>
      <c r="E111" s="574"/>
      <c r="F111" s="575"/>
      <c r="G111" s="576"/>
      <c r="H111" s="577"/>
      <c r="I111" s="577"/>
      <c r="J111" s="574"/>
      <c r="L111" s="576"/>
    </row>
    <row r="112">
      <c r="A112" s="574"/>
      <c r="D112" s="574"/>
      <c r="E112" s="574"/>
      <c r="F112" s="575"/>
      <c r="G112" s="576"/>
      <c r="H112" s="577"/>
      <c r="I112" s="577"/>
      <c r="J112" s="574"/>
      <c r="L112" s="576"/>
    </row>
    <row r="113">
      <c r="A113" s="574"/>
      <c r="D113" s="574"/>
      <c r="E113" s="574"/>
      <c r="F113" s="575"/>
      <c r="G113" s="576"/>
      <c r="H113" s="577"/>
      <c r="I113" s="577"/>
      <c r="J113" s="574"/>
      <c r="L113" s="576"/>
    </row>
    <row r="114">
      <c r="A114" s="574"/>
      <c r="D114" s="574"/>
      <c r="E114" s="574"/>
      <c r="F114" s="575"/>
      <c r="G114" s="576"/>
      <c r="H114" s="577"/>
      <c r="I114" s="577"/>
      <c r="J114" s="574"/>
      <c r="L114" s="576"/>
    </row>
    <row r="115">
      <c r="A115" s="574"/>
      <c r="D115" s="574"/>
      <c r="E115" s="574"/>
      <c r="F115" s="575"/>
      <c r="G115" s="576"/>
      <c r="H115" s="577"/>
      <c r="I115" s="577"/>
      <c r="J115" s="574"/>
      <c r="L115" s="576"/>
    </row>
    <row r="116">
      <c r="A116" s="574"/>
      <c r="D116" s="574"/>
      <c r="E116" s="574"/>
      <c r="F116" s="575"/>
      <c r="G116" s="576"/>
      <c r="H116" s="577"/>
      <c r="I116" s="577"/>
      <c r="J116" s="574"/>
      <c r="L116" s="576"/>
    </row>
    <row r="117">
      <c r="A117" s="574"/>
      <c r="D117" s="574"/>
      <c r="E117" s="574"/>
      <c r="F117" s="575"/>
      <c r="G117" s="576"/>
      <c r="H117" s="577"/>
      <c r="I117" s="577"/>
      <c r="J117" s="574"/>
      <c r="L117" s="576"/>
    </row>
    <row r="118">
      <c r="A118" s="574"/>
      <c r="D118" s="574"/>
      <c r="E118" s="574"/>
      <c r="F118" s="575"/>
      <c r="G118" s="576"/>
      <c r="H118" s="577"/>
      <c r="I118" s="577"/>
      <c r="J118" s="574"/>
      <c r="L118" s="576"/>
    </row>
    <row r="119">
      <c r="A119" s="574"/>
      <c r="D119" s="574"/>
      <c r="E119" s="574"/>
      <c r="F119" s="575"/>
      <c r="G119" s="576"/>
      <c r="H119" s="577"/>
      <c r="I119" s="577"/>
      <c r="J119" s="574"/>
      <c r="L119" s="576"/>
    </row>
    <row r="120">
      <c r="A120" s="574"/>
      <c r="D120" s="574"/>
      <c r="E120" s="574"/>
      <c r="F120" s="575"/>
      <c r="G120" s="576"/>
      <c r="H120" s="577"/>
      <c r="I120" s="577"/>
      <c r="J120" s="574"/>
      <c r="L120" s="576"/>
    </row>
    <row r="121">
      <c r="A121" s="574"/>
      <c r="D121" s="574"/>
      <c r="E121" s="574"/>
      <c r="F121" s="575"/>
      <c r="G121" s="576"/>
      <c r="H121" s="577"/>
      <c r="I121" s="577"/>
      <c r="J121" s="574"/>
      <c r="L121" s="576"/>
    </row>
    <row r="122">
      <c r="A122" s="574"/>
      <c r="D122" s="574"/>
      <c r="E122" s="574"/>
      <c r="F122" s="575"/>
      <c r="G122" s="576"/>
      <c r="H122" s="577"/>
      <c r="I122" s="577"/>
      <c r="J122" s="574"/>
      <c r="L122" s="576"/>
    </row>
    <row r="123">
      <c r="A123" s="574"/>
      <c r="D123" s="574"/>
      <c r="E123" s="574"/>
      <c r="F123" s="575"/>
      <c r="G123" s="576"/>
      <c r="H123" s="577"/>
      <c r="I123" s="577"/>
      <c r="J123" s="574"/>
      <c r="L123" s="576"/>
    </row>
    <row r="124">
      <c r="A124" s="574"/>
      <c r="D124" s="574"/>
      <c r="E124" s="574"/>
      <c r="F124" s="575"/>
      <c r="G124" s="576"/>
      <c r="H124" s="577"/>
      <c r="I124" s="577"/>
      <c r="J124" s="574"/>
      <c r="L124" s="576"/>
    </row>
    <row r="125">
      <c r="A125" s="574"/>
      <c r="D125" s="574"/>
      <c r="E125" s="574"/>
      <c r="F125" s="575"/>
      <c r="G125" s="576"/>
      <c r="H125" s="577"/>
      <c r="I125" s="577"/>
      <c r="J125" s="574"/>
      <c r="L125" s="576"/>
    </row>
    <row r="126">
      <c r="A126" s="574"/>
      <c r="D126" s="574"/>
      <c r="E126" s="574"/>
      <c r="F126" s="575"/>
      <c r="G126" s="576"/>
      <c r="H126" s="577"/>
      <c r="I126" s="577"/>
      <c r="J126" s="574"/>
      <c r="L126" s="576"/>
    </row>
    <row r="127">
      <c r="A127" s="574"/>
      <c r="D127" s="574"/>
      <c r="E127" s="574"/>
      <c r="F127" s="575"/>
      <c r="G127" s="576"/>
      <c r="H127" s="577"/>
      <c r="I127" s="577"/>
      <c r="J127" s="574"/>
      <c r="L127" s="576"/>
    </row>
    <row r="128">
      <c r="A128" s="574"/>
      <c r="D128" s="574"/>
      <c r="E128" s="574"/>
      <c r="F128" s="575"/>
      <c r="G128" s="576"/>
      <c r="H128" s="577"/>
      <c r="I128" s="577"/>
      <c r="J128" s="574"/>
      <c r="L128" s="576"/>
    </row>
    <row r="129">
      <c r="A129" s="574"/>
      <c r="D129" s="574"/>
      <c r="E129" s="574"/>
      <c r="F129" s="575"/>
      <c r="G129" s="576"/>
      <c r="H129" s="577"/>
      <c r="I129" s="577"/>
      <c r="J129" s="574"/>
      <c r="L129" s="576"/>
    </row>
    <row r="130">
      <c r="A130" s="574"/>
      <c r="D130" s="574"/>
      <c r="E130" s="574"/>
      <c r="F130" s="575"/>
      <c r="G130" s="576"/>
      <c r="H130" s="577"/>
      <c r="I130" s="577"/>
      <c r="J130" s="574"/>
      <c r="L130" s="576"/>
    </row>
    <row r="131">
      <c r="A131" s="574"/>
      <c r="D131" s="574"/>
      <c r="E131" s="574"/>
      <c r="F131" s="575"/>
      <c r="G131" s="576"/>
      <c r="H131" s="577"/>
      <c r="I131" s="577"/>
      <c r="J131" s="574"/>
      <c r="L131" s="576"/>
    </row>
    <row r="132">
      <c r="A132" s="574"/>
      <c r="D132" s="574"/>
      <c r="E132" s="574"/>
      <c r="F132" s="575"/>
      <c r="G132" s="576"/>
      <c r="H132" s="577"/>
      <c r="I132" s="577"/>
      <c r="J132" s="574"/>
      <c r="L132" s="576"/>
    </row>
    <row r="133">
      <c r="A133" s="574"/>
      <c r="D133" s="574"/>
      <c r="E133" s="574"/>
      <c r="F133" s="575"/>
      <c r="G133" s="576"/>
      <c r="H133" s="577"/>
      <c r="I133" s="577"/>
      <c r="J133" s="574"/>
      <c r="L133" s="576"/>
    </row>
    <row r="134">
      <c r="A134" s="574"/>
      <c r="D134" s="574"/>
      <c r="E134" s="574"/>
      <c r="F134" s="575"/>
      <c r="G134" s="576"/>
      <c r="H134" s="577"/>
      <c r="I134" s="577"/>
      <c r="J134" s="574"/>
      <c r="L134" s="576"/>
    </row>
    <row r="135">
      <c r="A135" s="574"/>
      <c r="D135" s="574"/>
      <c r="E135" s="574"/>
      <c r="F135" s="575"/>
      <c r="G135" s="576"/>
      <c r="H135" s="577"/>
      <c r="I135" s="577"/>
      <c r="J135" s="574"/>
      <c r="L135" s="576"/>
    </row>
    <row r="136">
      <c r="A136" s="574"/>
      <c r="D136" s="574"/>
      <c r="E136" s="574"/>
      <c r="F136" s="575"/>
      <c r="G136" s="576"/>
      <c r="H136" s="577"/>
      <c r="I136" s="577"/>
      <c r="J136" s="574"/>
      <c r="L136" s="576"/>
    </row>
    <row r="137">
      <c r="A137" s="574"/>
      <c r="D137" s="574"/>
      <c r="E137" s="574"/>
      <c r="F137" s="575"/>
      <c r="G137" s="576"/>
      <c r="H137" s="577"/>
      <c r="I137" s="577"/>
      <c r="J137" s="574"/>
      <c r="L137" s="576"/>
    </row>
    <row r="138">
      <c r="A138" s="574"/>
      <c r="D138" s="574"/>
      <c r="E138" s="574"/>
      <c r="F138" s="575"/>
      <c r="G138" s="576"/>
      <c r="H138" s="577"/>
      <c r="I138" s="577"/>
      <c r="J138" s="574"/>
      <c r="L138" s="576"/>
    </row>
    <row r="139">
      <c r="A139" s="574"/>
      <c r="D139" s="574"/>
      <c r="E139" s="574"/>
      <c r="F139" s="575"/>
      <c r="G139" s="576"/>
      <c r="H139" s="577"/>
      <c r="I139" s="577"/>
      <c r="J139" s="574"/>
      <c r="L139" s="576"/>
    </row>
    <row r="140">
      <c r="A140" s="574"/>
      <c r="D140" s="574"/>
      <c r="E140" s="574"/>
      <c r="F140" s="575"/>
      <c r="G140" s="576"/>
      <c r="H140" s="577"/>
      <c r="I140" s="577"/>
      <c r="J140" s="574"/>
      <c r="L140" s="576"/>
    </row>
    <row r="141">
      <c r="A141" s="574"/>
      <c r="D141" s="574"/>
      <c r="E141" s="574"/>
      <c r="F141" s="575"/>
      <c r="G141" s="576"/>
      <c r="H141" s="577"/>
      <c r="I141" s="577"/>
      <c r="J141" s="574"/>
      <c r="L141" s="576"/>
    </row>
    <row r="142">
      <c r="A142" s="574"/>
      <c r="D142" s="574"/>
      <c r="E142" s="574"/>
      <c r="F142" s="575"/>
      <c r="G142" s="576"/>
      <c r="H142" s="577"/>
      <c r="I142" s="577"/>
      <c r="J142" s="574"/>
      <c r="L142" s="576"/>
    </row>
    <row r="143">
      <c r="A143" s="574"/>
      <c r="D143" s="574"/>
      <c r="E143" s="574"/>
      <c r="F143" s="575"/>
      <c r="G143" s="576"/>
      <c r="H143" s="577"/>
      <c r="I143" s="577"/>
      <c r="J143" s="574"/>
      <c r="L143" s="576"/>
    </row>
    <row r="144">
      <c r="A144" s="574"/>
      <c r="D144" s="574"/>
      <c r="E144" s="574"/>
      <c r="F144" s="575"/>
      <c r="G144" s="576"/>
      <c r="H144" s="577"/>
      <c r="I144" s="577"/>
      <c r="J144" s="574"/>
      <c r="L144" s="576"/>
    </row>
    <row r="145">
      <c r="A145" s="574"/>
      <c r="D145" s="574"/>
      <c r="E145" s="574"/>
      <c r="F145" s="575"/>
      <c r="G145" s="576"/>
      <c r="H145" s="577"/>
      <c r="I145" s="577"/>
      <c r="J145" s="574"/>
      <c r="L145" s="576"/>
    </row>
    <row r="146">
      <c r="A146" s="574"/>
      <c r="D146" s="574"/>
      <c r="E146" s="574"/>
      <c r="F146" s="575"/>
      <c r="G146" s="576"/>
      <c r="H146" s="577"/>
      <c r="I146" s="577"/>
      <c r="J146" s="574"/>
      <c r="L146" s="576"/>
    </row>
    <row r="147">
      <c r="A147" s="574"/>
      <c r="D147" s="574"/>
      <c r="E147" s="574"/>
      <c r="F147" s="575"/>
      <c r="G147" s="576"/>
      <c r="H147" s="577"/>
      <c r="I147" s="577"/>
      <c r="J147" s="574"/>
      <c r="L147" s="576"/>
    </row>
    <row r="148">
      <c r="A148" s="574"/>
      <c r="D148" s="574"/>
      <c r="E148" s="574"/>
      <c r="F148" s="575"/>
      <c r="G148" s="576"/>
      <c r="H148" s="577"/>
      <c r="I148" s="577"/>
      <c r="J148" s="574"/>
      <c r="L148" s="576"/>
    </row>
    <row r="149">
      <c r="A149" s="574"/>
      <c r="D149" s="574"/>
      <c r="E149" s="574"/>
      <c r="F149" s="575"/>
      <c r="G149" s="576"/>
      <c r="H149" s="577"/>
      <c r="I149" s="577"/>
      <c r="J149" s="574"/>
      <c r="L149" s="576"/>
    </row>
    <row r="150">
      <c r="A150" s="574"/>
      <c r="D150" s="574"/>
      <c r="E150" s="574"/>
      <c r="F150" s="575"/>
      <c r="G150" s="576"/>
      <c r="H150" s="577"/>
      <c r="I150" s="577"/>
      <c r="J150" s="574"/>
      <c r="L150" s="576"/>
    </row>
    <row r="151">
      <c r="A151" s="574"/>
      <c r="D151" s="574"/>
      <c r="E151" s="574"/>
      <c r="F151" s="575"/>
      <c r="G151" s="576"/>
      <c r="H151" s="577"/>
      <c r="I151" s="577"/>
      <c r="J151" s="574"/>
      <c r="L151" s="576"/>
    </row>
    <row r="152">
      <c r="A152" s="574"/>
      <c r="D152" s="574"/>
      <c r="E152" s="574"/>
      <c r="F152" s="575"/>
      <c r="G152" s="576"/>
      <c r="H152" s="577"/>
      <c r="I152" s="577"/>
      <c r="J152" s="574"/>
      <c r="L152" s="576"/>
    </row>
    <row r="153">
      <c r="A153" s="574"/>
      <c r="D153" s="574"/>
      <c r="E153" s="574"/>
      <c r="F153" s="575"/>
      <c r="G153" s="576"/>
      <c r="H153" s="577"/>
      <c r="I153" s="577"/>
      <c r="J153" s="574"/>
      <c r="L153" s="576"/>
    </row>
    <row r="154">
      <c r="A154" s="574"/>
      <c r="D154" s="574"/>
      <c r="E154" s="574"/>
      <c r="F154" s="575"/>
      <c r="G154" s="576"/>
      <c r="H154" s="577"/>
      <c r="I154" s="577"/>
      <c r="J154" s="574"/>
      <c r="L154" s="576"/>
    </row>
    <row r="155">
      <c r="A155" s="574"/>
      <c r="D155" s="574"/>
      <c r="E155" s="574"/>
      <c r="F155" s="575"/>
      <c r="G155" s="576"/>
      <c r="H155" s="577"/>
      <c r="I155" s="577"/>
      <c r="J155" s="574"/>
      <c r="L155" s="576"/>
    </row>
    <row r="156">
      <c r="A156" s="574"/>
      <c r="D156" s="574"/>
      <c r="E156" s="574"/>
      <c r="F156" s="575"/>
      <c r="G156" s="576"/>
      <c r="H156" s="577"/>
      <c r="I156" s="577"/>
      <c r="J156" s="574"/>
      <c r="L156" s="576"/>
    </row>
    <row r="157">
      <c r="A157" s="574"/>
      <c r="D157" s="574"/>
      <c r="E157" s="574"/>
      <c r="F157" s="575"/>
      <c r="G157" s="576"/>
      <c r="H157" s="577"/>
      <c r="I157" s="577"/>
      <c r="J157" s="574"/>
      <c r="L157" s="576"/>
    </row>
    <row r="158">
      <c r="A158" s="574"/>
      <c r="D158" s="574"/>
      <c r="E158" s="574"/>
      <c r="F158" s="575"/>
      <c r="G158" s="576"/>
      <c r="H158" s="577"/>
      <c r="I158" s="577"/>
      <c r="J158" s="574"/>
      <c r="L158" s="576"/>
    </row>
    <row r="159">
      <c r="A159" s="574"/>
      <c r="D159" s="574"/>
      <c r="E159" s="574"/>
      <c r="F159" s="575"/>
      <c r="G159" s="576"/>
      <c r="H159" s="577"/>
      <c r="I159" s="577"/>
      <c r="J159" s="574"/>
      <c r="L159" s="576"/>
    </row>
    <row r="160">
      <c r="A160" s="574"/>
      <c r="D160" s="574"/>
      <c r="E160" s="574"/>
      <c r="F160" s="575"/>
      <c r="G160" s="576"/>
      <c r="H160" s="577"/>
      <c r="I160" s="577"/>
      <c r="J160" s="574"/>
      <c r="L160" s="576"/>
    </row>
    <row r="161">
      <c r="A161" s="574"/>
      <c r="D161" s="574"/>
      <c r="E161" s="574"/>
      <c r="F161" s="575"/>
      <c r="G161" s="576"/>
      <c r="H161" s="577"/>
      <c r="I161" s="577"/>
      <c r="J161" s="574"/>
      <c r="L161" s="576"/>
    </row>
    <row r="162">
      <c r="A162" s="574"/>
      <c r="D162" s="574"/>
      <c r="E162" s="574"/>
      <c r="F162" s="575"/>
      <c r="G162" s="576"/>
      <c r="H162" s="577"/>
      <c r="I162" s="577"/>
      <c r="J162" s="574"/>
      <c r="L162" s="576"/>
    </row>
    <row r="163">
      <c r="A163" s="574"/>
      <c r="D163" s="574"/>
      <c r="E163" s="574"/>
      <c r="F163" s="575"/>
      <c r="G163" s="576"/>
      <c r="H163" s="577"/>
      <c r="I163" s="577"/>
      <c r="J163" s="574"/>
      <c r="L163" s="576"/>
    </row>
    <row r="164">
      <c r="A164" s="574"/>
      <c r="D164" s="574"/>
      <c r="E164" s="574"/>
      <c r="F164" s="575"/>
      <c r="G164" s="576"/>
      <c r="H164" s="577"/>
      <c r="I164" s="577"/>
      <c r="J164" s="574"/>
      <c r="L164" s="576"/>
    </row>
    <row r="165">
      <c r="A165" s="574"/>
      <c r="D165" s="574"/>
      <c r="E165" s="574"/>
      <c r="F165" s="575"/>
      <c r="G165" s="576"/>
      <c r="H165" s="577"/>
      <c r="I165" s="577"/>
      <c r="J165" s="574"/>
      <c r="L165" s="576"/>
    </row>
    <row r="166">
      <c r="A166" s="574"/>
      <c r="D166" s="574"/>
      <c r="E166" s="574"/>
      <c r="F166" s="575"/>
      <c r="G166" s="576"/>
      <c r="H166" s="577"/>
      <c r="I166" s="577"/>
      <c r="J166" s="574"/>
      <c r="L166" s="576"/>
    </row>
    <row r="167">
      <c r="A167" s="574"/>
      <c r="D167" s="574"/>
      <c r="E167" s="574"/>
      <c r="F167" s="575"/>
      <c r="G167" s="576"/>
      <c r="H167" s="577"/>
      <c r="I167" s="577"/>
      <c r="J167" s="574"/>
      <c r="L167" s="576"/>
    </row>
    <row r="168">
      <c r="A168" s="574"/>
      <c r="D168" s="574"/>
      <c r="E168" s="574"/>
      <c r="F168" s="575"/>
      <c r="G168" s="576"/>
      <c r="H168" s="577"/>
      <c r="I168" s="577"/>
      <c r="J168" s="574"/>
      <c r="L168" s="576"/>
    </row>
    <row r="169">
      <c r="A169" s="574"/>
      <c r="D169" s="574"/>
      <c r="E169" s="574"/>
      <c r="F169" s="575"/>
      <c r="G169" s="576"/>
      <c r="H169" s="577"/>
      <c r="I169" s="577"/>
      <c r="J169" s="574"/>
      <c r="L169" s="576"/>
    </row>
    <row r="170">
      <c r="A170" s="574"/>
      <c r="D170" s="574"/>
      <c r="E170" s="574"/>
      <c r="F170" s="575"/>
      <c r="G170" s="576"/>
      <c r="H170" s="577"/>
      <c r="I170" s="577"/>
      <c r="J170" s="574"/>
      <c r="L170" s="576"/>
    </row>
    <row r="171">
      <c r="A171" s="574"/>
      <c r="D171" s="574"/>
      <c r="E171" s="574"/>
      <c r="F171" s="575"/>
      <c r="G171" s="576"/>
      <c r="H171" s="577"/>
      <c r="I171" s="577"/>
      <c r="J171" s="574"/>
      <c r="L171" s="576"/>
    </row>
    <row r="172">
      <c r="A172" s="574"/>
      <c r="D172" s="574"/>
      <c r="E172" s="574"/>
      <c r="F172" s="575"/>
      <c r="G172" s="576"/>
      <c r="H172" s="577"/>
      <c r="I172" s="577"/>
      <c r="J172" s="574"/>
      <c r="L172" s="576"/>
    </row>
    <row r="173">
      <c r="A173" s="574"/>
      <c r="D173" s="574"/>
      <c r="E173" s="574"/>
      <c r="F173" s="575"/>
      <c r="G173" s="576"/>
      <c r="H173" s="577"/>
      <c r="I173" s="577"/>
      <c r="J173" s="574"/>
      <c r="L173" s="576"/>
    </row>
    <row r="174">
      <c r="A174" s="574"/>
      <c r="D174" s="574"/>
      <c r="E174" s="574"/>
      <c r="F174" s="575"/>
      <c r="G174" s="576"/>
      <c r="H174" s="577"/>
      <c r="I174" s="577"/>
      <c r="J174" s="574"/>
      <c r="L174" s="576"/>
    </row>
    <row r="175">
      <c r="A175" s="574"/>
      <c r="D175" s="574"/>
      <c r="E175" s="574"/>
      <c r="F175" s="575"/>
      <c r="G175" s="576"/>
      <c r="H175" s="577"/>
      <c r="I175" s="577"/>
      <c r="J175" s="574"/>
      <c r="L175" s="576"/>
    </row>
    <row r="176">
      <c r="A176" s="574"/>
      <c r="D176" s="574"/>
      <c r="E176" s="574"/>
      <c r="F176" s="575"/>
      <c r="G176" s="576"/>
      <c r="H176" s="577"/>
      <c r="I176" s="577"/>
      <c r="J176" s="574"/>
      <c r="L176" s="576"/>
    </row>
    <row r="177">
      <c r="A177" s="574"/>
      <c r="D177" s="574"/>
      <c r="E177" s="574"/>
      <c r="F177" s="575"/>
      <c r="G177" s="576"/>
      <c r="H177" s="577"/>
      <c r="I177" s="577"/>
      <c r="J177" s="574"/>
      <c r="L177" s="576"/>
    </row>
    <row r="178">
      <c r="A178" s="574"/>
      <c r="D178" s="574"/>
      <c r="E178" s="574"/>
      <c r="F178" s="575"/>
      <c r="G178" s="576"/>
      <c r="H178" s="577"/>
      <c r="I178" s="577"/>
      <c r="J178" s="574"/>
      <c r="L178" s="576"/>
    </row>
    <row r="179">
      <c r="A179" s="574"/>
      <c r="D179" s="574"/>
      <c r="E179" s="574"/>
      <c r="F179" s="575"/>
      <c r="G179" s="576"/>
      <c r="H179" s="577"/>
      <c r="I179" s="577"/>
      <c r="J179" s="574"/>
      <c r="L179" s="576"/>
    </row>
    <row r="180">
      <c r="A180" s="574"/>
      <c r="D180" s="574"/>
      <c r="E180" s="574"/>
      <c r="F180" s="575"/>
      <c r="G180" s="576"/>
      <c r="H180" s="577"/>
      <c r="I180" s="577"/>
      <c r="J180" s="574"/>
      <c r="L180" s="576"/>
    </row>
    <row r="181">
      <c r="A181" s="574"/>
      <c r="D181" s="574"/>
      <c r="E181" s="574"/>
      <c r="F181" s="575"/>
      <c r="G181" s="576"/>
      <c r="H181" s="577"/>
      <c r="I181" s="577"/>
      <c r="J181" s="574"/>
      <c r="L181" s="576"/>
    </row>
    <row r="182">
      <c r="A182" s="574"/>
      <c r="D182" s="574"/>
      <c r="E182" s="574"/>
      <c r="F182" s="575"/>
      <c r="G182" s="576"/>
      <c r="H182" s="577"/>
      <c r="I182" s="577"/>
      <c r="J182" s="574"/>
      <c r="L182" s="576"/>
    </row>
    <row r="183">
      <c r="A183" s="574"/>
      <c r="D183" s="574"/>
      <c r="E183" s="574"/>
      <c r="F183" s="575"/>
      <c r="G183" s="576"/>
      <c r="H183" s="577"/>
      <c r="I183" s="577"/>
      <c r="J183" s="574"/>
      <c r="L183" s="576"/>
    </row>
    <row r="184">
      <c r="A184" s="574"/>
      <c r="D184" s="574"/>
      <c r="E184" s="574"/>
      <c r="F184" s="575"/>
      <c r="G184" s="576"/>
      <c r="H184" s="577"/>
      <c r="I184" s="577"/>
      <c r="J184" s="574"/>
      <c r="L184" s="576"/>
    </row>
    <row r="185">
      <c r="A185" s="574"/>
      <c r="D185" s="574"/>
      <c r="E185" s="574"/>
      <c r="F185" s="575"/>
      <c r="G185" s="576"/>
      <c r="H185" s="577"/>
      <c r="I185" s="577"/>
      <c r="J185" s="574"/>
      <c r="L185" s="576"/>
    </row>
    <row r="186">
      <c r="A186" s="574"/>
      <c r="D186" s="574"/>
      <c r="E186" s="574"/>
      <c r="F186" s="575"/>
      <c r="G186" s="576"/>
      <c r="H186" s="577"/>
      <c r="I186" s="577"/>
      <c r="J186" s="574"/>
      <c r="L186" s="576"/>
    </row>
    <row r="187">
      <c r="A187" s="574"/>
      <c r="D187" s="574"/>
      <c r="E187" s="574"/>
      <c r="F187" s="575"/>
      <c r="G187" s="576"/>
      <c r="H187" s="577"/>
      <c r="I187" s="577"/>
      <c r="J187" s="574"/>
      <c r="L187" s="576"/>
    </row>
    <row r="188">
      <c r="A188" s="574"/>
      <c r="D188" s="574"/>
      <c r="E188" s="574"/>
      <c r="F188" s="575"/>
      <c r="G188" s="576"/>
      <c r="H188" s="577"/>
      <c r="I188" s="577"/>
      <c r="J188" s="574"/>
      <c r="L188" s="576"/>
    </row>
    <row r="189">
      <c r="A189" s="574"/>
      <c r="D189" s="574"/>
      <c r="E189" s="574"/>
      <c r="F189" s="575"/>
      <c r="G189" s="576"/>
      <c r="H189" s="577"/>
      <c r="I189" s="577"/>
      <c r="J189" s="574"/>
      <c r="L189" s="576"/>
    </row>
    <row r="190">
      <c r="A190" s="574"/>
      <c r="D190" s="574"/>
      <c r="E190" s="574"/>
      <c r="F190" s="575"/>
      <c r="G190" s="576"/>
      <c r="H190" s="577"/>
      <c r="I190" s="577"/>
      <c r="J190" s="574"/>
      <c r="L190" s="576"/>
    </row>
    <row r="191">
      <c r="A191" s="574"/>
      <c r="D191" s="574"/>
      <c r="E191" s="574"/>
      <c r="F191" s="575"/>
      <c r="G191" s="576"/>
      <c r="H191" s="577"/>
      <c r="I191" s="577"/>
      <c r="J191" s="574"/>
      <c r="L191" s="576"/>
    </row>
    <row r="192">
      <c r="A192" s="574"/>
      <c r="D192" s="574"/>
      <c r="E192" s="574"/>
      <c r="F192" s="575"/>
      <c r="G192" s="576"/>
      <c r="H192" s="577"/>
      <c r="I192" s="577"/>
      <c r="J192" s="574"/>
      <c r="L192" s="576"/>
    </row>
    <row r="193">
      <c r="A193" s="574"/>
      <c r="D193" s="574"/>
      <c r="E193" s="574"/>
      <c r="F193" s="575"/>
      <c r="G193" s="576"/>
      <c r="H193" s="577"/>
      <c r="I193" s="577"/>
      <c r="J193" s="574"/>
      <c r="L193" s="576"/>
    </row>
    <row r="194">
      <c r="A194" s="574"/>
      <c r="D194" s="574"/>
      <c r="E194" s="574"/>
      <c r="F194" s="575"/>
      <c r="G194" s="576"/>
      <c r="H194" s="577"/>
      <c r="I194" s="577"/>
      <c r="J194" s="574"/>
      <c r="L194" s="576"/>
    </row>
    <row r="195">
      <c r="A195" s="574"/>
      <c r="D195" s="574"/>
      <c r="E195" s="574"/>
      <c r="F195" s="575"/>
      <c r="G195" s="576"/>
      <c r="H195" s="577"/>
      <c r="I195" s="577"/>
      <c r="J195" s="574"/>
      <c r="L195" s="576"/>
    </row>
    <row r="196">
      <c r="A196" s="574"/>
      <c r="D196" s="574"/>
      <c r="E196" s="574"/>
      <c r="F196" s="575"/>
      <c r="G196" s="576"/>
      <c r="H196" s="577"/>
      <c r="I196" s="577"/>
      <c r="J196" s="574"/>
      <c r="L196" s="576"/>
    </row>
    <row r="197">
      <c r="A197" s="574"/>
      <c r="D197" s="574"/>
      <c r="E197" s="574"/>
      <c r="F197" s="575"/>
      <c r="G197" s="576"/>
      <c r="H197" s="577"/>
      <c r="I197" s="577"/>
      <c r="J197" s="574"/>
      <c r="L197" s="576"/>
    </row>
    <row r="198">
      <c r="A198" s="574"/>
      <c r="D198" s="574"/>
      <c r="E198" s="574"/>
      <c r="F198" s="575"/>
      <c r="G198" s="576"/>
      <c r="H198" s="577"/>
      <c r="I198" s="577"/>
      <c r="J198" s="574"/>
      <c r="L198" s="576"/>
    </row>
    <row r="199">
      <c r="A199" s="574"/>
      <c r="D199" s="574"/>
      <c r="E199" s="574"/>
      <c r="F199" s="575"/>
      <c r="G199" s="576"/>
      <c r="H199" s="577"/>
      <c r="I199" s="577"/>
      <c r="J199" s="574"/>
      <c r="L199" s="576"/>
    </row>
    <row r="200">
      <c r="A200" s="574"/>
      <c r="D200" s="574"/>
      <c r="E200" s="574"/>
      <c r="F200" s="575"/>
      <c r="G200" s="576"/>
      <c r="H200" s="577"/>
      <c r="I200" s="577"/>
      <c r="J200" s="574"/>
      <c r="L200" s="576"/>
    </row>
    <row r="201">
      <c r="A201" s="574"/>
      <c r="D201" s="574"/>
      <c r="E201" s="574"/>
      <c r="F201" s="575"/>
      <c r="G201" s="576"/>
      <c r="H201" s="577"/>
      <c r="I201" s="577"/>
      <c r="J201" s="574"/>
      <c r="L201" s="576"/>
    </row>
    <row r="202">
      <c r="A202" s="574"/>
      <c r="D202" s="574"/>
      <c r="E202" s="574"/>
      <c r="F202" s="575"/>
      <c r="G202" s="576"/>
      <c r="H202" s="577"/>
      <c r="I202" s="577"/>
      <c r="J202" s="574"/>
      <c r="L202" s="576"/>
    </row>
    <row r="203">
      <c r="A203" s="574"/>
      <c r="D203" s="574"/>
      <c r="E203" s="574"/>
      <c r="F203" s="575"/>
      <c r="G203" s="576"/>
      <c r="H203" s="577"/>
      <c r="I203" s="577"/>
      <c r="J203" s="574"/>
      <c r="L203" s="576"/>
    </row>
    <row r="204">
      <c r="A204" s="574"/>
      <c r="D204" s="574"/>
      <c r="E204" s="574"/>
      <c r="F204" s="575"/>
      <c r="G204" s="576"/>
      <c r="H204" s="577"/>
      <c r="I204" s="577"/>
      <c r="J204" s="574"/>
      <c r="L204" s="576"/>
    </row>
    <row r="205">
      <c r="A205" s="574"/>
      <c r="D205" s="574"/>
      <c r="E205" s="574"/>
      <c r="F205" s="575"/>
      <c r="G205" s="576"/>
      <c r="H205" s="577"/>
      <c r="I205" s="577"/>
      <c r="J205" s="574"/>
      <c r="L205" s="576"/>
    </row>
    <row r="206">
      <c r="A206" s="574"/>
      <c r="D206" s="574"/>
      <c r="E206" s="574"/>
      <c r="F206" s="575"/>
      <c r="G206" s="576"/>
      <c r="H206" s="577"/>
      <c r="I206" s="577"/>
      <c r="J206" s="574"/>
      <c r="L206" s="576"/>
    </row>
    <row r="207">
      <c r="A207" s="574"/>
      <c r="D207" s="574"/>
      <c r="E207" s="574"/>
      <c r="F207" s="575"/>
      <c r="G207" s="576"/>
      <c r="H207" s="577"/>
      <c r="I207" s="577"/>
      <c r="J207" s="574"/>
      <c r="L207" s="576"/>
    </row>
    <row r="208">
      <c r="A208" s="574"/>
      <c r="D208" s="574"/>
      <c r="E208" s="574"/>
      <c r="F208" s="575"/>
      <c r="G208" s="576"/>
      <c r="H208" s="577"/>
      <c r="I208" s="577"/>
      <c r="J208" s="574"/>
      <c r="L208" s="576"/>
    </row>
    <row r="209">
      <c r="A209" s="574"/>
      <c r="D209" s="574"/>
      <c r="E209" s="574"/>
      <c r="F209" s="575"/>
      <c r="G209" s="576"/>
      <c r="H209" s="577"/>
      <c r="I209" s="577"/>
      <c r="J209" s="574"/>
      <c r="L209" s="576"/>
    </row>
    <row r="210">
      <c r="A210" s="574"/>
      <c r="D210" s="574"/>
      <c r="E210" s="574"/>
      <c r="F210" s="575"/>
      <c r="G210" s="576"/>
      <c r="H210" s="577"/>
      <c r="I210" s="577"/>
      <c r="J210" s="574"/>
      <c r="L210" s="576"/>
    </row>
    <row r="211">
      <c r="A211" s="574"/>
      <c r="D211" s="574"/>
      <c r="E211" s="574"/>
      <c r="F211" s="575"/>
      <c r="G211" s="576"/>
      <c r="H211" s="577"/>
      <c r="I211" s="577"/>
      <c r="J211" s="574"/>
      <c r="L211" s="576"/>
    </row>
    <row r="212">
      <c r="A212" s="574"/>
      <c r="D212" s="574"/>
      <c r="E212" s="574"/>
      <c r="F212" s="575"/>
      <c r="G212" s="576"/>
      <c r="H212" s="577"/>
      <c r="I212" s="577"/>
      <c r="J212" s="574"/>
      <c r="L212" s="576"/>
    </row>
    <row r="213">
      <c r="A213" s="574"/>
      <c r="D213" s="574"/>
      <c r="E213" s="574"/>
      <c r="F213" s="575"/>
      <c r="G213" s="576"/>
      <c r="H213" s="577"/>
      <c r="I213" s="577"/>
      <c r="J213" s="574"/>
      <c r="L213" s="576"/>
    </row>
    <row r="214">
      <c r="A214" s="574"/>
      <c r="D214" s="574"/>
      <c r="E214" s="574"/>
      <c r="F214" s="575"/>
      <c r="G214" s="576"/>
      <c r="H214" s="577"/>
      <c r="I214" s="577"/>
      <c r="J214" s="574"/>
      <c r="L214" s="576"/>
    </row>
    <row r="215">
      <c r="A215" s="574"/>
      <c r="D215" s="574"/>
      <c r="E215" s="574"/>
      <c r="F215" s="575"/>
      <c r="G215" s="576"/>
      <c r="H215" s="577"/>
      <c r="I215" s="577"/>
      <c r="J215" s="574"/>
      <c r="L215" s="576"/>
    </row>
    <row r="216">
      <c r="A216" s="574"/>
      <c r="D216" s="574"/>
      <c r="E216" s="574"/>
      <c r="F216" s="575"/>
      <c r="G216" s="576"/>
      <c r="H216" s="577"/>
      <c r="I216" s="577"/>
      <c r="J216" s="574"/>
      <c r="L216" s="576"/>
    </row>
    <row r="217">
      <c r="A217" s="574"/>
      <c r="D217" s="574"/>
      <c r="E217" s="574"/>
      <c r="F217" s="575"/>
      <c r="G217" s="576"/>
      <c r="H217" s="577"/>
      <c r="I217" s="577"/>
      <c r="J217" s="574"/>
      <c r="L217" s="576"/>
    </row>
    <row r="218">
      <c r="A218" s="574"/>
      <c r="D218" s="574"/>
      <c r="E218" s="574"/>
      <c r="F218" s="575"/>
      <c r="G218" s="576"/>
      <c r="H218" s="577"/>
      <c r="I218" s="577"/>
      <c r="J218" s="574"/>
      <c r="L218" s="576"/>
    </row>
    <row r="219">
      <c r="A219" s="574"/>
      <c r="D219" s="574"/>
      <c r="E219" s="574"/>
      <c r="F219" s="575"/>
      <c r="G219" s="576"/>
      <c r="H219" s="577"/>
      <c r="I219" s="577"/>
      <c r="J219" s="574"/>
      <c r="L219" s="576"/>
    </row>
    <row r="220">
      <c r="A220" s="574"/>
      <c r="D220" s="574"/>
      <c r="E220" s="574"/>
      <c r="F220" s="575"/>
      <c r="G220" s="576"/>
      <c r="H220" s="577"/>
      <c r="I220" s="577"/>
      <c r="J220" s="574"/>
      <c r="L220" s="576"/>
    </row>
    <row r="221">
      <c r="A221" s="574"/>
      <c r="D221" s="574"/>
      <c r="E221" s="574"/>
      <c r="F221" s="575"/>
      <c r="G221" s="576"/>
      <c r="H221" s="577"/>
      <c r="I221" s="577"/>
      <c r="J221" s="574"/>
      <c r="L221" s="576"/>
    </row>
    <row r="222">
      <c r="A222" s="574"/>
      <c r="D222" s="574"/>
      <c r="E222" s="574"/>
      <c r="F222" s="575"/>
      <c r="G222" s="576"/>
      <c r="H222" s="577"/>
      <c r="I222" s="577"/>
      <c r="J222" s="574"/>
      <c r="L222" s="576"/>
    </row>
    <row r="223">
      <c r="A223" s="574"/>
      <c r="D223" s="574"/>
      <c r="E223" s="574"/>
      <c r="F223" s="575"/>
      <c r="G223" s="576"/>
      <c r="H223" s="577"/>
      <c r="I223" s="577"/>
      <c r="J223" s="574"/>
      <c r="L223" s="576"/>
    </row>
    <row r="224">
      <c r="A224" s="574"/>
      <c r="D224" s="574"/>
      <c r="E224" s="574"/>
      <c r="F224" s="575"/>
      <c r="G224" s="576"/>
      <c r="H224" s="577"/>
      <c r="I224" s="577"/>
      <c r="J224" s="574"/>
      <c r="L224" s="576"/>
    </row>
    <row r="225">
      <c r="A225" s="574"/>
      <c r="D225" s="574"/>
      <c r="E225" s="574"/>
      <c r="F225" s="575"/>
      <c r="G225" s="576"/>
      <c r="H225" s="577"/>
      <c r="I225" s="577"/>
      <c r="J225" s="574"/>
      <c r="L225" s="576"/>
    </row>
    <row r="226">
      <c r="A226" s="574"/>
      <c r="D226" s="574"/>
      <c r="E226" s="574"/>
      <c r="F226" s="575"/>
      <c r="G226" s="576"/>
      <c r="H226" s="577"/>
      <c r="I226" s="577"/>
      <c r="J226" s="574"/>
      <c r="L226" s="576"/>
    </row>
    <row r="227">
      <c r="A227" s="574"/>
      <c r="D227" s="574"/>
      <c r="E227" s="574"/>
      <c r="F227" s="575"/>
      <c r="G227" s="576"/>
      <c r="H227" s="577"/>
      <c r="I227" s="577"/>
      <c r="J227" s="574"/>
      <c r="L227" s="576"/>
    </row>
    <row r="228">
      <c r="A228" s="574"/>
      <c r="D228" s="574"/>
      <c r="E228" s="574"/>
      <c r="F228" s="575"/>
      <c r="G228" s="576"/>
      <c r="H228" s="577"/>
      <c r="I228" s="577"/>
      <c r="J228" s="574"/>
      <c r="L228" s="576"/>
    </row>
    <row r="229">
      <c r="A229" s="574"/>
      <c r="D229" s="574"/>
      <c r="E229" s="574"/>
      <c r="F229" s="575"/>
      <c r="G229" s="576"/>
      <c r="H229" s="577"/>
      <c r="I229" s="577"/>
      <c r="J229" s="574"/>
      <c r="L229" s="576"/>
    </row>
    <row r="230">
      <c r="A230" s="574"/>
      <c r="D230" s="574"/>
      <c r="E230" s="574"/>
      <c r="F230" s="575"/>
      <c r="G230" s="576"/>
      <c r="H230" s="577"/>
      <c r="I230" s="577"/>
      <c r="J230" s="574"/>
      <c r="L230" s="576"/>
    </row>
    <row r="231">
      <c r="A231" s="574"/>
      <c r="D231" s="574"/>
      <c r="E231" s="574"/>
      <c r="F231" s="575"/>
      <c r="G231" s="576"/>
      <c r="H231" s="577"/>
      <c r="I231" s="577"/>
      <c r="J231" s="574"/>
      <c r="L231" s="576"/>
    </row>
    <row r="232">
      <c r="A232" s="574"/>
      <c r="D232" s="574"/>
      <c r="E232" s="574"/>
      <c r="F232" s="575"/>
      <c r="G232" s="576"/>
      <c r="H232" s="577"/>
      <c r="I232" s="577"/>
      <c r="J232" s="574"/>
      <c r="L232" s="576"/>
    </row>
    <row r="233">
      <c r="A233" s="574"/>
      <c r="D233" s="574"/>
      <c r="E233" s="574"/>
      <c r="F233" s="575"/>
      <c r="G233" s="576"/>
      <c r="H233" s="577"/>
      <c r="I233" s="577"/>
      <c r="J233" s="574"/>
      <c r="L233" s="576"/>
    </row>
    <row r="234">
      <c r="A234" s="574"/>
      <c r="D234" s="574"/>
      <c r="E234" s="574"/>
      <c r="F234" s="575"/>
      <c r="G234" s="576"/>
      <c r="H234" s="577"/>
      <c r="I234" s="577"/>
      <c r="J234" s="574"/>
      <c r="L234" s="576"/>
    </row>
    <row r="235">
      <c r="A235" s="574"/>
      <c r="D235" s="574"/>
      <c r="E235" s="574"/>
      <c r="F235" s="575"/>
      <c r="G235" s="576"/>
      <c r="H235" s="577"/>
      <c r="I235" s="577"/>
      <c r="J235" s="574"/>
      <c r="L235" s="576"/>
    </row>
    <row r="236">
      <c r="A236" s="574"/>
      <c r="D236" s="574"/>
      <c r="E236" s="574"/>
      <c r="F236" s="575"/>
      <c r="G236" s="576"/>
      <c r="H236" s="577"/>
      <c r="I236" s="577"/>
      <c r="J236" s="574"/>
      <c r="L236" s="576"/>
    </row>
    <row r="237">
      <c r="A237" s="574"/>
      <c r="D237" s="574"/>
      <c r="E237" s="574"/>
      <c r="F237" s="575"/>
      <c r="G237" s="576"/>
      <c r="H237" s="577"/>
      <c r="I237" s="577"/>
      <c r="J237" s="574"/>
      <c r="L237" s="576"/>
    </row>
    <row r="238">
      <c r="A238" s="574"/>
      <c r="D238" s="574"/>
      <c r="E238" s="574"/>
      <c r="F238" s="575"/>
      <c r="G238" s="576"/>
      <c r="H238" s="577"/>
      <c r="I238" s="577"/>
      <c r="J238" s="574"/>
      <c r="L238" s="576"/>
    </row>
    <row r="239">
      <c r="A239" s="574"/>
      <c r="D239" s="574"/>
      <c r="E239" s="574"/>
      <c r="F239" s="575"/>
      <c r="G239" s="576"/>
      <c r="H239" s="577"/>
      <c r="I239" s="577"/>
      <c r="J239" s="574"/>
      <c r="L239" s="576"/>
    </row>
    <row r="240">
      <c r="A240" s="574"/>
      <c r="D240" s="574"/>
      <c r="E240" s="574"/>
      <c r="F240" s="575"/>
      <c r="G240" s="576"/>
      <c r="H240" s="577"/>
      <c r="I240" s="577"/>
      <c r="J240" s="574"/>
      <c r="L240" s="576"/>
    </row>
    <row r="241">
      <c r="A241" s="574"/>
      <c r="D241" s="574"/>
      <c r="E241" s="574"/>
      <c r="F241" s="575"/>
      <c r="G241" s="576"/>
      <c r="H241" s="577"/>
      <c r="I241" s="577"/>
      <c r="J241" s="574"/>
      <c r="L241" s="576"/>
    </row>
    <row r="242">
      <c r="A242" s="574"/>
      <c r="D242" s="574"/>
      <c r="E242" s="574"/>
      <c r="F242" s="575"/>
      <c r="G242" s="576"/>
      <c r="H242" s="577"/>
      <c r="I242" s="577"/>
      <c r="J242" s="574"/>
      <c r="L242" s="576"/>
    </row>
    <row r="243">
      <c r="A243" s="574"/>
      <c r="D243" s="574"/>
      <c r="E243" s="574"/>
      <c r="F243" s="575"/>
      <c r="G243" s="576"/>
      <c r="H243" s="577"/>
      <c r="I243" s="577"/>
      <c r="J243" s="574"/>
      <c r="L243" s="576"/>
    </row>
    <row r="244">
      <c r="A244" s="574"/>
      <c r="D244" s="574"/>
      <c r="E244" s="574"/>
      <c r="F244" s="575"/>
      <c r="G244" s="576"/>
      <c r="H244" s="577"/>
      <c r="I244" s="577"/>
      <c r="J244" s="574"/>
      <c r="L244" s="576"/>
    </row>
    <row r="245">
      <c r="A245" s="574"/>
      <c r="D245" s="574"/>
      <c r="E245" s="574"/>
      <c r="F245" s="575"/>
      <c r="G245" s="576"/>
      <c r="H245" s="577"/>
      <c r="I245" s="577"/>
      <c r="J245" s="574"/>
      <c r="L245" s="576"/>
    </row>
    <row r="246">
      <c r="A246" s="574"/>
      <c r="D246" s="574"/>
      <c r="E246" s="574"/>
      <c r="F246" s="575"/>
      <c r="G246" s="576"/>
      <c r="H246" s="577"/>
      <c r="I246" s="577"/>
      <c r="J246" s="574"/>
      <c r="L246" s="576"/>
    </row>
    <row r="247">
      <c r="A247" s="574"/>
      <c r="D247" s="574"/>
      <c r="E247" s="574"/>
      <c r="F247" s="575"/>
      <c r="G247" s="576"/>
      <c r="H247" s="577"/>
      <c r="I247" s="577"/>
      <c r="J247" s="574"/>
      <c r="L247" s="576"/>
    </row>
    <row r="248">
      <c r="A248" s="574"/>
      <c r="D248" s="574"/>
      <c r="E248" s="574"/>
      <c r="F248" s="575"/>
      <c r="G248" s="576"/>
      <c r="H248" s="577"/>
      <c r="I248" s="577"/>
      <c r="J248" s="574"/>
      <c r="L248" s="576"/>
    </row>
    <row r="249">
      <c r="A249" s="574"/>
      <c r="D249" s="574"/>
      <c r="E249" s="574"/>
      <c r="F249" s="575"/>
      <c r="G249" s="576"/>
      <c r="H249" s="577"/>
      <c r="I249" s="577"/>
      <c r="J249" s="574"/>
      <c r="L249" s="576"/>
    </row>
    <row r="250">
      <c r="A250" s="574"/>
      <c r="D250" s="574"/>
      <c r="E250" s="574"/>
      <c r="F250" s="575"/>
      <c r="G250" s="576"/>
      <c r="H250" s="577"/>
      <c r="I250" s="577"/>
      <c r="J250" s="574"/>
      <c r="L250" s="576"/>
    </row>
    <row r="251">
      <c r="A251" s="574"/>
      <c r="D251" s="574"/>
      <c r="E251" s="574"/>
      <c r="F251" s="575"/>
      <c r="G251" s="576"/>
      <c r="H251" s="577"/>
      <c r="I251" s="577"/>
      <c r="J251" s="574"/>
      <c r="L251" s="576"/>
    </row>
    <row r="252">
      <c r="A252" s="574"/>
      <c r="D252" s="574"/>
      <c r="E252" s="574"/>
      <c r="F252" s="575"/>
      <c r="G252" s="576"/>
      <c r="H252" s="577"/>
      <c r="I252" s="577"/>
      <c r="J252" s="574"/>
      <c r="L252" s="576"/>
    </row>
    <row r="253">
      <c r="A253" s="574"/>
      <c r="D253" s="574"/>
      <c r="E253" s="574"/>
      <c r="F253" s="575"/>
      <c r="G253" s="576"/>
      <c r="H253" s="577"/>
      <c r="I253" s="577"/>
      <c r="J253" s="574"/>
      <c r="L253" s="576"/>
    </row>
    <row r="254">
      <c r="A254" s="574"/>
      <c r="D254" s="574"/>
      <c r="E254" s="574"/>
      <c r="F254" s="575"/>
      <c r="G254" s="576"/>
      <c r="H254" s="577"/>
      <c r="I254" s="577"/>
      <c r="J254" s="574"/>
      <c r="L254" s="576"/>
    </row>
    <row r="255">
      <c r="A255" s="574"/>
      <c r="D255" s="574"/>
      <c r="E255" s="574"/>
      <c r="F255" s="575"/>
      <c r="G255" s="576"/>
      <c r="H255" s="577"/>
      <c r="I255" s="577"/>
      <c r="J255" s="574"/>
      <c r="L255" s="576"/>
    </row>
    <row r="256">
      <c r="A256" s="574"/>
      <c r="D256" s="574"/>
      <c r="E256" s="574"/>
      <c r="F256" s="575"/>
      <c r="G256" s="576"/>
      <c r="H256" s="577"/>
      <c r="I256" s="577"/>
      <c r="J256" s="574"/>
      <c r="L256" s="576"/>
    </row>
    <row r="257">
      <c r="A257" s="574"/>
      <c r="D257" s="574"/>
      <c r="E257" s="574"/>
      <c r="F257" s="575"/>
      <c r="G257" s="576"/>
      <c r="H257" s="577"/>
      <c r="I257" s="577"/>
      <c r="J257" s="574"/>
      <c r="L257" s="576"/>
    </row>
    <row r="258">
      <c r="A258" s="574"/>
      <c r="D258" s="574"/>
      <c r="E258" s="574"/>
      <c r="F258" s="575"/>
      <c r="G258" s="576"/>
      <c r="H258" s="577"/>
      <c r="I258" s="577"/>
      <c r="J258" s="574"/>
      <c r="L258" s="576"/>
    </row>
    <row r="259">
      <c r="A259" s="574"/>
      <c r="D259" s="574"/>
      <c r="E259" s="574"/>
      <c r="F259" s="575"/>
      <c r="G259" s="576"/>
      <c r="H259" s="577"/>
      <c r="I259" s="577"/>
      <c r="J259" s="574"/>
      <c r="L259" s="576"/>
    </row>
    <row r="260">
      <c r="A260" s="574"/>
      <c r="D260" s="574"/>
      <c r="E260" s="574"/>
      <c r="F260" s="575"/>
      <c r="G260" s="576"/>
      <c r="H260" s="577"/>
      <c r="I260" s="577"/>
      <c r="J260" s="574"/>
      <c r="L260" s="576"/>
    </row>
    <row r="261">
      <c r="A261" s="574"/>
      <c r="D261" s="574"/>
      <c r="E261" s="574"/>
      <c r="F261" s="575"/>
      <c r="G261" s="576"/>
      <c r="H261" s="577"/>
      <c r="I261" s="577"/>
      <c r="J261" s="574"/>
      <c r="L261" s="576"/>
    </row>
    <row r="262">
      <c r="A262" s="574"/>
      <c r="D262" s="574"/>
      <c r="E262" s="574"/>
      <c r="F262" s="575"/>
      <c r="G262" s="576"/>
      <c r="H262" s="577"/>
      <c r="I262" s="577"/>
      <c r="J262" s="574"/>
      <c r="L262" s="576"/>
    </row>
    <row r="263">
      <c r="A263" s="574"/>
      <c r="D263" s="574"/>
      <c r="E263" s="574"/>
      <c r="F263" s="575"/>
      <c r="G263" s="576"/>
      <c r="H263" s="577"/>
      <c r="I263" s="577"/>
      <c r="J263" s="574"/>
      <c r="L263" s="576"/>
    </row>
    <row r="264">
      <c r="A264" s="574"/>
      <c r="D264" s="574"/>
      <c r="E264" s="574"/>
      <c r="F264" s="575"/>
      <c r="G264" s="576"/>
      <c r="H264" s="577"/>
      <c r="I264" s="577"/>
      <c r="J264" s="574"/>
      <c r="L264" s="576"/>
    </row>
    <row r="265">
      <c r="A265" s="574"/>
      <c r="D265" s="574"/>
      <c r="E265" s="574"/>
      <c r="F265" s="575"/>
      <c r="G265" s="576"/>
      <c r="H265" s="577"/>
      <c r="I265" s="577"/>
      <c r="J265" s="574"/>
      <c r="L265" s="576"/>
    </row>
    <row r="266">
      <c r="A266" s="574"/>
      <c r="D266" s="574"/>
      <c r="E266" s="574"/>
      <c r="F266" s="575"/>
      <c r="G266" s="576"/>
      <c r="H266" s="577"/>
      <c r="I266" s="577"/>
      <c r="J266" s="574"/>
      <c r="L266" s="576"/>
    </row>
    <row r="267">
      <c r="A267" s="574"/>
      <c r="D267" s="574"/>
      <c r="E267" s="574"/>
      <c r="F267" s="575"/>
      <c r="G267" s="576"/>
      <c r="H267" s="577"/>
      <c r="I267" s="577"/>
      <c r="J267" s="574"/>
      <c r="L267" s="576"/>
    </row>
    <row r="268">
      <c r="A268" s="574"/>
      <c r="D268" s="574"/>
      <c r="E268" s="574"/>
      <c r="F268" s="575"/>
      <c r="G268" s="576"/>
      <c r="H268" s="577"/>
      <c r="I268" s="577"/>
      <c r="J268" s="574"/>
      <c r="L268" s="576"/>
    </row>
    <row r="269">
      <c r="A269" s="574"/>
      <c r="D269" s="574"/>
      <c r="E269" s="574"/>
      <c r="F269" s="575"/>
      <c r="G269" s="576"/>
      <c r="H269" s="577"/>
      <c r="I269" s="577"/>
      <c r="J269" s="574"/>
      <c r="L269" s="576"/>
    </row>
    <row r="270">
      <c r="A270" s="574"/>
      <c r="D270" s="574"/>
      <c r="E270" s="574"/>
      <c r="F270" s="575"/>
      <c r="G270" s="576"/>
      <c r="H270" s="577"/>
      <c r="I270" s="577"/>
      <c r="J270" s="574"/>
      <c r="L270" s="576"/>
    </row>
    <row r="271">
      <c r="A271" s="574"/>
      <c r="D271" s="574"/>
      <c r="E271" s="574"/>
      <c r="F271" s="575"/>
      <c r="G271" s="576"/>
      <c r="H271" s="577"/>
      <c r="I271" s="577"/>
      <c r="J271" s="574"/>
      <c r="L271" s="576"/>
    </row>
    <row r="272">
      <c r="A272" s="574"/>
      <c r="D272" s="574"/>
      <c r="E272" s="574"/>
      <c r="F272" s="575"/>
      <c r="G272" s="576"/>
      <c r="H272" s="577"/>
      <c r="I272" s="577"/>
      <c r="J272" s="574"/>
      <c r="L272" s="576"/>
    </row>
    <row r="273">
      <c r="A273" s="574"/>
      <c r="D273" s="574"/>
      <c r="E273" s="574"/>
      <c r="F273" s="575"/>
      <c r="G273" s="576"/>
      <c r="H273" s="577"/>
      <c r="I273" s="577"/>
      <c r="J273" s="574"/>
      <c r="L273" s="576"/>
    </row>
    <row r="274">
      <c r="A274" s="574"/>
      <c r="D274" s="574"/>
      <c r="E274" s="574"/>
      <c r="F274" s="575"/>
      <c r="G274" s="576"/>
      <c r="H274" s="577"/>
      <c r="I274" s="577"/>
      <c r="J274" s="574"/>
      <c r="L274" s="576"/>
    </row>
    <row r="275">
      <c r="A275" s="574"/>
      <c r="D275" s="574"/>
      <c r="E275" s="574"/>
      <c r="F275" s="575"/>
      <c r="G275" s="576"/>
      <c r="H275" s="577"/>
      <c r="I275" s="577"/>
      <c r="J275" s="574"/>
      <c r="L275" s="576"/>
    </row>
    <row r="276">
      <c r="A276" s="574"/>
      <c r="D276" s="574"/>
      <c r="E276" s="574"/>
      <c r="F276" s="575"/>
      <c r="G276" s="576"/>
      <c r="H276" s="577"/>
      <c r="I276" s="577"/>
      <c r="J276" s="574"/>
      <c r="L276" s="576"/>
    </row>
    <row r="277">
      <c r="A277" s="574"/>
      <c r="D277" s="574"/>
      <c r="E277" s="574"/>
      <c r="F277" s="575"/>
      <c r="G277" s="576"/>
      <c r="H277" s="577"/>
      <c r="I277" s="577"/>
      <c r="J277" s="574"/>
      <c r="L277" s="576"/>
    </row>
    <row r="278">
      <c r="A278" s="574"/>
      <c r="D278" s="574"/>
      <c r="E278" s="574"/>
      <c r="F278" s="575"/>
      <c r="G278" s="576"/>
      <c r="H278" s="577"/>
      <c r="I278" s="577"/>
      <c r="J278" s="574"/>
      <c r="L278" s="576"/>
    </row>
    <row r="279">
      <c r="A279" s="574"/>
      <c r="D279" s="574"/>
      <c r="E279" s="574"/>
      <c r="F279" s="575"/>
      <c r="G279" s="576"/>
      <c r="H279" s="577"/>
      <c r="I279" s="577"/>
      <c r="J279" s="574"/>
      <c r="L279" s="576"/>
    </row>
    <row r="280">
      <c r="A280" s="574"/>
      <c r="D280" s="574"/>
      <c r="E280" s="574"/>
      <c r="F280" s="575"/>
      <c r="G280" s="576"/>
      <c r="H280" s="577"/>
      <c r="I280" s="577"/>
      <c r="J280" s="574"/>
      <c r="L280" s="576"/>
    </row>
    <row r="281">
      <c r="A281" s="574"/>
      <c r="D281" s="574"/>
      <c r="E281" s="574"/>
      <c r="F281" s="575"/>
      <c r="G281" s="576"/>
      <c r="H281" s="577"/>
      <c r="I281" s="577"/>
      <c r="J281" s="574"/>
      <c r="L281" s="576"/>
    </row>
    <row r="282">
      <c r="A282" s="574"/>
      <c r="D282" s="574"/>
      <c r="E282" s="574"/>
      <c r="F282" s="575"/>
      <c r="G282" s="576"/>
      <c r="H282" s="577"/>
      <c r="I282" s="577"/>
      <c r="J282" s="574"/>
      <c r="L282" s="576"/>
    </row>
    <row r="283">
      <c r="A283" s="574"/>
      <c r="D283" s="574"/>
      <c r="E283" s="574"/>
      <c r="F283" s="575"/>
      <c r="G283" s="576"/>
      <c r="H283" s="577"/>
      <c r="I283" s="577"/>
      <c r="J283" s="574"/>
      <c r="L283" s="576"/>
    </row>
    <row r="284">
      <c r="A284" s="574"/>
      <c r="D284" s="574"/>
      <c r="E284" s="574"/>
      <c r="F284" s="575"/>
      <c r="G284" s="576"/>
      <c r="H284" s="577"/>
      <c r="I284" s="577"/>
      <c r="J284" s="574"/>
      <c r="L284" s="576"/>
    </row>
    <row r="285">
      <c r="A285" s="574"/>
      <c r="D285" s="574"/>
      <c r="E285" s="574"/>
      <c r="F285" s="575"/>
      <c r="G285" s="576"/>
      <c r="H285" s="577"/>
      <c r="I285" s="577"/>
      <c r="J285" s="574"/>
      <c r="L285" s="576"/>
    </row>
    <row r="286">
      <c r="A286" s="574"/>
      <c r="D286" s="574"/>
      <c r="E286" s="574"/>
      <c r="F286" s="575"/>
      <c r="G286" s="576"/>
      <c r="H286" s="577"/>
      <c r="I286" s="577"/>
      <c r="J286" s="574"/>
      <c r="L286" s="576"/>
    </row>
    <row r="287">
      <c r="A287" s="574"/>
      <c r="D287" s="574"/>
      <c r="E287" s="574"/>
      <c r="F287" s="575"/>
      <c r="G287" s="576"/>
      <c r="H287" s="577"/>
      <c r="I287" s="577"/>
      <c r="J287" s="574"/>
      <c r="L287" s="576"/>
    </row>
    <row r="288">
      <c r="A288" s="574"/>
      <c r="D288" s="574"/>
      <c r="E288" s="574"/>
      <c r="F288" s="575"/>
      <c r="G288" s="576"/>
      <c r="H288" s="577"/>
      <c r="I288" s="577"/>
      <c r="J288" s="574"/>
      <c r="L288" s="576"/>
    </row>
    <row r="289">
      <c r="A289" s="574"/>
      <c r="D289" s="574"/>
      <c r="E289" s="574"/>
      <c r="F289" s="575"/>
      <c r="G289" s="576"/>
      <c r="H289" s="577"/>
      <c r="I289" s="577"/>
      <c r="J289" s="574"/>
      <c r="L289" s="576"/>
    </row>
    <row r="290">
      <c r="A290" s="574"/>
      <c r="D290" s="574"/>
      <c r="E290" s="574"/>
      <c r="F290" s="575"/>
      <c r="G290" s="576"/>
      <c r="H290" s="577"/>
      <c r="I290" s="577"/>
      <c r="J290" s="574"/>
      <c r="L290" s="576"/>
    </row>
    <row r="291">
      <c r="A291" s="574"/>
      <c r="D291" s="574"/>
      <c r="E291" s="574"/>
      <c r="F291" s="575"/>
      <c r="G291" s="576"/>
      <c r="H291" s="577"/>
      <c r="I291" s="577"/>
      <c r="J291" s="574"/>
      <c r="L291" s="576"/>
    </row>
    <row r="292">
      <c r="A292" s="574"/>
      <c r="D292" s="574"/>
      <c r="E292" s="574"/>
      <c r="F292" s="575"/>
      <c r="G292" s="576"/>
      <c r="H292" s="577"/>
      <c r="I292" s="577"/>
      <c r="J292" s="574"/>
      <c r="L292" s="576"/>
    </row>
    <row r="293">
      <c r="A293" s="574"/>
      <c r="D293" s="574"/>
      <c r="E293" s="574"/>
      <c r="F293" s="575"/>
      <c r="G293" s="576"/>
      <c r="H293" s="577"/>
      <c r="I293" s="577"/>
      <c r="J293" s="574"/>
      <c r="L293" s="576"/>
    </row>
    <row r="294">
      <c r="A294" s="574"/>
      <c r="D294" s="574"/>
      <c r="E294" s="574"/>
      <c r="F294" s="575"/>
      <c r="G294" s="576"/>
      <c r="H294" s="577"/>
      <c r="I294" s="577"/>
      <c r="J294" s="574"/>
      <c r="L294" s="576"/>
    </row>
    <row r="295">
      <c r="A295" s="574"/>
      <c r="D295" s="574"/>
      <c r="E295" s="574"/>
      <c r="F295" s="575"/>
      <c r="G295" s="576"/>
      <c r="H295" s="577"/>
      <c r="I295" s="577"/>
      <c r="J295" s="574"/>
      <c r="L295" s="576"/>
    </row>
    <row r="296">
      <c r="A296" s="574"/>
      <c r="D296" s="574"/>
      <c r="E296" s="574"/>
      <c r="F296" s="575"/>
      <c r="G296" s="576"/>
      <c r="H296" s="577"/>
      <c r="I296" s="577"/>
      <c r="J296" s="574"/>
      <c r="L296" s="576"/>
    </row>
    <row r="297">
      <c r="A297" s="574"/>
      <c r="D297" s="574"/>
      <c r="E297" s="574"/>
      <c r="F297" s="575"/>
      <c r="G297" s="576"/>
      <c r="H297" s="577"/>
      <c r="I297" s="577"/>
      <c r="J297" s="574"/>
      <c r="L297" s="576"/>
    </row>
    <row r="298">
      <c r="A298" s="574"/>
      <c r="D298" s="574"/>
      <c r="E298" s="574"/>
      <c r="F298" s="575"/>
      <c r="G298" s="576"/>
      <c r="H298" s="577"/>
      <c r="I298" s="577"/>
      <c r="J298" s="574"/>
      <c r="L298" s="576"/>
    </row>
    <row r="299">
      <c r="A299" s="574"/>
      <c r="D299" s="574"/>
      <c r="E299" s="574"/>
      <c r="F299" s="575"/>
      <c r="G299" s="576"/>
      <c r="H299" s="577"/>
      <c r="I299" s="577"/>
      <c r="J299" s="574"/>
      <c r="L299" s="576"/>
    </row>
    <row r="300">
      <c r="A300" s="574"/>
      <c r="D300" s="574"/>
      <c r="E300" s="574"/>
      <c r="F300" s="575"/>
      <c r="G300" s="576"/>
      <c r="H300" s="577"/>
      <c r="I300" s="577"/>
      <c r="J300" s="574"/>
      <c r="L300" s="576"/>
    </row>
    <row r="301">
      <c r="A301" s="574"/>
      <c r="D301" s="574"/>
      <c r="E301" s="574"/>
      <c r="F301" s="575"/>
      <c r="G301" s="576"/>
      <c r="H301" s="577"/>
      <c r="I301" s="577"/>
      <c r="J301" s="574"/>
      <c r="L301" s="576"/>
    </row>
    <row r="302">
      <c r="A302" s="574"/>
      <c r="D302" s="574"/>
      <c r="E302" s="574"/>
      <c r="F302" s="575"/>
      <c r="G302" s="576"/>
      <c r="H302" s="577"/>
      <c r="I302" s="577"/>
      <c r="J302" s="574"/>
      <c r="L302" s="576"/>
    </row>
    <row r="303">
      <c r="A303" s="574"/>
      <c r="D303" s="574"/>
      <c r="E303" s="574"/>
      <c r="F303" s="575"/>
      <c r="G303" s="576"/>
      <c r="H303" s="577"/>
      <c r="I303" s="577"/>
      <c r="J303" s="574"/>
      <c r="L303" s="576"/>
    </row>
    <row r="304">
      <c r="A304" s="574"/>
      <c r="D304" s="574"/>
      <c r="E304" s="574"/>
      <c r="F304" s="575"/>
      <c r="G304" s="576"/>
      <c r="H304" s="577"/>
      <c r="I304" s="577"/>
      <c r="J304" s="574"/>
      <c r="L304" s="576"/>
    </row>
    <row r="305">
      <c r="A305" s="574"/>
      <c r="D305" s="574"/>
      <c r="E305" s="574"/>
      <c r="F305" s="575"/>
      <c r="G305" s="576"/>
      <c r="H305" s="577"/>
      <c r="I305" s="577"/>
      <c r="J305" s="574"/>
      <c r="L305" s="576"/>
    </row>
    <row r="306">
      <c r="A306" s="574"/>
      <c r="D306" s="574"/>
      <c r="E306" s="574"/>
      <c r="F306" s="575"/>
      <c r="G306" s="576"/>
      <c r="H306" s="577"/>
      <c r="I306" s="577"/>
      <c r="J306" s="574"/>
      <c r="L306" s="576"/>
    </row>
    <row r="307">
      <c r="A307" s="574"/>
      <c r="D307" s="574"/>
      <c r="E307" s="574"/>
      <c r="F307" s="575"/>
      <c r="G307" s="576"/>
      <c r="H307" s="577"/>
      <c r="I307" s="577"/>
      <c r="J307" s="574"/>
      <c r="L307" s="576"/>
    </row>
    <row r="308">
      <c r="A308" s="574"/>
      <c r="D308" s="574"/>
      <c r="E308" s="574"/>
      <c r="F308" s="575"/>
      <c r="G308" s="576"/>
      <c r="H308" s="577"/>
      <c r="I308" s="577"/>
      <c r="J308" s="574"/>
      <c r="L308" s="576"/>
    </row>
    <row r="309">
      <c r="A309" s="574"/>
      <c r="D309" s="574"/>
      <c r="E309" s="574"/>
      <c r="F309" s="575"/>
      <c r="G309" s="576"/>
      <c r="H309" s="577"/>
      <c r="I309" s="577"/>
      <c r="J309" s="574"/>
      <c r="L309" s="576"/>
    </row>
    <row r="310">
      <c r="A310" s="574"/>
      <c r="D310" s="574"/>
      <c r="E310" s="574"/>
      <c r="F310" s="575"/>
      <c r="G310" s="576"/>
      <c r="H310" s="577"/>
      <c r="I310" s="577"/>
      <c r="J310" s="574"/>
      <c r="L310" s="576"/>
    </row>
    <row r="311">
      <c r="A311" s="574"/>
      <c r="D311" s="574"/>
      <c r="E311" s="574"/>
      <c r="F311" s="575"/>
      <c r="G311" s="576"/>
      <c r="H311" s="577"/>
      <c r="I311" s="577"/>
      <c r="J311" s="574"/>
      <c r="L311" s="576"/>
    </row>
    <row r="312">
      <c r="A312" s="574"/>
      <c r="D312" s="574"/>
      <c r="E312" s="574"/>
      <c r="F312" s="575"/>
      <c r="G312" s="576"/>
      <c r="H312" s="577"/>
      <c r="I312" s="577"/>
      <c r="J312" s="574"/>
      <c r="L312" s="576"/>
    </row>
    <row r="313">
      <c r="A313" s="574"/>
      <c r="D313" s="574"/>
      <c r="E313" s="574"/>
      <c r="F313" s="575"/>
      <c r="G313" s="576"/>
      <c r="H313" s="577"/>
      <c r="I313" s="577"/>
      <c r="J313" s="574"/>
      <c r="L313" s="576"/>
    </row>
    <row r="314">
      <c r="A314" s="574"/>
      <c r="D314" s="574"/>
      <c r="E314" s="574"/>
      <c r="F314" s="575"/>
      <c r="G314" s="576"/>
      <c r="H314" s="577"/>
      <c r="I314" s="577"/>
      <c r="J314" s="574"/>
      <c r="L314" s="576"/>
    </row>
    <row r="315">
      <c r="A315" s="574"/>
      <c r="D315" s="574"/>
      <c r="E315" s="574"/>
      <c r="F315" s="575"/>
      <c r="G315" s="576"/>
      <c r="H315" s="577"/>
      <c r="I315" s="577"/>
      <c r="J315" s="574"/>
      <c r="L315" s="576"/>
    </row>
    <row r="316">
      <c r="A316" s="574"/>
      <c r="D316" s="574"/>
      <c r="E316" s="574"/>
      <c r="F316" s="575"/>
      <c r="G316" s="576"/>
      <c r="H316" s="577"/>
      <c r="I316" s="577"/>
      <c r="J316" s="574"/>
      <c r="L316" s="576"/>
    </row>
    <row r="317">
      <c r="A317" s="574"/>
      <c r="D317" s="574"/>
      <c r="E317" s="574"/>
      <c r="F317" s="575"/>
      <c r="G317" s="576"/>
      <c r="H317" s="577"/>
      <c r="I317" s="577"/>
      <c r="J317" s="574"/>
      <c r="L317" s="576"/>
    </row>
    <row r="318">
      <c r="A318" s="574"/>
      <c r="D318" s="574"/>
      <c r="E318" s="574"/>
      <c r="F318" s="575"/>
      <c r="G318" s="576"/>
      <c r="H318" s="577"/>
      <c r="I318" s="577"/>
      <c r="J318" s="574"/>
      <c r="L318" s="576"/>
    </row>
    <row r="319">
      <c r="A319" s="574"/>
      <c r="D319" s="574"/>
      <c r="E319" s="574"/>
      <c r="F319" s="575"/>
      <c r="G319" s="576"/>
      <c r="H319" s="577"/>
      <c r="I319" s="577"/>
      <c r="J319" s="574"/>
      <c r="L319" s="576"/>
    </row>
    <row r="320">
      <c r="A320" s="574"/>
      <c r="D320" s="574"/>
      <c r="E320" s="574"/>
      <c r="F320" s="575"/>
      <c r="G320" s="576"/>
      <c r="H320" s="577"/>
      <c r="I320" s="577"/>
      <c r="J320" s="574"/>
      <c r="L320" s="576"/>
    </row>
    <row r="321">
      <c r="A321" s="574"/>
      <c r="D321" s="574"/>
      <c r="E321" s="574"/>
      <c r="F321" s="575"/>
      <c r="G321" s="576"/>
      <c r="H321" s="577"/>
      <c r="I321" s="577"/>
      <c r="J321" s="574"/>
      <c r="L321" s="576"/>
    </row>
    <row r="322">
      <c r="A322" s="574"/>
      <c r="D322" s="574"/>
      <c r="E322" s="574"/>
      <c r="F322" s="575"/>
      <c r="G322" s="576"/>
      <c r="H322" s="577"/>
      <c r="I322" s="577"/>
      <c r="J322" s="574"/>
      <c r="L322" s="576"/>
    </row>
    <row r="323">
      <c r="A323" s="574"/>
      <c r="D323" s="574"/>
      <c r="E323" s="574"/>
      <c r="F323" s="575"/>
      <c r="G323" s="576"/>
      <c r="H323" s="577"/>
      <c r="I323" s="577"/>
      <c r="J323" s="574"/>
      <c r="L323" s="576"/>
    </row>
    <row r="324">
      <c r="A324" s="574"/>
      <c r="D324" s="574"/>
      <c r="E324" s="574"/>
      <c r="F324" s="575"/>
      <c r="G324" s="576"/>
      <c r="H324" s="577"/>
      <c r="I324" s="577"/>
      <c r="J324" s="574"/>
      <c r="L324" s="576"/>
    </row>
    <row r="325">
      <c r="A325" s="574"/>
      <c r="D325" s="574"/>
      <c r="E325" s="574"/>
      <c r="F325" s="575"/>
      <c r="G325" s="576"/>
      <c r="H325" s="577"/>
      <c r="I325" s="577"/>
      <c r="J325" s="574"/>
      <c r="L325" s="576"/>
    </row>
    <row r="326">
      <c r="A326" s="574"/>
      <c r="D326" s="574"/>
      <c r="E326" s="574"/>
      <c r="F326" s="575"/>
      <c r="G326" s="576"/>
      <c r="H326" s="577"/>
      <c r="I326" s="577"/>
      <c r="J326" s="574"/>
      <c r="L326" s="576"/>
    </row>
    <row r="327">
      <c r="A327" s="574"/>
      <c r="D327" s="574"/>
      <c r="E327" s="574"/>
      <c r="F327" s="575"/>
      <c r="G327" s="576"/>
      <c r="H327" s="577"/>
      <c r="I327" s="577"/>
      <c r="J327" s="574"/>
      <c r="L327" s="576"/>
    </row>
    <row r="328">
      <c r="A328" s="574"/>
      <c r="D328" s="574"/>
      <c r="E328" s="574"/>
      <c r="F328" s="575"/>
      <c r="G328" s="576"/>
      <c r="H328" s="577"/>
      <c r="I328" s="577"/>
      <c r="J328" s="574"/>
      <c r="L328" s="576"/>
    </row>
    <row r="329">
      <c r="A329" s="574"/>
      <c r="D329" s="574"/>
      <c r="E329" s="574"/>
      <c r="F329" s="575"/>
      <c r="G329" s="576"/>
      <c r="H329" s="577"/>
      <c r="I329" s="577"/>
      <c r="J329" s="574"/>
      <c r="L329" s="576"/>
    </row>
    <row r="330">
      <c r="A330" s="574"/>
      <c r="D330" s="574"/>
      <c r="E330" s="574"/>
      <c r="F330" s="575"/>
      <c r="G330" s="576"/>
      <c r="H330" s="577"/>
      <c r="I330" s="577"/>
      <c r="J330" s="574"/>
      <c r="L330" s="576"/>
    </row>
    <row r="331">
      <c r="A331" s="574"/>
      <c r="D331" s="574"/>
      <c r="E331" s="574"/>
      <c r="F331" s="575"/>
      <c r="G331" s="576"/>
      <c r="H331" s="577"/>
      <c r="I331" s="577"/>
      <c r="J331" s="574"/>
      <c r="L331" s="576"/>
    </row>
    <row r="332">
      <c r="A332" s="574"/>
      <c r="D332" s="574"/>
      <c r="E332" s="574"/>
      <c r="F332" s="575"/>
      <c r="G332" s="576"/>
      <c r="H332" s="577"/>
      <c r="I332" s="577"/>
      <c r="J332" s="574"/>
      <c r="L332" s="576"/>
    </row>
    <row r="333">
      <c r="A333" s="574"/>
      <c r="D333" s="574"/>
      <c r="E333" s="574"/>
      <c r="F333" s="575"/>
      <c r="G333" s="576"/>
      <c r="H333" s="577"/>
      <c r="I333" s="577"/>
      <c r="J333" s="574"/>
      <c r="L333" s="576"/>
    </row>
    <row r="334">
      <c r="A334" s="574"/>
      <c r="D334" s="574"/>
      <c r="E334" s="574"/>
      <c r="F334" s="575"/>
      <c r="G334" s="576"/>
      <c r="H334" s="577"/>
      <c r="I334" s="577"/>
      <c r="J334" s="574"/>
      <c r="L334" s="576"/>
    </row>
    <row r="335">
      <c r="A335" s="574"/>
      <c r="D335" s="574"/>
      <c r="E335" s="574"/>
      <c r="F335" s="575"/>
      <c r="G335" s="576"/>
      <c r="H335" s="577"/>
      <c r="I335" s="577"/>
      <c r="J335" s="574"/>
      <c r="L335" s="576"/>
    </row>
    <row r="336">
      <c r="A336" s="574"/>
      <c r="D336" s="574"/>
      <c r="E336" s="574"/>
      <c r="F336" s="575"/>
      <c r="G336" s="576"/>
      <c r="H336" s="577"/>
      <c r="I336" s="577"/>
      <c r="J336" s="574"/>
      <c r="L336" s="576"/>
    </row>
    <row r="337">
      <c r="A337" s="574"/>
      <c r="D337" s="574"/>
      <c r="E337" s="574"/>
      <c r="F337" s="575"/>
      <c r="G337" s="576"/>
      <c r="H337" s="577"/>
      <c r="I337" s="577"/>
      <c r="J337" s="574"/>
      <c r="L337" s="576"/>
    </row>
    <row r="338">
      <c r="A338" s="574"/>
      <c r="D338" s="574"/>
      <c r="E338" s="574"/>
      <c r="F338" s="575"/>
      <c r="G338" s="576"/>
      <c r="H338" s="577"/>
      <c r="I338" s="577"/>
      <c r="J338" s="574"/>
      <c r="L338" s="576"/>
    </row>
    <row r="339">
      <c r="A339" s="574"/>
      <c r="D339" s="574"/>
      <c r="E339" s="574"/>
      <c r="F339" s="575"/>
      <c r="G339" s="576"/>
      <c r="H339" s="577"/>
      <c r="I339" s="577"/>
      <c r="J339" s="574"/>
      <c r="L339" s="576"/>
    </row>
    <row r="340">
      <c r="A340" s="574"/>
      <c r="D340" s="574"/>
      <c r="E340" s="574"/>
      <c r="F340" s="575"/>
      <c r="G340" s="576"/>
      <c r="H340" s="577"/>
      <c r="I340" s="577"/>
      <c r="J340" s="574"/>
      <c r="L340" s="576"/>
    </row>
    <row r="341">
      <c r="A341" s="574"/>
      <c r="D341" s="574"/>
      <c r="E341" s="574"/>
      <c r="F341" s="575"/>
      <c r="G341" s="576"/>
      <c r="H341" s="577"/>
      <c r="I341" s="577"/>
      <c r="J341" s="574"/>
      <c r="L341" s="576"/>
    </row>
    <row r="342">
      <c r="A342" s="574"/>
      <c r="D342" s="574"/>
      <c r="E342" s="574"/>
      <c r="F342" s="575"/>
      <c r="G342" s="576"/>
      <c r="H342" s="577"/>
      <c r="I342" s="577"/>
      <c r="J342" s="574"/>
      <c r="L342" s="576"/>
    </row>
    <row r="343">
      <c r="A343" s="574"/>
      <c r="D343" s="574"/>
      <c r="E343" s="574"/>
      <c r="F343" s="575"/>
      <c r="G343" s="576"/>
      <c r="H343" s="577"/>
      <c r="I343" s="577"/>
      <c r="J343" s="574"/>
      <c r="L343" s="576"/>
    </row>
    <row r="344">
      <c r="A344" s="574"/>
      <c r="D344" s="574"/>
      <c r="E344" s="574"/>
      <c r="F344" s="575"/>
      <c r="G344" s="576"/>
      <c r="H344" s="577"/>
      <c r="I344" s="577"/>
      <c r="J344" s="574"/>
      <c r="L344" s="576"/>
    </row>
    <row r="345">
      <c r="A345" s="574"/>
      <c r="D345" s="574"/>
      <c r="E345" s="574"/>
      <c r="F345" s="575"/>
      <c r="G345" s="576"/>
      <c r="H345" s="577"/>
      <c r="I345" s="577"/>
      <c r="J345" s="574"/>
      <c r="L345" s="576"/>
    </row>
    <row r="346">
      <c r="A346" s="574"/>
      <c r="D346" s="574"/>
      <c r="E346" s="574"/>
      <c r="F346" s="575"/>
      <c r="G346" s="576"/>
      <c r="H346" s="577"/>
      <c r="I346" s="577"/>
      <c r="J346" s="574"/>
      <c r="L346" s="576"/>
    </row>
    <row r="347">
      <c r="A347" s="574"/>
      <c r="D347" s="574"/>
      <c r="E347" s="574"/>
      <c r="F347" s="575"/>
      <c r="G347" s="576"/>
      <c r="H347" s="577"/>
      <c r="I347" s="577"/>
      <c r="J347" s="574"/>
      <c r="L347" s="576"/>
    </row>
    <row r="348">
      <c r="A348" s="574"/>
      <c r="D348" s="574"/>
      <c r="E348" s="574"/>
      <c r="F348" s="575"/>
      <c r="G348" s="576"/>
      <c r="H348" s="577"/>
      <c r="I348" s="577"/>
      <c r="J348" s="574"/>
      <c r="L348" s="576"/>
    </row>
    <row r="349">
      <c r="A349" s="574"/>
      <c r="D349" s="574"/>
      <c r="E349" s="574"/>
      <c r="F349" s="575"/>
      <c r="G349" s="576"/>
      <c r="H349" s="577"/>
      <c r="I349" s="577"/>
      <c r="J349" s="574"/>
      <c r="L349" s="576"/>
    </row>
    <row r="350">
      <c r="A350" s="574"/>
      <c r="D350" s="574"/>
      <c r="E350" s="574"/>
      <c r="F350" s="575"/>
      <c r="G350" s="576"/>
      <c r="H350" s="577"/>
      <c r="I350" s="577"/>
      <c r="J350" s="574"/>
      <c r="L350" s="576"/>
    </row>
    <row r="351">
      <c r="A351" s="574"/>
      <c r="D351" s="574"/>
      <c r="E351" s="574"/>
      <c r="F351" s="575"/>
      <c r="G351" s="576"/>
      <c r="H351" s="577"/>
      <c r="I351" s="577"/>
      <c r="J351" s="574"/>
      <c r="L351" s="576"/>
    </row>
    <row r="352">
      <c r="A352" s="574"/>
      <c r="D352" s="574"/>
      <c r="E352" s="574"/>
      <c r="F352" s="575"/>
      <c r="G352" s="576"/>
      <c r="H352" s="577"/>
      <c r="I352" s="577"/>
      <c r="J352" s="574"/>
      <c r="L352" s="576"/>
    </row>
    <row r="353">
      <c r="A353" s="574"/>
      <c r="D353" s="574"/>
      <c r="E353" s="574"/>
      <c r="F353" s="575"/>
      <c r="G353" s="576"/>
      <c r="H353" s="577"/>
      <c r="I353" s="577"/>
      <c r="J353" s="574"/>
      <c r="L353" s="576"/>
    </row>
    <row r="354">
      <c r="A354" s="574"/>
      <c r="D354" s="574"/>
      <c r="E354" s="574"/>
      <c r="F354" s="575"/>
      <c r="G354" s="576"/>
      <c r="H354" s="577"/>
      <c r="I354" s="577"/>
      <c r="J354" s="574"/>
      <c r="L354" s="576"/>
    </row>
    <row r="355">
      <c r="A355" s="574"/>
      <c r="D355" s="574"/>
      <c r="E355" s="574"/>
      <c r="F355" s="575"/>
      <c r="G355" s="576"/>
      <c r="H355" s="577"/>
      <c r="I355" s="577"/>
      <c r="J355" s="574"/>
      <c r="L355" s="576"/>
    </row>
    <row r="356">
      <c r="A356" s="574"/>
      <c r="D356" s="574"/>
      <c r="E356" s="574"/>
      <c r="F356" s="575"/>
      <c r="G356" s="576"/>
      <c r="H356" s="577"/>
      <c r="I356" s="577"/>
      <c r="J356" s="574"/>
      <c r="L356" s="576"/>
    </row>
    <row r="357">
      <c r="A357" s="574"/>
      <c r="D357" s="574"/>
      <c r="E357" s="574"/>
      <c r="F357" s="575"/>
      <c r="G357" s="576"/>
      <c r="H357" s="577"/>
      <c r="I357" s="577"/>
      <c r="J357" s="574"/>
      <c r="L357" s="576"/>
    </row>
    <row r="358">
      <c r="A358" s="574"/>
      <c r="D358" s="574"/>
      <c r="E358" s="574"/>
      <c r="F358" s="575"/>
      <c r="G358" s="576"/>
      <c r="H358" s="577"/>
      <c r="I358" s="577"/>
      <c r="J358" s="574"/>
      <c r="L358" s="576"/>
    </row>
    <row r="359">
      <c r="A359" s="574"/>
      <c r="D359" s="574"/>
      <c r="E359" s="574"/>
      <c r="F359" s="575"/>
      <c r="G359" s="576"/>
      <c r="H359" s="577"/>
      <c r="I359" s="577"/>
      <c r="J359" s="574"/>
      <c r="L359" s="576"/>
    </row>
    <row r="360">
      <c r="A360" s="574"/>
      <c r="D360" s="574"/>
      <c r="E360" s="574"/>
      <c r="F360" s="575"/>
      <c r="G360" s="576"/>
      <c r="H360" s="577"/>
      <c r="I360" s="577"/>
      <c r="J360" s="574"/>
      <c r="L360" s="576"/>
    </row>
    <row r="361">
      <c r="A361" s="574"/>
      <c r="D361" s="574"/>
      <c r="E361" s="574"/>
      <c r="F361" s="575"/>
      <c r="G361" s="576"/>
      <c r="H361" s="577"/>
      <c r="I361" s="577"/>
      <c r="J361" s="574"/>
      <c r="L361" s="576"/>
    </row>
    <row r="362">
      <c r="A362" s="574"/>
      <c r="D362" s="574"/>
      <c r="E362" s="574"/>
      <c r="F362" s="575"/>
      <c r="G362" s="576"/>
      <c r="H362" s="577"/>
      <c r="I362" s="577"/>
      <c r="J362" s="574"/>
      <c r="L362" s="576"/>
    </row>
    <row r="363">
      <c r="A363" s="574"/>
      <c r="D363" s="574"/>
      <c r="E363" s="574"/>
      <c r="F363" s="575"/>
      <c r="G363" s="576"/>
      <c r="H363" s="577"/>
      <c r="I363" s="577"/>
      <c r="J363" s="574"/>
      <c r="L363" s="576"/>
    </row>
    <row r="364">
      <c r="A364" s="574"/>
      <c r="D364" s="574"/>
      <c r="E364" s="574"/>
      <c r="F364" s="575"/>
      <c r="G364" s="576"/>
      <c r="H364" s="577"/>
      <c r="I364" s="577"/>
      <c r="J364" s="574"/>
      <c r="L364" s="576"/>
    </row>
    <row r="365">
      <c r="A365" s="574"/>
      <c r="D365" s="574"/>
      <c r="E365" s="574"/>
      <c r="F365" s="575"/>
      <c r="G365" s="576"/>
      <c r="H365" s="577"/>
      <c r="I365" s="577"/>
      <c r="J365" s="574"/>
      <c r="L365" s="576"/>
    </row>
    <row r="366">
      <c r="A366" s="574"/>
      <c r="D366" s="574"/>
      <c r="E366" s="574"/>
      <c r="F366" s="575"/>
      <c r="G366" s="576"/>
      <c r="H366" s="577"/>
      <c r="I366" s="577"/>
      <c r="J366" s="574"/>
      <c r="L366" s="576"/>
    </row>
    <row r="367">
      <c r="A367" s="574"/>
      <c r="D367" s="574"/>
      <c r="E367" s="574"/>
      <c r="F367" s="575"/>
      <c r="G367" s="576"/>
      <c r="H367" s="577"/>
      <c r="I367" s="577"/>
      <c r="J367" s="574"/>
      <c r="L367" s="576"/>
    </row>
    <row r="368">
      <c r="A368" s="574"/>
      <c r="D368" s="574"/>
      <c r="E368" s="574"/>
      <c r="F368" s="575"/>
      <c r="G368" s="576"/>
      <c r="H368" s="577"/>
      <c r="I368" s="577"/>
      <c r="J368" s="574"/>
      <c r="L368" s="576"/>
    </row>
    <row r="369">
      <c r="A369" s="574"/>
      <c r="D369" s="574"/>
      <c r="E369" s="574"/>
      <c r="F369" s="575"/>
      <c r="G369" s="576"/>
      <c r="H369" s="577"/>
      <c r="I369" s="577"/>
      <c r="J369" s="574"/>
      <c r="L369" s="576"/>
    </row>
    <row r="370">
      <c r="A370" s="574"/>
      <c r="D370" s="574"/>
      <c r="E370" s="574"/>
      <c r="F370" s="575"/>
      <c r="G370" s="576"/>
      <c r="H370" s="577"/>
      <c r="I370" s="577"/>
      <c r="J370" s="574"/>
      <c r="L370" s="576"/>
    </row>
    <row r="371">
      <c r="A371" s="574"/>
      <c r="D371" s="574"/>
      <c r="E371" s="574"/>
      <c r="F371" s="575"/>
      <c r="G371" s="576"/>
      <c r="H371" s="577"/>
      <c r="I371" s="577"/>
      <c r="J371" s="574"/>
      <c r="L371" s="576"/>
    </row>
    <row r="372">
      <c r="A372" s="574"/>
      <c r="D372" s="574"/>
      <c r="E372" s="574"/>
      <c r="F372" s="575"/>
      <c r="G372" s="576"/>
      <c r="H372" s="577"/>
      <c r="I372" s="577"/>
      <c r="J372" s="574"/>
      <c r="L372" s="576"/>
    </row>
    <row r="373">
      <c r="A373" s="574"/>
      <c r="D373" s="574"/>
      <c r="E373" s="574"/>
      <c r="F373" s="575"/>
      <c r="G373" s="576"/>
      <c r="H373" s="577"/>
      <c r="I373" s="577"/>
      <c r="J373" s="574"/>
      <c r="L373" s="576"/>
    </row>
    <row r="374">
      <c r="A374" s="574"/>
      <c r="D374" s="574"/>
      <c r="E374" s="574"/>
      <c r="F374" s="575"/>
      <c r="G374" s="576"/>
      <c r="H374" s="577"/>
      <c r="I374" s="577"/>
      <c r="J374" s="574"/>
      <c r="L374" s="576"/>
    </row>
    <row r="375">
      <c r="A375" s="574"/>
      <c r="D375" s="574"/>
      <c r="E375" s="574"/>
      <c r="F375" s="575"/>
      <c r="G375" s="576"/>
      <c r="H375" s="577"/>
      <c r="I375" s="577"/>
      <c r="J375" s="574"/>
      <c r="L375" s="576"/>
    </row>
    <row r="376">
      <c r="A376" s="574"/>
      <c r="D376" s="574"/>
      <c r="E376" s="574"/>
      <c r="F376" s="575"/>
      <c r="G376" s="576"/>
      <c r="H376" s="577"/>
      <c r="I376" s="577"/>
      <c r="J376" s="574"/>
      <c r="L376" s="576"/>
    </row>
    <row r="377">
      <c r="A377" s="574"/>
      <c r="D377" s="574"/>
      <c r="E377" s="574"/>
      <c r="F377" s="575"/>
      <c r="G377" s="576"/>
      <c r="H377" s="577"/>
      <c r="I377" s="577"/>
      <c r="J377" s="574"/>
      <c r="L377" s="576"/>
    </row>
    <row r="378">
      <c r="A378" s="574"/>
      <c r="D378" s="574"/>
      <c r="E378" s="574"/>
      <c r="F378" s="575"/>
      <c r="G378" s="576"/>
      <c r="H378" s="577"/>
      <c r="I378" s="577"/>
      <c r="J378" s="574"/>
      <c r="L378" s="576"/>
    </row>
    <row r="379">
      <c r="A379" s="574"/>
      <c r="D379" s="574"/>
      <c r="E379" s="574"/>
      <c r="F379" s="575"/>
      <c r="G379" s="576"/>
      <c r="H379" s="577"/>
      <c r="I379" s="577"/>
      <c r="J379" s="574"/>
      <c r="L379" s="576"/>
    </row>
    <row r="380">
      <c r="A380" s="574"/>
      <c r="D380" s="574"/>
      <c r="E380" s="574"/>
      <c r="F380" s="575"/>
      <c r="G380" s="576"/>
      <c r="H380" s="577"/>
      <c r="I380" s="577"/>
      <c r="J380" s="574"/>
      <c r="L380" s="576"/>
    </row>
    <row r="381">
      <c r="A381" s="574"/>
      <c r="D381" s="574"/>
      <c r="E381" s="574"/>
      <c r="F381" s="575"/>
      <c r="G381" s="576"/>
      <c r="H381" s="577"/>
      <c r="I381" s="577"/>
      <c r="J381" s="574"/>
      <c r="L381" s="576"/>
    </row>
    <row r="382">
      <c r="A382" s="574"/>
      <c r="D382" s="574"/>
      <c r="E382" s="574"/>
      <c r="F382" s="575"/>
      <c r="G382" s="576"/>
      <c r="H382" s="577"/>
      <c r="I382" s="577"/>
      <c r="J382" s="574"/>
      <c r="L382" s="576"/>
    </row>
    <row r="383">
      <c r="A383" s="574"/>
      <c r="D383" s="574"/>
      <c r="E383" s="574"/>
      <c r="F383" s="575"/>
      <c r="G383" s="576"/>
      <c r="H383" s="577"/>
      <c r="I383" s="577"/>
      <c r="J383" s="574"/>
      <c r="L383" s="576"/>
    </row>
    <row r="384">
      <c r="A384" s="574"/>
      <c r="D384" s="574"/>
      <c r="E384" s="574"/>
      <c r="F384" s="575"/>
      <c r="G384" s="576"/>
      <c r="H384" s="577"/>
      <c r="I384" s="577"/>
      <c r="J384" s="574"/>
      <c r="L384" s="576"/>
    </row>
    <row r="385">
      <c r="A385" s="574"/>
      <c r="D385" s="574"/>
      <c r="E385" s="574"/>
      <c r="F385" s="575"/>
      <c r="G385" s="576"/>
      <c r="H385" s="577"/>
      <c r="I385" s="577"/>
      <c r="J385" s="574"/>
      <c r="L385" s="576"/>
    </row>
    <row r="386">
      <c r="A386" s="574"/>
      <c r="D386" s="574"/>
      <c r="E386" s="574"/>
      <c r="F386" s="575"/>
      <c r="G386" s="576"/>
      <c r="H386" s="577"/>
      <c r="I386" s="577"/>
      <c r="J386" s="574"/>
      <c r="L386" s="576"/>
    </row>
    <row r="387">
      <c r="A387" s="574"/>
      <c r="D387" s="574"/>
      <c r="E387" s="574"/>
      <c r="F387" s="575"/>
      <c r="G387" s="576"/>
      <c r="H387" s="577"/>
      <c r="I387" s="577"/>
      <c r="J387" s="574"/>
      <c r="L387" s="576"/>
    </row>
    <row r="388">
      <c r="A388" s="574"/>
      <c r="D388" s="574"/>
      <c r="E388" s="574"/>
      <c r="F388" s="575"/>
      <c r="G388" s="576"/>
      <c r="H388" s="577"/>
      <c r="I388" s="577"/>
      <c r="J388" s="574"/>
      <c r="L388" s="576"/>
    </row>
    <row r="389">
      <c r="A389" s="574"/>
      <c r="D389" s="574"/>
      <c r="E389" s="574"/>
      <c r="F389" s="575"/>
      <c r="G389" s="576"/>
      <c r="H389" s="577"/>
      <c r="I389" s="577"/>
      <c r="J389" s="574"/>
      <c r="L389" s="576"/>
    </row>
    <row r="390">
      <c r="A390" s="574"/>
      <c r="D390" s="574"/>
      <c r="E390" s="574"/>
      <c r="F390" s="575"/>
      <c r="G390" s="576"/>
      <c r="H390" s="577"/>
      <c r="I390" s="577"/>
      <c r="J390" s="574"/>
      <c r="L390" s="576"/>
    </row>
    <row r="391">
      <c r="A391" s="574"/>
      <c r="D391" s="574"/>
      <c r="E391" s="574"/>
      <c r="F391" s="575"/>
      <c r="G391" s="576"/>
      <c r="H391" s="577"/>
      <c r="I391" s="577"/>
      <c r="J391" s="574"/>
      <c r="L391" s="576"/>
    </row>
    <row r="392">
      <c r="A392" s="574"/>
      <c r="D392" s="574"/>
      <c r="E392" s="574"/>
      <c r="F392" s="575"/>
      <c r="G392" s="576"/>
      <c r="H392" s="577"/>
      <c r="I392" s="577"/>
      <c r="J392" s="574"/>
      <c r="L392" s="576"/>
    </row>
    <row r="393">
      <c r="A393" s="574"/>
      <c r="D393" s="574"/>
      <c r="E393" s="574"/>
      <c r="F393" s="575"/>
      <c r="G393" s="576"/>
      <c r="H393" s="577"/>
      <c r="I393" s="577"/>
      <c r="J393" s="574"/>
      <c r="L393" s="576"/>
    </row>
    <row r="394">
      <c r="A394" s="574"/>
      <c r="D394" s="574"/>
      <c r="E394" s="574"/>
      <c r="F394" s="575"/>
      <c r="G394" s="576"/>
      <c r="H394" s="577"/>
      <c r="I394" s="577"/>
      <c r="J394" s="574"/>
      <c r="L394" s="576"/>
    </row>
    <row r="395">
      <c r="A395" s="574"/>
      <c r="D395" s="574"/>
      <c r="E395" s="574"/>
      <c r="F395" s="575"/>
      <c r="G395" s="576"/>
      <c r="H395" s="577"/>
      <c r="I395" s="577"/>
      <c r="J395" s="574"/>
      <c r="L395" s="576"/>
    </row>
    <row r="396">
      <c r="A396" s="574"/>
      <c r="D396" s="574"/>
      <c r="E396" s="574"/>
      <c r="F396" s="575"/>
      <c r="G396" s="576"/>
      <c r="H396" s="577"/>
      <c r="I396" s="577"/>
      <c r="J396" s="574"/>
      <c r="L396" s="576"/>
    </row>
    <row r="397">
      <c r="A397" s="574"/>
      <c r="D397" s="574"/>
      <c r="E397" s="574"/>
      <c r="F397" s="575"/>
      <c r="G397" s="576"/>
      <c r="H397" s="577"/>
      <c r="I397" s="577"/>
      <c r="J397" s="574"/>
      <c r="L397" s="576"/>
    </row>
    <row r="398">
      <c r="A398" s="574"/>
      <c r="D398" s="574"/>
      <c r="E398" s="574"/>
      <c r="F398" s="575"/>
      <c r="G398" s="576"/>
      <c r="H398" s="577"/>
      <c r="I398" s="577"/>
      <c r="J398" s="574"/>
      <c r="L398" s="576"/>
    </row>
    <row r="399">
      <c r="A399" s="574"/>
      <c r="D399" s="574"/>
      <c r="E399" s="574"/>
      <c r="F399" s="575"/>
      <c r="G399" s="576"/>
      <c r="H399" s="577"/>
      <c r="I399" s="577"/>
      <c r="J399" s="574"/>
      <c r="L399" s="576"/>
    </row>
    <row r="400">
      <c r="A400" s="574"/>
      <c r="D400" s="574"/>
      <c r="E400" s="574"/>
      <c r="F400" s="575"/>
      <c r="G400" s="576"/>
      <c r="H400" s="577"/>
      <c r="I400" s="577"/>
      <c r="J400" s="574"/>
      <c r="L400" s="576"/>
    </row>
    <row r="401">
      <c r="A401" s="574"/>
      <c r="D401" s="574"/>
      <c r="E401" s="574"/>
      <c r="F401" s="575"/>
      <c r="G401" s="576"/>
      <c r="H401" s="577"/>
      <c r="I401" s="577"/>
      <c r="J401" s="574"/>
      <c r="L401" s="576"/>
    </row>
    <row r="402">
      <c r="A402" s="574"/>
      <c r="D402" s="574"/>
      <c r="E402" s="574"/>
      <c r="F402" s="575"/>
      <c r="G402" s="576"/>
      <c r="H402" s="577"/>
      <c r="I402" s="577"/>
      <c r="J402" s="574"/>
      <c r="L402" s="576"/>
    </row>
    <row r="403">
      <c r="A403" s="574"/>
      <c r="D403" s="574"/>
      <c r="E403" s="574"/>
      <c r="F403" s="575"/>
      <c r="G403" s="576"/>
      <c r="H403" s="577"/>
      <c r="I403" s="577"/>
      <c r="J403" s="574"/>
      <c r="L403" s="576"/>
    </row>
    <row r="404">
      <c r="A404" s="574"/>
      <c r="D404" s="574"/>
      <c r="E404" s="574"/>
      <c r="F404" s="575"/>
      <c r="G404" s="576"/>
      <c r="H404" s="577"/>
      <c r="I404" s="577"/>
      <c r="J404" s="574"/>
      <c r="L404" s="576"/>
    </row>
    <row r="405">
      <c r="A405" s="574"/>
      <c r="D405" s="574"/>
      <c r="E405" s="574"/>
      <c r="F405" s="575"/>
      <c r="G405" s="576"/>
      <c r="H405" s="577"/>
      <c r="I405" s="577"/>
      <c r="J405" s="574"/>
      <c r="L405" s="576"/>
    </row>
    <row r="406">
      <c r="A406" s="574"/>
      <c r="D406" s="574"/>
      <c r="E406" s="574"/>
      <c r="F406" s="575"/>
      <c r="G406" s="576"/>
      <c r="H406" s="577"/>
      <c r="I406" s="577"/>
      <c r="J406" s="574"/>
      <c r="L406" s="576"/>
    </row>
    <row r="407">
      <c r="A407" s="574"/>
      <c r="D407" s="574"/>
      <c r="E407" s="574"/>
      <c r="F407" s="575"/>
      <c r="G407" s="576"/>
      <c r="H407" s="577"/>
      <c r="I407" s="577"/>
      <c r="J407" s="574"/>
      <c r="L407" s="576"/>
    </row>
    <row r="408">
      <c r="A408" s="574"/>
      <c r="D408" s="574"/>
      <c r="E408" s="574"/>
      <c r="F408" s="575"/>
      <c r="G408" s="576"/>
      <c r="H408" s="577"/>
      <c r="I408" s="577"/>
      <c r="J408" s="574"/>
      <c r="L408" s="576"/>
    </row>
    <row r="409">
      <c r="A409" s="574"/>
      <c r="D409" s="574"/>
      <c r="E409" s="574"/>
      <c r="F409" s="575"/>
      <c r="G409" s="576"/>
      <c r="H409" s="577"/>
      <c r="I409" s="577"/>
      <c r="J409" s="574"/>
      <c r="L409" s="576"/>
    </row>
    <row r="410">
      <c r="A410" s="574"/>
      <c r="D410" s="574"/>
      <c r="E410" s="574"/>
      <c r="F410" s="575"/>
      <c r="G410" s="576"/>
      <c r="H410" s="577"/>
      <c r="I410" s="577"/>
      <c r="J410" s="574"/>
      <c r="L410" s="576"/>
    </row>
    <row r="411">
      <c r="A411" s="574"/>
      <c r="D411" s="574"/>
      <c r="E411" s="574"/>
      <c r="F411" s="575"/>
      <c r="G411" s="576"/>
      <c r="H411" s="577"/>
      <c r="I411" s="577"/>
      <c r="J411" s="574"/>
      <c r="L411" s="576"/>
    </row>
    <row r="412">
      <c r="A412" s="574"/>
      <c r="D412" s="574"/>
      <c r="E412" s="574"/>
      <c r="F412" s="575"/>
      <c r="G412" s="576"/>
      <c r="H412" s="577"/>
      <c r="I412" s="577"/>
      <c r="J412" s="574"/>
      <c r="L412" s="576"/>
    </row>
    <row r="413">
      <c r="A413" s="574"/>
      <c r="D413" s="574"/>
      <c r="E413" s="574"/>
      <c r="F413" s="575"/>
      <c r="G413" s="576"/>
      <c r="H413" s="577"/>
      <c r="I413" s="577"/>
      <c r="J413" s="574"/>
      <c r="L413" s="576"/>
    </row>
    <row r="414">
      <c r="A414" s="574"/>
      <c r="D414" s="574"/>
      <c r="E414" s="574"/>
      <c r="F414" s="575"/>
      <c r="G414" s="576"/>
      <c r="H414" s="577"/>
      <c r="I414" s="577"/>
      <c r="J414" s="574"/>
      <c r="L414" s="576"/>
    </row>
    <row r="415">
      <c r="A415" s="574"/>
      <c r="D415" s="574"/>
      <c r="E415" s="574"/>
      <c r="F415" s="575"/>
      <c r="G415" s="576"/>
      <c r="H415" s="577"/>
      <c r="I415" s="577"/>
      <c r="J415" s="574"/>
      <c r="L415" s="576"/>
    </row>
    <row r="416">
      <c r="A416" s="574"/>
      <c r="D416" s="574"/>
      <c r="E416" s="574"/>
      <c r="F416" s="575"/>
      <c r="G416" s="576"/>
      <c r="H416" s="577"/>
      <c r="I416" s="577"/>
      <c r="J416" s="574"/>
      <c r="L416" s="576"/>
    </row>
    <row r="417">
      <c r="A417" s="574"/>
      <c r="D417" s="574"/>
      <c r="E417" s="574"/>
      <c r="F417" s="575"/>
      <c r="G417" s="576"/>
      <c r="H417" s="577"/>
      <c r="I417" s="577"/>
      <c r="J417" s="574"/>
      <c r="L417" s="576"/>
    </row>
    <row r="418">
      <c r="A418" s="574"/>
      <c r="D418" s="574"/>
      <c r="E418" s="574"/>
      <c r="F418" s="575"/>
      <c r="G418" s="576"/>
      <c r="H418" s="577"/>
      <c r="I418" s="577"/>
      <c r="J418" s="574"/>
      <c r="L418" s="576"/>
    </row>
    <row r="419">
      <c r="A419" s="574"/>
      <c r="D419" s="574"/>
      <c r="E419" s="574"/>
      <c r="F419" s="575"/>
      <c r="G419" s="576"/>
      <c r="H419" s="577"/>
      <c r="I419" s="577"/>
      <c r="J419" s="574"/>
      <c r="L419" s="576"/>
    </row>
    <row r="420">
      <c r="A420" s="574"/>
      <c r="D420" s="574"/>
      <c r="E420" s="574"/>
      <c r="F420" s="575"/>
      <c r="G420" s="576"/>
      <c r="H420" s="577"/>
      <c r="I420" s="577"/>
      <c r="J420" s="574"/>
      <c r="L420" s="576"/>
    </row>
    <row r="421">
      <c r="A421" s="574"/>
      <c r="D421" s="574"/>
      <c r="E421" s="574"/>
      <c r="F421" s="575"/>
      <c r="G421" s="576"/>
      <c r="H421" s="577"/>
      <c r="I421" s="577"/>
      <c r="J421" s="574"/>
      <c r="L421" s="576"/>
    </row>
    <row r="422">
      <c r="A422" s="574"/>
      <c r="D422" s="574"/>
      <c r="E422" s="574"/>
      <c r="F422" s="575"/>
      <c r="G422" s="576"/>
      <c r="H422" s="577"/>
      <c r="I422" s="577"/>
      <c r="J422" s="574"/>
      <c r="L422" s="576"/>
    </row>
    <row r="423">
      <c r="A423" s="574"/>
      <c r="D423" s="574"/>
      <c r="E423" s="574"/>
      <c r="F423" s="575"/>
      <c r="G423" s="576"/>
      <c r="H423" s="577"/>
      <c r="I423" s="577"/>
      <c r="J423" s="574"/>
      <c r="L423" s="576"/>
    </row>
    <row r="424">
      <c r="A424" s="574"/>
      <c r="D424" s="574"/>
      <c r="E424" s="574"/>
      <c r="F424" s="575"/>
      <c r="G424" s="576"/>
      <c r="H424" s="577"/>
      <c r="I424" s="577"/>
      <c r="J424" s="574"/>
      <c r="L424" s="576"/>
    </row>
    <row r="425">
      <c r="A425" s="574"/>
      <c r="D425" s="574"/>
      <c r="E425" s="574"/>
      <c r="F425" s="575"/>
      <c r="G425" s="576"/>
      <c r="H425" s="577"/>
      <c r="I425" s="577"/>
      <c r="J425" s="574"/>
      <c r="L425" s="576"/>
    </row>
    <row r="426">
      <c r="A426" s="574"/>
      <c r="D426" s="574"/>
      <c r="E426" s="574"/>
      <c r="F426" s="575"/>
      <c r="G426" s="576"/>
      <c r="H426" s="577"/>
      <c r="I426" s="577"/>
      <c r="J426" s="574"/>
      <c r="L426" s="576"/>
    </row>
    <row r="427">
      <c r="A427" s="574"/>
      <c r="D427" s="574"/>
      <c r="E427" s="574"/>
      <c r="F427" s="575"/>
      <c r="G427" s="576"/>
      <c r="H427" s="577"/>
      <c r="I427" s="577"/>
      <c r="J427" s="574"/>
      <c r="L427" s="576"/>
    </row>
    <row r="428">
      <c r="A428" s="574"/>
      <c r="D428" s="574"/>
      <c r="E428" s="574"/>
      <c r="F428" s="575"/>
      <c r="G428" s="576"/>
      <c r="H428" s="577"/>
      <c r="I428" s="577"/>
      <c r="J428" s="574"/>
      <c r="L428" s="576"/>
    </row>
    <row r="429">
      <c r="A429" s="574"/>
      <c r="D429" s="574"/>
      <c r="E429" s="574"/>
      <c r="F429" s="575"/>
      <c r="G429" s="576"/>
      <c r="H429" s="577"/>
      <c r="I429" s="577"/>
      <c r="J429" s="574"/>
      <c r="L429" s="576"/>
    </row>
    <row r="430">
      <c r="A430" s="574"/>
      <c r="D430" s="574"/>
      <c r="E430" s="574"/>
      <c r="F430" s="575"/>
      <c r="G430" s="576"/>
      <c r="H430" s="577"/>
      <c r="I430" s="577"/>
      <c r="J430" s="574"/>
      <c r="L430" s="576"/>
    </row>
    <row r="431">
      <c r="A431" s="574"/>
      <c r="D431" s="574"/>
      <c r="E431" s="574"/>
      <c r="F431" s="575"/>
      <c r="G431" s="576"/>
      <c r="H431" s="577"/>
      <c r="I431" s="577"/>
      <c r="J431" s="574"/>
      <c r="L431" s="576"/>
    </row>
    <row r="432">
      <c r="A432" s="574"/>
      <c r="D432" s="574"/>
      <c r="E432" s="574"/>
      <c r="F432" s="575"/>
      <c r="G432" s="576"/>
      <c r="H432" s="577"/>
      <c r="I432" s="577"/>
      <c r="J432" s="574"/>
      <c r="L432" s="576"/>
    </row>
    <row r="433">
      <c r="A433" s="574"/>
      <c r="D433" s="574"/>
      <c r="E433" s="574"/>
      <c r="F433" s="575"/>
      <c r="G433" s="576"/>
      <c r="H433" s="577"/>
      <c r="I433" s="577"/>
      <c r="J433" s="574"/>
      <c r="L433" s="576"/>
    </row>
    <row r="434">
      <c r="A434" s="574"/>
      <c r="D434" s="574"/>
      <c r="E434" s="574"/>
      <c r="F434" s="575"/>
      <c r="G434" s="576"/>
      <c r="H434" s="577"/>
      <c r="I434" s="577"/>
      <c r="J434" s="574"/>
      <c r="L434" s="576"/>
    </row>
    <row r="435">
      <c r="A435" s="574"/>
      <c r="D435" s="574"/>
      <c r="E435" s="574"/>
      <c r="F435" s="575"/>
      <c r="G435" s="576"/>
      <c r="H435" s="577"/>
      <c r="I435" s="577"/>
      <c r="J435" s="574"/>
      <c r="L435" s="576"/>
    </row>
    <row r="436">
      <c r="A436" s="574"/>
      <c r="D436" s="574"/>
      <c r="E436" s="574"/>
      <c r="F436" s="575"/>
      <c r="G436" s="576"/>
      <c r="H436" s="577"/>
      <c r="I436" s="577"/>
      <c r="J436" s="574"/>
      <c r="L436" s="576"/>
    </row>
    <row r="437">
      <c r="A437" s="574"/>
      <c r="D437" s="574"/>
      <c r="E437" s="574"/>
      <c r="F437" s="575"/>
      <c r="G437" s="576"/>
      <c r="H437" s="577"/>
      <c r="I437" s="577"/>
      <c r="J437" s="574"/>
      <c r="L437" s="576"/>
    </row>
    <row r="438">
      <c r="A438" s="574"/>
      <c r="D438" s="574"/>
      <c r="E438" s="574"/>
      <c r="F438" s="575"/>
      <c r="G438" s="576"/>
      <c r="H438" s="577"/>
      <c r="I438" s="577"/>
      <c r="J438" s="574"/>
      <c r="L438" s="576"/>
    </row>
    <row r="439">
      <c r="A439" s="574"/>
      <c r="D439" s="574"/>
      <c r="E439" s="574"/>
      <c r="F439" s="575"/>
      <c r="G439" s="576"/>
      <c r="H439" s="577"/>
      <c r="I439" s="577"/>
      <c r="J439" s="574"/>
      <c r="L439" s="576"/>
    </row>
    <row r="440">
      <c r="A440" s="574"/>
      <c r="D440" s="574"/>
      <c r="E440" s="574"/>
      <c r="F440" s="575"/>
      <c r="G440" s="576"/>
      <c r="H440" s="577"/>
      <c r="I440" s="577"/>
      <c r="J440" s="574"/>
      <c r="L440" s="576"/>
    </row>
    <row r="441">
      <c r="A441" s="574"/>
      <c r="D441" s="574"/>
      <c r="E441" s="574"/>
      <c r="F441" s="575"/>
      <c r="G441" s="576"/>
      <c r="H441" s="577"/>
      <c r="I441" s="577"/>
      <c r="J441" s="574"/>
      <c r="L441" s="576"/>
    </row>
    <row r="442">
      <c r="A442" s="574"/>
      <c r="D442" s="574"/>
      <c r="E442" s="574"/>
      <c r="F442" s="575"/>
      <c r="G442" s="576"/>
      <c r="H442" s="577"/>
      <c r="I442" s="577"/>
      <c r="J442" s="574"/>
      <c r="L442" s="576"/>
    </row>
    <row r="443">
      <c r="A443" s="574"/>
      <c r="D443" s="574"/>
      <c r="E443" s="574"/>
      <c r="F443" s="575"/>
      <c r="G443" s="576"/>
      <c r="H443" s="577"/>
      <c r="I443" s="577"/>
      <c r="J443" s="574"/>
      <c r="L443" s="576"/>
    </row>
    <row r="444">
      <c r="A444" s="574"/>
      <c r="D444" s="574"/>
      <c r="E444" s="574"/>
      <c r="F444" s="575"/>
      <c r="G444" s="576"/>
      <c r="H444" s="577"/>
      <c r="I444" s="577"/>
      <c r="J444" s="574"/>
      <c r="L444" s="576"/>
    </row>
    <row r="445">
      <c r="A445" s="574"/>
      <c r="D445" s="574"/>
      <c r="E445" s="574"/>
      <c r="F445" s="575"/>
      <c r="G445" s="576"/>
      <c r="H445" s="577"/>
      <c r="I445" s="577"/>
      <c r="J445" s="574"/>
      <c r="L445" s="576"/>
    </row>
    <row r="446">
      <c r="A446" s="574"/>
      <c r="D446" s="574"/>
      <c r="E446" s="574"/>
      <c r="F446" s="575"/>
      <c r="G446" s="576"/>
      <c r="H446" s="577"/>
      <c r="I446" s="577"/>
      <c r="J446" s="574"/>
      <c r="L446" s="576"/>
    </row>
    <row r="447">
      <c r="A447" s="574"/>
      <c r="D447" s="574"/>
      <c r="E447" s="574"/>
      <c r="F447" s="575"/>
      <c r="G447" s="576"/>
      <c r="H447" s="577"/>
      <c r="I447" s="577"/>
      <c r="J447" s="574"/>
      <c r="L447" s="576"/>
    </row>
    <row r="448">
      <c r="A448" s="574"/>
      <c r="D448" s="574"/>
      <c r="E448" s="574"/>
      <c r="F448" s="575"/>
      <c r="G448" s="576"/>
      <c r="H448" s="577"/>
      <c r="I448" s="577"/>
      <c r="J448" s="574"/>
      <c r="L448" s="576"/>
    </row>
    <row r="449">
      <c r="A449" s="574"/>
      <c r="D449" s="574"/>
      <c r="E449" s="574"/>
      <c r="F449" s="575"/>
      <c r="G449" s="576"/>
      <c r="H449" s="577"/>
      <c r="I449" s="577"/>
      <c r="J449" s="574"/>
      <c r="L449" s="576"/>
    </row>
    <row r="450">
      <c r="A450" s="574"/>
      <c r="D450" s="574"/>
      <c r="E450" s="574"/>
      <c r="F450" s="575"/>
      <c r="G450" s="576"/>
      <c r="H450" s="577"/>
      <c r="I450" s="577"/>
      <c r="J450" s="574"/>
      <c r="L450" s="576"/>
    </row>
    <row r="451">
      <c r="A451" s="574"/>
      <c r="D451" s="574"/>
      <c r="E451" s="574"/>
      <c r="F451" s="575"/>
      <c r="G451" s="576"/>
      <c r="H451" s="577"/>
      <c r="I451" s="577"/>
      <c r="J451" s="574"/>
      <c r="L451" s="576"/>
    </row>
    <row r="452">
      <c r="A452" s="574"/>
      <c r="D452" s="574"/>
      <c r="E452" s="574"/>
      <c r="F452" s="575"/>
      <c r="G452" s="576"/>
      <c r="H452" s="577"/>
      <c r="I452" s="577"/>
      <c r="J452" s="574"/>
      <c r="L452" s="576"/>
    </row>
    <row r="453">
      <c r="A453" s="574"/>
      <c r="D453" s="574"/>
      <c r="E453" s="574"/>
      <c r="F453" s="575"/>
      <c r="G453" s="576"/>
      <c r="H453" s="577"/>
      <c r="I453" s="577"/>
      <c r="J453" s="574"/>
      <c r="L453" s="576"/>
    </row>
    <row r="454">
      <c r="A454" s="574"/>
      <c r="D454" s="574"/>
      <c r="E454" s="574"/>
      <c r="F454" s="575"/>
      <c r="G454" s="576"/>
      <c r="H454" s="577"/>
      <c r="I454" s="577"/>
      <c r="J454" s="574"/>
      <c r="L454" s="576"/>
    </row>
    <row r="455">
      <c r="A455" s="574"/>
      <c r="D455" s="574"/>
      <c r="E455" s="574"/>
      <c r="F455" s="575"/>
      <c r="G455" s="576"/>
      <c r="H455" s="577"/>
      <c r="I455" s="577"/>
      <c r="J455" s="574"/>
      <c r="L455" s="576"/>
    </row>
    <row r="456">
      <c r="A456" s="574"/>
      <c r="D456" s="574"/>
      <c r="E456" s="574"/>
      <c r="F456" s="575"/>
      <c r="G456" s="576"/>
      <c r="H456" s="577"/>
      <c r="I456" s="577"/>
      <c r="J456" s="574"/>
      <c r="L456" s="576"/>
    </row>
    <row r="457">
      <c r="A457" s="574"/>
      <c r="D457" s="574"/>
      <c r="E457" s="574"/>
      <c r="F457" s="575"/>
      <c r="G457" s="576"/>
      <c r="H457" s="577"/>
      <c r="I457" s="577"/>
      <c r="J457" s="574"/>
      <c r="L457" s="576"/>
    </row>
    <row r="458">
      <c r="A458" s="574"/>
      <c r="D458" s="574"/>
      <c r="E458" s="574"/>
      <c r="F458" s="575"/>
      <c r="G458" s="576"/>
      <c r="H458" s="577"/>
      <c r="I458" s="577"/>
      <c r="J458" s="574"/>
      <c r="L458" s="576"/>
    </row>
    <row r="459">
      <c r="A459" s="574"/>
      <c r="D459" s="574"/>
      <c r="E459" s="574"/>
      <c r="F459" s="575"/>
      <c r="G459" s="576"/>
      <c r="H459" s="577"/>
      <c r="I459" s="577"/>
      <c r="J459" s="574"/>
      <c r="L459" s="576"/>
    </row>
    <row r="460">
      <c r="A460" s="574"/>
      <c r="D460" s="574"/>
      <c r="E460" s="574"/>
      <c r="F460" s="575"/>
      <c r="G460" s="576"/>
      <c r="H460" s="577"/>
      <c r="I460" s="577"/>
      <c r="J460" s="574"/>
      <c r="L460" s="576"/>
    </row>
    <row r="461">
      <c r="A461" s="574"/>
      <c r="D461" s="574"/>
      <c r="E461" s="574"/>
      <c r="F461" s="575"/>
      <c r="G461" s="576"/>
      <c r="H461" s="577"/>
      <c r="I461" s="577"/>
      <c r="J461" s="574"/>
      <c r="L461" s="576"/>
    </row>
    <row r="462">
      <c r="A462" s="574"/>
      <c r="D462" s="574"/>
      <c r="E462" s="574"/>
      <c r="F462" s="575"/>
      <c r="G462" s="576"/>
      <c r="H462" s="577"/>
      <c r="I462" s="577"/>
      <c r="J462" s="574"/>
      <c r="L462" s="576"/>
    </row>
    <row r="463">
      <c r="A463" s="574"/>
      <c r="D463" s="574"/>
      <c r="E463" s="574"/>
      <c r="F463" s="575"/>
      <c r="G463" s="576"/>
      <c r="H463" s="577"/>
      <c r="I463" s="577"/>
      <c r="J463" s="574"/>
      <c r="L463" s="576"/>
    </row>
    <row r="464">
      <c r="A464" s="574"/>
      <c r="D464" s="574"/>
      <c r="E464" s="574"/>
      <c r="F464" s="575"/>
      <c r="G464" s="576"/>
      <c r="H464" s="577"/>
      <c r="I464" s="577"/>
      <c r="J464" s="574"/>
      <c r="L464" s="576"/>
    </row>
    <row r="465">
      <c r="A465" s="574"/>
      <c r="D465" s="574"/>
      <c r="E465" s="574"/>
      <c r="F465" s="575"/>
      <c r="G465" s="576"/>
      <c r="H465" s="577"/>
      <c r="I465" s="577"/>
      <c r="J465" s="574"/>
      <c r="L465" s="576"/>
    </row>
    <row r="466">
      <c r="A466" s="574"/>
      <c r="D466" s="574"/>
      <c r="E466" s="574"/>
      <c r="F466" s="575"/>
      <c r="G466" s="576"/>
      <c r="H466" s="577"/>
      <c r="I466" s="577"/>
      <c r="J466" s="574"/>
      <c r="L466" s="576"/>
    </row>
    <row r="467">
      <c r="A467" s="574"/>
      <c r="D467" s="574"/>
      <c r="E467" s="574"/>
      <c r="F467" s="575"/>
      <c r="G467" s="576"/>
      <c r="H467" s="577"/>
      <c r="I467" s="577"/>
      <c r="J467" s="574"/>
      <c r="L467" s="576"/>
    </row>
    <row r="468">
      <c r="A468" s="574"/>
      <c r="D468" s="574"/>
      <c r="E468" s="574"/>
      <c r="F468" s="575"/>
      <c r="G468" s="576"/>
      <c r="H468" s="577"/>
      <c r="I468" s="577"/>
      <c r="J468" s="574"/>
      <c r="L468" s="576"/>
    </row>
    <row r="469">
      <c r="A469" s="574"/>
      <c r="D469" s="574"/>
      <c r="E469" s="574"/>
      <c r="F469" s="575"/>
      <c r="G469" s="576"/>
      <c r="H469" s="577"/>
      <c r="I469" s="577"/>
      <c r="J469" s="574"/>
      <c r="L469" s="576"/>
    </row>
    <row r="470">
      <c r="A470" s="574"/>
      <c r="D470" s="574"/>
      <c r="E470" s="574"/>
      <c r="F470" s="575"/>
      <c r="G470" s="576"/>
      <c r="H470" s="577"/>
      <c r="I470" s="577"/>
      <c r="J470" s="574"/>
      <c r="L470" s="576"/>
    </row>
    <row r="471">
      <c r="A471" s="574"/>
      <c r="D471" s="574"/>
      <c r="E471" s="574"/>
      <c r="F471" s="575"/>
      <c r="G471" s="576"/>
      <c r="H471" s="577"/>
      <c r="I471" s="577"/>
      <c r="J471" s="574"/>
      <c r="L471" s="576"/>
    </row>
    <row r="472">
      <c r="A472" s="574"/>
      <c r="D472" s="574"/>
      <c r="E472" s="574"/>
      <c r="F472" s="575"/>
      <c r="G472" s="576"/>
      <c r="H472" s="577"/>
      <c r="I472" s="577"/>
      <c r="J472" s="574"/>
      <c r="L472" s="576"/>
    </row>
    <row r="473">
      <c r="A473" s="574"/>
      <c r="D473" s="574"/>
      <c r="E473" s="574"/>
      <c r="F473" s="575"/>
      <c r="G473" s="576"/>
      <c r="H473" s="577"/>
      <c r="I473" s="577"/>
      <c r="J473" s="574"/>
      <c r="L473" s="576"/>
    </row>
    <row r="474">
      <c r="A474" s="574"/>
      <c r="D474" s="574"/>
      <c r="E474" s="574"/>
      <c r="F474" s="575"/>
      <c r="G474" s="576"/>
      <c r="H474" s="577"/>
      <c r="I474" s="577"/>
      <c r="J474" s="574"/>
      <c r="L474" s="576"/>
    </row>
    <row r="475">
      <c r="A475" s="574"/>
      <c r="D475" s="574"/>
      <c r="E475" s="574"/>
      <c r="F475" s="575"/>
      <c r="G475" s="576"/>
      <c r="H475" s="577"/>
      <c r="I475" s="577"/>
      <c r="J475" s="574"/>
      <c r="L475" s="576"/>
    </row>
    <row r="476">
      <c r="A476" s="574"/>
      <c r="D476" s="574"/>
      <c r="E476" s="574"/>
      <c r="F476" s="575"/>
      <c r="G476" s="576"/>
      <c r="H476" s="577"/>
      <c r="I476" s="577"/>
      <c r="J476" s="574"/>
      <c r="L476" s="576"/>
    </row>
    <row r="477">
      <c r="A477" s="574"/>
      <c r="D477" s="574"/>
      <c r="E477" s="574"/>
      <c r="F477" s="575"/>
      <c r="G477" s="576"/>
      <c r="H477" s="577"/>
      <c r="I477" s="577"/>
      <c r="J477" s="574"/>
      <c r="L477" s="576"/>
    </row>
    <row r="478">
      <c r="A478" s="574"/>
      <c r="D478" s="574"/>
      <c r="E478" s="574"/>
      <c r="F478" s="575"/>
      <c r="G478" s="576"/>
      <c r="H478" s="577"/>
      <c r="I478" s="577"/>
      <c r="J478" s="574"/>
      <c r="L478" s="576"/>
    </row>
    <row r="479">
      <c r="A479" s="574"/>
      <c r="D479" s="574"/>
      <c r="E479" s="574"/>
      <c r="F479" s="575"/>
      <c r="G479" s="576"/>
      <c r="H479" s="577"/>
      <c r="I479" s="577"/>
      <c r="J479" s="574"/>
      <c r="L479" s="576"/>
    </row>
    <row r="480">
      <c r="A480" s="574"/>
      <c r="D480" s="574"/>
      <c r="E480" s="574"/>
      <c r="F480" s="575"/>
      <c r="G480" s="576"/>
      <c r="H480" s="577"/>
      <c r="I480" s="577"/>
      <c r="J480" s="574"/>
      <c r="L480" s="576"/>
    </row>
    <row r="481">
      <c r="A481" s="574"/>
      <c r="D481" s="574"/>
      <c r="E481" s="574"/>
      <c r="F481" s="575"/>
      <c r="G481" s="576"/>
      <c r="H481" s="577"/>
      <c r="I481" s="577"/>
      <c r="J481" s="574"/>
      <c r="L481" s="576"/>
    </row>
    <row r="482">
      <c r="A482" s="574"/>
      <c r="D482" s="574"/>
      <c r="E482" s="574"/>
      <c r="F482" s="575"/>
      <c r="G482" s="576"/>
      <c r="H482" s="577"/>
      <c r="I482" s="577"/>
      <c r="J482" s="574"/>
      <c r="L482" s="576"/>
    </row>
    <row r="483">
      <c r="A483" s="574"/>
      <c r="D483" s="574"/>
      <c r="E483" s="574"/>
      <c r="F483" s="575"/>
      <c r="G483" s="576"/>
      <c r="H483" s="577"/>
      <c r="I483" s="577"/>
      <c r="J483" s="574"/>
      <c r="L483" s="576"/>
    </row>
    <row r="484">
      <c r="A484" s="574"/>
      <c r="D484" s="574"/>
      <c r="E484" s="574"/>
      <c r="F484" s="575"/>
      <c r="G484" s="576"/>
      <c r="H484" s="577"/>
      <c r="I484" s="577"/>
      <c r="J484" s="574"/>
      <c r="L484" s="576"/>
    </row>
    <row r="485">
      <c r="A485" s="574"/>
      <c r="D485" s="574"/>
      <c r="E485" s="574"/>
      <c r="F485" s="575"/>
      <c r="G485" s="576"/>
      <c r="H485" s="577"/>
      <c r="I485" s="577"/>
      <c r="J485" s="574"/>
      <c r="L485" s="576"/>
    </row>
    <row r="486">
      <c r="A486" s="574"/>
      <c r="D486" s="574"/>
      <c r="E486" s="574"/>
      <c r="F486" s="575"/>
      <c r="G486" s="576"/>
      <c r="H486" s="577"/>
      <c r="I486" s="577"/>
      <c r="J486" s="574"/>
      <c r="L486" s="576"/>
    </row>
    <row r="487">
      <c r="A487" s="574"/>
      <c r="D487" s="574"/>
      <c r="E487" s="574"/>
      <c r="F487" s="575"/>
      <c r="G487" s="576"/>
      <c r="H487" s="577"/>
      <c r="I487" s="577"/>
      <c r="J487" s="574"/>
      <c r="L487" s="576"/>
    </row>
    <row r="488">
      <c r="A488" s="574"/>
      <c r="D488" s="574"/>
      <c r="E488" s="574"/>
      <c r="F488" s="575"/>
      <c r="G488" s="576"/>
      <c r="H488" s="577"/>
      <c r="I488" s="577"/>
      <c r="J488" s="574"/>
      <c r="L488" s="576"/>
    </row>
    <row r="489">
      <c r="A489" s="574"/>
      <c r="D489" s="574"/>
      <c r="E489" s="574"/>
      <c r="F489" s="575"/>
      <c r="G489" s="576"/>
      <c r="H489" s="577"/>
      <c r="I489" s="577"/>
      <c r="J489" s="574"/>
      <c r="L489" s="576"/>
    </row>
    <row r="490">
      <c r="A490" s="574"/>
      <c r="D490" s="574"/>
      <c r="E490" s="574"/>
      <c r="F490" s="575"/>
      <c r="G490" s="576"/>
      <c r="H490" s="577"/>
      <c r="I490" s="577"/>
      <c r="J490" s="574"/>
      <c r="L490" s="576"/>
    </row>
    <row r="491">
      <c r="A491" s="574"/>
      <c r="D491" s="574"/>
      <c r="E491" s="574"/>
      <c r="F491" s="575"/>
      <c r="G491" s="576"/>
      <c r="H491" s="577"/>
      <c r="I491" s="577"/>
      <c r="J491" s="574"/>
      <c r="L491" s="576"/>
    </row>
    <row r="492">
      <c r="A492" s="574"/>
      <c r="D492" s="574"/>
      <c r="E492" s="574"/>
      <c r="F492" s="575"/>
      <c r="G492" s="576"/>
      <c r="H492" s="577"/>
      <c r="I492" s="577"/>
      <c r="J492" s="574"/>
      <c r="L492" s="576"/>
    </row>
    <row r="493">
      <c r="A493" s="574"/>
      <c r="D493" s="574"/>
      <c r="E493" s="574"/>
      <c r="F493" s="575"/>
      <c r="G493" s="576"/>
      <c r="H493" s="577"/>
      <c r="I493" s="577"/>
      <c r="J493" s="574"/>
      <c r="L493" s="576"/>
    </row>
    <row r="494">
      <c r="A494" s="574"/>
      <c r="D494" s="574"/>
      <c r="E494" s="574"/>
      <c r="F494" s="575"/>
      <c r="G494" s="576"/>
      <c r="H494" s="577"/>
      <c r="I494" s="577"/>
      <c r="J494" s="574"/>
      <c r="L494" s="576"/>
    </row>
    <row r="495">
      <c r="A495" s="574"/>
      <c r="D495" s="574"/>
      <c r="E495" s="574"/>
      <c r="F495" s="575"/>
      <c r="G495" s="576"/>
      <c r="H495" s="577"/>
      <c r="I495" s="577"/>
      <c r="J495" s="574"/>
      <c r="L495" s="576"/>
    </row>
    <row r="496">
      <c r="A496" s="574"/>
      <c r="D496" s="574"/>
      <c r="E496" s="574"/>
      <c r="F496" s="575"/>
      <c r="G496" s="576"/>
      <c r="H496" s="577"/>
      <c r="I496" s="577"/>
      <c r="J496" s="574"/>
      <c r="L496" s="576"/>
    </row>
    <row r="497">
      <c r="A497" s="574"/>
      <c r="D497" s="574"/>
      <c r="E497" s="574"/>
      <c r="F497" s="575"/>
      <c r="G497" s="576"/>
      <c r="H497" s="577"/>
      <c r="I497" s="577"/>
      <c r="J497" s="574"/>
      <c r="L497" s="576"/>
    </row>
    <row r="498">
      <c r="A498" s="574"/>
      <c r="D498" s="574"/>
      <c r="E498" s="574"/>
      <c r="F498" s="575"/>
      <c r="G498" s="576"/>
      <c r="H498" s="577"/>
      <c r="I498" s="577"/>
      <c r="J498" s="574"/>
      <c r="L498" s="576"/>
    </row>
    <row r="499">
      <c r="A499" s="574"/>
      <c r="D499" s="574"/>
      <c r="E499" s="574"/>
      <c r="F499" s="575"/>
      <c r="G499" s="576"/>
      <c r="H499" s="577"/>
      <c r="I499" s="577"/>
      <c r="J499" s="574"/>
      <c r="L499" s="576"/>
    </row>
    <row r="500">
      <c r="A500" s="574"/>
      <c r="D500" s="574"/>
      <c r="E500" s="574"/>
      <c r="F500" s="575"/>
      <c r="G500" s="576"/>
      <c r="H500" s="577"/>
      <c r="I500" s="577"/>
      <c r="J500" s="574"/>
      <c r="L500" s="576"/>
    </row>
    <row r="501">
      <c r="A501" s="574"/>
      <c r="D501" s="574"/>
      <c r="E501" s="574"/>
      <c r="F501" s="575"/>
      <c r="G501" s="576"/>
      <c r="H501" s="577"/>
      <c r="I501" s="577"/>
      <c r="J501" s="574"/>
      <c r="L501" s="576"/>
    </row>
    <row r="502">
      <c r="A502" s="574"/>
      <c r="D502" s="574"/>
      <c r="E502" s="574"/>
      <c r="F502" s="575"/>
      <c r="G502" s="576"/>
      <c r="H502" s="577"/>
      <c r="I502" s="577"/>
      <c r="J502" s="574"/>
      <c r="L502" s="576"/>
    </row>
    <row r="503">
      <c r="A503" s="574"/>
      <c r="D503" s="574"/>
      <c r="E503" s="574"/>
      <c r="F503" s="575"/>
      <c r="G503" s="576"/>
      <c r="H503" s="577"/>
      <c r="I503" s="577"/>
      <c r="J503" s="574"/>
      <c r="L503" s="576"/>
    </row>
    <row r="504">
      <c r="A504" s="574"/>
      <c r="D504" s="574"/>
      <c r="E504" s="574"/>
      <c r="F504" s="575"/>
      <c r="G504" s="576"/>
      <c r="H504" s="577"/>
      <c r="I504" s="577"/>
      <c r="J504" s="574"/>
      <c r="L504" s="576"/>
    </row>
    <row r="505">
      <c r="A505" s="574"/>
      <c r="D505" s="574"/>
      <c r="E505" s="574"/>
      <c r="F505" s="575"/>
      <c r="G505" s="576"/>
      <c r="H505" s="577"/>
      <c r="I505" s="577"/>
      <c r="J505" s="574"/>
      <c r="L505" s="576"/>
    </row>
    <row r="506">
      <c r="A506" s="574"/>
      <c r="D506" s="574"/>
      <c r="E506" s="574"/>
      <c r="F506" s="575"/>
      <c r="G506" s="576"/>
      <c r="H506" s="577"/>
      <c r="I506" s="577"/>
      <c r="J506" s="574"/>
      <c r="L506" s="576"/>
    </row>
    <row r="507">
      <c r="A507" s="574"/>
      <c r="D507" s="574"/>
      <c r="E507" s="574"/>
      <c r="F507" s="575"/>
      <c r="G507" s="576"/>
      <c r="H507" s="577"/>
      <c r="I507" s="577"/>
      <c r="J507" s="574"/>
      <c r="L507" s="576"/>
    </row>
    <row r="508">
      <c r="A508" s="574"/>
      <c r="D508" s="574"/>
      <c r="E508" s="574"/>
      <c r="F508" s="575"/>
      <c r="G508" s="576"/>
      <c r="H508" s="577"/>
      <c r="I508" s="577"/>
      <c r="J508" s="574"/>
      <c r="L508" s="576"/>
    </row>
    <row r="509">
      <c r="A509" s="574"/>
      <c r="D509" s="574"/>
      <c r="E509" s="574"/>
      <c r="F509" s="575"/>
      <c r="G509" s="576"/>
      <c r="H509" s="577"/>
      <c r="I509" s="577"/>
      <c r="J509" s="574"/>
      <c r="L509" s="576"/>
    </row>
    <row r="510">
      <c r="A510" s="574"/>
      <c r="D510" s="574"/>
      <c r="E510" s="574"/>
      <c r="F510" s="575"/>
      <c r="G510" s="576"/>
      <c r="H510" s="577"/>
      <c r="I510" s="577"/>
      <c r="J510" s="574"/>
      <c r="L510" s="576"/>
    </row>
    <row r="511">
      <c r="A511" s="574"/>
      <c r="D511" s="574"/>
      <c r="E511" s="574"/>
      <c r="F511" s="575"/>
      <c r="G511" s="576"/>
      <c r="H511" s="577"/>
      <c r="I511" s="577"/>
      <c r="J511" s="574"/>
      <c r="L511" s="576"/>
    </row>
    <row r="512">
      <c r="A512" s="574"/>
      <c r="D512" s="574"/>
      <c r="E512" s="574"/>
      <c r="F512" s="575"/>
      <c r="G512" s="576"/>
      <c r="H512" s="577"/>
      <c r="I512" s="577"/>
      <c r="J512" s="574"/>
      <c r="L512" s="576"/>
    </row>
    <row r="513">
      <c r="A513" s="574"/>
      <c r="D513" s="574"/>
      <c r="E513" s="574"/>
      <c r="F513" s="575"/>
      <c r="G513" s="576"/>
      <c r="H513" s="577"/>
      <c r="I513" s="577"/>
      <c r="J513" s="574"/>
      <c r="L513" s="576"/>
    </row>
    <row r="514">
      <c r="A514" s="574"/>
      <c r="D514" s="574"/>
      <c r="E514" s="574"/>
      <c r="F514" s="575"/>
      <c r="G514" s="576"/>
      <c r="H514" s="577"/>
      <c r="I514" s="577"/>
      <c r="J514" s="574"/>
      <c r="L514" s="576"/>
    </row>
    <row r="515">
      <c r="A515" s="574"/>
      <c r="D515" s="574"/>
      <c r="E515" s="574"/>
      <c r="F515" s="575"/>
      <c r="G515" s="576"/>
      <c r="H515" s="577"/>
      <c r="I515" s="577"/>
      <c r="J515" s="574"/>
      <c r="L515" s="576"/>
    </row>
    <row r="516">
      <c r="A516" s="574"/>
      <c r="D516" s="574"/>
      <c r="E516" s="574"/>
      <c r="F516" s="575"/>
      <c r="G516" s="576"/>
      <c r="H516" s="577"/>
      <c r="I516" s="577"/>
      <c r="J516" s="574"/>
      <c r="L516" s="576"/>
    </row>
    <row r="517">
      <c r="A517" s="574"/>
      <c r="D517" s="574"/>
      <c r="E517" s="574"/>
      <c r="F517" s="575"/>
      <c r="G517" s="576"/>
      <c r="H517" s="577"/>
      <c r="I517" s="577"/>
      <c r="J517" s="574"/>
      <c r="L517" s="576"/>
    </row>
    <row r="518">
      <c r="A518" s="574"/>
      <c r="D518" s="574"/>
      <c r="E518" s="574"/>
      <c r="F518" s="575"/>
      <c r="G518" s="576"/>
      <c r="H518" s="577"/>
      <c r="I518" s="577"/>
      <c r="J518" s="574"/>
      <c r="L518" s="576"/>
    </row>
    <row r="519">
      <c r="A519" s="574"/>
      <c r="D519" s="574"/>
      <c r="E519" s="574"/>
      <c r="F519" s="575"/>
      <c r="G519" s="576"/>
      <c r="H519" s="577"/>
      <c r="I519" s="577"/>
      <c r="J519" s="574"/>
      <c r="L519" s="576"/>
    </row>
    <row r="520">
      <c r="A520" s="574"/>
      <c r="D520" s="574"/>
      <c r="E520" s="574"/>
      <c r="F520" s="575"/>
      <c r="G520" s="576"/>
      <c r="H520" s="577"/>
      <c r="I520" s="577"/>
      <c r="J520" s="574"/>
      <c r="L520" s="576"/>
    </row>
    <row r="521">
      <c r="A521" s="574"/>
      <c r="D521" s="574"/>
      <c r="E521" s="574"/>
      <c r="F521" s="575"/>
      <c r="G521" s="576"/>
      <c r="H521" s="577"/>
      <c r="I521" s="577"/>
      <c r="J521" s="574"/>
      <c r="L521" s="576"/>
    </row>
    <row r="522">
      <c r="A522" s="574"/>
      <c r="D522" s="574"/>
      <c r="E522" s="574"/>
      <c r="F522" s="575"/>
      <c r="G522" s="576"/>
      <c r="H522" s="577"/>
      <c r="I522" s="577"/>
      <c r="J522" s="574"/>
      <c r="L522" s="576"/>
    </row>
    <row r="523">
      <c r="A523" s="574"/>
      <c r="D523" s="574"/>
      <c r="E523" s="574"/>
      <c r="F523" s="575"/>
      <c r="G523" s="576"/>
      <c r="H523" s="577"/>
      <c r="I523" s="577"/>
      <c r="J523" s="574"/>
      <c r="L523" s="576"/>
    </row>
    <row r="524">
      <c r="A524" s="574"/>
      <c r="D524" s="574"/>
      <c r="E524" s="574"/>
      <c r="F524" s="575"/>
      <c r="G524" s="576"/>
      <c r="H524" s="577"/>
      <c r="I524" s="577"/>
      <c r="J524" s="574"/>
      <c r="L524" s="576"/>
    </row>
    <row r="525">
      <c r="A525" s="574"/>
      <c r="D525" s="574"/>
      <c r="E525" s="574"/>
      <c r="F525" s="575"/>
      <c r="G525" s="576"/>
      <c r="H525" s="577"/>
      <c r="I525" s="577"/>
      <c r="J525" s="574"/>
      <c r="L525" s="576"/>
    </row>
    <row r="526">
      <c r="A526" s="574"/>
      <c r="D526" s="574"/>
      <c r="E526" s="574"/>
      <c r="F526" s="575"/>
      <c r="G526" s="576"/>
      <c r="H526" s="577"/>
      <c r="I526" s="577"/>
      <c r="J526" s="574"/>
      <c r="L526" s="576"/>
    </row>
    <row r="527">
      <c r="A527" s="574"/>
      <c r="D527" s="574"/>
      <c r="E527" s="574"/>
      <c r="F527" s="575"/>
      <c r="G527" s="576"/>
      <c r="H527" s="577"/>
      <c r="I527" s="577"/>
      <c r="J527" s="574"/>
      <c r="L527" s="576"/>
    </row>
    <row r="528">
      <c r="A528" s="574"/>
      <c r="D528" s="574"/>
      <c r="E528" s="574"/>
      <c r="F528" s="575"/>
      <c r="G528" s="576"/>
      <c r="H528" s="577"/>
      <c r="I528" s="577"/>
      <c r="J528" s="574"/>
      <c r="L528" s="576"/>
    </row>
    <row r="529">
      <c r="A529" s="574"/>
      <c r="D529" s="574"/>
      <c r="E529" s="574"/>
      <c r="F529" s="575"/>
      <c r="G529" s="576"/>
      <c r="H529" s="577"/>
      <c r="I529" s="577"/>
      <c r="J529" s="574"/>
      <c r="L529" s="576"/>
    </row>
    <row r="530">
      <c r="A530" s="574"/>
      <c r="D530" s="574"/>
      <c r="E530" s="574"/>
      <c r="F530" s="575"/>
      <c r="G530" s="576"/>
      <c r="H530" s="577"/>
      <c r="I530" s="577"/>
      <c r="J530" s="574"/>
      <c r="L530" s="576"/>
    </row>
    <row r="531">
      <c r="A531" s="574"/>
      <c r="D531" s="574"/>
      <c r="E531" s="574"/>
      <c r="F531" s="575"/>
      <c r="G531" s="576"/>
      <c r="H531" s="577"/>
      <c r="I531" s="577"/>
      <c r="J531" s="574"/>
      <c r="L531" s="576"/>
    </row>
    <row r="532">
      <c r="A532" s="574"/>
      <c r="D532" s="574"/>
      <c r="E532" s="574"/>
      <c r="F532" s="575"/>
      <c r="G532" s="576"/>
      <c r="H532" s="577"/>
      <c r="I532" s="577"/>
      <c r="J532" s="574"/>
      <c r="L532" s="576"/>
    </row>
    <row r="533">
      <c r="A533" s="574"/>
      <c r="D533" s="574"/>
      <c r="E533" s="574"/>
      <c r="F533" s="575"/>
      <c r="G533" s="576"/>
      <c r="H533" s="577"/>
      <c r="I533" s="577"/>
      <c r="J533" s="574"/>
      <c r="L533" s="576"/>
    </row>
    <row r="534">
      <c r="A534" s="574"/>
      <c r="D534" s="574"/>
      <c r="E534" s="574"/>
      <c r="F534" s="575"/>
      <c r="G534" s="576"/>
      <c r="H534" s="577"/>
      <c r="I534" s="577"/>
      <c r="J534" s="574"/>
      <c r="L534" s="576"/>
    </row>
    <row r="535">
      <c r="A535" s="574"/>
      <c r="D535" s="574"/>
      <c r="E535" s="574"/>
      <c r="F535" s="575"/>
      <c r="G535" s="576"/>
      <c r="H535" s="577"/>
      <c r="I535" s="577"/>
      <c r="J535" s="574"/>
      <c r="L535" s="576"/>
    </row>
    <row r="536">
      <c r="A536" s="574"/>
      <c r="D536" s="574"/>
      <c r="E536" s="574"/>
      <c r="F536" s="575"/>
      <c r="G536" s="576"/>
      <c r="H536" s="577"/>
      <c r="I536" s="577"/>
      <c r="J536" s="574"/>
      <c r="L536" s="576"/>
    </row>
    <row r="537">
      <c r="A537" s="574"/>
      <c r="D537" s="574"/>
      <c r="E537" s="574"/>
      <c r="F537" s="575"/>
      <c r="G537" s="576"/>
      <c r="H537" s="577"/>
      <c r="I537" s="577"/>
      <c r="J537" s="574"/>
      <c r="L537" s="576"/>
    </row>
    <row r="538">
      <c r="A538" s="574"/>
      <c r="D538" s="574"/>
      <c r="E538" s="574"/>
      <c r="F538" s="575"/>
      <c r="G538" s="576"/>
      <c r="H538" s="577"/>
      <c r="I538" s="577"/>
      <c r="J538" s="574"/>
      <c r="L538" s="576"/>
    </row>
    <row r="539">
      <c r="A539" s="574"/>
      <c r="D539" s="574"/>
      <c r="E539" s="574"/>
      <c r="F539" s="575"/>
      <c r="G539" s="576"/>
      <c r="H539" s="577"/>
      <c r="I539" s="577"/>
      <c r="J539" s="574"/>
      <c r="L539" s="576"/>
    </row>
    <row r="540">
      <c r="A540" s="574"/>
      <c r="D540" s="574"/>
      <c r="E540" s="574"/>
      <c r="F540" s="575"/>
      <c r="G540" s="576"/>
      <c r="H540" s="577"/>
      <c r="I540" s="577"/>
      <c r="J540" s="574"/>
      <c r="L540" s="576"/>
    </row>
    <row r="541">
      <c r="A541" s="574"/>
      <c r="D541" s="574"/>
      <c r="E541" s="574"/>
      <c r="F541" s="575"/>
      <c r="G541" s="576"/>
      <c r="H541" s="577"/>
      <c r="I541" s="577"/>
      <c r="J541" s="574"/>
      <c r="L541" s="576"/>
    </row>
    <row r="542">
      <c r="A542" s="574"/>
      <c r="D542" s="574"/>
      <c r="E542" s="574"/>
      <c r="F542" s="575"/>
      <c r="G542" s="576"/>
      <c r="H542" s="577"/>
      <c r="I542" s="577"/>
      <c r="J542" s="574"/>
      <c r="L542" s="576"/>
    </row>
    <row r="543">
      <c r="A543" s="574"/>
      <c r="D543" s="574"/>
      <c r="E543" s="574"/>
      <c r="F543" s="575"/>
      <c r="G543" s="576"/>
      <c r="H543" s="577"/>
      <c r="I543" s="577"/>
      <c r="J543" s="574"/>
      <c r="L543" s="576"/>
    </row>
    <row r="544">
      <c r="A544" s="574"/>
      <c r="D544" s="574"/>
      <c r="E544" s="574"/>
      <c r="F544" s="575"/>
      <c r="G544" s="576"/>
      <c r="H544" s="577"/>
      <c r="I544" s="577"/>
      <c r="J544" s="574"/>
      <c r="L544" s="576"/>
    </row>
    <row r="545">
      <c r="A545" s="574"/>
      <c r="D545" s="574"/>
      <c r="E545" s="574"/>
      <c r="F545" s="575"/>
      <c r="G545" s="576"/>
      <c r="H545" s="577"/>
      <c r="I545" s="577"/>
      <c r="J545" s="574"/>
      <c r="L545" s="576"/>
    </row>
    <row r="546">
      <c r="A546" s="574"/>
      <c r="D546" s="574"/>
      <c r="E546" s="574"/>
      <c r="F546" s="575"/>
      <c r="G546" s="576"/>
      <c r="H546" s="577"/>
      <c r="I546" s="577"/>
      <c r="J546" s="574"/>
      <c r="L546" s="576"/>
    </row>
    <row r="547">
      <c r="A547" s="574"/>
      <c r="D547" s="574"/>
      <c r="E547" s="574"/>
      <c r="F547" s="575"/>
      <c r="G547" s="576"/>
      <c r="H547" s="577"/>
      <c r="I547" s="577"/>
      <c r="J547" s="574"/>
      <c r="L547" s="576"/>
    </row>
    <row r="548">
      <c r="A548" s="574"/>
      <c r="D548" s="574"/>
      <c r="E548" s="574"/>
      <c r="F548" s="575"/>
      <c r="G548" s="576"/>
      <c r="H548" s="577"/>
      <c r="I548" s="577"/>
      <c r="J548" s="574"/>
      <c r="L548" s="576"/>
    </row>
    <row r="549">
      <c r="A549" s="574"/>
      <c r="D549" s="574"/>
      <c r="E549" s="574"/>
      <c r="F549" s="575"/>
      <c r="G549" s="576"/>
      <c r="H549" s="577"/>
      <c r="I549" s="577"/>
      <c r="J549" s="574"/>
      <c r="L549" s="576"/>
    </row>
    <row r="550">
      <c r="A550" s="574"/>
      <c r="D550" s="574"/>
      <c r="E550" s="574"/>
      <c r="F550" s="575"/>
      <c r="G550" s="576"/>
      <c r="H550" s="577"/>
      <c r="I550" s="577"/>
      <c r="J550" s="574"/>
      <c r="L550" s="576"/>
    </row>
    <row r="551">
      <c r="A551" s="574"/>
      <c r="D551" s="574"/>
      <c r="E551" s="574"/>
      <c r="F551" s="575"/>
      <c r="G551" s="576"/>
      <c r="H551" s="577"/>
      <c r="I551" s="577"/>
      <c r="J551" s="574"/>
      <c r="L551" s="576"/>
    </row>
    <row r="552">
      <c r="A552" s="574"/>
      <c r="D552" s="574"/>
      <c r="E552" s="574"/>
      <c r="F552" s="575"/>
      <c r="G552" s="576"/>
      <c r="H552" s="577"/>
      <c r="I552" s="577"/>
      <c r="J552" s="574"/>
      <c r="L552" s="576"/>
    </row>
    <row r="553">
      <c r="A553" s="574"/>
      <c r="D553" s="574"/>
      <c r="E553" s="574"/>
      <c r="F553" s="575"/>
      <c r="G553" s="576"/>
      <c r="H553" s="577"/>
      <c r="I553" s="577"/>
      <c r="J553" s="574"/>
      <c r="L553" s="576"/>
    </row>
    <row r="554">
      <c r="A554" s="574"/>
      <c r="D554" s="574"/>
      <c r="E554" s="574"/>
      <c r="F554" s="575"/>
      <c r="G554" s="576"/>
      <c r="H554" s="577"/>
      <c r="I554" s="577"/>
      <c r="J554" s="574"/>
      <c r="L554" s="576"/>
    </row>
    <row r="555">
      <c r="A555" s="574"/>
      <c r="D555" s="574"/>
      <c r="E555" s="574"/>
      <c r="F555" s="575"/>
      <c r="G555" s="576"/>
      <c r="H555" s="577"/>
      <c r="I555" s="577"/>
      <c r="J555" s="574"/>
      <c r="L555" s="576"/>
    </row>
    <row r="556">
      <c r="A556" s="574"/>
      <c r="D556" s="574"/>
      <c r="E556" s="574"/>
      <c r="F556" s="575"/>
      <c r="G556" s="576"/>
      <c r="H556" s="577"/>
      <c r="I556" s="577"/>
      <c r="J556" s="574"/>
      <c r="L556" s="576"/>
    </row>
    <row r="557">
      <c r="A557" s="574"/>
      <c r="D557" s="574"/>
      <c r="E557" s="574"/>
      <c r="F557" s="575"/>
      <c r="G557" s="576"/>
      <c r="H557" s="577"/>
      <c r="I557" s="577"/>
      <c r="J557" s="574"/>
      <c r="L557" s="576"/>
    </row>
    <row r="558">
      <c r="A558" s="574"/>
      <c r="D558" s="574"/>
      <c r="E558" s="574"/>
      <c r="F558" s="575"/>
      <c r="G558" s="576"/>
      <c r="H558" s="577"/>
      <c r="I558" s="577"/>
      <c r="J558" s="574"/>
      <c r="L558" s="576"/>
    </row>
    <row r="559">
      <c r="A559" s="574"/>
      <c r="D559" s="574"/>
      <c r="E559" s="574"/>
      <c r="F559" s="575"/>
      <c r="G559" s="576"/>
      <c r="H559" s="577"/>
      <c r="I559" s="577"/>
      <c r="J559" s="574"/>
      <c r="L559" s="576"/>
    </row>
    <row r="560">
      <c r="A560" s="574"/>
      <c r="D560" s="574"/>
      <c r="E560" s="574"/>
      <c r="F560" s="575"/>
      <c r="G560" s="576"/>
      <c r="H560" s="577"/>
      <c r="I560" s="577"/>
      <c r="J560" s="574"/>
      <c r="L560" s="576"/>
    </row>
    <row r="561">
      <c r="A561" s="574"/>
      <c r="D561" s="574"/>
      <c r="E561" s="574"/>
      <c r="F561" s="575"/>
      <c r="G561" s="576"/>
      <c r="H561" s="577"/>
      <c r="I561" s="577"/>
      <c r="J561" s="574"/>
      <c r="L561" s="576"/>
    </row>
    <row r="562">
      <c r="A562" s="574"/>
      <c r="D562" s="574"/>
      <c r="E562" s="574"/>
      <c r="F562" s="575"/>
      <c r="G562" s="576"/>
      <c r="H562" s="577"/>
      <c r="I562" s="577"/>
      <c r="J562" s="574"/>
      <c r="L562" s="576"/>
    </row>
    <row r="563">
      <c r="A563" s="574"/>
      <c r="D563" s="574"/>
      <c r="E563" s="574"/>
      <c r="F563" s="575"/>
      <c r="G563" s="576"/>
      <c r="H563" s="577"/>
      <c r="I563" s="577"/>
      <c r="J563" s="574"/>
      <c r="L563" s="576"/>
    </row>
    <row r="564">
      <c r="A564" s="574"/>
      <c r="D564" s="574"/>
      <c r="E564" s="574"/>
      <c r="F564" s="575"/>
      <c r="G564" s="576"/>
      <c r="H564" s="577"/>
      <c r="I564" s="577"/>
      <c r="J564" s="574"/>
      <c r="L564" s="576"/>
    </row>
    <row r="565">
      <c r="A565" s="574"/>
      <c r="D565" s="574"/>
      <c r="E565" s="574"/>
      <c r="F565" s="575"/>
      <c r="G565" s="576"/>
      <c r="H565" s="577"/>
      <c r="I565" s="577"/>
      <c r="J565" s="574"/>
      <c r="L565" s="576"/>
    </row>
    <row r="566">
      <c r="A566" s="574"/>
      <c r="D566" s="574"/>
      <c r="E566" s="574"/>
      <c r="F566" s="575"/>
      <c r="G566" s="576"/>
      <c r="H566" s="577"/>
      <c r="I566" s="577"/>
      <c r="J566" s="574"/>
      <c r="L566" s="576"/>
    </row>
    <row r="567">
      <c r="A567" s="574"/>
      <c r="D567" s="574"/>
      <c r="E567" s="574"/>
      <c r="F567" s="575"/>
      <c r="G567" s="576"/>
      <c r="H567" s="577"/>
      <c r="I567" s="577"/>
      <c r="J567" s="574"/>
      <c r="L567" s="576"/>
    </row>
    <row r="568">
      <c r="A568" s="574"/>
      <c r="D568" s="574"/>
      <c r="E568" s="574"/>
      <c r="F568" s="575"/>
      <c r="G568" s="576"/>
      <c r="H568" s="577"/>
      <c r="I568" s="577"/>
      <c r="J568" s="574"/>
      <c r="L568" s="576"/>
    </row>
    <row r="569">
      <c r="A569" s="574"/>
      <c r="D569" s="574"/>
      <c r="E569" s="574"/>
      <c r="F569" s="575"/>
      <c r="G569" s="576"/>
      <c r="H569" s="577"/>
      <c r="I569" s="577"/>
      <c r="J569" s="574"/>
      <c r="L569" s="576"/>
    </row>
    <row r="570">
      <c r="A570" s="574"/>
      <c r="D570" s="574"/>
      <c r="E570" s="574"/>
      <c r="F570" s="575"/>
      <c r="G570" s="576"/>
      <c r="H570" s="577"/>
      <c r="I570" s="577"/>
      <c r="J570" s="574"/>
      <c r="L570" s="576"/>
    </row>
    <row r="571">
      <c r="A571" s="574"/>
      <c r="D571" s="574"/>
      <c r="E571" s="574"/>
      <c r="F571" s="575"/>
      <c r="G571" s="576"/>
      <c r="H571" s="577"/>
      <c r="I571" s="577"/>
      <c r="J571" s="574"/>
      <c r="L571" s="576"/>
    </row>
    <row r="572">
      <c r="A572" s="574"/>
      <c r="D572" s="574"/>
      <c r="E572" s="574"/>
      <c r="F572" s="575"/>
      <c r="G572" s="576"/>
      <c r="H572" s="577"/>
      <c r="I572" s="577"/>
      <c r="J572" s="574"/>
      <c r="L572" s="576"/>
    </row>
    <row r="573">
      <c r="A573" s="574"/>
      <c r="D573" s="574"/>
      <c r="E573" s="574"/>
      <c r="F573" s="575"/>
      <c r="G573" s="576"/>
      <c r="H573" s="577"/>
      <c r="I573" s="577"/>
      <c r="J573" s="574"/>
      <c r="L573" s="576"/>
    </row>
    <row r="574">
      <c r="A574" s="574"/>
      <c r="D574" s="574"/>
      <c r="E574" s="574"/>
      <c r="F574" s="575"/>
      <c r="G574" s="576"/>
      <c r="H574" s="577"/>
      <c r="I574" s="577"/>
      <c r="J574" s="574"/>
      <c r="L574" s="576"/>
    </row>
    <row r="575">
      <c r="A575" s="574"/>
      <c r="D575" s="574"/>
      <c r="E575" s="574"/>
      <c r="F575" s="575"/>
      <c r="G575" s="576"/>
      <c r="H575" s="577"/>
      <c r="I575" s="577"/>
      <c r="J575" s="574"/>
      <c r="L575" s="576"/>
    </row>
    <row r="576">
      <c r="A576" s="574"/>
      <c r="D576" s="574"/>
      <c r="E576" s="574"/>
      <c r="F576" s="575"/>
      <c r="G576" s="576"/>
      <c r="H576" s="577"/>
      <c r="I576" s="577"/>
      <c r="J576" s="574"/>
      <c r="L576" s="576"/>
    </row>
    <row r="577">
      <c r="A577" s="574"/>
      <c r="D577" s="574"/>
      <c r="E577" s="574"/>
      <c r="F577" s="575"/>
      <c r="G577" s="576"/>
      <c r="H577" s="577"/>
      <c r="I577" s="577"/>
      <c r="J577" s="574"/>
      <c r="L577" s="576"/>
    </row>
    <row r="578">
      <c r="A578" s="574"/>
      <c r="D578" s="574"/>
      <c r="E578" s="574"/>
      <c r="F578" s="575"/>
      <c r="G578" s="576"/>
      <c r="H578" s="577"/>
      <c r="I578" s="577"/>
      <c r="J578" s="574"/>
      <c r="L578" s="576"/>
    </row>
    <row r="579">
      <c r="A579" s="574"/>
      <c r="D579" s="574"/>
      <c r="E579" s="574"/>
      <c r="F579" s="575"/>
      <c r="G579" s="576"/>
      <c r="H579" s="577"/>
      <c r="I579" s="577"/>
      <c r="J579" s="574"/>
      <c r="L579" s="576"/>
    </row>
    <row r="580">
      <c r="A580" s="574"/>
      <c r="D580" s="574"/>
      <c r="E580" s="574"/>
      <c r="F580" s="575"/>
      <c r="G580" s="576"/>
      <c r="H580" s="577"/>
      <c r="I580" s="577"/>
      <c r="J580" s="574"/>
      <c r="L580" s="576"/>
    </row>
    <row r="581">
      <c r="A581" s="574"/>
      <c r="D581" s="574"/>
      <c r="E581" s="574"/>
      <c r="F581" s="575"/>
      <c r="G581" s="576"/>
      <c r="H581" s="577"/>
      <c r="I581" s="577"/>
      <c r="J581" s="574"/>
      <c r="L581" s="576"/>
    </row>
    <row r="582">
      <c r="A582" s="574"/>
      <c r="D582" s="574"/>
      <c r="E582" s="574"/>
      <c r="F582" s="575"/>
      <c r="G582" s="576"/>
      <c r="H582" s="577"/>
      <c r="I582" s="577"/>
      <c r="J582" s="574"/>
      <c r="L582" s="576"/>
    </row>
    <row r="583">
      <c r="A583" s="574"/>
      <c r="D583" s="574"/>
      <c r="E583" s="574"/>
      <c r="F583" s="575"/>
      <c r="G583" s="576"/>
      <c r="H583" s="577"/>
      <c r="I583" s="577"/>
      <c r="J583" s="574"/>
      <c r="L583" s="576"/>
    </row>
    <row r="584">
      <c r="A584" s="574"/>
      <c r="D584" s="574"/>
      <c r="E584" s="574"/>
      <c r="F584" s="575"/>
      <c r="G584" s="576"/>
      <c r="H584" s="577"/>
      <c r="I584" s="577"/>
      <c r="J584" s="574"/>
      <c r="L584" s="576"/>
    </row>
    <row r="585">
      <c r="A585" s="574"/>
      <c r="D585" s="574"/>
      <c r="E585" s="574"/>
      <c r="F585" s="575"/>
      <c r="G585" s="576"/>
      <c r="H585" s="577"/>
      <c r="I585" s="577"/>
      <c r="J585" s="574"/>
      <c r="L585" s="576"/>
    </row>
    <row r="586">
      <c r="A586" s="574"/>
      <c r="D586" s="574"/>
      <c r="E586" s="574"/>
      <c r="F586" s="575"/>
      <c r="G586" s="576"/>
      <c r="H586" s="577"/>
      <c r="I586" s="577"/>
      <c r="J586" s="574"/>
      <c r="L586" s="576"/>
    </row>
    <row r="587">
      <c r="A587" s="574"/>
      <c r="D587" s="574"/>
      <c r="E587" s="574"/>
      <c r="F587" s="575"/>
      <c r="G587" s="576"/>
      <c r="H587" s="577"/>
      <c r="I587" s="577"/>
      <c r="J587" s="574"/>
      <c r="L587" s="576"/>
    </row>
    <row r="588">
      <c r="A588" s="574"/>
      <c r="D588" s="574"/>
      <c r="E588" s="574"/>
      <c r="F588" s="575"/>
      <c r="G588" s="576"/>
      <c r="H588" s="577"/>
      <c r="I588" s="577"/>
      <c r="J588" s="574"/>
      <c r="L588" s="576"/>
    </row>
    <row r="589">
      <c r="A589" s="574"/>
      <c r="D589" s="574"/>
      <c r="E589" s="574"/>
      <c r="F589" s="575"/>
      <c r="G589" s="576"/>
      <c r="H589" s="577"/>
      <c r="I589" s="577"/>
      <c r="J589" s="574"/>
      <c r="L589" s="576"/>
    </row>
    <row r="590">
      <c r="A590" s="574"/>
      <c r="D590" s="574"/>
      <c r="E590" s="574"/>
      <c r="F590" s="575"/>
      <c r="G590" s="576"/>
      <c r="H590" s="577"/>
      <c r="I590" s="577"/>
      <c r="J590" s="574"/>
      <c r="L590" s="576"/>
    </row>
    <row r="591">
      <c r="A591" s="574"/>
      <c r="D591" s="574"/>
      <c r="E591" s="574"/>
      <c r="F591" s="575"/>
      <c r="G591" s="576"/>
      <c r="H591" s="577"/>
      <c r="I591" s="577"/>
      <c r="J591" s="574"/>
      <c r="L591" s="576"/>
    </row>
    <row r="592">
      <c r="A592" s="574"/>
      <c r="D592" s="574"/>
      <c r="E592" s="574"/>
      <c r="F592" s="575"/>
      <c r="G592" s="576"/>
      <c r="H592" s="577"/>
      <c r="I592" s="577"/>
      <c r="J592" s="574"/>
      <c r="L592" s="576"/>
    </row>
    <row r="593">
      <c r="A593" s="574"/>
      <c r="D593" s="574"/>
      <c r="E593" s="574"/>
      <c r="F593" s="575"/>
      <c r="G593" s="576"/>
      <c r="H593" s="577"/>
      <c r="I593" s="577"/>
      <c r="J593" s="574"/>
      <c r="L593" s="576"/>
    </row>
    <row r="594">
      <c r="A594" s="574"/>
      <c r="D594" s="574"/>
      <c r="E594" s="574"/>
      <c r="F594" s="575"/>
      <c r="G594" s="576"/>
      <c r="H594" s="577"/>
      <c r="I594" s="577"/>
      <c r="J594" s="574"/>
      <c r="L594" s="576"/>
    </row>
    <row r="595">
      <c r="A595" s="574"/>
      <c r="D595" s="574"/>
      <c r="E595" s="574"/>
      <c r="F595" s="575"/>
      <c r="G595" s="576"/>
      <c r="H595" s="577"/>
      <c r="I595" s="577"/>
      <c r="J595" s="574"/>
      <c r="L595" s="576"/>
    </row>
    <row r="596">
      <c r="A596" s="574"/>
      <c r="D596" s="574"/>
      <c r="E596" s="574"/>
      <c r="F596" s="575"/>
      <c r="G596" s="576"/>
      <c r="H596" s="577"/>
      <c r="I596" s="577"/>
      <c r="J596" s="574"/>
      <c r="L596" s="576"/>
    </row>
    <row r="597">
      <c r="A597" s="574"/>
      <c r="D597" s="574"/>
      <c r="E597" s="574"/>
      <c r="F597" s="575"/>
      <c r="G597" s="576"/>
      <c r="H597" s="577"/>
      <c r="I597" s="577"/>
      <c r="J597" s="574"/>
      <c r="L597" s="576"/>
    </row>
    <row r="598">
      <c r="A598" s="574"/>
      <c r="D598" s="574"/>
      <c r="E598" s="574"/>
      <c r="F598" s="575"/>
      <c r="G598" s="576"/>
      <c r="H598" s="577"/>
      <c r="I598" s="577"/>
      <c r="J598" s="574"/>
      <c r="L598" s="576"/>
    </row>
    <row r="599">
      <c r="A599" s="574"/>
      <c r="D599" s="574"/>
      <c r="E599" s="574"/>
      <c r="F599" s="575"/>
      <c r="G599" s="576"/>
      <c r="H599" s="577"/>
      <c r="I599" s="577"/>
      <c r="J599" s="574"/>
      <c r="L599" s="576"/>
    </row>
    <row r="600">
      <c r="A600" s="574"/>
      <c r="D600" s="574"/>
      <c r="E600" s="574"/>
      <c r="F600" s="575"/>
      <c r="G600" s="576"/>
      <c r="H600" s="577"/>
      <c r="I600" s="577"/>
      <c r="J600" s="574"/>
      <c r="L600" s="576"/>
    </row>
    <row r="601">
      <c r="A601" s="574"/>
      <c r="D601" s="574"/>
      <c r="E601" s="574"/>
      <c r="F601" s="575"/>
      <c r="G601" s="576"/>
      <c r="H601" s="577"/>
      <c r="I601" s="577"/>
      <c r="J601" s="574"/>
      <c r="L601" s="576"/>
    </row>
    <row r="602">
      <c r="A602" s="574"/>
      <c r="D602" s="574"/>
      <c r="E602" s="574"/>
      <c r="F602" s="575"/>
      <c r="G602" s="576"/>
      <c r="H602" s="577"/>
      <c r="I602" s="577"/>
      <c r="J602" s="574"/>
      <c r="L602" s="576"/>
    </row>
    <row r="603">
      <c r="A603" s="574"/>
      <c r="D603" s="574"/>
      <c r="E603" s="574"/>
      <c r="F603" s="575"/>
      <c r="G603" s="576"/>
      <c r="H603" s="577"/>
      <c r="I603" s="577"/>
      <c r="J603" s="574"/>
      <c r="L603" s="576"/>
    </row>
    <row r="604">
      <c r="A604" s="574"/>
      <c r="D604" s="574"/>
      <c r="E604" s="574"/>
      <c r="F604" s="575"/>
      <c r="G604" s="576"/>
      <c r="H604" s="577"/>
      <c r="I604" s="577"/>
      <c r="J604" s="574"/>
      <c r="L604" s="576"/>
    </row>
    <row r="605">
      <c r="A605" s="574"/>
      <c r="D605" s="574"/>
      <c r="E605" s="574"/>
      <c r="F605" s="575"/>
      <c r="G605" s="576"/>
      <c r="H605" s="577"/>
      <c r="I605" s="577"/>
      <c r="J605" s="574"/>
      <c r="L605" s="576"/>
    </row>
    <row r="606">
      <c r="A606" s="574"/>
      <c r="D606" s="574"/>
      <c r="E606" s="574"/>
      <c r="F606" s="575"/>
      <c r="G606" s="576"/>
      <c r="H606" s="577"/>
      <c r="I606" s="577"/>
      <c r="J606" s="574"/>
      <c r="L606" s="576"/>
    </row>
    <row r="607">
      <c r="A607" s="574"/>
      <c r="D607" s="574"/>
      <c r="E607" s="574"/>
      <c r="F607" s="575"/>
      <c r="G607" s="576"/>
      <c r="H607" s="577"/>
      <c r="I607" s="577"/>
      <c r="J607" s="574"/>
      <c r="L607" s="576"/>
    </row>
    <row r="608">
      <c r="A608" s="574"/>
      <c r="D608" s="574"/>
      <c r="E608" s="574"/>
      <c r="F608" s="575"/>
      <c r="G608" s="576"/>
      <c r="H608" s="577"/>
      <c r="I608" s="577"/>
      <c r="J608" s="574"/>
      <c r="L608" s="576"/>
    </row>
    <row r="609">
      <c r="A609" s="574"/>
      <c r="D609" s="574"/>
      <c r="E609" s="574"/>
      <c r="F609" s="575"/>
      <c r="G609" s="576"/>
      <c r="H609" s="577"/>
      <c r="I609" s="577"/>
      <c r="J609" s="574"/>
      <c r="L609" s="576"/>
    </row>
    <row r="610">
      <c r="A610" s="574"/>
      <c r="D610" s="574"/>
      <c r="E610" s="574"/>
      <c r="F610" s="575"/>
      <c r="G610" s="576"/>
      <c r="H610" s="577"/>
      <c r="I610" s="577"/>
      <c r="J610" s="574"/>
      <c r="L610" s="576"/>
    </row>
    <row r="611">
      <c r="A611" s="574"/>
      <c r="D611" s="574"/>
      <c r="E611" s="574"/>
      <c r="F611" s="575"/>
      <c r="G611" s="576"/>
      <c r="H611" s="577"/>
      <c r="I611" s="577"/>
      <c r="J611" s="574"/>
      <c r="L611" s="576"/>
    </row>
    <row r="612">
      <c r="A612" s="574"/>
      <c r="D612" s="574"/>
      <c r="E612" s="574"/>
      <c r="F612" s="575"/>
      <c r="G612" s="576"/>
      <c r="H612" s="577"/>
      <c r="I612" s="577"/>
      <c r="J612" s="574"/>
      <c r="L612" s="576"/>
    </row>
    <row r="613">
      <c r="A613" s="574"/>
      <c r="D613" s="574"/>
      <c r="E613" s="574"/>
      <c r="F613" s="575"/>
      <c r="G613" s="576"/>
      <c r="H613" s="577"/>
      <c r="I613" s="577"/>
      <c r="J613" s="574"/>
      <c r="L613" s="576"/>
    </row>
    <row r="614">
      <c r="A614" s="574"/>
      <c r="D614" s="574"/>
      <c r="E614" s="574"/>
      <c r="F614" s="575"/>
      <c r="G614" s="576"/>
      <c r="H614" s="577"/>
      <c r="I614" s="577"/>
      <c r="J614" s="574"/>
      <c r="L614" s="576"/>
    </row>
    <row r="615">
      <c r="A615" s="574"/>
      <c r="D615" s="574"/>
      <c r="E615" s="574"/>
      <c r="F615" s="575"/>
      <c r="G615" s="576"/>
      <c r="H615" s="577"/>
      <c r="I615" s="577"/>
      <c r="J615" s="574"/>
      <c r="L615" s="576"/>
    </row>
    <row r="616">
      <c r="A616" s="574"/>
      <c r="D616" s="574"/>
      <c r="E616" s="574"/>
      <c r="F616" s="575"/>
      <c r="G616" s="576"/>
      <c r="H616" s="577"/>
      <c r="I616" s="577"/>
      <c r="J616" s="574"/>
      <c r="L616" s="576"/>
    </row>
    <row r="617">
      <c r="A617" s="574"/>
      <c r="D617" s="574"/>
      <c r="E617" s="574"/>
      <c r="F617" s="575"/>
      <c r="G617" s="576"/>
      <c r="H617" s="577"/>
      <c r="I617" s="577"/>
      <c r="J617" s="574"/>
      <c r="L617" s="576"/>
    </row>
    <row r="618">
      <c r="A618" s="574"/>
      <c r="D618" s="574"/>
      <c r="E618" s="574"/>
      <c r="F618" s="575"/>
      <c r="G618" s="576"/>
      <c r="H618" s="577"/>
      <c r="I618" s="577"/>
      <c r="J618" s="574"/>
      <c r="L618" s="576"/>
    </row>
    <row r="619">
      <c r="A619" s="574"/>
      <c r="D619" s="574"/>
      <c r="E619" s="574"/>
      <c r="F619" s="575"/>
      <c r="G619" s="576"/>
      <c r="H619" s="577"/>
      <c r="I619" s="577"/>
      <c r="J619" s="574"/>
      <c r="L619" s="576"/>
    </row>
    <row r="620">
      <c r="A620" s="574"/>
      <c r="D620" s="574"/>
      <c r="E620" s="574"/>
      <c r="F620" s="575"/>
      <c r="G620" s="576"/>
      <c r="H620" s="577"/>
      <c r="I620" s="577"/>
      <c r="J620" s="574"/>
      <c r="L620" s="576"/>
    </row>
    <row r="621">
      <c r="A621" s="574"/>
      <c r="D621" s="574"/>
      <c r="E621" s="574"/>
      <c r="F621" s="575"/>
      <c r="G621" s="576"/>
      <c r="H621" s="577"/>
      <c r="I621" s="577"/>
      <c r="J621" s="574"/>
      <c r="L621" s="576"/>
    </row>
    <row r="622">
      <c r="A622" s="574"/>
      <c r="D622" s="574"/>
      <c r="E622" s="574"/>
      <c r="F622" s="575"/>
      <c r="G622" s="576"/>
      <c r="H622" s="577"/>
      <c r="I622" s="577"/>
      <c r="J622" s="574"/>
      <c r="L622" s="576"/>
    </row>
    <row r="623">
      <c r="A623" s="574"/>
      <c r="D623" s="574"/>
      <c r="E623" s="574"/>
      <c r="F623" s="575"/>
      <c r="G623" s="576"/>
      <c r="H623" s="577"/>
      <c r="I623" s="577"/>
      <c r="J623" s="574"/>
      <c r="L623" s="576"/>
    </row>
    <row r="624">
      <c r="A624" s="574"/>
      <c r="D624" s="574"/>
      <c r="E624" s="574"/>
      <c r="F624" s="575"/>
      <c r="G624" s="576"/>
      <c r="H624" s="577"/>
      <c r="I624" s="577"/>
      <c r="J624" s="574"/>
      <c r="L624" s="576"/>
    </row>
    <row r="625">
      <c r="A625" s="574"/>
      <c r="D625" s="574"/>
      <c r="E625" s="574"/>
      <c r="F625" s="575"/>
      <c r="G625" s="576"/>
      <c r="H625" s="577"/>
      <c r="I625" s="577"/>
      <c r="J625" s="574"/>
      <c r="L625" s="576"/>
    </row>
    <row r="626">
      <c r="A626" s="574"/>
      <c r="D626" s="574"/>
      <c r="E626" s="574"/>
      <c r="F626" s="575"/>
      <c r="G626" s="576"/>
      <c r="H626" s="577"/>
      <c r="I626" s="577"/>
      <c r="J626" s="574"/>
      <c r="L626" s="576"/>
    </row>
    <row r="627">
      <c r="A627" s="574"/>
      <c r="D627" s="574"/>
      <c r="E627" s="574"/>
      <c r="F627" s="575"/>
      <c r="G627" s="576"/>
      <c r="H627" s="577"/>
      <c r="I627" s="577"/>
      <c r="J627" s="574"/>
      <c r="L627" s="576"/>
    </row>
    <row r="628">
      <c r="A628" s="574"/>
      <c r="D628" s="574"/>
      <c r="E628" s="574"/>
      <c r="F628" s="575"/>
      <c r="G628" s="576"/>
      <c r="H628" s="577"/>
      <c r="I628" s="577"/>
      <c r="J628" s="574"/>
      <c r="L628" s="576"/>
    </row>
    <row r="629">
      <c r="A629" s="574"/>
      <c r="D629" s="574"/>
      <c r="E629" s="574"/>
      <c r="F629" s="575"/>
      <c r="G629" s="576"/>
      <c r="H629" s="577"/>
      <c r="I629" s="577"/>
      <c r="J629" s="574"/>
      <c r="L629" s="576"/>
    </row>
    <row r="630">
      <c r="A630" s="574"/>
      <c r="D630" s="574"/>
      <c r="E630" s="574"/>
      <c r="F630" s="575"/>
      <c r="G630" s="576"/>
      <c r="H630" s="577"/>
      <c r="I630" s="577"/>
      <c r="J630" s="574"/>
      <c r="L630" s="576"/>
    </row>
    <row r="631">
      <c r="A631" s="574"/>
      <c r="D631" s="574"/>
      <c r="E631" s="574"/>
      <c r="F631" s="575"/>
      <c r="G631" s="576"/>
      <c r="H631" s="577"/>
      <c r="I631" s="577"/>
      <c r="J631" s="574"/>
      <c r="L631" s="576"/>
    </row>
    <row r="632">
      <c r="A632" s="574"/>
      <c r="D632" s="574"/>
      <c r="E632" s="574"/>
      <c r="F632" s="575"/>
      <c r="G632" s="576"/>
      <c r="H632" s="577"/>
      <c r="I632" s="577"/>
      <c r="J632" s="574"/>
      <c r="L632" s="576"/>
    </row>
    <row r="633">
      <c r="A633" s="574"/>
      <c r="D633" s="574"/>
      <c r="E633" s="574"/>
      <c r="F633" s="575"/>
      <c r="G633" s="576"/>
      <c r="H633" s="577"/>
      <c r="I633" s="577"/>
      <c r="J633" s="574"/>
      <c r="L633" s="576"/>
    </row>
    <row r="634">
      <c r="A634" s="574"/>
      <c r="D634" s="574"/>
      <c r="E634" s="574"/>
      <c r="F634" s="575"/>
      <c r="G634" s="576"/>
      <c r="H634" s="577"/>
      <c r="I634" s="577"/>
      <c r="J634" s="574"/>
      <c r="L634" s="576"/>
    </row>
    <row r="635">
      <c r="A635" s="574"/>
      <c r="D635" s="574"/>
      <c r="E635" s="574"/>
      <c r="F635" s="575"/>
      <c r="G635" s="576"/>
      <c r="H635" s="577"/>
      <c r="I635" s="577"/>
      <c r="J635" s="574"/>
      <c r="L635" s="576"/>
    </row>
    <row r="636">
      <c r="A636" s="574"/>
      <c r="D636" s="574"/>
      <c r="E636" s="574"/>
      <c r="F636" s="575"/>
      <c r="G636" s="576"/>
      <c r="H636" s="577"/>
      <c r="I636" s="577"/>
      <c r="J636" s="574"/>
      <c r="L636" s="576"/>
    </row>
    <row r="637">
      <c r="A637" s="574"/>
      <c r="D637" s="574"/>
      <c r="E637" s="574"/>
      <c r="F637" s="575"/>
      <c r="G637" s="576"/>
      <c r="H637" s="577"/>
      <c r="I637" s="577"/>
      <c r="J637" s="574"/>
      <c r="L637" s="576"/>
    </row>
    <row r="638">
      <c r="A638" s="574"/>
      <c r="D638" s="574"/>
      <c r="E638" s="574"/>
      <c r="F638" s="575"/>
      <c r="G638" s="576"/>
      <c r="H638" s="577"/>
      <c r="I638" s="577"/>
      <c r="J638" s="574"/>
      <c r="L638" s="576"/>
    </row>
    <row r="639">
      <c r="A639" s="574"/>
      <c r="D639" s="574"/>
      <c r="E639" s="574"/>
      <c r="F639" s="575"/>
      <c r="G639" s="576"/>
      <c r="H639" s="577"/>
      <c r="I639" s="577"/>
      <c r="J639" s="574"/>
      <c r="L639" s="576"/>
    </row>
    <row r="640">
      <c r="A640" s="574"/>
      <c r="D640" s="574"/>
      <c r="E640" s="574"/>
      <c r="F640" s="575"/>
      <c r="G640" s="576"/>
      <c r="H640" s="577"/>
      <c r="I640" s="577"/>
      <c r="J640" s="574"/>
      <c r="L640" s="576"/>
    </row>
    <row r="641">
      <c r="A641" s="574"/>
      <c r="D641" s="574"/>
      <c r="E641" s="574"/>
      <c r="F641" s="575"/>
      <c r="G641" s="576"/>
      <c r="H641" s="577"/>
      <c r="I641" s="577"/>
      <c r="J641" s="574"/>
      <c r="L641" s="576"/>
    </row>
    <row r="642">
      <c r="A642" s="574"/>
      <c r="D642" s="574"/>
      <c r="E642" s="574"/>
      <c r="F642" s="575"/>
      <c r="G642" s="576"/>
      <c r="H642" s="577"/>
      <c r="I642" s="577"/>
      <c r="J642" s="574"/>
      <c r="L642" s="576"/>
    </row>
    <row r="643">
      <c r="A643" s="574"/>
      <c r="D643" s="574"/>
      <c r="E643" s="574"/>
      <c r="F643" s="575"/>
      <c r="G643" s="576"/>
      <c r="H643" s="577"/>
      <c r="I643" s="577"/>
      <c r="J643" s="574"/>
      <c r="L643" s="576"/>
    </row>
    <row r="644">
      <c r="A644" s="574"/>
      <c r="D644" s="574"/>
      <c r="E644" s="574"/>
      <c r="F644" s="575"/>
      <c r="G644" s="576"/>
      <c r="H644" s="577"/>
      <c r="I644" s="577"/>
      <c r="J644" s="574"/>
      <c r="L644" s="576"/>
    </row>
    <row r="645">
      <c r="A645" s="574"/>
      <c r="D645" s="574"/>
      <c r="E645" s="574"/>
      <c r="F645" s="575"/>
      <c r="G645" s="576"/>
      <c r="H645" s="577"/>
      <c r="I645" s="577"/>
      <c r="J645" s="574"/>
      <c r="L645" s="576"/>
    </row>
    <row r="646">
      <c r="A646" s="574"/>
      <c r="D646" s="574"/>
      <c r="E646" s="574"/>
      <c r="F646" s="575"/>
      <c r="G646" s="576"/>
      <c r="H646" s="577"/>
      <c r="I646" s="577"/>
      <c r="J646" s="574"/>
      <c r="L646" s="576"/>
    </row>
    <row r="647">
      <c r="A647" s="574"/>
      <c r="D647" s="574"/>
      <c r="E647" s="574"/>
      <c r="F647" s="575"/>
      <c r="G647" s="576"/>
      <c r="H647" s="577"/>
      <c r="I647" s="577"/>
      <c r="J647" s="574"/>
      <c r="L647" s="576"/>
    </row>
    <row r="648">
      <c r="A648" s="574"/>
      <c r="D648" s="574"/>
      <c r="E648" s="574"/>
      <c r="F648" s="575"/>
      <c r="G648" s="576"/>
      <c r="H648" s="577"/>
      <c r="I648" s="577"/>
      <c r="J648" s="574"/>
      <c r="L648" s="576"/>
    </row>
    <row r="649">
      <c r="A649" s="574"/>
      <c r="D649" s="574"/>
      <c r="E649" s="574"/>
      <c r="F649" s="575"/>
      <c r="G649" s="576"/>
      <c r="H649" s="577"/>
      <c r="I649" s="577"/>
      <c r="J649" s="574"/>
      <c r="L649" s="576"/>
    </row>
    <row r="650">
      <c r="A650" s="574"/>
      <c r="D650" s="574"/>
      <c r="E650" s="574"/>
      <c r="F650" s="575"/>
      <c r="G650" s="576"/>
      <c r="H650" s="577"/>
      <c r="I650" s="577"/>
      <c r="J650" s="574"/>
      <c r="L650" s="576"/>
    </row>
    <row r="651">
      <c r="A651" s="574"/>
      <c r="D651" s="574"/>
      <c r="E651" s="574"/>
      <c r="F651" s="575"/>
      <c r="G651" s="576"/>
      <c r="H651" s="577"/>
      <c r="I651" s="577"/>
      <c r="J651" s="574"/>
      <c r="L651" s="576"/>
    </row>
    <row r="652">
      <c r="A652" s="574"/>
      <c r="D652" s="574"/>
      <c r="E652" s="574"/>
      <c r="F652" s="575"/>
      <c r="G652" s="576"/>
      <c r="H652" s="577"/>
      <c r="I652" s="577"/>
      <c r="J652" s="574"/>
      <c r="L652" s="576"/>
    </row>
    <row r="653">
      <c r="A653" s="574"/>
      <c r="D653" s="574"/>
      <c r="E653" s="574"/>
      <c r="F653" s="575"/>
      <c r="G653" s="576"/>
      <c r="H653" s="577"/>
      <c r="I653" s="577"/>
      <c r="J653" s="574"/>
      <c r="L653" s="576"/>
    </row>
    <row r="654">
      <c r="A654" s="574"/>
      <c r="D654" s="574"/>
      <c r="E654" s="574"/>
      <c r="F654" s="575"/>
      <c r="G654" s="576"/>
      <c r="H654" s="577"/>
      <c r="I654" s="577"/>
      <c r="J654" s="574"/>
      <c r="L654" s="576"/>
    </row>
    <row r="655">
      <c r="A655" s="574"/>
      <c r="D655" s="574"/>
      <c r="E655" s="574"/>
      <c r="F655" s="575"/>
      <c r="G655" s="576"/>
      <c r="H655" s="577"/>
      <c r="I655" s="577"/>
      <c r="J655" s="574"/>
      <c r="L655" s="576"/>
    </row>
    <row r="656">
      <c r="A656" s="574"/>
      <c r="D656" s="574"/>
      <c r="E656" s="574"/>
      <c r="F656" s="575"/>
      <c r="G656" s="576"/>
      <c r="H656" s="577"/>
      <c r="I656" s="577"/>
      <c r="J656" s="574"/>
      <c r="L656" s="576"/>
    </row>
    <row r="657">
      <c r="A657" s="574"/>
      <c r="D657" s="574"/>
      <c r="E657" s="574"/>
      <c r="F657" s="575"/>
      <c r="G657" s="576"/>
      <c r="H657" s="577"/>
      <c r="I657" s="577"/>
      <c r="J657" s="574"/>
      <c r="L657" s="576"/>
    </row>
    <row r="658">
      <c r="A658" s="574"/>
      <c r="D658" s="574"/>
      <c r="E658" s="574"/>
      <c r="F658" s="575"/>
      <c r="G658" s="576"/>
      <c r="H658" s="577"/>
      <c r="I658" s="577"/>
      <c r="J658" s="574"/>
      <c r="L658" s="576"/>
    </row>
    <row r="659">
      <c r="A659" s="574"/>
      <c r="D659" s="574"/>
      <c r="E659" s="574"/>
      <c r="F659" s="575"/>
      <c r="G659" s="576"/>
      <c r="H659" s="577"/>
      <c r="I659" s="577"/>
      <c r="J659" s="574"/>
      <c r="L659" s="576"/>
    </row>
    <row r="660">
      <c r="A660" s="574"/>
      <c r="D660" s="574"/>
      <c r="E660" s="574"/>
      <c r="F660" s="575"/>
      <c r="G660" s="576"/>
      <c r="H660" s="577"/>
      <c r="I660" s="577"/>
      <c r="J660" s="574"/>
      <c r="L660" s="576"/>
    </row>
    <row r="661">
      <c r="A661" s="574"/>
      <c r="D661" s="574"/>
      <c r="E661" s="574"/>
      <c r="F661" s="575"/>
      <c r="G661" s="576"/>
      <c r="H661" s="577"/>
      <c r="I661" s="577"/>
      <c r="J661" s="574"/>
      <c r="L661" s="576"/>
    </row>
    <row r="662">
      <c r="A662" s="574"/>
      <c r="D662" s="574"/>
      <c r="E662" s="574"/>
      <c r="F662" s="575"/>
      <c r="G662" s="576"/>
      <c r="H662" s="577"/>
      <c r="I662" s="577"/>
      <c r="J662" s="574"/>
      <c r="L662" s="576"/>
    </row>
    <row r="663">
      <c r="A663" s="574"/>
      <c r="D663" s="574"/>
      <c r="E663" s="574"/>
      <c r="F663" s="575"/>
      <c r="G663" s="576"/>
      <c r="H663" s="577"/>
      <c r="I663" s="577"/>
      <c r="J663" s="574"/>
      <c r="L663" s="576"/>
    </row>
    <row r="664">
      <c r="A664" s="574"/>
      <c r="D664" s="574"/>
      <c r="E664" s="574"/>
      <c r="F664" s="575"/>
      <c r="G664" s="576"/>
      <c r="H664" s="577"/>
      <c r="I664" s="577"/>
      <c r="J664" s="574"/>
      <c r="L664" s="576"/>
    </row>
    <row r="665">
      <c r="A665" s="574"/>
      <c r="D665" s="574"/>
      <c r="E665" s="574"/>
      <c r="F665" s="575"/>
      <c r="G665" s="576"/>
      <c r="H665" s="577"/>
      <c r="I665" s="577"/>
      <c r="J665" s="574"/>
      <c r="L665" s="576"/>
    </row>
    <row r="666">
      <c r="A666" s="574"/>
      <c r="D666" s="574"/>
      <c r="E666" s="574"/>
      <c r="F666" s="575"/>
      <c r="G666" s="576"/>
      <c r="H666" s="577"/>
      <c r="I666" s="577"/>
      <c r="J666" s="574"/>
      <c r="L666" s="576"/>
    </row>
    <row r="667">
      <c r="A667" s="574"/>
      <c r="D667" s="574"/>
      <c r="E667" s="574"/>
      <c r="F667" s="575"/>
      <c r="G667" s="576"/>
      <c r="H667" s="577"/>
      <c r="I667" s="577"/>
      <c r="J667" s="574"/>
      <c r="L667" s="576"/>
    </row>
    <row r="668">
      <c r="A668" s="574"/>
      <c r="D668" s="574"/>
      <c r="E668" s="574"/>
      <c r="F668" s="575"/>
      <c r="G668" s="576"/>
      <c r="H668" s="577"/>
      <c r="I668" s="577"/>
      <c r="J668" s="574"/>
      <c r="L668" s="576"/>
    </row>
    <row r="669">
      <c r="A669" s="574"/>
      <c r="D669" s="574"/>
      <c r="E669" s="574"/>
      <c r="F669" s="575"/>
      <c r="G669" s="576"/>
      <c r="H669" s="577"/>
      <c r="I669" s="577"/>
      <c r="J669" s="574"/>
      <c r="L669" s="576"/>
    </row>
    <row r="670">
      <c r="A670" s="574"/>
      <c r="D670" s="574"/>
      <c r="E670" s="574"/>
      <c r="F670" s="575"/>
      <c r="G670" s="576"/>
      <c r="H670" s="577"/>
      <c r="I670" s="577"/>
      <c r="J670" s="574"/>
      <c r="L670" s="576"/>
    </row>
    <row r="671">
      <c r="A671" s="574"/>
      <c r="D671" s="574"/>
      <c r="E671" s="574"/>
      <c r="F671" s="575"/>
      <c r="G671" s="576"/>
      <c r="H671" s="577"/>
      <c r="I671" s="577"/>
      <c r="J671" s="574"/>
      <c r="L671" s="576"/>
    </row>
    <row r="672">
      <c r="A672" s="574"/>
      <c r="D672" s="574"/>
      <c r="E672" s="574"/>
      <c r="F672" s="575"/>
      <c r="G672" s="576"/>
      <c r="H672" s="577"/>
      <c r="I672" s="577"/>
      <c r="J672" s="574"/>
      <c r="L672" s="576"/>
    </row>
    <row r="673">
      <c r="A673" s="574"/>
      <c r="D673" s="574"/>
      <c r="E673" s="574"/>
      <c r="F673" s="575"/>
      <c r="G673" s="576"/>
      <c r="H673" s="577"/>
      <c r="I673" s="577"/>
      <c r="J673" s="574"/>
      <c r="L673" s="576"/>
    </row>
    <row r="674">
      <c r="A674" s="574"/>
      <c r="D674" s="574"/>
      <c r="E674" s="574"/>
      <c r="F674" s="575"/>
      <c r="G674" s="576"/>
      <c r="H674" s="577"/>
      <c r="I674" s="577"/>
      <c r="J674" s="574"/>
      <c r="L674" s="576"/>
    </row>
    <row r="675">
      <c r="A675" s="574"/>
      <c r="D675" s="574"/>
      <c r="E675" s="574"/>
      <c r="F675" s="575"/>
      <c r="G675" s="576"/>
      <c r="H675" s="577"/>
      <c r="I675" s="577"/>
      <c r="J675" s="574"/>
      <c r="L675" s="576"/>
    </row>
    <row r="676">
      <c r="A676" s="574"/>
      <c r="D676" s="574"/>
      <c r="E676" s="574"/>
      <c r="F676" s="575"/>
      <c r="G676" s="576"/>
      <c r="H676" s="577"/>
      <c r="I676" s="577"/>
      <c r="J676" s="574"/>
      <c r="L676" s="576"/>
    </row>
    <row r="677">
      <c r="A677" s="574"/>
      <c r="D677" s="574"/>
      <c r="E677" s="574"/>
      <c r="F677" s="575"/>
      <c r="G677" s="576"/>
      <c r="H677" s="577"/>
      <c r="I677" s="577"/>
      <c r="J677" s="574"/>
      <c r="L677" s="576"/>
    </row>
    <row r="678">
      <c r="A678" s="574"/>
      <c r="D678" s="574"/>
      <c r="E678" s="574"/>
      <c r="F678" s="575"/>
      <c r="G678" s="576"/>
      <c r="H678" s="577"/>
      <c r="I678" s="577"/>
      <c r="J678" s="574"/>
      <c r="L678" s="576"/>
    </row>
    <row r="679">
      <c r="A679" s="574"/>
      <c r="D679" s="574"/>
      <c r="E679" s="574"/>
      <c r="F679" s="575"/>
      <c r="G679" s="576"/>
      <c r="H679" s="577"/>
      <c r="I679" s="577"/>
      <c r="J679" s="574"/>
      <c r="L679" s="576"/>
    </row>
    <row r="680">
      <c r="A680" s="574"/>
      <c r="D680" s="574"/>
      <c r="E680" s="574"/>
      <c r="F680" s="575"/>
      <c r="G680" s="576"/>
      <c r="H680" s="577"/>
      <c r="I680" s="577"/>
      <c r="J680" s="574"/>
      <c r="L680" s="576"/>
    </row>
    <row r="681">
      <c r="A681" s="574"/>
      <c r="D681" s="574"/>
      <c r="E681" s="574"/>
      <c r="F681" s="575"/>
      <c r="G681" s="576"/>
      <c r="H681" s="577"/>
      <c r="I681" s="577"/>
      <c r="J681" s="574"/>
      <c r="L681" s="576"/>
    </row>
    <row r="682">
      <c r="A682" s="574"/>
      <c r="D682" s="574"/>
      <c r="E682" s="574"/>
      <c r="F682" s="575"/>
      <c r="G682" s="576"/>
      <c r="H682" s="577"/>
      <c r="I682" s="577"/>
      <c r="J682" s="574"/>
      <c r="L682" s="576"/>
    </row>
    <row r="683">
      <c r="A683" s="574"/>
      <c r="D683" s="574"/>
      <c r="E683" s="574"/>
      <c r="F683" s="575"/>
      <c r="G683" s="576"/>
      <c r="H683" s="577"/>
      <c r="I683" s="577"/>
      <c r="J683" s="574"/>
      <c r="L683" s="576"/>
    </row>
    <row r="684">
      <c r="A684" s="574"/>
      <c r="D684" s="574"/>
      <c r="E684" s="574"/>
      <c r="F684" s="575"/>
      <c r="G684" s="576"/>
      <c r="H684" s="577"/>
      <c r="I684" s="577"/>
      <c r="J684" s="574"/>
      <c r="L684" s="576"/>
    </row>
    <row r="685">
      <c r="A685" s="574"/>
      <c r="D685" s="574"/>
      <c r="E685" s="574"/>
      <c r="F685" s="575"/>
      <c r="G685" s="576"/>
      <c r="H685" s="577"/>
      <c r="I685" s="577"/>
      <c r="J685" s="574"/>
      <c r="L685" s="576"/>
    </row>
    <row r="686">
      <c r="A686" s="574"/>
      <c r="D686" s="574"/>
      <c r="E686" s="574"/>
      <c r="F686" s="575"/>
      <c r="G686" s="576"/>
      <c r="H686" s="577"/>
      <c r="I686" s="577"/>
      <c r="J686" s="574"/>
      <c r="L686" s="576"/>
    </row>
    <row r="687">
      <c r="A687" s="574"/>
      <c r="D687" s="574"/>
      <c r="E687" s="574"/>
      <c r="F687" s="575"/>
      <c r="G687" s="576"/>
      <c r="H687" s="577"/>
      <c r="I687" s="577"/>
      <c r="J687" s="574"/>
      <c r="L687" s="576"/>
    </row>
    <row r="688">
      <c r="A688" s="574"/>
      <c r="D688" s="574"/>
      <c r="E688" s="574"/>
      <c r="F688" s="575"/>
      <c r="G688" s="576"/>
      <c r="H688" s="577"/>
      <c r="I688" s="577"/>
      <c r="J688" s="574"/>
      <c r="L688" s="576"/>
    </row>
    <row r="689">
      <c r="A689" s="574"/>
      <c r="D689" s="574"/>
      <c r="E689" s="574"/>
      <c r="F689" s="575"/>
      <c r="G689" s="576"/>
      <c r="H689" s="577"/>
      <c r="I689" s="577"/>
      <c r="J689" s="574"/>
      <c r="L689" s="576"/>
    </row>
    <row r="690">
      <c r="A690" s="574"/>
      <c r="D690" s="574"/>
      <c r="E690" s="574"/>
      <c r="F690" s="575"/>
      <c r="G690" s="576"/>
      <c r="H690" s="577"/>
      <c r="I690" s="577"/>
      <c r="J690" s="574"/>
      <c r="L690" s="576"/>
    </row>
    <row r="691">
      <c r="A691" s="574"/>
      <c r="D691" s="574"/>
      <c r="E691" s="574"/>
      <c r="F691" s="575"/>
      <c r="G691" s="576"/>
      <c r="H691" s="577"/>
      <c r="I691" s="577"/>
      <c r="J691" s="574"/>
      <c r="L691" s="576"/>
    </row>
    <row r="692">
      <c r="A692" s="574"/>
      <c r="D692" s="574"/>
      <c r="E692" s="574"/>
      <c r="F692" s="575"/>
      <c r="G692" s="576"/>
      <c r="H692" s="577"/>
      <c r="I692" s="577"/>
      <c r="J692" s="574"/>
      <c r="L692" s="576"/>
    </row>
    <row r="693">
      <c r="A693" s="574"/>
      <c r="D693" s="574"/>
      <c r="E693" s="574"/>
      <c r="F693" s="575"/>
      <c r="G693" s="576"/>
      <c r="H693" s="577"/>
      <c r="I693" s="577"/>
      <c r="J693" s="574"/>
      <c r="L693" s="576"/>
    </row>
    <row r="694">
      <c r="A694" s="574"/>
      <c r="D694" s="574"/>
      <c r="E694" s="574"/>
      <c r="F694" s="575"/>
      <c r="G694" s="576"/>
      <c r="H694" s="577"/>
      <c r="I694" s="577"/>
      <c r="J694" s="574"/>
      <c r="L694" s="576"/>
    </row>
    <row r="695">
      <c r="A695" s="574"/>
      <c r="D695" s="574"/>
      <c r="E695" s="574"/>
      <c r="F695" s="575"/>
      <c r="G695" s="576"/>
      <c r="H695" s="577"/>
      <c r="I695" s="577"/>
      <c r="J695" s="574"/>
      <c r="L695" s="576"/>
    </row>
    <row r="696">
      <c r="A696" s="574"/>
      <c r="D696" s="574"/>
      <c r="E696" s="574"/>
      <c r="F696" s="575"/>
      <c r="G696" s="576"/>
      <c r="H696" s="577"/>
      <c r="I696" s="577"/>
      <c r="J696" s="574"/>
      <c r="L696" s="576"/>
    </row>
    <row r="697">
      <c r="A697" s="574"/>
      <c r="D697" s="574"/>
      <c r="E697" s="574"/>
      <c r="F697" s="575"/>
      <c r="G697" s="576"/>
      <c r="H697" s="577"/>
      <c r="I697" s="577"/>
      <c r="J697" s="574"/>
      <c r="L697" s="576"/>
    </row>
    <row r="698">
      <c r="A698" s="574"/>
      <c r="D698" s="574"/>
      <c r="E698" s="574"/>
      <c r="F698" s="575"/>
      <c r="G698" s="576"/>
      <c r="H698" s="577"/>
      <c r="I698" s="577"/>
      <c r="J698" s="574"/>
      <c r="L698" s="576"/>
    </row>
    <row r="699">
      <c r="A699" s="574"/>
      <c r="D699" s="574"/>
      <c r="E699" s="574"/>
      <c r="F699" s="575"/>
      <c r="G699" s="576"/>
      <c r="H699" s="577"/>
      <c r="I699" s="577"/>
      <c r="J699" s="574"/>
      <c r="L699" s="576"/>
    </row>
    <row r="700">
      <c r="A700" s="574"/>
      <c r="D700" s="574"/>
      <c r="E700" s="574"/>
      <c r="F700" s="575"/>
      <c r="G700" s="576"/>
      <c r="H700" s="577"/>
      <c r="I700" s="577"/>
      <c r="J700" s="574"/>
      <c r="L700" s="576"/>
    </row>
    <row r="701">
      <c r="A701" s="574"/>
      <c r="D701" s="574"/>
      <c r="E701" s="574"/>
      <c r="F701" s="575"/>
      <c r="G701" s="576"/>
      <c r="H701" s="577"/>
      <c r="I701" s="577"/>
      <c r="J701" s="574"/>
      <c r="L701" s="576"/>
    </row>
    <row r="702">
      <c r="A702" s="574"/>
      <c r="D702" s="574"/>
      <c r="E702" s="574"/>
      <c r="F702" s="575"/>
      <c r="G702" s="576"/>
      <c r="H702" s="577"/>
      <c r="I702" s="577"/>
      <c r="J702" s="574"/>
      <c r="L702" s="576"/>
    </row>
    <row r="703">
      <c r="A703" s="574"/>
      <c r="D703" s="574"/>
      <c r="E703" s="574"/>
      <c r="F703" s="575"/>
      <c r="G703" s="576"/>
      <c r="H703" s="577"/>
      <c r="I703" s="577"/>
      <c r="J703" s="574"/>
      <c r="L703" s="576"/>
    </row>
    <row r="704">
      <c r="A704" s="574"/>
      <c r="D704" s="574"/>
      <c r="E704" s="574"/>
      <c r="F704" s="575"/>
      <c r="G704" s="576"/>
      <c r="H704" s="577"/>
      <c r="I704" s="577"/>
      <c r="J704" s="574"/>
      <c r="L704" s="576"/>
    </row>
    <row r="705">
      <c r="A705" s="574"/>
      <c r="D705" s="574"/>
      <c r="E705" s="574"/>
      <c r="F705" s="575"/>
      <c r="G705" s="576"/>
      <c r="H705" s="577"/>
      <c r="I705" s="577"/>
      <c r="J705" s="574"/>
      <c r="L705" s="576"/>
    </row>
    <row r="706">
      <c r="A706" s="574"/>
      <c r="D706" s="574"/>
      <c r="E706" s="574"/>
      <c r="F706" s="575"/>
      <c r="G706" s="576"/>
      <c r="H706" s="577"/>
      <c r="I706" s="577"/>
      <c r="J706" s="574"/>
      <c r="L706" s="576"/>
    </row>
    <row r="707">
      <c r="A707" s="574"/>
      <c r="D707" s="574"/>
      <c r="E707" s="574"/>
      <c r="F707" s="575"/>
      <c r="G707" s="576"/>
      <c r="H707" s="577"/>
      <c r="I707" s="577"/>
      <c r="J707" s="574"/>
      <c r="L707" s="576"/>
    </row>
    <row r="708">
      <c r="A708" s="574"/>
      <c r="D708" s="574"/>
      <c r="E708" s="574"/>
      <c r="F708" s="575"/>
      <c r="G708" s="576"/>
      <c r="H708" s="577"/>
      <c r="I708" s="577"/>
      <c r="J708" s="574"/>
      <c r="L708" s="576"/>
    </row>
    <row r="709">
      <c r="A709" s="574"/>
      <c r="D709" s="574"/>
      <c r="E709" s="574"/>
      <c r="F709" s="575"/>
      <c r="G709" s="576"/>
      <c r="H709" s="577"/>
      <c r="I709" s="577"/>
      <c r="J709" s="574"/>
      <c r="L709" s="576"/>
    </row>
    <row r="710">
      <c r="A710" s="574"/>
      <c r="D710" s="574"/>
      <c r="E710" s="574"/>
      <c r="F710" s="575"/>
      <c r="G710" s="576"/>
      <c r="H710" s="577"/>
      <c r="I710" s="577"/>
      <c r="J710" s="574"/>
      <c r="L710" s="576"/>
    </row>
    <row r="711">
      <c r="A711" s="574"/>
      <c r="D711" s="574"/>
      <c r="E711" s="574"/>
      <c r="F711" s="575"/>
      <c r="G711" s="576"/>
      <c r="H711" s="577"/>
      <c r="I711" s="577"/>
      <c r="J711" s="574"/>
      <c r="L711" s="576"/>
    </row>
    <row r="712">
      <c r="A712" s="574"/>
      <c r="D712" s="574"/>
      <c r="E712" s="574"/>
      <c r="F712" s="575"/>
      <c r="G712" s="576"/>
      <c r="H712" s="577"/>
      <c r="I712" s="577"/>
      <c r="J712" s="574"/>
      <c r="L712" s="576"/>
    </row>
    <row r="713">
      <c r="A713" s="574"/>
      <c r="D713" s="574"/>
      <c r="E713" s="574"/>
      <c r="F713" s="575"/>
      <c r="G713" s="576"/>
      <c r="H713" s="577"/>
      <c r="I713" s="577"/>
      <c r="J713" s="574"/>
      <c r="L713" s="576"/>
    </row>
    <row r="714">
      <c r="A714" s="574"/>
      <c r="D714" s="574"/>
      <c r="E714" s="574"/>
      <c r="F714" s="575"/>
      <c r="G714" s="576"/>
      <c r="H714" s="577"/>
      <c r="I714" s="577"/>
      <c r="J714" s="574"/>
      <c r="L714" s="576"/>
    </row>
    <row r="715">
      <c r="A715" s="574"/>
      <c r="D715" s="574"/>
      <c r="E715" s="574"/>
      <c r="F715" s="575"/>
      <c r="G715" s="576"/>
      <c r="H715" s="577"/>
      <c r="I715" s="577"/>
      <c r="J715" s="574"/>
      <c r="L715" s="576"/>
    </row>
    <row r="716">
      <c r="A716" s="574"/>
      <c r="D716" s="574"/>
      <c r="E716" s="574"/>
      <c r="F716" s="575"/>
      <c r="G716" s="576"/>
      <c r="H716" s="577"/>
      <c r="I716" s="577"/>
      <c r="J716" s="574"/>
      <c r="L716" s="576"/>
    </row>
    <row r="717">
      <c r="A717" s="574"/>
      <c r="D717" s="574"/>
      <c r="E717" s="574"/>
      <c r="F717" s="575"/>
      <c r="G717" s="576"/>
      <c r="H717" s="577"/>
      <c r="I717" s="577"/>
      <c r="J717" s="574"/>
      <c r="L717" s="576"/>
    </row>
    <row r="718">
      <c r="A718" s="574"/>
      <c r="D718" s="574"/>
      <c r="E718" s="574"/>
      <c r="F718" s="575"/>
      <c r="G718" s="576"/>
      <c r="H718" s="577"/>
      <c r="I718" s="577"/>
      <c r="J718" s="574"/>
      <c r="L718" s="576"/>
    </row>
    <row r="719">
      <c r="A719" s="574"/>
      <c r="D719" s="574"/>
      <c r="E719" s="574"/>
      <c r="F719" s="575"/>
      <c r="G719" s="576"/>
      <c r="H719" s="577"/>
      <c r="I719" s="577"/>
      <c r="J719" s="574"/>
      <c r="L719" s="576"/>
    </row>
    <row r="720">
      <c r="A720" s="574"/>
      <c r="D720" s="574"/>
      <c r="E720" s="574"/>
      <c r="F720" s="575"/>
      <c r="G720" s="576"/>
      <c r="H720" s="577"/>
      <c r="I720" s="577"/>
      <c r="J720" s="574"/>
      <c r="L720" s="576"/>
    </row>
    <row r="721">
      <c r="A721" s="574"/>
      <c r="D721" s="574"/>
      <c r="E721" s="574"/>
      <c r="F721" s="575"/>
      <c r="G721" s="576"/>
      <c r="H721" s="577"/>
      <c r="I721" s="577"/>
      <c r="J721" s="574"/>
      <c r="L721" s="576"/>
    </row>
    <row r="722">
      <c r="A722" s="574"/>
      <c r="D722" s="574"/>
      <c r="E722" s="574"/>
      <c r="F722" s="575"/>
      <c r="G722" s="576"/>
      <c r="H722" s="577"/>
      <c r="I722" s="577"/>
      <c r="J722" s="574"/>
      <c r="L722" s="576"/>
    </row>
    <row r="723">
      <c r="A723" s="574"/>
      <c r="D723" s="574"/>
      <c r="E723" s="574"/>
      <c r="F723" s="575"/>
      <c r="G723" s="576"/>
      <c r="H723" s="577"/>
      <c r="I723" s="577"/>
      <c r="J723" s="574"/>
      <c r="L723" s="576"/>
    </row>
    <row r="724">
      <c r="A724" s="574"/>
      <c r="D724" s="574"/>
      <c r="E724" s="574"/>
      <c r="F724" s="575"/>
      <c r="G724" s="576"/>
      <c r="H724" s="577"/>
      <c r="I724" s="577"/>
      <c r="J724" s="574"/>
      <c r="L724" s="576"/>
    </row>
    <row r="725">
      <c r="A725" s="574"/>
      <c r="D725" s="574"/>
      <c r="E725" s="574"/>
      <c r="F725" s="575"/>
      <c r="G725" s="576"/>
      <c r="H725" s="577"/>
      <c r="I725" s="577"/>
      <c r="J725" s="574"/>
      <c r="L725" s="576"/>
    </row>
    <row r="726">
      <c r="A726" s="574"/>
      <c r="D726" s="574"/>
      <c r="E726" s="574"/>
      <c r="F726" s="575"/>
      <c r="G726" s="576"/>
      <c r="H726" s="577"/>
      <c r="I726" s="577"/>
      <c r="J726" s="574"/>
      <c r="L726" s="576"/>
    </row>
    <row r="727">
      <c r="A727" s="574"/>
      <c r="D727" s="574"/>
      <c r="E727" s="574"/>
      <c r="F727" s="575"/>
      <c r="G727" s="576"/>
      <c r="H727" s="577"/>
      <c r="I727" s="577"/>
      <c r="J727" s="574"/>
      <c r="L727" s="576"/>
    </row>
    <row r="728">
      <c r="A728" s="574"/>
      <c r="D728" s="574"/>
      <c r="E728" s="574"/>
      <c r="F728" s="575"/>
      <c r="G728" s="576"/>
      <c r="H728" s="577"/>
      <c r="I728" s="577"/>
      <c r="J728" s="574"/>
      <c r="L728" s="576"/>
    </row>
    <row r="729">
      <c r="A729" s="574"/>
      <c r="D729" s="574"/>
      <c r="E729" s="574"/>
      <c r="F729" s="575"/>
      <c r="G729" s="576"/>
      <c r="H729" s="577"/>
      <c r="I729" s="577"/>
      <c r="J729" s="574"/>
      <c r="L729" s="576"/>
    </row>
    <row r="730">
      <c r="A730" s="574"/>
      <c r="D730" s="574"/>
      <c r="E730" s="574"/>
      <c r="F730" s="575"/>
      <c r="G730" s="576"/>
      <c r="H730" s="577"/>
      <c r="I730" s="577"/>
      <c r="J730" s="574"/>
      <c r="L730" s="576"/>
    </row>
    <row r="731">
      <c r="A731" s="574"/>
      <c r="D731" s="574"/>
      <c r="E731" s="574"/>
      <c r="F731" s="575"/>
      <c r="G731" s="576"/>
      <c r="H731" s="577"/>
      <c r="I731" s="577"/>
      <c r="J731" s="574"/>
      <c r="L731" s="576"/>
    </row>
    <row r="732">
      <c r="A732" s="574"/>
      <c r="D732" s="574"/>
      <c r="E732" s="574"/>
      <c r="F732" s="575"/>
      <c r="G732" s="576"/>
      <c r="H732" s="577"/>
      <c r="I732" s="577"/>
      <c r="J732" s="574"/>
      <c r="L732" s="576"/>
    </row>
    <row r="733">
      <c r="A733" s="574"/>
      <c r="D733" s="574"/>
      <c r="E733" s="574"/>
      <c r="F733" s="575"/>
      <c r="G733" s="576"/>
      <c r="H733" s="577"/>
      <c r="I733" s="577"/>
      <c r="J733" s="574"/>
      <c r="L733" s="576"/>
    </row>
    <row r="734">
      <c r="A734" s="574"/>
      <c r="D734" s="574"/>
      <c r="E734" s="574"/>
      <c r="F734" s="575"/>
      <c r="G734" s="576"/>
      <c r="H734" s="577"/>
      <c r="I734" s="577"/>
      <c r="J734" s="574"/>
      <c r="L734" s="576"/>
    </row>
    <row r="735">
      <c r="A735" s="574"/>
      <c r="D735" s="574"/>
      <c r="E735" s="574"/>
      <c r="F735" s="575"/>
      <c r="G735" s="576"/>
      <c r="H735" s="577"/>
      <c r="I735" s="577"/>
      <c r="J735" s="574"/>
      <c r="L735" s="576"/>
    </row>
    <row r="736">
      <c r="A736" s="574"/>
      <c r="D736" s="574"/>
      <c r="E736" s="574"/>
      <c r="F736" s="575"/>
      <c r="G736" s="576"/>
      <c r="H736" s="577"/>
      <c r="I736" s="577"/>
      <c r="J736" s="574"/>
      <c r="L736" s="576"/>
    </row>
    <row r="737">
      <c r="A737" s="574"/>
      <c r="D737" s="574"/>
      <c r="E737" s="574"/>
      <c r="F737" s="575"/>
      <c r="G737" s="576"/>
      <c r="H737" s="577"/>
      <c r="I737" s="577"/>
      <c r="J737" s="574"/>
      <c r="L737" s="576"/>
    </row>
    <row r="738">
      <c r="A738" s="574"/>
      <c r="D738" s="574"/>
      <c r="E738" s="574"/>
      <c r="F738" s="575"/>
      <c r="G738" s="576"/>
      <c r="H738" s="577"/>
      <c r="I738" s="577"/>
      <c r="J738" s="574"/>
      <c r="L738" s="576"/>
    </row>
    <row r="739">
      <c r="A739" s="574"/>
      <c r="D739" s="574"/>
      <c r="E739" s="574"/>
      <c r="F739" s="575"/>
      <c r="G739" s="576"/>
      <c r="H739" s="577"/>
      <c r="I739" s="577"/>
      <c r="J739" s="574"/>
      <c r="L739" s="576"/>
    </row>
    <row r="740">
      <c r="A740" s="574"/>
      <c r="D740" s="574"/>
      <c r="E740" s="574"/>
      <c r="F740" s="575"/>
      <c r="G740" s="576"/>
      <c r="H740" s="577"/>
      <c r="I740" s="577"/>
      <c r="J740" s="574"/>
      <c r="L740" s="576"/>
    </row>
    <row r="741">
      <c r="A741" s="574"/>
      <c r="D741" s="574"/>
      <c r="E741" s="574"/>
      <c r="F741" s="575"/>
      <c r="G741" s="576"/>
      <c r="H741" s="577"/>
      <c r="I741" s="577"/>
      <c r="J741" s="574"/>
      <c r="L741" s="576"/>
    </row>
    <row r="742">
      <c r="A742" s="574"/>
      <c r="D742" s="574"/>
      <c r="E742" s="574"/>
      <c r="F742" s="575"/>
      <c r="G742" s="576"/>
      <c r="H742" s="577"/>
      <c r="I742" s="577"/>
      <c r="J742" s="574"/>
      <c r="L742" s="576"/>
    </row>
    <row r="743">
      <c r="A743" s="574"/>
      <c r="D743" s="574"/>
      <c r="E743" s="574"/>
      <c r="F743" s="575"/>
      <c r="G743" s="576"/>
      <c r="H743" s="577"/>
      <c r="I743" s="577"/>
      <c r="J743" s="574"/>
      <c r="L743" s="576"/>
    </row>
    <row r="744">
      <c r="A744" s="574"/>
      <c r="D744" s="574"/>
      <c r="E744" s="574"/>
      <c r="F744" s="575"/>
      <c r="G744" s="576"/>
      <c r="H744" s="577"/>
      <c r="I744" s="577"/>
      <c r="J744" s="574"/>
      <c r="L744" s="576"/>
    </row>
    <row r="745">
      <c r="A745" s="574"/>
      <c r="D745" s="574"/>
      <c r="E745" s="574"/>
      <c r="F745" s="575"/>
      <c r="G745" s="576"/>
      <c r="H745" s="577"/>
      <c r="I745" s="577"/>
      <c r="J745" s="574"/>
      <c r="L745" s="576"/>
    </row>
    <row r="746">
      <c r="A746" s="574"/>
      <c r="D746" s="574"/>
      <c r="E746" s="574"/>
      <c r="F746" s="575"/>
      <c r="G746" s="576"/>
      <c r="H746" s="577"/>
      <c r="I746" s="577"/>
      <c r="J746" s="574"/>
      <c r="L746" s="576"/>
    </row>
    <row r="747">
      <c r="A747" s="574"/>
      <c r="D747" s="574"/>
      <c r="E747" s="574"/>
      <c r="F747" s="575"/>
      <c r="G747" s="576"/>
      <c r="H747" s="577"/>
      <c r="I747" s="577"/>
      <c r="J747" s="574"/>
      <c r="L747" s="576"/>
    </row>
    <row r="748">
      <c r="A748" s="574"/>
      <c r="D748" s="574"/>
      <c r="E748" s="574"/>
      <c r="F748" s="575"/>
      <c r="G748" s="576"/>
      <c r="H748" s="577"/>
      <c r="I748" s="577"/>
      <c r="J748" s="574"/>
      <c r="L748" s="576"/>
    </row>
    <row r="749">
      <c r="A749" s="574"/>
      <c r="D749" s="574"/>
      <c r="E749" s="574"/>
      <c r="F749" s="575"/>
      <c r="G749" s="576"/>
      <c r="H749" s="577"/>
      <c r="I749" s="577"/>
      <c r="J749" s="574"/>
      <c r="L749" s="576"/>
    </row>
    <row r="750">
      <c r="A750" s="574"/>
      <c r="D750" s="574"/>
      <c r="E750" s="574"/>
      <c r="F750" s="575"/>
      <c r="G750" s="576"/>
      <c r="H750" s="577"/>
      <c r="I750" s="577"/>
      <c r="J750" s="574"/>
      <c r="L750" s="576"/>
    </row>
    <row r="751">
      <c r="A751" s="574"/>
      <c r="D751" s="574"/>
      <c r="E751" s="574"/>
      <c r="F751" s="575"/>
      <c r="G751" s="576"/>
      <c r="H751" s="577"/>
      <c r="I751" s="577"/>
      <c r="J751" s="574"/>
      <c r="L751" s="576"/>
    </row>
    <row r="752">
      <c r="A752" s="574"/>
      <c r="D752" s="574"/>
      <c r="E752" s="574"/>
      <c r="F752" s="575"/>
      <c r="G752" s="576"/>
      <c r="H752" s="577"/>
      <c r="I752" s="577"/>
      <c r="J752" s="574"/>
      <c r="L752" s="576"/>
    </row>
    <row r="753">
      <c r="A753" s="574"/>
      <c r="D753" s="574"/>
      <c r="E753" s="574"/>
      <c r="F753" s="575"/>
      <c r="G753" s="576"/>
      <c r="H753" s="577"/>
      <c r="I753" s="577"/>
      <c r="J753" s="574"/>
      <c r="L753" s="576"/>
    </row>
    <row r="754">
      <c r="A754" s="574"/>
      <c r="D754" s="574"/>
      <c r="E754" s="574"/>
      <c r="F754" s="575"/>
      <c r="G754" s="576"/>
      <c r="H754" s="577"/>
      <c r="I754" s="577"/>
      <c r="J754" s="574"/>
      <c r="L754" s="576"/>
    </row>
    <row r="755">
      <c r="A755" s="574"/>
      <c r="D755" s="574"/>
      <c r="E755" s="574"/>
      <c r="F755" s="575"/>
      <c r="G755" s="576"/>
      <c r="H755" s="577"/>
      <c r="I755" s="577"/>
      <c r="J755" s="574"/>
      <c r="L755" s="576"/>
    </row>
    <row r="756">
      <c r="A756" s="574"/>
      <c r="D756" s="574"/>
      <c r="E756" s="574"/>
      <c r="F756" s="575"/>
      <c r="G756" s="576"/>
      <c r="H756" s="577"/>
      <c r="I756" s="577"/>
      <c r="J756" s="574"/>
      <c r="L756" s="576"/>
    </row>
    <row r="757">
      <c r="A757" s="574"/>
      <c r="D757" s="574"/>
      <c r="E757" s="574"/>
      <c r="F757" s="575"/>
      <c r="G757" s="576"/>
      <c r="H757" s="577"/>
      <c r="I757" s="577"/>
      <c r="J757" s="574"/>
      <c r="L757" s="576"/>
    </row>
    <row r="758">
      <c r="A758" s="574"/>
      <c r="D758" s="574"/>
      <c r="E758" s="574"/>
      <c r="F758" s="575"/>
      <c r="G758" s="576"/>
      <c r="H758" s="577"/>
      <c r="I758" s="577"/>
      <c r="J758" s="574"/>
      <c r="L758" s="576"/>
    </row>
    <row r="759">
      <c r="A759" s="574"/>
      <c r="D759" s="574"/>
      <c r="E759" s="574"/>
      <c r="F759" s="575"/>
      <c r="G759" s="576"/>
      <c r="H759" s="577"/>
      <c r="I759" s="577"/>
      <c r="J759" s="574"/>
      <c r="L759" s="576"/>
    </row>
    <row r="760">
      <c r="A760" s="574"/>
      <c r="D760" s="574"/>
      <c r="E760" s="574"/>
      <c r="F760" s="575"/>
      <c r="G760" s="576"/>
      <c r="H760" s="577"/>
      <c r="I760" s="577"/>
      <c r="J760" s="574"/>
      <c r="L760" s="576"/>
    </row>
    <row r="761">
      <c r="A761" s="574"/>
      <c r="D761" s="574"/>
      <c r="E761" s="574"/>
      <c r="F761" s="575"/>
      <c r="G761" s="576"/>
      <c r="H761" s="577"/>
      <c r="I761" s="577"/>
      <c r="J761" s="574"/>
      <c r="L761" s="576"/>
    </row>
    <row r="762">
      <c r="A762" s="574"/>
      <c r="D762" s="574"/>
      <c r="E762" s="574"/>
      <c r="F762" s="575"/>
      <c r="G762" s="576"/>
      <c r="H762" s="577"/>
      <c r="I762" s="577"/>
      <c r="J762" s="574"/>
      <c r="L762" s="576"/>
    </row>
    <row r="763">
      <c r="A763" s="574"/>
      <c r="D763" s="574"/>
      <c r="E763" s="574"/>
      <c r="F763" s="575"/>
      <c r="G763" s="576"/>
      <c r="H763" s="577"/>
      <c r="I763" s="577"/>
      <c r="J763" s="574"/>
      <c r="L763" s="576"/>
    </row>
    <row r="764">
      <c r="A764" s="574"/>
      <c r="D764" s="574"/>
      <c r="E764" s="574"/>
      <c r="F764" s="575"/>
      <c r="G764" s="576"/>
      <c r="H764" s="577"/>
      <c r="I764" s="577"/>
      <c r="J764" s="574"/>
      <c r="L764" s="576"/>
    </row>
    <row r="765">
      <c r="A765" s="574"/>
      <c r="D765" s="574"/>
      <c r="E765" s="574"/>
      <c r="F765" s="575"/>
      <c r="G765" s="576"/>
      <c r="H765" s="577"/>
      <c r="I765" s="577"/>
      <c r="J765" s="574"/>
      <c r="L765" s="576"/>
    </row>
    <row r="766">
      <c r="A766" s="574"/>
      <c r="D766" s="574"/>
      <c r="E766" s="574"/>
      <c r="F766" s="575"/>
      <c r="G766" s="576"/>
      <c r="H766" s="577"/>
      <c r="I766" s="577"/>
      <c r="J766" s="574"/>
      <c r="L766" s="576"/>
    </row>
    <row r="767">
      <c r="A767" s="574"/>
      <c r="D767" s="574"/>
      <c r="E767" s="574"/>
      <c r="F767" s="575"/>
      <c r="G767" s="576"/>
      <c r="H767" s="577"/>
      <c r="I767" s="577"/>
      <c r="J767" s="574"/>
      <c r="L767" s="576"/>
    </row>
    <row r="768">
      <c r="A768" s="574"/>
      <c r="D768" s="574"/>
      <c r="E768" s="574"/>
      <c r="F768" s="575"/>
      <c r="G768" s="576"/>
      <c r="H768" s="577"/>
      <c r="I768" s="577"/>
      <c r="J768" s="574"/>
      <c r="L768" s="576"/>
    </row>
    <row r="769">
      <c r="A769" s="574"/>
      <c r="D769" s="574"/>
      <c r="E769" s="574"/>
      <c r="F769" s="575"/>
      <c r="G769" s="576"/>
      <c r="H769" s="577"/>
      <c r="I769" s="577"/>
      <c r="J769" s="574"/>
      <c r="L769" s="576"/>
    </row>
    <row r="770">
      <c r="A770" s="574"/>
      <c r="D770" s="574"/>
      <c r="E770" s="574"/>
      <c r="F770" s="575"/>
      <c r="G770" s="576"/>
      <c r="H770" s="577"/>
      <c r="I770" s="577"/>
      <c r="J770" s="574"/>
      <c r="L770" s="576"/>
    </row>
    <row r="771">
      <c r="A771" s="574"/>
      <c r="D771" s="574"/>
      <c r="E771" s="574"/>
      <c r="F771" s="575"/>
      <c r="G771" s="576"/>
      <c r="H771" s="577"/>
      <c r="I771" s="577"/>
      <c r="J771" s="574"/>
      <c r="L771" s="576"/>
    </row>
    <row r="772">
      <c r="A772" s="574"/>
      <c r="D772" s="574"/>
      <c r="E772" s="574"/>
      <c r="F772" s="575"/>
      <c r="G772" s="576"/>
      <c r="H772" s="577"/>
      <c r="I772" s="577"/>
      <c r="J772" s="574"/>
      <c r="L772" s="576"/>
    </row>
    <row r="773">
      <c r="A773" s="574"/>
      <c r="D773" s="574"/>
      <c r="E773" s="574"/>
      <c r="F773" s="575"/>
      <c r="G773" s="576"/>
      <c r="H773" s="577"/>
      <c r="I773" s="577"/>
      <c r="J773" s="574"/>
      <c r="L773" s="576"/>
    </row>
    <row r="774">
      <c r="A774" s="574"/>
      <c r="D774" s="574"/>
      <c r="E774" s="574"/>
      <c r="F774" s="575"/>
      <c r="G774" s="576"/>
      <c r="H774" s="577"/>
      <c r="I774" s="577"/>
      <c r="J774" s="574"/>
      <c r="L774" s="576"/>
    </row>
    <row r="775">
      <c r="A775" s="574"/>
      <c r="D775" s="574"/>
      <c r="E775" s="574"/>
      <c r="F775" s="575"/>
      <c r="G775" s="576"/>
      <c r="H775" s="577"/>
      <c r="I775" s="577"/>
      <c r="J775" s="574"/>
      <c r="L775" s="576"/>
    </row>
    <row r="776">
      <c r="A776" s="574"/>
      <c r="D776" s="574"/>
      <c r="E776" s="574"/>
      <c r="F776" s="575"/>
      <c r="G776" s="576"/>
      <c r="H776" s="577"/>
      <c r="I776" s="577"/>
      <c r="J776" s="574"/>
      <c r="L776" s="576"/>
    </row>
    <row r="777">
      <c r="A777" s="574"/>
      <c r="D777" s="574"/>
      <c r="E777" s="574"/>
      <c r="F777" s="575"/>
      <c r="G777" s="576"/>
      <c r="H777" s="577"/>
      <c r="I777" s="577"/>
      <c r="J777" s="574"/>
      <c r="L777" s="576"/>
    </row>
    <row r="778">
      <c r="A778" s="574"/>
      <c r="D778" s="574"/>
      <c r="E778" s="574"/>
      <c r="F778" s="575"/>
      <c r="G778" s="576"/>
      <c r="H778" s="577"/>
      <c r="I778" s="577"/>
      <c r="J778" s="574"/>
      <c r="L778" s="576"/>
    </row>
    <row r="779">
      <c r="A779" s="574"/>
      <c r="D779" s="574"/>
      <c r="E779" s="574"/>
      <c r="F779" s="575"/>
      <c r="G779" s="576"/>
      <c r="H779" s="577"/>
      <c r="I779" s="577"/>
      <c r="J779" s="574"/>
      <c r="L779" s="576"/>
    </row>
    <row r="780">
      <c r="A780" s="574"/>
      <c r="D780" s="574"/>
      <c r="E780" s="574"/>
      <c r="F780" s="575"/>
      <c r="G780" s="576"/>
      <c r="H780" s="577"/>
      <c r="I780" s="577"/>
      <c r="J780" s="574"/>
      <c r="L780" s="576"/>
    </row>
    <row r="781">
      <c r="A781" s="574"/>
      <c r="D781" s="574"/>
      <c r="E781" s="574"/>
      <c r="F781" s="575"/>
      <c r="G781" s="576"/>
      <c r="H781" s="577"/>
      <c r="I781" s="577"/>
      <c r="J781" s="574"/>
      <c r="L781" s="576"/>
    </row>
    <row r="782">
      <c r="A782" s="574"/>
      <c r="D782" s="574"/>
      <c r="E782" s="574"/>
      <c r="F782" s="575"/>
      <c r="G782" s="576"/>
      <c r="H782" s="577"/>
      <c r="I782" s="577"/>
      <c r="J782" s="574"/>
      <c r="L782" s="576"/>
    </row>
    <row r="783">
      <c r="A783" s="574"/>
      <c r="D783" s="574"/>
      <c r="E783" s="574"/>
      <c r="F783" s="575"/>
      <c r="G783" s="576"/>
      <c r="H783" s="577"/>
      <c r="I783" s="577"/>
      <c r="J783" s="574"/>
      <c r="L783" s="576"/>
    </row>
    <row r="784">
      <c r="A784" s="574"/>
      <c r="D784" s="574"/>
      <c r="E784" s="574"/>
      <c r="F784" s="575"/>
      <c r="G784" s="576"/>
      <c r="H784" s="577"/>
      <c r="I784" s="577"/>
      <c r="J784" s="574"/>
      <c r="L784" s="576"/>
    </row>
    <row r="785">
      <c r="A785" s="574"/>
      <c r="D785" s="574"/>
      <c r="E785" s="574"/>
      <c r="F785" s="575"/>
      <c r="G785" s="576"/>
      <c r="H785" s="577"/>
      <c r="I785" s="577"/>
      <c r="J785" s="574"/>
      <c r="L785" s="576"/>
    </row>
    <row r="786">
      <c r="A786" s="574"/>
      <c r="D786" s="574"/>
      <c r="E786" s="574"/>
      <c r="F786" s="575"/>
      <c r="G786" s="576"/>
      <c r="H786" s="577"/>
      <c r="I786" s="577"/>
      <c r="J786" s="574"/>
      <c r="L786" s="576"/>
    </row>
    <row r="787">
      <c r="A787" s="574"/>
      <c r="D787" s="574"/>
      <c r="E787" s="574"/>
      <c r="F787" s="575"/>
      <c r="G787" s="576"/>
      <c r="H787" s="577"/>
      <c r="I787" s="577"/>
      <c r="J787" s="574"/>
      <c r="L787" s="576"/>
    </row>
    <row r="788">
      <c r="A788" s="574"/>
      <c r="D788" s="574"/>
      <c r="E788" s="574"/>
      <c r="F788" s="575"/>
      <c r="G788" s="576"/>
      <c r="H788" s="577"/>
      <c r="I788" s="577"/>
      <c r="J788" s="574"/>
      <c r="L788" s="576"/>
    </row>
    <row r="789">
      <c r="A789" s="574"/>
      <c r="D789" s="574"/>
      <c r="E789" s="574"/>
      <c r="F789" s="575"/>
      <c r="G789" s="576"/>
      <c r="H789" s="577"/>
      <c r="I789" s="577"/>
      <c r="J789" s="574"/>
      <c r="L789" s="576"/>
    </row>
    <row r="790">
      <c r="A790" s="574"/>
      <c r="D790" s="574"/>
      <c r="E790" s="574"/>
      <c r="F790" s="575"/>
      <c r="G790" s="576"/>
      <c r="H790" s="577"/>
      <c r="I790" s="577"/>
      <c r="J790" s="574"/>
      <c r="L790" s="576"/>
    </row>
    <row r="791">
      <c r="A791" s="574"/>
      <c r="D791" s="574"/>
      <c r="E791" s="574"/>
      <c r="F791" s="575"/>
      <c r="G791" s="576"/>
      <c r="H791" s="577"/>
      <c r="I791" s="577"/>
      <c r="J791" s="574"/>
      <c r="L791" s="576"/>
    </row>
    <row r="792">
      <c r="A792" s="574"/>
      <c r="D792" s="574"/>
      <c r="E792" s="574"/>
      <c r="F792" s="575"/>
      <c r="G792" s="576"/>
      <c r="H792" s="577"/>
      <c r="I792" s="577"/>
      <c r="J792" s="574"/>
      <c r="L792" s="576"/>
    </row>
    <row r="793">
      <c r="A793" s="574"/>
      <c r="D793" s="574"/>
      <c r="E793" s="574"/>
      <c r="F793" s="575"/>
      <c r="G793" s="576"/>
      <c r="H793" s="577"/>
      <c r="I793" s="577"/>
      <c r="J793" s="574"/>
      <c r="L793" s="576"/>
    </row>
    <row r="794">
      <c r="A794" s="574"/>
      <c r="D794" s="574"/>
      <c r="E794" s="574"/>
      <c r="F794" s="575"/>
      <c r="G794" s="576"/>
      <c r="H794" s="577"/>
      <c r="I794" s="577"/>
      <c r="J794" s="574"/>
      <c r="L794" s="576"/>
    </row>
    <row r="795">
      <c r="A795" s="574"/>
      <c r="D795" s="574"/>
      <c r="E795" s="574"/>
      <c r="F795" s="575"/>
      <c r="G795" s="576"/>
      <c r="H795" s="577"/>
      <c r="I795" s="577"/>
      <c r="J795" s="574"/>
      <c r="L795" s="576"/>
    </row>
    <row r="796">
      <c r="A796" s="574"/>
      <c r="D796" s="574"/>
      <c r="E796" s="574"/>
      <c r="F796" s="575"/>
      <c r="G796" s="576"/>
      <c r="H796" s="577"/>
      <c r="I796" s="577"/>
      <c r="J796" s="574"/>
      <c r="L796" s="576"/>
    </row>
    <row r="797">
      <c r="A797" s="574"/>
      <c r="D797" s="574"/>
      <c r="E797" s="574"/>
      <c r="F797" s="575"/>
      <c r="G797" s="576"/>
      <c r="H797" s="577"/>
      <c r="I797" s="577"/>
      <c r="J797" s="574"/>
      <c r="L797" s="576"/>
    </row>
    <row r="798">
      <c r="A798" s="574"/>
      <c r="D798" s="574"/>
      <c r="E798" s="574"/>
      <c r="F798" s="575"/>
      <c r="G798" s="576"/>
      <c r="H798" s="577"/>
      <c r="I798" s="577"/>
      <c r="J798" s="574"/>
      <c r="L798" s="576"/>
    </row>
    <row r="799">
      <c r="A799" s="574"/>
      <c r="D799" s="574"/>
      <c r="E799" s="574"/>
      <c r="F799" s="575"/>
      <c r="G799" s="576"/>
      <c r="H799" s="577"/>
      <c r="I799" s="577"/>
      <c r="J799" s="574"/>
      <c r="L799" s="576"/>
    </row>
    <row r="800">
      <c r="A800" s="574"/>
      <c r="D800" s="574"/>
      <c r="E800" s="574"/>
      <c r="F800" s="575"/>
      <c r="G800" s="576"/>
      <c r="H800" s="577"/>
      <c r="I800" s="577"/>
      <c r="J800" s="574"/>
      <c r="L800" s="576"/>
    </row>
    <row r="801">
      <c r="A801" s="574"/>
      <c r="D801" s="574"/>
      <c r="E801" s="574"/>
      <c r="F801" s="575"/>
      <c r="G801" s="576"/>
      <c r="H801" s="577"/>
      <c r="I801" s="577"/>
      <c r="J801" s="574"/>
      <c r="L801" s="576"/>
    </row>
    <row r="802">
      <c r="A802" s="574"/>
      <c r="D802" s="574"/>
      <c r="E802" s="574"/>
      <c r="F802" s="575"/>
      <c r="G802" s="576"/>
      <c r="H802" s="577"/>
      <c r="I802" s="577"/>
      <c r="J802" s="574"/>
      <c r="L802" s="576"/>
    </row>
    <row r="803">
      <c r="A803" s="574"/>
      <c r="D803" s="574"/>
      <c r="E803" s="574"/>
      <c r="F803" s="575"/>
      <c r="G803" s="576"/>
      <c r="H803" s="577"/>
      <c r="I803" s="577"/>
      <c r="J803" s="574"/>
      <c r="L803" s="576"/>
    </row>
    <row r="804">
      <c r="A804" s="574"/>
      <c r="D804" s="574"/>
      <c r="E804" s="574"/>
      <c r="F804" s="575"/>
      <c r="G804" s="576"/>
      <c r="H804" s="577"/>
      <c r="I804" s="577"/>
      <c r="J804" s="574"/>
      <c r="L804" s="576"/>
    </row>
    <row r="805">
      <c r="A805" s="574"/>
      <c r="D805" s="574"/>
      <c r="E805" s="574"/>
      <c r="F805" s="575"/>
      <c r="G805" s="576"/>
      <c r="H805" s="577"/>
      <c r="I805" s="577"/>
      <c r="J805" s="574"/>
      <c r="L805" s="576"/>
    </row>
    <row r="806">
      <c r="A806" s="574"/>
      <c r="D806" s="574"/>
      <c r="E806" s="574"/>
      <c r="F806" s="575"/>
      <c r="G806" s="576"/>
      <c r="H806" s="577"/>
      <c r="I806" s="577"/>
      <c r="J806" s="574"/>
      <c r="L806" s="576"/>
    </row>
    <row r="807">
      <c r="A807" s="574"/>
      <c r="D807" s="574"/>
      <c r="E807" s="574"/>
      <c r="F807" s="575"/>
      <c r="G807" s="576"/>
      <c r="H807" s="577"/>
      <c r="I807" s="577"/>
      <c r="J807" s="574"/>
      <c r="L807" s="576"/>
    </row>
    <row r="808">
      <c r="A808" s="574"/>
      <c r="D808" s="574"/>
      <c r="E808" s="574"/>
      <c r="F808" s="575"/>
      <c r="G808" s="576"/>
      <c r="H808" s="577"/>
      <c r="I808" s="577"/>
      <c r="J808" s="574"/>
      <c r="L808" s="576"/>
    </row>
    <row r="809">
      <c r="A809" s="574"/>
      <c r="D809" s="574"/>
      <c r="E809" s="574"/>
      <c r="F809" s="575"/>
      <c r="G809" s="576"/>
      <c r="H809" s="577"/>
      <c r="I809" s="577"/>
      <c r="J809" s="574"/>
      <c r="L809" s="576"/>
    </row>
    <row r="810">
      <c r="A810" s="574"/>
      <c r="D810" s="574"/>
      <c r="E810" s="574"/>
      <c r="F810" s="575"/>
      <c r="G810" s="576"/>
      <c r="H810" s="577"/>
      <c r="I810" s="577"/>
      <c r="J810" s="574"/>
      <c r="L810" s="576"/>
    </row>
    <row r="811">
      <c r="A811" s="574"/>
      <c r="D811" s="574"/>
      <c r="E811" s="574"/>
      <c r="F811" s="575"/>
      <c r="G811" s="576"/>
      <c r="H811" s="577"/>
      <c r="I811" s="577"/>
      <c r="J811" s="574"/>
      <c r="L811" s="576"/>
    </row>
    <row r="812">
      <c r="A812" s="574"/>
      <c r="D812" s="574"/>
      <c r="E812" s="574"/>
      <c r="F812" s="575"/>
      <c r="G812" s="576"/>
      <c r="H812" s="577"/>
      <c r="I812" s="577"/>
      <c r="J812" s="574"/>
      <c r="L812" s="576"/>
    </row>
    <row r="813">
      <c r="A813" s="574"/>
      <c r="D813" s="574"/>
      <c r="E813" s="574"/>
      <c r="F813" s="575"/>
      <c r="G813" s="576"/>
      <c r="H813" s="577"/>
      <c r="I813" s="577"/>
      <c r="J813" s="574"/>
      <c r="L813" s="576"/>
    </row>
    <row r="814">
      <c r="A814" s="574"/>
      <c r="D814" s="574"/>
      <c r="E814" s="574"/>
      <c r="F814" s="575"/>
      <c r="G814" s="576"/>
      <c r="H814" s="577"/>
      <c r="I814" s="577"/>
      <c r="J814" s="574"/>
      <c r="L814" s="576"/>
    </row>
    <row r="815">
      <c r="A815" s="574"/>
      <c r="D815" s="574"/>
      <c r="E815" s="574"/>
      <c r="F815" s="575"/>
      <c r="G815" s="576"/>
      <c r="H815" s="577"/>
      <c r="I815" s="577"/>
      <c r="J815" s="574"/>
      <c r="L815" s="576"/>
    </row>
    <row r="816">
      <c r="A816" s="574"/>
      <c r="D816" s="574"/>
      <c r="E816" s="574"/>
      <c r="F816" s="575"/>
      <c r="G816" s="576"/>
      <c r="H816" s="577"/>
      <c r="I816" s="577"/>
      <c r="J816" s="574"/>
      <c r="L816" s="576"/>
    </row>
    <row r="817">
      <c r="A817" s="574"/>
      <c r="D817" s="574"/>
      <c r="E817" s="574"/>
      <c r="F817" s="575"/>
      <c r="G817" s="576"/>
      <c r="H817" s="577"/>
      <c r="I817" s="577"/>
      <c r="J817" s="574"/>
      <c r="L817" s="576"/>
    </row>
    <row r="818">
      <c r="A818" s="574"/>
      <c r="D818" s="574"/>
      <c r="E818" s="574"/>
      <c r="F818" s="575"/>
      <c r="G818" s="576"/>
      <c r="H818" s="577"/>
      <c r="I818" s="577"/>
      <c r="J818" s="574"/>
      <c r="L818" s="576"/>
    </row>
    <row r="819">
      <c r="A819" s="574"/>
      <c r="D819" s="574"/>
      <c r="E819" s="574"/>
      <c r="F819" s="575"/>
      <c r="G819" s="576"/>
      <c r="H819" s="577"/>
      <c r="I819" s="577"/>
      <c r="J819" s="574"/>
      <c r="L819" s="576"/>
    </row>
    <row r="820">
      <c r="A820" s="574"/>
      <c r="D820" s="574"/>
      <c r="E820" s="574"/>
      <c r="F820" s="575"/>
      <c r="G820" s="576"/>
      <c r="H820" s="577"/>
      <c r="I820" s="577"/>
      <c r="J820" s="574"/>
      <c r="L820" s="576"/>
    </row>
    <row r="821">
      <c r="A821" s="574"/>
      <c r="D821" s="574"/>
      <c r="E821" s="574"/>
      <c r="F821" s="575"/>
      <c r="G821" s="576"/>
      <c r="H821" s="577"/>
      <c r="I821" s="577"/>
      <c r="J821" s="574"/>
      <c r="L821" s="576"/>
    </row>
    <row r="822">
      <c r="A822" s="574"/>
      <c r="D822" s="574"/>
      <c r="E822" s="574"/>
      <c r="F822" s="575"/>
      <c r="G822" s="576"/>
      <c r="H822" s="577"/>
      <c r="I822" s="577"/>
      <c r="J822" s="574"/>
      <c r="L822" s="576"/>
    </row>
    <row r="823">
      <c r="A823" s="574"/>
      <c r="D823" s="574"/>
      <c r="E823" s="574"/>
      <c r="F823" s="575"/>
      <c r="G823" s="576"/>
      <c r="H823" s="577"/>
      <c r="I823" s="577"/>
      <c r="J823" s="574"/>
      <c r="L823" s="576"/>
    </row>
    <row r="824">
      <c r="A824" s="574"/>
      <c r="D824" s="574"/>
      <c r="E824" s="574"/>
      <c r="F824" s="575"/>
      <c r="G824" s="576"/>
      <c r="H824" s="577"/>
      <c r="I824" s="577"/>
      <c r="J824" s="574"/>
      <c r="L824" s="576"/>
    </row>
    <row r="825">
      <c r="A825" s="574"/>
      <c r="D825" s="574"/>
      <c r="E825" s="574"/>
      <c r="F825" s="575"/>
      <c r="G825" s="576"/>
      <c r="H825" s="577"/>
      <c r="I825" s="577"/>
      <c r="J825" s="574"/>
      <c r="L825" s="576"/>
    </row>
    <row r="826">
      <c r="A826" s="574"/>
      <c r="D826" s="574"/>
      <c r="E826" s="574"/>
      <c r="F826" s="575"/>
      <c r="G826" s="576"/>
      <c r="H826" s="577"/>
      <c r="I826" s="577"/>
      <c r="J826" s="574"/>
      <c r="L826" s="576"/>
    </row>
    <row r="827">
      <c r="A827" s="574"/>
      <c r="D827" s="574"/>
      <c r="E827" s="574"/>
      <c r="F827" s="575"/>
      <c r="G827" s="576"/>
      <c r="H827" s="577"/>
      <c r="I827" s="577"/>
      <c r="J827" s="574"/>
      <c r="L827" s="576"/>
    </row>
    <row r="828">
      <c r="A828" s="574"/>
      <c r="D828" s="574"/>
      <c r="E828" s="574"/>
      <c r="F828" s="575"/>
      <c r="G828" s="576"/>
      <c r="H828" s="577"/>
      <c r="I828" s="577"/>
      <c r="J828" s="574"/>
      <c r="L828" s="576"/>
    </row>
    <row r="829">
      <c r="A829" s="574"/>
      <c r="D829" s="574"/>
      <c r="E829" s="574"/>
      <c r="F829" s="575"/>
      <c r="G829" s="576"/>
      <c r="H829" s="577"/>
      <c r="I829" s="577"/>
      <c r="J829" s="574"/>
      <c r="L829" s="576"/>
    </row>
    <row r="830">
      <c r="A830" s="574"/>
      <c r="D830" s="574"/>
      <c r="E830" s="574"/>
      <c r="F830" s="575"/>
      <c r="G830" s="576"/>
      <c r="H830" s="577"/>
      <c r="I830" s="577"/>
      <c r="J830" s="574"/>
      <c r="L830" s="576"/>
    </row>
    <row r="831">
      <c r="A831" s="574"/>
      <c r="D831" s="574"/>
      <c r="E831" s="574"/>
      <c r="F831" s="575"/>
      <c r="G831" s="576"/>
      <c r="H831" s="577"/>
      <c r="I831" s="577"/>
      <c r="J831" s="574"/>
      <c r="L831" s="576"/>
    </row>
    <row r="832">
      <c r="A832" s="574"/>
      <c r="D832" s="574"/>
      <c r="E832" s="574"/>
      <c r="F832" s="575"/>
      <c r="G832" s="576"/>
      <c r="H832" s="577"/>
      <c r="I832" s="577"/>
      <c r="J832" s="574"/>
      <c r="L832" s="576"/>
    </row>
    <row r="833">
      <c r="A833" s="574"/>
      <c r="D833" s="574"/>
      <c r="E833" s="574"/>
      <c r="F833" s="575"/>
      <c r="G833" s="576"/>
      <c r="H833" s="577"/>
      <c r="I833" s="577"/>
      <c r="J833" s="574"/>
      <c r="L833" s="576"/>
    </row>
    <row r="834">
      <c r="A834" s="574"/>
      <c r="D834" s="574"/>
      <c r="E834" s="574"/>
      <c r="F834" s="575"/>
      <c r="G834" s="576"/>
      <c r="H834" s="577"/>
      <c r="I834" s="577"/>
      <c r="J834" s="574"/>
      <c r="L834" s="576"/>
    </row>
    <row r="835">
      <c r="A835" s="574"/>
      <c r="D835" s="574"/>
      <c r="E835" s="574"/>
      <c r="F835" s="575"/>
      <c r="G835" s="576"/>
      <c r="H835" s="577"/>
      <c r="I835" s="577"/>
      <c r="J835" s="574"/>
      <c r="L835" s="576"/>
    </row>
    <row r="836">
      <c r="A836" s="574"/>
      <c r="D836" s="574"/>
      <c r="E836" s="574"/>
      <c r="F836" s="575"/>
      <c r="G836" s="576"/>
      <c r="H836" s="577"/>
      <c r="I836" s="577"/>
      <c r="J836" s="574"/>
      <c r="L836" s="576"/>
    </row>
    <row r="837">
      <c r="A837" s="574"/>
      <c r="D837" s="574"/>
      <c r="E837" s="574"/>
      <c r="F837" s="575"/>
      <c r="G837" s="576"/>
      <c r="H837" s="577"/>
      <c r="I837" s="577"/>
      <c r="J837" s="574"/>
      <c r="L837" s="576"/>
    </row>
    <row r="838">
      <c r="A838" s="574"/>
      <c r="D838" s="574"/>
      <c r="E838" s="574"/>
      <c r="F838" s="575"/>
      <c r="G838" s="576"/>
      <c r="H838" s="577"/>
      <c r="I838" s="577"/>
      <c r="J838" s="574"/>
      <c r="L838" s="576"/>
    </row>
    <row r="839">
      <c r="A839" s="574"/>
      <c r="D839" s="574"/>
      <c r="E839" s="574"/>
      <c r="F839" s="575"/>
      <c r="G839" s="576"/>
      <c r="H839" s="577"/>
      <c r="I839" s="577"/>
      <c r="J839" s="574"/>
      <c r="L839" s="576"/>
    </row>
    <row r="840">
      <c r="A840" s="574"/>
      <c r="D840" s="574"/>
      <c r="E840" s="574"/>
      <c r="F840" s="575"/>
      <c r="G840" s="576"/>
      <c r="H840" s="577"/>
      <c r="I840" s="577"/>
      <c r="J840" s="574"/>
      <c r="L840" s="576"/>
    </row>
    <row r="841">
      <c r="A841" s="574"/>
      <c r="D841" s="574"/>
      <c r="E841" s="574"/>
      <c r="F841" s="575"/>
      <c r="G841" s="576"/>
      <c r="H841" s="577"/>
      <c r="I841" s="577"/>
      <c r="J841" s="574"/>
      <c r="L841" s="576"/>
    </row>
    <row r="842">
      <c r="A842" s="574"/>
      <c r="D842" s="574"/>
      <c r="E842" s="574"/>
      <c r="F842" s="575"/>
      <c r="G842" s="576"/>
      <c r="H842" s="577"/>
      <c r="I842" s="577"/>
      <c r="J842" s="574"/>
      <c r="L842" s="576"/>
    </row>
    <row r="843">
      <c r="A843" s="574"/>
      <c r="D843" s="574"/>
      <c r="E843" s="574"/>
      <c r="F843" s="575"/>
      <c r="G843" s="576"/>
      <c r="H843" s="577"/>
      <c r="I843" s="577"/>
      <c r="J843" s="574"/>
      <c r="L843" s="576"/>
    </row>
    <row r="844">
      <c r="A844" s="574"/>
      <c r="D844" s="574"/>
      <c r="E844" s="574"/>
      <c r="F844" s="575"/>
      <c r="G844" s="576"/>
      <c r="H844" s="577"/>
      <c r="I844" s="577"/>
      <c r="J844" s="574"/>
      <c r="L844" s="576"/>
    </row>
    <row r="845">
      <c r="A845" s="574"/>
      <c r="D845" s="574"/>
      <c r="E845" s="574"/>
      <c r="F845" s="575"/>
      <c r="G845" s="576"/>
      <c r="H845" s="577"/>
      <c r="I845" s="577"/>
      <c r="J845" s="574"/>
      <c r="L845" s="576"/>
    </row>
    <row r="846">
      <c r="A846" s="574"/>
      <c r="D846" s="574"/>
      <c r="E846" s="574"/>
      <c r="F846" s="575"/>
      <c r="G846" s="576"/>
      <c r="H846" s="577"/>
      <c r="I846" s="577"/>
      <c r="J846" s="574"/>
      <c r="L846" s="576"/>
    </row>
    <row r="847">
      <c r="A847" s="574"/>
      <c r="D847" s="574"/>
      <c r="E847" s="574"/>
      <c r="F847" s="575"/>
      <c r="G847" s="576"/>
      <c r="H847" s="577"/>
      <c r="I847" s="577"/>
      <c r="J847" s="574"/>
      <c r="L847" s="576"/>
    </row>
    <row r="848">
      <c r="A848" s="574"/>
      <c r="D848" s="574"/>
      <c r="E848" s="574"/>
      <c r="F848" s="575"/>
      <c r="G848" s="576"/>
      <c r="H848" s="577"/>
      <c r="I848" s="577"/>
      <c r="J848" s="574"/>
      <c r="L848" s="576"/>
    </row>
    <row r="849">
      <c r="A849" s="574"/>
      <c r="D849" s="574"/>
      <c r="E849" s="574"/>
      <c r="F849" s="575"/>
      <c r="G849" s="576"/>
      <c r="H849" s="577"/>
      <c r="I849" s="577"/>
      <c r="J849" s="574"/>
      <c r="L849" s="576"/>
    </row>
    <row r="850">
      <c r="A850" s="574"/>
      <c r="D850" s="574"/>
      <c r="E850" s="574"/>
      <c r="F850" s="575"/>
      <c r="G850" s="576"/>
      <c r="H850" s="577"/>
      <c r="I850" s="577"/>
      <c r="J850" s="574"/>
      <c r="L850" s="576"/>
    </row>
    <row r="851">
      <c r="A851" s="574"/>
      <c r="D851" s="574"/>
      <c r="E851" s="574"/>
      <c r="F851" s="575"/>
      <c r="G851" s="576"/>
      <c r="H851" s="577"/>
      <c r="I851" s="577"/>
      <c r="J851" s="574"/>
      <c r="L851" s="576"/>
    </row>
    <row r="852">
      <c r="A852" s="574"/>
      <c r="D852" s="574"/>
      <c r="E852" s="574"/>
      <c r="F852" s="575"/>
      <c r="G852" s="576"/>
      <c r="H852" s="577"/>
      <c r="I852" s="577"/>
      <c r="J852" s="574"/>
      <c r="L852" s="576"/>
    </row>
    <row r="853">
      <c r="A853" s="574"/>
      <c r="D853" s="574"/>
      <c r="E853" s="574"/>
      <c r="F853" s="575"/>
      <c r="G853" s="576"/>
      <c r="H853" s="577"/>
      <c r="I853" s="577"/>
      <c r="J853" s="574"/>
      <c r="L853" s="576"/>
    </row>
    <row r="854">
      <c r="A854" s="574"/>
      <c r="D854" s="574"/>
      <c r="E854" s="574"/>
      <c r="F854" s="575"/>
      <c r="G854" s="576"/>
      <c r="H854" s="577"/>
      <c r="I854" s="577"/>
      <c r="J854" s="574"/>
      <c r="L854" s="576"/>
    </row>
    <row r="855">
      <c r="A855" s="574"/>
      <c r="D855" s="574"/>
      <c r="E855" s="574"/>
      <c r="F855" s="575"/>
      <c r="G855" s="576"/>
      <c r="H855" s="577"/>
      <c r="I855" s="577"/>
      <c r="J855" s="574"/>
      <c r="L855" s="576"/>
    </row>
    <row r="856">
      <c r="A856" s="574"/>
      <c r="D856" s="574"/>
      <c r="E856" s="574"/>
      <c r="F856" s="575"/>
      <c r="G856" s="576"/>
      <c r="H856" s="577"/>
      <c r="I856" s="577"/>
      <c r="J856" s="574"/>
      <c r="L856" s="576"/>
    </row>
    <row r="857">
      <c r="A857" s="574"/>
      <c r="D857" s="574"/>
      <c r="E857" s="574"/>
      <c r="F857" s="575"/>
      <c r="G857" s="576"/>
      <c r="H857" s="577"/>
      <c r="I857" s="577"/>
      <c r="J857" s="574"/>
      <c r="L857" s="576"/>
    </row>
    <row r="858">
      <c r="A858" s="574"/>
      <c r="D858" s="574"/>
      <c r="E858" s="574"/>
      <c r="F858" s="575"/>
      <c r="G858" s="576"/>
      <c r="H858" s="577"/>
      <c r="I858" s="577"/>
      <c r="J858" s="574"/>
      <c r="L858" s="576"/>
    </row>
    <row r="859">
      <c r="A859" s="574"/>
      <c r="D859" s="574"/>
      <c r="E859" s="574"/>
      <c r="F859" s="575"/>
      <c r="G859" s="576"/>
      <c r="H859" s="577"/>
      <c r="I859" s="577"/>
      <c r="J859" s="574"/>
      <c r="L859" s="576"/>
    </row>
    <row r="860">
      <c r="A860" s="574"/>
      <c r="D860" s="574"/>
      <c r="E860" s="574"/>
      <c r="F860" s="575"/>
      <c r="G860" s="576"/>
      <c r="H860" s="577"/>
      <c r="I860" s="577"/>
      <c r="J860" s="574"/>
      <c r="L860" s="576"/>
    </row>
    <row r="861">
      <c r="A861" s="574"/>
      <c r="D861" s="574"/>
      <c r="E861" s="574"/>
      <c r="F861" s="575"/>
      <c r="G861" s="576"/>
      <c r="H861" s="577"/>
      <c r="I861" s="577"/>
      <c r="J861" s="574"/>
      <c r="L861" s="576"/>
    </row>
    <row r="862">
      <c r="A862" s="574"/>
      <c r="D862" s="574"/>
      <c r="E862" s="574"/>
      <c r="F862" s="575"/>
      <c r="G862" s="576"/>
      <c r="H862" s="577"/>
      <c r="I862" s="577"/>
      <c r="J862" s="574"/>
      <c r="L862" s="576"/>
    </row>
    <row r="863">
      <c r="A863" s="574"/>
      <c r="D863" s="574"/>
      <c r="E863" s="574"/>
      <c r="F863" s="575"/>
      <c r="G863" s="576"/>
      <c r="H863" s="577"/>
      <c r="I863" s="577"/>
      <c r="J863" s="574"/>
      <c r="L863" s="576"/>
    </row>
    <row r="864">
      <c r="A864" s="574"/>
      <c r="D864" s="574"/>
      <c r="E864" s="574"/>
      <c r="F864" s="575"/>
      <c r="G864" s="576"/>
      <c r="H864" s="577"/>
      <c r="I864" s="577"/>
      <c r="J864" s="574"/>
      <c r="L864" s="576"/>
    </row>
    <row r="865">
      <c r="A865" s="574"/>
      <c r="D865" s="574"/>
      <c r="E865" s="574"/>
      <c r="F865" s="575"/>
      <c r="G865" s="576"/>
      <c r="H865" s="577"/>
      <c r="I865" s="577"/>
      <c r="J865" s="574"/>
      <c r="L865" s="576"/>
    </row>
    <row r="866">
      <c r="A866" s="574"/>
      <c r="D866" s="574"/>
      <c r="E866" s="574"/>
      <c r="F866" s="575"/>
      <c r="G866" s="576"/>
      <c r="H866" s="577"/>
      <c r="I866" s="577"/>
      <c r="J866" s="574"/>
      <c r="L866" s="576"/>
    </row>
    <row r="867">
      <c r="A867" s="574"/>
      <c r="D867" s="574"/>
      <c r="E867" s="574"/>
      <c r="F867" s="575"/>
      <c r="G867" s="576"/>
      <c r="H867" s="577"/>
      <c r="I867" s="577"/>
      <c r="J867" s="574"/>
      <c r="L867" s="576"/>
    </row>
    <row r="868">
      <c r="A868" s="574"/>
      <c r="D868" s="574"/>
      <c r="E868" s="574"/>
      <c r="F868" s="575"/>
      <c r="G868" s="576"/>
      <c r="H868" s="577"/>
      <c r="I868" s="577"/>
      <c r="J868" s="574"/>
      <c r="L868" s="576"/>
    </row>
    <row r="869">
      <c r="A869" s="574"/>
      <c r="D869" s="574"/>
      <c r="E869" s="574"/>
      <c r="F869" s="575"/>
      <c r="G869" s="576"/>
      <c r="H869" s="577"/>
      <c r="I869" s="577"/>
      <c r="J869" s="574"/>
      <c r="L869" s="576"/>
    </row>
    <row r="870">
      <c r="A870" s="574"/>
      <c r="D870" s="574"/>
      <c r="E870" s="574"/>
      <c r="F870" s="575"/>
      <c r="G870" s="576"/>
      <c r="H870" s="577"/>
      <c r="I870" s="577"/>
      <c r="J870" s="574"/>
      <c r="L870" s="576"/>
    </row>
    <row r="871">
      <c r="A871" s="574"/>
      <c r="D871" s="574"/>
      <c r="E871" s="574"/>
      <c r="F871" s="575"/>
      <c r="G871" s="576"/>
      <c r="H871" s="577"/>
      <c r="I871" s="577"/>
      <c r="J871" s="574"/>
      <c r="L871" s="576"/>
    </row>
    <row r="872">
      <c r="A872" s="574"/>
      <c r="D872" s="574"/>
      <c r="E872" s="574"/>
      <c r="F872" s="575"/>
      <c r="G872" s="576"/>
      <c r="H872" s="577"/>
      <c r="I872" s="577"/>
      <c r="J872" s="574"/>
      <c r="L872" s="576"/>
    </row>
    <row r="873">
      <c r="A873" s="574"/>
      <c r="D873" s="574"/>
      <c r="E873" s="574"/>
      <c r="F873" s="575"/>
      <c r="G873" s="576"/>
      <c r="H873" s="577"/>
      <c r="I873" s="577"/>
      <c r="J873" s="574"/>
      <c r="L873" s="576"/>
    </row>
    <row r="874">
      <c r="A874" s="574"/>
      <c r="D874" s="574"/>
      <c r="E874" s="574"/>
      <c r="F874" s="575"/>
      <c r="G874" s="576"/>
      <c r="H874" s="577"/>
      <c r="I874" s="577"/>
      <c r="J874" s="574"/>
      <c r="L874" s="576"/>
    </row>
    <row r="875">
      <c r="A875" s="574"/>
      <c r="D875" s="574"/>
      <c r="E875" s="574"/>
      <c r="F875" s="575"/>
      <c r="G875" s="576"/>
      <c r="H875" s="577"/>
      <c r="I875" s="577"/>
      <c r="J875" s="574"/>
      <c r="L875" s="576"/>
    </row>
    <row r="876">
      <c r="A876" s="574"/>
      <c r="D876" s="574"/>
      <c r="E876" s="574"/>
      <c r="F876" s="575"/>
      <c r="G876" s="576"/>
      <c r="H876" s="577"/>
      <c r="I876" s="577"/>
      <c r="J876" s="574"/>
      <c r="L876" s="576"/>
    </row>
    <row r="877">
      <c r="A877" s="574"/>
      <c r="D877" s="574"/>
      <c r="E877" s="574"/>
      <c r="F877" s="575"/>
      <c r="G877" s="576"/>
      <c r="H877" s="577"/>
      <c r="I877" s="577"/>
      <c r="J877" s="574"/>
      <c r="L877" s="576"/>
    </row>
    <row r="878">
      <c r="A878" s="574"/>
      <c r="D878" s="574"/>
      <c r="E878" s="574"/>
      <c r="F878" s="575"/>
      <c r="G878" s="576"/>
      <c r="H878" s="577"/>
      <c r="I878" s="577"/>
      <c r="J878" s="574"/>
      <c r="L878" s="576"/>
    </row>
    <row r="879">
      <c r="A879" s="574"/>
      <c r="D879" s="574"/>
      <c r="E879" s="574"/>
      <c r="F879" s="575"/>
      <c r="G879" s="576"/>
      <c r="H879" s="577"/>
      <c r="I879" s="577"/>
      <c r="J879" s="574"/>
      <c r="L879" s="576"/>
    </row>
    <row r="880">
      <c r="A880" s="574"/>
      <c r="D880" s="574"/>
      <c r="E880" s="574"/>
      <c r="F880" s="575"/>
      <c r="G880" s="576"/>
      <c r="H880" s="577"/>
      <c r="I880" s="577"/>
      <c r="J880" s="574"/>
      <c r="L880" s="576"/>
    </row>
    <row r="881">
      <c r="A881" s="574"/>
      <c r="D881" s="574"/>
      <c r="E881" s="574"/>
      <c r="F881" s="575"/>
      <c r="G881" s="576"/>
      <c r="H881" s="577"/>
      <c r="I881" s="577"/>
      <c r="J881" s="574"/>
      <c r="L881" s="576"/>
    </row>
    <row r="882">
      <c r="A882" s="574"/>
      <c r="D882" s="574"/>
      <c r="E882" s="574"/>
      <c r="F882" s="575"/>
      <c r="G882" s="576"/>
      <c r="H882" s="577"/>
      <c r="I882" s="577"/>
      <c r="J882" s="574"/>
      <c r="L882" s="576"/>
    </row>
    <row r="883">
      <c r="A883" s="574"/>
      <c r="D883" s="574"/>
      <c r="E883" s="574"/>
      <c r="F883" s="575"/>
      <c r="G883" s="576"/>
      <c r="H883" s="577"/>
      <c r="I883" s="577"/>
      <c r="J883" s="574"/>
      <c r="L883" s="576"/>
    </row>
    <row r="884">
      <c r="A884" s="574"/>
      <c r="D884" s="574"/>
      <c r="E884" s="574"/>
      <c r="F884" s="575"/>
      <c r="G884" s="576"/>
      <c r="H884" s="577"/>
      <c r="I884" s="577"/>
      <c r="J884" s="574"/>
      <c r="L884" s="576"/>
    </row>
    <row r="885">
      <c r="A885" s="574"/>
      <c r="D885" s="574"/>
      <c r="E885" s="574"/>
      <c r="F885" s="575"/>
      <c r="G885" s="576"/>
      <c r="H885" s="577"/>
      <c r="I885" s="577"/>
      <c r="J885" s="574"/>
      <c r="L885" s="576"/>
    </row>
    <row r="886">
      <c r="A886" s="574"/>
      <c r="D886" s="574"/>
      <c r="E886" s="574"/>
      <c r="F886" s="575"/>
      <c r="G886" s="576"/>
      <c r="H886" s="577"/>
      <c r="I886" s="577"/>
      <c r="J886" s="574"/>
      <c r="L886" s="576"/>
    </row>
    <row r="887">
      <c r="A887" s="574"/>
      <c r="D887" s="574"/>
      <c r="E887" s="574"/>
      <c r="F887" s="575"/>
      <c r="G887" s="576"/>
      <c r="H887" s="577"/>
      <c r="I887" s="577"/>
      <c r="J887" s="574"/>
      <c r="L887" s="576"/>
    </row>
    <row r="888">
      <c r="A888" s="574"/>
      <c r="D888" s="574"/>
      <c r="E888" s="574"/>
      <c r="F888" s="575"/>
      <c r="G888" s="576"/>
      <c r="H888" s="577"/>
      <c r="I888" s="577"/>
      <c r="J888" s="574"/>
      <c r="L888" s="576"/>
    </row>
    <row r="889">
      <c r="A889" s="574"/>
      <c r="D889" s="574"/>
      <c r="E889" s="574"/>
      <c r="F889" s="575"/>
      <c r="G889" s="576"/>
      <c r="H889" s="577"/>
      <c r="I889" s="577"/>
      <c r="J889" s="574"/>
      <c r="L889" s="576"/>
    </row>
    <row r="890">
      <c r="A890" s="574"/>
      <c r="D890" s="574"/>
      <c r="E890" s="574"/>
      <c r="F890" s="575"/>
      <c r="G890" s="576"/>
      <c r="H890" s="577"/>
      <c r="I890" s="577"/>
      <c r="J890" s="574"/>
      <c r="L890" s="576"/>
    </row>
    <row r="891">
      <c r="A891" s="574"/>
      <c r="D891" s="574"/>
      <c r="E891" s="574"/>
      <c r="F891" s="575"/>
      <c r="G891" s="576"/>
      <c r="H891" s="577"/>
      <c r="I891" s="577"/>
      <c r="J891" s="574"/>
      <c r="L891" s="576"/>
    </row>
    <row r="892">
      <c r="A892" s="574"/>
      <c r="D892" s="574"/>
      <c r="E892" s="574"/>
      <c r="F892" s="575"/>
      <c r="G892" s="576"/>
      <c r="H892" s="577"/>
      <c r="I892" s="577"/>
      <c r="J892" s="574"/>
      <c r="L892" s="576"/>
    </row>
    <row r="893">
      <c r="A893" s="574"/>
      <c r="D893" s="574"/>
      <c r="E893" s="574"/>
      <c r="F893" s="575"/>
      <c r="G893" s="576"/>
      <c r="H893" s="577"/>
      <c r="I893" s="577"/>
      <c r="J893" s="574"/>
      <c r="L893" s="576"/>
    </row>
    <row r="894">
      <c r="A894" s="574"/>
      <c r="D894" s="574"/>
      <c r="E894" s="574"/>
      <c r="F894" s="575"/>
      <c r="G894" s="576"/>
      <c r="H894" s="577"/>
      <c r="I894" s="577"/>
      <c r="J894" s="574"/>
      <c r="L894" s="576"/>
    </row>
    <row r="895">
      <c r="A895" s="574"/>
      <c r="D895" s="574"/>
      <c r="E895" s="574"/>
      <c r="F895" s="575"/>
      <c r="G895" s="576"/>
      <c r="H895" s="577"/>
      <c r="I895" s="577"/>
      <c r="J895" s="574"/>
      <c r="L895" s="576"/>
    </row>
    <row r="896">
      <c r="A896" s="574"/>
      <c r="D896" s="574"/>
      <c r="E896" s="574"/>
      <c r="F896" s="575"/>
      <c r="G896" s="576"/>
      <c r="H896" s="577"/>
      <c r="I896" s="577"/>
      <c r="J896" s="574"/>
      <c r="L896" s="576"/>
    </row>
    <row r="897">
      <c r="A897" s="574"/>
      <c r="D897" s="574"/>
      <c r="E897" s="574"/>
      <c r="F897" s="575"/>
      <c r="G897" s="576"/>
      <c r="H897" s="577"/>
      <c r="I897" s="577"/>
      <c r="J897" s="574"/>
      <c r="L897" s="576"/>
    </row>
    <row r="898">
      <c r="A898" s="574"/>
      <c r="D898" s="574"/>
      <c r="E898" s="574"/>
      <c r="F898" s="575"/>
      <c r="G898" s="576"/>
      <c r="H898" s="577"/>
      <c r="I898" s="577"/>
      <c r="J898" s="574"/>
      <c r="L898" s="576"/>
    </row>
    <row r="899">
      <c r="A899" s="574"/>
      <c r="D899" s="574"/>
      <c r="E899" s="574"/>
      <c r="F899" s="575"/>
      <c r="G899" s="576"/>
      <c r="H899" s="577"/>
      <c r="I899" s="577"/>
      <c r="J899" s="574"/>
      <c r="L899" s="576"/>
    </row>
    <row r="900">
      <c r="A900" s="574"/>
      <c r="D900" s="574"/>
      <c r="E900" s="574"/>
      <c r="F900" s="575"/>
      <c r="G900" s="576"/>
      <c r="H900" s="577"/>
      <c r="I900" s="577"/>
      <c r="J900" s="574"/>
      <c r="L900" s="576"/>
    </row>
    <row r="901">
      <c r="A901" s="574"/>
      <c r="D901" s="574"/>
      <c r="E901" s="574"/>
      <c r="F901" s="575"/>
      <c r="G901" s="576"/>
      <c r="H901" s="577"/>
      <c r="I901" s="577"/>
      <c r="J901" s="574"/>
      <c r="L901" s="576"/>
    </row>
    <row r="902">
      <c r="A902" s="574"/>
      <c r="D902" s="574"/>
      <c r="E902" s="574"/>
      <c r="F902" s="575"/>
      <c r="G902" s="576"/>
      <c r="H902" s="577"/>
      <c r="I902" s="577"/>
      <c r="J902" s="574"/>
      <c r="L902" s="576"/>
    </row>
    <row r="903">
      <c r="A903" s="574"/>
      <c r="D903" s="574"/>
      <c r="E903" s="574"/>
      <c r="F903" s="575"/>
      <c r="G903" s="576"/>
      <c r="H903" s="577"/>
      <c r="I903" s="577"/>
      <c r="J903" s="574"/>
      <c r="L903" s="576"/>
    </row>
    <row r="904">
      <c r="A904" s="574"/>
      <c r="D904" s="574"/>
      <c r="E904" s="574"/>
      <c r="F904" s="575"/>
      <c r="G904" s="576"/>
      <c r="H904" s="577"/>
      <c r="I904" s="577"/>
      <c r="J904" s="574"/>
      <c r="L904" s="576"/>
    </row>
    <row r="905">
      <c r="A905" s="574"/>
      <c r="D905" s="574"/>
      <c r="E905" s="574"/>
      <c r="F905" s="575"/>
      <c r="G905" s="576"/>
      <c r="H905" s="577"/>
      <c r="I905" s="577"/>
      <c r="J905" s="574"/>
      <c r="L905" s="576"/>
    </row>
    <row r="906">
      <c r="A906" s="574"/>
      <c r="D906" s="574"/>
      <c r="E906" s="574"/>
      <c r="F906" s="575"/>
      <c r="G906" s="576"/>
      <c r="H906" s="577"/>
      <c r="I906" s="577"/>
      <c r="J906" s="574"/>
      <c r="L906" s="576"/>
    </row>
    <row r="907">
      <c r="A907" s="574"/>
      <c r="D907" s="574"/>
      <c r="E907" s="574"/>
      <c r="F907" s="575"/>
      <c r="G907" s="576"/>
      <c r="H907" s="577"/>
      <c r="I907" s="577"/>
      <c r="J907" s="574"/>
      <c r="L907" s="576"/>
    </row>
    <row r="908">
      <c r="A908" s="574"/>
      <c r="D908" s="574"/>
      <c r="E908" s="574"/>
      <c r="F908" s="575"/>
      <c r="G908" s="576"/>
      <c r="H908" s="577"/>
      <c r="I908" s="577"/>
      <c r="J908" s="574"/>
      <c r="L908" s="576"/>
    </row>
    <row r="909">
      <c r="A909" s="574"/>
      <c r="D909" s="574"/>
      <c r="E909" s="574"/>
      <c r="F909" s="575"/>
      <c r="G909" s="576"/>
      <c r="H909" s="577"/>
      <c r="I909" s="577"/>
      <c r="J909" s="574"/>
      <c r="L909" s="576"/>
    </row>
    <row r="910">
      <c r="A910" s="574"/>
      <c r="D910" s="574"/>
      <c r="E910" s="574"/>
      <c r="F910" s="575"/>
      <c r="G910" s="576"/>
      <c r="H910" s="577"/>
      <c r="I910" s="577"/>
      <c r="J910" s="574"/>
      <c r="L910" s="576"/>
    </row>
    <row r="911">
      <c r="A911" s="574"/>
      <c r="D911" s="574"/>
      <c r="E911" s="574"/>
      <c r="F911" s="575"/>
      <c r="G911" s="576"/>
      <c r="H911" s="577"/>
      <c r="I911" s="577"/>
      <c r="J911" s="574"/>
      <c r="L911" s="576"/>
    </row>
    <row r="912">
      <c r="A912" s="574"/>
      <c r="D912" s="574"/>
      <c r="E912" s="574"/>
      <c r="F912" s="575"/>
      <c r="G912" s="576"/>
      <c r="H912" s="577"/>
      <c r="I912" s="577"/>
      <c r="J912" s="574"/>
      <c r="L912" s="576"/>
    </row>
    <row r="913">
      <c r="A913" s="574"/>
      <c r="D913" s="574"/>
      <c r="E913" s="574"/>
      <c r="F913" s="575"/>
      <c r="G913" s="576"/>
      <c r="H913" s="577"/>
      <c r="I913" s="577"/>
      <c r="J913" s="574"/>
      <c r="L913" s="576"/>
    </row>
    <row r="914">
      <c r="A914" s="574"/>
      <c r="D914" s="574"/>
      <c r="E914" s="574"/>
      <c r="F914" s="575"/>
      <c r="G914" s="576"/>
      <c r="H914" s="577"/>
      <c r="I914" s="577"/>
      <c r="J914" s="574"/>
      <c r="L914" s="576"/>
    </row>
    <row r="915">
      <c r="A915" s="574"/>
      <c r="D915" s="574"/>
      <c r="E915" s="574"/>
      <c r="F915" s="575"/>
      <c r="G915" s="576"/>
      <c r="H915" s="577"/>
      <c r="I915" s="577"/>
      <c r="J915" s="574"/>
      <c r="L915" s="576"/>
    </row>
    <row r="916">
      <c r="A916" s="574"/>
      <c r="D916" s="574"/>
      <c r="E916" s="574"/>
      <c r="F916" s="575"/>
      <c r="G916" s="576"/>
      <c r="H916" s="577"/>
      <c r="I916" s="577"/>
      <c r="J916" s="574"/>
      <c r="L916" s="576"/>
    </row>
    <row r="917">
      <c r="A917" s="574"/>
      <c r="D917" s="574"/>
      <c r="E917" s="574"/>
      <c r="F917" s="575"/>
      <c r="G917" s="576"/>
      <c r="H917" s="577"/>
      <c r="I917" s="577"/>
      <c r="J917" s="574"/>
      <c r="L917" s="576"/>
    </row>
    <row r="918">
      <c r="A918" s="574"/>
      <c r="D918" s="574"/>
      <c r="E918" s="574"/>
      <c r="F918" s="575"/>
      <c r="G918" s="576"/>
      <c r="H918" s="577"/>
      <c r="I918" s="577"/>
      <c r="J918" s="574"/>
      <c r="L918" s="576"/>
    </row>
    <row r="919">
      <c r="A919" s="574"/>
      <c r="D919" s="574"/>
      <c r="E919" s="574"/>
      <c r="F919" s="575"/>
      <c r="G919" s="576"/>
      <c r="H919" s="577"/>
      <c r="I919" s="577"/>
      <c r="J919" s="574"/>
      <c r="L919" s="576"/>
    </row>
    <row r="920">
      <c r="A920" s="574"/>
      <c r="D920" s="574"/>
      <c r="E920" s="574"/>
      <c r="F920" s="575"/>
      <c r="G920" s="576"/>
      <c r="H920" s="577"/>
      <c r="I920" s="577"/>
      <c r="J920" s="574"/>
      <c r="L920" s="576"/>
    </row>
    <row r="921">
      <c r="A921" s="574"/>
      <c r="D921" s="574"/>
      <c r="E921" s="574"/>
      <c r="F921" s="575"/>
      <c r="G921" s="576"/>
      <c r="H921" s="577"/>
      <c r="I921" s="577"/>
      <c r="J921" s="574"/>
      <c r="L921" s="576"/>
    </row>
    <row r="922">
      <c r="A922" s="574"/>
      <c r="D922" s="574"/>
      <c r="E922" s="574"/>
      <c r="F922" s="575"/>
      <c r="G922" s="576"/>
      <c r="H922" s="577"/>
      <c r="I922" s="577"/>
      <c r="J922" s="574"/>
      <c r="L922" s="576"/>
    </row>
    <row r="923">
      <c r="A923" s="574"/>
      <c r="D923" s="574"/>
      <c r="E923" s="574"/>
      <c r="F923" s="575"/>
      <c r="G923" s="576"/>
      <c r="H923" s="577"/>
      <c r="I923" s="577"/>
      <c r="J923" s="574"/>
      <c r="L923" s="576"/>
    </row>
    <row r="924">
      <c r="A924" s="574"/>
      <c r="D924" s="574"/>
      <c r="E924" s="574"/>
      <c r="F924" s="575"/>
      <c r="G924" s="576"/>
      <c r="H924" s="577"/>
      <c r="I924" s="577"/>
      <c r="J924" s="574"/>
      <c r="L924" s="576"/>
    </row>
    <row r="925">
      <c r="A925" s="574"/>
      <c r="D925" s="574"/>
      <c r="E925" s="574"/>
      <c r="F925" s="575"/>
      <c r="G925" s="576"/>
      <c r="H925" s="577"/>
      <c r="I925" s="577"/>
      <c r="J925" s="574"/>
      <c r="L925" s="576"/>
    </row>
    <row r="926">
      <c r="A926" s="574"/>
      <c r="D926" s="574"/>
      <c r="E926" s="574"/>
      <c r="F926" s="575"/>
      <c r="G926" s="576"/>
      <c r="H926" s="577"/>
      <c r="I926" s="577"/>
      <c r="J926" s="574"/>
      <c r="L926" s="576"/>
    </row>
    <row r="927">
      <c r="A927" s="574"/>
      <c r="D927" s="574"/>
      <c r="E927" s="574"/>
      <c r="F927" s="575"/>
      <c r="G927" s="576"/>
      <c r="H927" s="577"/>
      <c r="I927" s="577"/>
      <c r="J927" s="574"/>
      <c r="L927" s="576"/>
    </row>
    <row r="928">
      <c r="A928" s="574"/>
      <c r="D928" s="574"/>
      <c r="E928" s="574"/>
      <c r="F928" s="575"/>
      <c r="G928" s="576"/>
      <c r="H928" s="577"/>
      <c r="I928" s="577"/>
      <c r="J928" s="574"/>
      <c r="L928" s="576"/>
    </row>
    <row r="929">
      <c r="A929" s="574"/>
      <c r="D929" s="574"/>
      <c r="E929" s="574"/>
      <c r="F929" s="575"/>
      <c r="G929" s="576"/>
      <c r="H929" s="577"/>
      <c r="I929" s="577"/>
      <c r="J929" s="574"/>
      <c r="L929" s="576"/>
    </row>
    <row r="930">
      <c r="A930" s="574"/>
      <c r="D930" s="574"/>
      <c r="E930" s="574"/>
      <c r="F930" s="575"/>
      <c r="G930" s="576"/>
      <c r="H930" s="577"/>
      <c r="I930" s="577"/>
      <c r="J930" s="574"/>
      <c r="L930" s="576"/>
    </row>
    <row r="931">
      <c r="A931" s="574"/>
      <c r="D931" s="574"/>
      <c r="E931" s="574"/>
      <c r="F931" s="575"/>
      <c r="G931" s="576"/>
      <c r="H931" s="577"/>
      <c r="I931" s="577"/>
      <c r="J931" s="574"/>
      <c r="L931" s="576"/>
    </row>
    <row r="932">
      <c r="A932" s="574"/>
      <c r="D932" s="574"/>
      <c r="E932" s="574"/>
      <c r="F932" s="575"/>
      <c r="G932" s="576"/>
      <c r="H932" s="577"/>
      <c r="I932" s="577"/>
      <c r="J932" s="574"/>
      <c r="L932" s="576"/>
    </row>
    <row r="933">
      <c r="A933" s="574"/>
      <c r="D933" s="574"/>
      <c r="E933" s="574"/>
      <c r="F933" s="575"/>
      <c r="G933" s="576"/>
      <c r="H933" s="577"/>
      <c r="I933" s="577"/>
      <c r="J933" s="574"/>
      <c r="L933" s="576"/>
    </row>
    <row r="934">
      <c r="A934" s="574"/>
      <c r="D934" s="574"/>
      <c r="E934" s="574"/>
      <c r="F934" s="575"/>
      <c r="G934" s="576"/>
      <c r="H934" s="577"/>
      <c r="I934" s="577"/>
      <c r="J934" s="574"/>
      <c r="L934" s="576"/>
    </row>
    <row r="935">
      <c r="A935" s="574"/>
      <c r="D935" s="574"/>
      <c r="E935" s="574"/>
      <c r="F935" s="575"/>
      <c r="G935" s="576"/>
      <c r="H935" s="577"/>
      <c r="I935" s="577"/>
      <c r="J935" s="574"/>
      <c r="L935" s="576"/>
    </row>
    <row r="936">
      <c r="A936" s="574"/>
      <c r="D936" s="574"/>
      <c r="E936" s="574"/>
      <c r="F936" s="575"/>
      <c r="G936" s="576"/>
      <c r="H936" s="577"/>
      <c r="I936" s="577"/>
      <c r="J936" s="574"/>
      <c r="L936" s="576"/>
    </row>
    <row r="937">
      <c r="A937" s="574"/>
      <c r="D937" s="574"/>
      <c r="E937" s="574"/>
      <c r="F937" s="575"/>
      <c r="G937" s="576"/>
      <c r="H937" s="577"/>
      <c r="I937" s="577"/>
      <c r="J937" s="574"/>
      <c r="L937" s="576"/>
    </row>
    <row r="938">
      <c r="A938" s="574"/>
      <c r="D938" s="574"/>
      <c r="E938" s="574"/>
      <c r="F938" s="575"/>
      <c r="G938" s="576"/>
      <c r="H938" s="577"/>
      <c r="I938" s="577"/>
      <c r="J938" s="574"/>
      <c r="L938" s="576"/>
    </row>
    <row r="939">
      <c r="A939" s="574"/>
      <c r="D939" s="574"/>
      <c r="E939" s="574"/>
      <c r="F939" s="575"/>
      <c r="G939" s="576"/>
      <c r="H939" s="577"/>
      <c r="I939" s="577"/>
      <c r="J939" s="574"/>
      <c r="L939" s="576"/>
    </row>
    <row r="940">
      <c r="A940" s="574"/>
      <c r="D940" s="574"/>
      <c r="E940" s="574"/>
      <c r="F940" s="575"/>
      <c r="G940" s="576"/>
      <c r="H940" s="577"/>
      <c r="I940" s="577"/>
      <c r="J940" s="574"/>
      <c r="L940" s="576"/>
    </row>
    <row r="941">
      <c r="A941" s="574"/>
      <c r="D941" s="574"/>
      <c r="E941" s="574"/>
      <c r="F941" s="575"/>
      <c r="G941" s="576"/>
      <c r="H941" s="577"/>
      <c r="I941" s="577"/>
      <c r="J941" s="574"/>
      <c r="L941" s="576"/>
    </row>
    <row r="942">
      <c r="A942" s="574"/>
      <c r="D942" s="574"/>
      <c r="E942" s="574"/>
      <c r="F942" s="575"/>
      <c r="G942" s="576"/>
      <c r="H942" s="577"/>
      <c r="I942" s="577"/>
      <c r="J942" s="574"/>
      <c r="L942" s="576"/>
    </row>
    <row r="943">
      <c r="A943" s="574"/>
      <c r="D943" s="574"/>
      <c r="E943" s="574"/>
      <c r="F943" s="575"/>
      <c r="G943" s="576"/>
      <c r="H943" s="577"/>
      <c r="I943" s="577"/>
      <c r="J943" s="574"/>
      <c r="L943" s="576"/>
    </row>
    <row r="944">
      <c r="A944" s="574"/>
      <c r="D944" s="574"/>
      <c r="E944" s="574"/>
      <c r="F944" s="575"/>
      <c r="G944" s="576"/>
      <c r="H944" s="577"/>
      <c r="I944" s="577"/>
      <c r="J944" s="574"/>
      <c r="L944" s="576"/>
    </row>
    <row r="945">
      <c r="A945" s="574"/>
      <c r="D945" s="574"/>
      <c r="E945" s="574"/>
      <c r="F945" s="575"/>
      <c r="G945" s="576"/>
      <c r="H945" s="577"/>
      <c r="I945" s="577"/>
      <c r="J945" s="574"/>
      <c r="L945" s="576"/>
    </row>
    <row r="946">
      <c r="A946" s="574"/>
      <c r="D946" s="574"/>
      <c r="E946" s="574"/>
      <c r="F946" s="575"/>
      <c r="G946" s="576"/>
      <c r="H946" s="577"/>
      <c r="I946" s="577"/>
      <c r="J946" s="574"/>
      <c r="L946" s="576"/>
    </row>
    <row r="947">
      <c r="A947" s="574"/>
      <c r="D947" s="574"/>
      <c r="E947" s="574"/>
      <c r="F947" s="575"/>
      <c r="G947" s="576"/>
      <c r="H947" s="577"/>
      <c r="I947" s="577"/>
      <c r="J947" s="574"/>
      <c r="L947" s="576"/>
    </row>
    <row r="948">
      <c r="A948" s="574"/>
      <c r="D948" s="574"/>
      <c r="E948" s="574"/>
      <c r="F948" s="575"/>
      <c r="G948" s="576"/>
      <c r="H948" s="577"/>
      <c r="I948" s="577"/>
      <c r="J948" s="574"/>
      <c r="L948" s="576"/>
    </row>
    <row r="949">
      <c r="A949" s="574"/>
      <c r="D949" s="574"/>
      <c r="E949" s="574"/>
      <c r="F949" s="575"/>
      <c r="G949" s="576"/>
      <c r="H949" s="577"/>
      <c r="I949" s="577"/>
      <c r="J949" s="574"/>
      <c r="L949" s="576"/>
    </row>
    <row r="950">
      <c r="A950" s="574"/>
      <c r="D950" s="574"/>
      <c r="E950" s="574"/>
      <c r="F950" s="575"/>
      <c r="G950" s="576"/>
      <c r="H950" s="577"/>
      <c r="I950" s="577"/>
      <c r="J950" s="574"/>
      <c r="L950" s="576"/>
    </row>
    <row r="951">
      <c r="A951" s="574"/>
      <c r="D951" s="574"/>
      <c r="E951" s="574"/>
      <c r="F951" s="575"/>
      <c r="G951" s="576"/>
      <c r="H951" s="577"/>
      <c r="I951" s="577"/>
      <c r="J951" s="574"/>
      <c r="L951" s="576"/>
    </row>
    <row r="952">
      <c r="A952" s="574"/>
      <c r="D952" s="574"/>
      <c r="E952" s="574"/>
      <c r="F952" s="575"/>
      <c r="G952" s="576"/>
      <c r="H952" s="577"/>
      <c r="I952" s="577"/>
      <c r="J952" s="574"/>
      <c r="L952" s="576"/>
    </row>
    <row r="953">
      <c r="A953" s="574"/>
      <c r="D953" s="574"/>
      <c r="E953" s="574"/>
      <c r="F953" s="575"/>
      <c r="G953" s="576"/>
      <c r="H953" s="577"/>
      <c r="I953" s="577"/>
      <c r="J953" s="574"/>
      <c r="L953" s="576"/>
    </row>
    <row r="954">
      <c r="A954" s="574"/>
      <c r="D954" s="574"/>
      <c r="E954" s="574"/>
      <c r="F954" s="575"/>
      <c r="G954" s="576"/>
      <c r="H954" s="577"/>
      <c r="I954" s="577"/>
      <c r="J954" s="574"/>
      <c r="L954" s="576"/>
    </row>
    <row r="955">
      <c r="A955" s="574"/>
      <c r="D955" s="574"/>
      <c r="E955" s="574"/>
      <c r="F955" s="575"/>
      <c r="G955" s="576"/>
      <c r="H955" s="577"/>
      <c r="I955" s="577"/>
      <c r="J955" s="574"/>
      <c r="L955" s="576"/>
    </row>
    <row r="956">
      <c r="A956" s="574"/>
      <c r="D956" s="574"/>
      <c r="E956" s="574"/>
      <c r="F956" s="575"/>
      <c r="G956" s="576"/>
      <c r="H956" s="577"/>
      <c r="I956" s="577"/>
      <c r="J956" s="574"/>
      <c r="L956" s="576"/>
    </row>
    <row r="957">
      <c r="A957" s="574"/>
      <c r="D957" s="574"/>
      <c r="E957" s="574"/>
      <c r="F957" s="575"/>
      <c r="G957" s="576"/>
      <c r="H957" s="577"/>
      <c r="I957" s="577"/>
      <c r="J957" s="574"/>
      <c r="L957" s="576"/>
    </row>
    <row r="958">
      <c r="A958" s="574"/>
      <c r="D958" s="574"/>
      <c r="E958" s="574"/>
      <c r="F958" s="575"/>
      <c r="G958" s="576"/>
      <c r="H958" s="577"/>
      <c r="I958" s="577"/>
      <c r="J958" s="574"/>
      <c r="L958" s="576"/>
    </row>
    <row r="959">
      <c r="A959" s="574"/>
      <c r="D959" s="574"/>
      <c r="E959" s="574"/>
      <c r="F959" s="575"/>
      <c r="G959" s="576"/>
      <c r="H959" s="577"/>
      <c r="I959" s="577"/>
      <c r="J959" s="574"/>
      <c r="L959" s="576"/>
    </row>
    <row r="960">
      <c r="A960" s="574"/>
      <c r="D960" s="574"/>
      <c r="E960" s="574"/>
      <c r="F960" s="575"/>
      <c r="G960" s="576"/>
      <c r="H960" s="577"/>
      <c r="I960" s="577"/>
      <c r="J960" s="574"/>
      <c r="L960" s="576"/>
    </row>
    <row r="961">
      <c r="A961" s="574"/>
      <c r="D961" s="574"/>
      <c r="E961" s="574"/>
      <c r="F961" s="575"/>
      <c r="G961" s="576"/>
      <c r="H961" s="577"/>
      <c r="I961" s="577"/>
      <c r="J961" s="574"/>
      <c r="L961" s="576"/>
    </row>
    <row r="962">
      <c r="A962" s="574"/>
      <c r="D962" s="574"/>
      <c r="E962" s="574"/>
      <c r="F962" s="575"/>
      <c r="G962" s="576"/>
      <c r="H962" s="577"/>
      <c r="I962" s="577"/>
      <c r="J962" s="574"/>
      <c r="L962" s="576"/>
    </row>
    <row r="963">
      <c r="A963" s="574"/>
      <c r="D963" s="574"/>
      <c r="E963" s="574"/>
      <c r="F963" s="575"/>
      <c r="G963" s="576"/>
      <c r="H963" s="577"/>
      <c r="I963" s="577"/>
      <c r="J963" s="574"/>
      <c r="L963" s="576"/>
    </row>
    <row r="964">
      <c r="A964" s="574"/>
      <c r="D964" s="574"/>
      <c r="E964" s="574"/>
      <c r="F964" s="575"/>
      <c r="G964" s="576"/>
      <c r="H964" s="577"/>
      <c r="I964" s="577"/>
      <c r="J964" s="574"/>
      <c r="L964" s="576"/>
    </row>
    <row r="965">
      <c r="A965" s="574"/>
      <c r="D965" s="574"/>
      <c r="E965" s="574"/>
      <c r="F965" s="575"/>
      <c r="G965" s="576"/>
      <c r="H965" s="577"/>
      <c r="I965" s="577"/>
      <c r="J965" s="574"/>
      <c r="L965" s="576"/>
    </row>
    <row r="966">
      <c r="A966" s="574"/>
      <c r="D966" s="574"/>
      <c r="E966" s="574"/>
      <c r="F966" s="575"/>
      <c r="G966" s="576"/>
      <c r="H966" s="577"/>
      <c r="I966" s="577"/>
      <c r="J966" s="574"/>
      <c r="L966" s="576"/>
    </row>
    <row r="967">
      <c r="A967" s="574"/>
      <c r="D967" s="574"/>
      <c r="E967" s="574"/>
      <c r="F967" s="575"/>
      <c r="G967" s="576"/>
      <c r="H967" s="577"/>
      <c r="I967" s="577"/>
      <c r="J967" s="574"/>
      <c r="L967" s="576"/>
    </row>
    <row r="968">
      <c r="A968" s="574"/>
      <c r="D968" s="574"/>
      <c r="E968" s="574"/>
      <c r="F968" s="575"/>
      <c r="G968" s="576"/>
      <c r="H968" s="577"/>
      <c r="I968" s="577"/>
      <c r="J968" s="574"/>
      <c r="L968" s="576"/>
    </row>
    <row r="969">
      <c r="A969" s="574"/>
      <c r="D969" s="574"/>
      <c r="E969" s="574"/>
      <c r="F969" s="575"/>
      <c r="G969" s="576"/>
      <c r="H969" s="577"/>
      <c r="I969" s="577"/>
      <c r="J969" s="574"/>
      <c r="L969" s="576"/>
    </row>
    <row r="970">
      <c r="A970" s="574"/>
      <c r="D970" s="574"/>
      <c r="E970" s="574"/>
      <c r="F970" s="575"/>
      <c r="G970" s="576"/>
      <c r="H970" s="577"/>
      <c r="I970" s="577"/>
      <c r="J970" s="574"/>
      <c r="L970" s="576"/>
    </row>
    <row r="971">
      <c r="A971" s="574"/>
      <c r="D971" s="574"/>
      <c r="E971" s="574"/>
      <c r="F971" s="575"/>
      <c r="G971" s="576"/>
      <c r="H971" s="577"/>
      <c r="I971" s="577"/>
      <c r="J971" s="574"/>
      <c r="L971" s="576"/>
    </row>
    <row r="972">
      <c r="A972" s="574"/>
      <c r="D972" s="574"/>
      <c r="E972" s="574"/>
      <c r="F972" s="575"/>
      <c r="G972" s="576"/>
      <c r="H972" s="577"/>
      <c r="I972" s="577"/>
      <c r="J972" s="574"/>
      <c r="L972" s="576"/>
    </row>
    <row r="973">
      <c r="A973" s="574"/>
      <c r="D973" s="574"/>
      <c r="E973" s="574"/>
      <c r="F973" s="575"/>
      <c r="G973" s="576"/>
      <c r="H973" s="577"/>
      <c r="I973" s="577"/>
      <c r="J973" s="574"/>
      <c r="L973" s="576"/>
    </row>
    <row r="974">
      <c r="A974" s="574"/>
      <c r="D974" s="574"/>
      <c r="E974" s="574"/>
      <c r="F974" s="575"/>
      <c r="G974" s="576"/>
      <c r="H974" s="577"/>
      <c r="I974" s="577"/>
      <c r="J974" s="574"/>
      <c r="L974" s="576"/>
    </row>
    <row r="975">
      <c r="A975" s="574"/>
      <c r="D975" s="574"/>
      <c r="E975" s="574"/>
      <c r="F975" s="575"/>
      <c r="G975" s="576"/>
      <c r="H975" s="577"/>
      <c r="I975" s="577"/>
      <c r="J975" s="574"/>
      <c r="L975" s="576"/>
    </row>
    <row r="976">
      <c r="A976" s="574"/>
      <c r="D976" s="574"/>
      <c r="E976" s="574"/>
      <c r="F976" s="575"/>
      <c r="G976" s="576"/>
      <c r="H976" s="577"/>
      <c r="I976" s="577"/>
      <c r="J976" s="574"/>
      <c r="L976" s="576"/>
    </row>
    <row r="977">
      <c r="A977" s="574"/>
      <c r="D977" s="574"/>
      <c r="E977" s="574"/>
      <c r="F977" s="575"/>
      <c r="G977" s="576"/>
      <c r="H977" s="577"/>
      <c r="I977" s="577"/>
      <c r="J977" s="574"/>
      <c r="L977" s="576"/>
    </row>
    <row r="978">
      <c r="A978" s="574"/>
      <c r="D978" s="574"/>
      <c r="E978" s="574"/>
      <c r="F978" s="575"/>
      <c r="G978" s="576"/>
      <c r="H978" s="577"/>
      <c r="I978" s="577"/>
      <c r="J978" s="574"/>
      <c r="L978" s="576"/>
    </row>
    <row r="979">
      <c r="A979" s="574"/>
      <c r="D979" s="574"/>
      <c r="E979" s="574"/>
      <c r="F979" s="575"/>
      <c r="G979" s="576"/>
      <c r="H979" s="577"/>
      <c r="I979" s="577"/>
      <c r="J979" s="574"/>
      <c r="L979" s="576"/>
    </row>
    <row r="980">
      <c r="A980" s="574"/>
      <c r="D980" s="574"/>
      <c r="E980" s="574"/>
      <c r="F980" s="575"/>
      <c r="G980" s="576"/>
      <c r="H980" s="577"/>
      <c r="I980" s="577"/>
      <c r="J980" s="574"/>
      <c r="L980" s="576"/>
    </row>
    <row r="981">
      <c r="A981" s="574"/>
      <c r="D981" s="574"/>
      <c r="E981" s="574"/>
      <c r="F981" s="575"/>
      <c r="G981" s="576"/>
      <c r="H981" s="577"/>
      <c r="I981" s="577"/>
      <c r="J981" s="574"/>
      <c r="L981" s="576"/>
    </row>
    <row r="982">
      <c r="A982" s="574"/>
      <c r="D982" s="574"/>
      <c r="E982" s="574"/>
      <c r="F982" s="575"/>
      <c r="G982" s="576"/>
      <c r="H982" s="577"/>
      <c r="I982" s="577"/>
      <c r="J982" s="574"/>
      <c r="L982" s="576"/>
    </row>
    <row r="983">
      <c r="A983" s="574"/>
      <c r="D983" s="574"/>
      <c r="E983" s="574"/>
      <c r="F983" s="575"/>
      <c r="G983" s="576"/>
      <c r="H983" s="577"/>
      <c r="I983" s="577"/>
      <c r="J983" s="574"/>
      <c r="L983" s="576"/>
    </row>
    <row r="984">
      <c r="A984" s="574"/>
      <c r="D984" s="574"/>
      <c r="E984" s="574"/>
      <c r="F984" s="575"/>
      <c r="G984" s="576"/>
      <c r="H984" s="577"/>
      <c r="I984" s="577"/>
      <c r="J984" s="574"/>
      <c r="L984" s="576"/>
    </row>
    <row r="985">
      <c r="A985" s="574"/>
      <c r="D985" s="574"/>
      <c r="E985" s="574"/>
      <c r="F985" s="575"/>
      <c r="G985" s="576"/>
      <c r="H985" s="577"/>
      <c r="I985" s="577"/>
      <c r="J985" s="574"/>
      <c r="L985" s="576"/>
    </row>
    <row r="986">
      <c r="A986" s="574"/>
      <c r="D986" s="574"/>
      <c r="E986" s="574"/>
      <c r="F986" s="575"/>
      <c r="G986" s="576"/>
      <c r="H986" s="577"/>
      <c r="I986" s="577"/>
      <c r="J986" s="574"/>
      <c r="L986" s="576"/>
    </row>
    <row r="987">
      <c r="A987" s="574"/>
      <c r="D987" s="574"/>
      <c r="E987" s="574"/>
      <c r="F987" s="575"/>
      <c r="G987" s="576"/>
      <c r="H987" s="577"/>
      <c r="I987" s="577"/>
      <c r="J987" s="574"/>
      <c r="L987" s="576"/>
    </row>
    <row r="988">
      <c r="A988" s="574"/>
      <c r="D988" s="574"/>
      <c r="E988" s="574"/>
      <c r="F988" s="575"/>
      <c r="G988" s="576"/>
      <c r="H988" s="577"/>
      <c r="I988" s="577"/>
      <c r="J988" s="574"/>
      <c r="L988" s="576"/>
    </row>
    <row r="989">
      <c r="A989" s="574"/>
      <c r="D989" s="574"/>
      <c r="E989" s="574"/>
      <c r="F989" s="575"/>
      <c r="G989" s="576"/>
      <c r="H989" s="577"/>
      <c r="I989" s="577"/>
      <c r="J989" s="574"/>
      <c r="L989" s="576"/>
    </row>
    <row r="990">
      <c r="A990" s="574"/>
      <c r="D990" s="574"/>
      <c r="E990" s="574"/>
      <c r="F990" s="575"/>
      <c r="G990" s="576"/>
      <c r="H990" s="577"/>
      <c r="I990" s="577"/>
      <c r="J990" s="574"/>
      <c r="L990" s="576"/>
    </row>
    <row r="991">
      <c r="A991" s="574"/>
      <c r="D991" s="574"/>
      <c r="E991" s="574"/>
      <c r="F991" s="575"/>
      <c r="G991" s="576"/>
      <c r="H991" s="577"/>
      <c r="I991" s="577"/>
      <c r="J991" s="574"/>
      <c r="L991" s="576"/>
    </row>
    <row r="992">
      <c r="A992" s="574"/>
      <c r="D992" s="574"/>
      <c r="E992" s="574"/>
      <c r="F992" s="575"/>
      <c r="G992" s="576"/>
      <c r="H992" s="577"/>
      <c r="I992" s="577"/>
      <c r="J992" s="574"/>
      <c r="L992" s="576"/>
    </row>
    <row r="993">
      <c r="A993" s="574"/>
      <c r="D993" s="574"/>
      <c r="E993" s="574"/>
      <c r="F993" s="575"/>
      <c r="G993" s="576"/>
      <c r="H993" s="577"/>
      <c r="I993" s="577"/>
      <c r="J993" s="574"/>
      <c r="L993" s="576"/>
    </row>
    <row r="994">
      <c r="A994" s="574"/>
      <c r="D994" s="574"/>
      <c r="E994" s="574"/>
      <c r="F994" s="575"/>
      <c r="G994" s="576"/>
      <c r="H994" s="577"/>
      <c r="I994" s="577"/>
      <c r="J994" s="574"/>
      <c r="L994" s="576"/>
    </row>
    <row r="995">
      <c r="A995" s="574"/>
      <c r="D995" s="574"/>
      <c r="E995" s="574"/>
      <c r="F995" s="575"/>
      <c r="G995" s="576"/>
      <c r="H995" s="577"/>
      <c r="I995" s="577"/>
      <c r="J995" s="574"/>
      <c r="L995" s="576"/>
    </row>
    <row r="996">
      <c r="A996" s="574"/>
      <c r="D996" s="574"/>
      <c r="E996" s="574"/>
      <c r="F996" s="575"/>
      <c r="G996" s="576"/>
      <c r="H996" s="577"/>
      <c r="I996" s="577"/>
      <c r="J996" s="574"/>
      <c r="L996" s="576"/>
    </row>
    <row r="997">
      <c r="A997" s="574"/>
      <c r="D997" s="574"/>
      <c r="E997" s="574"/>
      <c r="F997" s="575"/>
      <c r="G997" s="576"/>
      <c r="H997" s="577"/>
      <c r="I997" s="577"/>
      <c r="J997" s="574"/>
      <c r="L997" s="576"/>
    </row>
    <row r="998">
      <c r="A998" s="574"/>
      <c r="D998" s="574"/>
      <c r="E998" s="574"/>
      <c r="F998" s="575"/>
      <c r="G998" s="576"/>
      <c r="H998" s="577"/>
      <c r="I998" s="577"/>
      <c r="J998" s="574"/>
      <c r="L998" s="576"/>
    </row>
    <row r="999">
      <c r="A999" s="574"/>
      <c r="D999" s="574"/>
      <c r="E999" s="574"/>
      <c r="F999" s="575"/>
      <c r="G999" s="576"/>
      <c r="H999" s="577"/>
      <c r="I999" s="577"/>
      <c r="J999" s="574"/>
      <c r="L999" s="576"/>
    </row>
    <row r="1000">
      <c r="A1000" s="574"/>
      <c r="D1000" s="574"/>
      <c r="E1000" s="574"/>
      <c r="F1000" s="575"/>
      <c r="G1000" s="576"/>
      <c r="H1000" s="577"/>
      <c r="I1000" s="577"/>
      <c r="J1000" s="574"/>
      <c r="L1000" s="576"/>
    </row>
    <row r="1001">
      <c r="A1001" s="574"/>
      <c r="D1001" s="574"/>
      <c r="E1001" s="574"/>
      <c r="F1001" s="575"/>
      <c r="G1001" s="576"/>
      <c r="H1001" s="577"/>
      <c r="I1001" s="577"/>
      <c r="J1001" s="574"/>
      <c r="L1001" s="576"/>
    </row>
    <row r="1002">
      <c r="A1002" s="574"/>
      <c r="D1002" s="574"/>
      <c r="E1002" s="574"/>
      <c r="F1002" s="575"/>
      <c r="G1002" s="576"/>
      <c r="H1002" s="577"/>
      <c r="I1002" s="577"/>
      <c r="J1002" s="574"/>
      <c r="L1002" s="576"/>
    </row>
    <row r="1003">
      <c r="A1003" s="574"/>
      <c r="D1003" s="574"/>
      <c r="E1003" s="574"/>
      <c r="F1003" s="575"/>
      <c r="G1003" s="576"/>
      <c r="H1003" s="577"/>
      <c r="I1003" s="577"/>
      <c r="J1003" s="574"/>
      <c r="L1003" s="576"/>
    </row>
    <row r="1004">
      <c r="A1004" s="574"/>
      <c r="D1004" s="574"/>
      <c r="E1004" s="574"/>
      <c r="F1004" s="575"/>
      <c r="G1004" s="576"/>
      <c r="H1004" s="577"/>
      <c r="I1004" s="577"/>
      <c r="J1004" s="574"/>
      <c r="L1004" s="576"/>
    </row>
    <row r="1005">
      <c r="A1005" s="574"/>
      <c r="D1005" s="574"/>
      <c r="E1005" s="574"/>
      <c r="F1005" s="575"/>
      <c r="G1005" s="576"/>
      <c r="H1005" s="577"/>
      <c r="I1005" s="577"/>
      <c r="J1005" s="574"/>
      <c r="L1005" s="576"/>
    </row>
    <row r="1006">
      <c r="A1006" s="574"/>
      <c r="D1006" s="574"/>
      <c r="E1006" s="574"/>
      <c r="F1006" s="575"/>
      <c r="G1006" s="576"/>
      <c r="H1006" s="577"/>
      <c r="I1006" s="577"/>
      <c r="J1006" s="574"/>
      <c r="L1006" s="576"/>
    </row>
    <row r="1007">
      <c r="A1007" s="574"/>
      <c r="D1007" s="574"/>
      <c r="E1007" s="574"/>
      <c r="F1007" s="575"/>
      <c r="G1007" s="576"/>
      <c r="H1007" s="577"/>
      <c r="I1007" s="577"/>
      <c r="J1007" s="574"/>
      <c r="L1007" s="576"/>
    </row>
    <row r="1008">
      <c r="A1008" s="574"/>
      <c r="D1008" s="574"/>
      <c r="E1008" s="574"/>
      <c r="F1008" s="575"/>
      <c r="G1008" s="576"/>
      <c r="H1008" s="577"/>
      <c r="I1008" s="577"/>
      <c r="J1008" s="574"/>
      <c r="L1008" s="576"/>
    </row>
    <row r="1009">
      <c r="A1009" s="574"/>
      <c r="D1009" s="574"/>
      <c r="E1009" s="574"/>
      <c r="F1009" s="575"/>
      <c r="G1009" s="576"/>
      <c r="H1009" s="577"/>
      <c r="I1009" s="577"/>
      <c r="J1009" s="574"/>
      <c r="L1009" s="576"/>
    </row>
    <row r="1010">
      <c r="A1010" s="574"/>
      <c r="D1010" s="574"/>
      <c r="E1010" s="574"/>
      <c r="F1010" s="575"/>
      <c r="G1010" s="576"/>
      <c r="H1010" s="577"/>
      <c r="I1010" s="577"/>
      <c r="J1010" s="574"/>
      <c r="L1010" s="576"/>
    </row>
    <row r="1011">
      <c r="A1011" s="574"/>
      <c r="D1011" s="574"/>
      <c r="E1011" s="574"/>
      <c r="F1011" s="575"/>
      <c r="G1011" s="576"/>
      <c r="H1011" s="577"/>
      <c r="I1011" s="577"/>
      <c r="J1011" s="574"/>
      <c r="L1011" s="576"/>
    </row>
    <row r="1012">
      <c r="A1012" s="574"/>
      <c r="D1012" s="574"/>
      <c r="E1012" s="574"/>
      <c r="F1012" s="575"/>
      <c r="G1012" s="576"/>
      <c r="H1012" s="577"/>
      <c r="I1012" s="577"/>
      <c r="J1012" s="574"/>
      <c r="L1012" s="576"/>
    </row>
    <row r="1013">
      <c r="A1013" s="574"/>
      <c r="D1013" s="574"/>
      <c r="E1013" s="574"/>
      <c r="F1013" s="575"/>
      <c r="G1013" s="576"/>
      <c r="H1013" s="577"/>
      <c r="I1013" s="577"/>
      <c r="J1013" s="574"/>
      <c r="L1013" s="576"/>
    </row>
    <row r="1014">
      <c r="A1014" s="574"/>
      <c r="D1014" s="574"/>
      <c r="E1014" s="574"/>
      <c r="F1014" s="575"/>
      <c r="G1014" s="576"/>
      <c r="H1014" s="577"/>
      <c r="I1014" s="577"/>
      <c r="J1014" s="574"/>
      <c r="L1014" s="576"/>
    </row>
    <row r="1015">
      <c r="A1015" s="574"/>
      <c r="D1015" s="574"/>
      <c r="E1015" s="574"/>
      <c r="F1015" s="575"/>
      <c r="G1015" s="576"/>
      <c r="H1015" s="577"/>
      <c r="I1015" s="577"/>
      <c r="J1015" s="574"/>
      <c r="L1015" s="576"/>
    </row>
    <row r="1016">
      <c r="A1016" s="574"/>
      <c r="F1016" s="575"/>
      <c r="G1016" s="576"/>
      <c r="H1016" s="577"/>
      <c r="I1016" s="577"/>
      <c r="J1016" s="574"/>
      <c r="L1016" s="576"/>
    </row>
    <row r="1017">
      <c r="H1017" s="577"/>
      <c r="I1017" s="574"/>
      <c r="J1017" s="574"/>
    </row>
  </sheetData>
  <dataValidations>
    <dataValidation type="list" allowBlank="1" sqref="B3:B65">
      <formula1>"On hold,Em alinhamento,Protocolado,Em tramitação,Aprovado,Sancionado,Aprovado (aguardando sanção)"</formula1>
    </dataValidation>
    <dataValidation type="list" allowBlank="1" sqref="J3:K65">
      <formula1>#REF!</formula1>
    </dataValidation>
    <dataValidation type="list" allowBlank="1" sqref="C3:C65">
      <formula1>"Autor,Coautor"</formula1>
    </dataValidation>
    <dataValidation allowBlank="1" showDropDown="1" sqref="E3:E65 G3:G65 L3:L65"/>
    <dataValidation type="list" allowBlank="1" sqref="A3:A65">
      <formula1>"Projeto de Lei Ordinária,Projeto de Decreto Legislativo,Projeto de Lei Complementar,Projeto de Resolução"</formula1>
    </dataValidation>
  </dataValidations>
  <hyperlinks>
    <hyperlink r:id="rId1" ref="H3"/>
    <hyperlink r:id="rId2" ref="I3"/>
    <hyperlink r:id="rId3" ref="H4"/>
    <hyperlink r:id="rId4" ref="I4"/>
    <hyperlink r:id="rId5" ref="H5"/>
    <hyperlink r:id="rId6" ref="H6"/>
    <hyperlink r:id="rId7" ref="H7"/>
    <hyperlink r:id="rId8" ref="H8"/>
    <hyperlink r:id="rId9" ref="H9"/>
    <hyperlink r:id="rId10" ref="I9"/>
    <hyperlink r:id="rId11" ref="H10"/>
    <hyperlink r:id="rId12" ref="H11"/>
    <hyperlink r:id="rId13" ref="H12"/>
    <hyperlink r:id="rId14" ref="H13"/>
    <hyperlink r:id="rId15" ref="I13"/>
    <hyperlink r:id="rId16" ref="H14"/>
    <hyperlink r:id="rId17" ref="I14"/>
    <hyperlink r:id="rId18" ref="H15"/>
    <hyperlink r:id="rId19" ref="I15"/>
    <hyperlink r:id="rId20" ref="H16"/>
    <hyperlink r:id="rId21" ref="I16"/>
    <hyperlink r:id="rId22" ref="H17"/>
    <hyperlink r:id="rId23" ref="H18"/>
    <hyperlink r:id="rId24" ref="H19"/>
    <hyperlink r:id="rId25" ref="H20"/>
    <hyperlink r:id="rId26" ref="I20"/>
    <hyperlink r:id="rId27" ref="H21"/>
    <hyperlink r:id="rId28" ref="I21"/>
    <hyperlink r:id="rId29" ref="H22"/>
    <hyperlink r:id="rId30" ref="H23"/>
    <hyperlink r:id="rId31" ref="H24"/>
    <hyperlink r:id="rId32" ref="H25"/>
    <hyperlink r:id="rId33" ref="I25"/>
    <hyperlink r:id="rId34" ref="H26"/>
    <hyperlink r:id="rId35" ref="H27"/>
    <hyperlink r:id="rId36" ref="H28"/>
    <hyperlink r:id="rId37" ref="H29"/>
    <hyperlink r:id="rId38" ref="H30"/>
    <hyperlink r:id="rId39" ref="H31"/>
    <hyperlink r:id="rId40" ref="I31"/>
    <hyperlink r:id="rId41" ref="H32"/>
    <hyperlink r:id="rId42" ref="H33"/>
    <hyperlink r:id="rId43" ref="H34"/>
    <hyperlink r:id="rId44" ref="I34"/>
    <hyperlink r:id="rId45" ref="H35"/>
    <hyperlink r:id="rId46" ref="I35"/>
    <hyperlink r:id="rId47" ref="H36"/>
    <hyperlink r:id="rId48" ref="H37"/>
    <hyperlink r:id="rId49" ref="H38"/>
    <hyperlink r:id="rId50" ref="H39"/>
    <hyperlink r:id="rId51" ref="H40"/>
    <hyperlink r:id="rId52" ref="H41"/>
    <hyperlink r:id="rId53" ref="H42"/>
    <hyperlink r:id="rId54" ref="I42"/>
    <hyperlink r:id="rId55" ref="H43"/>
    <hyperlink r:id="rId56" ref="I43"/>
    <hyperlink r:id="rId57" ref="H44"/>
    <hyperlink r:id="rId58" ref="I44"/>
    <hyperlink r:id="rId59" ref="H45"/>
    <hyperlink r:id="rId60" ref="I45"/>
    <hyperlink r:id="rId61" ref="H46"/>
    <hyperlink r:id="rId62" ref="I46"/>
    <hyperlink r:id="rId63" ref="H47"/>
    <hyperlink r:id="rId64" ref="I47"/>
    <hyperlink r:id="rId65" ref="H48"/>
    <hyperlink r:id="rId66" ref="H49"/>
    <hyperlink r:id="rId67" ref="I49"/>
    <hyperlink r:id="rId68" ref="H50"/>
    <hyperlink r:id="rId69" ref="H51"/>
    <hyperlink r:id="rId70" ref="H52"/>
    <hyperlink r:id="rId71" ref="H53"/>
    <hyperlink r:id="rId72" ref="I53"/>
    <hyperlink r:id="rId73" ref="H54"/>
    <hyperlink r:id="rId74" ref="H55"/>
    <hyperlink r:id="rId75" ref="H56"/>
    <hyperlink r:id="rId76" ref="H57"/>
    <hyperlink r:id="rId77" ref="L57"/>
    <hyperlink r:id="rId78" ref="H58"/>
    <hyperlink r:id="rId79" ref="H59"/>
    <hyperlink r:id="rId80" ref="H60"/>
    <hyperlink r:id="rId81" ref="H61"/>
    <hyperlink r:id="rId82" ref="H62"/>
    <hyperlink r:id="rId83" ref="H63"/>
    <hyperlink r:id="rId84" ref="H64"/>
    <hyperlink r:id="rId85" ref="H65"/>
  </hyperlinks>
  <printOptions gridLines="1" horizontalCentered="1"/>
  <pageMargins bottom="0.75" footer="0.0" header="0.0" left="0.7" right="0.7" top="0.75"/>
  <pageSetup fitToHeight="0" paperSize="9" cellComments="atEnd" orientation="landscape" pageOrder="overThenDown"/>
  <drawing r:id="rId86"/>
  <tableParts count="1">
    <tablePart r:id="rId88"/>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6.5"/>
    <col customWidth="1" min="2" max="3" width="22.0"/>
    <col customWidth="1" min="4" max="4" width="18.38"/>
    <col customWidth="1" min="5" max="5" width="38.75"/>
    <col hidden="1" min="7" max="28" width="12.63"/>
  </cols>
  <sheetData>
    <row r="1">
      <c r="A1" s="574"/>
      <c r="B1" s="574"/>
      <c r="C1" s="574"/>
      <c r="D1" s="539"/>
    </row>
    <row r="2" ht="22.5" customHeight="1">
      <c r="A2" s="633" t="s">
        <v>135</v>
      </c>
      <c r="B2" s="634" t="s">
        <v>6661</v>
      </c>
      <c r="C2" s="633" t="s">
        <v>6224</v>
      </c>
      <c r="D2" s="635" t="s">
        <v>6880</v>
      </c>
      <c r="E2" s="636" t="s">
        <v>6881</v>
      </c>
    </row>
    <row r="3" ht="22.5" customHeight="1">
      <c r="A3" s="637" t="s">
        <v>6882</v>
      </c>
      <c r="B3" s="638" t="s">
        <v>4231</v>
      </c>
      <c r="C3" s="638" t="s">
        <v>6883</v>
      </c>
      <c r="D3" s="639">
        <v>45682.0</v>
      </c>
      <c r="E3" s="640" t="s">
        <v>19</v>
      </c>
    </row>
    <row r="4" ht="22.5" customHeight="1">
      <c r="A4" s="637" t="s">
        <v>6884</v>
      </c>
      <c r="B4" s="638" t="s">
        <v>4244</v>
      </c>
      <c r="C4" s="638" t="s">
        <v>6883</v>
      </c>
      <c r="D4" s="639">
        <v>45713.0</v>
      </c>
      <c r="E4" s="641" t="s">
        <v>24</v>
      </c>
    </row>
    <row r="5" ht="22.5" customHeight="1">
      <c r="A5" s="637" t="s">
        <v>6885</v>
      </c>
      <c r="B5" s="638" t="s">
        <v>4251</v>
      </c>
      <c r="C5" s="638" t="s">
        <v>6883</v>
      </c>
      <c r="D5" s="642">
        <v>45741.0</v>
      </c>
      <c r="E5" s="641" t="s">
        <v>29</v>
      </c>
    </row>
    <row r="6" ht="22.5" customHeight="1">
      <c r="A6" s="637" t="s">
        <v>40</v>
      </c>
      <c r="B6" s="638" t="s">
        <v>4248</v>
      </c>
      <c r="C6" s="638" t="s">
        <v>6883</v>
      </c>
      <c r="D6" s="642">
        <v>45772.0</v>
      </c>
      <c r="E6" s="641" t="s">
        <v>40</v>
      </c>
    </row>
    <row r="7" ht="22.5" customHeight="1">
      <c r="A7" s="637" t="s">
        <v>45</v>
      </c>
      <c r="B7" s="638" t="s">
        <v>4251</v>
      </c>
      <c r="C7" s="638" t="s">
        <v>6883</v>
      </c>
      <c r="D7" s="642">
        <v>45772.0</v>
      </c>
      <c r="E7" s="641" t="s">
        <v>45</v>
      </c>
    </row>
    <row r="8" ht="22.5" customHeight="1">
      <c r="A8" s="637" t="s">
        <v>6886</v>
      </c>
      <c r="B8" s="638" t="s">
        <v>6887</v>
      </c>
      <c r="C8" s="638" t="s">
        <v>6883</v>
      </c>
      <c r="D8" s="642">
        <v>45772.0</v>
      </c>
      <c r="E8" s="641" t="s">
        <v>49</v>
      </c>
    </row>
    <row r="9" ht="22.5" customHeight="1">
      <c r="A9" s="637" t="s">
        <v>6888</v>
      </c>
      <c r="B9" s="638" t="s">
        <v>6887</v>
      </c>
      <c r="C9" s="638" t="s">
        <v>6883</v>
      </c>
      <c r="D9" s="642">
        <v>45925.0</v>
      </c>
      <c r="E9" s="641" t="s">
        <v>53</v>
      </c>
    </row>
    <row r="10" ht="22.5" customHeight="1">
      <c r="A10" s="637" t="s">
        <v>6889</v>
      </c>
      <c r="B10" s="638" t="s">
        <v>4244</v>
      </c>
      <c r="C10" s="638" t="s">
        <v>6883</v>
      </c>
      <c r="D10" s="642">
        <v>45925.0</v>
      </c>
      <c r="E10" s="641" t="s">
        <v>57</v>
      </c>
    </row>
    <row r="11" ht="22.5" customHeight="1">
      <c r="A11" s="637" t="s">
        <v>6890</v>
      </c>
      <c r="B11" s="638" t="s">
        <v>4245</v>
      </c>
      <c r="C11" s="638" t="s">
        <v>6883</v>
      </c>
      <c r="D11" s="588" t="s">
        <v>6891</v>
      </c>
      <c r="E11" s="641" t="s">
        <v>62</v>
      </c>
    </row>
    <row r="12" ht="22.5" customHeight="1">
      <c r="A12" s="637" t="s">
        <v>6892</v>
      </c>
      <c r="B12" s="638" t="s">
        <v>6887</v>
      </c>
      <c r="C12" s="638" t="s">
        <v>6883</v>
      </c>
      <c r="D12" s="642">
        <v>45986.0</v>
      </c>
      <c r="E12" s="641" t="s">
        <v>67</v>
      </c>
    </row>
    <row r="13" ht="22.5" customHeight="1">
      <c r="A13" s="637" t="s">
        <v>6893</v>
      </c>
      <c r="B13" s="638"/>
      <c r="C13" s="638" t="s">
        <v>6894</v>
      </c>
      <c r="D13" s="588" t="s">
        <v>6895</v>
      </c>
      <c r="E13" s="435" t="s">
        <v>6893</v>
      </c>
    </row>
    <row r="14" ht="22.5" customHeight="1">
      <c r="A14" s="637" t="s">
        <v>6896</v>
      </c>
      <c r="B14" s="638" t="s">
        <v>4245</v>
      </c>
      <c r="C14" s="638" t="s">
        <v>6883</v>
      </c>
      <c r="D14" s="642">
        <v>45894.0</v>
      </c>
      <c r="E14" s="641" t="s">
        <v>71</v>
      </c>
    </row>
    <row r="15" ht="22.5" customHeight="1">
      <c r="A15" s="637" t="s">
        <v>6897</v>
      </c>
      <c r="B15" s="638" t="s">
        <v>4244</v>
      </c>
      <c r="C15" s="638" t="s">
        <v>6883</v>
      </c>
      <c r="D15" s="643">
        <v>45778.0</v>
      </c>
      <c r="E15" s="641" t="s">
        <v>75</v>
      </c>
    </row>
    <row r="16" ht="22.5" customHeight="1">
      <c r="A16" s="637" t="s">
        <v>6898</v>
      </c>
      <c r="B16" s="638" t="s">
        <v>4244</v>
      </c>
      <c r="C16" s="638" t="s">
        <v>6883</v>
      </c>
      <c r="D16" s="642">
        <v>45986.0</v>
      </c>
      <c r="E16" s="641" t="s">
        <v>79</v>
      </c>
    </row>
    <row r="17" ht="22.5" customHeight="1">
      <c r="A17" s="637" t="s">
        <v>6899</v>
      </c>
      <c r="B17" s="638" t="s">
        <v>4244</v>
      </c>
      <c r="C17" s="638" t="s">
        <v>6883</v>
      </c>
      <c r="D17" s="642">
        <v>45713.0</v>
      </c>
      <c r="E17" s="641" t="s">
        <v>83</v>
      </c>
    </row>
    <row r="18" ht="22.5" customHeight="1">
      <c r="A18" s="637" t="s">
        <v>6900</v>
      </c>
      <c r="B18" s="644"/>
      <c r="C18" s="638" t="s">
        <v>6894</v>
      </c>
      <c r="D18" s="642">
        <v>45833.0</v>
      </c>
      <c r="E18" s="641" t="s">
        <v>87</v>
      </c>
    </row>
    <row r="19" ht="22.5" customHeight="1">
      <c r="A19" s="637" t="s">
        <v>91</v>
      </c>
      <c r="B19" s="644"/>
      <c r="C19" s="638" t="s">
        <v>6894</v>
      </c>
      <c r="D19" s="588" t="s">
        <v>6895</v>
      </c>
      <c r="E19" s="641" t="s">
        <v>91</v>
      </c>
    </row>
    <row r="20" ht="22.5" customHeight="1">
      <c r="A20" s="637" t="s">
        <v>6901</v>
      </c>
      <c r="B20" s="644"/>
      <c r="C20" s="638" t="s">
        <v>6726</v>
      </c>
      <c r="D20" s="588" t="s">
        <v>6895</v>
      </c>
      <c r="E20" s="435" t="s">
        <v>6901</v>
      </c>
    </row>
    <row r="21" ht="22.5" customHeight="1">
      <c r="A21" s="637" t="s">
        <v>6902</v>
      </c>
      <c r="B21" s="644"/>
      <c r="C21" s="638" t="s">
        <v>6726</v>
      </c>
      <c r="D21" s="588" t="s">
        <v>6895</v>
      </c>
      <c r="E21" s="435" t="s">
        <v>6902</v>
      </c>
    </row>
    <row r="22" ht="22.5" customHeight="1">
      <c r="A22" s="645"/>
      <c r="B22" s="646"/>
      <c r="C22" s="646"/>
      <c r="D22" s="647"/>
    </row>
    <row r="23" hidden="1">
      <c r="A23" s="574"/>
      <c r="B23" s="574"/>
      <c r="C23" s="574"/>
      <c r="D23" s="539"/>
    </row>
    <row r="24" hidden="1">
      <c r="A24" s="574"/>
      <c r="B24" s="574"/>
      <c r="C24" s="574"/>
      <c r="D24" s="539"/>
    </row>
    <row r="25" hidden="1">
      <c r="A25" s="574"/>
      <c r="B25" s="574"/>
      <c r="C25" s="574"/>
      <c r="D25" s="539"/>
    </row>
    <row r="26" hidden="1">
      <c r="A26" s="574"/>
      <c r="B26" s="574"/>
      <c r="C26" s="574"/>
      <c r="D26" s="539"/>
    </row>
    <row r="27" hidden="1">
      <c r="A27" s="574"/>
      <c r="B27" s="574"/>
      <c r="C27" s="574"/>
      <c r="D27" s="539"/>
    </row>
    <row r="28" hidden="1">
      <c r="A28" s="574"/>
      <c r="B28" s="574"/>
      <c r="C28" s="574"/>
      <c r="D28" s="539"/>
    </row>
    <row r="29" hidden="1">
      <c r="A29" s="574"/>
      <c r="B29" s="574"/>
      <c r="C29" s="574"/>
      <c r="D29" s="539"/>
    </row>
    <row r="30" hidden="1">
      <c r="A30" s="574"/>
      <c r="B30" s="574"/>
      <c r="C30" s="574"/>
      <c r="D30" s="539"/>
    </row>
    <row r="31" hidden="1">
      <c r="A31" s="574"/>
      <c r="B31" s="574"/>
      <c r="C31" s="574"/>
      <c r="D31" s="539"/>
    </row>
    <row r="32" hidden="1">
      <c r="A32" s="574"/>
      <c r="B32" s="574"/>
      <c r="C32" s="574"/>
      <c r="D32" s="539"/>
    </row>
    <row r="33" hidden="1">
      <c r="A33" s="574"/>
      <c r="B33" s="574"/>
      <c r="C33" s="574"/>
      <c r="D33" s="539"/>
    </row>
    <row r="34" hidden="1">
      <c r="A34" s="574"/>
      <c r="B34" s="574"/>
      <c r="C34" s="574"/>
      <c r="D34" s="539"/>
    </row>
    <row r="35" hidden="1">
      <c r="A35" s="574"/>
      <c r="B35" s="574"/>
      <c r="C35" s="574"/>
      <c r="D35" s="539"/>
    </row>
    <row r="36" hidden="1">
      <c r="A36" s="574"/>
      <c r="B36" s="574"/>
      <c r="C36" s="574"/>
      <c r="D36" s="539"/>
    </row>
    <row r="37" hidden="1">
      <c r="A37" s="574"/>
      <c r="B37" s="574"/>
      <c r="C37" s="574"/>
      <c r="D37" s="539"/>
    </row>
    <row r="38" hidden="1">
      <c r="A38" s="574"/>
      <c r="B38" s="574"/>
      <c r="C38" s="574"/>
      <c r="D38" s="539"/>
    </row>
    <row r="39" hidden="1">
      <c r="A39" s="574"/>
      <c r="B39" s="574"/>
      <c r="C39" s="574"/>
      <c r="D39" s="539"/>
    </row>
    <row r="40" hidden="1">
      <c r="A40" s="574"/>
      <c r="B40" s="574"/>
      <c r="C40" s="574"/>
      <c r="D40" s="539"/>
    </row>
    <row r="41" hidden="1">
      <c r="A41" s="574"/>
      <c r="B41" s="574"/>
      <c r="C41" s="574"/>
      <c r="D41" s="539"/>
    </row>
    <row r="42" hidden="1">
      <c r="A42" s="574"/>
      <c r="B42" s="574"/>
      <c r="C42" s="574"/>
      <c r="D42" s="539"/>
    </row>
    <row r="43" hidden="1">
      <c r="A43" s="574"/>
      <c r="B43" s="574"/>
      <c r="C43" s="574"/>
      <c r="D43" s="539"/>
    </row>
    <row r="44" hidden="1">
      <c r="A44" s="574"/>
      <c r="B44" s="574"/>
      <c r="C44" s="574"/>
      <c r="D44" s="539"/>
    </row>
    <row r="45" hidden="1">
      <c r="A45" s="574"/>
      <c r="B45" s="574"/>
      <c r="C45" s="574"/>
      <c r="D45" s="539"/>
    </row>
    <row r="46" hidden="1">
      <c r="A46" s="574"/>
      <c r="B46" s="574"/>
      <c r="C46" s="574"/>
      <c r="D46" s="539"/>
    </row>
    <row r="47" hidden="1">
      <c r="A47" s="574"/>
      <c r="B47" s="574"/>
      <c r="C47" s="574"/>
      <c r="D47" s="539"/>
    </row>
    <row r="48" hidden="1">
      <c r="A48" s="574"/>
      <c r="B48" s="574"/>
      <c r="C48" s="574"/>
      <c r="D48" s="539"/>
    </row>
    <row r="49" hidden="1">
      <c r="A49" s="574"/>
      <c r="B49" s="574"/>
      <c r="C49" s="574"/>
      <c r="D49" s="539"/>
    </row>
    <row r="50" hidden="1">
      <c r="A50" s="574"/>
      <c r="B50" s="574"/>
      <c r="C50" s="574"/>
      <c r="D50" s="539"/>
    </row>
    <row r="51" hidden="1">
      <c r="A51" s="574"/>
      <c r="B51" s="574"/>
      <c r="C51" s="574"/>
      <c r="D51" s="539"/>
    </row>
    <row r="52" hidden="1">
      <c r="A52" s="574"/>
      <c r="B52" s="574"/>
      <c r="C52" s="574"/>
      <c r="D52" s="539"/>
    </row>
    <row r="53" hidden="1">
      <c r="A53" s="574"/>
      <c r="B53" s="574"/>
      <c r="C53" s="574"/>
      <c r="D53" s="539"/>
    </row>
    <row r="54" hidden="1">
      <c r="A54" s="574"/>
      <c r="B54" s="574"/>
      <c r="C54" s="574"/>
      <c r="D54" s="539"/>
    </row>
    <row r="55" hidden="1">
      <c r="A55" s="574"/>
      <c r="B55" s="574"/>
      <c r="C55" s="574"/>
      <c r="D55" s="539"/>
    </row>
    <row r="56" hidden="1">
      <c r="A56" s="574"/>
      <c r="B56" s="574"/>
      <c r="C56" s="574"/>
      <c r="D56" s="539"/>
    </row>
    <row r="57" hidden="1">
      <c r="A57" s="574"/>
      <c r="B57" s="574"/>
      <c r="C57" s="574"/>
      <c r="D57" s="539"/>
    </row>
    <row r="58" hidden="1">
      <c r="A58" s="574"/>
      <c r="B58" s="574"/>
      <c r="C58" s="574"/>
      <c r="D58" s="539"/>
    </row>
    <row r="59" hidden="1">
      <c r="A59" s="574"/>
      <c r="B59" s="574"/>
      <c r="C59" s="574"/>
      <c r="D59" s="539"/>
    </row>
    <row r="60" hidden="1">
      <c r="A60" s="574"/>
      <c r="B60" s="574"/>
      <c r="C60" s="574"/>
      <c r="D60" s="539"/>
    </row>
    <row r="61" hidden="1">
      <c r="A61" s="574"/>
      <c r="B61" s="574"/>
      <c r="C61" s="574"/>
      <c r="D61" s="539"/>
    </row>
    <row r="62" hidden="1">
      <c r="A62" s="574"/>
      <c r="B62" s="574"/>
      <c r="C62" s="574"/>
      <c r="D62" s="539"/>
    </row>
    <row r="63" hidden="1">
      <c r="A63" s="574"/>
      <c r="B63" s="574"/>
      <c r="C63" s="574"/>
      <c r="D63" s="539"/>
    </row>
    <row r="64" hidden="1">
      <c r="A64" s="574"/>
      <c r="B64" s="574"/>
      <c r="C64" s="574"/>
      <c r="D64" s="539"/>
    </row>
    <row r="65" hidden="1">
      <c r="A65" s="574"/>
      <c r="B65" s="574"/>
      <c r="C65" s="574"/>
      <c r="D65" s="539"/>
    </row>
    <row r="66" hidden="1">
      <c r="A66" s="574"/>
      <c r="B66" s="574"/>
      <c r="C66" s="574"/>
      <c r="D66" s="539"/>
    </row>
    <row r="67" hidden="1">
      <c r="A67" s="574"/>
      <c r="B67" s="574"/>
      <c r="C67" s="574"/>
      <c r="D67" s="539"/>
    </row>
    <row r="68" hidden="1">
      <c r="A68" s="574"/>
      <c r="B68" s="574"/>
      <c r="C68" s="574"/>
      <c r="D68" s="539"/>
    </row>
    <row r="69" hidden="1">
      <c r="A69" s="574"/>
      <c r="B69" s="574"/>
      <c r="C69" s="574"/>
      <c r="D69" s="539"/>
    </row>
    <row r="70" hidden="1">
      <c r="A70" s="574"/>
      <c r="B70" s="574"/>
      <c r="C70" s="574"/>
      <c r="D70" s="539"/>
    </row>
    <row r="71" hidden="1">
      <c r="A71" s="574"/>
      <c r="B71" s="574"/>
      <c r="C71" s="574"/>
      <c r="D71" s="539"/>
    </row>
    <row r="72" hidden="1">
      <c r="A72" s="574"/>
      <c r="B72" s="574"/>
      <c r="C72" s="574"/>
      <c r="D72" s="539"/>
    </row>
    <row r="73" hidden="1">
      <c r="A73" s="574"/>
      <c r="B73" s="574"/>
      <c r="C73" s="574"/>
      <c r="D73" s="539"/>
    </row>
    <row r="74" hidden="1">
      <c r="A74" s="574"/>
      <c r="B74" s="574"/>
      <c r="C74" s="574"/>
      <c r="D74" s="539"/>
    </row>
    <row r="75" hidden="1">
      <c r="A75" s="574"/>
      <c r="B75" s="574"/>
      <c r="C75" s="574"/>
      <c r="D75" s="539"/>
    </row>
    <row r="76" hidden="1">
      <c r="A76" s="574"/>
      <c r="B76" s="574"/>
      <c r="C76" s="574"/>
      <c r="D76" s="539"/>
    </row>
    <row r="77" hidden="1">
      <c r="A77" s="574"/>
      <c r="B77" s="574"/>
      <c r="C77" s="574"/>
      <c r="D77" s="539"/>
    </row>
    <row r="78" hidden="1">
      <c r="A78" s="574"/>
      <c r="B78" s="574"/>
      <c r="C78" s="574"/>
      <c r="D78" s="539"/>
    </row>
    <row r="79" hidden="1">
      <c r="A79" s="574"/>
      <c r="B79" s="574"/>
      <c r="C79" s="574"/>
      <c r="D79" s="539"/>
    </row>
    <row r="80" hidden="1">
      <c r="A80" s="574"/>
      <c r="B80" s="574"/>
      <c r="C80" s="574"/>
      <c r="D80" s="539"/>
    </row>
    <row r="81" hidden="1">
      <c r="A81" s="574"/>
      <c r="B81" s="574"/>
      <c r="C81" s="574"/>
      <c r="D81" s="539"/>
    </row>
    <row r="82" hidden="1">
      <c r="A82" s="574"/>
      <c r="B82" s="574"/>
      <c r="C82" s="574"/>
      <c r="D82" s="539"/>
    </row>
    <row r="83" hidden="1">
      <c r="A83" s="574"/>
      <c r="B83" s="574"/>
      <c r="C83" s="574"/>
      <c r="D83" s="539"/>
    </row>
    <row r="84" hidden="1">
      <c r="A84" s="574"/>
      <c r="B84" s="574"/>
      <c r="C84" s="574"/>
      <c r="D84" s="539"/>
    </row>
    <row r="85" hidden="1">
      <c r="A85" s="574"/>
      <c r="B85" s="574"/>
      <c r="C85" s="574"/>
      <c r="D85" s="539"/>
    </row>
    <row r="86" hidden="1">
      <c r="A86" s="574"/>
      <c r="B86" s="574"/>
      <c r="C86" s="574"/>
      <c r="D86" s="539"/>
    </row>
    <row r="87" hidden="1">
      <c r="A87" s="574"/>
      <c r="B87" s="574"/>
      <c r="C87" s="574"/>
      <c r="D87" s="539"/>
    </row>
    <row r="88" hidden="1">
      <c r="A88" s="574"/>
      <c r="B88" s="574"/>
      <c r="C88" s="574"/>
      <c r="D88" s="539"/>
    </row>
    <row r="89" hidden="1">
      <c r="A89" s="574"/>
      <c r="B89" s="574"/>
      <c r="C89" s="574"/>
      <c r="D89" s="539"/>
    </row>
    <row r="90" hidden="1">
      <c r="A90" s="574"/>
      <c r="B90" s="574"/>
      <c r="C90" s="574"/>
      <c r="D90" s="539"/>
    </row>
    <row r="91" hidden="1">
      <c r="A91" s="574"/>
      <c r="B91" s="574"/>
      <c r="C91" s="574"/>
      <c r="D91" s="539"/>
    </row>
    <row r="92" hidden="1">
      <c r="A92" s="574"/>
      <c r="B92" s="574"/>
      <c r="C92" s="574"/>
      <c r="D92" s="539"/>
    </row>
    <row r="93" hidden="1">
      <c r="A93" s="574"/>
      <c r="B93" s="574"/>
      <c r="C93" s="574"/>
      <c r="D93" s="539"/>
    </row>
    <row r="94" hidden="1">
      <c r="A94" s="574"/>
      <c r="B94" s="574"/>
      <c r="C94" s="574"/>
      <c r="D94" s="539"/>
    </row>
    <row r="95" hidden="1">
      <c r="A95" s="574"/>
      <c r="B95" s="574"/>
      <c r="C95" s="574"/>
      <c r="D95" s="539"/>
    </row>
    <row r="96" hidden="1">
      <c r="A96" s="574"/>
      <c r="B96" s="574"/>
      <c r="C96" s="574"/>
      <c r="D96" s="539"/>
    </row>
    <row r="97" hidden="1">
      <c r="A97" s="574"/>
      <c r="B97" s="574"/>
      <c r="C97" s="574"/>
      <c r="D97" s="539"/>
    </row>
    <row r="98" hidden="1">
      <c r="A98" s="574"/>
      <c r="B98" s="574"/>
      <c r="C98" s="574"/>
      <c r="D98" s="539"/>
    </row>
    <row r="99" hidden="1">
      <c r="A99" s="574"/>
      <c r="B99" s="574"/>
      <c r="C99" s="574"/>
      <c r="D99" s="539"/>
    </row>
    <row r="100" hidden="1">
      <c r="A100" s="574"/>
      <c r="B100" s="574"/>
      <c r="C100" s="574"/>
      <c r="D100" s="539"/>
    </row>
    <row r="101" hidden="1">
      <c r="A101" s="574"/>
      <c r="B101" s="574"/>
      <c r="C101" s="574"/>
      <c r="D101" s="539"/>
    </row>
    <row r="102" hidden="1">
      <c r="A102" s="574"/>
      <c r="B102" s="574"/>
      <c r="C102" s="574"/>
      <c r="D102" s="539"/>
    </row>
    <row r="103" hidden="1">
      <c r="A103" s="574"/>
      <c r="B103" s="574"/>
      <c r="C103" s="574"/>
      <c r="D103" s="539"/>
    </row>
    <row r="104" hidden="1">
      <c r="A104" s="574"/>
      <c r="B104" s="574"/>
      <c r="C104" s="574"/>
      <c r="D104" s="539"/>
    </row>
    <row r="105" hidden="1">
      <c r="A105" s="574"/>
      <c r="B105" s="574"/>
      <c r="C105" s="574"/>
      <c r="D105" s="539"/>
    </row>
    <row r="106" hidden="1">
      <c r="A106" s="574"/>
      <c r="B106" s="574"/>
      <c r="C106" s="574"/>
      <c r="D106" s="539"/>
    </row>
    <row r="107" hidden="1">
      <c r="A107" s="574"/>
      <c r="B107" s="574"/>
      <c r="C107" s="574"/>
      <c r="D107" s="539"/>
    </row>
    <row r="108" hidden="1">
      <c r="A108" s="574"/>
      <c r="B108" s="574"/>
      <c r="C108" s="574"/>
      <c r="D108" s="539"/>
    </row>
    <row r="109" hidden="1">
      <c r="A109" s="574"/>
      <c r="B109" s="574"/>
      <c r="C109" s="574"/>
      <c r="D109" s="539"/>
    </row>
    <row r="110" hidden="1">
      <c r="A110" s="574"/>
      <c r="B110" s="574"/>
      <c r="C110" s="574"/>
      <c r="D110" s="539"/>
    </row>
    <row r="111" hidden="1">
      <c r="A111" s="574"/>
      <c r="B111" s="574"/>
      <c r="C111" s="574"/>
      <c r="D111" s="539"/>
    </row>
    <row r="112" hidden="1">
      <c r="A112" s="574"/>
      <c r="B112" s="574"/>
      <c r="C112" s="574"/>
      <c r="D112" s="539"/>
    </row>
    <row r="113" hidden="1">
      <c r="A113" s="574"/>
      <c r="B113" s="574"/>
      <c r="C113" s="574"/>
      <c r="D113" s="539"/>
    </row>
    <row r="114" hidden="1">
      <c r="A114" s="574"/>
      <c r="B114" s="574"/>
      <c r="C114" s="574"/>
      <c r="D114" s="539"/>
    </row>
    <row r="115" hidden="1">
      <c r="A115" s="574"/>
      <c r="B115" s="574"/>
      <c r="C115" s="574"/>
      <c r="D115" s="539"/>
    </row>
    <row r="116" hidden="1">
      <c r="A116" s="574"/>
      <c r="B116" s="574"/>
      <c r="C116" s="574"/>
      <c r="D116" s="539"/>
    </row>
    <row r="117" hidden="1">
      <c r="A117" s="574"/>
      <c r="B117" s="574"/>
      <c r="C117" s="574"/>
      <c r="D117" s="539"/>
    </row>
    <row r="118" hidden="1">
      <c r="A118" s="574"/>
      <c r="B118" s="574"/>
      <c r="C118" s="574"/>
      <c r="D118" s="539"/>
    </row>
    <row r="119" hidden="1">
      <c r="A119" s="574"/>
      <c r="B119" s="574"/>
      <c r="C119" s="574"/>
      <c r="D119" s="539"/>
    </row>
    <row r="120" hidden="1">
      <c r="A120" s="574"/>
      <c r="B120" s="574"/>
      <c r="C120" s="574"/>
      <c r="D120" s="539"/>
    </row>
    <row r="121" hidden="1">
      <c r="A121" s="574"/>
      <c r="B121" s="574"/>
      <c r="C121" s="574"/>
      <c r="D121" s="539"/>
    </row>
    <row r="122" hidden="1">
      <c r="A122" s="574"/>
      <c r="B122" s="574"/>
      <c r="C122" s="574"/>
      <c r="D122" s="539"/>
    </row>
    <row r="123" hidden="1">
      <c r="A123" s="574"/>
      <c r="B123" s="574"/>
      <c r="C123" s="574"/>
      <c r="D123" s="539"/>
    </row>
    <row r="124" hidden="1">
      <c r="A124" s="574"/>
      <c r="B124" s="574"/>
      <c r="C124" s="574"/>
      <c r="D124" s="539"/>
    </row>
    <row r="125" hidden="1">
      <c r="A125" s="574"/>
      <c r="B125" s="574"/>
      <c r="C125" s="574"/>
      <c r="D125" s="539"/>
    </row>
    <row r="126" hidden="1">
      <c r="A126" s="574"/>
      <c r="B126" s="574"/>
      <c r="C126" s="574"/>
      <c r="D126" s="539"/>
    </row>
    <row r="127" hidden="1">
      <c r="A127" s="574"/>
      <c r="B127" s="574"/>
      <c r="C127" s="574"/>
      <c r="D127" s="539"/>
    </row>
    <row r="128" hidden="1">
      <c r="A128" s="574"/>
      <c r="B128" s="574"/>
      <c r="C128" s="574"/>
      <c r="D128" s="539"/>
    </row>
    <row r="129" hidden="1">
      <c r="A129" s="574"/>
      <c r="B129" s="574"/>
      <c r="C129" s="574"/>
      <c r="D129" s="539"/>
    </row>
    <row r="130" hidden="1">
      <c r="A130" s="574"/>
      <c r="B130" s="574"/>
      <c r="C130" s="574"/>
      <c r="D130" s="539"/>
    </row>
    <row r="131" hidden="1">
      <c r="A131" s="574"/>
      <c r="B131" s="574"/>
      <c r="C131" s="574"/>
      <c r="D131" s="539"/>
    </row>
    <row r="132" hidden="1">
      <c r="A132" s="574"/>
      <c r="B132" s="574"/>
      <c r="C132" s="574"/>
      <c r="D132" s="539"/>
    </row>
    <row r="133" hidden="1">
      <c r="A133" s="574"/>
      <c r="B133" s="574"/>
      <c r="C133" s="574"/>
      <c r="D133" s="539"/>
    </row>
    <row r="134" hidden="1">
      <c r="A134" s="574"/>
      <c r="B134" s="574"/>
      <c r="C134" s="574"/>
      <c r="D134" s="539"/>
    </row>
    <row r="135" hidden="1">
      <c r="A135" s="574"/>
      <c r="B135" s="574"/>
      <c r="C135" s="574"/>
      <c r="D135" s="539"/>
    </row>
    <row r="136" hidden="1">
      <c r="A136" s="574"/>
      <c r="B136" s="574"/>
      <c r="C136" s="574"/>
      <c r="D136" s="539"/>
    </row>
    <row r="137" hidden="1">
      <c r="A137" s="574"/>
      <c r="B137" s="574"/>
      <c r="C137" s="574"/>
      <c r="D137" s="539"/>
    </row>
    <row r="138" hidden="1">
      <c r="A138" s="574"/>
      <c r="B138" s="574"/>
      <c r="C138" s="574"/>
      <c r="D138" s="539"/>
    </row>
    <row r="139" hidden="1">
      <c r="A139" s="574"/>
      <c r="B139" s="574"/>
      <c r="C139" s="574"/>
      <c r="D139" s="539"/>
    </row>
    <row r="140" hidden="1">
      <c r="A140" s="574"/>
      <c r="B140" s="574"/>
      <c r="C140" s="574"/>
      <c r="D140" s="539"/>
    </row>
    <row r="141" hidden="1">
      <c r="A141" s="574"/>
      <c r="B141" s="574"/>
      <c r="C141" s="574"/>
      <c r="D141" s="539"/>
    </row>
    <row r="142" hidden="1">
      <c r="A142" s="574"/>
      <c r="B142" s="574"/>
      <c r="C142" s="574"/>
      <c r="D142" s="539"/>
    </row>
    <row r="143" hidden="1">
      <c r="A143" s="574"/>
      <c r="B143" s="574"/>
      <c r="C143" s="574"/>
      <c r="D143" s="539"/>
    </row>
    <row r="144" hidden="1">
      <c r="A144" s="574"/>
      <c r="B144" s="574"/>
      <c r="C144" s="574"/>
      <c r="D144" s="539"/>
    </row>
    <row r="145" hidden="1">
      <c r="A145" s="574"/>
      <c r="B145" s="574"/>
      <c r="C145" s="574"/>
      <c r="D145" s="539"/>
    </row>
    <row r="146" hidden="1">
      <c r="A146" s="574"/>
      <c r="B146" s="574"/>
      <c r="C146" s="574"/>
      <c r="D146" s="539"/>
    </row>
    <row r="147" hidden="1">
      <c r="A147" s="574"/>
      <c r="B147" s="574"/>
      <c r="C147" s="574"/>
      <c r="D147" s="539"/>
    </row>
    <row r="148" hidden="1">
      <c r="A148" s="574"/>
      <c r="B148" s="574"/>
      <c r="C148" s="574"/>
      <c r="D148" s="539"/>
    </row>
    <row r="149" hidden="1">
      <c r="A149" s="574"/>
      <c r="B149" s="574"/>
      <c r="C149" s="574"/>
      <c r="D149" s="539"/>
    </row>
    <row r="150" hidden="1">
      <c r="A150" s="574"/>
      <c r="B150" s="574"/>
      <c r="C150" s="574"/>
      <c r="D150" s="539"/>
    </row>
    <row r="151" hidden="1">
      <c r="A151" s="574"/>
      <c r="B151" s="574"/>
      <c r="C151" s="574"/>
      <c r="D151" s="539"/>
    </row>
    <row r="152" hidden="1">
      <c r="A152" s="574"/>
      <c r="B152" s="574"/>
      <c r="C152" s="574"/>
      <c r="D152" s="539"/>
    </row>
    <row r="153" hidden="1">
      <c r="A153" s="574"/>
      <c r="B153" s="574"/>
      <c r="C153" s="574"/>
      <c r="D153" s="539"/>
    </row>
    <row r="154" hidden="1">
      <c r="A154" s="574"/>
      <c r="B154" s="574"/>
      <c r="C154" s="574"/>
      <c r="D154" s="539"/>
    </row>
    <row r="155" hidden="1">
      <c r="A155" s="574"/>
      <c r="B155" s="574"/>
      <c r="C155" s="574"/>
      <c r="D155" s="539"/>
    </row>
    <row r="156" hidden="1">
      <c r="A156" s="574"/>
      <c r="B156" s="574"/>
      <c r="C156" s="574"/>
      <c r="D156" s="539"/>
    </row>
    <row r="157" hidden="1">
      <c r="A157" s="574"/>
      <c r="B157" s="574"/>
      <c r="C157" s="574"/>
      <c r="D157" s="539"/>
    </row>
    <row r="158" hidden="1">
      <c r="A158" s="574"/>
      <c r="B158" s="574"/>
      <c r="C158" s="574"/>
      <c r="D158" s="539"/>
    </row>
    <row r="159" hidden="1">
      <c r="A159" s="574"/>
      <c r="B159" s="574"/>
      <c r="C159" s="574"/>
      <c r="D159" s="539"/>
    </row>
    <row r="160" hidden="1">
      <c r="A160" s="574"/>
      <c r="B160" s="574"/>
      <c r="C160" s="574"/>
      <c r="D160" s="539"/>
    </row>
    <row r="161" hidden="1">
      <c r="A161" s="574"/>
      <c r="B161" s="574"/>
      <c r="C161" s="574"/>
      <c r="D161" s="539"/>
    </row>
    <row r="162" hidden="1">
      <c r="A162" s="574"/>
      <c r="B162" s="574"/>
      <c r="C162" s="574"/>
      <c r="D162" s="539"/>
    </row>
    <row r="163" hidden="1">
      <c r="A163" s="574"/>
      <c r="B163" s="574"/>
      <c r="C163" s="574"/>
      <c r="D163" s="539"/>
    </row>
    <row r="164" hidden="1">
      <c r="A164" s="574"/>
      <c r="B164" s="574"/>
      <c r="C164" s="574"/>
      <c r="D164" s="539"/>
    </row>
    <row r="165" hidden="1">
      <c r="A165" s="574"/>
      <c r="B165" s="574"/>
      <c r="C165" s="574"/>
      <c r="D165" s="539"/>
    </row>
    <row r="166" hidden="1">
      <c r="A166" s="574"/>
      <c r="B166" s="574"/>
      <c r="C166" s="574"/>
      <c r="D166" s="539"/>
    </row>
    <row r="167" hidden="1">
      <c r="A167" s="574"/>
      <c r="B167" s="574"/>
      <c r="C167" s="574"/>
      <c r="D167" s="539"/>
    </row>
    <row r="168" hidden="1">
      <c r="A168" s="574"/>
      <c r="B168" s="574"/>
      <c r="C168" s="574"/>
      <c r="D168" s="539"/>
    </row>
    <row r="169" hidden="1">
      <c r="A169" s="574"/>
      <c r="B169" s="574"/>
      <c r="C169" s="574"/>
      <c r="D169" s="539"/>
    </row>
    <row r="170" hidden="1">
      <c r="A170" s="574"/>
      <c r="B170" s="574"/>
      <c r="C170" s="574"/>
      <c r="D170" s="539"/>
    </row>
    <row r="171" hidden="1">
      <c r="A171" s="574"/>
      <c r="B171" s="574"/>
      <c r="C171" s="574"/>
      <c r="D171" s="539"/>
    </row>
    <row r="172" hidden="1">
      <c r="A172" s="574"/>
      <c r="B172" s="574"/>
      <c r="C172" s="574"/>
      <c r="D172" s="539"/>
    </row>
    <row r="173" hidden="1">
      <c r="A173" s="574"/>
      <c r="B173" s="574"/>
      <c r="C173" s="574"/>
      <c r="D173" s="539"/>
    </row>
    <row r="174" hidden="1">
      <c r="A174" s="574"/>
      <c r="B174" s="574"/>
      <c r="C174" s="574"/>
      <c r="D174" s="539"/>
    </row>
    <row r="175" hidden="1">
      <c r="A175" s="574"/>
      <c r="B175" s="574"/>
      <c r="C175" s="574"/>
      <c r="D175" s="539"/>
    </row>
    <row r="176" hidden="1">
      <c r="A176" s="574"/>
      <c r="B176" s="574"/>
      <c r="C176" s="574"/>
      <c r="D176" s="539"/>
    </row>
    <row r="177" hidden="1">
      <c r="A177" s="574"/>
      <c r="B177" s="574"/>
      <c r="C177" s="574"/>
      <c r="D177" s="539"/>
    </row>
    <row r="178" hidden="1">
      <c r="A178" s="574"/>
      <c r="B178" s="574"/>
      <c r="C178" s="574"/>
      <c r="D178" s="539"/>
    </row>
    <row r="179" hidden="1">
      <c r="A179" s="574"/>
      <c r="B179" s="574"/>
      <c r="C179" s="574"/>
      <c r="D179" s="539"/>
    </row>
    <row r="180" hidden="1">
      <c r="A180" s="574"/>
      <c r="B180" s="574"/>
      <c r="C180" s="574"/>
      <c r="D180" s="539"/>
    </row>
    <row r="181" hidden="1">
      <c r="A181" s="574"/>
      <c r="B181" s="574"/>
      <c r="C181" s="574"/>
      <c r="D181" s="539"/>
    </row>
    <row r="182" hidden="1">
      <c r="A182" s="574"/>
      <c r="B182" s="574"/>
      <c r="C182" s="574"/>
      <c r="D182" s="539"/>
    </row>
    <row r="183" hidden="1">
      <c r="A183" s="574"/>
      <c r="B183" s="574"/>
      <c r="C183" s="574"/>
      <c r="D183" s="539"/>
    </row>
    <row r="184" hidden="1">
      <c r="A184" s="574"/>
      <c r="B184" s="574"/>
      <c r="C184" s="574"/>
      <c r="D184" s="539"/>
    </row>
    <row r="185" hidden="1">
      <c r="A185" s="574"/>
      <c r="B185" s="574"/>
      <c r="C185" s="574"/>
      <c r="D185" s="539"/>
    </row>
    <row r="186" hidden="1">
      <c r="A186" s="574"/>
      <c r="B186" s="574"/>
      <c r="C186" s="574"/>
      <c r="D186" s="539"/>
    </row>
    <row r="187" hidden="1">
      <c r="A187" s="574"/>
      <c r="B187" s="574"/>
      <c r="C187" s="574"/>
      <c r="D187" s="539"/>
    </row>
    <row r="188" hidden="1">
      <c r="A188" s="574"/>
      <c r="B188" s="574"/>
      <c r="C188" s="574"/>
      <c r="D188" s="539"/>
    </row>
    <row r="189" hidden="1">
      <c r="A189" s="574"/>
      <c r="B189" s="574"/>
      <c r="C189" s="574"/>
      <c r="D189" s="539"/>
    </row>
    <row r="190" hidden="1">
      <c r="A190" s="574"/>
      <c r="B190" s="574"/>
      <c r="C190" s="574"/>
      <c r="D190" s="539"/>
    </row>
    <row r="191" hidden="1">
      <c r="A191" s="574"/>
      <c r="B191" s="574"/>
      <c r="C191" s="574"/>
      <c r="D191" s="539"/>
    </row>
    <row r="192" hidden="1">
      <c r="A192" s="574"/>
      <c r="B192" s="574"/>
      <c r="C192" s="574"/>
      <c r="D192" s="539"/>
    </row>
    <row r="193" hidden="1">
      <c r="A193" s="574"/>
      <c r="B193" s="574"/>
      <c r="C193" s="574"/>
      <c r="D193" s="539"/>
    </row>
    <row r="194" hidden="1">
      <c r="A194" s="574"/>
      <c r="B194" s="574"/>
      <c r="C194" s="574"/>
      <c r="D194" s="539"/>
    </row>
    <row r="195" hidden="1">
      <c r="A195" s="574"/>
      <c r="B195" s="574"/>
      <c r="C195" s="574"/>
      <c r="D195" s="539"/>
    </row>
    <row r="196" hidden="1">
      <c r="A196" s="574"/>
      <c r="B196" s="574"/>
      <c r="C196" s="574"/>
      <c r="D196" s="539"/>
    </row>
    <row r="197" hidden="1">
      <c r="A197" s="574"/>
      <c r="B197" s="574"/>
      <c r="C197" s="574"/>
      <c r="D197" s="539"/>
    </row>
    <row r="198" hidden="1">
      <c r="A198" s="574"/>
      <c r="B198" s="574"/>
      <c r="C198" s="574"/>
      <c r="D198" s="539"/>
    </row>
    <row r="199" hidden="1">
      <c r="A199" s="574"/>
      <c r="B199" s="574"/>
      <c r="C199" s="574"/>
      <c r="D199" s="539"/>
    </row>
    <row r="200" hidden="1">
      <c r="A200" s="574"/>
      <c r="B200" s="574"/>
      <c r="C200" s="574"/>
      <c r="D200" s="539"/>
    </row>
    <row r="201" hidden="1">
      <c r="A201" s="574"/>
      <c r="B201" s="574"/>
      <c r="C201" s="574"/>
      <c r="D201" s="539"/>
    </row>
    <row r="202" hidden="1">
      <c r="A202" s="574"/>
      <c r="B202" s="574"/>
      <c r="C202" s="574"/>
      <c r="D202" s="539"/>
    </row>
    <row r="203" hidden="1">
      <c r="A203" s="574"/>
      <c r="B203" s="574"/>
      <c r="C203" s="574"/>
      <c r="D203" s="539"/>
    </row>
    <row r="204" hidden="1">
      <c r="A204" s="574"/>
      <c r="B204" s="574"/>
      <c r="C204" s="574"/>
      <c r="D204" s="539"/>
    </row>
    <row r="205" hidden="1">
      <c r="A205" s="574"/>
      <c r="B205" s="574"/>
      <c r="C205" s="574"/>
      <c r="D205" s="539"/>
    </row>
    <row r="206" hidden="1">
      <c r="A206" s="574"/>
      <c r="B206" s="574"/>
      <c r="C206" s="574"/>
      <c r="D206" s="539"/>
    </row>
    <row r="207" hidden="1">
      <c r="A207" s="574"/>
      <c r="B207" s="574"/>
      <c r="C207" s="574"/>
      <c r="D207" s="539"/>
    </row>
    <row r="208" hidden="1">
      <c r="A208" s="574"/>
      <c r="B208" s="574"/>
      <c r="C208" s="574"/>
      <c r="D208" s="539"/>
    </row>
    <row r="209" hidden="1">
      <c r="A209" s="574"/>
      <c r="B209" s="574"/>
      <c r="C209" s="574"/>
      <c r="D209" s="539"/>
    </row>
    <row r="210" hidden="1">
      <c r="A210" s="574"/>
      <c r="B210" s="574"/>
      <c r="C210" s="574"/>
      <c r="D210" s="539"/>
    </row>
    <row r="211" hidden="1">
      <c r="A211" s="574"/>
      <c r="B211" s="574"/>
      <c r="C211" s="574"/>
      <c r="D211" s="539"/>
    </row>
    <row r="212" hidden="1">
      <c r="A212" s="574"/>
      <c r="B212" s="574"/>
      <c r="C212" s="574"/>
      <c r="D212" s="539"/>
    </row>
    <row r="213" hidden="1">
      <c r="A213" s="574"/>
      <c r="B213" s="574"/>
      <c r="C213" s="574"/>
      <c r="D213" s="539"/>
    </row>
    <row r="214" hidden="1">
      <c r="A214" s="574"/>
      <c r="B214" s="574"/>
      <c r="C214" s="574"/>
      <c r="D214" s="539"/>
    </row>
    <row r="215" hidden="1">
      <c r="A215" s="574"/>
      <c r="B215" s="574"/>
      <c r="C215" s="574"/>
      <c r="D215" s="539"/>
    </row>
    <row r="216" hidden="1">
      <c r="A216" s="574"/>
      <c r="B216" s="574"/>
      <c r="C216" s="574"/>
      <c r="D216" s="539"/>
    </row>
    <row r="217" hidden="1">
      <c r="A217" s="574"/>
      <c r="B217" s="574"/>
      <c r="C217" s="574"/>
      <c r="D217" s="539"/>
    </row>
    <row r="218" hidden="1">
      <c r="A218" s="574"/>
      <c r="B218" s="574"/>
      <c r="C218" s="574"/>
      <c r="D218" s="539"/>
    </row>
    <row r="219" hidden="1">
      <c r="A219" s="574"/>
      <c r="B219" s="574"/>
      <c r="C219" s="574"/>
      <c r="D219" s="539"/>
    </row>
    <row r="220" hidden="1">
      <c r="A220" s="574"/>
      <c r="B220" s="574"/>
      <c r="C220" s="574"/>
      <c r="D220" s="539"/>
    </row>
    <row r="221" hidden="1">
      <c r="A221" s="574"/>
      <c r="B221" s="574"/>
      <c r="C221" s="574"/>
      <c r="D221" s="539"/>
    </row>
    <row r="222" hidden="1">
      <c r="A222" s="574"/>
      <c r="B222" s="574"/>
      <c r="C222" s="574"/>
      <c r="D222" s="539"/>
    </row>
    <row r="223" hidden="1">
      <c r="A223" s="574"/>
      <c r="B223" s="574"/>
      <c r="C223" s="574"/>
      <c r="D223" s="539"/>
    </row>
    <row r="224" hidden="1">
      <c r="A224" s="574"/>
      <c r="B224" s="574"/>
      <c r="C224" s="574"/>
      <c r="D224" s="539"/>
    </row>
    <row r="225" hidden="1">
      <c r="A225" s="574"/>
      <c r="B225" s="574"/>
      <c r="C225" s="574"/>
      <c r="D225" s="539"/>
    </row>
    <row r="226" hidden="1">
      <c r="A226" s="574"/>
      <c r="B226" s="574"/>
      <c r="C226" s="574"/>
      <c r="D226" s="539"/>
    </row>
    <row r="227" hidden="1">
      <c r="A227" s="574"/>
      <c r="B227" s="574"/>
      <c r="C227" s="574"/>
      <c r="D227" s="539"/>
    </row>
    <row r="228" hidden="1">
      <c r="A228" s="574"/>
      <c r="B228" s="574"/>
      <c r="C228" s="574"/>
      <c r="D228" s="539"/>
    </row>
    <row r="229" hidden="1">
      <c r="A229" s="574"/>
      <c r="B229" s="574"/>
      <c r="C229" s="574"/>
      <c r="D229" s="539"/>
    </row>
    <row r="230" hidden="1">
      <c r="A230" s="574"/>
      <c r="B230" s="574"/>
      <c r="C230" s="574"/>
      <c r="D230" s="539"/>
    </row>
    <row r="231" hidden="1">
      <c r="A231" s="574"/>
      <c r="B231" s="574"/>
      <c r="C231" s="574"/>
      <c r="D231" s="539"/>
    </row>
    <row r="232" hidden="1">
      <c r="A232" s="574"/>
      <c r="B232" s="574"/>
      <c r="C232" s="574"/>
      <c r="D232" s="539"/>
    </row>
    <row r="233" hidden="1">
      <c r="A233" s="574"/>
      <c r="B233" s="574"/>
      <c r="C233" s="574"/>
      <c r="D233" s="539"/>
    </row>
    <row r="234" hidden="1">
      <c r="A234" s="574"/>
      <c r="B234" s="574"/>
      <c r="C234" s="574"/>
      <c r="D234" s="539"/>
    </row>
    <row r="235" hidden="1">
      <c r="A235" s="574"/>
      <c r="B235" s="574"/>
      <c r="C235" s="574"/>
      <c r="D235" s="539"/>
    </row>
    <row r="236" hidden="1">
      <c r="A236" s="574"/>
      <c r="B236" s="574"/>
      <c r="C236" s="574"/>
      <c r="D236" s="539"/>
    </row>
    <row r="237" hidden="1">
      <c r="A237" s="574"/>
      <c r="B237" s="574"/>
      <c r="C237" s="574"/>
      <c r="D237" s="539"/>
    </row>
    <row r="238" hidden="1">
      <c r="A238" s="574"/>
      <c r="B238" s="574"/>
      <c r="C238" s="574"/>
      <c r="D238" s="539"/>
    </row>
    <row r="239" hidden="1">
      <c r="A239" s="574"/>
      <c r="B239" s="574"/>
      <c r="C239" s="574"/>
      <c r="D239" s="539"/>
    </row>
    <row r="240" hidden="1">
      <c r="A240" s="574"/>
      <c r="B240" s="574"/>
      <c r="C240" s="574"/>
      <c r="D240" s="539"/>
    </row>
    <row r="241" hidden="1">
      <c r="A241" s="574"/>
      <c r="B241" s="574"/>
      <c r="C241" s="574"/>
      <c r="D241" s="539"/>
    </row>
    <row r="242" hidden="1">
      <c r="A242" s="574"/>
      <c r="B242" s="574"/>
      <c r="C242" s="574"/>
      <c r="D242" s="539"/>
    </row>
    <row r="243" hidden="1">
      <c r="A243" s="574"/>
      <c r="B243" s="574"/>
      <c r="C243" s="574"/>
      <c r="D243" s="539"/>
    </row>
    <row r="244" hidden="1">
      <c r="A244" s="574"/>
      <c r="B244" s="574"/>
      <c r="C244" s="574"/>
      <c r="D244" s="539"/>
    </row>
    <row r="245" hidden="1">
      <c r="A245" s="574"/>
      <c r="B245" s="574"/>
      <c r="C245" s="574"/>
      <c r="D245" s="539"/>
    </row>
    <row r="246" hidden="1">
      <c r="A246" s="574"/>
      <c r="B246" s="574"/>
      <c r="C246" s="574"/>
      <c r="D246" s="539"/>
    </row>
    <row r="247" hidden="1">
      <c r="A247" s="574"/>
      <c r="B247" s="574"/>
      <c r="C247" s="574"/>
      <c r="D247" s="539"/>
    </row>
    <row r="248" hidden="1">
      <c r="A248" s="574"/>
      <c r="B248" s="574"/>
      <c r="C248" s="574"/>
      <c r="D248" s="539"/>
    </row>
    <row r="249" hidden="1">
      <c r="A249" s="574"/>
      <c r="B249" s="574"/>
      <c r="C249" s="574"/>
      <c r="D249" s="539"/>
    </row>
    <row r="250" hidden="1">
      <c r="A250" s="574"/>
      <c r="B250" s="574"/>
      <c r="C250" s="574"/>
      <c r="D250" s="539"/>
    </row>
    <row r="251" hidden="1">
      <c r="A251" s="574"/>
      <c r="B251" s="574"/>
      <c r="C251" s="574"/>
      <c r="D251" s="539"/>
    </row>
    <row r="252" hidden="1">
      <c r="A252" s="574"/>
      <c r="B252" s="574"/>
      <c r="C252" s="574"/>
      <c r="D252" s="539"/>
    </row>
    <row r="253" hidden="1">
      <c r="A253" s="574"/>
      <c r="B253" s="574"/>
      <c r="C253" s="574"/>
      <c r="D253" s="539"/>
    </row>
    <row r="254" hidden="1">
      <c r="A254" s="574"/>
      <c r="B254" s="574"/>
      <c r="C254" s="574"/>
      <c r="D254" s="539"/>
    </row>
    <row r="255" hidden="1">
      <c r="A255" s="574"/>
      <c r="B255" s="574"/>
      <c r="C255" s="574"/>
      <c r="D255" s="539"/>
    </row>
    <row r="256" hidden="1">
      <c r="A256" s="574"/>
      <c r="B256" s="574"/>
      <c r="C256" s="574"/>
      <c r="D256" s="539"/>
    </row>
    <row r="257" hidden="1">
      <c r="A257" s="574"/>
      <c r="B257" s="574"/>
      <c r="C257" s="574"/>
      <c r="D257" s="539"/>
    </row>
    <row r="258" hidden="1">
      <c r="A258" s="574"/>
      <c r="B258" s="574"/>
      <c r="C258" s="574"/>
      <c r="D258" s="539"/>
    </row>
    <row r="259" hidden="1">
      <c r="A259" s="574"/>
      <c r="B259" s="574"/>
      <c r="C259" s="574"/>
      <c r="D259" s="539"/>
    </row>
    <row r="260" hidden="1">
      <c r="A260" s="574"/>
      <c r="B260" s="574"/>
      <c r="C260" s="574"/>
      <c r="D260" s="539"/>
    </row>
    <row r="261" hidden="1">
      <c r="A261" s="574"/>
      <c r="B261" s="574"/>
      <c r="C261" s="574"/>
      <c r="D261" s="539"/>
    </row>
    <row r="262" hidden="1">
      <c r="A262" s="574"/>
      <c r="B262" s="574"/>
      <c r="C262" s="574"/>
      <c r="D262" s="539"/>
    </row>
    <row r="263" hidden="1">
      <c r="A263" s="574"/>
      <c r="B263" s="574"/>
      <c r="C263" s="574"/>
      <c r="D263" s="539"/>
    </row>
    <row r="264" hidden="1">
      <c r="A264" s="574"/>
      <c r="B264" s="574"/>
      <c r="C264" s="574"/>
      <c r="D264" s="539"/>
    </row>
    <row r="265" hidden="1">
      <c r="A265" s="574"/>
      <c r="B265" s="574"/>
      <c r="C265" s="574"/>
      <c r="D265" s="539"/>
    </row>
    <row r="266" hidden="1">
      <c r="A266" s="574"/>
      <c r="B266" s="574"/>
      <c r="C266" s="574"/>
      <c r="D266" s="539"/>
    </row>
    <row r="267" hidden="1">
      <c r="A267" s="574"/>
      <c r="B267" s="574"/>
      <c r="C267" s="574"/>
      <c r="D267" s="539"/>
    </row>
    <row r="268" hidden="1">
      <c r="A268" s="574"/>
      <c r="B268" s="574"/>
      <c r="C268" s="574"/>
      <c r="D268" s="539"/>
    </row>
    <row r="269" hidden="1">
      <c r="A269" s="574"/>
      <c r="B269" s="574"/>
      <c r="C269" s="574"/>
      <c r="D269" s="539"/>
    </row>
    <row r="270" hidden="1">
      <c r="A270" s="574"/>
      <c r="B270" s="574"/>
      <c r="C270" s="574"/>
      <c r="D270" s="539"/>
    </row>
    <row r="271" hidden="1">
      <c r="A271" s="574"/>
      <c r="B271" s="574"/>
      <c r="C271" s="574"/>
      <c r="D271" s="539"/>
    </row>
    <row r="272" hidden="1">
      <c r="A272" s="574"/>
      <c r="B272" s="574"/>
      <c r="C272" s="574"/>
      <c r="D272" s="539"/>
    </row>
    <row r="273" hidden="1">
      <c r="A273" s="574"/>
      <c r="B273" s="574"/>
      <c r="C273" s="574"/>
      <c r="D273" s="539"/>
    </row>
    <row r="274" hidden="1">
      <c r="A274" s="574"/>
      <c r="B274" s="574"/>
      <c r="C274" s="574"/>
      <c r="D274" s="539"/>
    </row>
    <row r="275" hidden="1">
      <c r="A275" s="574"/>
      <c r="B275" s="574"/>
      <c r="C275" s="574"/>
      <c r="D275" s="539"/>
    </row>
    <row r="276" hidden="1">
      <c r="A276" s="574"/>
      <c r="B276" s="574"/>
      <c r="C276" s="574"/>
      <c r="D276" s="539"/>
    </row>
    <row r="277" hidden="1">
      <c r="A277" s="574"/>
      <c r="B277" s="574"/>
      <c r="C277" s="574"/>
      <c r="D277" s="539"/>
    </row>
    <row r="278" hidden="1">
      <c r="A278" s="574"/>
      <c r="B278" s="574"/>
      <c r="C278" s="574"/>
      <c r="D278" s="539"/>
    </row>
    <row r="279" hidden="1">
      <c r="A279" s="574"/>
      <c r="B279" s="574"/>
      <c r="C279" s="574"/>
      <c r="D279" s="539"/>
    </row>
    <row r="280" hidden="1">
      <c r="A280" s="574"/>
      <c r="B280" s="574"/>
      <c r="C280" s="574"/>
      <c r="D280" s="539"/>
    </row>
    <row r="281" hidden="1">
      <c r="A281" s="574"/>
      <c r="B281" s="574"/>
      <c r="C281" s="574"/>
      <c r="D281" s="539"/>
    </row>
    <row r="282" hidden="1">
      <c r="A282" s="574"/>
      <c r="B282" s="574"/>
      <c r="C282" s="574"/>
      <c r="D282" s="539"/>
    </row>
    <row r="283" hidden="1">
      <c r="A283" s="574"/>
      <c r="B283" s="574"/>
      <c r="C283" s="574"/>
      <c r="D283" s="539"/>
    </row>
    <row r="284" hidden="1">
      <c r="A284" s="574"/>
      <c r="B284" s="574"/>
      <c r="C284" s="574"/>
      <c r="D284" s="539"/>
    </row>
    <row r="285" hidden="1">
      <c r="A285" s="574"/>
      <c r="B285" s="574"/>
      <c r="C285" s="574"/>
      <c r="D285" s="539"/>
    </row>
    <row r="286" hidden="1">
      <c r="A286" s="574"/>
      <c r="B286" s="574"/>
      <c r="C286" s="574"/>
      <c r="D286" s="539"/>
    </row>
    <row r="287" hidden="1">
      <c r="A287" s="574"/>
      <c r="B287" s="574"/>
      <c r="C287" s="574"/>
      <c r="D287" s="539"/>
    </row>
    <row r="288" hidden="1">
      <c r="A288" s="574"/>
      <c r="B288" s="574"/>
      <c r="C288" s="574"/>
      <c r="D288" s="539"/>
    </row>
    <row r="289" hidden="1">
      <c r="A289" s="574"/>
      <c r="B289" s="574"/>
      <c r="C289" s="574"/>
      <c r="D289" s="539"/>
    </row>
    <row r="290" hidden="1">
      <c r="A290" s="574"/>
      <c r="B290" s="574"/>
      <c r="C290" s="574"/>
      <c r="D290" s="539"/>
    </row>
    <row r="291" hidden="1">
      <c r="A291" s="574"/>
      <c r="B291" s="574"/>
      <c r="C291" s="574"/>
      <c r="D291" s="539"/>
    </row>
    <row r="292" hidden="1">
      <c r="A292" s="574"/>
      <c r="B292" s="574"/>
      <c r="C292" s="574"/>
      <c r="D292" s="539"/>
    </row>
    <row r="293" hidden="1">
      <c r="A293" s="574"/>
      <c r="B293" s="574"/>
      <c r="C293" s="574"/>
      <c r="D293" s="539"/>
    </row>
    <row r="294" hidden="1">
      <c r="A294" s="574"/>
      <c r="B294" s="574"/>
      <c r="C294" s="574"/>
      <c r="D294" s="539"/>
    </row>
    <row r="295" hidden="1">
      <c r="A295" s="574"/>
      <c r="B295" s="574"/>
      <c r="C295" s="574"/>
      <c r="D295" s="539"/>
    </row>
    <row r="296" hidden="1">
      <c r="A296" s="574"/>
      <c r="B296" s="574"/>
      <c r="C296" s="574"/>
      <c r="D296" s="539"/>
    </row>
    <row r="297" hidden="1">
      <c r="A297" s="574"/>
      <c r="B297" s="574"/>
      <c r="C297" s="574"/>
      <c r="D297" s="539"/>
    </row>
    <row r="298" hidden="1">
      <c r="A298" s="574"/>
      <c r="B298" s="574"/>
      <c r="C298" s="574"/>
      <c r="D298" s="539"/>
    </row>
    <row r="299" hidden="1">
      <c r="A299" s="574"/>
      <c r="B299" s="574"/>
      <c r="C299" s="574"/>
      <c r="D299" s="539"/>
    </row>
    <row r="300" hidden="1">
      <c r="A300" s="574"/>
      <c r="B300" s="574"/>
      <c r="C300" s="574"/>
      <c r="D300" s="539"/>
    </row>
    <row r="301" hidden="1">
      <c r="A301" s="574"/>
      <c r="B301" s="574"/>
      <c r="C301" s="574"/>
      <c r="D301" s="539"/>
    </row>
    <row r="302" hidden="1">
      <c r="A302" s="574"/>
      <c r="B302" s="574"/>
      <c r="C302" s="574"/>
      <c r="D302" s="539"/>
    </row>
    <row r="303" hidden="1">
      <c r="A303" s="574"/>
      <c r="B303" s="574"/>
      <c r="C303" s="574"/>
      <c r="D303" s="539"/>
    </row>
    <row r="304" hidden="1">
      <c r="A304" s="574"/>
      <c r="B304" s="574"/>
      <c r="C304" s="574"/>
      <c r="D304" s="539"/>
    </row>
    <row r="305" hidden="1">
      <c r="A305" s="574"/>
      <c r="B305" s="574"/>
      <c r="C305" s="574"/>
      <c r="D305" s="539"/>
    </row>
    <row r="306" hidden="1">
      <c r="A306" s="574"/>
      <c r="B306" s="574"/>
      <c r="C306" s="574"/>
      <c r="D306" s="539"/>
    </row>
    <row r="307" hidden="1">
      <c r="A307" s="574"/>
      <c r="B307" s="574"/>
      <c r="C307" s="574"/>
      <c r="D307" s="539"/>
    </row>
    <row r="308" hidden="1">
      <c r="A308" s="574"/>
      <c r="B308" s="574"/>
      <c r="C308" s="574"/>
      <c r="D308" s="539"/>
    </row>
    <row r="309" hidden="1">
      <c r="A309" s="574"/>
      <c r="B309" s="574"/>
      <c r="C309" s="574"/>
      <c r="D309" s="539"/>
    </row>
    <row r="310" hidden="1">
      <c r="A310" s="574"/>
      <c r="B310" s="574"/>
      <c r="C310" s="574"/>
      <c r="D310" s="539"/>
    </row>
    <row r="311" hidden="1">
      <c r="A311" s="574"/>
      <c r="B311" s="574"/>
      <c r="C311" s="574"/>
      <c r="D311" s="539"/>
    </row>
    <row r="312" hidden="1">
      <c r="A312" s="574"/>
      <c r="B312" s="574"/>
      <c r="C312" s="574"/>
      <c r="D312" s="539"/>
    </row>
    <row r="313" hidden="1">
      <c r="A313" s="574"/>
      <c r="B313" s="574"/>
      <c r="C313" s="574"/>
      <c r="D313" s="539"/>
    </row>
    <row r="314" hidden="1">
      <c r="A314" s="574"/>
      <c r="B314" s="574"/>
      <c r="C314" s="574"/>
      <c r="D314" s="539"/>
    </row>
    <row r="315" hidden="1">
      <c r="A315" s="574"/>
      <c r="B315" s="574"/>
      <c r="C315" s="574"/>
      <c r="D315" s="539"/>
    </row>
    <row r="316" hidden="1">
      <c r="A316" s="574"/>
      <c r="B316" s="574"/>
      <c r="C316" s="574"/>
      <c r="D316" s="539"/>
    </row>
    <row r="317" hidden="1">
      <c r="A317" s="574"/>
      <c r="B317" s="574"/>
      <c r="C317" s="574"/>
      <c r="D317" s="539"/>
    </row>
    <row r="318" hidden="1">
      <c r="A318" s="574"/>
      <c r="B318" s="574"/>
      <c r="C318" s="574"/>
      <c r="D318" s="539"/>
    </row>
    <row r="319" hidden="1">
      <c r="A319" s="574"/>
      <c r="B319" s="574"/>
      <c r="C319" s="574"/>
      <c r="D319" s="539"/>
    </row>
    <row r="320" hidden="1">
      <c r="A320" s="574"/>
      <c r="B320" s="574"/>
      <c r="C320" s="574"/>
      <c r="D320" s="539"/>
    </row>
    <row r="321" hidden="1">
      <c r="A321" s="574"/>
      <c r="B321" s="574"/>
      <c r="C321" s="574"/>
      <c r="D321" s="539"/>
    </row>
    <row r="322" hidden="1">
      <c r="A322" s="574"/>
      <c r="B322" s="574"/>
      <c r="C322" s="574"/>
      <c r="D322" s="539"/>
    </row>
    <row r="323" hidden="1">
      <c r="A323" s="574"/>
      <c r="B323" s="574"/>
      <c r="C323" s="574"/>
      <c r="D323" s="539"/>
    </row>
    <row r="324" hidden="1">
      <c r="A324" s="574"/>
      <c r="B324" s="574"/>
      <c r="C324" s="574"/>
      <c r="D324" s="539"/>
    </row>
    <row r="325" hidden="1">
      <c r="A325" s="574"/>
      <c r="B325" s="574"/>
      <c r="C325" s="574"/>
      <c r="D325" s="539"/>
    </row>
    <row r="326" hidden="1">
      <c r="A326" s="574"/>
      <c r="B326" s="574"/>
      <c r="C326" s="574"/>
      <c r="D326" s="539"/>
    </row>
    <row r="327" hidden="1">
      <c r="A327" s="574"/>
      <c r="B327" s="574"/>
      <c r="C327" s="574"/>
      <c r="D327" s="539"/>
    </row>
    <row r="328" hidden="1">
      <c r="A328" s="574"/>
      <c r="B328" s="574"/>
      <c r="C328" s="574"/>
      <c r="D328" s="539"/>
    </row>
    <row r="329" hidden="1">
      <c r="A329" s="574"/>
      <c r="B329" s="574"/>
      <c r="C329" s="574"/>
      <c r="D329" s="539"/>
    </row>
    <row r="330" hidden="1">
      <c r="A330" s="574"/>
      <c r="B330" s="574"/>
      <c r="C330" s="574"/>
      <c r="D330" s="539"/>
    </row>
    <row r="331" hidden="1">
      <c r="A331" s="574"/>
      <c r="B331" s="574"/>
      <c r="C331" s="574"/>
      <c r="D331" s="539"/>
    </row>
    <row r="332" hidden="1">
      <c r="A332" s="574"/>
      <c r="B332" s="574"/>
      <c r="C332" s="574"/>
      <c r="D332" s="539"/>
    </row>
    <row r="333" hidden="1">
      <c r="A333" s="574"/>
      <c r="B333" s="574"/>
      <c r="C333" s="574"/>
      <c r="D333" s="539"/>
    </row>
    <row r="334" hidden="1">
      <c r="A334" s="574"/>
      <c r="B334" s="574"/>
      <c r="C334" s="574"/>
      <c r="D334" s="539"/>
    </row>
    <row r="335" hidden="1">
      <c r="A335" s="574"/>
      <c r="B335" s="574"/>
      <c r="C335" s="574"/>
      <c r="D335" s="539"/>
    </row>
    <row r="336" hidden="1">
      <c r="A336" s="574"/>
      <c r="B336" s="574"/>
      <c r="C336" s="574"/>
      <c r="D336" s="539"/>
    </row>
    <row r="337" hidden="1">
      <c r="A337" s="574"/>
      <c r="B337" s="574"/>
      <c r="C337" s="574"/>
      <c r="D337" s="539"/>
    </row>
    <row r="338" hidden="1">
      <c r="A338" s="574"/>
      <c r="B338" s="574"/>
      <c r="C338" s="574"/>
      <c r="D338" s="539"/>
    </row>
    <row r="339" hidden="1">
      <c r="A339" s="574"/>
      <c r="B339" s="574"/>
      <c r="C339" s="574"/>
      <c r="D339" s="539"/>
    </row>
    <row r="340" hidden="1">
      <c r="A340" s="574"/>
      <c r="B340" s="574"/>
      <c r="C340" s="574"/>
      <c r="D340" s="539"/>
    </row>
    <row r="341" hidden="1">
      <c r="A341" s="574"/>
      <c r="B341" s="574"/>
      <c r="C341" s="574"/>
      <c r="D341" s="539"/>
    </row>
    <row r="342" hidden="1">
      <c r="A342" s="574"/>
      <c r="B342" s="574"/>
      <c r="C342" s="574"/>
      <c r="D342" s="539"/>
    </row>
    <row r="343" hidden="1">
      <c r="A343" s="574"/>
      <c r="B343" s="574"/>
      <c r="C343" s="574"/>
      <c r="D343" s="539"/>
    </row>
    <row r="344" hidden="1">
      <c r="A344" s="574"/>
      <c r="B344" s="574"/>
      <c r="C344" s="574"/>
      <c r="D344" s="539"/>
    </row>
    <row r="345" hidden="1">
      <c r="A345" s="574"/>
      <c r="B345" s="574"/>
      <c r="C345" s="574"/>
      <c r="D345" s="539"/>
    </row>
    <row r="346" hidden="1">
      <c r="A346" s="574"/>
      <c r="B346" s="574"/>
      <c r="C346" s="574"/>
      <c r="D346" s="539"/>
    </row>
    <row r="347" hidden="1">
      <c r="A347" s="574"/>
      <c r="B347" s="574"/>
      <c r="C347" s="574"/>
      <c r="D347" s="539"/>
    </row>
    <row r="348" hidden="1">
      <c r="A348" s="574"/>
      <c r="B348" s="574"/>
      <c r="C348" s="574"/>
      <c r="D348" s="539"/>
    </row>
    <row r="349" hidden="1">
      <c r="A349" s="574"/>
      <c r="B349" s="574"/>
      <c r="C349" s="574"/>
      <c r="D349" s="539"/>
    </row>
    <row r="350" hidden="1">
      <c r="A350" s="574"/>
      <c r="B350" s="574"/>
      <c r="C350" s="574"/>
      <c r="D350" s="539"/>
    </row>
    <row r="351" hidden="1">
      <c r="A351" s="574"/>
      <c r="B351" s="574"/>
      <c r="C351" s="574"/>
      <c r="D351" s="539"/>
    </row>
    <row r="352" hidden="1">
      <c r="A352" s="574"/>
      <c r="B352" s="574"/>
      <c r="C352" s="574"/>
      <c r="D352" s="539"/>
    </row>
    <row r="353" hidden="1">
      <c r="A353" s="574"/>
      <c r="B353" s="574"/>
      <c r="C353" s="574"/>
      <c r="D353" s="539"/>
    </row>
    <row r="354" hidden="1">
      <c r="A354" s="574"/>
      <c r="B354" s="574"/>
      <c r="C354" s="574"/>
      <c r="D354" s="539"/>
    </row>
    <row r="355" hidden="1">
      <c r="A355" s="574"/>
      <c r="B355" s="574"/>
      <c r="C355" s="574"/>
      <c r="D355" s="539"/>
    </row>
    <row r="356" hidden="1">
      <c r="A356" s="574"/>
      <c r="B356" s="574"/>
      <c r="C356" s="574"/>
      <c r="D356" s="539"/>
    </row>
    <row r="357" hidden="1">
      <c r="A357" s="574"/>
      <c r="B357" s="574"/>
      <c r="C357" s="574"/>
      <c r="D357" s="539"/>
    </row>
    <row r="358" hidden="1">
      <c r="A358" s="574"/>
      <c r="B358" s="574"/>
      <c r="C358" s="574"/>
      <c r="D358" s="539"/>
    </row>
    <row r="359" hidden="1">
      <c r="A359" s="574"/>
      <c r="B359" s="574"/>
      <c r="C359" s="574"/>
      <c r="D359" s="539"/>
    </row>
    <row r="360" hidden="1">
      <c r="A360" s="574"/>
      <c r="B360" s="574"/>
      <c r="C360" s="574"/>
      <c r="D360" s="539"/>
    </row>
    <row r="361" hidden="1">
      <c r="A361" s="574"/>
      <c r="B361" s="574"/>
      <c r="C361" s="574"/>
      <c r="D361" s="539"/>
    </row>
    <row r="362" hidden="1">
      <c r="A362" s="574"/>
      <c r="B362" s="574"/>
      <c r="C362" s="574"/>
      <c r="D362" s="539"/>
    </row>
    <row r="363" hidden="1">
      <c r="A363" s="574"/>
      <c r="B363" s="574"/>
      <c r="C363" s="574"/>
      <c r="D363" s="539"/>
    </row>
    <row r="364" hidden="1">
      <c r="A364" s="574"/>
      <c r="B364" s="574"/>
      <c r="C364" s="574"/>
      <c r="D364" s="539"/>
    </row>
    <row r="365" hidden="1">
      <c r="A365" s="574"/>
      <c r="B365" s="574"/>
      <c r="C365" s="574"/>
      <c r="D365" s="539"/>
    </row>
    <row r="366" hidden="1">
      <c r="A366" s="574"/>
      <c r="B366" s="574"/>
      <c r="C366" s="574"/>
      <c r="D366" s="539"/>
    </row>
    <row r="367" hidden="1">
      <c r="A367" s="574"/>
      <c r="B367" s="574"/>
      <c r="C367" s="574"/>
      <c r="D367" s="539"/>
    </row>
    <row r="368" hidden="1">
      <c r="A368" s="574"/>
      <c r="B368" s="574"/>
      <c r="C368" s="574"/>
      <c r="D368" s="539"/>
    </row>
    <row r="369" hidden="1">
      <c r="A369" s="574"/>
      <c r="B369" s="574"/>
      <c r="C369" s="574"/>
      <c r="D369" s="539"/>
    </row>
    <row r="370" hidden="1">
      <c r="A370" s="574"/>
      <c r="B370" s="574"/>
      <c r="C370" s="574"/>
      <c r="D370" s="539"/>
    </row>
    <row r="371" hidden="1">
      <c r="A371" s="574"/>
      <c r="B371" s="574"/>
      <c r="C371" s="574"/>
      <c r="D371" s="539"/>
    </row>
    <row r="372" hidden="1">
      <c r="A372" s="574"/>
      <c r="B372" s="574"/>
      <c r="C372" s="574"/>
      <c r="D372" s="539"/>
    </row>
    <row r="373" hidden="1">
      <c r="A373" s="574"/>
      <c r="B373" s="574"/>
      <c r="C373" s="574"/>
      <c r="D373" s="539"/>
    </row>
    <row r="374" hidden="1">
      <c r="A374" s="574"/>
      <c r="B374" s="574"/>
      <c r="C374" s="574"/>
      <c r="D374" s="539"/>
    </row>
    <row r="375" hidden="1">
      <c r="A375" s="574"/>
      <c r="B375" s="574"/>
      <c r="C375" s="574"/>
      <c r="D375" s="539"/>
    </row>
    <row r="376" hidden="1">
      <c r="A376" s="574"/>
      <c r="B376" s="574"/>
      <c r="C376" s="574"/>
      <c r="D376" s="539"/>
    </row>
    <row r="377" hidden="1">
      <c r="A377" s="574"/>
      <c r="B377" s="574"/>
      <c r="C377" s="574"/>
      <c r="D377" s="539"/>
    </row>
    <row r="378" hidden="1">
      <c r="A378" s="574"/>
      <c r="B378" s="574"/>
      <c r="C378" s="574"/>
      <c r="D378" s="539"/>
    </row>
    <row r="379" hidden="1">
      <c r="A379" s="574"/>
      <c r="B379" s="574"/>
      <c r="C379" s="574"/>
      <c r="D379" s="539"/>
    </row>
    <row r="380" hidden="1">
      <c r="A380" s="574"/>
      <c r="B380" s="574"/>
      <c r="C380" s="574"/>
      <c r="D380" s="539"/>
    </row>
    <row r="381" hidden="1">
      <c r="A381" s="574"/>
      <c r="B381" s="574"/>
      <c r="C381" s="574"/>
      <c r="D381" s="539"/>
    </row>
    <row r="382" hidden="1">
      <c r="A382" s="574"/>
      <c r="B382" s="574"/>
      <c r="C382" s="574"/>
      <c r="D382" s="539"/>
    </row>
    <row r="383" hidden="1">
      <c r="A383" s="574"/>
      <c r="B383" s="574"/>
      <c r="C383" s="574"/>
      <c r="D383" s="539"/>
    </row>
    <row r="384" hidden="1">
      <c r="A384" s="574"/>
      <c r="B384" s="574"/>
      <c r="C384" s="574"/>
      <c r="D384" s="539"/>
    </row>
    <row r="385" hidden="1">
      <c r="A385" s="574"/>
      <c r="B385" s="574"/>
      <c r="C385" s="574"/>
      <c r="D385" s="539"/>
    </row>
    <row r="386" hidden="1">
      <c r="A386" s="574"/>
      <c r="B386" s="574"/>
      <c r="C386" s="574"/>
      <c r="D386" s="539"/>
    </row>
    <row r="387" hidden="1">
      <c r="A387" s="574"/>
      <c r="B387" s="574"/>
      <c r="C387" s="574"/>
      <c r="D387" s="539"/>
    </row>
    <row r="388" hidden="1">
      <c r="A388" s="574"/>
      <c r="B388" s="574"/>
      <c r="C388" s="574"/>
      <c r="D388" s="539"/>
    </row>
    <row r="389" hidden="1">
      <c r="A389" s="574"/>
      <c r="B389" s="574"/>
      <c r="C389" s="574"/>
      <c r="D389" s="539"/>
    </row>
    <row r="390" hidden="1">
      <c r="A390" s="574"/>
      <c r="B390" s="574"/>
      <c r="C390" s="574"/>
      <c r="D390" s="539"/>
    </row>
    <row r="391" hidden="1">
      <c r="A391" s="574"/>
      <c r="B391" s="574"/>
      <c r="C391" s="574"/>
      <c r="D391" s="539"/>
    </row>
    <row r="392" hidden="1">
      <c r="A392" s="574"/>
      <c r="B392" s="574"/>
      <c r="C392" s="574"/>
      <c r="D392" s="539"/>
    </row>
    <row r="393" hidden="1">
      <c r="A393" s="574"/>
      <c r="B393" s="574"/>
      <c r="C393" s="574"/>
      <c r="D393" s="539"/>
    </row>
    <row r="394" hidden="1">
      <c r="A394" s="574"/>
      <c r="B394" s="574"/>
      <c r="C394" s="574"/>
      <c r="D394" s="539"/>
    </row>
    <row r="395" hidden="1">
      <c r="A395" s="574"/>
      <c r="B395" s="574"/>
      <c r="C395" s="574"/>
      <c r="D395" s="539"/>
    </row>
    <row r="396" hidden="1">
      <c r="A396" s="574"/>
      <c r="B396" s="574"/>
      <c r="C396" s="574"/>
      <c r="D396" s="539"/>
    </row>
    <row r="397" hidden="1">
      <c r="A397" s="574"/>
      <c r="B397" s="574"/>
      <c r="C397" s="574"/>
      <c r="D397" s="539"/>
    </row>
    <row r="398" hidden="1">
      <c r="A398" s="574"/>
      <c r="B398" s="574"/>
      <c r="C398" s="574"/>
      <c r="D398" s="539"/>
    </row>
    <row r="399" hidden="1">
      <c r="A399" s="574"/>
      <c r="B399" s="574"/>
      <c r="C399" s="574"/>
      <c r="D399" s="539"/>
    </row>
    <row r="400" hidden="1">
      <c r="A400" s="574"/>
      <c r="B400" s="574"/>
      <c r="C400" s="574"/>
      <c r="D400" s="539"/>
    </row>
    <row r="401" hidden="1">
      <c r="A401" s="574"/>
      <c r="B401" s="574"/>
      <c r="C401" s="574"/>
      <c r="D401" s="539"/>
    </row>
    <row r="402" hidden="1">
      <c r="A402" s="574"/>
      <c r="B402" s="574"/>
      <c r="C402" s="574"/>
      <c r="D402" s="539"/>
    </row>
    <row r="403" hidden="1">
      <c r="A403" s="574"/>
      <c r="B403" s="574"/>
      <c r="C403" s="574"/>
      <c r="D403" s="539"/>
    </row>
    <row r="404" hidden="1">
      <c r="A404" s="574"/>
      <c r="B404" s="574"/>
      <c r="C404" s="574"/>
      <c r="D404" s="539"/>
    </row>
    <row r="405" hidden="1">
      <c r="A405" s="574"/>
      <c r="B405" s="574"/>
      <c r="C405" s="574"/>
      <c r="D405" s="539"/>
    </row>
    <row r="406" hidden="1">
      <c r="A406" s="574"/>
      <c r="B406" s="574"/>
      <c r="C406" s="574"/>
      <c r="D406" s="539"/>
    </row>
    <row r="407" hidden="1">
      <c r="A407" s="574"/>
      <c r="B407" s="574"/>
      <c r="C407" s="574"/>
      <c r="D407" s="539"/>
    </row>
    <row r="408" hidden="1">
      <c r="A408" s="574"/>
      <c r="B408" s="574"/>
      <c r="C408" s="574"/>
      <c r="D408" s="539"/>
    </row>
    <row r="409" hidden="1">
      <c r="A409" s="574"/>
      <c r="B409" s="574"/>
      <c r="C409" s="574"/>
      <c r="D409" s="539"/>
    </row>
    <row r="410" hidden="1">
      <c r="A410" s="574"/>
      <c r="B410" s="574"/>
      <c r="C410" s="574"/>
      <c r="D410" s="539"/>
    </row>
    <row r="411" hidden="1">
      <c r="A411" s="574"/>
      <c r="B411" s="574"/>
      <c r="C411" s="574"/>
      <c r="D411" s="539"/>
    </row>
    <row r="412" hidden="1">
      <c r="A412" s="574"/>
      <c r="B412" s="574"/>
      <c r="C412" s="574"/>
      <c r="D412" s="539"/>
    </row>
    <row r="413" hidden="1">
      <c r="A413" s="574"/>
      <c r="B413" s="574"/>
      <c r="C413" s="574"/>
      <c r="D413" s="539"/>
    </row>
    <row r="414" hidden="1">
      <c r="A414" s="574"/>
      <c r="B414" s="574"/>
      <c r="C414" s="574"/>
      <c r="D414" s="539"/>
    </row>
    <row r="415" hidden="1">
      <c r="A415" s="574"/>
      <c r="B415" s="574"/>
      <c r="C415" s="574"/>
      <c r="D415" s="539"/>
    </row>
    <row r="416" hidden="1">
      <c r="A416" s="574"/>
      <c r="B416" s="574"/>
      <c r="C416" s="574"/>
      <c r="D416" s="539"/>
    </row>
    <row r="417" hidden="1">
      <c r="A417" s="574"/>
      <c r="B417" s="574"/>
      <c r="C417" s="574"/>
      <c r="D417" s="539"/>
    </row>
    <row r="418" hidden="1">
      <c r="A418" s="574"/>
      <c r="B418" s="574"/>
      <c r="C418" s="574"/>
      <c r="D418" s="539"/>
    </row>
    <row r="419" hidden="1">
      <c r="A419" s="574"/>
      <c r="B419" s="574"/>
      <c r="C419" s="574"/>
      <c r="D419" s="539"/>
    </row>
    <row r="420" hidden="1">
      <c r="A420" s="574"/>
      <c r="B420" s="574"/>
      <c r="C420" s="574"/>
      <c r="D420" s="539"/>
    </row>
    <row r="421" hidden="1">
      <c r="A421" s="574"/>
      <c r="B421" s="574"/>
      <c r="C421" s="574"/>
      <c r="D421" s="539"/>
    </row>
    <row r="422" hidden="1">
      <c r="A422" s="574"/>
      <c r="B422" s="574"/>
      <c r="C422" s="574"/>
      <c r="D422" s="539"/>
    </row>
    <row r="423" hidden="1">
      <c r="A423" s="574"/>
      <c r="B423" s="574"/>
      <c r="C423" s="574"/>
      <c r="D423" s="539"/>
    </row>
    <row r="424" hidden="1">
      <c r="A424" s="574"/>
      <c r="B424" s="574"/>
      <c r="C424" s="574"/>
      <c r="D424" s="539"/>
    </row>
    <row r="425" hidden="1">
      <c r="A425" s="574"/>
      <c r="B425" s="574"/>
      <c r="C425" s="574"/>
      <c r="D425" s="539"/>
    </row>
    <row r="426" hidden="1">
      <c r="A426" s="574"/>
      <c r="B426" s="574"/>
      <c r="C426" s="574"/>
      <c r="D426" s="539"/>
    </row>
    <row r="427" hidden="1">
      <c r="A427" s="574"/>
      <c r="B427" s="574"/>
      <c r="C427" s="574"/>
      <c r="D427" s="539"/>
    </row>
    <row r="428" hidden="1">
      <c r="A428" s="574"/>
      <c r="B428" s="574"/>
      <c r="C428" s="574"/>
      <c r="D428" s="539"/>
    </row>
    <row r="429" hidden="1">
      <c r="A429" s="574"/>
      <c r="B429" s="574"/>
      <c r="C429" s="574"/>
      <c r="D429" s="539"/>
    </row>
    <row r="430" hidden="1">
      <c r="A430" s="574"/>
      <c r="B430" s="574"/>
      <c r="C430" s="574"/>
      <c r="D430" s="539"/>
    </row>
    <row r="431" hidden="1">
      <c r="A431" s="574"/>
      <c r="B431" s="574"/>
      <c r="C431" s="574"/>
      <c r="D431" s="539"/>
    </row>
    <row r="432" hidden="1">
      <c r="A432" s="574"/>
      <c r="B432" s="574"/>
      <c r="C432" s="574"/>
      <c r="D432" s="539"/>
    </row>
    <row r="433" hidden="1">
      <c r="A433" s="574"/>
      <c r="B433" s="574"/>
      <c r="C433" s="574"/>
      <c r="D433" s="539"/>
    </row>
    <row r="434" hidden="1">
      <c r="A434" s="574"/>
      <c r="B434" s="574"/>
      <c r="C434" s="574"/>
      <c r="D434" s="539"/>
    </row>
    <row r="435" hidden="1">
      <c r="A435" s="574"/>
      <c r="B435" s="574"/>
      <c r="C435" s="574"/>
      <c r="D435" s="539"/>
    </row>
    <row r="436" hidden="1">
      <c r="A436" s="574"/>
      <c r="B436" s="574"/>
      <c r="C436" s="574"/>
      <c r="D436" s="539"/>
    </row>
    <row r="437" hidden="1">
      <c r="A437" s="574"/>
      <c r="B437" s="574"/>
      <c r="C437" s="574"/>
      <c r="D437" s="539"/>
    </row>
    <row r="438" hidden="1">
      <c r="A438" s="574"/>
      <c r="B438" s="574"/>
      <c r="C438" s="574"/>
      <c r="D438" s="539"/>
    </row>
    <row r="439" hidden="1">
      <c r="A439" s="574"/>
      <c r="B439" s="574"/>
      <c r="C439" s="574"/>
      <c r="D439" s="539"/>
    </row>
    <row r="440" hidden="1">
      <c r="A440" s="574"/>
      <c r="B440" s="574"/>
      <c r="C440" s="574"/>
      <c r="D440" s="539"/>
    </row>
    <row r="441" hidden="1">
      <c r="A441" s="574"/>
      <c r="B441" s="574"/>
      <c r="C441" s="574"/>
      <c r="D441" s="539"/>
    </row>
    <row r="442" hidden="1">
      <c r="A442" s="574"/>
      <c r="B442" s="574"/>
      <c r="C442" s="574"/>
      <c r="D442" s="539"/>
    </row>
    <row r="443" hidden="1">
      <c r="A443" s="574"/>
      <c r="B443" s="574"/>
      <c r="C443" s="574"/>
      <c r="D443" s="539"/>
    </row>
    <row r="444" hidden="1">
      <c r="A444" s="574"/>
      <c r="B444" s="574"/>
      <c r="C444" s="574"/>
      <c r="D444" s="539"/>
    </row>
    <row r="445" hidden="1">
      <c r="A445" s="574"/>
      <c r="B445" s="574"/>
      <c r="C445" s="574"/>
      <c r="D445" s="539"/>
    </row>
    <row r="446" hidden="1">
      <c r="A446" s="574"/>
      <c r="B446" s="574"/>
      <c r="C446" s="574"/>
      <c r="D446" s="539"/>
    </row>
    <row r="447" hidden="1">
      <c r="A447" s="574"/>
      <c r="B447" s="574"/>
      <c r="C447" s="574"/>
      <c r="D447" s="539"/>
    </row>
    <row r="448" hidden="1">
      <c r="A448" s="574"/>
      <c r="B448" s="574"/>
      <c r="C448" s="574"/>
      <c r="D448" s="539"/>
    </row>
    <row r="449" hidden="1">
      <c r="A449" s="574"/>
      <c r="B449" s="574"/>
      <c r="C449" s="574"/>
      <c r="D449" s="539"/>
    </row>
    <row r="450" hidden="1">
      <c r="A450" s="574"/>
      <c r="B450" s="574"/>
      <c r="C450" s="574"/>
      <c r="D450" s="539"/>
    </row>
    <row r="451" hidden="1">
      <c r="A451" s="574"/>
      <c r="B451" s="574"/>
      <c r="C451" s="574"/>
      <c r="D451" s="539"/>
    </row>
    <row r="452" hidden="1">
      <c r="A452" s="574"/>
      <c r="B452" s="574"/>
      <c r="C452" s="574"/>
      <c r="D452" s="539"/>
    </row>
    <row r="453" hidden="1">
      <c r="A453" s="574"/>
      <c r="B453" s="574"/>
      <c r="C453" s="574"/>
      <c r="D453" s="539"/>
    </row>
    <row r="454" hidden="1">
      <c r="A454" s="574"/>
      <c r="B454" s="574"/>
      <c r="C454" s="574"/>
      <c r="D454" s="539"/>
    </row>
    <row r="455" hidden="1">
      <c r="A455" s="574"/>
      <c r="B455" s="574"/>
      <c r="C455" s="574"/>
      <c r="D455" s="539"/>
    </row>
    <row r="456" hidden="1">
      <c r="A456" s="574"/>
      <c r="B456" s="574"/>
      <c r="C456" s="574"/>
      <c r="D456" s="539"/>
    </row>
    <row r="457" hidden="1">
      <c r="A457" s="574"/>
      <c r="B457" s="574"/>
      <c r="C457" s="574"/>
      <c r="D457" s="539"/>
    </row>
    <row r="458" hidden="1">
      <c r="A458" s="574"/>
      <c r="B458" s="574"/>
      <c r="C458" s="574"/>
      <c r="D458" s="539"/>
    </row>
    <row r="459" hidden="1">
      <c r="A459" s="574"/>
      <c r="B459" s="574"/>
      <c r="C459" s="574"/>
      <c r="D459" s="539"/>
    </row>
    <row r="460" hidden="1">
      <c r="A460" s="574"/>
      <c r="B460" s="574"/>
      <c r="C460" s="574"/>
      <c r="D460" s="539"/>
    </row>
    <row r="461" hidden="1">
      <c r="A461" s="574"/>
      <c r="B461" s="574"/>
      <c r="C461" s="574"/>
      <c r="D461" s="539"/>
    </row>
    <row r="462" hidden="1">
      <c r="A462" s="574"/>
      <c r="B462" s="574"/>
      <c r="C462" s="574"/>
      <c r="D462" s="539"/>
    </row>
    <row r="463" hidden="1">
      <c r="A463" s="574"/>
      <c r="B463" s="574"/>
      <c r="C463" s="574"/>
      <c r="D463" s="539"/>
    </row>
    <row r="464" hidden="1">
      <c r="A464" s="574"/>
      <c r="B464" s="574"/>
      <c r="C464" s="574"/>
      <c r="D464" s="539"/>
    </row>
    <row r="465" hidden="1">
      <c r="A465" s="574"/>
      <c r="B465" s="574"/>
      <c r="C465" s="574"/>
      <c r="D465" s="539"/>
    </row>
    <row r="466" hidden="1">
      <c r="A466" s="574"/>
      <c r="B466" s="574"/>
      <c r="C466" s="574"/>
      <c r="D466" s="539"/>
    </row>
    <row r="467" hidden="1">
      <c r="A467" s="574"/>
      <c r="B467" s="574"/>
      <c r="C467" s="574"/>
      <c r="D467" s="539"/>
    </row>
    <row r="468" hidden="1">
      <c r="A468" s="574"/>
      <c r="B468" s="574"/>
      <c r="C468" s="574"/>
      <c r="D468" s="539"/>
    </row>
    <row r="469" hidden="1">
      <c r="A469" s="574"/>
      <c r="B469" s="574"/>
      <c r="C469" s="574"/>
      <c r="D469" s="539"/>
    </row>
    <row r="470" hidden="1">
      <c r="A470" s="574"/>
      <c r="B470" s="574"/>
      <c r="C470" s="574"/>
      <c r="D470" s="539"/>
    </row>
    <row r="471" hidden="1">
      <c r="A471" s="574"/>
      <c r="B471" s="574"/>
      <c r="C471" s="574"/>
      <c r="D471" s="539"/>
    </row>
    <row r="472" hidden="1">
      <c r="A472" s="574"/>
      <c r="B472" s="574"/>
      <c r="C472" s="574"/>
      <c r="D472" s="539"/>
    </row>
    <row r="473" hidden="1">
      <c r="A473" s="574"/>
      <c r="B473" s="574"/>
      <c r="C473" s="574"/>
      <c r="D473" s="539"/>
    </row>
    <row r="474" hidden="1">
      <c r="A474" s="574"/>
      <c r="B474" s="574"/>
      <c r="C474" s="574"/>
      <c r="D474" s="539"/>
    </row>
    <row r="475" hidden="1">
      <c r="A475" s="574"/>
      <c r="B475" s="574"/>
      <c r="C475" s="574"/>
      <c r="D475" s="539"/>
    </row>
    <row r="476" hidden="1">
      <c r="A476" s="574"/>
      <c r="B476" s="574"/>
      <c r="C476" s="574"/>
      <c r="D476" s="539"/>
    </row>
    <row r="477" hidden="1">
      <c r="A477" s="574"/>
      <c r="B477" s="574"/>
      <c r="C477" s="574"/>
      <c r="D477" s="539"/>
    </row>
    <row r="478" hidden="1">
      <c r="A478" s="574"/>
      <c r="B478" s="574"/>
      <c r="C478" s="574"/>
      <c r="D478" s="539"/>
    </row>
    <row r="479" hidden="1">
      <c r="A479" s="574"/>
      <c r="B479" s="574"/>
      <c r="C479" s="574"/>
      <c r="D479" s="539"/>
    </row>
    <row r="480" hidden="1">
      <c r="A480" s="574"/>
      <c r="B480" s="574"/>
      <c r="C480" s="574"/>
      <c r="D480" s="539"/>
    </row>
    <row r="481" hidden="1">
      <c r="A481" s="574"/>
      <c r="B481" s="574"/>
      <c r="C481" s="574"/>
      <c r="D481" s="539"/>
    </row>
    <row r="482" hidden="1">
      <c r="A482" s="574"/>
      <c r="B482" s="574"/>
      <c r="C482" s="574"/>
      <c r="D482" s="539"/>
    </row>
    <row r="483" hidden="1">
      <c r="A483" s="574"/>
      <c r="B483" s="574"/>
      <c r="C483" s="574"/>
      <c r="D483" s="539"/>
    </row>
    <row r="484" hidden="1">
      <c r="A484" s="574"/>
      <c r="B484" s="574"/>
      <c r="C484" s="574"/>
      <c r="D484" s="539"/>
    </row>
    <row r="485" hidden="1">
      <c r="A485" s="574"/>
      <c r="B485" s="574"/>
      <c r="C485" s="574"/>
      <c r="D485" s="539"/>
    </row>
    <row r="486" hidden="1">
      <c r="A486" s="574"/>
      <c r="B486" s="574"/>
      <c r="C486" s="574"/>
      <c r="D486" s="539"/>
    </row>
    <row r="487" hidden="1">
      <c r="A487" s="574"/>
      <c r="B487" s="574"/>
      <c r="C487" s="574"/>
      <c r="D487" s="539"/>
    </row>
    <row r="488" hidden="1">
      <c r="A488" s="574"/>
      <c r="B488" s="574"/>
      <c r="C488" s="574"/>
      <c r="D488" s="539"/>
    </row>
    <row r="489" hidden="1">
      <c r="A489" s="574"/>
      <c r="B489" s="574"/>
      <c r="C489" s="574"/>
      <c r="D489" s="539"/>
    </row>
    <row r="490" hidden="1">
      <c r="A490" s="574"/>
      <c r="B490" s="574"/>
      <c r="C490" s="574"/>
      <c r="D490" s="539"/>
    </row>
    <row r="491" hidden="1">
      <c r="A491" s="574"/>
      <c r="B491" s="574"/>
      <c r="C491" s="574"/>
      <c r="D491" s="539"/>
    </row>
    <row r="492" hidden="1">
      <c r="A492" s="574"/>
      <c r="B492" s="574"/>
      <c r="C492" s="574"/>
      <c r="D492" s="539"/>
    </row>
    <row r="493" hidden="1">
      <c r="A493" s="574"/>
      <c r="B493" s="574"/>
      <c r="C493" s="574"/>
      <c r="D493" s="539"/>
    </row>
    <row r="494" hidden="1">
      <c r="A494" s="574"/>
      <c r="B494" s="574"/>
      <c r="C494" s="574"/>
      <c r="D494" s="539"/>
    </row>
    <row r="495" hidden="1">
      <c r="A495" s="574"/>
      <c r="B495" s="574"/>
      <c r="C495" s="574"/>
      <c r="D495" s="539"/>
    </row>
    <row r="496" hidden="1">
      <c r="A496" s="574"/>
      <c r="B496" s="574"/>
      <c r="C496" s="574"/>
      <c r="D496" s="539"/>
    </row>
    <row r="497" hidden="1">
      <c r="A497" s="574"/>
      <c r="B497" s="574"/>
      <c r="C497" s="574"/>
      <c r="D497" s="539"/>
    </row>
    <row r="498" hidden="1">
      <c r="A498" s="574"/>
      <c r="B498" s="574"/>
      <c r="C498" s="574"/>
      <c r="D498" s="539"/>
    </row>
    <row r="499" hidden="1">
      <c r="A499" s="574"/>
      <c r="B499" s="574"/>
      <c r="C499" s="574"/>
      <c r="D499" s="539"/>
    </row>
    <row r="500" hidden="1">
      <c r="A500" s="574"/>
      <c r="B500" s="574"/>
      <c r="C500" s="574"/>
      <c r="D500" s="539"/>
    </row>
    <row r="501" hidden="1">
      <c r="A501" s="574"/>
      <c r="B501" s="574"/>
      <c r="C501" s="574"/>
      <c r="D501" s="539"/>
    </row>
    <row r="502" hidden="1">
      <c r="A502" s="574"/>
      <c r="B502" s="574"/>
      <c r="C502" s="574"/>
      <c r="D502" s="539"/>
    </row>
    <row r="503" hidden="1">
      <c r="A503" s="574"/>
      <c r="B503" s="574"/>
      <c r="C503" s="574"/>
      <c r="D503" s="539"/>
    </row>
    <row r="504" hidden="1">
      <c r="A504" s="574"/>
      <c r="B504" s="574"/>
      <c r="C504" s="574"/>
      <c r="D504" s="539"/>
    </row>
    <row r="505" hidden="1">
      <c r="A505" s="574"/>
      <c r="B505" s="574"/>
      <c r="C505" s="574"/>
      <c r="D505" s="539"/>
    </row>
    <row r="506" hidden="1">
      <c r="A506" s="574"/>
      <c r="B506" s="574"/>
      <c r="C506" s="574"/>
      <c r="D506" s="539"/>
    </row>
    <row r="507" hidden="1">
      <c r="A507" s="574"/>
      <c r="B507" s="574"/>
      <c r="C507" s="574"/>
      <c r="D507" s="539"/>
    </row>
    <row r="508" hidden="1">
      <c r="A508" s="574"/>
      <c r="B508" s="574"/>
      <c r="C508" s="574"/>
      <c r="D508" s="539"/>
    </row>
    <row r="509" hidden="1">
      <c r="A509" s="574"/>
      <c r="B509" s="574"/>
      <c r="C509" s="574"/>
      <c r="D509" s="539"/>
    </row>
    <row r="510" hidden="1">
      <c r="A510" s="574"/>
      <c r="B510" s="574"/>
      <c r="C510" s="574"/>
      <c r="D510" s="539"/>
    </row>
    <row r="511" hidden="1">
      <c r="A511" s="574"/>
      <c r="B511" s="574"/>
      <c r="C511" s="574"/>
      <c r="D511" s="539"/>
    </row>
    <row r="512" hidden="1">
      <c r="A512" s="574"/>
      <c r="B512" s="574"/>
      <c r="C512" s="574"/>
      <c r="D512" s="539"/>
    </row>
    <row r="513" hidden="1">
      <c r="A513" s="574"/>
      <c r="B513" s="574"/>
      <c r="C513" s="574"/>
      <c r="D513" s="539"/>
    </row>
    <row r="514" hidden="1">
      <c r="A514" s="574"/>
      <c r="B514" s="574"/>
      <c r="C514" s="574"/>
      <c r="D514" s="539"/>
    </row>
    <row r="515" hidden="1">
      <c r="A515" s="574"/>
      <c r="B515" s="574"/>
      <c r="C515" s="574"/>
      <c r="D515" s="539"/>
    </row>
    <row r="516" hidden="1">
      <c r="A516" s="574"/>
      <c r="B516" s="574"/>
      <c r="C516" s="574"/>
      <c r="D516" s="539"/>
    </row>
    <row r="517" hidden="1">
      <c r="A517" s="574"/>
      <c r="B517" s="574"/>
      <c r="C517" s="574"/>
      <c r="D517" s="539"/>
    </row>
    <row r="518" hidden="1">
      <c r="A518" s="574"/>
      <c r="B518" s="574"/>
      <c r="C518" s="574"/>
      <c r="D518" s="539"/>
    </row>
    <row r="519" hidden="1">
      <c r="A519" s="574"/>
      <c r="B519" s="574"/>
      <c r="C519" s="574"/>
      <c r="D519" s="539"/>
    </row>
    <row r="520" hidden="1">
      <c r="A520" s="574"/>
      <c r="B520" s="574"/>
      <c r="C520" s="574"/>
      <c r="D520" s="539"/>
    </row>
    <row r="521" hidden="1">
      <c r="A521" s="574"/>
      <c r="B521" s="574"/>
      <c r="C521" s="574"/>
      <c r="D521" s="539"/>
    </row>
    <row r="522" hidden="1">
      <c r="A522" s="574"/>
      <c r="B522" s="574"/>
      <c r="C522" s="574"/>
      <c r="D522" s="539"/>
    </row>
    <row r="523" hidden="1">
      <c r="A523" s="574"/>
      <c r="B523" s="574"/>
      <c r="C523" s="574"/>
      <c r="D523" s="539"/>
    </row>
    <row r="524" hidden="1">
      <c r="A524" s="574"/>
      <c r="B524" s="574"/>
      <c r="C524" s="574"/>
      <c r="D524" s="539"/>
    </row>
    <row r="525" hidden="1">
      <c r="A525" s="574"/>
      <c r="B525" s="574"/>
      <c r="C525" s="574"/>
      <c r="D525" s="539"/>
    </row>
    <row r="526" hidden="1">
      <c r="A526" s="574"/>
      <c r="B526" s="574"/>
      <c r="C526" s="574"/>
      <c r="D526" s="539"/>
    </row>
    <row r="527" hidden="1">
      <c r="A527" s="574"/>
      <c r="B527" s="574"/>
      <c r="C527" s="574"/>
      <c r="D527" s="539"/>
    </row>
    <row r="528" hidden="1">
      <c r="A528" s="574"/>
      <c r="B528" s="574"/>
      <c r="C528" s="574"/>
      <c r="D528" s="539"/>
    </row>
    <row r="529" hidden="1">
      <c r="A529" s="574"/>
      <c r="B529" s="574"/>
      <c r="C529" s="574"/>
      <c r="D529" s="539"/>
    </row>
    <row r="530" hidden="1">
      <c r="A530" s="574"/>
      <c r="B530" s="574"/>
      <c r="C530" s="574"/>
      <c r="D530" s="539"/>
    </row>
    <row r="531" hidden="1">
      <c r="A531" s="574"/>
      <c r="B531" s="574"/>
      <c r="C531" s="574"/>
      <c r="D531" s="539"/>
    </row>
    <row r="532" hidden="1">
      <c r="A532" s="574"/>
      <c r="B532" s="574"/>
      <c r="C532" s="574"/>
      <c r="D532" s="539"/>
    </row>
    <row r="533" hidden="1">
      <c r="A533" s="574"/>
      <c r="B533" s="574"/>
      <c r="C533" s="574"/>
      <c r="D533" s="539"/>
    </row>
    <row r="534" hidden="1">
      <c r="A534" s="574"/>
      <c r="B534" s="574"/>
      <c r="C534" s="574"/>
      <c r="D534" s="539"/>
    </row>
    <row r="535" hidden="1">
      <c r="A535" s="574"/>
      <c r="B535" s="574"/>
      <c r="C535" s="574"/>
      <c r="D535" s="539"/>
    </row>
    <row r="536" hidden="1">
      <c r="A536" s="574"/>
      <c r="B536" s="574"/>
      <c r="C536" s="574"/>
      <c r="D536" s="539"/>
    </row>
    <row r="537" hidden="1">
      <c r="A537" s="574"/>
      <c r="B537" s="574"/>
      <c r="C537" s="574"/>
      <c r="D537" s="539"/>
    </row>
    <row r="538" hidden="1">
      <c r="A538" s="574"/>
      <c r="B538" s="574"/>
      <c r="C538" s="574"/>
      <c r="D538" s="539"/>
    </row>
    <row r="539" hidden="1">
      <c r="A539" s="574"/>
      <c r="B539" s="574"/>
      <c r="C539" s="574"/>
      <c r="D539" s="539"/>
    </row>
    <row r="540" hidden="1">
      <c r="A540" s="574"/>
      <c r="B540" s="574"/>
      <c r="C540" s="574"/>
      <c r="D540" s="539"/>
    </row>
    <row r="541" hidden="1">
      <c r="A541" s="574"/>
      <c r="B541" s="574"/>
      <c r="C541" s="574"/>
      <c r="D541" s="539"/>
    </row>
    <row r="542" hidden="1">
      <c r="A542" s="574"/>
      <c r="B542" s="574"/>
      <c r="C542" s="574"/>
      <c r="D542" s="539"/>
    </row>
    <row r="543" hidden="1">
      <c r="A543" s="574"/>
      <c r="B543" s="574"/>
      <c r="C543" s="574"/>
      <c r="D543" s="539"/>
    </row>
    <row r="544" hidden="1">
      <c r="A544" s="574"/>
      <c r="B544" s="574"/>
      <c r="C544" s="574"/>
      <c r="D544" s="539"/>
    </row>
    <row r="545" hidden="1">
      <c r="A545" s="574"/>
      <c r="B545" s="574"/>
      <c r="C545" s="574"/>
      <c r="D545" s="539"/>
    </row>
    <row r="546" hidden="1">
      <c r="A546" s="574"/>
      <c r="B546" s="574"/>
      <c r="C546" s="574"/>
      <c r="D546" s="539"/>
    </row>
    <row r="547" hidden="1">
      <c r="A547" s="574"/>
      <c r="B547" s="574"/>
      <c r="C547" s="574"/>
      <c r="D547" s="539"/>
    </row>
    <row r="548" hidden="1">
      <c r="A548" s="574"/>
      <c r="B548" s="574"/>
      <c r="C548" s="574"/>
      <c r="D548" s="539"/>
    </row>
    <row r="549" hidden="1">
      <c r="A549" s="574"/>
      <c r="B549" s="574"/>
      <c r="C549" s="574"/>
      <c r="D549" s="539"/>
    </row>
    <row r="550" hidden="1">
      <c r="A550" s="574"/>
      <c r="B550" s="574"/>
      <c r="C550" s="574"/>
      <c r="D550" s="539"/>
    </row>
    <row r="551" hidden="1">
      <c r="A551" s="574"/>
      <c r="B551" s="574"/>
      <c r="C551" s="574"/>
      <c r="D551" s="539"/>
    </row>
    <row r="552" hidden="1">
      <c r="A552" s="574"/>
      <c r="B552" s="574"/>
      <c r="C552" s="574"/>
      <c r="D552" s="539"/>
    </row>
    <row r="553" hidden="1">
      <c r="A553" s="574"/>
      <c r="B553" s="574"/>
      <c r="C553" s="574"/>
      <c r="D553" s="539"/>
    </row>
    <row r="554" hidden="1">
      <c r="A554" s="574"/>
      <c r="B554" s="574"/>
      <c r="C554" s="574"/>
      <c r="D554" s="539"/>
    </row>
    <row r="555" hidden="1">
      <c r="A555" s="574"/>
      <c r="B555" s="574"/>
      <c r="C555" s="574"/>
      <c r="D555" s="539"/>
    </row>
    <row r="556" hidden="1">
      <c r="A556" s="574"/>
      <c r="B556" s="574"/>
      <c r="C556" s="574"/>
      <c r="D556" s="539"/>
    </row>
    <row r="557" hidden="1">
      <c r="A557" s="574"/>
      <c r="B557" s="574"/>
      <c r="C557" s="574"/>
      <c r="D557" s="539"/>
    </row>
    <row r="558" hidden="1">
      <c r="A558" s="574"/>
      <c r="B558" s="574"/>
      <c r="C558" s="574"/>
      <c r="D558" s="539"/>
    </row>
    <row r="559" hidden="1">
      <c r="A559" s="574"/>
      <c r="B559" s="574"/>
      <c r="C559" s="574"/>
      <c r="D559" s="539"/>
    </row>
    <row r="560" hidden="1">
      <c r="A560" s="574"/>
      <c r="B560" s="574"/>
      <c r="C560" s="574"/>
      <c r="D560" s="539"/>
    </row>
    <row r="561" hidden="1">
      <c r="A561" s="574"/>
      <c r="B561" s="574"/>
      <c r="C561" s="574"/>
      <c r="D561" s="539"/>
    </row>
    <row r="562" hidden="1">
      <c r="A562" s="574"/>
      <c r="B562" s="574"/>
      <c r="C562" s="574"/>
      <c r="D562" s="539"/>
    </row>
    <row r="563" hidden="1">
      <c r="A563" s="574"/>
      <c r="B563" s="574"/>
      <c r="C563" s="574"/>
      <c r="D563" s="539"/>
    </row>
    <row r="564" hidden="1">
      <c r="A564" s="574"/>
      <c r="B564" s="574"/>
      <c r="C564" s="574"/>
      <c r="D564" s="539"/>
    </row>
    <row r="565" hidden="1">
      <c r="A565" s="574"/>
      <c r="B565" s="574"/>
      <c r="C565" s="574"/>
      <c r="D565" s="539"/>
    </row>
    <row r="566" hidden="1">
      <c r="A566" s="574"/>
      <c r="B566" s="574"/>
      <c r="C566" s="574"/>
      <c r="D566" s="539"/>
    </row>
    <row r="567" hidden="1">
      <c r="A567" s="574"/>
      <c r="B567" s="574"/>
      <c r="C567" s="574"/>
      <c r="D567" s="539"/>
    </row>
    <row r="568" hidden="1">
      <c r="A568" s="574"/>
      <c r="B568" s="574"/>
      <c r="C568" s="574"/>
      <c r="D568" s="539"/>
    </row>
    <row r="569" hidden="1">
      <c r="A569" s="574"/>
      <c r="B569" s="574"/>
      <c r="C569" s="574"/>
      <c r="D569" s="539"/>
    </row>
    <row r="570" hidden="1">
      <c r="A570" s="574"/>
      <c r="B570" s="574"/>
      <c r="C570" s="574"/>
      <c r="D570" s="539"/>
    </row>
    <row r="571" hidden="1">
      <c r="A571" s="574"/>
      <c r="B571" s="574"/>
      <c r="C571" s="574"/>
      <c r="D571" s="539"/>
    </row>
    <row r="572" hidden="1">
      <c r="A572" s="574"/>
      <c r="B572" s="574"/>
      <c r="C572" s="574"/>
      <c r="D572" s="539"/>
    </row>
    <row r="573" hidden="1">
      <c r="A573" s="574"/>
      <c r="B573" s="574"/>
      <c r="C573" s="574"/>
      <c r="D573" s="539"/>
    </row>
    <row r="574" hidden="1">
      <c r="A574" s="574"/>
      <c r="B574" s="574"/>
      <c r="C574" s="574"/>
      <c r="D574" s="539"/>
    </row>
    <row r="575" hidden="1">
      <c r="A575" s="574"/>
      <c r="B575" s="574"/>
      <c r="C575" s="574"/>
      <c r="D575" s="539"/>
    </row>
    <row r="576" hidden="1">
      <c r="A576" s="574"/>
      <c r="B576" s="574"/>
      <c r="C576" s="574"/>
      <c r="D576" s="539"/>
    </row>
    <row r="577" hidden="1">
      <c r="A577" s="574"/>
      <c r="B577" s="574"/>
      <c r="C577" s="574"/>
      <c r="D577" s="539"/>
    </row>
    <row r="578" hidden="1">
      <c r="A578" s="574"/>
      <c r="B578" s="574"/>
      <c r="C578" s="574"/>
      <c r="D578" s="539"/>
    </row>
    <row r="579" hidden="1">
      <c r="A579" s="574"/>
      <c r="B579" s="574"/>
      <c r="C579" s="574"/>
      <c r="D579" s="539"/>
    </row>
    <row r="580" hidden="1">
      <c r="A580" s="574"/>
      <c r="B580" s="574"/>
      <c r="C580" s="574"/>
      <c r="D580" s="539"/>
    </row>
    <row r="581" hidden="1">
      <c r="A581" s="574"/>
      <c r="B581" s="574"/>
      <c r="C581" s="574"/>
      <c r="D581" s="539"/>
    </row>
    <row r="582" hidden="1">
      <c r="A582" s="574"/>
      <c r="B582" s="574"/>
      <c r="C582" s="574"/>
      <c r="D582" s="539"/>
    </row>
    <row r="583" hidden="1">
      <c r="A583" s="574"/>
      <c r="B583" s="574"/>
      <c r="C583" s="574"/>
      <c r="D583" s="539"/>
    </row>
    <row r="584" hidden="1">
      <c r="A584" s="574"/>
      <c r="B584" s="574"/>
      <c r="C584" s="574"/>
      <c r="D584" s="539"/>
    </row>
    <row r="585" hidden="1">
      <c r="A585" s="574"/>
      <c r="B585" s="574"/>
      <c r="C585" s="574"/>
      <c r="D585" s="539"/>
    </row>
    <row r="586" hidden="1">
      <c r="A586" s="574"/>
      <c r="B586" s="574"/>
      <c r="C586" s="574"/>
      <c r="D586" s="539"/>
    </row>
    <row r="587" hidden="1">
      <c r="A587" s="574"/>
      <c r="B587" s="574"/>
      <c r="C587" s="574"/>
      <c r="D587" s="539"/>
    </row>
    <row r="588" hidden="1">
      <c r="A588" s="574"/>
      <c r="B588" s="574"/>
      <c r="C588" s="574"/>
      <c r="D588" s="539"/>
    </row>
    <row r="589" hidden="1">
      <c r="A589" s="574"/>
      <c r="B589" s="574"/>
      <c r="C589" s="574"/>
      <c r="D589" s="539"/>
    </row>
    <row r="590" hidden="1">
      <c r="A590" s="574"/>
      <c r="B590" s="574"/>
      <c r="C590" s="574"/>
      <c r="D590" s="539"/>
    </row>
    <row r="591" hidden="1">
      <c r="A591" s="574"/>
      <c r="B591" s="574"/>
      <c r="C591" s="574"/>
      <c r="D591" s="539"/>
    </row>
    <row r="592" hidden="1">
      <c r="A592" s="574"/>
      <c r="B592" s="574"/>
      <c r="C592" s="574"/>
      <c r="D592" s="539"/>
    </row>
    <row r="593" hidden="1">
      <c r="A593" s="574"/>
      <c r="B593" s="574"/>
      <c r="C593" s="574"/>
      <c r="D593" s="539"/>
    </row>
    <row r="594" hidden="1">
      <c r="A594" s="574"/>
      <c r="B594" s="574"/>
      <c r="C594" s="574"/>
      <c r="D594" s="539"/>
    </row>
    <row r="595" hidden="1">
      <c r="A595" s="574"/>
      <c r="B595" s="574"/>
      <c r="C595" s="574"/>
      <c r="D595" s="539"/>
    </row>
    <row r="596" hidden="1">
      <c r="A596" s="574"/>
      <c r="B596" s="574"/>
      <c r="C596" s="574"/>
      <c r="D596" s="539"/>
    </row>
    <row r="597" hidden="1">
      <c r="A597" s="574"/>
      <c r="B597" s="574"/>
      <c r="C597" s="574"/>
      <c r="D597" s="539"/>
    </row>
    <row r="598" hidden="1">
      <c r="A598" s="574"/>
      <c r="B598" s="574"/>
      <c r="C598" s="574"/>
      <c r="D598" s="539"/>
    </row>
    <row r="599" hidden="1">
      <c r="A599" s="574"/>
      <c r="B599" s="574"/>
      <c r="C599" s="574"/>
      <c r="D599" s="539"/>
    </row>
    <row r="600" hidden="1">
      <c r="A600" s="574"/>
      <c r="B600" s="574"/>
      <c r="C600" s="574"/>
      <c r="D600" s="539"/>
    </row>
    <row r="601" hidden="1">
      <c r="A601" s="574"/>
      <c r="B601" s="574"/>
      <c r="C601" s="574"/>
      <c r="D601" s="539"/>
    </row>
    <row r="602" hidden="1">
      <c r="A602" s="574"/>
      <c r="B602" s="574"/>
      <c r="C602" s="574"/>
      <c r="D602" s="539"/>
    </row>
    <row r="603" hidden="1">
      <c r="A603" s="574"/>
      <c r="B603" s="574"/>
      <c r="C603" s="574"/>
      <c r="D603" s="539"/>
    </row>
    <row r="604" hidden="1">
      <c r="A604" s="574"/>
      <c r="B604" s="574"/>
      <c r="C604" s="574"/>
      <c r="D604" s="539"/>
    </row>
    <row r="605" hidden="1">
      <c r="A605" s="574"/>
      <c r="B605" s="574"/>
      <c r="C605" s="574"/>
      <c r="D605" s="539"/>
    </row>
    <row r="606" hidden="1">
      <c r="A606" s="574"/>
      <c r="B606" s="574"/>
      <c r="C606" s="574"/>
      <c r="D606" s="539"/>
    </row>
    <row r="607" hidden="1">
      <c r="A607" s="574"/>
      <c r="B607" s="574"/>
      <c r="C607" s="574"/>
      <c r="D607" s="539"/>
    </row>
    <row r="608" hidden="1">
      <c r="A608" s="574"/>
      <c r="B608" s="574"/>
      <c r="C608" s="574"/>
      <c r="D608" s="539"/>
    </row>
    <row r="609" hidden="1">
      <c r="A609" s="574"/>
      <c r="B609" s="574"/>
      <c r="C609" s="574"/>
      <c r="D609" s="539"/>
    </row>
    <row r="610" hidden="1">
      <c r="A610" s="574"/>
      <c r="B610" s="574"/>
      <c r="C610" s="574"/>
      <c r="D610" s="539"/>
    </row>
    <row r="611" hidden="1">
      <c r="A611" s="574"/>
      <c r="B611" s="574"/>
      <c r="C611" s="574"/>
      <c r="D611" s="539"/>
    </row>
    <row r="612" hidden="1">
      <c r="A612" s="574"/>
      <c r="B612" s="574"/>
      <c r="C612" s="574"/>
      <c r="D612" s="539"/>
    </row>
    <row r="613" hidden="1">
      <c r="A613" s="574"/>
      <c r="B613" s="574"/>
      <c r="C613" s="574"/>
      <c r="D613" s="539"/>
    </row>
    <row r="614" hidden="1">
      <c r="A614" s="574"/>
      <c r="B614" s="574"/>
      <c r="C614" s="574"/>
      <c r="D614" s="539"/>
    </row>
    <row r="615" hidden="1">
      <c r="A615" s="574"/>
      <c r="B615" s="574"/>
      <c r="C615" s="574"/>
      <c r="D615" s="539"/>
    </row>
    <row r="616" hidden="1">
      <c r="A616" s="574"/>
      <c r="B616" s="574"/>
      <c r="C616" s="574"/>
      <c r="D616" s="539"/>
    </row>
    <row r="617" hidden="1">
      <c r="A617" s="574"/>
      <c r="B617" s="574"/>
      <c r="C617" s="574"/>
      <c r="D617" s="539"/>
    </row>
    <row r="618" hidden="1">
      <c r="A618" s="574"/>
      <c r="B618" s="574"/>
      <c r="C618" s="574"/>
      <c r="D618" s="539"/>
    </row>
    <row r="619" hidden="1">
      <c r="A619" s="574"/>
      <c r="B619" s="574"/>
      <c r="C619" s="574"/>
      <c r="D619" s="539"/>
    </row>
    <row r="620" hidden="1">
      <c r="A620" s="574"/>
      <c r="B620" s="574"/>
      <c r="C620" s="574"/>
      <c r="D620" s="539"/>
    </row>
    <row r="621" hidden="1">
      <c r="A621" s="574"/>
      <c r="B621" s="574"/>
      <c r="C621" s="574"/>
      <c r="D621" s="539"/>
    </row>
    <row r="622" hidden="1">
      <c r="A622" s="574"/>
      <c r="B622" s="574"/>
      <c r="C622" s="574"/>
      <c r="D622" s="539"/>
    </row>
    <row r="623" hidden="1">
      <c r="A623" s="574"/>
      <c r="B623" s="574"/>
      <c r="C623" s="574"/>
      <c r="D623" s="539"/>
    </row>
    <row r="624" hidden="1">
      <c r="A624" s="574"/>
      <c r="B624" s="574"/>
      <c r="C624" s="574"/>
      <c r="D624" s="539"/>
    </row>
    <row r="625" hidden="1">
      <c r="A625" s="574"/>
      <c r="B625" s="574"/>
      <c r="C625" s="574"/>
      <c r="D625" s="539"/>
    </row>
    <row r="626" hidden="1">
      <c r="A626" s="574"/>
      <c r="B626" s="574"/>
      <c r="C626" s="574"/>
      <c r="D626" s="539"/>
    </row>
    <row r="627" hidden="1">
      <c r="A627" s="574"/>
      <c r="B627" s="574"/>
      <c r="C627" s="574"/>
      <c r="D627" s="539"/>
    </row>
    <row r="628" hidden="1">
      <c r="A628" s="574"/>
      <c r="B628" s="574"/>
      <c r="C628" s="574"/>
      <c r="D628" s="539"/>
    </row>
    <row r="629" hidden="1">
      <c r="A629" s="574"/>
      <c r="B629" s="574"/>
      <c r="C629" s="574"/>
      <c r="D629" s="539"/>
    </row>
    <row r="630" hidden="1">
      <c r="A630" s="574"/>
      <c r="B630" s="574"/>
      <c r="C630" s="574"/>
      <c r="D630" s="539"/>
    </row>
    <row r="631" hidden="1">
      <c r="A631" s="574"/>
      <c r="B631" s="574"/>
      <c r="C631" s="574"/>
      <c r="D631" s="539"/>
    </row>
    <row r="632" hidden="1">
      <c r="A632" s="574"/>
      <c r="B632" s="574"/>
      <c r="C632" s="574"/>
      <c r="D632" s="539"/>
    </row>
    <row r="633" hidden="1">
      <c r="A633" s="574"/>
      <c r="B633" s="574"/>
      <c r="C633" s="574"/>
      <c r="D633" s="539"/>
    </row>
    <row r="634" hidden="1">
      <c r="A634" s="574"/>
      <c r="B634" s="574"/>
      <c r="C634" s="574"/>
      <c r="D634" s="539"/>
    </row>
    <row r="635" hidden="1">
      <c r="A635" s="574"/>
      <c r="B635" s="574"/>
      <c r="C635" s="574"/>
      <c r="D635" s="539"/>
    </row>
    <row r="636" hidden="1">
      <c r="A636" s="574"/>
      <c r="B636" s="574"/>
      <c r="C636" s="574"/>
      <c r="D636" s="539"/>
    </row>
    <row r="637" hidden="1">
      <c r="A637" s="574"/>
      <c r="B637" s="574"/>
      <c r="C637" s="574"/>
      <c r="D637" s="539"/>
    </row>
    <row r="638" hidden="1">
      <c r="A638" s="574"/>
      <c r="B638" s="574"/>
      <c r="C638" s="574"/>
      <c r="D638" s="539"/>
    </row>
    <row r="639" hidden="1">
      <c r="A639" s="574"/>
      <c r="B639" s="574"/>
      <c r="C639" s="574"/>
      <c r="D639" s="539"/>
    </row>
    <row r="640" hidden="1">
      <c r="A640" s="574"/>
      <c r="B640" s="574"/>
      <c r="C640" s="574"/>
      <c r="D640" s="539"/>
    </row>
    <row r="641" hidden="1">
      <c r="A641" s="574"/>
      <c r="B641" s="574"/>
      <c r="C641" s="574"/>
      <c r="D641" s="539"/>
    </row>
    <row r="642" hidden="1">
      <c r="A642" s="574"/>
      <c r="B642" s="574"/>
      <c r="C642" s="574"/>
      <c r="D642" s="539"/>
    </row>
    <row r="643" hidden="1">
      <c r="A643" s="574"/>
      <c r="B643" s="574"/>
      <c r="C643" s="574"/>
      <c r="D643" s="539"/>
    </row>
    <row r="644" hidden="1">
      <c r="A644" s="574"/>
      <c r="B644" s="574"/>
      <c r="C644" s="574"/>
      <c r="D644" s="539"/>
    </row>
    <row r="645" hidden="1">
      <c r="A645" s="574"/>
      <c r="B645" s="574"/>
      <c r="C645" s="574"/>
      <c r="D645" s="539"/>
    </row>
    <row r="646" hidden="1">
      <c r="A646" s="574"/>
      <c r="B646" s="574"/>
      <c r="C646" s="574"/>
      <c r="D646" s="539"/>
    </row>
    <row r="647" hidden="1">
      <c r="A647" s="574"/>
      <c r="B647" s="574"/>
      <c r="C647" s="574"/>
      <c r="D647" s="539"/>
    </row>
    <row r="648" hidden="1">
      <c r="A648" s="574"/>
      <c r="B648" s="574"/>
      <c r="C648" s="574"/>
      <c r="D648" s="539"/>
    </row>
    <row r="649" hidden="1">
      <c r="A649" s="574"/>
      <c r="B649" s="574"/>
      <c r="C649" s="574"/>
      <c r="D649" s="539"/>
    </row>
    <row r="650" hidden="1">
      <c r="A650" s="574"/>
      <c r="B650" s="574"/>
      <c r="C650" s="574"/>
      <c r="D650" s="539"/>
    </row>
    <row r="651" hidden="1">
      <c r="A651" s="574"/>
      <c r="B651" s="574"/>
      <c r="C651" s="574"/>
      <c r="D651" s="539"/>
    </row>
    <row r="652" hidden="1">
      <c r="A652" s="574"/>
      <c r="B652" s="574"/>
      <c r="C652" s="574"/>
      <c r="D652" s="539"/>
    </row>
    <row r="653" hidden="1">
      <c r="A653" s="574"/>
      <c r="B653" s="574"/>
      <c r="C653" s="574"/>
      <c r="D653" s="539"/>
    </row>
    <row r="654" hidden="1">
      <c r="A654" s="574"/>
      <c r="B654" s="574"/>
      <c r="C654" s="574"/>
      <c r="D654" s="539"/>
    </row>
    <row r="655" hidden="1">
      <c r="A655" s="574"/>
      <c r="B655" s="574"/>
      <c r="C655" s="574"/>
      <c r="D655" s="539"/>
    </row>
    <row r="656" hidden="1">
      <c r="A656" s="574"/>
      <c r="B656" s="574"/>
      <c r="C656" s="574"/>
      <c r="D656" s="539"/>
    </row>
    <row r="657" hidden="1">
      <c r="A657" s="574"/>
      <c r="B657" s="574"/>
      <c r="C657" s="574"/>
      <c r="D657" s="539"/>
    </row>
    <row r="658" hidden="1">
      <c r="A658" s="574"/>
      <c r="B658" s="574"/>
      <c r="C658" s="574"/>
      <c r="D658" s="539"/>
    </row>
    <row r="659" hidden="1">
      <c r="A659" s="574"/>
      <c r="B659" s="574"/>
      <c r="C659" s="574"/>
      <c r="D659" s="539"/>
    </row>
    <row r="660" hidden="1">
      <c r="A660" s="574"/>
      <c r="B660" s="574"/>
      <c r="C660" s="574"/>
      <c r="D660" s="539"/>
    </row>
    <row r="661" hidden="1">
      <c r="A661" s="574"/>
      <c r="B661" s="574"/>
      <c r="C661" s="574"/>
      <c r="D661" s="539"/>
    </row>
    <row r="662" hidden="1">
      <c r="A662" s="574"/>
      <c r="B662" s="574"/>
      <c r="C662" s="574"/>
      <c r="D662" s="539"/>
    </row>
    <row r="663" hidden="1">
      <c r="A663" s="574"/>
      <c r="B663" s="574"/>
      <c r="C663" s="574"/>
      <c r="D663" s="539"/>
    </row>
    <row r="664" hidden="1">
      <c r="A664" s="574"/>
      <c r="B664" s="574"/>
      <c r="C664" s="574"/>
      <c r="D664" s="539"/>
    </row>
    <row r="665" hidden="1">
      <c r="A665" s="574"/>
      <c r="B665" s="574"/>
      <c r="C665" s="574"/>
      <c r="D665" s="539"/>
    </row>
    <row r="666" hidden="1">
      <c r="A666" s="574"/>
      <c r="B666" s="574"/>
      <c r="C666" s="574"/>
      <c r="D666" s="539"/>
    </row>
    <row r="667" hidden="1">
      <c r="A667" s="574"/>
      <c r="B667" s="574"/>
      <c r="C667" s="574"/>
      <c r="D667" s="539"/>
    </row>
    <row r="668" hidden="1">
      <c r="A668" s="574"/>
      <c r="B668" s="574"/>
      <c r="C668" s="574"/>
      <c r="D668" s="539"/>
    </row>
    <row r="669" hidden="1">
      <c r="A669" s="574"/>
      <c r="B669" s="574"/>
      <c r="C669" s="574"/>
      <c r="D669" s="539"/>
    </row>
    <row r="670" hidden="1">
      <c r="A670" s="574"/>
      <c r="B670" s="574"/>
      <c r="C670" s="574"/>
      <c r="D670" s="539"/>
    </row>
    <row r="671" hidden="1">
      <c r="A671" s="574"/>
      <c r="B671" s="574"/>
      <c r="C671" s="574"/>
      <c r="D671" s="539"/>
    </row>
    <row r="672" hidden="1">
      <c r="A672" s="574"/>
      <c r="B672" s="574"/>
      <c r="C672" s="574"/>
      <c r="D672" s="539"/>
    </row>
    <row r="673" hidden="1">
      <c r="A673" s="574"/>
      <c r="B673" s="574"/>
      <c r="C673" s="574"/>
      <c r="D673" s="539"/>
    </row>
    <row r="674" hidden="1">
      <c r="A674" s="574"/>
      <c r="B674" s="574"/>
      <c r="C674" s="574"/>
      <c r="D674" s="539"/>
    </row>
    <row r="675" hidden="1">
      <c r="A675" s="574"/>
      <c r="B675" s="574"/>
      <c r="C675" s="574"/>
      <c r="D675" s="539"/>
    </row>
    <row r="676" hidden="1">
      <c r="A676" s="574"/>
      <c r="B676" s="574"/>
      <c r="C676" s="574"/>
      <c r="D676" s="539"/>
    </row>
    <row r="677" hidden="1">
      <c r="A677" s="574"/>
      <c r="B677" s="574"/>
      <c r="C677" s="574"/>
      <c r="D677" s="539"/>
    </row>
    <row r="678" hidden="1">
      <c r="A678" s="574"/>
      <c r="B678" s="574"/>
      <c r="C678" s="574"/>
      <c r="D678" s="539"/>
    </row>
    <row r="679" hidden="1">
      <c r="A679" s="574"/>
      <c r="B679" s="574"/>
      <c r="C679" s="574"/>
      <c r="D679" s="539"/>
    </row>
    <row r="680" hidden="1">
      <c r="A680" s="574"/>
      <c r="B680" s="574"/>
      <c r="C680" s="574"/>
      <c r="D680" s="539"/>
    </row>
    <row r="681" hidden="1">
      <c r="A681" s="574"/>
      <c r="B681" s="574"/>
      <c r="C681" s="574"/>
      <c r="D681" s="539"/>
    </row>
    <row r="682" hidden="1">
      <c r="A682" s="574"/>
      <c r="B682" s="574"/>
      <c r="C682" s="574"/>
      <c r="D682" s="539"/>
    </row>
    <row r="683" hidden="1">
      <c r="A683" s="574"/>
      <c r="B683" s="574"/>
      <c r="C683" s="574"/>
      <c r="D683" s="539"/>
    </row>
    <row r="684" hidden="1">
      <c r="A684" s="574"/>
      <c r="B684" s="574"/>
      <c r="C684" s="574"/>
      <c r="D684" s="539"/>
    </row>
    <row r="685" hidden="1">
      <c r="A685" s="574"/>
      <c r="B685" s="574"/>
      <c r="C685" s="574"/>
      <c r="D685" s="539"/>
    </row>
    <row r="686" hidden="1">
      <c r="A686" s="574"/>
      <c r="B686" s="574"/>
      <c r="C686" s="574"/>
      <c r="D686" s="539"/>
    </row>
    <row r="687" hidden="1">
      <c r="A687" s="574"/>
      <c r="B687" s="574"/>
      <c r="C687" s="574"/>
      <c r="D687" s="539"/>
    </row>
    <row r="688" hidden="1">
      <c r="A688" s="574"/>
      <c r="B688" s="574"/>
      <c r="C688" s="574"/>
      <c r="D688" s="539"/>
    </row>
    <row r="689" hidden="1">
      <c r="A689" s="574"/>
      <c r="B689" s="574"/>
      <c r="C689" s="574"/>
      <c r="D689" s="539"/>
    </row>
    <row r="690" hidden="1">
      <c r="A690" s="574"/>
      <c r="B690" s="574"/>
      <c r="C690" s="574"/>
      <c r="D690" s="539"/>
    </row>
    <row r="691" hidden="1">
      <c r="A691" s="574"/>
      <c r="B691" s="574"/>
      <c r="C691" s="574"/>
      <c r="D691" s="539"/>
    </row>
    <row r="692" hidden="1">
      <c r="A692" s="574"/>
      <c r="B692" s="574"/>
      <c r="C692" s="574"/>
      <c r="D692" s="539"/>
    </row>
    <row r="693" hidden="1">
      <c r="A693" s="574"/>
      <c r="B693" s="574"/>
      <c r="C693" s="574"/>
      <c r="D693" s="539"/>
    </row>
    <row r="694" hidden="1">
      <c r="A694" s="574"/>
      <c r="B694" s="574"/>
      <c r="C694" s="574"/>
      <c r="D694" s="539"/>
    </row>
    <row r="695" hidden="1">
      <c r="A695" s="574"/>
      <c r="B695" s="574"/>
      <c r="C695" s="574"/>
      <c r="D695" s="539"/>
    </row>
    <row r="696" hidden="1">
      <c r="A696" s="574"/>
      <c r="B696" s="574"/>
      <c r="C696" s="574"/>
      <c r="D696" s="539"/>
    </row>
    <row r="697" hidden="1">
      <c r="A697" s="574"/>
      <c r="B697" s="574"/>
      <c r="C697" s="574"/>
      <c r="D697" s="539"/>
    </row>
    <row r="698" hidden="1">
      <c r="A698" s="574"/>
      <c r="B698" s="574"/>
      <c r="C698" s="574"/>
      <c r="D698" s="539"/>
    </row>
    <row r="699" hidden="1">
      <c r="A699" s="574"/>
      <c r="B699" s="574"/>
      <c r="C699" s="574"/>
      <c r="D699" s="539"/>
    </row>
    <row r="700" hidden="1">
      <c r="A700" s="574"/>
      <c r="B700" s="574"/>
      <c r="C700" s="574"/>
      <c r="D700" s="539"/>
    </row>
    <row r="701" hidden="1">
      <c r="A701" s="574"/>
      <c r="B701" s="574"/>
      <c r="C701" s="574"/>
      <c r="D701" s="539"/>
    </row>
    <row r="702" hidden="1">
      <c r="A702" s="574"/>
      <c r="B702" s="574"/>
      <c r="C702" s="574"/>
      <c r="D702" s="539"/>
    </row>
    <row r="703" hidden="1">
      <c r="A703" s="574"/>
      <c r="B703" s="574"/>
      <c r="C703" s="574"/>
      <c r="D703" s="539"/>
    </row>
    <row r="704" hidden="1">
      <c r="A704" s="574"/>
      <c r="B704" s="574"/>
      <c r="C704" s="574"/>
      <c r="D704" s="539"/>
    </row>
    <row r="705" hidden="1">
      <c r="A705" s="574"/>
      <c r="B705" s="574"/>
      <c r="C705" s="574"/>
      <c r="D705" s="539"/>
    </row>
    <row r="706" hidden="1">
      <c r="A706" s="574"/>
      <c r="B706" s="574"/>
      <c r="C706" s="574"/>
      <c r="D706" s="539"/>
    </row>
    <row r="707" hidden="1">
      <c r="A707" s="574"/>
      <c r="B707" s="574"/>
      <c r="C707" s="574"/>
      <c r="D707" s="539"/>
    </row>
    <row r="708" hidden="1">
      <c r="A708" s="574"/>
      <c r="B708" s="574"/>
      <c r="C708" s="574"/>
      <c r="D708" s="539"/>
    </row>
    <row r="709" hidden="1">
      <c r="A709" s="574"/>
      <c r="B709" s="574"/>
      <c r="C709" s="574"/>
      <c r="D709" s="539"/>
    </row>
    <row r="710" hidden="1">
      <c r="A710" s="574"/>
      <c r="B710" s="574"/>
      <c r="C710" s="574"/>
      <c r="D710" s="539"/>
    </row>
    <row r="711" hidden="1">
      <c r="A711" s="574"/>
      <c r="B711" s="574"/>
      <c r="C711" s="574"/>
      <c r="D711" s="539"/>
    </row>
    <row r="712" hidden="1">
      <c r="A712" s="574"/>
      <c r="B712" s="574"/>
      <c r="C712" s="574"/>
      <c r="D712" s="539"/>
    </row>
    <row r="713" hidden="1">
      <c r="A713" s="574"/>
      <c r="B713" s="574"/>
      <c r="C713" s="574"/>
      <c r="D713" s="539"/>
    </row>
    <row r="714" hidden="1">
      <c r="A714" s="574"/>
      <c r="B714" s="574"/>
      <c r="C714" s="574"/>
      <c r="D714" s="539"/>
    </row>
    <row r="715" hidden="1">
      <c r="A715" s="574"/>
      <c r="B715" s="574"/>
      <c r="C715" s="574"/>
      <c r="D715" s="539"/>
    </row>
    <row r="716" hidden="1">
      <c r="A716" s="574"/>
      <c r="B716" s="574"/>
      <c r="C716" s="574"/>
      <c r="D716" s="539"/>
    </row>
    <row r="717" hidden="1">
      <c r="A717" s="574"/>
      <c r="B717" s="574"/>
      <c r="C717" s="574"/>
      <c r="D717" s="539"/>
    </row>
    <row r="718" hidden="1">
      <c r="A718" s="574"/>
      <c r="B718" s="574"/>
      <c r="C718" s="574"/>
      <c r="D718" s="539"/>
    </row>
    <row r="719" hidden="1">
      <c r="A719" s="574"/>
      <c r="B719" s="574"/>
      <c r="C719" s="574"/>
      <c r="D719" s="539"/>
    </row>
    <row r="720" hidden="1">
      <c r="A720" s="574"/>
      <c r="B720" s="574"/>
      <c r="C720" s="574"/>
      <c r="D720" s="539"/>
    </row>
    <row r="721" hidden="1">
      <c r="A721" s="574"/>
      <c r="B721" s="574"/>
      <c r="C721" s="574"/>
      <c r="D721" s="539"/>
    </row>
    <row r="722" hidden="1">
      <c r="A722" s="574"/>
      <c r="B722" s="574"/>
      <c r="C722" s="574"/>
      <c r="D722" s="539"/>
    </row>
    <row r="723" hidden="1">
      <c r="A723" s="574"/>
      <c r="B723" s="574"/>
      <c r="C723" s="574"/>
      <c r="D723" s="539"/>
    </row>
    <row r="724" hidden="1">
      <c r="A724" s="574"/>
      <c r="B724" s="574"/>
      <c r="C724" s="574"/>
      <c r="D724" s="539"/>
    </row>
    <row r="725" hidden="1">
      <c r="A725" s="574"/>
      <c r="B725" s="574"/>
      <c r="C725" s="574"/>
      <c r="D725" s="539"/>
    </row>
    <row r="726" hidden="1">
      <c r="A726" s="574"/>
      <c r="B726" s="574"/>
      <c r="C726" s="574"/>
      <c r="D726" s="539"/>
    </row>
    <row r="727" hidden="1">
      <c r="A727" s="574"/>
      <c r="B727" s="574"/>
      <c r="C727" s="574"/>
      <c r="D727" s="539"/>
    </row>
    <row r="728" hidden="1">
      <c r="A728" s="574"/>
      <c r="B728" s="574"/>
      <c r="C728" s="574"/>
      <c r="D728" s="539"/>
    </row>
    <row r="729" hidden="1">
      <c r="A729" s="574"/>
      <c r="B729" s="574"/>
      <c r="C729" s="574"/>
      <c r="D729" s="539"/>
    </row>
    <row r="730" hidden="1">
      <c r="A730" s="574"/>
      <c r="B730" s="574"/>
      <c r="C730" s="574"/>
      <c r="D730" s="539"/>
    </row>
    <row r="731" hidden="1">
      <c r="A731" s="574"/>
      <c r="B731" s="574"/>
      <c r="C731" s="574"/>
      <c r="D731" s="539"/>
    </row>
    <row r="732" hidden="1">
      <c r="A732" s="574"/>
      <c r="B732" s="574"/>
      <c r="C732" s="574"/>
      <c r="D732" s="539"/>
    </row>
    <row r="733" hidden="1">
      <c r="A733" s="574"/>
      <c r="B733" s="574"/>
      <c r="C733" s="574"/>
      <c r="D733" s="539"/>
    </row>
    <row r="734" hidden="1">
      <c r="A734" s="574"/>
      <c r="B734" s="574"/>
      <c r="C734" s="574"/>
      <c r="D734" s="539"/>
    </row>
    <row r="735" hidden="1">
      <c r="A735" s="574"/>
      <c r="B735" s="574"/>
      <c r="C735" s="574"/>
      <c r="D735" s="539"/>
    </row>
    <row r="736" hidden="1">
      <c r="A736" s="574"/>
      <c r="B736" s="574"/>
      <c r="C736" s="574"/>
      <c r="D736" s="539"/>
    </row>
    <row r="737" hidden="1">
      <c r="A737" s="574"/>
      <c r="B737" s="574"/>
      <c r="C737" s="574"/>
      <c r="D737" s="539"/>
    </row>
    <row r="738" hidden="1">
      <c r="A738" s="574"/>
      <c r="B738" s="574"/>
      <c r="C738" s="574"/>
      <c r="D738" s="539"/>
    </row>
    <row r="739" hidden="1">
      <c r="A739" s="574"/>
      <c r="B739" s="574"/>
      <c r="C739" s="574"/>
      <c r="D739" s="539"/>
    </row>
    <row r="740" hidden="1">
      <c r="A740" s="574"/>
      <c r="B740" s="574"/>
      <c r="C740" s="574"/>
      <c r="D740" s="539"/>
    </row>
    <row r="741" hidden="1">
      <c r="A741" s="574"/>
      <c r="B741" s="574"/>
      <c r="C741" s="574"/>
      <c r="D741" s="539"/>
    </row>
    <row r="742" hidden="1">
      <c r="A742" s="574"/>
      <c r="B742" s="574"/>
      <c r="C742" s="574"/>
      <c r="D742" s="539"/>
    </row>
    <row r="743" hidden="1">
      <c r="A743" s="574"/>
      <c r="B743" s="574"/>
      <c r="C743" s="574"/>
      <c r="D743" s="539"/>
    </row>
    <row r="744" hidden="1">
      <c r="A744" s="574"/>
      <c r="B744" s="574"/>
      <c r="C744" s="574"/>
      <c r="D744" s="539"/>
    </row>
    <row r="745" hidden="1">
      <c r="A745" s="574"/>
      <c r="B745" s="574"/>
      <c r="C745" s="574"/>
      <c r="D745" s="539"/>
    </row>
    <row r="746" hidden="1">
      <c r="A746" s="574"/>
      <c r="B746" s="574"/>
      <c r="C746" s="574"/>
      <c r="D746" s="539"/>
    </row>
    <row r="747" hidden="1">
      <c r="A747" s="574"/>
      <c r="B747" s="574"/>
      <c r="C747" s="574"/>
      <c r="D747" s="539"/>
    </row>
    <row r="748" hidden="1">
      <c r="A748" s="574"/>
      <c r="B748" s="574"/>
      <c r="C748" s="574"/>
      <c r="D748" s="539"/>
    </row>
    <row r="749" hidden="1">
      <c r="A749" s="574"/>
      <c r="B749" s="574"/>
      <c r="C749" s="574"/>
      <c r="D749" s="539"/>
    </row>
    <row r="750" hidden="1">
      <c r="A750" s="574"/>
      <c r="B750" s="574"/>
      <c r="C750" s="574"/>
      <c r="D750" s="539"/>
    </row>
    <row r="751" hidden="1">
      <c r="A751" s="574"/>
      <c r="B751" s="574"/>
      <c r="C751" s="574"/>
      <c r="D751" s="539"/>
    </row>
    <row r="752" hidden="1">
      <c r="A752" s="574"/>
      <c r="B752" s="574"/>
      <c r="C752" s="574"/>
      <c r="D752" s="539"/>
    </row>
    <row r="753" hidden="1">
      <c r="A753" s="574"/>
      <c r="B753" s="574"/>
      <c r="C753" s="574"/>
      <c r="D753" s="539"/>
    </row>
    <row r="754" hidden="1">
      <c r="A754" s="574"/>
      <c r="B754" s="574"/>
      <c r="C754" s="574"/>
      <c r="D754" s="539"/>
    </row>
    <row r="755" hidden="1">
      <c r="A755" s="574"/>
      <c r="B755" s="574"/>
      <c r="C755" s="574"/>
      <c r="D755" s="539"/>
    </row>
    <row r="756" hidden="1">
      <c r="A756" s="574"/>
      <c r="B756" s="574"/>
      <c r="C756" s="574"/>
      <c r="D756" s="539"/>
    </row>
    <row r="757" hidden="1">
      <c r="A757" s="574"/>
      <c r="B757" s="574"/>
      <c r="C757" s="574"/>
      <c r="D757" s="539"/>
    </row>
    <row r="758" hidden="1">
      <c r="A758" s="574"/>
      <c r="B758" s="574"/>
      <c r="C758" s="574"/>
      <c r="D758" s="539"/>
    </row>
    <row r="759" hidden="1">
      <c r="A759" s="574"/>
      <c r="B759" s="574"/>
      <c r="C759" s="574"/>
      <c r="D759" s="539"/>
    </row>
    <row r="760" hidden="1">
      <c r="A760" s="574"/>
      <c r="B760" s="574"/>
      <c r="C760" s="574"/>
      <c r="D760" s="539"/>
    </row>
    <row r="761" hidden="1">
      <c r="A761" s="574"/>
      <c r="B761" s="574"/>
      <c r="C761" s="574"/>
      <c r="D761" s="539"/>
    </row>
    <row r="762" hidden="1">
      <c r="A762" s="574"/>
      <c r="B762" s="574"/>
      <c r="C762" s="574"/>
      <c r="D762" s="539"/>
    </row>
    <row r="763" hidden="1">
      <c r="A763" s="574"/>
      <c r="B763" s="574"/>
      <c r="C763" s="574"/>
      <c r="D763" s="539"/>
    </row>
    <row r="764" hidden="1">
      <c r="A764" s="574"/>
      <c r="B764" s="574"/>
      <c r="C764" s="574"/>
      <c r="D764" s="539"/>
    </row>
    <row r="765" hidden="1">
      <c r="A765" s="574"/>
      <c r="B765" s="574"/>
      <c r="C765" s="574"/>
      <c r="D765" s="539"/>
    </row>
    <row r="766" hidden="1">
      <c r="A766" s="574"/>
      <c r="B766" s="574"/>
      <c r="C766" s="574"/>
      <c r="D766" s="539"/>
    </row>
    <row r="767" hidden="1">
      <c r="A767" s="574"/>
      <c r="B767" s="574"/>
      <c r="C767" s="574"/>
      <c r="D767" s="539"/>
    </row>
    <row r="768" hidden="1">
      <c r="A768" s="574"/>
      <c r="B768" s="574"/>
      <c r="C768" s="574"/>
      <c r="D768" s="539"/>
    </row>
    <row r="769" hidden="1">
      <c r="A769" s="574"/>
      <c r="B769" s="574"/>
      <c r="C769" s="574"/>
      <c r="D769" s="539"/>
    </row>
    <row r="770" hidden="1">
      <c r="A770" s="574"/>
      <c r="B770" s="574"/>
      <c r="C770" s="574"/>
      <c r="D770" s="539"/>
    </row>
    <row r="771" hidden="1">
      <c r="A771" s="574"/>
      <c r="B771" s="574"/>
      <c r="C771" s="574"/>
      <c r="D771" s="539"/>
    </row>
    <row r="772" hidden="1">
      <c r="A772" s="574"/>
      <c r="B772" s="574"/>
      <c r="C772" s="574"/>
      <c r="D772" s="539"/>
    </row>
    <row r="773" hidden="1">
      <c r="A773" s="574"/>
      <c r="B773" s="574"/>
      <c r="C773" s="574"/>
      <c r="D773" s="539"/>
    </row>
    <row r="774" hidden="1">
      <c r="A774" s="574"/>
      <c r="B774" s="574"/>
      <c r="C774" s="574"/>
      <c r="D774" s="539"/>
    </row>
    <row r="775" hidden="1">
      <c r="A775" s="574"/>
      <c r="B775" s="574"/>
      <c r="C775" s="574"/>
      <c r="D775" s="539"/>
    </row>
    <row r="776" hidden="1">
      <c r="A776" s="574"/>
      <c r="B776" s="574"/>
      <c r="C776" s="574"/>
      <c r="D776" s="539"/>
    </row>
    <row r="777" hidden="1">
      <c r="A777" s="574"/>
      <c r="B777" s="574"/>
      <c r="C777" s="574"/>
      <c r="D777" s="539"/>
    </row>
    <row r="778" hidden="1">
      <c r="A778" s="574"/>
      <c r="B778" s="574"/>
      <c r="C778" s="574"/>
      <c r="D778" s="539"/>
    </row>
    <row r="779" hidden="1">
      <c r="A779" s="574"/>
      <c r="B779" s="574"/>
      <c r="C779" s="574"/>
      <c r="D779" s="539"/>
    </row>
    <row r="780" hidden="1">
      <c r="A780" s="574"/>
      <c r="B780" s="574"/>
      <c r="C780" s="574"/>
      <c r="D780" s="539"/>
    </row>
    <row r="781" hidden="1">
      <c r="A781" s="574"/>
      <c r="B781" s="574"/>
      <c r="C781" s="574"/>
      <c r="D781" s="539"/>
    </row>
    <row r="782" hidden="1">
      <c r="A782" s="574"/>
      <c r="B782" s="574"/>
      <c r="C782" s="574"/>
      <c r="D782" s="539"/>
    </row>
    <row r="783" hidden="1">
      <c r="A783" s="574"/>
      <c r="B783" s="574"/>
      <c r="C783" s="574"/>
      <c r="D783" s="539"/>
    </row>
    <row r="784" hidden="1">
      <c r="A784" s="574"/>
      <c r="B784" s="574"/>
      <c r="C784" s="574"/>
      <c r="D784" s="539"/>
    </row>
    <row r="785" hidden="1">
      <c r="A785" s="574"/>
      <c r="B785" s="574"/>
      <c r="C785" s="574"/>
      <c r="D785" s="539"/>
    </row>
    <row r="786" hidden="1">
      <c r="A786" s="574"/>
      <c r="B786" s="574"/>
      <c r="C786" s="574"/>
      <c r="D786" s="539"/>
    </row>
    <row r="787" hidden="1">
      <c r="A787" s="574"/>
      <c r="B787" s="574"/>
      <c r="C787" s="574"/>
      <c r="D787" s="539"/>
    </row>
    <row r="788" hidden="1">
      <c r="A788" s="574"/>
      <c r="B788" s="574"/>
      <c r="C788" s="574"/>
      <c r="D788" s="539"/>
    </row>
    <row r="789" hidden="1">
      <c r="A789" s="574"/>
      <c r="B789" s="574"/>
      <c r="C789" s="574"/>
      <c r="D789" s="539"/>
    </row>
    <row r="790" hidden="1">
      <c r="A790" s="574"/>
      <c r="B790" s="574"/>
      <c r="C790" s="574"/>
      <c r="D790" s="539"/>
    </row>
    <row r="791" hidden="1">
      <c r="A791" s="574"/>
      <c r="B791" s="574"/>
      <c r="C791" s="574"/>
      <c r="D791" s="539"/>
    </row>
    <row r="792" hidden="1">
      <c r="A792" s="574"/>
      <c r="B792" s="574"/>
      <c r="C792" s="574"/>
      <c r="D792" s="539"/>
    </row>
    <row r="793" hidden="1">
      <c r="A793" s="574"/>
      <c r="B793" s="574"/>
      <c r="C793" s="574"/>
      <c r="D793" s="539"/>
    </row>
    <row r="794" hidden="1">
      <c r="A794" s="574"/>
      <c r="B794" s="574"/>
      <c r="C794" s="574"/>
      <c r="D794" s="539"/>
    </row>
    <row r="795" hidden="1">
      <c r="A795" s="574"/>
      <c r="B795" s="574"/>
      <c r="C795" s="574"/>
      <c r="D795" s="539"/>
    </row>
    <row r="796" hidden="1">
      <c r="A796" s="574"/>
      <c r="B796" s="574"/>
      <c r="C796" s="574"/>
      <c r="D796" s="539"/>
    </row>
    <row r="797" hidden="1">
      <c r="A797" s="574"/>
      <c r="B797" s="574"/>
      <c r="C797" s="574"/>
      <c r="D797" s="539"/>
    </row>
    <row r="798" hidden="1">
      <c r="A798" s="574"/>
      <c r="B798" s="574"/>
      <c r="C798" s="574"/>
      <c r="D798" s="539"/>
    </row>
    <row r="799" hidden="1">
      <c r="A799" s="574"/>
      <c r="B799" s="574"/>
      <c r="C799" s="574"/>
      <c r="D799" s="539"/>
    </row>
    <row r="800" hidden="1">
      <c r="A800" s="574"/>
      <c r="B800" s="574"/>
      <c r="C800" s="574"/>
      <c r="D800" s="539"/>
    </row>
    <row r="801" hidden="1">
      <c r="A801" s="574"/>
      <c r="B801" s="574"/>
      <c r="C801" s="574"/>
      <c r="D801" s="539"/>
    </row>
    <row r="802" hidden="1">
      <c r="A802" s="574"/>
      <c r="B802" s="574"/>
      <c r="C802" s="574"/>
      <c r="D802" s="539"/>
    </row>
    <row r="803" hidden="1">
      <c r="A803" s="574"/>
      <c r="B803" s="574"/>
      <c r="C803" s="574"/>
      <c r="D803" s="539"/>
    </row>
    <row r="804" hidden="1">
      <c r="A804" s="574"/>
      <c r="B804" s="574"/>
      <c r="C804" s="574"/>
      <c r="D804" s="539"/>
    </row>
    <row r="805" hidden="1">
      <c r="A805" s="574"/>
      <c r="B805" s="574"/>
      <c r="C805" s="574"/>
      <c r="D805" s="539"/>
    </row>
    <row r="806" hidden="1">
      <c r="A806" s="574"/>
      <c r="B806" s="574"/>
      <c r="C806" s="574"/>
      <c r="D806" s="539"/>
    </row>
    <row r="807" hidden="1">
      <c r="A807" s="574"/>
      <c r="B807" s="574"/>
      <c r="C807" s="574"/>
      <c r="D807" s="539"/>
    </row>
    <row r="808" hidden="1">
      <c r="A808" s="574"/>
      <c r="B808" s="574"/>
      <c r="C808" s="574"/>
      <c r="D808" s="539"/>
    </row>
    <row r="809" hidden="1">
      <c r="A809" s="574"/>
      <c r="B809" s="574"/>
      <c r="C809" s="574"/>
      <c r="D809" s="539"/>
    </row>
    <row r="810" hidden="1">
      <c r="A810" s="574"/>
      <c r="B810" s="574"/>
      <c r="C810" s="574"/>
      <c r="D810" s="539"/>
    </row>
    <row r="811" hidden="1">
      <c r="A811" s="574"/>
      <c r="B811" s="574"/>
      <c r="C811" s="574"/>
      <c r="D811" s="539"/>
    </row>
    <row r="812" hidden="1">
      <c r="A812" s="574"/>
      <c r="B812" s="574"/>
      <c r="C812" s="574"/>
      <c r="D812" s="539"/>
    </row>
    <row r="813" hidden="1">
      <c r="A813" s="574"/>
      <c r="B813" s="574"/>
      <c r="C813" s="574"/>
      <c r="D813" s="539"/>
    </row>
    <row r="814" hidden="1">
      <c r="A814" s="574"/>
      <c r="B814" s="574"/>
      <c r="C814" s="574"/>
      <c r="D814" s="539"/>
    </row>
    <row r="815" hidden="1">
      <c r="A815" s="574"/>
      <c r="B815" s="574"/>
      <c r="C815" s="574"/>
      <c r="D815" s="539"/>
    </row>
    <row r="816" hidden="1">
      <c r="A816" s="574"/>
      <c r="B816" s="574"/>
      <c r="C816" s="574"/>
      <c r="D816" s="539"/>
    </row>
    <row r="817" hidden="1">
      <c r="A817" s="574"/>
      <c r="B817" s="574"/>
      <c r="C817" s="574"/>
      <c r="D817" s="539"/>
    </row>
    <row r="818" hidden="1">
      <c r="A818" s="574"/>
      <c r="B818" s="574"/>
      <c r="C818" s="574"/>
      <c r="D818" s="539"/>
    </row>
    <row r="819" hidden="1">
      <c r="A819" s="574"/>
      <c r="B819" s="574"/>
      <c r="C819" s="574"/>
      <c r="D819" s="539"/>
    </row>
    <row r="820" hidden="1">
      <c r="A820" s="574"/>
      <c r="B820" s="574"/>
      <c r="C820" s="574"/>
      <c r="D820" s="539"/>
    </row>
    <row r="821" hidden="1">
      <c r="A821" s="574"/>
      <c r="B821" s="574"/>
      <c r="C821" s="574"/>
      <c r="D821" s="539"/>
    </row>
    <row r="822" hidden="1">
      <c r="A822" s="574"/>
      <c r="B822" s="574"/>
      <c r="C822" s="574"/>
      <c r="D822" s="539"/>
    </row>
    <row r="823" hidden="1">
      <c r="A823" s="574"/>
      <c r="B823" s="574"/>
      <c r="C823" s="574"/>
      <c r="D823" s="539"/>
    </row>
    <row r="824" hidden="1">
      <c r="A824" s="574"/>
      <c r="B824" s="574"/>
      <c r="C824" s="574"/>
      <c r="D824" s="539"/>
    </row>
    <row r="825" hidden="1">
      <c r="A825" s="574"/>
      <c r="B825" s="574"/>
      <c r="C825" s="574"/>
      <c r="D825" s="539"/>
    </row>
    <row r="826" hidden="1">
      <c r="A826" s="574"/>
      <c r="B826" s="574"/>
      <c r="C826" s="574"/>
      <c r="D826" s="539"/>
    </row>
    <row r="827" hidden="1">
      <c r="A827" s="574"/>
      <c r="B827" s="574"/>
      <c r="C827" s="574"/>
      <c r="D827" s="539"/>
    </row>
    <row r="828" hidden="1">
      <c r="A828" s="574"/>
      <c r="B828" s="574"/>
      <c r="C828" s="574"/>
      <c r="D828" s="539"/>
    </row>
    <row r="829" hidden="1">
      <c r="A829" s="574"/>
      <c r="B829" s="574"/>
      <c r="C829" s="574"/>
      <c r="D829" s="539"/>
    </row>
    <row r="830" hidden="1">
      <c r="A830" s="574"/>
      <c r="B830" s="574"/>
      <c r="C830" s="574"/>
      <c r="D830" s="539"/>
    </row>
    <row r="831" hidden="1">
      <c r="A831" s="574"/>
      <c r="B831" s="574"/>
      <c r="C831" s="574"/>
      <c r="D831" s="539"/>
    </row>
    <row r="832" hidden="1">
      <c r="A832" s="574"/>
      <c r="B832" s="574"/>
      <c r="C832" s="574"/>
      <c r="D832" s="539"/>
    </row>
    <row r="833" hidden="1">
      <c r="A833" s="574"/>
      <c r="B833" s="574"/>
      <c r="C833" s="574"/>
      <c r="D833" s="539"/>
    </row>
    <row r="834" hidden="1">
      <c r="A834" s="574"/>
      <c r="B834" s="574"/>
      <c r="C834" s="574"/>
      <c r="D834" s="539"/>
    </row>
    <row r="835" hidden="1">
      <c r="A835" s="574"/>
      <c r="B835" s="574"/>
      <c r="C835" s="574"/>
      <c r="D835" s="539"/>
    </row>
    <row r="836" hidden="1">
      <c r="A836" s="574"/>
      <c r="B836" s="574"/>
      <c r="C836" s="574"/>
      <c r="D836" s="539"/>
    </row>
    <row r="837" hidden="1">
      <c r="A837" s="574"/>
      <c r="B837" s="574"/>
      <c r="C837" s="574"/>
      <c r="D837" s="539"/>
    </row>
    <row r="838" hidden="1">
      <c r="A838" s="574"/>
      <c r="B838" s="574"/>
      <c r="C838" s="574"/>
      <c r="D838" s="539"/>
    </row>
    <row r="839" hidden="1">
      <c r="A839" s="574"/>
      <c r="B839" s="574"/>
      <c r="C839" s="574"/>
      <c r="D839" s="539"/>
    </row>
    <row r="840" hidden="1">
      <c r="A840" s="574"/>
      <c r="B840" s="574"/>
      <c r="C840" s="574"/>
      <c r="D840" s="539"/>
    </row>
    <row r="841" hidden="1">
      <c r="A841" s="574"/>
      <c r="B841" s="574"/>
      <c r="C841" s="574"/>
      <c r="D841" s="539"/>
    </row>
    <row r="842" hidden="1">
      <c r="A842" s="574"/>
      <c r="B842" s="574"/>
      <c r="C842" s="574"/>
      <c r="D842" s="539"/>
    </row>
    <row r="843" hidden="1">
      <c r="A843" s="574"/>
      <c r="B843" s="574"/>
      <c r="C843" s="574"/>
      <c r="D843" s="539"/>
    </row>
    <row r="844" hidden="1">
      <c r="A844" s="574"/>
      <c r="B844" s="574"/>
      <c r="C844" s="574"/>
      <c r="D844" s="539"/>
    </row>
    <row r="845" hidden="1">
      <c r="A845" s="574"/>
      <c r="B845" s="574"/>
      <c r="C845" s="574"/>
      <c r="D845" s="539"/>
    </row>
    <row r="846" hidden="1">
      <c r="A846" s="574"/>
      <c r="B846" s="574"/>
      <c r="C846" s="574"/>
      <c r="D846" s="539"/>
    </row>
    <row r="847" hidden="1">
      <c r="A847" s="574"/>
      <c r="B847" s="574"/>
      <c r="C847" s="574"/>
      <c r="D847" s="539"/>
    </row>
    <row r="848" hidden="1">
      <c r="A848" s="574"/>
      <c r="B848" s="574"/>
      <c r="C848" s="574"/>
      <c r="D848" s="539"/>
    </row>
    <row r="849" hidden="1">
      <c r="A849" s="574"/>
      <c r="B849" s="574"/>
      <c r="C849" s="574"/>
      <c r="D849" s="539"/>
    </row>
    <row r="850" hidden="1">
      <c r="A850" s="574"/>
      <c r="B850" s="574"/>
      <c r="C850" s="574"/>
      <c r="D850" s="539"/>
    </row>
    <row r="851" hidden="1">
      <c r="A851" s="574"/>
      <c r="B851" s="574"/>
      <c r="C851" s="574"/>
      <c r="D851" s="539"/>
    </row>
    <row r="852" hidden="1">
      <c r="A852" s="574"/>
      <c r="B852" s="574"/>
      <c r="C852" s="574"/>
      <c r="D852" s="539"/>
    </row>
    <row r="853" hidden="1">
      <c r="A853" s="574"/>
      <c r="B853" s="574"/>
      <c r="C853" s="574"/>
      <c r="D853" s="539"/>
    </row>
    <row r="854" hidden="1">
      <c r="A854" s="574"/>
      <c r="B854" s="574"/>
      <c r="C854" s="574"/>
      <c r="D854" s="539"/>
    </row>
    <row r="855" hidden="1">
      <c r="A855" s="574"/>
      <c r="B855" s="574"/>
      <c r="C855" s="574"/>
      <c r="D855" s="539"/>
    </row>
    <row r="856" hidden="1">
      <c r="A856" s="574"/>
      <c r="B856" s="574"/>
      <c r="C856" s="574"/>
      <c r="D856" s="539"/>
    </row>
    <row r="857" hidden="1">
      <c r="A857" s="574"/>
      <c r="B857" s="574"/>
      <c r="C857" s="574"/>
      <c r="D857" s="539"/>
    </row>
    <row r="858" hidden="1">
      <c r="A858" s="574"/>
      <c r="B858" s="574"/>
      <c r="C858" s="574"/>
      <c r="D858" s="539"/>
    </row>
    <row r="859" hidden="1">
      <c r="A859" s="574"/>
      <c r="B859" s="574"/>
      <c r="C859" s="574"/>
      <c r="D859" s="539"/>
    </row>
    <row r="860" hidden="1">
      <c r="A860" s="574"/>
      <c r="B860" s="574"/>
      <c r="C860" s="574"/>
      <c r="D860" s="539"/>
    </row>
    <row r="861" hidden="1">
      <c r="A861" s="574"/>
      <c r="B861" s="574"/>
      <c r="C861" s="574"/>
      <c r="D861" s="539"/>
    </row>
    <row r="862" hidden="1">
      <c r="A862" s="574"/>
      <c r="B862" s="574"/>
      <c r="C862" s="574"/>
      <c r="D862" s="539"/>
    </row>
    <row r="863" hidden="1">
      <c r="A863" s="574"/>
      <c r="B863" s="574"/>
      <c r="C863" s="574"/>
      <c r="D863" s="539"/>
    </row>
    <row r="864" hidden="1">
      <c r="A864" s="574"/>
      <c r="B864" s="574"/>
      <c r="C864" s="574"/>
      <c r="D864" s="539"/>
    </row>
    <row r="865" hidden="1">
      <c r="A865" s="574"/>
      <c r="B865" s="574"/>
      <c r="C865" s="574"/>
      <c r="D865" s="539"/>
    </row>
    <row r="866" hidden="1">
      <c r="A866" s="574"/>
      <c r="B866" s="574"/>
      <c r="C866" s="574"/>
      <c r="D866" s="539"/>
    </row>
    <row r="867" hidden="1">
      <c r="A867" s="574"/>
      <c r="B867" s="574"/>
      <c r="C867" s="574"/>
      <c r="D867" s="539"/>
    </row>
    <row r="868" hidden="1">
      <c r="A868" s="574"/>
      <c r="B868" s="574"/>
      <c r="C868" s="574"/>
      <c r="D868" s="539"/>
    </row>
    <row r="869" hidden="1">
      <c r="A869" s="574"/>
      <c r="B869" s="574"/>
      <c r="C869" s="574"/>
      <c r="D869" s="539"/>
    </row>
    <row r="870" hidden="1">
      <c r="A870" s="574"/>
      <c r="B870" s="574"/>
      <c r="C870" s="574"/>
      <c r="D870" s="539"/>
    </row>
    <row r="871" hidden="1">
      <c r="A871" s="574"/>
      <c r="B871" s="574"/>
      <c r="C871" s="574"/>
      <c r="D871" s="539"/>
    </row>
    <row r="872" hidden="1">
      <c r="A872" s="574"/>
      <c r="B872" s="574"/>
      <c r="C872" s="574"/>
      <c r="D872" s="539"/>
    </row>
    <row r="873" hidden="1">
      <c r="A873" s="574"/>
      <c r="B873" s="574"/>
      <c r="C873" s="574"/>
      <c r="D873" s="539"/>
    </row>
    <row r="874" hidden="1">
      <c r="A874" s="574"/>
      <c r="B874" s="574"/>
      <c r="C874" s="574"/>
      <c r="D874" s="539"/>
    </row>
    <row r="875" hidden="1">
      <c r="A875" s="574"/>
      <c r="B875" s="574"/>
      <c r="C875" s="574"/>
      <c r="D875" s="539"/>
    </row>
    <row r="876" hidden="1">
      <c r="A876" s="574"/>
      <c r="B876" s="574"/>
      <c r="C876" s="574"/>
      <c r="D876" s="539"/>
    </row>
    <row r="877" hidden="1">
      <c r="A877" s="574"/>
      <c r="B877" s="574"/>
      <c r="C877" s="574"/>
      <c r="D877" s="539"/>
    </row>
    <row r="878" hidden="1">
      <c r="A878" s="574"/>
      <c r="B878" s="574"/>
      <c r="C878" s="574"/>
      <c r="D878" s="539"/>
    </row>
    <row r="879" hidden="1">
      <c r="A879" s="574"/>
      <c r="B879" s="574"/>
      <c r="C879" s="574"/>
      <c r="D879" s="539"/>
    </row>
    <row r="880" hidden="1">
      <c r="A880" s="574"/>
      <c r="B880" s="574"/>
      <c r="C880" s="574"/>
      <c r="D880" s="539"/>
    </row>
    <row r="881" hidden="1">
      <c r="A881" s="574"/>
      <c r="B881" s="574"/>
      <c r="C881" s="574"/>
      <c r="D881" s="539"/>
    </row>
    <row r="882" hidden="1">
      <c r="A882" s="574"/>
      <c r="B882" s="574"/>
      <c r="C882" s="574"/>
      <c r="D882" s="539"/>
    </row>
    <row r="883" hidden="1">
      <c r="A883" s="574"/>
      <c r="B883" s="574"/>
      <c r="C883" s="574"/>
      <c r="D883" s="539"/>
    </row>
    <row r="884" hidden="1">
      <c r="A884" s="574"/>
      <c r="B884" s="574"/>
      <c r="C884" s="574"/>
      <c r="D884" s="539"/>
    </row>
    <row r="885" hidden="1">
      <c r="A885" s="574"/>
      <c r="B885" s="574"/>
      <c r="C885" s="574"/>
      <c r="D885" s="539"/>
    </row>
    <row r="886" hidden="1">
      <c r="A886" s="574"/>
      <c r="B886" s="574"/>
      <c r="C886" s="574"/>
      <c r="D886" s="539"/>
    </row>
    <row r="887" hidden="1">
      <c r="A887" s="574"/>
      <c r="B887" s="574"/>
      <c r="C887" s="574"/>
      <c r="D887" s="539"/>
    </row>
    <row r="888" hidden="1">
      <c r="A888" s="574"/>
      <c r="B888" s="574"/>
      <c r="C888" s="574"/>
      <c r="D888" s="539"/>
    </row>
    <row r="889" hidden="1">
      <c r="A889" s="574"/>
      <c r="B889" s="574"/>
      <c r="C889" s="574"/>
      <c r="D889" s="539"/>
    </row>
    <row r="890" hidden="1">
      <c r="A890" s="574"/>
      <c r="B890" s="574"/>
      <c r="C890" s="574"/>
      <c r="D890" s="539"/>
    </row>
    <row r="891" hidden="1">
      <c r="A891" s="574"/>
      <c r="B891" s="574"/>
      <c r="C891" s="574"/>
      <c r="D891" s="539"/>
    </row>
    <row r="892" hidden="1">
      <c r="A892" s="574"/>
      <c r="B892" s="574"/>
      <c r="C892" s="574"/>
      <c r="D892" s="539"/>
    </row>
    <row r="893" hidden="1">
      <c r="A893" s="574"/>
      <c r="B893" s="574"/>
      <c r="C893" s="574"/>
      <c r="D893" s="539"/>
    </row>
    <row r="894" hidden="1">
      <c r="A894" s="574"/>
      <c r="B894" s="574"/>
      <c r="C894" s="574"/>
      <c r="D894" s="539"/>
    </row>
    <row r="895" hidden="1">
      <c r="A895" s="574"/>
      <c r="B895" s="574"/>
      <c r="C895" s="574"/>
      <c r="D895" s="539"/>
    </row>
    <row r="896" hidden="1">
      <c r="A896" s="574"/>
      <c r="B896" s="574"/>
      <c r="C896" s="574"/>
      <c r="D896" s="539"/>
    </row>
    <row r="897" hidden="1">
      <c r="A897" s="574"/>
      <c r="B897" s="574"/>
      <c r="C897" s="574"/>
      <c r="D897" s="539"/>
    </row>
    <row r="898" hidden="1">
      <c r="A898" s="574"/>
      <c r="B898" s="574"/>
      <c r="C898" s="574"/>
      <c r="D898" s="539"/>
    </row>
    <row r="899" hidden="1">
      <c r="A899" s="574"/>
      <c r="B899" s="574"/>
      <c r="C899" s="574"/>
      <c r="D899" s="539"/>
    </row>
    <row r="900" hidden="1">
      <c r="A900" s="574"/>
      <c r="B900" s="574"/>
      <c r="C900" s="574"/>
      <c r="D900" s="539"/>
    </row>
    <row r="901" hidden="1">
      <c r="A901" s="574"/>
      <c r="B901" s="574"/>
      <c r="C901" s="574"/>
      <c r="D901" s="539"/>
    </row>
    <row r="902" hidden="1">
      <c r="A902" s="574"/>
      <c r="B902" s="574"/>
      <c r="C902" s="574"/>
      <c r="D902" s="539"/>
    </row>
    <row r="903" hidden="1">
      <c r="A903" s="574"/>
      <c r="B903" s="574"/>
      <c r="C903" s="574"/>
      <c r="D903" s="539"/>
    </row>
    <row r="904" hidden="1">
      <c r="A904" s="574"/>
      <c r="B904" s="574"/>
      <c r="C904" s="574"/>
      <c r="D904" s="539"/>
    </row>
    <row r="905" hidden="1">
      <c r="A905" s="574"/>
      <c r="B905" s="574"/>
      <c r="C905" s="574"/>
      <c r="D905" s="539"/>
    </row>
    <row r="906" hidden="1">
      <c r="A906" s="574"/>
      <c r="B906" s="574"/>
      <c r="C906" s="574"/>
      <c r="D906" s="539"/>
    </row>
    <row r="907" hidden="1">
      <c r="A907" s="574"/>
      <c r="B907" s="574"/>
      <c r="C907" s="574"/>
      <c r="D907" s="539"/>
    </row>
    <row r="908" hidden="1">
      <c r="A908" s="574"/>
      <c r="B908" s="574"/>
      <c r="C908" s="574"/>
      <c r="D908" s="539"/>
    </row>
    <row r="909" hidden="1">
      <c r="A909" s="574"/>
      <c r="B909" s="574"/>
      <c r="C909" s="574"/>
      <c r="D909" s="539"/>
    </row>
    <row r="910" hidden="1">
      <c r="A910" s="574"/>
      <c r="B910" s="574"/>
      <c r="C910" s="574"/>
      <c r="D910" s="539"/>
    </row>
    <row r="911" hidden="1">
      <c r="A911" s="574"/>
      <c r="B911" s="574"/>
      <c r="C911" s="574"/>
      <c r="D911" s="539"/>
    </row>
    <row r="912" hidden="1">
      <c r="A912" s="574"/>
      <c r="B912" s="574"/>
      <c r="C912" s="574"/>
      <c r="D912" s="539"/>
    </row>
    <row r="913" hidden="1">
      <c r="A913" s="574"/>
      <c r="B913" s="574"/>
      <c r="C913" s="574"/>
      <c r="D913" s="539"/>
    </row>
    <row r="914" hidden="1">
      <c r="A914" s="574"/>
      <c r="B914" s="574"/>
      <c r="C914" s="574"/>
      <c r="D914" s="539"/>
    </row>
    <row r="915" hidden="1">
      <c r="A915" s="574"/>
      <c r="B915" s="574"/>
      <c r="C915" s="574"/>
      <c r="D915" s="539"/>
    </row>
    <row r="916" hidden="1">
      <c r="A916" s="574"/>
      <c r="B916" s="574"/>
      <c r="C916" s="574"/>
      <c r="D916" s="539"/>
    </row>
    <row r="917" hidden="1">
      <c r="A917" s="574"/>
      <c r="B917" s="574"/>
      <c r="C917" s="574"/>
      <c r="D917" s="539"/>
    </row>
    <row r="918" hidden="1">
      <c r="A918" s="574"/>
      <c r="B918" s="574"/>
      <c r="C918" s="574"/>
      <c r="D918" s="539"/>
    </row>
    <row r="919" hidden="1">
      <c r="A919" s="574"/>
      <c r="B919" s="574"/>
      <c r="C919" s="574"/>
      <c r="D919" s="539"/>
    </row>
    <row r="920" hidden="1">
      <c r="A920" s="574"/>
      <c r="B920" s="574"/>
      <c r="C920" s="574"/>
      <c r="D920" s="539"/>
    </row>
    <row r="921" hidden="1">
      <c r="A921" s="574"/>
      <c r="B921" s="574"/>
      <c r="C921" s="574"/>
      <c r="D921" s="539"/>
    </row>
    <row r="922" hidden="1">
      <c r="A922" s="574"/>
      <c r="B922" s="574"/>
      <c r="C922" s="574"/>
      <c r="D922" s="539"/>
    </row>
    <row r="923" hidden="1">
      <c r="A923" s="574"/>
      <c r="B923" s="574"/>
      <c r="C923" s="574"/>
      <c r="D923" s="539"/>
    </row>
    <row r="924" hidden="1">
      <c r="A924" s="574"/>
      <c r="B924" s="574"/>
      <c r="C924" s="574"/>
      <c r="D924" s="539"/>
    </row>
    <row r="925" hidden="1">
      <c r="A925" s="574"/>
      <c r="B925" s="574"/>
      <c r="C925" s="574"/>
      <c r="D925" s="539"/>
    </row>
    <row r="926" hidden="1">
      <c r="A926" s="574"/>
      <c r="B926" s="574"/>
      <c r="C926" s="574"/>
      <c r="D926" s="539"/>
    </row>
    <row r="927" hidden="1">
      <c r="A927" s="574"/>
      <c r="B927" s="574"/>
      <c r="C927" s="574"/>
      <c r="D927" s="539"/>
    </row>
    <row r="928" hidden="1">
      <c r="A928" s="574"/>
      <c r="B928" s="574"/>
      <c r="C928" s="574"/>
      <c r="D928" s="539"/>
    </row>
    <row r="929" hidden="1">
      <c r="A929" s="574"/>
      <c r="B929" s="574"/>
      <c r="C929" s="574"/>
      <c r="D929" s="539"/>
    </row>
    <row r="930" hidden="1">
      <c r="A930" s="574"/>
      <c r="B930" s="574"/>
      <c r="C930" s="574"/>
      <c r="D930" s="539"/>
    </row>
    <row r="931" hidden="1">
      <c r="A931" s="574"/>
      <c r="B931" s="574"/>
      <c r="C931" s="574"/>
      <c r="D931" s="539"/>
    </row>
    <row r="932" hidden="1">
      <c r="A932" s="574"/>
      <c r="B932" s="574"/>
      <c r="C932" s="574"/>
      <c r="D932" s="539"/>
    </row>
    <row r="933" hidden="1">
      <c r="A933" s="574"/>
      <c r="B933" s="574"/>
      <c r="C933" s="574"/>
      <c r="D933" s="539"/>
    </row>
    <row r="934" hidden="1">
      <c r="A934" s="574"/>
      <c r="B934" s="574"/>
      <c r="C934" s="574"/>
      <c r="D934" s="539"/>
    </row>
    <row r="935" hidden="1">
      <c r="A935" s="574"/>
      <c r="B935" s="574"/>
      <c r="C935" s="574"/>
      <c r="D935" s="539"/>
    </row>
    <row r="936" hidden="1">
      <c r="A936" s="574"/>
      <c r="B936" s="574"/>
      <c r="C936" s="574"/>
      <c r="D936" s="539"/>
    </row>
    <row r="937" hidden="1">
      <c r="A937" s="574"/>
      <c r="B937" s="574"/>
      <c r="C937" s="574"/>
      <c r="D937" s="539"/>
    </row>
    <row r="938" hidden="1">
      <c r="A938" s="574"/>
      <c r="B938" s="574"/>
      <c r="C938" s="574"/>
      <c r="D938" s="539"/>
    </row>
    <row r="939" hidden="1">
      <c r="A939" s="574"/>
      <c r="B939" s="574"/>
      <c r="C939" s="574"/>
      <c r="D939" s="539"/>
    </row>
    <row r="940" hidden="1">
      <c r="A940" s="574"/>
      <c r="B940" s="574"/>
      <c r="C940" s="574"/>
      <c r="D940" s="539"/>
    </row>
    <row r="941" hidden="1">
      <c r="A941" s="574"/>
      <c r="B941" s="574"/>
      <c r="C941" s="574"/>
      <c r="D941" s="539"/>
    </row>
    <row r="942" hidden="1">
      <c r="A942" s="574"/>
      <c r="B942" s="574"/>
      <c r="C942" s="574"/>
      <c r="D942" s="539"/>
    </row>
    <row r="943" hidden="1">
      <c r="A943" s="574"/>
      <c r="B943" s="574"/>
      <c r="C943" s="574"/>
      <c r="D943" s="539"/>
    </row>
    <row r="944" hidden="1">
      <c r="A944" s="574"/>
      <c r="B944" s="574"/>
      <c r="C944" s="574"/>
      <c r="D944" s="539"/>
    </row>
    <row r="945" hidden="1">
      <c r="A945" s="574"/>
      <c r="B945" s="574"/>
      <c r="C945" s="574"/>
      <c r="D945" s="539"/>
    </row>
    <row r="946" hidden="1">
      <c r="A946" s="574"/>
      <c r="B946" s="574"/>
      <c r="C946" s="574"/>
      <c r="D946" s="539"/>
    </row>
    <row r="947" hidden="1">
      <c r="A947" s="574"/>
      <c r="B947" s="574"/>
      <c r="C947" s="574"/>
      <c r="D947" s="539"/>
    </row>
    <row r="948" hidden="1">
      <c r="A948" s="574"/>
      <c r="B948" s="574"/>
      <c r="C948" s="574"/>
      <c r="D948" s="539"/>
    </row>
    <row r="949" hidden="1">
      <c r="A949" s="574"/>
      <c r="B949" s="574"/>
      <c r="C949" s="574"/>
      <c r="D949" s="539"/>
    </row>
    <row r="950" hidden="1">
      <c r="A950" s="574"/>
      <c r="B950" s="574"/>
      <c r="C950" s="574"/>
      <c r="D950" s="539"/>
    </row>
    <row r="951" hidden="1">
      <c r="A951" s="574"/>
      <c r="B951" s="574"/>
      <c r="C951" s="574"/>
      <c r="D951" s="539"/>
    </row>
    <row r="952" hidden="1">
      <c r="A952" s="574"/>
      <c r="B952" s="574"/>
      <c r="C952" s="574"/>
      <c r="D952" s="539"/>
    </row>
    <row r="953" hidden="1">
      <c r="A953" s="574"/>
      <c r="B953" s="574"/>
      <c r="C953" s="574"/>
      <c r="D953" s="539"/>
    </row>
    <row r="954" hidden="1">
      <c r="A954" s="574"/>
      <c r="B954" s="574"/>
      <c r="C954" s="574"/>
      <c r="D954" s="539"/>
    </row>
    <row r="955" hidden="1">
      <c r="A955" s="574"/>
      <c r="B955" s="574"/>
      <c r="C955" s="574"/>
      <c r="D955" s="539"/>
    </row>
    <row r="956" hidden="1">
      <c r="A956" s="574"/>
      <c r="B956" s="574"/>
      <c r="C956" s="574"/>
      <c r="D956" s="539"/>
    </row>
    <row r="957" hidden="1">
      <c r="A957" s="574"/>
      <c r="B957" s="574"/>
      <c r="C957" s="574"/>
      <c r="D957" s="539"/>
    </row>
    <row r="958" hidden="1">
      <c r="A958" s="574"/>
      <c r="B958" s="574"/>
      <c r="C958" s="574"/>
      <c r="D958" s="539"/>
    </row>
    <row r="959" hidden="1">
      <c r="A959" s="574"/>
      <c r="B959" s="574"/>
      <c r="C959" s="574"/>
      <c r="D959" s="539"/>
    </row>
    <row r="960" hidden="1">
      <c r="A960" s="574"/>
      <c r="B960" s="574"/>
      <c r="C960" s="574"/>
      <c r="D960" s="539"/>
    </row>
    <row r="961" hidden="1">
      <c r="A961" s="574"/>
      <c r="B961" s="574"/>
      <c r="C961" s="574"/>
      <c r="D961" s="539"/>
    </row>
    <row r="962" hidden="1">
      <c r="A962" s="574"/>
      <c r="B962" s="574"/>
      <c r="C962" s="574"/>
      <c r="D962" s="539"/>
    </row>
    <row r="963" hidden="1">
      <c r="A963" s="574"/>
      <c r="B963" s="574"/>
      <c r="C963" s="574"/>
      <c r="D963" s="539"/>
    </row>
    <row r="964" hidden="1">
      <c r="A964" s="574"/>
      <c r="B964" s="574"/>
      <c r="C964" s="574"/>
      <c r="D964" s="539"/>
    </row>
    <row r="965" hidden="1">
      <c r="A965" s="574"/>
      <c r="B965" s="574"/>
      <c r="C965" s="574"/>
      <c r="D965" s="539"/>
    </row>
    <row r="966" hidden="1">
      <c r="A966" s="574"/>
      <c r="B966" s="574"/>
      <c r="C966" s="574"/>
      <c r="D966" s="539"/>
    </row>
    <row r="967" hidden="1">
      <c r="A967" s="574"/>
      <c r="B967" s="574"/>
      <c r="C967" s="574"/>
      <c r="D967" s="539"/>
    </row>
    <row r="968" hidden="1">
      <c r="A968" s="574"/>
      <c r="B968" s="574"/>
      <c r="C968" s="574"/>
      <c r="D968" s="539"/>
    </row>
    <row r="969" hidden="1">
      <c r="A969" s="574"/>
      <c r="B969" s="574"/>
      <c r="C969" s="574"/>
      <c r="D969" s="539"/>
    </row>
    <row r="970" hidden="1">
      <c r="A970" s="574"/>
      <c r="B970" s="574"/>
      <c r="C970" s="574"/>
      <c r="D970" s="539"/>
    </row>
    <row r="971" hidden="1">
      <c r="A971" s="574"/>
      <c r="B971" s="574"/>
      <c r="C971" s="574"/>
      <c r="D971" s="539"/>
    </row>
    <row r="972" hidden="1">
      <c r="A972" s="574"/>
      <c r="B972" s="574"/>
      <c r="C972" s="574"/>
      <c r="D972" s="539"/>
    </row>
    <row r="973" hidden="1">
      <c r="A973" s="574"/>
      <c r="B973" s="574"/>
      <c r="C973" s="574"/>
      <c r="D973" s="539"/>
    </row>
    <row r="974" hidden="1">
      <c r="A974" s="574"/>
      <c r="B974" s="574"/>
      <c r="C974" s="574"/>
      <c r="D974" s="539"/>
    </row>
    <row r="975" hidden="1">
      <c r="A975" s="574"/>
      <c r="B975" s="574"/>
      <c r="C975" s="574"/>
      <c r="D975" s="539"/>
    </row>
    <row r="976" hidden="1">
      <c r="A976" s="574"/>
      <c r="B976" s="574"/>
      <c r="C976" s="574"/>
      <c r="D976" s="539"/>
    </row>
    <row r="977" hidden="1">
      <c r="A977" s="574"/>
      <c r="B977" s="574"/>
      <c r="C977" s="574"/>
      <c r="D977" s="539"/>
    </row>
    <row r="978" hidden="1">
      <c r="A978" s="574"/>
      <c r="B978" s="574"/>
      <c r="C978" s="574"/>
      <c r="D978" s="539"/>
    </row>
    <row r="979" hidden="1">
      <c r="A979" s="574"/>
      <c r="B979" s="574"/>
      <c r="C979" s="574"/>
      <c r="D979" s="539"/>
    </row>
    <row r="980" hidden="1">
      <c r="A980" s="574"/>
      <c r="B980" s="574"/>
      <c r="C980" s="574"/>
      <c r="D980" s="539"/>
    </row>
    <row r="981" hidden="1">
      <c r="A981" s="574"/>
      <c r="B981" s="574"/>
      <c r="C981" s="574"/>
      <c r="D981" s="539"/>
    </row>
    <row r="982" hidden="1">
      <c r="A982" s="574"/>
      <c r="B982" s="574"/>
      <c r="C982" s="574"/>
      <c r="D982" s="539"/>
    </row>
    <row r="983" hidden="1">
      <c r="A983" s="574"/>
      <c r="B983" s="574"/>
      <c r="C983" s="574"/>
      <c r="D983" s="539"/>
    </row>
    <row r="984" hidden="1">
      <c r="A984" s="574"/>
      <c r="B984" s="574"/>
      <c r="C984" s="574"/>
      <c r="D984" s="539"/>
    </row>
    <row r="985" hidden="1">
      <c r="A985" s="574"/>
      <c r="B985" s="574"/>
      <c r="C985" s="574"/>
      <c r="D985" s="539"/>
    </row>
    <row r="986" hidden="1">
      <c r="A986" s="574"/>
      <c r="B986" s="574"/>
      <c r="C986" s="574"/>
      <c r="D986" s="539"/>
    </row>
    <row r="987" hidden="1">
      <c r="A987" s="574"/>
      <c r="B987" s="574"/>
      <c r="C987" s="574"/>
      <c r="D987" s="539"/>
    </row>
    <row r="988" hidden="1">
      <c r="A988" s="574"/>
      <c r="B988" s="574"/>
      <c r="C988" s="574"/>
      <c r="D988" s="539"/>
    </row>
    <row r="989" hidden="1">
      <c r="A989" s="574"/>
      <c r="B989" s="574"/>
      <c r="C989" s="574"/>
      <c r="D989" s="539"/>
    </row>
    <row r="990" hidden="1">
      <c r="A990" s="574"/>
      <c r="B990" s="574"/>
      <c r="C990" s="574"/>
      <c r="D990" s="539"/>
    </row>
    <row r="991" hidden="1">
      <c r="A991" s="574"/>
      <c r="B991" s="574"/>
      <c r="C991" s="574"/>
      <c r="D991" s="539"/>
    </row>
    <row r="992" hidden="1">
      <c r="A992" s="574"/>
      <c r="B992" s="574"/>
      <c r="C992" s="574"/>
      <c r="D992" s="539"/>
    </row>
    <row r="993" hidden="1">
      <c r="A993" s="574"/>
      <c r="B993" s="574"/>
      <c r="C993" s="574"/>
      <c r="D993" s="539"/>
    </row>
    <row r="994" hidden="1">
      <c r="A994" s="574"/>
      <c r="B994" s="574"/>
      <c r="C994" s="574"/>
      <c r="D994" s="539"/>
    </row>
    <row r="995" hidden="1">
      <c r="A995" s="574"/>
      <c r="B995" s="574"/>
      <c r="C995" s="574"/>
      <c r="D995" s="539"/>
    </row>
    <row r="996" hidden="1">
      <c r="A996" s="574"/>
      <c r="B996" s="574"/>
      <c r="C996" s="574"/>
      <c r="D996" s="539"/>
    </row>
    <row r="997" hidden="1">
      <c r="A997" s="574"/>
      <c r="B997" s="574"/>
      <c r="C997" s="574"/>
      <c r="D997" s="539"/>
    </row>
    <row r="998" hidden="1">
      <c r="A998" s="574"/>
      <c r="B998" s="574"/>
      <c r="C998" s="574"/>
      <c r="D998" s="539"/>
    </row>
    <row r="999" hidden="1">
      <c r="A999" s="574"/>
      <c r="B999" s="574"/>
      <c r="C999" s="574"/>
      <c r="D999" s="539"/>
    </row>
    <row r="1000" hidden="1">
      <c r="A1000" s="574"/>
      <c r="B1000" s="574"/>
      <c r="C1000" s="574"/>
      <c r="D1000" s="539"/>
    </row>
  </sheetData>
  <dataValidations>
    <dataValidation type="list" allowBlank="1" showErrorMessage="1" sqref="B23:C1000">
      <formula1>"Finalizado,Em andamento,Pendente atualização"</formula1>
    </dataValidation>
    <dataValidation type="list" allowBlank="1" sqref="B3:B22">
      <formula1>#REF!</formula1>
    </dataValidation>
    <dataValidation type="list" allowBlank="1" sqref="C3:C22">
      <formula1>"Finalizado,Em andamento,Pendente atualização"</formula1>
    </dataValidation>
  </dataValidations>
  <hyperlinks>
    <hyperlink r:id="rId1" ref="E3"/>
    <hyperlink r:id="rId2" ref="E4"/>
    <hyperlink r:id="rId3" ref="E5"/>
    <hyperlink r:id="rId4" ref="E6"/>
    <hyperlink r:id="rId5" ref="E7"/>
    <hyperlink r:id="rId6" ref="E8"/>
    <hyperlink r:id="rId7" ref="E9"/>
    <hyperlink r:id="rId8" ref="E10"/>
    <hyperlink r:id="rId9" ref="E11"/>
    <hyperlink r:id="rId10" ref="E12"/>
    <hyperlink r:id="rId11" ref="E14"/>
    <hyperlink r:id="rId12" ref="E15"/>
    <hyperlink r:id="rId13" ref="E16"/>
    <hyperlink r:id="rId14" ref="E17"/>
    <hyperlink r:id="rId15" ref="E18"/>
    <hyperlink r:id="rId16" ref="E19"/>
  </hyperlinks>
  <drawing r:id="rId17"/>
  <tableParts count="1">
    <tablePart r:id="rId19"/>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88"/>
    <col customWidth="1" min="2" max="2" width="10.25"/>
    <col customWidth="1" min="3" max="3" width="12.63"/>
    <col customWidth="1" min="4" max="4" width="10.13"/>
    <col customWidth="1" min="5" max="5" width="11.0"/>
    <col customWidth="1" min="6" max="7" width="7.38"/>
    <col customWidth="1" min="8" max="8" width="10.5"/>
    <col customWidth="1" min="9" max="9" width="13.38"/>
    <col customWidth="1" min="10" max="10" width="18.38"/>
    <col customWidth="1" min="11" max="11" width="22.0"/>
    <col customWidth="1" min="12" max="12" width="20.13"/>
    <col customWidth="1" min="13" max="13" width="11.38"/>
    <col customWidth="1" min="14" max="14" width="14.63"/>
    <col customWidth="1" min="15" max="15" width="24.63"/>
    <col customWidth="1" min="16" max="16" width="12.88"/>
    <col customWidth="1" min="17" max="17" width="14.25"/>
    <col customWidth="1" min="18" max="18" width="13.38"/>
  </cols>
  <sheetData>
    <row r="1">
      <c r="A1" s="648" t="s">
        <v>6903</v>
      </c>
      <c r="B1" s="648" t="s">
        <v>3</v>
      </c>
      <c r="C1" s="648" t="s">
        <v>6904</v>
      </c>
      <c r="D1" s="648" t="s">
        <v>6905</v>
      </c>
      <c r="E1" s="648" t="s">
        <v>6906</v>
      </c>
      <c r="F1" s="648" t="s">
        <v>6907</v>
      </c>
      <c r="G1" s="648"/>
      <c r="H1" s="648"/>
      <c r="I1" s="648"/>
      <c r="J1" s="648" t="s">
        <v>6908</v>
      </c>
      <c r="K1" s="648" t="s">
        <v>6909</v>
      </c>
      <c r="L1" s="648" t="s">
        <v>6910</v>
      </c>
      <c r="M1" s="648" t="s">
        <v>6911</v>
      </c>
      <c r="N1" s="649"/>
      <c r="O1" s="649"/>
      <c r="P1" s="649"/>
      <c r="Q1" s="649"/>
      <c r="R1" s="649"/>
      <c r="S1" s="649"/>
      <c r="T1" s="649"/>
      <c r="U1" s="649"/>
      <c r="V1" s="650"/>
      <c r="W1" s="651"/>
      <c r="X1" s="651"/>
      <c r="Y1" s="651"/>
      <c r="Z1" s="651"/>
      <c r="AA1" s="651"/>
      <c r="AB1" s="651"/>
      <c r="AC1" s="651"/>
      <c r="AD1" s="651"/>
    </row>
    <row r="2">
      <c r="A2" s="652" t="s">
        <v>6912</v>
      </c>
      <c r="B2" s="653">
        <v>45826.0</v>
      </c>
      <c r="C2" s="652" t="s">
        <v>6913</v>
      </c>
      <c r="D2" s="654">
        <v>717.0</v>
      </c>
      <c r="E2" s="654">
        <v>717.0</v>
      </c>
      <c r="F2" s="654" t="s">
        <v>6914</v>
      </c>
      <c r="G2" s="654"/>
      <c r="H2" s="654"/>
      <c r="I2" s="654"/>
      <c r="J2" s="654" t="s">
        <v>227</v>
      </c>
      <c r="K2" s="655">
        <f>SUM(E2:E101)</f>
        <v>16267</v>
      </c>
      <c r="L2" s="654">
        <f>COUNTA(A2:A101)</f>
        <v>38</v>
      </c>
      <c r="M2" s="654"/>
      <c r="N2" s="115"/>
      <c r="U2" s="656"/>
      <c r="V2" s="652"/>
      <c r="W2" s="657"/>
      <c r="X2" s="657"/>
      <c r="Y2" s="657"/>
      <c r="Z2" s="657"/>
      <c r="AA2" s="657"/>
      <c r="AB2" s="657"/>
      <c r="AC2" s="657"/>
      <c r="AD2" s="657"/>
    </row>
    <row r="3">
      <c r="A3" s="652" t="s">
        <v>6915</v>
      </c>
      <c r="B3" s="653">
        <v>45833.0</v>
      </c>
      <c r="C3" s="652" t="s">
        <v>6913</v>
      </c>
      <c r="D3" s="654">
        <v>1117.0</v>
      </c>
      <c r="E3" s="654">
        <v>1117.0</v>
      </c>
      <c r="F3" s="654" t="s">
        <v>6914</v>
      </c>
      <c r="G3" s="654"/>
      <c r="H3" s="654"/>
      <c r="I3" s="654"/>
      <c r="J3" s="654" t="s">
        <v>3479</v>
      </c>
      <c r="K3" s="657"/>
      <c r="L3" s="658"/>
      <c r="M3" s="658"/>
      <c r="N3" s="115"/>
      <c r="U3" s="656"/>
      <c r="V3" s="655"/>
      <c r="W3" s="657"/>
      <c r="X3" s="657"/>
      <c r="Y3" s="657"/>
      <c r="Z3" s="657"/>
      <c r="AA3" s="657"/>
      <c r="AB3" s="657"/>
      <c r="AC3" s="657"/>
      <c r="AD3" s="657"/>
    </row>
    <row r="4">
      <c r="A4" s="652" t="s">
        <v>6916</v>
      </c>
      <c r="B4" s="653">
        <v>45834.0</v>
      </c>
      <c r="C4" s="652" t="s">
        <v>6913</v>
      </c>
      <c r="D4" s="654">
        <v>764.0</v>
      </c>
      <c r="E4" s="654">
        <v>764.0</v>
      </c>
      <c r="F4" s="654" t="s">
        <v>6914</v>
      </c>
      <c r="G4" s="654"/>
      <c r="H4" s="654"/>
      <c r="I4" s="654"/>
      <c r="J4" s="654" t="s">
        <v>227</v>
      </c>
      <c r="K4" s="657"/>
      <c r="L4" s="658"/>
      <c r="M4" s="658"/>
      <c r="N4" s="115"/>
      <c r="U4" s="656"/>
      <c r="V4" s="655"/>
      <c r="W4" s="657"/>
      <c r="X4" s="657"/>
      <c r="Y4" s="657"/>
      <c r="Z4" s="657"/>
      <c r="AA4" s="657"/>
      <c r="AB4" s="657"/>
      <c r="AC4" s="657"/>
      <c r="AD4" s="657"/>
    </row>
    <row r="5">
      <c r="A5" s="652" t="s">
        <v>6917</v>
      </c>
      <c r="B5" s="653">
        <v>45852.0</v>
      </c>
      <c r="C5" s="652" t="s">
        <v>6913</v>
      </c>
      <c r="D5" s="654">
        <v>554.0</v>
      </c>
      <c r="E5" s="654">
        <v>554.0</v>
      </c>
      <c r="F5" s="654" t="s">
        <v>6914</v>
      </c>
      <c r="G5" s="654"/>
      <c r="H5" s="654"/>
      <c r="I5" s="654"/>
      <c r="J5" s="659" t="s">
        <v>6918</v>
      </c>
      <c r="K5" s="657"/>
      <c r="L5" s="658"/>
      <c r="M5" s="658"/>
      <c r="N5" s="115"/>
      <c r="U5" s="656"/>
      <c r="V5" s="655"/>
      <c r="W5" s="657"/>
      <c r="X5" s="657"/>
      <c r="Y5" s="657"/>
      <c r="Z5" s="657"/>
      <c r="AA5" s="657"/>
      <c r="AB5" s="657"/>
      <c r="AC5" s="657"/>
      <c r="AD5" s="657"/>
    </row>
    <row r="6">
      <c r="A6" s="652" t="s">
        <v>6919</v>
      </c>
      <c r="B6" s="653">
        <v>45852.0</v>
      </c>
      <c r="C6" s="652" t="s">
        <v>6913</v>
      </c>
      <c r="D6" s="654">
        <v>103.0</v>
      </c>
      <c r="E6" s="654">
        <v>103.0</v>
      </c>
      <c r="F6" s="654" t="s">
        <v>6914</v>
      </c>
      <c r="G6" s="657"/>
      <c r="H6" s="654"/>
      <c r="I6" s="654"/>
      <c r="J6" s="659" t="s">
        <v>6920</v>
      </c>
      <c r="K6" s="657"/>
      <c r="L6" s="658"/>
      <c r="M6" s="658"/>
      <c r="N6" s="115"/>
      <c r="U6" s="656"/>
      <c r="V6" s="652"/>
      <c r="W6" s="657"/>
      <c r="X6" s="657"/>
      <c r="Y6" s="657"/>
      <c r="Z6" s="657"/>
      <c r="AA6" s="657"/>
      <c r="AB6" s="657"/>
      <c r="AC6" s="657"/>
      <c r="AD6" s="657"/>
    </row>
    <row r="7">
      <c r="A7" s="652" t="s">
        <v>6921</v>
      </c>
      <c r="B7" s="653">
        <v>45854.0</v>
      </c>
      <c r="C7" s="652" t="s">
        <v>6913</v>
      </c>
      <c r="D7" s="654">
        <v>1145.0</v>
      </c>
      <c r="E7" s="654">
        <v>1145.0</v>
      </c>
      <c r="F7" s="654" t="s">
        <v>6914</v>
      </c>
      <c r="G7" s="657"/>
      <c r="H7" s="654"/>
      <c r="I7" s="654"/>
      <c r="J7" s="659" t="s">
        <v>6922</v>
      </c>
      <c r="K7" s="657"/>
      <c r="L7" s="658"/>
      <c r="M7" s="658"/>
      <c r="N7" s="115"/>
      <c r="U7" s="656"/>
      <c r="V7" s="652"/>
      <c r="W7" s="657"/>
      <c r="X7" s="657"/>
      <c r="Y7" s="657"/>
      <c r="Z7" s="657"/>
      <c r="AA7" s="657"/>
      <c r="AB7" s="657"/>
      <c r="AC7" s="657"/>
      <c r="AD7" s="657"/>
    </row>
    <row r="8">
      <c r="A8" s="652" t="s">
        <v>6923</v>
      </c>
      <c r="B8" s="653">
        <v>45862.0</v>
      </c>
      <c r="C8" s="652" t="s">
        <v>6913</v>
      </c>
      <c r="D8" s="654">
        <v>1930.0</v>
      </c>
      <c r="E8" s="654">
        <v>245.0</v>
      </c>
      <c r="F8" s="654" t="s">
        <v>6924</v>
      </c>
      <c r="G8" s="654"/>
      <c r="H8" s="654"/>
      <c r="I8" s="657"/>
      <c r="J8" s="654" t="s">
        <v>6925</v>
      </c>
      <c r="K8" s="657"/>
      <c r="L8" s="658"/>
      <c r="M8" s="658"/>
      <c r="N8" s="115"/>
      <c r="R8" s="657"/>
      <c r="S8" s="657"/>
      <c r="T8" s="657"/>
      <c r="U8" s="657"/>
      <c r="V8" s="657"/>
      <c r="W8" s="657"/>
      <c r="X8" s="657"/>
      <c r="Y8" s="657"/>
      <c r="Z8" s="657"/>
      <c r="AA8" s="657"/>
      <c r="AB8" s="657"/>
      <c r="AC8" s="657"/>
      <c r="AD8" s="657"/>
    </row>
    <row r="9">
      <c r="A9" s="652" t="s">
        <v>6926</v>
      </c>
      <c r="B9" s="653">
        <v>45875.0</v>
      </c>
      <c r="C9" s="652">
        <v>2.1969048496E10</v>
      </c>
      <c r="D9" s="654">
        <v>541.0</v>
      </c>
      <c r="E9" s="654">
        <v>541.0</v>
      </c>
      <c r="F9" s="654" t="s">
        <v>6914</v>
      </c>
      <c r="G9" s="657"/>
      <c r="H9" s="654"/>
      <c r="I9" s="657"/>
      <c r="J9" s="654" t="s">
        <v>6927</v>
      </c>
      <c r="K9" s="657"/>
      <c r="L9" s="658"/>
      <c r="M9" s="658"/>
      <c r="N9" s="115"/>
      <c r="R9" s="657"/>
      <c r="S9" s="657"/>
      <c r="T9" s="657"/>
      <c r="U9" s="657"/>
      <c r="V9" s="657"/>
      <c r="W9" s="657"/>
      <c r="X9" s="657"/>
      <c r="Y9" s="657"/>
      <c r="Z9" s="657"/>
      <c r="AA9" s="657"/>
      <c r="AB9" s="657"/>
      <c r="AC9" s="657"/>
      <c r="AD9" s="657"/>
    </row>
    <row r="10">
      <c r="A10" s="652" t="s">
        <v>6921</v>
      </c>
      <c r="B10" s="653">
        <v>45876.0</v>
      </c>
      <c r="C10" s="652">
        <v>2.1969048496E10</v>
      </c>
      <c r="D10" s="654">
        <v>1105.0</v>
      </c>
      <c r="E10" s="654">
        <v>357.0</v>
      </c>
      <c r="F10" s="654" t="s">
        <v>6924</v>
      </c>
      <c r="G10" s="654"/>
      <c r="H10" s="654"/>
      <c r="I10" s="657"/>
      <c r="J10" s="654" t="s">
        <v>3483</v>
      </c>
      <c r="K10" s="657"/>
      <c r="L10" s="658"/>
      <c r="M10" s="658"/>
      <c r="N10" s="115"/>
      <c r="R10" s="657"/>
      <c r="S10" s="657"/>
      <c r="T10" s="657"/>
      <c r="U10" s="657"/>
      <c r="V10" s="657"/>
      <c r="W10" s="657"/>
      <c r="X10" s="657"/>
      <c r="Y10" s="657"/>
      <c r="Z10" s="657"/>
      <c r="AA10" s="657"/>
      <c r="AB10" s="657"/>
      <c r="AC10" s="657"/>
      <c r="AD10" s="657"/>
    </row>
    <row r="11">
      <c r="A11" s="652" t="s">
        <v>6928</v>
      </c>
      <c r="B11" s="653">
        <v>45880.0</v>
      </c>
      <c r="C11" s="652" t="s">
        <v>6913</v>
      </c>
      <c r="D11" s="654">
        <v>1930.0</v>
      </c>
      <c r="E11" s="654">
        <v>145.0</v>
      </c>
      <c r="F11" s="654" t="s">
        <v>6924</v>
      </c>
      <c r="G11" s="654"/>
      <c r="H11" s="654"/>
      <c r="I11" s="654"/>
      <c r="J11" s="654" t="s">
        <v>6925</v>
      </c>
      <c r="K11" s="657"/>
      <c r="L11" s="658"/>
      <c r="M11" s="658"/>
      <c r="N11" s="115"/>
      <c r="R11" s="657"/>
      <c r="S11" s="657"/>
      <c r="T11" s="657"/>
      <c r="U11" s="657"/>
      <c r="V11" s="657"/>
      <c r="W11" s="657"/>
      <c r="X11" s="657"/>
      <c r="Y11" s="657"/>
      <c r="Z11" s="657"/>
      <c r="AA11" s="657"/>
      <c r="AB11" s="657"/>
      <c r="AC11" s="657"/>
      <c r="AD11" s="657"/>
    </row>
    <row r="12">
      <c r="A12" s="652" t="s">
        <v>6929</v>
      </c>
      <c r="B12" s="653">
        <v>45882.0</v>
      </c>
      <c r="C12" s="652" t="s">
        <v>6930</v>
      </c>
      <c r="D12" s="654">
        <v>947.0</v>
      </c>
      <c r="E12" s="654">
        <v>220.0</v>
      </c>
      <c r="F12" s="654" t="s">
        <v>6924</v>
      </c>
      <c r="G12" s="654"/>
      <c r="H12" s="654"/>
      <c r="I12" s="657"/>
      <c r="J12" s="654" t="s">
        <v>6931</v>
      </c>
      <c r="K12" s="657"/>
      <c r="L12" s="658"/>
      <c r="M12" s="658"/>
      <c r="N12" s="658"/>
      <c r="O12" s="658"/>
      <c r="P12" s="657"/>
      <c r="Q12" s="657"/>
      <c r="R12" s="657"/>
      <c r="S12" s="657"/>
      <c r="T12" s="657"/>
      <c r="U12" s="657"/>
      <c r="V12" s="657"/>
      <c r="W12" s="657"/>
      <c r="X12" s="657"/>
      <c r="Y12" s="657"/>
      <c r="Z12" s="657"/>
      <c r="AA12" s="657"/>
      <c r="AB12" s="657"/>
      <c r="AC12" s="657"/>
      <c r="AD12" s="657"/>
    </row>
    <row r="13">
      <c r="A13" s="652" t="s">
        <v>6932</v>
      </c>
      <c r="B13" s="653">
        <v>45883.0</v>
      </c>
      <c r="C13" s="652" t="s">
        <v>6933</v>
      </c>
      <c r="D13" s="654">
        <v>232.0</v>
      </c>
      <c r="E13" s="654">
        <v>147.0</v>
      </c>
      <c r="F13" s="654" t="s">
        <v>6914</v>
      </c>
      <c r="G13" s="654"/>
      <c r="H13" s="654"/>
      <c r="I13" s="657"/>
      <c r="J13" s="654" t="s">
        <v>6934</v>
      </c>
      <c r="K13" s="657"/>
      <c r="L13" s="658"/>
      <c r="M13" s="658"/>
      <c r="N13" s="658"/>
      <c r="O13" s="658"/>
      <c r="P13" s="657"/>
      <c r="Q13" s="657"/>
      <c r="R13" s="657"/>
      <c r="S13" s="657"/>
      <c r="T13" s="657"/>
      <c r="U13" s="657"/>
      <c r="V13" s="657"/>
      <c r="W13" s="657"/>
      <c r="X13" s="657"/>
      <c r="Y13" s="657"/>
      <c r="Z13" s="657"/>
      <c r="AA13" s="657"/>
      <c r="AB13" s="657"/>
      <c r="AC13" s="657"/>
      <c r="AD13" s="657"/>
    </row>
    <row r="14">
      <c r="A14" s="652" t="s">
        <v>6935</v>
      </c>
      <c r="B14" s="653">
        <v>45890.0</v>
      </c>
      <c r="C14" s="652" t="s">
        <v>6933</v>
      </c>
      <c r="D14" s="654">
        <v>61.0</v>
      </c>
      <c r="E14" s="654">
        <v>61.0</v>
      </c>
      <c r="F14" s="654" t="s">
        <v>6914</v>
      </c>
      <c r="G14" s="657"/>
      <c r="H14" s="657"/>
      <c r="I14" s="657"/>
      <c r="J14" s="654" t="s">
        <v>6934</v>
      </c>
      <c r="K14" s="657"/>
      <c r="L14" s="658"/>
      <c r="M14" s="654"/>
      <c r="N14" s="654"/>
      <c r="O14" s="654"/>
      <c r="P14" s="660"/>
      <c r="Q14" s="652"/>
      <c r="R14" s="657"/>
      <c r="S14" s="657"/>
      <c r="T14" s="657"/>
      <c r="U14" s="657"/>
      <c r="V14" s="657"/>
      <c r="W14" s="657"/>
      <c r="X14" s="657"/>
      <c r="Y14" s="657"/>
      <c r="Z14" s="657"/>
      <c r="AA14" s="657"/>
      <c r="AB14" s="657"/>
      <c r="AC14" s="657"/>
      <c r="AD14" s="657"/>
    </row>
    <row r="15">
      <c r="A15" s="652" t="s">
        <v>6936</v>
      </c>
      <c r="B15" s="653">
        <v>45892.0</v>
      </c>
      <c r="C15" s="652" t="s">
        <v>6933</v>
      </c>
      <c r="D15" s="654">
        <v>3945.0</v>
      </c>
      <c r="E15" s="654">
        <v>213.0</v>
      </c>
      <c r="F15" s="654" t="s">
        <v>6924</v>
      </c>
      <c r="G15" s="657"/>
      <c r="H15" s="657"/>
      <c r="I15" s="657"/>
      <c r="J15" s="654" t="s">
        <v>6925</v>
      </c>
      <c r="K15" s="657"/>
      <c r="L15" s="658"/>
      <c r="M15" s="654"/>
      <c r="N15" s="654"/>
      <c r="O15" s="654"/>
      <c r="P15" s="660"/>
      <c r="Q15" s="652"/>
      <c r="R15" s="657"/>
      <c r="S15" s="657"/>
      <c r="T15" s="657"/>
      <c r="U15" s="657"/>
      <c r="V15" s="657"/>
      <c r="W15" s="657"/>
      <c r="X15" s="657"/>
      <c r="Y15" s="657"/>
      <c r="Z15" s="657"/>
      <c r="AA15" s="657"/>
      <c r="AB15" s="657"/>
      <c r="AC15" s="657"/>
      <c r="AD15" s="657"/>
    </row>
    <row r="16">
      <c r="A16" s="652" t="s">
        <v>6937</v>
      </c>
      <c r="B16" s="653">
        <v>45873.0</v>
      </c>
      <c r="C16" s="652" t="s">
        <v>6938</v>
      </c>
      <c r="D16" s="654">
        <v>717.0</v>
      </c>
      <c r="E16" s="654">
        <v>717.0</v>
      </c>
      <c r="F16" s="654" t="s">
        <v>6924</v>
      </c>
      <c r="G16" s="657"/>
      <c r="H16" s="657"/>
      <c r="I16" s="657"/>
      <c r="J16" s="654" t="s">
        <v>6934</v>
      </c>
      <c r="K16" s="657"/>
      <c r="L16" s="658"/>
      <c r="M16" s="657"/>
      <c r="N16" s="657"/>
      <c r="O16" s="657"/>
      <c r="P16" s="657"/>
      <c r="Q16" s="657"/>
      <c r="R16" s="657"/>
      <c r="S16" s="657"/>
      <c r="T16" s="657"/>
      <c r="U16" s="657"/>
      <c r="V16" s="657"/>
      <c r="W16" s="657"/>
      <c r="X16" s="657"/>
      <c r="Y16" s="657"/>
      <c r="Z16" s="657"/>
      <c r="AA16" s="657"/>
      <c r="AB16" s="657"/>
      <c r="AC16" s="657"/>
      <c r="AD16" s="657"/>
    </row>
    <row r="17">
      <c r="A17" s="652" t="s">
        <v>6939</v>
      </c>
      <c r="B17" s="653">
        <v>45876.0</v>
      </c>
      <c r="C17" s="652" t="s">
        <v>6940</v>
      </c>
      <c r="D17" s="654">
        <v>1951.0</v>
      </c>
      <c r="E17" s="654">
        <v>814.0</v>
      </c>
      <c r="F17" s="654" t="s">
        <v>6914</v>
      </c>
      <c r="G17" s="657"/>
      <c r="H17" s="657"/>
      <c r="I17" s="657"/>
      <c r="J17" s="654" t="s">
        <v>3483</v>
      </c>
      <c r="K17" s="657"/>
      <c r="L17" s="654"/>
      <c r="M17" s="657"/>
      <c r="N17" s="657"/>
      <c r="O17" s="657"/>
      <c r="P17" s="657"/>
      <c r="Q17" s="657"/>
      <c r="R17" s="657"/>
      <c r="S17" s="657"/>
      <c r="T17" s="657"/>
      <c r="U17" s="657"/>
      <c r="V17" s="657"/>
      <c r="W17" s="657"/>
      <c r="X17" s="657"/>
      <c r="Y17" s="657"/>
      <c r="Z17" s="657"/>
      <c r="AA17" s="657"/>
      <c r="AB17" s="657"/>
      <c r="AC17" s="657"/>
      <c r="AD17" s="657"/>
    </row>
    <row r="18">
      <c r="A18" s="652" t="s">
        <v>6941</v>
      </c>
      <c r="B18" s="653">
        <v>45918.0</v>
      </c>
      <c r="C18" s="652" t="s">
        <v>6940</v>
      </c>
      <c r="D18" s="654">
        <v>40.0</v>
      </c>
      <c r="E18" s="654">
        <v>40.0</v>
      </c>
      <c r="F18" s="654" t="s">
        <v>6924</v>
      </c>
      <c r="G18" s="657"/>
      <c r="H18" s="657"/>
      <c r="I18" s="657"/>
      <c r="J18" s="654" t="s">
        <v>6942</v>
      </c>
      <c r="K18" s="657"/>
      <c r="L18" s="657"/>
      <c r="M18" s="657"/>
      <c r="N18" s="657"/>
      <c r="O18" s="657"/>
      <c r="P18" s="657"/>
      <c r="Q18" s="657"/>
      <c r="R18" s="657"/>
      <c r="S18" s="657"/>
      <c r="T18" s="657"/>
      <c r="U18" s="657"/>
      <c r="V18" s="657"/>
      <c r="W18" s="657"/>
      <c r="X18" s="657"/>
      <c r="Y18" s="657"/>
      <c r="Z18" s="657"/>
      <c r="AA18" s="657"/>
      <c r="AB18" s="657"/>
      <c r="AC18" s="657"/>
      <c r="AD18" s="657"/>
    </row>
    <row r="19">
      <c r="A19" s="652" t="s">
        <v>2539</v>
      </c>
      <c r="B19" s="653">
        <v>45922.0</v>
      </c>
      <c r="C19" s="652" t="s">
        <v>6940</v>
      </c>
      <c r="D19" s="654">
        <v>717.0</v>
      </c>
      <c r="E19" s="654">
        <v>717.0</v>
      </c>
      <c r="F19" s="654" t="s">
        <v>6924</v>
      </c>
      <c r="G19" s="657"/>
      <c r="H19" s="657"/>
      <c r="I19" s="657"/>
      <c r="J19" s="654" t="s">
        <v>6943</v>
      </c>
      <c r="K19" s="657"/>
      <c r="L19" s="657"/>
      <c r="M19" s="657"/>
      <c r="N19" s="657"/>
      <c r="O19" s="657"/>
      <c r="P19" s="657"/>
      <c r="Q19" s="657"/>
      <c r="R19" s="657"/>
      <c r="S19" s="657"/>
      <c r="T19" s="657"/>
      <c r="U19" s="657"/>
      <c r="V19" s="657"/>
      <c r="W19" s="657"/>
      <c r="X19" s="657"/>
      <c r="Y19" s="657"/>
      <c r="Z19" s="657"/>
      <c r="AA19" s="657"/>
      <c r="AB19" s="657"/>
      <c r="AC19" s="657"/>
      <c r="AD19" s="657"/>
    </row>
    <row r="20">
      <c r="A20" s="652" t="s">
        <v>6944</v>
      </c>
      <c r="B20" s="653">
        <v>45924.0</v>
      </c>
      <c r="C20" s="652" t="s">
        <v>6933</v>
      </c>
      <c r="D20" s="654">
        <v>575.0</v>
      </c>
      <c r="E20" s="654">
        <v>575.0</v>
      </c>
      <c r="F20" s="654" t="s">
        <v>6924</v>
      </c>
      <c r="G20" s="657"/>
      <c r="H20" s="657"/>
      <c r="I20" s="657"/>
      <c r="J20" s="654" t="s">
        <v>3475</v>
      </c>
      <c r="K20" s="657"/>
      <c r="L20" s="657"/>
      <c r="M20" s="657"/>
      <c r="N20" s="657"/>
      <c r="O20" s="657"/>
      <c r="P20" s="657"/>
      <c r="Q20" s="657"/>
      <c r="R20" s="657"/>
      <c r="S20" s="657"/>
      <c r="T20" s="657"/>
      <c r="U20" s="657"/>
      <c r="V20" s="657"/>
      <c r="W20" s="657"/>
      <c r="X20" s="657"/>
      <c r="Y20" s="657"/>
      <c r="Z20" s="657"/>
      <c r="AA20" s="657"/>
      <c r="AB20" s="657"/>
      <c r="AC20" s="657"/>
      <c r="AD20" s="657"/>
    </row>
    <row r="21">
      <c r="A21" s="652" t="s">
        <v>6945</v>
      </c>
      <c r="B21" s="653">
        <v>45925.0</v>
      </c>
      <c r="C21" s="652" t="s">
        <v>6946</v>
      </c>
      <c r="D21" s="654">
        <v>241.0</v>
      </c>
      <c r="E21" s="654">
        <v>241.0</v>
      </c>
      <c r="F21" s="654" t="s">
        <v>6924</v>
      </c>
      <c r="G21" s="657"/>
      <c r="H21" s="657"/>
      <c r="I21" s="657"/>
      <c r="J21" s="654" t="s">
        <v>3479</v>
      </c>
      <c r="K21" s="657"/>
      <c r="L21" s="657"/>
      <c r="M21" s="657"/>
      <c r="N21" s="657"/>
      <c r="O21" s="657"/>
      <c r="P21" s="657"/>
      <c r="Q21" s="657"/>
      <c r="R21" s="657"/>
      <c r="S21" s="657"/>
      <c r="T21" s="657"/>
      <c r="U21" s="657"/>
      <c r="V21" s="657"/>
      <c r="W21" s="657"/>
      <c r="X21" s="657"/>
      <c r="Y21" s="657"/>
      <c r="Z21" s="657"/>
      <c r="AA21" s="657"/>
      <c r="AB21" s="657"/>
      <c r="AC21" s="657"/>
      <c r="AD21" s="657"/>
    </row>
    <row r="22">
      <c r="A22" s="652" t="s">
        <v>6947</v>
      </c>
      <c r="B22" s="653">
        <v>45927.0</v>
      </c>
      <c r="C22" s="652" t="s">
        <v>6946</v>
      </c>
      <c r="D22" s="654">
        <v>137.0</v>
      </c>
      <c r="E22" s="654">
        <v>137.0</v>
      </c>
      <c r="F22" s="654" t="s">
        <v>6924</v>
      </c>
      <c r="G22" s="657"/>
      <c r="H22" s="657"/>
      <c r="I22" s="657"/>
      <c r="J22" s="654" t="s">
        <v>3501</v>
      </c>
      <c r="K22" s="657"/>
      <c r="L22" s="657"/>
      <c r="M22" s="657"/>
      <c r="N22" s="657"/>
      <c r="O22" s="657"/>
      <c r="P22" s="657"/>
      <c r="Q22" s="657"/>
      <c r="R22" s="657"/>
      <c r="S22" s="657"/>
      <c r="T22" s="657"/>
      <c r="U22" s="657"/>
      <c r="V22" s="657"/>
      <c r="W22" s="657"/>
      <c r="X22" s="657"/>
      <c r="Y22" s="657"/>
      <c r="Z22" s="657"/>
      <c r="AA22" s="657"/>
      <c r="AB22" s="657"/>
      <c r="AC22" s="657"/>
      <c r="AD22" s="657"/>
    </row>
    <row r="23">
      <c r="A23" s="652" t="s">
        <v>6948</v>
      </c>
      <c r="B23" s="653">
        <v>45932.0</v>
      </c>
      <c r="C23" s="652" t="s">
        <v>6949</v>
      </c>
      <c r="D23" s="654">
        <v>400.0</v>
      </c>
      <c r="E23" s="657"/>
      <c r="F23" s="654" t="s">
        <v>6924</v>
      </c>
      <c r="G23" s="657"/>
      <c r="H23" s="657"/>
      <c r="I23" s="657"/>
      <c r="J23" s="657"/>
      <c r="K23" s="657"/>
      <c r="L23" s="657"/>
      <c r="M23" s="657"/>
      <c r="N23" s="657"/>
      <c r="O23" s="657"/>
      <c r="P23" s="657"/>
      <c r="Q23" s="657"/>
      <c r="R23" s="657"/>
      <c r="S23" s="657"/>
      <c r="T23" s="657"/>
      <c r="U23" s="657"/>
      <c r="V23" s="657"/>
      <c r="W23" s="657"/>
      <c r="X23" s="657"/>
      <c r="Y23" s="657"/>
      <c r="Z23" s="657"/>
      <c r="AA23" s="657"/>
      <c r="AB23" s="657"/>
      <c r="AC23" s="657"/>
      <c r="AD23" s="657"/>
    </row>
    <row r="24">
      <c r="A24" s="652" t="s">
        <v>6950</v>
      </c>
      <c r="B24" s="653">
        <v>45939.0</v>
      </c>
      <c r="C24" s="652" t="s">
        <v>6946</v>
      </c>
      <c r="D24" s="654">
        <v>45.0</v>
      </c>
      <c r="E24" s="654">
        <v>45.0</v>
      </c>
      <c r="F24" s="654" t="s">
        <v>6924</v>
      </c>
      <c r="G24" s="657"/>
      <c r="H24" s="657"/>
      <c r="I24" s="657"/>
      <c r="J24" s="657"/>
      <c r="K24" s="657"/>
      <c r="L24" s="657"/>
      <c r="M24" s="657"/>
      <c r="N24" s="657"/>
      <c r="O24" s="657"/>
      <c r="P24" s="657"/>
      <c r="Q24" s="657"/>
      <c r="R24" s="657"/>
      <c r="S24" s="657"/>
      <c r="T24" s="657"/>
      <c r="U24" s="657"/>
      <c r="V24" s="657"/>
      <c r="W24" s="657"/>
      <c r="X24" s="657"/>
      <c r="Y24" s="657"/>
      <c r="Z24" s="657"/>
      <c r="AA24" s="657"/>
      <c r="AB24" s="657"/>
      <c r="AC24" s="657"/>
      <c r="AD24" s="657"/>
    </row>
    <row r="25">
      <c r="A25" s="652" t="s">
        <v>6951</v>
      </c>
      <c r="B25" s="653">
        <v>45939.0</v>
      </c>
      <c r="C25" s="652" t="s">
        <v>6940</v>
      </c>
      <c r="D25" s="654">
        <v>717.0</v>
      </c>
      <c r="E25" s="654">
        <v>5.0</v>
      </c>
      <c r="F25" s="654" t="s">
        <v>6914</v>
      </c>
      <c r="G25" s="657"/>
      <c r="H25" s="657"/>
      <c r="I25" s="657"/>
      <c r="J25" s="657"/>
      <c r="K25" s="657"/>
      <c r="L25" s="657"/>
      <c r="M25" s="657"/>
      <c r="N25" s="657"/>
      <c r="O25" s="657"/>
      <c r="P25" s="657"/>
      <c r="Q25" s="657"/>
      <c r="R25" s="657"/>
      <c r="S25" s="657"/>
      <c r="T25" s="657"/>
      <c r="U25" s="657"/>
      <c r="V25" s="657"/>
      <c r="W25" s="657"/>
      <c r="X25" s="657"/>
      <c r="Y25" s="657"/>
      <c r="Z25" s="657"/>
      <c r="AA25" s="657"/>
      <c r="AB25" s="657"/>
      <c r="AC25" s="657"/>
      <c r="AD25" s="657"/>
    </row>
    <row r="26">
      <c r="A26" s="652" t="s">
        <v>6952</v>
      </c>
      <c r="B26" s="661">
        <v>45953.0</v>
      </c>
      <c r="C26" s="652">
        <v>2.1965321955E10</v>
      </c>
      <c r="D26" s="654">
        <v>464.0</v>
      </c>
      <c r="E26" s="654">
        <v>464.0</v>
      </c>
      <c r="F26" s="654" t="s">
        <v>6914</v>
      </c>
      <c r="G26" s="657"/>
      <c r="H26" s="657"/>
      <c r="I26" s="657"/>
      <c r="J26" s="654" t="s">
        <v>6953</v>
      </c>
      <c r="K26" s="657"/>
      <c r="L26" s="657"/>
      <c r="M26" s="657"/>
      <c r="N26" s="657"/>
      <c r="O26" s="657"/>
      <c r="P26" s="657"/>
      <c r="Q26" s="657"/>
      <c r="R26" s="657"/>
      <c r="S26" s="657"/>
      <c r="T26" s="657"/>
      <c r="U26" s="657"/>
      <c r="V26" s="657"/>
      <c r="W26" s="657"/>
      <c r="X26" s="657"/>
      <c r="Y26" s="657"/>
      <c r="Z26" s="657"/>
      <c r="AA26" s="657"/>
      <c r="AB26" s="657"/>
      <c r="AC26" s="657"/>
      <c r="AD26" s="657"/>
    </row>
    <row r="27">
      <c r="A27" s="652" t="s">
        <v>6952</v>
      </c>
      <c r="B27" s="661">
        <v>45953.0</v>
      </c>
      <c r="C27" s="652">
        <v>2.1965321955E10</v>
      </c>
      <c r="D27" s="654">
        <v>464.0</v>
      </c>
      <c r="E27" s="654">
        <v>464.0</v>
      </c>
      <c r="F27" s="654" t="s">
        <v>6914</v>
      </c>
      <c r="G27" s="657"/>
      <c r="H27" s="657"/>
      <c r="I27" s="657"/>
      <c r="J27" s="654" t="s">
        <v>6953</v>
      </c>
      <c r="K27" s="657"/>
      <c r="L27" s="657"/>
      <c r="M27" s="657"/>
      <c r="N27" s="657"/>
      <c r="O27" s="657"/>
      <c r="P27" s="657"/>
      <c r="Q27" s="657"/>
      <c r="R27" s="657"/>
      <c r="S27" s="657"/>
      <c r="T27" s="657"/>
      <c r="U27" s="657"/>
      <c r="V27" s="657"/>
      <c r="W27" s="657"/>
      <c r="X27" s="657"/>
      <c r="Y27" s="657"/>
      <c r="Z27" s="657"/>
      <c r="AA27" s="657"/>
      <c r="AB27" s="657"/>
      <c r="AC27" s="657"/>
      <c r="AD27" s="657"/>
    </row>
    <row r="28">
      <c r="A28" s="652" t="s">
        <v>6954</v>
      </c>
      <c r="B28" s="661">
        <v>45953.0</v>
      </c>
      <c r="C28" s="652">
        <v>2.1965321955E10</v>
      </c>
      <c r="D28" s="654">
        <v>150.0</v>
      </c>
      <c r="E28" s="654">
        <v>464.0</v>
      </c>
      <c r="F28" s="654" t="s">
        <v>6914</v>
      </c>
      <c r="G28" s="657"/>
      <c r="H28" s="657"/>
      <c r="I28" s="657"/>
      <c r="J28" s="654" t="s">
        <v>6953</v>
      </c>
      <c r="K28" s="657"/>
      <c r="L28" s="657"/>
      <c r="M28" s="657"/>
      <c r="N28" s="657"/>
      <c r="O28" s="657"/>
      <c r="P28" s="657"/>
      <c r="Q28" s="657"/>
      <c r="R28" s="657"/>
      <c r="S28" s="657"/>
      <c r="T28" s="657"/>
      <c r="U28" s="657"/>
      <c r="V28" s="657"/>
      <c r="W28" s="657"/>
      <c r="X28" s="657"/>
      <c r="Y28" s="657"/>
      <c r="Z28" s="657"/>
      <c r="AA28" s="657"/>
      <c r="AB28" s="657"/>
      <c r="AC28" s="657"/>
      <c r="AD28" s="657"/>
    </row>
    <row r="29">
      <c r="A29" s="652" t="s">
        <v>6955</v>
      </c>
      <c r="B29" s="661">
        <v>45960.0</v>
      </c>
      <c r="C29" s="652">
        <v>2.1965321955E10</v>
      </c>
      <c r="D29" s="654">
        <v>464.0</v>
      </c>
      <c r="E29" s="654">
        <v>464.0</v>
      </c>
      <c r="F29" s="654" t="s">
        <v>6914</v>
      </c>
      <c r="G29" s="657"/>
      <c r="H29" s="657"/>
      <c r="I29" s="657"/>
      <c r="K29" s="657"/>
      <c r="L29" s="657"/>
      <c r="M29" s="657"/>
      <c r="N29" s="657"/>
      <c r="O29" s="657"/>
      <c r="P29" s="657"/>
      <c r="Q29" s="657"/>
      <c r="R29" s="657"/>
      <c r="S29" s="657"/>
      <c r="T29" s="657"/>
      <c r="U29" s="657"/>
      <c r="V29" s="657"/>
      <c r="W29" s="657"/>
      <c r="X29" s="657"/>
      <c r="Y29" s="657"/>
      <c r="Z29" s="657"/>
      <c r="AA29" s="657"/>
      <c r="AB29" s="657"/>
      <c r="AC29" s="657"/>
      <c r="AD29" s="657"/>
    </row>
    <row r="30">
      <c r="A30" s="652" t="s">
        <v>6956</v>
      </c>
      <c r="B30" s="661">
        <v>45966.0</v>
      </c>
      <c r="C30" s="652">
        <v>2.1969048496E10</v>
      </c>
      <c r="D30" s="654">
        <v>1000.0</v>
      </c>
      <c r="E30" s="654">
        <v>1000.0</v>
      </c>
      <c r="F30" s="654" t="s">
        <v>6914</v>
      </c>
      <c r="G30" s="657"/>
      <c r="H30" s="657"/>
      <c r="I30" s="657"/>
      <c r="J30" s="654" t="s">
        <v>6957</v>
      </c>
      <c r="K30" s="657"/>
      <c r="L30" s="657"/>
      <c r="M30" s="657"/>
      <c r="N30" s="657"/>
      <c r="O30" s="657"/>
      <c r="P30" s="657"/>
      <c r="Q30" s="657"/>
      <c r="R30" s="657"/>
      <c r="S30" s="657"/>
      <c r="T30" s="657"/>
      <c r="U30" s="657"/>
      <c r="V30" s="657"/>
      <c r="W30" s="657"/>
      <c r="X30" s="657"/>
      <c r="Y30" s="657"/>
      <c r="Z30" s="657"/>
      <c r="AA30" s="657"/>
      <c r="AB30" s="657"/>
      <c r="AC30" s="657"/>
      <c r="AD30" s="657"/>
    </row>
    <row r="31">
      <c r="A31" s="652" t="s">
        <v>6958</v>
      </c>
      <c r="B31" s="661">
        <v>45967.0</v>
      </c>
      <c r="C31" s="652">
        <v>2.1969048496E10</v>
      </c>
      <c r="D31" s="654">
        <v>880.0</v>
      </c>
      <c r="E31" s="654">
        <v>880.0</v>
      </c>
      <c r="F31" s="654" t="s">
        <v>6914</v>
      </c>
      <c r="G31" s="657"/>
      <c r="H31" s="657"/>
      <c r="I31" s="657"/>
      <c r="J31" s="654" t="s">
        <v>227</v>
      </c>
      <c r="K31" s="657"/>
      <c r="L31" s="657"/>
      <c r="M31" s="657"/>
      <c r="N31" s="657"/>
      <c r="O31" s="657"/>
      <c r="P31" s="657"/>
      <c r="Q31" s="657"/>
      <c r="R31" s="657"/>
      <c r="S31" s="657"/>
      <c r="T31" s="657"/>
      <c r="U31" s="657"/>
      <c r="V31" s="657"/>
      <c r="W31" s="657"/>
      <c r="X31" s="657"/>
      <c r="Y31" s="657"/>
      <c r="Z31" s="657"/>
      <c r="AA31" s="657"/>
      <c r="AB31" s="657"/>
      <c r="AC31" s="657"/>
      <c r="AD31" s="657"/>
    </row>
    <row r="32">
      <c r="A32" s="652" t="s">
        <v>6959</v>
      </c>
      <c r="B32" s="661">
        <v>45972.0</v>
      </c>
      <c r="C32" s="652">
        <v>2.1969048496E10</v>
      </c>
      <c r="D32" s="654">
        <v>880.0</v>
      </c>
      <c r="E32" s="654">
        <v>880.0</v>
      </c>
      <c r="F32" s="657"/>
      <c r="G32" s="657"/>
      <c r="H32" s="657"/>
      <c r="I32" s="657"/>
      <c r="J32" s="657"/>
      <c r="K32" s="657"/>
      <c r="L32" s="657"/>
      <c r="M32" s="657"/>
      <c r="N32" s="657"/>
      <c r="O32" s="657"/>
      <c r="P32" s="657"/>
      <c r="Q32" s="657"/>
      <c r="R32" s="657"/>
      <c r="S32" s="657"/>
      <c r="T32" s="657"/>
      <c r="U32" s="657"/>
      <c r="V32" s="657"/>
      <c r="W32" s="657"/>
      <c r="X32" s="657"/>
      <c r="Y32" s="657"/>
      <c r="Z32" s="657"/>
      <c r="AA32" s="657"/>
      <c r="AB32" s="657"/>
      <c r="AC32" s="657"/>
      <c r="AD32" s="657"/>
    </row>
    <row r="33">
      <c r="A33" s="654"/>
      <c r="B33" s="657"/>
      <c r="C33" s="657"/>
      <c r="D33" s="657"/>
      <c r="E33" s="657"/>
      <c r="F33" s="657"/>
      <c r="G33" s="657"/>
      <c r="H33" s="657"/>
      <c r="I33" s="657"/>
      <c r="J33" s="657"/>
      <c r="K33" s="657"/>
      <c r="L33" s="657"/>
      <c r="M33" s="657"/>
      <c r="N33" s="657"/>
      <c r="O33" s="657"/>
      <c r="P33" s="657"/>
      <c r="Q33" s="657"/>
      <c r="R33" s="657"/>
      <c r="S33" s="657"/>
      <c r="T33" s="657"/>
      <c r="U33" s="657"/>
      <c r="V33" s="657"/>
      <c r="W33" s="657"/>
      <c r="X33" s="657"/>
      <c r="Y33" s="657"/>
      <c r="Z33" s="657"/>
      <c r="AA33" s="657"/>
      <c r="AB33" s="657"/>
      <c r="AC33" s="657"/>
      <c r="AD33" s="657"/>
    </row>
    <row r="34">
      <c r="A34" s="652">
        <v>2026.0</v>
      </c>
      <c r="B34" s="657"/>
      <c r="C34" s="657"/>
      <c r="D34" s="657"/>
      <c r="E34" s="657"/>
      <c r="F34" s="657"/>
      <c r="G34" s="657"/>
      <c r="H34" s="657"/>
      <c r="I34" s="657"/>
      <c r="J34" s="657"/>
      <c r="K34" s="657"/>
      <c r="L34" s="657"/>
      <c r="M34" s="657"/>
      <c r="N34" s="657"/>
      <c r="O34" s="657"/>
      <c r="P34" s="657"/>
      <c r="Q34" s="657"/>
      <c r="R34" s="657"/>
      <c r="S34" s="657"/>
      <c r="T34" s="657"/>
      <c r="U34" s="657"/>
      <c r="V34" s="657"/>
      <c r="W34" s="657"/>
      <c r="X34" s="657"/>
      <c r="Y34" s="657"/>
      <c r="Z34" s="657"/>
      <c r="AA34" s="657"/>
      <c r="AB34" s="657"/>
      <c r="AC34" s="657"/>
      <c r="AD34" s="657"/>
    </row>
    <row r="35">
      <c r="A35" s="662" t="s">
        <v>6960</v>
      </c>
      <c r="B35" s="653">
        <v>46035.0</v>
      </c>
      <c r="C35" s="655"/>
      <c r="D35" s="655"/>
      <c r="E35" s="652">
        <v>314.0</v>
      </c>
      <c r="F35" s="655"/>
      <c r="G35" s="652" t="s">
        <v>6961</v>
      </c>
      <c r="H35" s="655"/>
      <c r="I35" s="655"/>
      <c r="J35" s="655"/>
      <c r="K35" s="655"/>
      <c r="L35" s="655"/>
      <c r="M35" s="655"/>
      <c r="N35" s="655"/>
      <c r="O35" s="655"/>
      <c r="P35" s="655"/>
      <c r="Q35" s="655"/>
      <c r="R35" s="655"/>
      <c r="S35" s="655"/>
      <c r="T35" s="655"/>
      <c r="U35" s="655"/>
      <c r="V35" s="655"/>
      <c r="W35" s="655"/>
      <c r="X35" s="655"/>
      <c r="Y35" s="655"/>
      <c r="Z35" s="655"/>
      <c r="AA35" s="655"/>
      <c r="AB35" s="655"/>
      <c r="AC35" s="655"/>
      <c r="AD35" s="655"/>
    </row>
    <row r="36">
      <c r="A36" s="652" t="s">
        <v>6962</v>
      </c>
      <c r="B36" s="661">
        <v>46034.0</v>
      </c>
      <c r="C36" s="655"/>
      <c r="D36" s="652"/>
      <c r="E36" s="652">
        <v>864.0</v>
      </c>
      <c r="F36" s="655"/>
      <c r="G36" s="652" t="s">
        <v>227</v>
      </c>
      <c r="H36" s="655"/>
      <c r="I36" s="655"/>
      <c r="J36" s="655"/>
      <c r="K36" s="655"/>
      <c r="L36" s="655"/>
      <c r="M36" s="655"/>
      <c r="N36" s="655"/>
      <c r="O36" s="655"/>
      <c r="P36" s="655"/>
      <c r="Q36" s="655"/>
      <c r="R36" s="655"/>
      <c r="S36" s="655"/>
      <c r="T36" s="655"/>
      <c r="U36" s="655"/>
      <c r="V36" s="655"/>
      <c r="W36" s="655"/>
      <c r="X36" s="655"/>
      <c r="Y36" s="655"/>
      <c r="Z36" s="655"/>
      <c r="AA36" s="655"/>
      <c r="AB36" s="655"/>
      <c r="AC36" s="655"/>
      <c r="AD36" s="655"/>
    </row>
    <row r="37">
      <c r="A37" s="652" t="s">
        <v>6963</v>
      </c>
      <c r="B37" s="653">
        <v>46048.0</v>
      </c>
      <c r="C37" s="657"/>
      <c r="D37" s="657"/>
      <c r="E37" s="652">
        <v>525.0</v>
      </c>
      <c r="F37" s="657"/>
      <c r="G37" s="652" t="s">
        <v>6964</v>
      </c>
      <c r="H37" s="657"/>
      <c r="I37" s="657"/>
      <c r="J37" s="657"/>
      <c r="K37" s="657"/>
      <c r="L37" s="657"/>
      <c r="M37" s="657"/>
      <c r="N37" s="657"/>
      <c r="O37" s="657"/>
      <c r="P37" s="657"/>
      <c r="Q37" s="657"/>
      <c r="R37" s="657"/>
      <c r="S37" s="657"/>
      <c r="T37" s="657"/>
      <c r="U37" s="657"/>
      <c r="V37" s="657"/>
      <c r="W37" s="657"/>
      <c r="X37" s="657"/>
      <c r="Y37" s="657"/>
      <c r="Z37" s="657"/>
      <c r="AA37" s="657"/>
      <c r="AB37" s="657"/>
      <c r="AC37" s="657"/>
      <c r="AD37" s="657"/>
    </row>
    <row r="38">
      <c r="A38" s="652" t="s">
        <v>6965</v>
      </c>
      <c r="B38" s="653">
        <v>46057.0</v>
      </c>
      <c r="C38" s="655"/>
      <c r="D38" s="655"/>
      <c r="E38" s="655"/>
      <c r="F38" s="655"/>
      <c r="G38" s="652" t="s">
        <v>6966</v>
      </c>
      <c r="H38" s="655"/>
      <c r="I38" s="655"/>
      <c r="J38" s="655"/>
      <c r="K38" s="655"/>
      <c r="L38" s="655"/>
      <c r="M38" s="655"/>
      <c r="N38" s="655"/>
      <c r="O38" s="655"/>
      <c r="P38" s="655"/>
      <c r="Q38" s="655"/>
      <c r="R38" s="655"/>
      <c r="S38" s="655"/>
      <c r="T38" s="655"/>
      <c r="U38" s="655"/>
      <c r="V38" s="655"/>
      <c r="W38" s="655"/>
      <c r="X38" s="655"/>
      <c r="Y38" s="655"/>
      <c r="Z38" s="655"/>
      <c r="AA38" s="655"/>
      <c r="AB38" s="655"/>
      <c r="AC38" s="655"/>
      <c r="AD38" s="655"/>
    </row>
    <row r="39">
      <c r="A39" s="652" t="s">
        <v>6967</v>
      </c>
      <c r="B39" s="663">
        <v>46078.0</v>
      </c>
      <c r="C39" s="657"/>
      <c r="D39" s="657"/>
      <c r="E39" s="652">
        <v>60.0</v>
      </c>
      <c r="F39" s="657"/>
      <c r="G39" s="652" t="s">
        <v>6968</v>
      </c>
      <c r="H39" s="657"/>
      <c r="I39" s="657"/>
      <c r="J39" s="657"/>
      <c r="K39" s="657"/>
      <c r="L39" s="657"/>
      <c r="M39" s="657"/>
      <c r="N39" s="657"/>
      <c r="O39" s="657"/>
      <c r="P39" s="657"/>
      <c r="Q39" s="657"/>
      <c r="R39" s="657"/>
      <c r="S39" s="657"/>
      <c r="T39" s="657"/>
      <c r="U39" s="657"/>
      <c r="V39" s="657"/>
      <c r="W39" s="657"/>
      <c r="X39" s="657"/>
      <c r="Y39" s="657"/>
      <c r="Z39" s="657"/>
      <c r="AA39" s="657"/>
      <c r="AB39" s="657"/>
      <c r="AC39" s="657"/>
      <c r="AD39" s="657"/>
    </row>
    <row r="40">
      <c r="A40" s="652" t="s">
        <v>6969</v>
      </c>
      <c r="B40" s="653">
        <v>46079.0</v>
      </c>
      <c r="C40" s="657"/>
      <c r="D40" s="657"/>
      <c r="E40" s="652">
        <v>268.0</v>
      </c>
      <c r="F40" s="657"/>
      <c r="G40" s="652" t="s">
        <v>6970</v>
      </c>
      <c r="H40" s="657"/>
      <c r="I40" s="657"/>
      <c r="J40" s="657"/>
      <c r="K40" s="657"/>
      <c r="L40" s="657"/>
      <c r="M40" s="657"/>
      <c r="N40" s="657"/>
      <c r="O40" s="657"/>
      <c r="P40" s="657"/>
      <c r="Q40" s="657"/>
      <c r="R40" s="657"/>
      <c r="S40" s="657"/>
      <c r="T40" s="657"/>
      <c r="U40" s="657"/>
      <c r="V40" s="657"/>
      <c r="W40" s="657"/>
      <c r="X40" s="657"/>
      <c r="Y40" s="657"/>
      <c r="Z40" s="657"/>
      <c r="AA40" s="657"/>
      <c r="AB40" s="657"/>
      <c r="AC40" s="657"/>
      <c r="AD40" s="657"/>
    </row>
    <row r="41">
      <c r="A41" s="657"/>
      <c r="B41" s="657"/>
      <c r="C41" s="657"/>
      <c r="D41" s="657"/>
      <c r="E41" s="657"/>
      <c r="F41" s="657"/>
      <c r="G41" s="657"/>
      <c r="H41" s="657"/>
      <c r="I41" s="657"/>
      <c r="J41" s="657"/>
      <c r="K41" s="657"/>
      <c r="L41" s="657"/>
      <c r="M41" s="657"/>
      <c r="N41" s="657"/>
      <c r="O41" s="657"/>
      <c r="P41" s="657"/>
      <c r="Q41" s="657"/>
      <c r="R41" s="657"/>
      <c r="S41" s="657"/>
      <c r="T41" s="657"/>
      <c r="U41" s="657"/>
      <c r="V41" s="657"/>
      <c r="W41" s="657"/>
      <c r="X41" s="657"/>
      <c r="Y41" s="657"/>
      <c r="Z41" s="657"/>
      <c r="AA41" s="657"/>
      <c r="AB41" s="657"/>
      <c r="AC41" s="657"/>
      <c r="AD41" s="657"/>
    </row>
    <row r="42">
      <c r="A42" s="657"/>
      <c r="B42" s="657"/>
      <c r="C42" s="657"/>
      <c r="D42" s="657"/>
      <c r="E42" s="657"/>
      <c r="F42" s="657"/>
      <c r="G42" s="657"/>
      <c r="H42" s="657"/>
      <c r="I42" s="657"/>
      <c r="J42" s="657"/>
      <c r="K42" s="657"/>
      <c r="L42" s="657"/>
      <c r="M42" s="657"/>
      <c r="N42" s="657"/>
      <c r="O42" s="657"/>
      <c r="P42" s="657"/>
      <c r="Q42" s="657"/>
      <c r="R42" s="657"/>
      <c r="S42" s="657"/>
      <c r="T42" s="657"/>
      <c r="U42" s="657"/>
      <c r="V42" s="657"/>
      <c r="W42" s="657"/>
      <c r="X42" s="657"/>
      <c r="Y42" s="657"/>
      <c r="Z42" s="657"/>
      <c r="AA42" s="657"/>
      <c r="AB42" s="657"/>
      <c r="AC42" s="657"/>
      <c r="AD42" s="657"/>
    </row>
    <row r="43">
      <c r="A43" s="657"/>
      <c r="B43" s="657"/>
      <c r="C43" s="657"/>
      <c r="D43" s="657"/>
      <c r="E43" s="657"/>
      <c r="F43" s="657"/>
      <c r="G43" s="657"/>
      <c r="H43" s="657"/>
      <c r="I43" s="657"/>
      <c r="J43" s="657"/>
      <c r="K43" s="657"/>
      <c r="L43" s="657"/>
      <c r="M43" s="657"/>
      <c r="N43" s="657"/>
      <c r="O43" s="657"/>
      <c r="P43" s="657"/>
      <c r="Q43" s="657"/>
      <c r="R43" s="657"/>
      <c r="S43" s="657"/>
      <c r="T43" s="657"/>
      <c r="U43" s="657"/>
      <c r="V43" s="657"/>
      <c r="W43" s="657"/>
      <c r="X43" s="657"/>
      <c r="Y43" s="657"/>
      <c r="Z43" s="657"/>
      <c r="AA43" s="657"/>
      <c r="AB43" s="657"/>
      <c r="AC43" s="657"/>
      <c r="AD43" s="657"/>
    </row>
    <row r="44">
      <c r="A44" s="657"/>
      <c r="B44" s="657"/>
      <c r="C44" s="657"/>
      <c r="D44" s="657"/>
      <c r="E44" s="657"/>
      <c r="F44" s="657"/>
      <c r="G44" s="657"/>
      <c r="H44" s="657"/>
      <c r="I44" s="657"/>
      <c r="J44" s="657"/>
      <c r="K44" s="657"/>
      <c r="L44" s="657"/>
      <c r="M44" s="657"/>
      <c r="N44" s="657"/>
      <c r="O44" s="657"/>
      <c r="P44" s="657"/>
      <c r="Q44" s="657"/>
      <c r="R44" s="657"/>
      <c r="S44" s="657"/>
      <c r="T44" s="657"/>
      <c r="U44" s="657"/>
      <c r="V44" s="657"/>
      <c r="W44" s="657"/>
      <c r="X44" s="657"/>
      <c r="Y44" s="657"/>
      <c r="Z44" s="657"/>
      <c r="AA44" s="657"/>
      <c r="AB44" s="657"/>
      <c r="AC44" s="657"/>
      <c r="AD44" s="657"/>
    </row>
    <row r="45">
      <c r="A45" s="657"/>
      <c r="B45" s="657"/>
      <c r="C45" s="657"/>
      <c r="D45" s="657"/>
      <c r="E45" s="657"/>
      <c r="F45" s="657"/>
      <c r="G45" s="657"/>
      <c r="H45" s="657"/>
      <c r="I45" s="657"/>
      <c r="J45" s="657"/>
      <c r="K45" s="657"/>
      <c r="L45" s="657"/>
      <c r="M45" s="657"/>
      <c r="N45" s="657"/>
      <c r="O45" s="657"/>
      <c r="P45" s="657"/>
      <c r="Q45" s="657"/>
      <c r="R45" s="657"/>
      <c r="S45" s="657"/>
      <c r="T45" s="657"/>
      <c r="U45" s="657"/>
      <c r="V45" s="657"/>
      <c r="W45" s="657"/>
      <c r="X45" s="657"/>
      <c r="Y45" s="657"/>
      <c r="Z45" s="657"/>
      <c r="AA45" s="657"/>
      <c r="AB45" s="657"/>
      <c r="AC45" s="657"/>
      <c r="AD45" s="657"/>
    </row>
    <row r="46">
      <c r="A46" s="657"/>
      <c r="B46" s="657"/>
      <c r="C46" s="657"/>
      <c r="D46" s="657"/>
      <c r="E46" s="657"/>
      <c r="F46" s="657"/>
      <c r="G46" s="657"/>
      <c r="H46" s="657"/>
      <c r="I46" s="657"/>
      <c r="J46" s="657"/>
      <c r="K46" s="657"/>
      <c r="L46" s="657"/>
      <c r="M46" s="657"/>
      <c r="N46" s="657"/>
      <c r="O46" s="657"/>
      <c r="P46" s="657"/>
      <c r="Q46" s="657"/>
      <c r="R46" s="657"/>
      <c r="S46" s="657"/>
      <c r="T46" s="657"/>
      <c r="U46" s="657"/>
      <c r="V46" s="657"/>
      <c r="W46" s="657"/>
      <c r="X46" s="657"/>
      <c r="Y46" s="657"/>
      <c r="Z46" s="657"/>
      <c r="AA46" s="657"/>
      <c r="AB46" s="657"/>
      <c r="AC46" s="657"/>
      <c r="AD46" s="657"/>
    </row>
    <row r="47">
      <c r="A47" s="657"/>
      <c r="B47" s="657"/>
      <c r="C47" s="657"/>
      <c r="D47" s="657"/>
      <c r="E47" s="657"/>
      <c r="F47" s="657"/>
      <c r="G47" s="657"/>
      <c r="H47" s="657"/>
      <c r="I47" s="657"/>
      <c r="J47" s="657"/>
      <c r="K47" s="657"/>
      <c r="L47" s="657"/>
      <c r="M47" s="657"/>
      <c r="N47" s="657"/>
      <c r="O47" s="657"/>
      <c r="P47" s="657"/>
      <c r="Q47" s="657"/>
      <c r="R47" s="657"/>
      <c r="S47" s="657"/>
      <c r="T47" s="657"/>
      <c r="U47" s="657"/>
      <c r="V47" s="657"/>
      <c r="W47" s="657"/>
      <c r="X47" s="657"/>
      <c r="Y47" s="657"/>
      <c r="Z47" s="657"/>
      <c r="AA47" s="657"/>
      <c r="AB47" s="657"/>
      <c r="AC47" s="657"/>
      <c r="AD47" s="657"/>
    </row>
    <row r="48">
      <c r="A48" s="657"/>
      <c r="B48" s="657"/>
      <c r="C48" s="657"/>
      <c r="D48" s="657"/>
      <c r="E48" s="657"/>
      <c r="F48" s="657"/>
      <c r="G48" s="657"/>
      <c r="H48" s="657"/>
      <c r="I48" s="657"/>
      <c r="J48" s="657"/>
      <c r="K48" s="657"/>
      <c r="L48" s="657"/>
      <c r="M48" s="657"/>
      <c r="N48" s="657"/>
      <c r="O48" s="657"/>
      <c r="P48" s="657"/>
      <c r="Q48" s="657"/>
      <c r="R48" s="657"/>
      <c r="S48" s="657"/>
      <c r="T48" s="657"/>
      <c r="U48" s="657"/>
      <c r="V48" s="657"/>
      <c r="W48" s="657"/>
      <c r="X48" s="657"/>
      <c r="Y48" s="657"/>
      <c r="Z48" s="657"/>
      <c r="AA48" s="657"/>
      <c r="AB48" s="657"/>
      <c r="AC48" s="657"/>
      <c r="AD48" s="657"/>
    </row>
    <row r="49">
      <c r="A49" s="657"/>
      <c r="B49" s="657"/>
      <c r="C49" s="657"/>
      <c r="D49" s="657"/>
      <c r="E49" s="657"/>
      <c r="F49" s="657"/>
      <c r="G49" s="657"/>
      <c r="H49" s="657"/>
      <c r="I49" s="657"/>
      <c r="J49" s="657"/>
      <c r="K49" s="657"/>
      <c r="L49" s="657"/>
      <c r="M49" s="657"/>
      <c r="N49" s="657"/>
      <c r="O49" s="657"/>
      <c r="P49" s="657"/>
      <c r="Q49" s="657"/>
      <c r="R49" s="657"/>
      <c r="S49" s="657"/>
      <c r="T49" s="657"/>
      <c r="U49" s="657"/>
      <c r="V49" s="657"/>
      <c r="W49" s="657"/>
      <c r="X49" s="657"/>
      <c r="Y49" s="657"/>
      <c r="Z49" s="657"/>
      <c r="AA49" s="657"/>
      <c r="AB49" s="657"/>
      <c r="AC49" s="657"/>
      <c r="AD49" s="657"/>
    </row>
    <row r="50">
      <c r="A50" s="657"/>
      <c r="B50" s="657"/>
      <c r="C50" s="657"/>
      <c r="D50" s="657"/>
      <c r="E50" s="657"/>
      <c r="F50" s="657"/>
      <c r="G50" s="657"/>
      <c r="H50" s="657"/>
      <c r="I50" s="657"/>
      <c r="J50" s="657"/>
      <c r="K50" s="657"/>
      <c r="L50" s="657"/>
      <c r="M50" s="657"/>
      <c r="N50" s="657"/>
      <c r="O50" s="657"/>
      <c r="P50" s="657"/>
      <c r="Q50" s="657"/>
      <c r="R50" s="657"/>
      <c r="S50" s="657"/>
      <c r="T50" s="657"/>
      <c r="U50" s="657"/>
      <c r="V50" s="657"/>
      <c r="W50" s="657"/>
      <c r="X50" s="657"/>
      <c r="Y50" s="657"/>
      <c r="Z50" s="657"/>
      <c r="AA50" s="657"/>
      <c r="AB50" s="657"/>
      <c r="AC50" s="657"/>
      <c r="AD50" s="657"/>
    </row>
    <row r="51">
      <c r="A51" s="657"/>
      <c r="B51" s="657"/>
      <c r="C51" s="657"/>
      <c r="D51" s="657"/>
      <c r="E51" s="657"/>
      <c r="F51" s="657"/>
      <c r="G51" s="657"/>
      <c r="H51" s="657"/>
      <c r="I51" s="657"/>
      <c r="J51" s="657"/>
      <c r="K51" s="657"/>
      <c r="L51" s="657"/>
      <c r="M51" s="657"/>
      <c r="N51" s="657"/>
      <c r="O51" s="657"/>
      <c r="P51" s="657"/>
      <c r="Q51" s="657"/>
      <c r="R51" s="657"/>
      <c r="S51" s="657"/>
      <c r="T51" s="657"/>
      <c r="U51" s="657"/>
      <c r="V51" s="657"/>
      <c r="W51" s="657"/>
      <c r="X51" s="657"/>
      <c r="Y51" s="657"/>
      <c r="Z51" s="657"/>
      <c r="AA51" s="657"/>
      <c r="AB51" s="657"/>
      <c r="AC51" s="657"/>
      <c r="AD51" s="657"/>
    </row>
    <row r="52">
      <c r="A52" s="657"/>
      <c r="B52" s="657"/>
      <c r="C52" s="657"/>
      <c r="D52" s="657"/>
      <c r="E52" s="657"/>
      <c r="F52" s="657"/>
      <c r="G52" s="657"/>
      <c r="H52" s="657"/>
      <c r="I52" s="657"/>
      <c r="J52" s="657"/>
      <c r="K52" s="657"/>
      <c r="L52" s="657"/>
      <c r="M52" s="657"/>
      <c r="N52" s="657"/>
      <c r="O52" s="657"/>
      <c r="P52" s="657"/>
      <c r="Q52" s="657"/>
      <c r="R52" s="657"/>
      <c r="S52" s="657"/>
      <c r="T52" s="657"/>
      <c r="U52" s="657"/>
      <c r="V52" s="657"/>
      <c r="W52" s="657"/>
      <c r="X52" s="657"/>
      <c r="Y52" s="657"/>
      <c r="Z52" s="657"/>
      <c r="AA52" s="657"/>
      <c r="AB52" s="657"/>
      <c r="AC52" s="657"/>
      <c r="AD52" s="657"/>
    </row>
    <row r="53">
      <c r="A53" s="657"/>
      <c r="B53" s="657"/>
      <c r="C53" s="657"/>
      <c r="D53" s="657"/>
      <c r="E53" s="657"/>
      <c r="F53" s="657"/>
      <c r="G53" s="657"/>
      <c r="H53" s="657"/>
      <c r="I53" s="657"/>
      <c r="J53" s="657"/>
      <c r="K53" s="657"/>
      <c r="L53" s="657"/>
      <c r="M53" s="657"/>
      <c r="N53" s="657"/>
      <c r="O53" s="657"/>
      <c r="P53" s="657"/>
      <c r="Q53" s="657"/>
      <c r="R53" s="657"/>
      <c r="S53" s="657"/>
      <c r="T53" s="657"/>
      <c r="U53" s="657"/>
      <c r="V53" s="657"/>
      <c r="W53" s="657"/>
      <c r="X53" s="657"/>
      <c r="Y53" s="657"/>
      <c r="Z53" s="657"/>
      <c r="AA53" s="657"/>
      <c r="AB53" s="657"/>
      <c r="AC53" s="657"/>
      <c r="AD53" s="657"/>
    </row>
    <row r="54">
      <c r="A54" s="657"/>
      <c r="B54" s="657"/>
      <c r="C54" s="657"/>
      <c r="D54" s="657"/>
      <c r="E54" s="657"/>
      <c r="F54" s="657"/>
      <c r="G54" s="657"/>
      <c r="H54" s="657"/>
      <c r="I54" s="657"/>
      <c r="J54" s="657"/>
      <c r="K54" s="657"/>
      <c r="L54" s="657"/>
      <c r="M54" s="657"/>
      <c r="N54" s="657"/>
      <c r="O54" s="657"/>
      <c r="P54" s="657"/>
      <c r="Q54" s="657"/>
      <c r="R54" s="657"/>
      <c r="S54" s="657"/>
      <c r="T54" s="657"/>
      <c r="U54" s="657"/>
      <c r="V54" s="657"/>
      <c r="W54" s="657"/>
      <c r="X54" s="657"/>
      <c r="Y54" s="657"/>
      <c r="Z54" s="657"/>
      <c r="AA54" s="657"/>
      <c r="AB54" s="657"/>
      <c r="AC54" s="657"/>
      <c r="AD54" s="657"/>
    </row>
    <row r="55">
      <c r="A55" s="657"/>
      <c r="B55" s="657"/>
      <c r="C55" s="657"/>
      <c r="D55" s="657"/>
      <c r="E55" s="657"/>
      <c r="F55" s="657"/>
      <c r="G55" s="657"/>
      <c r="H55" s="657"/>
      <c r="I55" s="657"/>
      <c r="J55" s="657"/>
      <c r="K55" s="657"/>
      <c r="L55" s="657"/>
      <c r="M55" s="657"/>
      <c r="N55" s="657"/>
      <c r="O55" s="657"/>
      <c r="P55" s="657"/>
      <c r="Q55" s="657"/>
      <c r="R55" s="657"/>
      <c r="S55" s="657"/>
      <c r="T55" s="657"/>
      <c r="U55" s="657"/>
      <c r="V55" s="657"/>
      <c r="W55" s="657"/>
      <c r="X55" s="657"/>
      <c r="Y55" s="657"/>
      <c r="Z55" s="657"/>
      <c r="AA55" s="657"/>
      <c r="AB55" s="657"/>
      <c r="AC55" s="657"/>
      <c r="AD55" s="657"/>
    </row>
    <row r="56">
      <c r="A56" s="657"/>
      <c r="B56" s="657"/>
      <c r="C56" s="657"/>
      <c r="D56" s="657"/>
      <c r="E56" s="657"/>
      <c r="F56" s="657"/>
      <c r="G56" s="657"/>
      <c r="H56" s="657"/>
      <c r="I56" s="657"/>
      <c r="J56" s="657"/>
      <c r="K56" s="657"/>
      <c r="L56" s="657"/>
      <c r="M56" s="657"/>
      <c r="N56" s="657"/>
      <c r="O56" s="657"/>
      <c r="P56" s="657"/>
      <c r="Q56" s="657"/>
      <c r="R56" s="657"/>
      <c r="S56" s="657"/>
      <c r="T56" s="657"/>
      <c r="U56" s="657"/>
      <c r="V56" s="657"/>
      <c r="W56" s="657"/>
      <c r="X56" s="657"/>
      <c r="Y56" s="657"/>
      <c r="Z56" s="657"/>
      <c r="AA56" s="657"/>
      <c r="AB56" s="657"/>
      <c r="AC56" s="657"/>
      <c r="AD56" s="657"/>
    </row>
    <row r="57">
      <c r="A57" s="657"/>
      <c r="B57" s="657"/>
      <c r="C57" s="657"/>
      <c r="D57" s="657"/>
      <c r="E57" s="657"/>
      <c r="F57" s="657"/>
      <c r="G57" s="657"/>
      <c r="H57" s="657"/>
      <c r="I57" s="657"/>
      <c r="J57" s="657"/>
      <c r="K57" s="657"/>
      <c r="L57" s="657"/>
      <c r="M57" s="657"/>
      <c r="N57" s="657"/>
      <c r="O57" s="657"/>
      <c r="P57" s="657"/>
      <c r="Q57" s="657"/>
      <c r="R57" s="657"/>
      <c r="S57" s="657"/>
      <c r="T57" s="657"/>
      <c r="U57" s="657"/>
      <c r="V57" s="657"/>
      <c r="W57" s="657"/>
      <c r="X57" s="657"/>
      <c r="Y57" s="657"/>
      <c r="Z57" s="657"/>
      <c r="AA57" s="657"/>
      <c r="AB57" s="657"/>
      <c r="AC57" s="657"/>
      <c r="AD57" s="657"/>
    </row>
    <row r="58">
      <c r="A58" s="657"/>
      <c r="B58" s="657"/>
      <c r="C58" s="657"/>
      <c r="D58" s="657"/>
      <c r="E58" s="657"/>
      <c r="F58" s="657"/>
      <c r="G58" s="657"/>
      <c r="H58" s="657"/>
      <c r="I58" s="657"/>
      <c r="J58" s="657"/>
      <c r="K58" s="657"/>
      <c r="L58" s="657"/>
      <c r="M58" s="657"/>
      <c r="N58" s="657"/>
      <c r="O58" s="657"/>
      <c r="P58" s="657"/>
      <c r="Q58" s="657"/>
      <c r="R58" s="657"/>
      <c r="S58" s="657"/>
      <c r="T58" s="657"/>
      <c r="U58" s="657"/>
      <c r="V58" s="657"/>
      <c r="W58" s="657"/>
      <c r="X58" s="657"/>
      <c r="Y58" s="657"/>
      <c r="Z58" s="657"/>
      <c r="AA58" s="657"/>
      <c r="AB58" s="657"/>
      <c r="AC58" s="657"/>
      <c r="AD58" s="657"/>
    </row>
    <row r="59">
      <c r="A59" s="657"/>
      <c r="B59" s="657"/>
      <c r="C59" s="657"/>
      <c r="D59" s="657"/>
      <c r="E59" s="657"/>
      <c r="F59" s="657"/>
      <c r="G59" s="657"/>
      <c r="H59" s="657"/>
      <c r="I59" s="657"/>
      <c r="J59" s="657"/>
      <c r="K59" s="657"/>
      <c r="L59" s="657"/>
      <c r="M59" s="657"/>
      <c r="N59" s="657"/>
      <c r="O59" s="657"/>
      <c r="P59" s="657"/>
      <c r="Q59" s="657"/>
      <c r="R59" s="657"/>
      <c r="S59" s="657"/>
      <c r="T59" s="657"/>
      <c r="U59" s="657"/>
      <c r="V59" s="657"/>
      <c r="W59" s="657"/>
      <c r="X59" s="657"/>
      <c r="Y59" s="657"/>
      <c r="Z59" s="657"/>
      <c r="AA59" s="657"/>
      <c r="AB59" s="657"/>
      <c r="AC59" s="657"/>
      <c r="AD59" s="657"/>
    </row>
    <row r="60">
      <c r="A60" s="657"/>
      <c r="B60" s="657"/>
      <c r="C60" s="657"/>
      <c r="D60" s="657"/>
      <c r="E60" s="657"/>
      <c r="F60" s="657"/>
      <c r="G60" s="657"/>
      <c r="H60" s="657"/>
      <c r="I60" s="657"/>
      <c r="J60" s="657"/>
      <c r="K60" s="657"/>
      <c r="L60" s="657"/>
      <c r="M60" s="657"/>
      <c r="N60" s="657"/>
      <c r="O60" s="657"/>
      <c r="P60" s="657"/>
      <c r="Q60" s="657"/>
      <c r="R60" s="657"/>
      <c r="S60" s="657"/>
      <c r="T60" s="657"/>
      <c r="U60" s="657"/>
      <c r="V60" s="657"/>
      <c r="W60" s="657"/>
      <c r="X60" s="657"/>
      <c r="Y60" s="657"/>
      <c r="Z60" s="657"/>
      <c r="AA60" s="657"/>
      <c r="AB60" s="657"/>
      <c r="AC60" s="657"/>
      <c r="AD60" s="657"/>
    </row>
    <row r="61">
      <c r="A61" s="657"/>
      <c r="B61" s="657"/>
      <c r="C61" s="657"/>
      <c r="D61" s="657"/>
      <c r="E61" s="657"/>
      <c r="F61" s="657"/>
      <c r="G61" s="657"/>
      <c r="H61" s="657"/>
      <c r="I61" s="657"/>
      <c r="J61" s="657"/>
      <c r="K61" s="657"/>
      <c r="L61" s="657"/>
      <c r="M61" s="657"/>
      <c r="N61" s="657"/>
      <c r="O61" s="657"/>
      <c r="P61" s="657"/>
      <c r="Q61" s="657"/>
      <c r="R61" s="657"/>
      <c r="S61" s="657"/>
      <c r="T61" s="657"/>
      <c r="U61" s="657"/>
      <c r="V61" s="657"/>
      <c r="W61" s="657"/>
      <c r="X61" s="657"/>
      <c r="Y61" s="657"/>
      <c r="Z61" s="657"/>
      <c r="AA61" s="657"/>
      <c r="AB61" s="657"/>
      <c r="AC61" s="657"/>
      <c r="AD61" s="657"/>
    </row>
    <row r="62">
      <c r="A62" s="657"/>
      <c r="B62" s="657"/>
      <c r="C62" s="657"/>
      <c r="D62" s="657"/>
      <c r="E62" s="657"/>
      <c r="F62" s="657"/>
      <c r="G62" s="657"/>
      <c r="H62" s="657"/>
      <c r="I62" s="657"/>
      <c r="J62" s="657"/>
      <c r="K62" s="657"/>
      <c r="L62" s="657"/>
      <c r="M62" s="657"/>
      <c r="N62" s="657"/>
      <c r="O62" s="657"/>
      <c r="P62" s="657"/>
      <c r="Q62" s="657"/>
      <c r="R62" s="657"/>
      <c r="S62" s="657"/>
      <c r="T62" s="657"/>
      <c r="U62" s="657"/>
      <c r="V62" s="657"/>
      <c r="W62" s="657"/>
      <c r="X62" s="657"/>
      <c r="Y62" s="657"/>
      <c r="Z62" s="657"/>
      <c r="AA62" s="657"/>
      <c r="AB62" s="657"/>
      <c r="AC62" s="657"/>
      <c r="AD62" s="657"/>
    </row>
    <row r="63">
      <c r="A63" s="657"/>
      <c r="B63" s="657"/>
      <c r="C63" s="657"/>
      <c r="D63" s="657"/>
      <c r="E63" s="657"/>
      <c r="F63" s="657"/>
      <c r="G63" s="657"/>
      <c r="H63" s="657"/>
      <c r="I63" s="657"/>
      <c r="J63" s="657"/>
      <c r="K63" s="657"/>
      <c r="L63" s="657"/>
      <c r="M63" s="657"/>
      <c r="N63" s="657"/>
      <c r="O63" s="657"/>
      <c r="P63" s="657"/>
      <c r="Q63" s="657"/>
      <c r="R63" s="657"/>
      <c r="S63" s="657"/>
      <c r="T63" s="657"/>
      <c r="U63" s="657"/>
      <c r="V63" s="657"/>
      <c r="W63" s="657"/>
      <c r="X63" s="657"/>
      <c r="Y63" s="657"/>
      <c r="Z63" s="657"/>
      <c r="AA63" s="657"/>
      <c r="AB63" s="657"/>
      <c r="AC63" s="657"/>
      <c r="AD63" s="657"/>
    </row>
    <row r="64">
      <c r="A64" s="657"/>
      <c r="B64" s="657"/>
      <c r="C64" s="657"/>
      <c r="D64" s="657"/>
      <c r="E64" s="657"/>
      <c r="F64" s="657"/>
      <c r="G64" s="657"/>
      <c r="H64" s="657"/>
      <c r="I64" s="657"/>
      <c r="J64" s="657"/>
      <c r="K64" s="657"/>
      <c r="L64" s="657"/>
      <c r="M64" s="657"/>
      <c r="N64" s="657"/>
      <c r="O64" s="657"/>
      <c r="P64" s="657"/>
      <c r="Q64" s="657"/>
      <c r="R64" s="657"/>
      <c r="S64" s="657"/>
      <c r="T64" s="657"/>
      <c r="U64" s="657"/>
      <c r="V64" s="657"/>
      <c r="W64" s="657"/>
      <c r="X64" s="657"/>
      <c r="Y64" s="657"/>
      <c r="Z64" s="657"/>
      <c r="AA64" s="657"/>
      <c r="AB64" s="657"/>
      <c r="AC64" s="657"/>
      <c r="AD64" s="657"/>
    </row>
    <row r="65">
      <c r="A65" s="657"/>
      <c r="B65" s="657"/>
      <c r="C65" s="657"/>
      <c r="D65" s="657"/>
      <c r="E65" s="657"/>
      <c r="F65" s="657"/>
      <c r="G65" s="657"/>
      <c r="H65" s="657"/>
      <c r="I65" s="657"/>
      <c r="J65" s="657"/>
      <c r="K65" s="657"/>
      <c r="L65" s="657"/>
      <c r="M65" s="657"/>
      <c r="N65" s="657"/>
      <c r="O65" s="657"/>
      <c r="P65" s="657"/>
      <c r="Q65" s="657"/>
      <c r="R65" s="657"/>
      <c r="S65" s="657"/>
      <c r="T65" s="657"/>
      <c r="U65" s="657"/>
      <c r="V65" s="657"/>
      <c r="W65" s="657"/>
      <c r="X65" s="657"/>
      <c r="Y65" s="657"/>
      <c r="Z65" s="657"/>
      <c r="AA65" s="657"/>
      <c r="AB65" s="657"/>
      <c r="AC65" s="657"/>
      <c r="AD65" s="657"/>
    </row>
    <row r="66">
      <c r="A66" s="657"/>
      <c r="B66" s="657"/>
      <c r="C66" s="657"/>
      <c r="D66" s="657"/>
      <c r="E66" s="657"/>
      <c r="F66" s="657"/>
      <c r="G66" s="657"/>
      <c r="H66" s="657"/>
      <c r="I66" s="657"/>
      <c r="J66" s="657"/>
      <c r="K66" s="657"/>
      <c r="L66" s="657"/>
      <c r="M66" s="657"/>
      <c r="N66" s="657"/>
      <c r="O66" s="657"/>
      <c r="P66" s="657"/>
      <c r="Q66" s="657"/>
      <c r="R66" s="657"/>
      <c r="S66" s="657"/>
      <c r="T66" s="657"/>
      <c r="U66" s="657"/>
      <c r="V66" s="657"/>
      <c r="W66" s="657"/>
      <c r="X66" s="657"/>
      <c r="Y66" s="657"/>
      <c r="Z66" s="657"/>
      <c r="AA66" s="657"/>
      <c r="AB66" s="657"/>
      <c r="AC66" s="657"/>
      <c r="AD66" s="657"/>
    </row>
    <row r="67">
      <c r="A67" s="657"/>
      <c r="B67" s="657"/>
      <c r="C67" s="657"/>
      <c r="D67" s="657"/>
      <c r="E67" s="657"/>
      <c r="F67" s="657"/>
      <c r="G67" s="657"/>
      <c r="H67" s="657"/>
      <c r="I67" s="657"/>
      <c r="J67" s="657"/>
      <c r="K67" s="657"/>
      <c r="L67" s="657"/>
      <c r="M67" s="657"/>
      <c r="N67" s="657"/>
      <c r="O67" s="657"/>
      <c r="P67" s="657"/>
      <c r="Q67" s="657"/>
      <c r="R67" s="657"/>
      <c r="S67" s="657"/>
      <c r="T67" s="657"/>
      <c r="U67" s="657"/>
      <c r="V67" s="657"/>
      <c r="W67" s="657"/>
      <c r="X67" s="657"/>
      <c r="Y67" s="657"/>
      <c r="Z67" s="657"/>
      <c r="AA67" s="657"/>
      <c r="AB67" s="657"/>
      <c r="AC67" s="657"/>
      <c r="AD67" s="657"/>
    </row>
    <row r="68">
      <c r="A68" s="657"/>
      <c r="B68" s="657"/>
      <c r="C68" s="657"/>
      <c r="D68" s="657"/>
      <c r="E68" s="657"/>
      <c r="F68" s="657"/>
      <c r="G68" s="657"/>
      <c r="H68" s="657"/>
      <c r="I68" s="657"/>
      <c r="J68" s="657"/>
      <c r="K68" s="657"/>
      <c r="L68" s="657"/>
      <c r="M68" s="657"/>
      <c r="N68" s="657"/>
      <c r="O68" s="657"/>
      <c r="P68" s="657"/>
      <c r="Q68" s="657"/>
      <c r="R68" s="657"/>
      <c r="S68" s="657"/>
      <c r="T68" s="657"/>
      <c r="U68" s="657"/>
      <c r="V68" s="657"/>
      <c r="W68" s="657"/>
      <c r="X68" s="657"/>
      <c r="Y68" s="657"/>
      <c r="Z68" s="657"/>
      <c r="AA68" s="657"/>
      <c r="AB68" s="657"/>
      <c r="AC68" s="657"/>
      <c r="AD68" s="657"/>
    </row>
    <row r="69">
      <c r="A69" s="657"/>
      <c r="B69" s="657"/>
      <c r="C69" s="657"/>
      <c r="D69" s="657"/>
      <c r="E69" s="657"/>
      <c r="F69" s="657"/>
      <c r="G69" s="657"/>
      <c r="H69" s="657"/>
      <c r="I69" s="657"/>
      <c r="J69" s="657"/>
      <c r="K69" s="657"/>
      <c r="L69" s="657"/>
      <c r="M69" s="657"/>
      <c r="N69" s="657"/>
      <c r="O69" s="657"/>
      <c r="P69" s="657"/>
      <c r="Q69" s="657"/>
      <c r="R69" s="657"/>
      <c r="S69" s="657"/>
      <c r="T69" s="657"/>
      <c r="U69" s="657"/>
      <c r="V69" s="657"/>
      <c r="W69" s="657"/>
      <c r="X69" s="657"/>
      <c r="Y69" s="657"/>
      <c r="Z69" s="657"/>
      <c r="AA69" s="657"/>
      <c r="AB69" s="657"/>
      <c r="AC69" s="657"/>
      <c r="AD69" s="657"/>
    </row>
    <row r="70">
      <c r="A70" s="657"/>
      <c r="B70" s="657"/>
      <c r="C70" s="657"/>
      <c r="D70" s="657"/>
      <c r="E70" s="657"/>
      <c r="F70" s="657"/>
      <c r="G70" s="657"/>
      <c r="H70" s="657"/>
      <c r="I70" s="657"/>
      <c r="J70" s="657"/>
      <c r="K70" s="657"/>
      <c r="L70" s="657"/>
      <c r="M70" s="657"/>
      <c r="N70" s="657"/>
      <c r="O70" s="657"/>
      <c r="P70" s="657"/>
      <c r="Q70" s="657"/>
      <c r="R70" s="657"/>
      <c r="S70" s="657"/>
      <c r="T70" s="657"/>
      <c r="U70" s="657"/>
      <c r="V70" s="657"/>
      <c r="W70" s="657"/>
      <c r="X70" s="657"/>
      <c r="Y70" s="657"/>
      <c r="Z70" s="657"/>
      <c r="AA70" s="657"/>
      <c r="AB70" s="657"/>
      <c r="AC70" s="657"/>
      <c r="AD70" s="657"/>
    </row>
    <row r="71">
      <c r="A71" s="657"/>
      <c r="B71" s="657"/>
      <c r="C71" s="657"/>
      <c r="D71" s="657"/>
      <c r="E71" s="657"/>
      <c r="F71" s="657"/>
      <c r="G71" s="657"/>
      <c r="H71" s="657"/>
      <c r="I71" s="657"/>
      <c r="J71" s="657"/>
      <c r="K71" s="657"/>
      <c r="L71" s="657"/>
      <c r="M71" s="657"/>
      <c r="N71" s="657"/>
      <c r="O71" s="657"/>
      <c r="P71" s="657"/>
      <c r="Q71" s="657"/>
      <c r="R71" s="657"/>
      <c r="S71" s="657"/>
      <c r="T71" s="657"/>
      <c r="U71" s="657"/>
      <c r="V71" s="657"/>
      <c r="W71" s="657"/>
      <c r="X71" s="657"/>
      <c r="Y71" s="657"/>
      <c r="Z71" s="657"/>
      <c r="AA71" s="657"/>
      <c r="AB71" s="657"/>
      <c r="AC71" s="657"/>
      <c r="AD71" s="657"/>
    </row>
    <row r="72">
      <c r="A72" s="657"/>
      <c r="B72" s="657"/>
      <c r="C72" s="657"/>
      <c r="D72" s="657"/>
      <c r="E72" s="657"/>
      <c r="F72" s="657"/>
      <c r="G72" s="657"/>
      <c r="H72" s="657"/>
      <c r="I72" s="657"/>
      <c r="J72" s="657"/>
      <c r="K72" s="657"/>
      <c r="L72" s="657"/>
      <c r="M72" s="657"/>
      <c r="N72" s="657"/>
      <c r="O72" s="657"/>
      <c r="P72" s="657"/>
      <c r="Q72" s="657"/>
      <c r="R72" s="657"/>
      <c r="S72" s="657"/>
      <c r="T72" s="657"/>
      <c r="U72" s="657"/>
      <c r="V72" s="657"/>
      <c r="W72" s="657"/>
      <c r="X72" s="657"/>
      <c r="Y72" s="657"/>
      <c r="Z72" s="657"/>
      <c r="AA72" s="657"/>
      <c r="AB72" s="657"/>
      <c r="AC72" s="657"/>
      <c r="AD72" s="657"/>
    </row>
    <row r="73">
      <c r="A73" s="657"/>
      <c r="B73" s="657"/>
      <c r="C73" s="657"/>
      <c r="D73" s="657"/>
      <c r="E73" s="657"/>
      <c r="F73" s="657"/>
      <c r="G73" s="657"/>
      <c r="H73" s="657"/>
      <c r="I73" s="657"/>
      <c r="J73" s="657"/>
      <c r="K73" s="657"/>
      <c r="L73" s="657"/>
      <c r="M73" s="657"/>
      <c r="N73" s="657"/>
      <c r="O73" s="657"/>
      <c r="P73" s="657"/>
      <c r="Q73" s="657"/>
      <c r="R73" s="657"/>
      <c r="S73" s="657"/>
      <c r="T73" s="657"/>
      <c r="U73" s="657"/>
      <c r="V73" s="657"/>
      <c r="W73" s="657"/>
      <c r="X73" s="657"/>
      <c r="Y73" s="657"/>
      <c r="Z73" s="657"/>
      <c r="AA73" s="657"/>
      <c r="AB73" s="657"/>
      <c r="AC73" s="657"/>
      <c r="AD73" s="657"/>
    </row>
    <row r="74">
      <c r="A74" s="657"/>
      <c r="B74" s="657"/>
      <c r="C74" s="657"/>
      <c r="D74" s="657"/>
      <c r="E74" s="657"/>
      <c r="F74" s="657"/>
      <c r="G74" s="657"/>
      <c r="H74" s="657"/>
      <c r="I74" s="657"/>
      <c r="J74" s="657"/>
      <c r="K74" s="657"/>
      <c r="L74" s="657"/>
      <c r="M74" s="657"/>
      <c r="N74" s="657"/>
      <c r="O74" s="657"/>
      <c r="P74" s="657"/>
      <c r="Q74" s="657"/>
      <c r="R74" s="657"/>
      <c r="S74" s="657"/>
      <c r="T74" s="657"/>
      <c r="U74" s="657"/>
      <c r="V74" s="657"/>
      <c r="W74" s="657"/>
      <c r="X74" s="657"/>
      <c r="Y74" s="657"/>
      <c r="Z74" s="657"/>
      <c r="AA74" s="657"/>
      <c r="AB74" s="657"/>
      <c r="AC74" s="657"/>
      <c r="AD74" s="657"/>
    </row>
    <row r="75">
      <c r="A75" s="657"/>
      <c r="B75" s="657"/>
      <c r="C75" s="657"/>
      <c r="D75" s="657"/>
      <c r="E75" s="657"/>
      <c r="F75" s="657"/>
      <c r="G75" s="657"/>
      <c r="H75" s="657"/>
      <c r="I75" s="657"/>
      <c r="J75" s="657"/>
      <c r="K75" s="657"/>
      <c r="L75" s="657"/>
      <c r="M75" s="657"/>
      <c r="N75" s="657"/>
      <c r="O75" s="657"/>
      <c r="P75" s="657"/>
      <c r="Q75" s="657"/>
      <c r="R75" s="657"/>
      <c r="S75" s="657"/>
      <c r="T75" s="657"/>
      <c r="U75" s="657"/>
      <c r="V75" s="657"/>
      <c r="W75" s="657"/>
      <c r="X75" s="657"/>
      <c r="Y75" s="657"/>
      <c r="Z75" s="657"/>
      <c r="AA75" s="657"/>
      <c r="AB75" s="657"/>
      <c r="AC75" s="657"/>
      <c r="AD75" s="657"/>
    </row>
    <row r="76">
      <c r="A76" s="657"/>
      <c r="B76" s="657"/>
      <c r="C76" s="657"/>
      <c r="D76" s="657"/>
      <c r="E76" s="657"/>
      <c r="F76" s="657"/>
      <c r="G76" s="657"/>
      <c r="H76" s="657"/>
      <c r="I76" s="657"/>
      <c r="J76" s="657"/>
      <c r="K76" s="657"/>
      <c r="L76" s="657"/>
      <c r="M76" s="657"/>
      <c r="N76" s="657"/>
      <c r="O76" s="657"/>
      <c r="P76" s="657"/>
      <c r="Q76" s="657"/>
      <c r="R76" s="657"/>
      <c r="S76" s="657"/>
      <c r="T76" s="657"/>
      <c r="U76" s="657"/>
      <c r="V76" s="657"/>
      <c r="W76" s="657"/>
      <c r="X76" s="657"/>
      <c r="Y76" s="657"/>
      <c r="Z76" s="657"/>
      <c r="AA76" s="657"/>
      <c r="AB76" s="657"/>
      <c r="AC76" s="657"/>
      <c r="AD76" s="657"/>
    </row>
    <row r="77">
      <c r="A77" s="657"/>
      <c r="B77" s="657"/>
      <c r="C77" s="657"/>
      <c r="D77" s="657"/>
      <c r="E77" s="657"/>
      <c r="F77" s="657"/>
      <c r="G77" s="657"/>
      <c r="H77" s="657"/>
      <c r="I77" s="657"/>
      <c r="J77" s="657"/>
      <c r="K77" s="657"/>
      <c r="L77" s="657"/>
      <c r="M77" s="657"/>
      <c r="N77" s="657"/>
      <c r="O77" s="657"/>
      <c r="P77" s="657"/>
      <c r="Q77" s="657"/>
      <c r="R77" s="657"/>
      <c r="S77" s="657"/>
      <c r="T77" s="657"/>
      <c r="U77" s="657"/>
      <c r="V77" s="657"/>
      <c r="W77" s="657"/>
      <c r="X77" s="657"/>
      <c r="Y77" s="657"/>
      <c r="Z77" s="657"/>
      <c r="AA77" s="657"/>
      <c r="AB77" s="657"/>
      <c r="AC77" s="657"/>
      <c r="AD77" s="657"/>
    </row>
    <row r="78">
      <c r="A78" s="657"/>
      <c r="B78" s="657"/>
      <c r="C78" s="657"/>
      <c r="D78" s="657"/>
      <c r="E78" s="657"/>
      <c r="F78" s="657"/>
      <c r="G78" s="657"/>
      <c r="H78" s="657"/>
      <c r="I78" s="657"/>
      <c r="J78" s="657"/>
      <c r="K78" s="657"/>
      <c r="L78" s="657"/>
      <c r="M78" s="657"/>
      <c r="N78" s="657"/>
      <c r="O78" s="657"/>
      <c r="P78" s="657"/>
      <c r="Q78" s="657"/>
      <c r="R78" s="657"/>
      <c r="S78" s="657"/>
      <c r="T78" s="657"/>
      <c r="U78" s="657"/>
      <c r="V78" s="657"/>
      <c r="W78" s="657"/>
      <c r="X78" s="657"/>
      <c r="Y78" s="657"/>
      <c r="Z78" s="657"/>
      <c r="AA78" s="657"/>
      <c r="AB78" s="657"/>
      <c r="AC78" s="657"/>
      <c r="AD78" s="657"/>
    </row>
    <row r="79">
      <c r="A79" s="657"/>
      <c r="B79" s="657"/>
      <c r="C79" s="657"/>
      <c r="D79" s="657"/>
      <c r="E79" s="657"/>
      <c r="F79" s="657"/>
      <c r="G79" s="657"/>
      <c r="H79" s="657"/>
      <c r="I79" s="657"/>
      <c r="J79" s="657"/>
      <c r="K79" s="657"/>
      <c r="L79" s="657"/>
      <c r="M79" s="657"/>
      <c r="N79" s="657"/>
      <c r="O79" s="657"/>
      <c r="P79" s="657"/>
      <c r="Q79" s="657"/>
      <c r="R79" s="657"/>
      <c r="S79" s="657"/>
      <c r="T79" s="657"/>
      <c r="U79" s="657"/>
      <c r="V79" s="657"/>
      <c r="W79" s="657"/>
      <c r="X79" s="657"/>
      <c r="Y79" s="657"/>
      <c r="Z79" s="657"/>
      <c r="AA79" s="657"/>
      <c r="AB79" s="657"/>
      <c r="AC79" s="657"/>
      <c r="AD79" s="657"/>
    </row>
    <row r="80">
      <c r="A80" s="657"/>
      <c r="B80" s="657"/>
      <c r="C80" s="657"/>
      <c r="D80" s="657"/>
      <c r="E80" s="657"/>
      <c r="F80" s="657"/>
      <c r="G80" s="657"/>
      <c r="H80" s="657"/>
      <c r="I80" s="657"/>
      <c r="J80" s="657"/>
      <c r="K80" s="657"/>
      <c r="L80" s="657"/>
      <c r="M80" s="657"/>
      <c r="N80" s="657"/>
      <c r="O80" s="657"/>
      <c r="P80" s="657"/>
      <c r="Q80" s="657"/>
      <c r="R80" s="657"/>
      <c r="S80" s="657"/>
      <c r="T80" s="657"/>
      <c r="U80" s="657"/>
      <c r="V80" s="657"/>
      <c r="W80" s="657"/>
      <c r="X80" s="657"/>
      <c r="Y80" s="657"/>
      <c r="Z80" s="657"/>
      <c r="AA80" s="657"/>
      <c r="AB80" s="657"/>
      <c r="AC80" s="657"/>
      <c r="AD80" s="657"/>
    </row>
    <row r="81">
      <c r="A81" s="657"/>
      <c r="B81" s="657"/>
      <c r="C81" s="657"/>
      <c r="D81" s="657"/>
      <c r="E81" s="657"/>
      <c r="F81" s="657"/>
      <c r="G81" s="657"/>
      <c r="H81" s="657"/>
      <c r="I81" s="657"/>
      <c r="J81" s="657"/>
      <c r="K81" s="657"/>
      <c r="L81" s="657"/>
      <c r="M81" s="657"/>
      <c r="N81" s="657"/>
      <c r="O81" s="657"/>
      <c r="P81" s="657"/>
      <c r="Q81" s="657"/>
      <c r="R81" s="657"/>
      <c r="S81" s="657"/>
      <c r="T81" s="657"/>
      <c r="U81" s="657"/>
      <c r="V81" s="657"/>
      <c r="W81" s="657"/>
      <c r="X81" s="657"/>
      <c r="Y81" s="657"/>
      <c r="Z81" s="657"/>
      <c r="AA81" s="657"/>
      <c r="AB81" s="657"/>
      <c r="AC81" s="657"/>
      <c r="AD81" s="657"/>
    </row>
    <row r="82">
      <c r="A82" s="657"/>
      <c r="B82" s="657"/>
      <c r="C82" s="657"/>
      <c r="D82" s="657"/>
      <c r="E82" s="657"/>
      <c r="F82" s="657"/>
      <c r="G82" s="657"/>
      <c r="H82" s="657"/>
      <c r="I82" s="657"/>
      <c r="J82" s="657"/>
      <c r="K82" s="657"/>
      <c r="L82" s="657"/>
      <c r="M82" s="657"/>
      <c r="N82" s="657"/>
      <c r="O82" s="657"/>
      <c r="P82" s="657"/>
      <c r="Q82" s="657"/>
      <c r="R82" s="657"/>
      <c r="S82" s="657"/>
      <c r="T82" s="657"/>
      <c r="U82" s="657"/>
      <c r="V82" s="657"/>
      <c r="W82" s="657"/>
      <c r="X82" s="657"/>
      <c r="Y82" s="657"/>
      <c r="Z82" s="657"/>
      <c r="AA82" s="657"/>
      <c r="AB82" s="657"/>
      <c r="AC82" s="657"/>
      <c r="AD82" s="657"/>
    </row>
    <row r="83">
      <c r="A83" s="657"/>
      <c r="B83" s="657"/>
      <c r="C83" s="657"/>
      <c r="D83" s="657"/>
      <c r="E83" s="657"/>
      <c r="F83" s="657"/>
      <c r="G83" s="657"/>
      <c r="H83" s="657"/>
      <c r="I83" s="657"/>
      <c r="J83" s="657"/>
      <c r="K83" s="657"/>
      <c r="L83" s="657"/>
      <c r="M83" s="657"/>
      <c r="N83" s="657"/>
      <c r="O83" s="657"/>
      <c r="P83" s="657"/>
      <c r="Q83" s="657"/>
      <c r="R83" s="657"/>
      <c r="S83" s="657"/>
      <c r="T83" s="657"/>
      <c r="U83" s="657"/>
      <c r="V83" s="657"/>
      <c r="W83" s="657"/>
      <c r="X83" s="657"/>
      <c r="Y83" s="657"/>
      <c r="Z83" s="657"/>
      <c r="AA83" s="657"/>
      <c r="AB83" s="657"/>
      <c r="AC83" s="657"/>
      <c r="AD83" s="657"/>
    </row>
    <row r="84">
      <c r="A84" s="657"/>
      <c r="B84" s="657"/>
      <c r="C84" s="657"/>
      <c r="D84" s="657"/>
      <c r="E84" s="657"/>
      <c r="F84" s="657"/>
      <c r="G84" s="657"/>
      <c r="H84" s="657"/>
      <c r="I84" s="657"/>
      <c r="J84" s="657"/>
      <c r="K84" s="657"/>
      <c r="L84" s="657"/>
      <c r="M84" s="657"/>
      <c r="N84" s="657"/>
      <c r="O84" s="657"/>
      <c r="P84" s="657"/>
      <c r="Q84" s="657"/>
      <c r="R84" s="657"/>
      <c r="S84" s="657"/>
      <c r="T84" s="657"/>
      <c r="U84" s="657"/>
      <c r="V84" s="657"/>
      <c r="W84" s="657"/>
      <c r="X84" s="657"/>
      <c r="Y84" s="657"/>
      <c r="Z84" s="657"/>
      <c r="AA84" s="657"/>
      <c r="AB84" s="657"/>
      <c r="AC84" s="657"/>
      <c r="AD84" s="657"/>
    </row>
    <row r="85">
      <c r="A85" s="657"/>
      <c r="B85" s="657"/>
      <c r="C85" s="657"/>
      <c r="D85" s="657"/>
      <c r="E85" s="657"/>
      <c r="F85" s="657"/>
      <c r="G85" s="657"/>
      <c r="H85" s="657"/>
      <c r="I85" s="657"/>
      <c r="J85" s="657"/>
      <c r="K85" s="657"/>
      <c r="L85" s="657"/>
      <c r="M85" s="657"/>
      <c r="N85" s="657"/>
      <c r="O85" s="657"/>
      <c r="P85" s="657"/>
      <c r="Q85" s="657"/>
      <c r="R85" s="657"/>
      <c r="S85" s="657"/>
      <c r="T85" s="657"/>
      <c r="U85" s="657"/>
      <c r="V85" s="657"/>
      <c r="W85" s="657"/>
      <c r="X85" s="657"/>
      <c r="Y85" s="657"/>
      <c r="Z85" s="657"/>
      <c r="AA85" s="657"/>
      <c r="AB85" s="657"/>
      <c r="AC85" s="657"/>
      <c r="AD85" s="657"/>
    </row>
    <row r="86">
      <c r="A86" s="657"/>
      <c r="B86" s="657"/>
      <c r="C86" s="657"/>
      <c r="D86" s="657"/>
      <c r="E86" s="657"/>
      <c r="F86" s="657"/>
      <c r="G86" s="657"/>
      <c r="H86" s="657"/>
      <c r="I86" s="657"/>
      <c r="J86" s="657"/>
      <c r="K86" s="657"/>
      <c r="L86" s="657"/>
      <c r="M86" s="657"/>
      <c r="N86" s="657"/>
      <c r="O86" s="657"/>
      <c r="P86" s="657"/>
      <c r="Q86" s="657"/>
      <c r="R86" s="657"/>
      <c r="S86" s="657"/>
      <c r="T86" s="657"/>
      <c r="U86" s="657"/>
      <c r="V86" s="657"/>
      <c r="W86" s="657"/>
      <c r="X86" s="657"/>
      <c r="Y86" s="657"/>
      <c r="Z86" s="657"/>
      <c r="AA86" s="657"/>
      <c r="AB86" s="657"/>
      <c r="AC86" s="657"/>
      <c r="AD86" s="657"/>
    </row>
    <row r="87">
      <c r="A87" s="657"/>
      <c r="B87" s="657"/>
      <c r="C87" s="657"/>
      <c r="D87" s="657"/>
      <c r="E87" s="657"/>
      <c r="F87" s="657"/>
      <c r="G87" s="657"/>
      <c r="H87" s="657"/>
      <c r="I87" s="657"/>
      <c r="J87" s="657"/>
      <c r="K87" s="657"/>
      <c r="L87" s="657"/>
      <c r="M87" s="657"/>
      <c r="N87" s="657"/>
      <c r="O87" s="657"/>
      <c r="P87" s="657"/>
      <c r="Q87" s="657"/>
      <c r="R87" s="657"/>
      <c r="S87" s="657"/>
      <c r="T87" s="657"/>
      <c r="U87" s="657"/>
      <c r="V87" s="657"/>
      <c r="W87" s="657"/>
      <c r="X87" s="657"/>
      <c r="Y87" s="657"/>
      <c r="Z87" s="657"/>
      <c r="AA87" s="657"/>
      <c r="AB87" s="657"/>
      <c r="AC87" s="657"/>
      <c r="AD87" s="657"/>
    </row>
    <row r="88">
      <c r="A88" s="657"/>
      <c r="B88" s="657"/>
      <c r="C88" s="657"/>
      <c r="D88" s="657"/>
      <c r="E88" s="657"/>
      <c r="F88" s="657"/>
      <c r="G88" s="657"/>
      <c r="H88" s="657"/>
      <c r="I88" s="657"/>
      <c r="J88" s="657"/>
      <c r="K88" s="657"/>
      <c r="L88" s="657"/>
      <c r="M88" s="657"/>
      <c r="N88" s="657"/>
      <c r="O88" s="657"/>
      <c r="P88" s="657"/>
      <c r="Q88" s="657"/>
      <c r="R88" s="657"/>
      <c r="S88" s="657"/>
      <c r="T88" s="657"/>
      <c r="U88" s="657"/>
      <c r="V88" s="657"/>
      <c r="W88" s="657"/>
      <c r="X88" s="657"/>
      <c r="Y88" s="657"/>
      <c r="Z88" s="657"/>
      <c r="AA88" s="657"/>
      <c r="AB88" s="657"/>
      <c r="AC88" s="657"/>
      <c r="AD88" s="657"/>
    </row>
    <row r="89">
      <c r="A89" s="657"/>
      <c r="B89" s="657"/>
      <c r="C89" s="657"/>
      <c r="D89" s="657"/>
      <c r="E89" s="657"/>
      <c r="F89" s="657"/>
      <c r="G89" s="657"/>
      <c r="H89" s="657"/>
      <c r="I89" s="657"/>
      <c r="J89" s="657"/>
      <c r="K89" s="657"/>
      <c r="L89" s="657"/>
      <c r="M89" s="657"/>
      <c r="N89" s="657"/>
      <c r="O89" s="657"/>
      <c r="P89" s="657"/>
      <c r="Q89" s="657"/>
      <c r="R89" s="657"/>
      <c r="S89" s="657"/>
      <c r="T89" s="657"/>
      <c r="U89" s="657"/>
      <c r="V89" s="657"/>
      <c r="W89" s="657"/>
      <c r="X89" s="657"/>
      <c r="Y89" s="657"/>
      <c r="Z89" s="657"/>
      <c r="AA89" s="657"/>
      <c r="AB89" s="657"/>
      <c r="AC89" s="657"/>
      <c r="AD89" s="657"/>
    </row>
    <row r="90">
      <c r="A90" s="657"/>
      <c r="B90" s="657"/>
      <c r="C90" s="657"/>
      <c r="D90" s="657"/>
      <c r="E90" s="657"/>
      <c r="F90" s="657"/>
      <c r="G90" s="657"/>
      <c r="H90" s="657"/>
      <c r="I90" s="657"/>
      <c r="J90" s="657"/>
      <c r="K90" s="657"/>
      <c r="L90" s="657"/>
      <c r="M90" s="657"/>
      <c r="N90" s="657"/>
      <c r="O90" s="657"/>
      <c r="P90" s="657"/>
      <c r="Q90" s="657"/>
      <c r="R90" s="657"/>
      <c r="S90" s="657"/>
      <c r="T90" s="657"/>
      <c r="U90" s="657"/>
      <c r="V90" s="657"/>
      <c r="W90" s="657"/>
      <c r="X90" s="657"/>
      <c r="Y90" s="657"/>
      <c r="Z90" s="657"/>
      <c r="AA90" s="657"/>
      <c r="AB90" s="657"/>
      <c r="AC90" s="657"/>
      <c r="AD90" s="657"/>
    </row>
    <row r="91">
      <c r="A91" s="657"/>
      <c r="B91" s="657"/>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row>
    <row r="92">
      <c r="A92" s="657"/>
      <c r="B92" s="657"/>
      <c r="C92" s="657"/>
      <c r="D92" s="657"/>
      <c r="E92" s="657"/>
      <c r="F92" s="657"/>
      <c r="G92" s="657"/>
      <c r="H92" s="657"/>
      <c r="I92" s="657"/>
      <c r="J92" s="657"/>
      <c r="K92" s="657"/>
      <c r="L92" s="657"/>
      <c r="M92" s="657"/>
      <c r="N92" s="657"/>
      <c r="O92" s="657"/>
      <c r="P92" s="657"/>
      <c r="Q92" s="657"/>
      <c r="R92" s="657"/>
      <c r="S92" s="657"/>
      <c r="T92" s="657"/>
      <c r="U92" s="657"/>
      <c r="V92" s="657"/>
      <c r="W92" s="657"/>
      <c r="X92" s="657"/>
      <c r="Y92" s="657"/>
      <c r="Z92" s="657"/>
      <c r="AA92" s="657"/>
      <c r="AB92" s="657"/>
      <c r="AC92" s="657"/>
      <c r="AD92" s="657"/>
    </row>
    <row r="93">
      <c r="A93" s="657"/>
      <c r="B93" s="657"/>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row>
    <row r="94">
      <c r="A94" s="657"/>
      <c r="B94" s="657"/>
      <c r="C94" s="657"/>
      <c r="D94" s="657"/>
      <c r="E94" s="657"/>
      <c r="F94" s="657"/>
      <c r="G94" s="657"/>
      <c r="H94" s="657"/>
      <c r="I94" s="657"/>
      <c r="J94" s="657"/>
      <c r="K94" s="657"/>
      <c r="L94" s="657"/>
      <c r="M94" s="657"/>
      <c r="N94" s="657"/>
      <c r="O94" s="657"/>
      <c r="P94" s="657"/>
      <c r="Q94" s="657"/>
      <c r="R94" s="657"/>
      <c r="S94" s="657"/>
      <c r="T94" s="657"/>
      <c r="U94" s="657"/>
      <c r="V94" s="657"/>
      <c r="W94" s="657"/>
      <c r="X94" s="657"/>
      <c r="Y94" s="657"/>
      <c r="Z94" s="657"/>
      <c r="AA94" s="657"/>
      <c r="AB94" s="657"/>
      <c r="AC94" s="657"/>
      <c r="AD94" s="657"/>
    </row>
    <row r="95">
      <c r="A95" s="657"/>
      <c r="B95" s="657"/>
      <c r="C95" s="657"/>
      <c r="D95" s="657"/>
      <c r="E95" s="657"/>
      <c r="F95" s="657"/>
      <c r="G95" s="657"/>
      <c r="H95" s="657"/>
      <c r="I95" s="657"/>
      <c r="J95" s="657"/>
      <c r="K95" s="657"/>
      <c r="L95" s="657"/>
      <c r="M95" s="657"/>
      <c r="N95" s="657"/>
      <c r="O95" s="657"/>
      <c r="P95" s="657"/>
      <c r="Q95" s="657"/>
      <c r="R95" s="657"/>
      <c r="S95" s="657"/>
      <c r="T95" s="657"/>
      <c r="U95" s="657"/>
      <c r="V95" s="657"/>
      <c r="W95" s="657"/>
      <c r="X95" s="657"/>
      <c r="Y95" s="657"/>
      <c r="Z95" s="657"/>
      <c r="AA95" s="657"/>
      <c r="AB95" s="657"/>
      <c r="AC95" s="657"/>
      <c r="AD95" s="657"/>
    </row>
    <row r="96">
      <c r="A96" s="657"/>
      <c r="B96" s="657"/>
      <c r="C96" s="657"/>
      <c r="D96" s="657"/>
      <c r="E96" s="657"/>
      <c r="F96" s="657"/>
      <c r="G96" s="657"/>
      <c r="H96" s="657"/>
      <c r="I96" s="657"/>
      <c r="J96" s="657"/>
      <c r="K96" s="657"/>
      <c r="L96" s="657"/>
      <c r="M96" s="657"/>
      <c r="N96" s="657"/>
      <c r="O96" s="657"/>
      <c r="P96" s="657"/>
      <c r="Q96" s="657"/>
      <c r="R96" s="657"/>
      <c r="S96" s="657"/>
      <c r="T96" s="657"/>
      <c r="U96" s="657"/>
      <c r="V96" s="657"/>
      <c r="W96" s="657"/>
      <c r="X96" s="657"/>
      <c r="Y96" s="657"/>
      <c r="Z96" s="657"/>
      <c r="AA96" s="657"/>
      <c r="AB96" s="657"/>
      <c r="AC96" s="657"/>
      <c r="AD96" s="657"/>
    </row>
    <row r="97">
      <c r="A97" s="657"/>
      <c r="B97" s="657"/>
      <c r="C97" s="657"/>
      <c r="D97" s="657"/>
      <c r="E97" s="657"/>
      <c r="F97" s="657"/>
      <c r="G97" s="657"/>
      <c r="H97" s="657"/>
      <c r="I97" s="657"/>
      <c r="J97" s="657"/>
      <c r="K97" s="657"/>
      <c r="L97" s="657"/>
      <c r="M97" s="657"/>
      <c r="N97" s="657"/>
      <c r="O97" s="657"/>
      <c r="P97" s="657"/>
      <c r="Q97" s="657"/>
      <c r="R97" s="657"/>
      <c r="S97" s="657"/>
      <c r="T97" s="657"/>
      <c r="U97" s="657"/>
      <c r="V97" s="657"/>
      <c r="W97" s="657"/>
      <c r="X97" s="657"/>
      <c r="Y97" s="657"/>
      <c r="Z97" s="657"/>
      <c r="AA97" s="657"/>
      <c r="AB97" s="657"/>
      <c r="AC97" s="657"/>
      <c r="AD97" s="657"/>
    </row>
    <row r="98">
      <c r="A98" s="657"/>
      <c r="B98" s="657"/>
      <c r="C98" s="657"/>
      <c r="D98" s="657"/>
      <c r="E98" s="657"/>
      <c r="F98" s="657"/>
      <c r="G98" s="657"/>
      <c r="H98" s="657"/>
      <c r="I98" s="657"/>
      <c r="J98" s="657"/>
      <c r="K98" s="657"/>
      <c r="L98" s="657"/>
      <c r="M98" s="657"/>
      <c r="N98" s="657"/>
      <c r="O98" s="657"/>
      <c r="P98" s="657"/>
      <c r="Q98" s="657"/>
      <c r="R98" s="657"/>
      <c r="S98" s="657"/>
      <c r="T98" s="657"/>
      <c r="U98" s="657"/>
      <c r="V98" s="657"/>
      <c r="W98" s="657"/>
      <c r="X98" s="657"/>
      <c r="Y98" s="657"/>
      <c r="Z98" s="657"/>
      <c r="AA98" s="657"/>
      <c r="AB98" s="657"/>
      <c r="AC98" s="657"/>
      <c r="AD98" s="657"/>
    </row>
    <row r="99">
      <c r="A99" s="657"/>
      <c r="B99" s="657"/>
      <c r="C99" s="657"/>
      <c r="D99" s="657"/>
      <c r="E99" s="657"/>
      <c r="F99" s="657"/>
      <c r="G99" s="657"/>
      <c r="H99" s="657"/>
      <c r="I99" s="657"/>
      <c r="J99" s="657"/>
      <c r="K99" s="657"/>
      <c r="L99" s="657"/>
      <c r="M99" s="657"/>
      <c r="N99" s="657"/>
      <c r="O99" s="657"/>
      <c r="P99" s="657"/>
      <c r="Q99" s="657"/>
      <c r="R99" s="657"/>
      <c r="S99" s="657"/>
      <c r="T99" s="657"/>
      <c r="U99" s="657"/>
      <c r="V99" s="657"/>
      <c r="W99" s="657"/>
      <c r="X99" s="657"/>
      <c r="Y99" s="657"/>
      <c r="Z99" s="657"/>
      <c r="AA99" s="657"/>
      <c r="AB99" s="657"/>
      <c r="AC99" s="657"/>
      <c r="AD99" s="657"/>
    </row>
    <row r="100">
      <c r="A100" s="657"/>
      <c r="B100" s="657"/>
      <c r="C100" s="657"/>
      <c r="D100" s="657"/>
      <c r="E100" s="657"/>
      <c r="F100" s="657"/>
      <c r="G100" s="657"/>
      <c r="H100" s="657"/>
      <c r="I100" s="657"/>
      <c r="J100" s="657"/>
      <c r="K100" s="657"/>
      <c r="L100" s="657"/>
      <c r="M100" s="657"/>
      <c r="N100" s="657"/>
      <c r="O100" s="657"/>
      <c r="P100" s="657"/>
      <c r="Q100" s="657"/>
      <c r="R100" s="657"/>
      <c r="S100" s="657"/>
      <c r="T100" s="657"/>
      <c r="U100" s="657"/>
      <c r="V100" s="657"/>
      <c r="W100" s="657"/>
      <c r="X100" s="657"/>
      <c r="Y100" s="657"/>
      <c r="Z100" s="657"/>
      <c r="AA100" s="657"/>
      <c r="AB100" s="657"/>
      <c r="AC100" s="657"/>
      <c r="AD100" s="657"/>
    </row>
    <row r="101">
      <c r="A101" s="657"/>
      <c r="B101" s="657"/>
      <c r="C101" s="657"/>
      <c r="D101" s="657"/>
      <c r="E101" s="657"/>
      <c r="F101" s="657"/>
      <c r="G101" s="657"/>
      <c r="H101" s="657"/>
      <c r="I101" s="657"/>
      <c r="J101" s="657"/>
      <c r="K101" s="657"/>
      <c r="L101" s="657"/>
      <c r="M101" s="657"/>
      <c r="N101" s="657"/>
      <c r="O101" s="657"/>
      <c r="P101" s="657"/>
      <c r="Q101" s="657"/>
      <c r="R101" s="657"/>
      <c r="S101" s="657"/>
      <c r="T101" s="657"/>
      <c r="U101" s="657"/>
      <c r="V101" s="657"/>
      <c r="W101" s="657"/>
      <c r="X101" s="657"/>
      <c r="Y101" s="657"/>
      <c r="Z101" s="657"/>
      <c r="AA101" s="657"/>
      <c r="AB101" s="657"/>
      <c r="AC101" s="657"/>
      <c r="AD101" s="657"/>
    </row>
    <row r="102">
      <c r="A102" s="657"/>
      <c r="B102" s="657"/>
      <c r="C102" s="657"/>
      <c r="D102" s="657"/>
      <c r="E102" s="657"/>
      <c r="F102" s="657"/>
      <c r="G102" s="657"/>
      <c r="H102" s="657"/>
      <c r="I102" s="657"/>
      <c r="J102" s="657"/>
      <c r="K102" s="657"/>
      <c r="L102" s="657"/>
      <c r="M102" s="657"/>
      <c r="N102" s="657"/>
      <c r="O102" s="657"/>
      <c r="P102" s="657"/>
      <c r="Q102" s="657"/>
      <c r="R102" s="657"/>
      <c r="S102" s="657"/>
      <c r="T102" s="657"/>
      <c r="U102" s="657"/>
      <c r="V102" s="657"/>
      <c r="W102" s="657"/>
      <c r="X102" s="657"/>
      <c r="Y102" s="657"/>
      <c r="Z102" s="657"/>
      <c r="AA102" s="657"/>
      <c r="AB102" s="657"/>
      <c r="AC102" s="657"/>
      <c r="AD102" s="657"/>
    </row>
    <row r="103">
      <c r="A103" s="657"/>
      <c r="B103" s="657"/>
      <c r="C103" s="657"/>
      <c r="D103" s="657"/>
      <c r="E103" s="657"/>
      <c r="F103" s="657"/>
      <c r="G103" s="657"/>
      <c r="H103" s="657"/>
      <c r="I103" s="657"/>
      <c r="J103" s="657"/>
      <c r="K103" s="657"/>
      <c r="L103" s="657"/>
      <c r="M103" s="657"/>
      <c r="N103" s="657"/>
      <c r="O103" s="657"/>
      <c r="P103" s="657"/>
      <c r="Q103" s="657"/>
      <c r="R103" s="657"/>
      <c r="S103" s="657"/>
      <c r="T103" s="657"/>
      <c r="U103" s="657"/>
      <c r="V103" s="657"/>
      <c r="W103" s="657"/>
      <c r="X103" s="657"/>
      <c r="Y103" s="657"/>
      <c r="Z103" s="657"/>
      <c r="AA103" s="657"/>
      <c r="AB103" s="657"/>
      <c r="AC103" s="657"/>
      <c r="AD103" s="657"/>
    </row>
    <row r="104">
      <c r="A104" s="657"/>
      <c r="B104" s="657"/>
      <c r="C104" s="657"/>
      <c r="D104" s="657"/>
      <c r="E104" s="657"/>
      <c r="F104" s="657"/>
      <c r="G104" s="657"/>
      <c r="H104" s="657"/>
      <c r="I104" s="657"/>
      <c r="J104" s="657"/>
      <c r="K104" s="657"/>
      <c r="L104" s="657"/>
      <c r="M104" s="657"/>
      <c r="N104" s="657"/>
      <c r="O104" s="657"/>
      <c r="P104" s="657"/>
      <c r="Q104" s="657"/>
      <c r="R104" s="657"/>
      <c r="S104" s="657"/>
      <c r="T104" s="657"/>
      <c r="U104" s="657"/>
      <c r="V104" s="657"/>
      <c r="W104" s="657"/>
      <c r="X104" s="657"/>
      <c r="Y104" s="657"/>
      <c r="Z104" s="657"/>
      <c r="AA104" s="657"/>
      <c r="AB104" s="657"/>
      <c r="AC104" s="657"/>
      <c r="AD104" s="657"/>
    </row>
    <row r="105">
      <c r="A105" s="657"/>
      <c r="B105" s="657"/>
      <c r="C105" s="657"/>
      <c r="D105" s="657"/>
      <c r="E105" s="657"/>
      <c r="F105" s="657"/>
      <c r="G105" s="657"/>
      <c r="H105" s="657"/>
      <c r="I105" s="657"/>
      <c r="J105" s="657"/>
      <c r="K105" s="657"/>
      <c r="L105" s="657"/>
      <c r="M105" s="657"/>
      <c r="N105" s="657"/>
      <c r="O105" s="657"/>
      <c r="P105" s="657"/>
      <c r="Q105" s="657"/>
      <c r="R105" s="657"/>
      <c r="S105" s="657"/>
      <c r="T105" s="657"/>
      <c r="U105" s="657"/>
      <c r="V105" s="657"/>
      <c r="W105" s="657"/>
      <c r="X105" s="657"/>
      <c r="Y105" s="657"/>
      <c r="Z105" s="657"/>
      <c r="AA105" s="657"/>
      <c r="AB105" s="657"/>
      <c r="AC105" s="657"/>
      <c r="AD105" s="657"/>
    </row>
    <row r="106">
      <c r="A106" s="657"/>
      <c r="B106" s="657"/>
      <c r="C106" s="657"/>
      <c r="D106" s="657"/>
      <c r="E106" s="657"/>
      <c r="F106" s="657"/>
      <c r="G106" s="657"/>
      <c r="H106" s="657"/>
      <c r="I106" s="657"/>
      <c r="J106" s="657"/>
      <c r="K106" s="657"/>
      <c r="L106" s="657"/>
      <c r="M106" s="657"/>
      <c r="N106" s="657"/>
      <c r="O106" s="657"/>
      <c r="P106" s="657"/>
      <c r="Q106" s="657"/>
      <c r="R106" s="657"/>
      <c r="S106" s="657"/>
      <c r="T106" s="657"/>
      <c r="U106" s="657"/>
      <c r="V106" s="657"/>
      <c r="W106" s="657"/>
      <c r="X106" s="657"/>
      <c r="Y106" s="657"/>
      <c r="Z106" s="657"/>
      <c r="AA106" s="657"/>
      <c r="AB106" s="657"/>
      <c r="AC106" s="657"/>
      <c r="AD106" s="657"/>
    </row>
    <row r="107">
      <c r="A107" s="657"/>
      <c r="B107" s="657"/>
      <c r="C107" s="657"/>
      <c r="D107" s="657"/>
      <c r="E107" s="657"/>
      <c r="F107" s="657"/>
      <c r="G107" s="657"/>
      <c r="H107" s="657"/>
      <c r="I107" s="657"/>
      <c r="J107" s="657"/>
      <c r="K107" s="657"/>
      <c r="L107" s="657"/>
      <c r="M107" s="657"/>
      <c r="N107" s="657"/>
      <c r="O107" s="657"/>
      <c r="P107" s="657"/>
      <c r="Q107" s="657"/>
      <c r="R107" s="657"/>
      <c r="S107" s="657"/>
      <c r="T107" s="657"/>
      <c r="U107" s="657"/>
      <c r="V107" s="657"/>
      <c r="W107" s="657"/>
      <c r="X107" s="657"/>
      <c r="Y107" s="657"/>
      <c r="Z107" s="657"/>
      <c r="AA107" s="657"/>
      <c r="AB107" s="657"/>
      <c r="AC107" s="657"/>
      <c r="AD107" s="657"/>
    </row>
    <row r="108">
      <c r="A108" s="657"/>
      <c r="B108" s="657"/>
      <c r="C108" s="657"/>
      <c r="D108" s="657"/>
      <c r="E108" s="657"/>
      <c r="F108" s="657"/>
      <c r="G108" s="657"/>
      <c r="H108" s="657"/>
      <c r="I108" s="657"/>
      <c r="J108" s="657"/>
      <c r="K108" s="657"/>
      <c r="L108" s="657"/>
      <c r="M108" s="657"/>
      <c r="N108" s="657"/>
      <c r="O108" s="657"/>
      <c r="P108" s="657"/>
      <c r="Q108" s="657"/>
      <c r="R108" s="657"/>
      <c r="S108" s="657"/>
      <c r="T108" s="657"/>
      <c r="U108" s="657"/>
      <c r="V108" s="657"/>
      <c r="W108" s="657"/>
      <c r="X108" s="657"/>
      <c r="Y108" s="657"/>
      <c r="Z108" s="657"/>
      <c r="AA108" s="657"/>
      <c r="AB108" s="657"/>
      <c r="AC108" s="657"/>
      <c r="AD108" s="657"/>
    </row>
    <row r="109">
      <c r="A109" s="657"/>
      <c r="B109" s="657"/>
      <c r="C109" s="657"/>
      <c r="D109" s="657"/>
      <c r="E109" s="657"/>
      <c r="F109" s="657"/>
      <c r="G109" s="657"/>
      <c r="H109" s="657"/>
      <c r="I109" s="657"/>
      <c r="J109" s="657"/>
      <c r="K109" s="657"/>
      <c r="L109" s="657"/>
      <c r="M109" s="657"/>
      <c r="N109" s="657"/>
      <c r="O109" s="657"/>
      <c r="P109" s="657"/>
      <c r="Q109" s="657"/>
      <c r="R109" s="657"/>
      <c r="S109" s="657"/>
      <c r="T109" s="657"/>
      <c r="U109" s="657"/>
      <c r="V109" s="657"/>
      <c r="W109" s="657"/>
      <c r="X109" s="657"/>
      <c r="Y109" s="657"/>
      <c r="Z109" s="657"/>
      <c r="AA109" s="657"/>
      <c r="AB109" s="657"/>
      <c r="AC109" s="657"/>
      <c r="AD109" s="657"/>
    </row>
    <row r="110">
      <c r="A110" s="657"/>
      <c r="B110" s="657"/>
      <c r="C110" s="657"/>
      <c r="D110" s="657"/>
      <c r="E110" s="657"/>
      <c r="F110" s="657"/>
      <c r="G110" s="657"/>
      <c r="H110" s="657"/>
      <c r="I110" s="657"/>
      <c r="J110" s="657"/>
      <c r="K110" s="657"/>
      <c r="L110" s="657"/>
      <c r="M110" s="657"/>
      <c r="N110" s="657"/>
      <c r="O110" s="657"/>
      <c r="P110" s="657"/>
      <c r="Q110" s="657"/>
      <c r="R110" s="657"/>
      <c r="S110" s="657"/>
      <c r="T110" s="657"/>
      <c r="U110" s="657"/>
      <c r="V110" s="657"/>
      <c r="W110" s="657"/>
      <c r="X110" s="657"/>
      <c r="Y110" s="657"/>
      <c r="Z110" s="657"/>
      <c r="AA110" s="657"/>
      <c r="AB110" s="657"/>
      <c r="AC110" s="657"/>
      <c r="AD110" s="657"/>
    </row>
    <row r="111">
      <c r="A111" s="657"/>
      <c r="B111" s="657"/>
      <c r="C111" s="657"/>
      <c r="D111" s="657"/>
      <c r="E111" s="657"/>
      <c r="F111" s="657"/>
      <c r="G111" s="657"/>
      <c r="H111" s="657"/>
      <c r="I111" s="657"/>
      <c r="J111" s="657"/>
      <c r="K111" s="657"/>
      <c r="L111" s="657"/>
      <c r="M111" s="657"/>
      <c r="N111" s="657"/>
      <c r="O111" s="657"/>
      <c r="P111" s="657"/>
      <c r="Q111" s="657"/>
      <c r="R111" s="657"/>
      <c r="S111" s="657"/>
      <c r="T111" s="657"/>
      <c r="U111" s="657"/>
      <c r="V111" s="657"/>
      <c r="W111" s="657"/>
      <c r="X111" s="657"/>
      <c r="Y111" s="657"/>
      <c r="Z111" s="657"/>
      <c r="AA111" s="657"/>
      <c r="AB111" s="657"/>
      <c r="AC111" s="657"/>
      <c r="AD111" s="657"/>
    </row>
    <row r="112">
      <c r="A112" s="657"/>
      <c r="B112" s="657"/>
      <c r="C112" s="657"/>
      <c r="D112" s="657"/>
      <c r="E112" s="657"/>
      <c r="F112" s="657"/>
      <c r="G112" s="657"/>
      <c r="H112" s="657"/>
      <c r="I112" s="657"/>
      <c r="J112" s="657"/>
      <c r="K112" s="657"/>
      <c r="L112" s="657"/>
      <c r="M112" s="657"/>
      <c r="N112" s="657"/>
      <c r="O112" s="657"/>
      <c r="P112" s="657"/>
      <c r="Q112" s="657"/>
      <c r="R112" s="657"/>
      <c r="S112" s="657"/>
      <c r="T112" s="657"/>
      <c r="U112" s="657"/>
      <c r="V112" s="657"/>
      <c r="W112" s="657"/>
      <c r="X112" s="657"/>
      <c r="Y112" s="657"/>
      <c r="Z112" s="657"/>
      <c r="AA112" s="657"/>
      <c r="AB112" s="657"/>
      <c r="AC112" s="657"/>
      <c r="AD112" s="657"/>
    </row>
    <row r="113">
      <c r="A113" s="657"/>
      <c r="B113" s="657"/>
      <c r="C113" s="657"/>
      <c r="D113" s="657"/>
      <c r="E113" s="657"/>
      <c r="F113" s="657"/>
      <c r="G113" s="657"/>
      <c r="H113" s="657"/>
      <c r="I113" s="657"/>
      <c r="J113" s="657"/>
      <c r="K113" s="657"/>
      <c r="L113" s="657"/>
      <c r="M113" s="657"/>
      <c r="N113" s="657"/>
      <c r="O113" s="657"/>
      <c r="P113" s="657"/>
      <c r="Q113" s="657"/>
      <c r="R113" s="657"/>
      <c r="S113" s="657"/>
      <c r="T113" s="657"/>
      <c r="U113" s="657"/>
      <c r="V113" s="657"/>
      <c r="W113" s="657"/>
      <c r="X113" s="657"/>
      <c r="Y113" s="657"/>
      <c r="Z113" s="657"/>
      <c r="AA113" s="657"/>
      <c r="AB113" s="657"/>
      <c r="AC113" s="657"/>
      <c r="AD113" s="657"/>
    </row>
    <row r="114">
      <c r="A114" s="657"/>
      <c r="B114" s="657"/>
      <c r="C114" s="657"/>
      <c r="D114" s="657"/>
      <c r="E114" s="657"/>
      <c r="F114" s="657"/>
      <c r="G114" s="657"/>
      <c r="H114" s="657"/>
      <c r="I114" s="657"/>
      <c r="J114" s="657"/>
      <c r="K114" s="657"/>
      <c r="L114" s="657"/>
      <c r="M114" s="657"/>
      <c r="N114" s="657"/>
      <c r="O114" s="657"/>
      <c r="P114" s="657"/>
      <c r="Q114" s="657"/>
      <c r="R114" s="657"/>
      <c r="S114" s="657"/>
      <c r="T114" s="657"/>
      <c r="U114" s="657"/>
      <c r="V114" s="657"/>
      <c r="W114" s="657"/>
      <c r="X114" s="657"/>
      <c r="Y114" s="657"/>
      <c r="Z114" s="657"/>
      <c r="AA114" s="657"/>
      <c r="AB114" s="657"/>
      <c r="AC114" s="657"/>
      <c r="AD114" s="657"/>
    </row>
    <row r="115">
      <c r="A115" s="657"/>
      <c r="B115" s="657"/>
      <c r="C115" s="657"/>
      <c r="D115" s="657"/>
      <c r="E115" s="657"/>
      <c r="F115" s="657"/>
      <c r="G115" s="657"/>
      <c r="H115" s="657"/>
      <c r="I115" s="657"/>
      <c r="J115" s="657"/>
      <c r="K115" s="657"/>
      <c r="L115" s="657"/>
      <c r="M115" s="657"/>
      <c r="N115" s="657"/>
      <c r="O115" s="657"/>
      <c r="P115" s="657"/>
      <c r="Q115" s="657"/>
      <c r="R115" s="657"/>
      <c r="S115" s="657"/>
      <c r="T115" s="657"/>
      <c r="U115" s="657"/>
      <c r="V115" s="657"/>
      <c r="W115" s="657"/>
      <c r="X115" s="657"/>
      <c r="Y115" s="657"/>
      <c r="Z115" s="657"/>
      <c r="AA115" s="657"/>
      <c r="AB115" s="657"/>
      <c r="AC115" s="657"/>
      <c r="AD115" s="657"/>
    </row>
    <row r="116">
      <c r="A116" s="657"/>
      <c r="B116" s="657"/>
      <c r="C116" s="657"/>
      <c r="D116" s="657"/>
      <c r="E116" s="657"/>
      <c r="F116" s="657"/>
      <c r="G116" s="657"/>
      <c r="H116" s="657"/>
      <c r="I116" s="657"/>
      <c r="J116" s="657"/>
      <c r="K116" s="657"/>
      <c r="L116" s="657"/>
      <c r="M116" s="657"/>
      <c r="N116" s="657"/>
      <c r="O116" s="657"/>
      <c r="P116" s="657"/>
      <c r="Q116" s="657"/>
      <c r="R116" s="657"/>
      <c r="S116" s="657"/>
      <c r="T116" s="657"/>
      <c r="U116" s="657"/>
      <c r="V116" s="657"/>
      <c r="W116" s="657"/>
      <c r="X116" s="657"/>
      <c r="Y116" s="657"/>
      <c r="Z116" s="657"/>
      <c r="AA116" s="657"/>
      <c r="AB116" s="657"/>
      <c r="AC116" s="657"/>
      <c r="AD116" s="657"/>
    </row>
    <row r="117">
      <c r="A117" s="657"/>
      <c r="B117" s="657"/>
      <c r="C117" s="657"/>
      <c r="D117" s="657"/>
      <c r="E117" s="657"/>
      <c r="F117" s="657"/>
      <c r="G117" s="657"/>
      <c r="H117" s="657"/>
      <c r="I117" s="657"/>
      <c r="J117" s="657"/>
      <c r="K117" s="657"/>
      <c r="L117" s="657"/>
      <c r="M117" s="657"/>
      <c r="N117" s="657"/>
      <c r="O117" s="657"/>
      <c r="P117" s="657"/>
      <c r="Q117" s="657"/>
      <c r="R117" s="657"/>
      <c r="S117" s="657"/>
      <c r="T117" s="657"/>
      <c r="U117" s="657"/>
      <c r="V117" s="657"/>
      <c r="W117" s="657"/>
      <c r="X117" s="657"/>
      <c r="Y117" s="657"/>
      <c r="Z117" s="657"/>
      <c r="AA117" s="657"/>
      <c r="AB117" s="657"/>
      <c r="AC117" s="657"/>
      <c r="AD117" s="657"/>
    </row>
    <row r="118">
      <c r="A118" s="657"/>
      <c r="B118" s="657"/>
      <c r="C118" s="657"/>
      <c r="D118" s="657"/>
      <c r="E118" s="657"/>
      <c r="F118" s="657"/>
      <c r="G118" s="657"/>
      <c r="H118" s="657"/>
      <c r="I118" s="657"/>
      <c r="J118" s="657"/>
      <c r="K118" s="657"/>
      <c r="L118" s="657"/>
      <c r="M118" s="657"/>
      <c r="N118" s="657"/>
      <c r="O118" s="657"/>
      <c r="P118" s="657"/>
      <c r="Q118" s="657"/>
      <c r="R118" s="657"/>
      <c r="S118" s="657"/>
      <c r="T118" s="657"/>
      <c r="U118" s="657"/>
      <c r="V118" s="657"/>
      <c r="W118" s="657"/>
      <c r="X118" s="657"/>
      <c r="Y118" s="657"/>
      <c r="Z118" s="657"/>
      <c r="AA118" s="657"/>
      <c r="AB118" s="657"/>
      <c r="AC118" s="657"/>
      <c r="AD118" s="657"/>
    </row>
    <row r="119">
      <c r="A119" s="657"/>
      <c r="B119" s="657"/>
      <c r="C119" s="657"/>
      <c r="D119" s="657"/>
      <c r="E119" s="657"/>
      <c r="F119" s="657"/>
      <c r="G119" s="657"/>
      <c r="H119" s="657"/>
      <c r="I119" s="657"/>
      <c r="J119" s="657"/>
      <c r="K119" s="657"/>
      <c r="L119" s="657"/>
      <c r="M119" s="657"/>
      <c r="N119" s="657"/>
      <c r="O119" s="657"/>
      <c r="P119" s="657"/>
      <c r="Q119" s="657"/>
      <c r="R119" s="657"/>
      <c r="S119" s="657"/>
      <c r="T119" s="657"/>
      <c r="U119" s="657"/>
      <c r="V119" s="657"/>
      <c r="W119" s="657"/>
      <c r="X119" s="657"/>
      <c r="Y119" s="657"/>
      <c r="Z119" s="657"/>
      <c r="AA119" s="657"/>
      <c r="AB119" s="657"/>
      <c r="AC119" s="657"/>
      <c r="AD119" s="657"/>
    </row>
    <row r="120">
      <c r="A120" s="657"/>
      <c r="B120" s="657"/>
      <c r="C120" s="657"/>
      <c r="D120" s="657"/>
      <c r="E120" s="657"/>
      <c r="F120" s="657"/>
      <c r="G120" s="657"/>
      <c r="H120" s="657"/>
      <c r="I120" s="657"/>
      <c r="J120" s="657"/>
      <c r="K120" s="657"/>
      <c r="L120" s="657"/>
      <c r="M120" s="657"/>
      <c r="N120" s="657"/>
      <c r="O120" s="657"/>
      <c r="P120" s="657"/>
      <c r="Q120" s="657"/>
      <c r="R120" s="657"/>
      <c r="S120" s="657"/>
      <c r="T120" s="657"/>
      <c r="U120" s="657"/>
      <c r="V120" s="657"/>
      <c r="W120" s="657"/>
      <c r="X120" s="657"/>
      <c r="Y120" s="657"/>
      <c r="Z120" s="657"/>
      <c r="AA120" s="657"/>
      <c r="AB120" s="657"/>
      <c r="AC120" s="657"/>
      <c r="AD120" s="657"/>
    </row>
    <row r="121">
      <c r="A121" s="657"/>
      <c r="B121" s="657"/>
      <c r="C121" s="657"/>
      <c r="D121" s="657"/>
      <c r="E121" s="657"/>
      <c r="F121" s="657"/>
      <c r="G121" s="657"/>
      <c r="H121" s="657"/>
      <c r="I121" s="657"/>
      <c r="J121" s="657"/>
      <c r="K121" s="657"/>
      <c r="L121" s="657"/>
      <c r="M121" s="657"/>
      <c r="N121" s="657"/>
      <c r="O121" s="657"/>
      <c r="P121" s="657"/>
      <c r="Q121" s="657"/>
      <c r="R121" s="657"/>
      <c r="S121" s="657"/>
      <c r="T121" s="657"/>
      <c r="U121" s="657"/>
      <c r="V121" s="657"/>
      <c r="W121" s="657"/>
      <c r="X121" s="657"/>
      <c r="Y121" s="657"/>
      <c r="Z121" s="657"/>
      <c r="AA121" s="657"/>
      <c r="AB121" s="657"/>
      <c r="AC121" s="657"/>
      <c r="AD121" s="657"/>
    </row>
    <row r="122">
      <c r="A122" s="657"/>
      <c r="B122" s="657"/>
      <c r="C122" s="657"/>
      <c r="D122" s="657"/>
      <c r="E122" s="657"/>
      <c r="F122" s="657"/>
      <c r="G122" s="657"/>
      <c r="H122" s="657"/>
      <c r="I122" s="657"/>
      <c r="J122" s="657"/>
      <c r="K122" s="657"/>
      <c r="L122" s="657"/>
      <c r="M122" s="657"/>
      <c r="N122" s="657"/>
      <c r="O122" s="657"/>
      <c r="P122" s="657"/>
      <c r="Q122" s="657"/>
      <c r="R122" s="657"/>
      <c r="S122" s="657"/>
      <c r="T122" s="657"/>
      <c r="U122" s="657"/>
      <c r="V122" s="657"/>
      <c r="W122" s="657"/>
      <c r="X122" s="657"/>
      <c r="Y122" s="657"/>
      <c r="Z122" s="657"/>
      <c r="AA122" s="657"/>
      <c r="AB122" s="657"/>
      <c r="AC122" s="657"/>
      <c r="AD122" s="657"/>
    </row>
    <row r="123">
      <c r="A123" s="657"/>
      <c r="B123" s="657"/>
      <c r="C123" s="657"/>
      <c r="D123" s="657"/>
      <c r="E123" s="657"/>
      <c r="F123" s="657"/>
      <c r="G123" s="657"/>
      <c r="H123" s="657"/>
      <c r="I123" s="657"/>
      <c r="J123" s="657"/>
      <c r="K123" s="657"/>
      <c r="L123" s="657"/>
      <c r="M123" s="657"/>
      <c r="N123" s="657"/>
      <c r="O123" s="657"/>
      <c r="P123" s="657"/>
      <c r="Q123" s="657"/>
      <c r="R123" s="657"/>
      <c r="S123" s="657"/>
      <c r="T123" s="657"/>
      <c r="U123" s="657"/>
      <c r="V123" s="657"/>
      <c r="W123" s="657"/>
      <c r="X123" s="657"/>
      <c r="Y123" s="657"/>
      <c r="Z123" s="657"/>
      <c r="AA123" s="657"/>
      <c r="AB123" s="657"/>
      <c r="AC123" s="657"/>
      <c r="AD123" s="657"/>
    </row>
    <row r="124">
      <c r="A124" s="657"/>
      <c r="B124" s="657"/>
      <c r="C124" s="657"/>
      <c r="D124" s="657"/>
      <c r="E124" s="657"/>
      <c r="F124" s="657"/>
      <c r="G124" s="657"/>
      <c r="H124" s="657"/>
      <c r="I124" s="657"/>
      <c r="J124" s="657"/>
      <c r="K124" s="657"/>
      <c r="L124" s="657"/>
      <c r="M124" s="657"/>
      <c r="N124" s="657"/>
      <c r="O124" s="657"/>
      <c r="P124" s="657"/>
      <c r="Q124" s="657"/>
      <c r="R124" s="657"/>
      <c r="S124" s="657"/>
      <c r="T124" s="657"/>
      <c r="U124" s="657"/>
      <c r="V124" s="657"/>
      <c r="W124" s="657"/>
      <c r="X124" s="657"/>
      <c r="Y124" s="657"/>
      <c r="Z124" s="657"/>
      <c r="AA124" s="657"/>
      <c r="AB124" s="657"/>
      <c r="AC124" s="657"/>
      <c r="AD124" s="657"/>
    </row>
    <row r="125">
      <c r="A125" s="657"/>
      <c r="B125" s="657"/>
      <c r="C125" s="657"/>
      <c r="D125" s="657"/>
      <c r="E125" s="657"/>
      <c r="F125" s="657"/>
      <c r="G125" s="657"/>
      <c r="H125" s="657"/>
      <c r="I125" s="657"/>
      <c r="J125" s="657"/>
      <c r="K125" s="657"/>
      <c r="L125" s="657"/>
      <c r="M125" s="657"/>
      <c r="N125" s="657"/>
      <c r="O125" s="657"/>
      <c r="P125" s="657"/>
      <c r="Q125" s="657"/>
      <c r="R125" s="657"/>
      <c r="S125" s="657"/>
      <c r="T125" s="657"/>
      <c r="U125" s="657"/>
      <c r="V125" s="657"/>
      <c r="W125" s="657"/>
      <c r="X125" s="657"/>
      <c r="Y125" s="657"/>
      <c r="Z125" s="657"/>
      <c r="AA125" s="657"/>
      <c r="AB125" s="657"/>
      <c r="AC125" s="657"/>
      <c r="AD125" s="657"/>
    </row>
    <row r="126">
      <c r="A126" s="657"/>
      <c r="B126" s="657"/>
      <c r="C126" s="657"/>
      <c r="D126" s="657"/>
      <c r="E126" s="657"/>
      <c r="F126" s="657"/>
      <c r="G126" s="657"/>
      <c r="H126" s="657"/>
      <c r="I126" s="657"/>
      <c r="J126" s="657"/>
      <c r="K126" s="657"/>
      <c r="L126" s="657"/>
      <c r="M126" s="657"/>
      <c r="N126" s="657"/>
      <c r="O126" s="657"/>
      <c r="P126" s="657"/>
      <c r="Q126" s="657"/>
      <c r="R126" s="657"/>
      <c r="S126" s="657"/>
      <c r="T126" s="657"/>
      <c r="U126" s="657"/>
      <c r="V126" s="657"/>
      <c r="W126" s="657"/>
      <c r="X126" s="657"/>
      <c r="Y126" s="657"/>
      <c r="Z126" s="657"/>
      <c r="AA126" s="657"/>
      <c r="AB126" s="657"/>
      <c r="AC126" s="657"/>
      <c r="AD126" s="657"/>
    </row>
    <row r="127">
      <c r="A127" s="657"/>
      <c r="B127" s="657"/>
      <c r="C127" s="657"/>
      <c r="D127" s="657"/>
      <c r="E127" s="657"/>
      <c r="F127" s="657"/>
      <c r="G127" s="657"/>
      <c r="H127" s="657"/>
      <c r="I127" s="657"/>
      <c r="J127" s="657"/>
      <c r="K127" s="657"/>
      <c r="L127" s="657"/>
      <c r="M127" s="657"/>
      <c r="N127" s="657"/>
      <c r="O127" s="657"/>
      <c r="P127" s="657"/>
      <c r="Q127" s="657"/>
      <c r="R127" s="657"/>
      <c r="S127" s="657"/>
      <c r="T127" s="657"/>
      <c r="U127" s="657"/>
      <c r="V127" s="657"/>
      <c r="W127" s="657"/>
      <c r="X127" s="657"/>
      <c r="Y127" s="657"/>
      <c r="Z127" s="657"/>
      <c r="AA127" s="657"/>
      <c r="AB127" s="657"/>
      <c r="AC127" s="657"/>
      <c r="AD127" s="657"/>
    </row>
    <row r="128">
      <c r="A128" s="657"/>
      <c r="B128" s="657"/>
      <c r="C128" s="657"/>
      <c r="D128" s="657"/>
      <c r="E128" s="657"/>
      <c r="F128" s="657"/>
      <c r="G128" s="657"/>
      <c r="H128" s="657"/>
      <c r="I128" s="657"/>
      <c r="J128" s="657"/>
      <c r="K128" s="657"/>
      <c r="L128" s="657"/>
      <c r="M128" s="657"/>
      <c r="N128" s="657"/>
      <c r="O128" s="657"/>
      <c r="P128" s="657"/>
      <c r="Q128" s="657"/>
      <c r="R128" s="657"/>
      <c r="S128" s="657"/>
      <c r="T128" s="657"/>
      <c r="U128" s="657"/>
      <c r="V128" s="657"/>
      <c r="W128" s="657"/>
      <c r="X128" s="657"/>
      <c r="Y128" s="657"/>
      <c r="Z128" s="657"/>
      <c r="AA128" s="657"/>
      <c r="AB128" s="657"/>
      <c r="AC128" s="657"/>
      <c r="AD128" s="657"/>
    </row>
    <row r="129">
      <c r="A129" s="657"/>
      <c r="B129" s="657"/>
      <c r="C129" s="657"/>
      <c r="D129" s="657"/>
      <c r="E129" s="657"/>
      <c r="F129" s="657"/>
      <c r="G129" s="657"/>
      <c r="H129" s="657"/>
      <c r="I129" s="657"/>
      <c r="J129" s="657"/>
      <c r="K129" s="657"/>
      <c r="L129" s="657"/>
      <c r="M129" s="657"/>
      <c r="N129" s="657"/>
      <c r="O129" s="657"/>
      <c r="P129" s="657"/>
      <c r="Q129" s="657"/>
      <c r="R129" s="657"/>
      <c r="S129" s="657"/>
      <c r="T129" s="657"/>
      <c r="U129" s="657"/>
      <c r="V129" s="657"/>
      <c r="W129" s="657"/>
      <c r="X129" s="657"/>
      <c r="Y129" s="657"/>
      <c r="Z129" s="657"/>
      <c r="AA129" s="657"/>
      <c r="AB129" s="657"/>
      <c r="AC129" s="657"/>
      <c r="AD129" s="657"/>
    </row>
    <row r="130">
      <c r="A130" s="657"/>
      <c r="B130" s="657"/>
      <c r="C130" s="657"/>
      <c r="D130" s="657"/>
      <c r="E130" s="657"/>
      <c r="F130" s="657"/>
      <c r="G130" s="657"/>
      <c r="H130" s="657"/>
      <c r="I130" s="657"/>
      <c r="J130" s="657"/>
      <c r="K130" s="657"/>
      <c r="L130" s="657"/>
      <c r="M130" s="657"/>
      <c r="N130" s="657"/>
      <c r="O130" s="657"/>
      <c r="P130" s="657"/>
      <c r="Q130" s="657"/>
      <c r="R130" s="657"/>
      <c r="S130" s="657"/>
      <c r="T130" s="657"/>
      <c r="U130" s="657"/>
      <c r="V130" s="657"/>
      <c r="W130" s="657"/>
      <c r="X130" s="657"/>
      <c r="Y130" s="657"/>
      <c r="Z130" s="657"/>
      <c r="AA130" s="657"/>
      <c r="AB130" s="657"/>
      <c r="AC130" s="657"/>
      <c r="AD130" s="657"/>
    </row>
    <row r="131">
      <c r="A131" s="657"/>
      <c r="B131" s="657"/>
      <c r="C131" s="657"/>
      <c r="D131" s="657"/>
      <c r="E131" s="657"/>
      <c r="F131" s="657"/>
      <c r="G131" s="657"/>
      <c r="H131" s="657"/>
      <c r="I131" s="657"/>
      <c r="J131" s="657"/>
      <c r="K131" s="657"/>
      <c r="L131" s="657"/>
      <c r="M131" s="657"/>
      <c r="N131" s="657"/>
      <c r="O131" s="657"/>
      <c r="P131" s="657"/>
      <c r="Q131" s="657"/>
      <c r="R131" s="657"/>
      <c r="S131" s="657"/>
      <c r="T131" s="657"/>
      <c r="U131" s="657"/>
      <c r="V131" s="657"/>
      <c r="W131" s="657"/>
      <c r="X131" s="657"/>
      <c r="Y131" s="657"/>
      <c r="Z131" s="657"/>
      <c r="AA131" s="657"/>
      <c r="AB131" s="657"/>
      <c r="AC131" s="657"/>
      <c r="AD131" s="657"/>
    </row>
    <row r="132">
      <c r="A132" s="657"/>
      <c r="B132" s="657"/>
      <c r="C132" s="657"/>
      <c r="D132" s="657"/>
      <c r="E132" s="657"/>
      <c r="F132" s="657"/>
      <c r="G132" s="657"/>
      <c r="H132" s="657"/>
      <c r="I132" s="657"/>
      <c r="J132" s="657"/>
      <c r="K132" s="657"/>
      <c r="L132" s="657"/>
      <c r="M132" s="657"/>
      <c r="N132" s="657"/>
      <c r="O132" s="657"/>
      <c r="P132" s="657"/>
      <c r="Q132" s="657"/>
      <c r="R132" s="657"/>
      <c r="S132" s="657"/>
      <c r="T132" s="657"/>
      <c r="U132" s="657"/>
      <c r="V132" s="657"/>
      <c r="W132" s="657"/>
      <c r="X132" s="657"/>
      <c r="Y132" s="657"/>
      <c r="Z132" s="657"/>
      <c r="AA132" s="657"/>
      <c r="AB132" s="657"/>
      <c r="AC132" s="657"/>
      <c r="AD132" s="657"/>
    </row>
    <row r="133">
      <c r="A133" s="657"/>
      <c r="B133" s="657"/>
      <c r="C133" s="657"/>
      <c r="D133" s="657"/>
      <c r="E133" s="657"/>
      <c r="F133" s="657"/>
      <c r="G133" s="657"/>
      <c r="H133" s="657"/>
      <c r="I133" s="657"/>
      <c r="J133" s="657"/>
      <c r="K133" s="657"/>
      <c r="L133" s="657"/>
      <c r="M133" s="657"/>
      <c r="N133" s="657"/>
      <c r="O133" s="657"/>
      <c r="P133" s="657"/>
      <c r="Q133" s="657"/>
      <c r="R133" s="657"/>
      <c r="S133" s="657"/>
      <c r="T133" s="657"/>
      <c r="U133" s="657"/>
      <c r="V133" s="657"/>
      <c r="W133" s="657"/>
      <c r="X133" s="657"/>
      <c r="Y133" s="657"/>
      <c r="Z133" s="657"/>
      <c r="AA133" s="657"/>
      <c r="AB133" s="657"/>
      <c r="AC133" s="657"/>
      <c r="AD133" s="657"/>
    </row>
    <row r="134">
      <c r="A134" s="657"/>
      <c r="B134" s="657"/>
      <c r="C134" s="657"/>
      <c r="D134" s="657"/>
      <c r="E134" s="657"/>
      <c r="F134" s="657"/>
      <c r="G134" s="657"/>
      <c r="H134" s="657"/>
      <c r="I134" s="657"/>
      <c r="J134" s="657"/>
      <c r="K134" s="657"/>
      <c r="L134" s="657"/>
      <c r="M134" s="657"/>
      <c r="N134" s="657"/>
      <c r="O134" s="657"/>
      <c r="P134" s="657"/>
      <c r="Q134" s="657"/>
      <c r="R134" s="657"/>
      <c r="S134" s="657"/>
      <c r="T134" s="657"/>
      <c r="U134" s="657"/>
      <c r="V134" s="657"/>
      <c r="W134" s="657"/>
      <c r="X134" s="657"/>
      <c r="Y134" s="657"/>
      <c r="Z134" s="657"/>
      <c r="AA134" s="657"/>
      <c r="AB134" s="657"/>
      <c r="AC134" s="657"/>
      <c r="AD134" s="657"/>
    </row>
    <row r="135">
      <c r="A135" s="657"/>
      <c r="B135" s="657"/>
      <c r="C135" s="657"/>
      <c r="D135" s="657"/>
      <c r="E135" s="657"/>
      <c r="F135" s="657"/>
      <c r="G135" s="657"/>
      <c r="H135" s="657"/>
      <c r="I135" s="657"/>
      <c r="J135" s="657"/>
      <c r="K135" s="657"/>
      <c r="L135" s="657"/>
      <c r="M135" s="657"/>
      <c r="N135" s="657"/>
      <c r="O135" s="657"/>
      <c r="P135" s="657"/>
      <c r="Q135" s="657"/>
      <c r="R135" s="657"/>
      <c r="S135" s="657"/>
      <c r="T135" s="657"/>
      <c r="U135" s="657"/>
      <c r="V135" s="657"/>
      <c r="W135" s="657"/>
      <c r="X135" s="657"/>
      <c r="Y135" s="657"/>
      <c r="Z135" s="657"/>
      <c r="AA135" s="657"/>
      <c r="AB135" s="657"/>
      <c r="AC135" s="657"/>
      <c r="AD135" s="657"/>
    </row>
    <row r="136">
      <c r="A136" s="657"/>
      <c r="B136" s="657"/>
      <c r="C136" s="657"/>
      <c r="D136" s="657"/>
      <c r="E136" s="657"/>
      <c r="F136" s="657"/>
      <c r="G136" s="657"/>
      <c r="H136" s="657"/>
      <c r="I136" s="657"/>
      <c r="J136" s="657"/>
      <c r="K136" s="657"/>
      <c r="L136" s="657"/>
      <c r="M136" s="657"/>
      <c r="N136" s="657"/>
      <c r="O136" s="657"/>
      <c r="P136" s="657"/>
      <c r="Q136" s="657"/>
      <c r="R136" s="657"/>
      <c r="S136" s="657"/>
      <c r="T136" s="657"/>
      <c r="U136" s="657"/>
      <c r="V136" s="657"/>
      <c r="W136" s="657"/>
      <c r="X136" s="657"/>
      <c r="Y136" s="657"/>
      <c r="Z136" s="657"/>
      <c r="AA136" s="657"/>
      <c r="AB136" s="657"/>
      <c r="AC136" s="657"/>
      <c r="AD136" s="657"/>
    </row>
    <row r="137">
      <c r="A137" s="657"/>
      <c r="B137" s="657"/>
      <c r="C137" s="657"/>
      <c r="D137" s="657"/>
      <c r="E137" s="657"/>
      <c r="F137" s="657"/>
      <c r="G137" s="657"/>
      <c r="H137" s="657"/>
      <c r="I137" s="657"/>
      <c r="J137" s="657"/>
      <c r="K137" s="657"/>
      <c r="L137" s="657"/>
      <c r="M137" s="657"/>
      <c r="N137" s="657"/>
      <c r="O137" s="657"/>
      <c r="P137" s="657"/>
      <c r="Q137" s="657"/>
      <c r="R137" s="657"/>
      <c r="S137" s="657"/>
      <c r="T137" s="657"/>
      <c r="U137" s="657"/>
      <c r="V137" s="657"/>
      <c r="W137" s="657"/>
      <c r="X137" s="657"/>
      <c r="Y137" s="657"/>
      <c r="Z137" s="657"/>
      <c r="AA137" s="657"/>
      <c r="AB137" s="657"/>
      <c r="AC137" s="657"/>
      <c r="AD137" s="657"/>
    </row>
    <row r="138">
      <c r="A138" s="657"/>
      <c r="B138" s="657"/>
      <c r="C138" s="657"/>
      <c r="D138" s="657"/>
      <c r="E138" s="657"/>
      <c r="F138" s="657"/>
      <c r="G138" s="657"/>
      <c r="H138" s="657"/>
      <c r="I138" s="657"/>
      <c r="J138" s="657"/>
      <c r="K138" s="657"/>
      <c r="L138" s="657"/>
      <c r="M138" s="657"/>
      <c r="N138" s="657"/>
      <c r="O138" s="657"/>
      <c r="P138" s="657"/>
      <c r="Q138" s="657"/>
      <c r="R138" s="657"/>
      <c r="S138" s="657"/>
      <c r="T138" s="657"/>
      <c r="U138" s="657"/>
      <c r="V138" s="657"/>
      <c r="W138" s="657"/>
      <c r="X138" s="657"/>
      <c r="Y138" s="657"/>
      <c r="Z138" s="657"/>
      <c r="AA138" s="657"/>
      <c r="AB138" s="657"/>
      <c r="AC138" s="657"/>
      <c r="AD138" s="657"/>
    </row>
    <row r="139">
      <c r="A139" s="657"/>
      <c r="B139" s="657"/>
      <c r="C139" s="657"/>
      <c r="D139" s="657"/>
      <c r="E139" s="657"/>
      <c r="F139" s="657"/>
      <c r="G139" s="657"/>
      <c r="H139" s="657"/>
      <c r="I139" s="657"/>
      <c r="J139" s="657"/>
      <c r="K139" s="657"/>
      <c r="L139" s="657"/>
      <c r="M139" s="657"/>
      <c r="N139" s="657"/>
      <c r="O139" s="657"/>
      <c r="P139" s="657"/>
      <c r="Q139" s="657"/>
      <c r="R139" s="657"/>
      <c r="S139" s="657"/>
      <c r="T139" s="657"/>
      <c r="U139" s="657"/>
      <c r="V139" s="657"/>
      <c r="W139" s="657"/>
      <c r="X139" s="657"/>
      <c r="Y139" s="657"/>
      <c r="Z139" s="657"/>
      <c r="AA139" s="657"/>
      <c r="AB139" s="657"/>
      <c r="AC139" s="657"/>
      <c r="AD139" s="657"/>
    </row>
    <row r="140">
      <c r="A140" s="657"/>
      <c r="B140" s="657"/>
      <c r="C140" s="657"/>
      <c r="D140" s="657"/>
      <c r="E140" s="657"/>
      <c r="F140" s="657"/>
      <c r="G140" s="657"/>
      <c r="H140" s="657"/>
      <c r="I140" s="657"/>
      <c r="J140" s="657"/>
      <c r="K140" s="657"/>
      <c r="L140" s="657"/>
      <c r="M140" s="657"/>
      <c r="N140" s="657"/>
      <c r="O140" s="657"/>
      <c r="P140" s="657"/>
      <c r="Q140" s="657"/>
      <c r="R140" s="657"/>
      <c r="S140" s="657"/>
      <c r="T140" s="657"/>
      <c r="U140" s="657"/>
      <c r="V140" s="657"/>
      <c r="W140" s="657"/>
      <c r="X140" s="657"/>
      <c r="Y140" s="657"/>
      <c r="Z140" s="657"/>
      <c r="AA140" s="657"/>
      <c r="AB140" s="657"/>
      <c r="AC140" s="657"/>
      <c r="AD140" s="657"/>
    </row>
    <row r="141">
      <c r="A141" s="657"/>
      <c r="B141" s="657"/>
      <c r="C141" s="657"/>
      <c r="D141" s="657"/>
      <c r="E141" s="657"/>
      <c r="F141" s="657"/>
      <c r="G141" s="657"/>
      <c r="H141" s="657"/>
      <c r="I141" s="657"/>
      <c r="J141" s="657"/>
      <c r="K141" s="657"/>
      <c r="L141" s="657"/>
      <c r="M141" s="657"/>
      <c r="N141" s="657"/>
      <c r="O141" s="657"/>
      <c r="P141" s="657"/>
      <c r="Q141" s="657"/>
      <c r="R141" s="657"/>
      <c r="S141" s="657"/>
      <c r="T141" s="657"/>
      <c r="U141" s="657"/>
      <c r="V141" s="657"/>
      <c r="W141" s="657"/>
      <c r="X141" s="657"/>
      <c r="Y141" s="657"/>
      <c r="Z141" s="657"/>
      <c r="AA141" s="657"/>
      <c r="AB141" s="657"/>
      <c r="AC141" s="657"/>
      <c r="AD141" s="657"/>
    </row>
    <row r="142">
      <c r="A142" s="657"/>
      <c r="B142" s="657"/>
      <c r="C142" s="657"/>
      <c r="D142" s="657"/>
      <c r="E142" s="657"/>
      <c r="F142" s="657"/>
      <c r="G142" s="657"/>
      <c r="H142" s="657"/>
      <c r="I142" s="657"/>
      <c r="J142" s="657"/>
      <c r="K142" s="657"/>
      <c r="L142" s="657"/>
      <c r="M142" s="657"/>
      <c r="N142" s="657"/>
      <c r="O142" s="657"/>
      <c r="P142" s="657"/>
      <c r="Q142" s="657"/>
      <c r="R142" s="657"/>
      <c r="S142" s="657"/>
      <c r="T142" s="657"/>
      <c r="U142" s="657"/>
      <c r="V142" s="657"/>
      <c r="W142" s="657"/>
      <c r="X142" s="657"/>
      <c r="Y142" s="657"/>
      <c r="Z142" s="657"/>
      <c r="AA142" s="657"/>
      <c r="AB142" s="657"/>
      <c r="AC142" s="657"/>
      <c r="AD142" s="657"/>
    </row>
    <row r="143">
      <c r="A143" s="657"/>
      <c r="B143" s="657"/>
      <c r="C143" s="657"/>
      <c r="D143" s="657"/>
      <c r="E143" s="657"/>
      <c r="F143" s="657"/>
      <c r="G143" s="657"/>
      <c r="H143" s="657"/>
      <c r="I143" s="657"/>
      <c r="J143" s="657"/>
      <c r="K143" s="657"/>
      <c r="L143" s="657"/>
      <c r="M143" s="657"/>
      <c r="N143" s="657"/>
      <c r="O143" s="657"/>
      <c r="P143" s="657"/>
      <c r="Q143" s="657"/>
      <c r="R143" s="657"/>
      <c r="S143" s="657"/>
      <c r="T143" s="657"/>
      <c r="U143" s="657"/>
      <c r="V143" s="657"/>
      <c r="W143" s="657"/>
      <c r="X143" s="657"/>
      <c r="Y143" s="657"/>
      <c r="Z143" s="657"/>
      <c r="AA143" s="657"/>
      <c r="AB143" s="657"/>
      <c r="AC143" s="657"/>
      <c r="AD143" s="657"/>
    </row>
    <row r="144">
      <c r="A144" s="657"/>
      <c r="B144" s="657"/>
      <c r="C144" s="657"/>
      <c r="D144" s="657"/>
      <c r="E144" s="657"/>
      <c r="F144" s="657"/>
      <c r="G144" s="657"/>
      <c r="H144" s="657"/>
      <c r="I144" s="657"/>
      <c r="J144" s="657"/>
      <c r="K144" s="657"/>
      <c r="L144" s="657"/>
      <c r="M144" s="657"/>
      <c r="N144" s="657"/>
      <c r="O144" s="657"/>
      <c r="P144" s="657"/>
      <c r="Q144" s="657"/>
      <c r="R144" s="657"/>
      <c r="S144" s="657"/>
      <c r="T144" s="657"/>
      <c r="U144" s="657"/>
      <c r="V144" s="657"/>
      <c r="W144" s="657"/>
      <c r="X144" s="657"/>
      <c r="Y144" s="657"/>
      <c r="Z144" s="657"/>
      <c r="AA144" s="657"/>
      <c r="AB144" s="657"/>
      <c r="AC144" s="657"/>
      <c r="AD144" s="657"/>
    </row>
    <row r="145">
      <c r="A145" s="657"/>
      <c r="B145" s="657"/>
      <c r="C145" s="657"/>
      <c r="D145" s="657"/>
      <c r="E145" s="657"/>
      <c r="F145" s="657"/>
      <c r="G145" s="657"/>
      <c r="H145" s="657"/>
      <c r="I145" s="657"/>
      <c r="J145" s="657"/>
      <c r="K145" s="657"/>
      <c r="L145" s="657"/>
      <c r="M145" s="657"/>
      <c r="N145" s="657"/>
      <c r="O145" s="657"/>
      <c r="P145" s="657"/>
      <c r="Q145" s="657"/>
      <c r="R145" s="657"/>
      <c r="S145" s="657"/>
      <c r="T145" s="657"/>
      <c r="U145" s="657"/>
      <c r="V145" s="657"/>
      <c r="W145" s="657"/>
      <c r="X145" s="657"/>
      <c r="Y145" s="657"/>
      <c r="Z145" s="657"/>
      <c r="AA145" s="657"/>
      <c r="AB145" s="657"/>
      <c r="AC145" s="657"/>
      <c r="AD145" s="657"/>
    </row>
    <row r="146">
      <c r="A146" s="657"/>
      <c r="B146" s="657"/>
      <c r="C146" s="657"/>
      <c r="D146" s="657"/>
      <c r="E146" s="657"/>
      <c r="F146" s="657"/>
      <c r="G146" s="657"/>
      <c r="H146" s="657"/>
      <c r="I146" s="657"/>
      <c r="J146" s="657"/>
      <c r="K146" s="657"/>
      <c r="L146" s="657"/>
      <c r="M146" s="657"/>
      <c r="N146" s="657"/>
      <c r="O146" s="657"/>
      <c r="P146" s="657"/>
      <c r="Q146" s="657"/>
      <c r="R146" s="657"/>
      <c r="S146" s="657"/>
      <c r="T146" s="657"/>
      <c r="U146" s="657"/>
      <c r="V146" s="657"/>
      <c r="W146" s="657"/>
      <c r="X146" s="657"/>
      <c r="Y146" s="657"/>
      <c r="Z146" s="657"/>
      <c r="AA146" s="657"/>
      <c r="AB146" s="657"/>
      <c r="AC146" s="657"/>
      <c r="AD146" s="657"/>
    </row>
    <row r="147">
      <c r="A147" s="657"/>
      <c r="B147" s="657"/>
      <c r="C147" s="657"/>
      <c r="D147" s="657"/>
      <c r="E147" s="657"/>
      <c r="F147" s="657"/>
      <c r="G147" s="657"/>
      <c r="H147" s="657"/>
      <c r="I147" s="657"/>
      <c r="J147" s="657"/>
      <c r="K147" s="657"/>
      <c r="L147" s="657"/>
      <c r="M147" s="657"/>
      <c r="N147" s="657"/>
      <c r="O147" s="657"/>
      <c r="P147" s="657"/>
      <c r="Q147" s="657"/>
      <c r="R147" s="657"/>
      <c r="S147" s="657"/>
      <c r="T147" s="657"/>
      <c r="U147" s="657"/>
      <c r="V147" s="657"/>
      <c r="W147" s="657"/>
      <c r="X147" s="657"/>
      <c r="Y147" s="657"/>
      <c r="Z147" s="657"/>
      <c r="AA147" s="657"/>
      <c r="AB147" s="657"/>
      <c r="AC147" s="657"/>
      <c r="AD147" s="657"/>
    </row>
    <row r="148">
      <c r="A148" s="657"/>
      <c r="B148" s="657"/>
      <c r="C148" s="657"/>
      <c r="D148" s="657"/>
      <c r="E148" s="657"/>
      <c r="F148" s="657"/>
      <c r="G148" s="657"/>
      <c r="H148" s="657"/>
      <c r="I148" s="657"/>
      <c r="J148" s="657"/>
      <c r="K148" s="657"/>
      <c r="L148" s="657"/>
      <c r="M148" s="657"/>
      <c r="N148" s="657"/>
      <c r="O148" s="657"/>
      <c r="P148" s="657"/>
      <c r="Q148" s="657"/>
      <c r="R148" s="657"/>
      <c r="S148" s="657"/>
      <c r="T148" s="657"/>
      <c r="U148" s="657"/>
      <c r="V148" s="657"/>
      <c r="W148" s="657"/>
      <c r="X148" s="657"/>
      <c r="Y148" s="657"/>
      <c r="Z148" s="657"/>
      <c r="AA148" s="657"/>
      <c r="AB148" s="657"/>
      <c r="AC148" s="657"/>
      <c r="AD148" s="657"/>
    </row>
    <row r="149">
      <c r="A149" s="657"/>
      <c r="B149" s="657"/>
      <c r="C149" s="657"/>
      <c r="D149" s="657"/>
      <c r="E149" s="657"/>
      <c r="F149" s="657"/>
      <c r="G149" s="657"/>
      <c r="H149" s="657"/>
      <c r="I149" s="657"/>
      <c r="J149" s="657"/>
      <c r="K149" s="657"/>
      <c r="L149" s="657"/>
      <c r="M149" s="657"/>
      <c r="N149" s="657"/>
      <c r="O149" s="657"/>
      <c r="P149" s="657"/>
      <c r="Q149" s="657"/>
      <c r="R149" s="657"/>
      <c r="S149" s="657"/>
      <c r="T149" s="657"/>
      <c r="U149" s="657"/>
      <c r="V149" s="657"/>
      <c r="W149" s="657"/>
      <c r="X149" s="657"/>
      <c r="Y149" s="657"/>
      <c r="Z149" s="657"/>
      <c r="AA149" s="657"/>
      <c r="AB149" s="657"/>
      <c r="AC149" s="657"/>
      <c r="AD149" s="657"/>
    </row>
    <row r="150">
      <c r="A150" s="657"/>
      <c r="B150" s="657"/>
      <c r="C150" s="657"/>
      <c r="D150" s="657"/>
      <c r="E150" s="657"/>
      <c r="F150" s="657"/>
      <c r="G150" s="657"/>
      <c r="H150" s="657"/>
      <c r="I150" s="657"/>
      <c r="J150" s="657"/>
      <c r="K150" s="657"/>
      <c r="L150" s="657"/>
      <c r="M150" s="657"/>
      <c r="N150" s="657"/>
      <c r="O150" s="657"/>
      <c r="P150" s="657"/>
      <c r="Q150" s="657"/>
      <c r="R150" s="657"/>
      <c r="S150" s="657"/>
      <c r="T150" s="657"/>
      <c r="U150" s="657"/>
      <c r="V150" s="657"/>
      <c r="W150" s="657"/>
      <c r="X150" s="657"/>
      <c r="Y150" s="657"/>
      <c r="Z150" s="657"/>
      <c r="AA150" s="657"/>
      <c r="AB150" s="657"/>
      <c r="AC150" s="657"/>
      <c r="AD150" s="657"/>
    </row>
    <row r="151">
      <c r="A151" s="657"/>
      <c r="B151" s="657"/>
      <c r="C151" s="657"/>
      <c r="D151" s="657"/>
      <c r="E151" s="657"/>
      <c r="F151" s="657"/>
      <c r="G151" s="657"/>
      <c r="H151" s="657"/>
      <c r="I151" s="657"/>
      <c r="J151" s="657"/>
      <c r="K151" s="657"/>
      <c r="L151" s="657"/>
      <c r="M151" s="657"/>
      <c r="N151" s="657"/>
      <c r="O151" s="657"/>
      <c r="P151" s="657"/>
      <c r="Q151" s="657"/>
      <c r="R151" s="657"/>
      <c r="S151" s="657"/>
      <c r="T151" s="657"/>
      <c r="U151" s="657"/>
      <c r="V151" s="657"/>
      <c r="W151" s="657"/>
      <c r="X151" s="657"/>
      <c r="Y151" s="657"/>
      <c r="Z151" s="657"/>
      <c r="AA151" s="657"/>
      <c r="AB151" s="657"/>
      <c r="AC151" s="657"/>
      <c r="AD151" s="657"/>
    </row>
    <row r="152">
      <c r="A152" s="657"/>
      <c r="B152" s="657"/>
      <c r="C152" s="657"/>
      <c r="D152" s="657"/>
      <c r="E152" s="657"/>
      <c r="F152" s="657"/>
      <c r="G152" s="657"/>
      <c r="H152" s="657"/>
      <c r="I152" s="657"/>
      <c r="J152" s="657"/>
      <c r="K152" s="657"/>
      <c r="L152" s="657"/>
      <c r="M152" s="657"/>
      <c r="N152" s="657"/>
      <c r="O152" s="657"/>
      <c r="P152" s="657"/>
      <c r="Q152" s="657"/>
      <c r="R152" s="657"/>
      <c r="S152" s="657"/>
      <c r="T152" s="657"/>
      <c r="U152" s="657"/>
      <c r="V152" s="657"/>
      <c r="W152" s="657"/>
      <c r="X152" s="657"/>
      <c r="Y152" s="657"/>
      <c r="Z152" s="657"/>
      <c r="AA152" s="657"/>
      <c r="AB152" s="657"/>
      <c r="AC152" s="657"/>
      <c r="AD152" s="657"/>
    </row>
    <row r="153">
      <c r="A153" s="657"/>
      <c r="B153" s="657"/>
      <c r="C153" s="657"/>
      <c r="D153" s="657"/>
      <c r="E153" s="657"/>
      <c r="F153" s="657"/>
      <c r="G153" s="657"/>
      <c r="H153" s="657"/>
      <c r="I153" s="657"/>
      <c r="J153" s="657"/>
      <c r="K153" s="657"/>
      <c r="L153" s="657"/>
      <c r="M153" s="657"/>
      <c r="N153" s="657"/>
      <c r="O153" s="657"/>
      <c r="P153" s="657"/>
      <c r="Q153" s="657"/>
      <c r="R153" s="657"/>
      <c r="S153" s="657"/>
      <c r="T153" s="657"/>
      <c r="U153" s="657"/>
      <c r="V153" s="657"/>
      <c r="W153" s="657"/>
      <c r="X153" s="657"/>
      <c r="Y153" s="657"/>
      <c r="Z153" s="657"/>
      <c r="AA153" s="657"/>
      <c r="AB153" s="657"/>
      <c r="AC153" s="657"/>
      <c r="AD153" s="657"/>
    </row>
    <row r="154">
      <c r="A154" s="657"/>
      <c r="B154" s="657"/>
      <c r="C154" s="657"/>
      <c r="D154" s="657"/>
      <c r="E154" s="657"/>
      <c r="F154" s="657"/>
      <c r="G154" s="657"/>
      <c r="H154" s="657"/>
      <c r="I154" s="657"/>
      <c r="J154" s="657"/>
      <c r="K154" s="657"/>
      <c r="L154" s="657"/>
      <c r="M154" s="657"/>
      <c r="N154" s="657"/>
      <c r="O154" s="657"/>
      <c r="P154" s="657"/>
      <c r="Q154" s="657"/>
      <c r="R154" s="657"/>
      <c r="S154" s="657"/>
      <c r="T154" s="657"/>
      <c r="U154" s="657"/>
      <c r="V154" s="657"/>
      <c r="W154" s="657"/>
      <c r="X154" s="657"/>
      <c r="Y154" s="657"/>
      <c r="Z154" s="657"/>
      <c r="AA154" s="657"/>
      <c r="AB154" s="657"/>
      <c r="AC154" s="657"/>
      <c r="AD154" s="657"/>
    </row>
    <row r="155">
      <c r="A155" s="657"/>
      <c r="B155" s="657"/>
      <c r="C155" s="657"/>
      <c r="D155" s="657"/>
      <c r="E155" s="657"/>
      <c r="F155" s="657"/>
      <c r="G155" s="657"/>
      <c r="H155" s="657"/>
      <c r="I155" s="657"/>
      <c r="J155" s="657"/>
      <c r="K155" s="657"/>
      <c r="L155" s="657"/>
      <c r="M155" s="657"/>
      <c r="N155" s="657"/>
      <c r="O155" s="657"/>
      <c r="P155" s="657"/>
      <c r="Q155" s="657"/>
      <c r="R155" s="657"/>
      <c r="S155" s="657"/>
      <c r="T155" s="657"/>
      <c r="U155" s="657"/>
      <c r="V155" s="657"/>
      <c r="W155" s="657"/>
      <c r="X155" s="657"/>
      <c r="Y155" s="657"/>
      <c r="Z155" s="657"/>
      <c r="AA155" s="657"/>
      <c r="AB155" s="657"/>
      <c r="AC155" s="657"/>
      <c r="AD155" s="657"/>
    </row>
    <row r="156">
      <c r="A156" s="657"/>
      <c r="B156" s="657"/>
      <c r="C156" s="657"/>
      <c r="D156" s="657"/>
      <c r="E156" s="657"/>
      <c r="F156" s="657"/>
      <c r="G156" s="657"/>
      <c r="H156" s="657"/>
      <c r="I156" s="657"/>
      <c r="J156" s="657"/>
      <c r="K156" s="657"/>
      <c r="L156" s="657"/>
      <c r="M156" s="657"/>
      <c r="N156" s="657"/>
      <c r="O156" s="657"/>
      <c r="P156" s="657"/>
      <c r="Q156" s="657"/>
      <c r="R156" s="657"/>
      <c r="S156" s="657"/>
      <c r="T156" s="657"/>
      <c r="U156" s="657"/>
      <c r="V156" s="657"/>
      <c r="W156" s="657"/>
      <c r="X156" s="657"/>
      <c r="Y156" s="657"/>
      <c r="Z156" s="657"/>
      <c r="AA156" s="657"/>
      <c r="AB156" s="657"/>
      <c r="AC156" s="657"/>
      <c r="AD156" s="657"/>
    </row>
    <row r="157">
      <c r="A157" s="657"/>
      <c r="B157" s="657"/>
      <c r="C157" s="657"/>
      <c r="D157" s="657"/>
      <c r="E157" s="657"/>
      <c r="F157" s="657"/>
      <c r="G157" s="657"/>
      <c r="H157" s="657"/>
      <c r="I157" s="657"/>
      <c r="J157" s="657"/>
      <c r="K157" s="657"/>
      <c r="L157" s="657"/>
      <c r="M157" s="657"/>
      <c r="N157" s="657"/>
      <c r="O157" s="657"/>
      <c r="P157" s="657"/>
      <c r="Q157" s="657"/>
      <c r="R157" s="657"/>
      <c r="S157" s="657"/>
      <c r="T157" s="657"/>
      <c r="U157" s="657"/>
      <c r="V157" s="657"/>
      <c r="W157" s="657"/>
      <c r="X157" s="657"/>
      <c r="Y157" s="657"/>
      <c r="Z157" s="657"/>
      <c r="AA157" s="657"/>
      <c r="AB157" s="657"/>
      <c r="AC157" s="657"/>
      <c r="AD157" s="657"/>
    </row>
    <row r="158">
      <c r="A158" s="657"/>
      <c r="B158" s="657"/>
      <c r="C158" s="657"/>
      <c r="D158" s="657"/>
      <c r="E158" s="657"/>
      <c r="F158" s="657"/>
      <c r="G158" s="657"/>
      <c r="H158" s="657"/>
      <c r="I158" s="657"/>
      <c r="J158" s="657"/>
      <c r="K158" s="657"/>
      <c r="L158" s="657"/>
      <c r="M158" s="657"/>
      <c r="N158" s="657"/>
      <c r="O158" s="657"/>
      <c r="P158" s="657"/>
      <c r="Q158" s="657"/>
      <c r="R158" s="657"/>
      <c r="S158" s="657"/>
      <c r="T158" s="657"/>
      <c r="U158" s="657"/>
      <c r="V158" s="657"/>
      <c r="W158" s="657"/>
      <c r="X158" s="657"/>
      <c r="Y158" s="657"/>
      <c r="Z158" s="657"/>
      <c r="AA158" s="657"/>
      <c r="AB158" s="657"/>
      <c r="AC158" s="657"/>
      <c r="AD158" s="657"/>
    </row>
    <row r="159">
      <c r="A159" s="657"/>
      <c r="B159" s="657"/>
      <c r="C159" s="657"/>
      <c r="D159" s="657"/>
      <c r="E159" s="657"/>
      <c r="F159" s="657"/>
      <c r="G159" s="657"/>
      <c r="H159" s="657"/>
      <c r="I159" s="657"/>
      <c r="J159" s="657"/>
      <c r="K159" s="657"/>
      <c r="L159" s="657"/>
      <c r="M159" s="657"/>
      <c r="N159" s="657"/>
      <c r="O159" s="657"/>
      <c r="P159" s="657"/>
      <c r="Q159" s="657"/>
      <c r="R159" s="657"/>
      <c r="S159" s="657"/>
      <c r="T159" s="657"/>
      <c r="U159" s="657"/>
      <c r="V159" s="657"/>
      <c r="W159" s="657"/>
      <c r="X159" s="657"/>
      <c r="Y159" s="657"/>
      <c r="Z159" s="657"/>
      <c r="AA159" s="657"/>
      <c r="AB159" s="657"/>
      <c r="AC159" s="657"/>
      <c r="AD159" s="657"/>
    </row>
    <row r="160">
      <c r="A160" s="657"/>
      <c r="B160" s="657"/>
      <c r="C160" s="657"/>
      <c r="D160" s="657"/>
      <c r="E160" s="657"/>
      <c r="F160" s="657"/>
      <c r="G160" s="657"/>
      <c r="H160" s="657"/>
      <c r="I160" s="657"/>
      <c r="J160" s="657"/>
      <c r="K160" s="657"/>
      <c r="L160" s="657"/>
      <c r="M160" s="657"/>
      <c r="N160" s="657"/>
      <c r="O160" s="657"/>
      <c r="P160" s="657"/>
      <c r="Q160" s="657"/>
      <c r="R160" s="657"/>
      <c r="S160" s="657"/>
      <c r="T160" s="657"/>
      <c r="U160" s="657"/>
      <c r="V160" s="657"/>
      <c r="W160" s="657"/>
      <c r="X160" s="657"/>
      <c r="Y160" s="657"/>
      <c r="Z160" s="657"/>
      <c r="AA160" s="657"/>
      <c r="AB160" s="657"/>
      <c r="AC160" s="657"/>
      <c r="AD160" s="657"/>
    </row>
    <row r="161">
      <c r="A161" s="657"/>
      <c r="B161" s="657"/>
      <c r="C161" s="657"/>
      <c r="D161" s="657"/>
      <c r="E161" s="657"/>
      <c r="F161" s="657"/>
      <c r="G161" s="657"/>
      <c r="H161" s="657"/>
      <c r="I161" s="657"/>
      <c r="J161" s="657"/>
      <c r="K161" s="657"/>
      <c r="L161" s="657"/>
      <c r="M161" s="657"/>
      <c r="N161" s="657"/>
      <c r="O161" s="657"/>
      <c r="P161" s="657"/>
      <c r="Q161" s="657"/>
      <c r="R161" s="657"/>
      <c r="S161" s="657"/>
      <c r="T161" s="657"/>
      <c r="U161" s="657"/>
      <c r="V161" s="657"/>
      <c r="W161" s="657"/>
      <c r="X161" s="657"/>
      <c r="Y161" s="657"/>
      <c r="Z161" s="657"/>
      <c r="AA161" s="657"/>
      <c r="AB161" s="657"/>
      <c r="AC161" s="657"/>
      <c r="AD161" s="657"/>
    </row>
    <row r="162">
      <c r="A162" s="657"/>
      <c r="B162" s="657"/>
      <c r="C162" s="657"/>
      <c r="D162" s="657"/>
      <c r="E162" s="657"/>
      <c r="F162" s="657"/>
      <c r="G162" s="657"/>
      <c r="H162" s="657"/>
      <c r="I162" s="657"/>
      <c r="J162" s="657"/>
      <c r="K162" s="657"/>
      <c r="L162" s="657"/>
      <c r="M162" s="657"/>
      <c r="N162" s="657"/>
      <c r="O162" s="657"/>
      <c r="P162" s="657"/>
      <c r="Q162" s="657"/>
      <c r="R162" s="657"/>
      <c r="S162" s="657"/>
      <c r="T162" s="657"/>
      <c r="U162" s="657"/>
      <c r="V162" s="657"/>
      <c r="W162" s="657"/>
      <c r="X162" s="657"/>
      <c r="Y162" s="657"/>
      <c r="Z162" s="657"/>
      <c r="AA162" s="657"/>
      <c r="AB162" s="657"/>
      <c r="AC162" s="657"/>
      <c r="AD162" s="657"/>
    </row>
    <row r="163">
      <c r="A163" s="657"/>
      <c r="B163" s="657"/>
      <c r="C163" s="657"/>
      <c r="D163" s="657"/>
      <c r="E163" s="657"/>
      <c r="F163" s="657"/>
      <c r="G163" s="657"/>
      <c r="H163" s="657"/>
      <c r="I163" s="657"/>
      <c r="J163" s="657"/>
      <c r="K163" s="657"/>
      <c r="L163" s="657"/>
      <c r="M163" s="657"/>
      <c r="N163" s="657"/>
      <c r="O163" s="657"/>
      <c r="P163" s="657"/>
      <c r="Q163" s="657"/>
      <c r="R163" s="657"/>
      <c r="S163" s="657"/>
      <c r="T163" s="657"/>
      <c r="U163" s="657"/>
      <c r="V163" s="657"/>
      <c r="W163" s="657"/>
      <c r="X163" s="657"/>
      <c r="Y163" s="657"/>
      <c r="Z163" s="657"/>
      <c r="AA163" s="657"/>
      <c r="AB163" s="657"/>
      <c r="AC163" s="657"/>
      <c r="AD163" s="657"/>
    </row>
    <row r="164">
      <c r="A164" s="657"/>
      <c r="B164" s="657"/>
      <c r="C164" s="657"/>
      <c r="D164" s="657"/>
      <c r="E164" s="657"/>
      <c r="F164" s="657"/>
      <c r="G164" s="657"/>
      <c r="H164" s="657"/>
      <c r="I164" s="657"/>
      <c r="J164" s="657"/>
      <c r="K164" s="657"/>
      <c r="L164" s="657"/>
      <c r="M164" s="657"/>
      <c r="N164" s="657"/>
      <c r="O164" s="657"/>
      <c r="P164" s="657"/>
      <c r="Q164" s="657"/>
      <c r="R164" s="657"/>
      <c r="S164" s="657"/>
      <c r="T164" s="657"/>
      <c r="U164" s="657"/>
      <c r="V164" s="657"/>
      <c r="W164" s="657"/>
      <c r="X164" s="657"/>
      <c r="Y164" s="657"/>
      <c r="Z164" s="657"/>
      <c r="AA164" s="657"/>
      <c r="AB164" s="657"/>
      <c r="AC164" s="657"/>
      <c r="AD164" s="657"/>
    </row>
    <row r="165">
      <c r="A165" s="657"/>
      <c r="B165" s="657"/>
      <c r="C165" s="657"/>
      <c r="D165" s="657"/>
      <c r="E165" s="657"/>
      <c r="F165" s="657"/>
      <c r="G165" s="657"/>
      <c r="H165" s="657"/>
      <c r="I165" s="657"/>
      <c r="J165" s="657"/>
      <c r="K165" s="657"/>
      <c r="L165" s="657"/>
      <c r="M165" s="657"/>
      <c r="N165" s="657"/>
      <c r="O165" s="657"/>
      <c r="P165" s="657"/>
      <c r="Q165" s="657"/>
      <c r="R165" s="657"/>
      <c r="S165" s="657"/>
      <c r="T165" s="657"/>
      <c r="U165" s="657"/>
      <c r="V165" s="657"/>
      <c r="W165" s="657"/>
      <c r="X165" s="657"/>
      <c r="Y165" s="657"/>
      <c r="Z165" s="657"/>
      <c r="AA165" s="657"/>
      <c r="AB165" s="657"/>
      <c r="AC165" s="657"/>
      <c r="AD165" s="657"/>
    </row>
    <row r="166">
      <c r="A166" s="657"/>
      <c r="B166" s="657"/>
      <c r="C166" s="657"/>
      <c r="D166" s="657"/>
      <c r="E166" s="657"/>
      <c r="F166" s="657"/>
      <c r="G166" s="657"/>
      <c r="H166" s="657"/>
      <c r="I166" s="657"/>
      <c r="J166" s="657"/>
      <c r="K166" s="657"/>
      <c r="L166" s="657"/>
      <c r="M166" s="657"/>
      <c r="N166" s="657"/>
      <c r="O166" s="657"/>
      <c r="P166" s="657"/>
      <c r="Q166" s="657"/>
      <c r="R166" s="657"/>
      <c r="S166" s="657"/>
      <c r="T166" s="657"/>
      <c r="U166" s="657"/>
      <c r="V166" s="657"/>
      <c r="W166" s="657"/>
      <c r="X166" s="657"/>
      <c r="Y166" s="657"/>
      <c r="Z166" s="657"/>
      <c r="AA166" s="657"/>
      <c r="AB166" s="657"/>
      <c r="AC166" s="657"/>
      <c r="AD166" s="657"/>
    </row>
    <row r="167">
      <c r="A167" s="657"/>
      <c r="B167" s="657"/>
      <c r="C167" s="657"/>
      <c r="D167" s="657"/>
      <c r="E167" s="657"/>
      <c r="F167" s="657"/>
      <c r="G167" s="657"/>
      <c r="H167" s="657"/>
      <c r="I167" s="657"/>
      <c r="J167" s="657"/>
      <c r="K167" s="657"/>
      <c r="L167" s="657"/>
      <c r="M167" s="657"/>
      <c r="N167" s="657"/>
      <c r="O167" s="657"/>
      <c r="P167" s="657"/>
      <c r="Q167" s="657"/>
      <c r="R167" s="657"/>
      <c r="S167" s="657"/>
      <c r="T167" s="657"/>
      <c r="U167" s="657"/>
      <c r="V167" s="657"/>
      <c r="W167" s="657"/>
      <c r="X167" s="657"/>
      <c r="Y167" s="657"/>
      <c r="Z167" s="657"/>
      <c r="AA167" s="657"/>
      <c r="AB167" s="657"/>
      <c r="AC167" s="657"/>
      <c r="AD167" s="657"/>
    </row>
    <row r="168">
      <c r="A168" s="657"/>
      <c r="B168" s="657"/>
      <c r="C168" s="657"/>
      <c r="D168" s="657"/>
      <c r="E168" s="657"/>
      <c r="F168" s="657"/>
      <c r="G168" s="657"/>
      <c r="H168" s="657"/>
      <c r="I168" s="657"/>
      <c r="J168" s="657"/>
      <c r="K168" s="657"/>
      <c r="L168" s="657"/>
      <c r="M168" s="657"/>
      <c r="N168" s="657"/>
      <c r="O168" s="657"/>
      <c r="P168" s="657"/>
      <c r="Q168" s="657"/>
      <c r="R168" s="657"/>
      <c r="S168" s="657"/>
      <c r="T168" s="657"/>
      <c r="U168" s="657"/>
      <c r="V168" s="657"/>
      <c r="W168" s="657"/>
      <c r="X168" s="657"/>
      <c r="Y168" s="657"/>
      <c r="Z168" s="657"/>
      <c r="AA168" s="657"/>
      <c r="AB168" s="657"/>
      <c r="AC168" s="657"/>
      <c r="AD168" s="657"/>
    </row>
    <row r="169">
      <c r="A169" s="657"/>
      <c r="B169" s="657"/>
      <c r="C169" s="657"/>
      <c r="D169" s="657"/>
      <c r="E169" s="657"/>
      <c r="F169" s="657"/>
      <c r="G169" s="657"/>
      <c r="H169" s="657"/>
      <c r="I169" s="657"/>
      <c r="J169" s="657"/>
      <c r="K169" s="657"/>
      <c r="L169" s="657"/>
      <c r="M169" s="657"/>
      <c r="N169" s="657"/>
      <c r="O169" s="657"/>
      <c r="P169" s="657"/>
      <c r="Q169" s="657"/>
      <c r="R169" s="657"/>
      <c r="S169" s="657"/>
      <c r="T169" s="657"/>
      <c r="U169" s="657"/>
      <c r="V169" s="657"/>
      <c r="W169" s="657"/>
      <c r="X169" s="657"/>
      <c r="Y169" s="657"/>
      <c r="Z169" s="657"/>
      <c r="AA169" s="657"/>
      <c r="AB169" s="657"/>
      <c r="AC169" s="657"/>
      <c r="AD169" s="657"/>
    </row>
    <row r="170">
      <c r="A170" s="657"/>
      <c r="B170" s="657"/>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row>
    <row r="171">
      <c r="A171" s="657"/>
      <c r="B171" s="657"/>
      <c r="C171" s="657"/>
      <c r="D171" s="657"/>
      <c r="E171" s="657"/>
      <c r="F171" s="657"/>
      <c r="G171" s="657"/>
      <c r="H171" s="657"/>
      <c r="I171" s="657"/>
      <c r="J171" s="657"/>
      <c r="K171" s="657"/>
      <c r="L171" s="657"/>
      <c r="M171" s="657"/>
      <c r="N171" s="657"/>
      <c r="O171" s="657"/>
      <c r="P171" s="657"/>
      <c r="Q171" s="657"/>
      <c r="R171" s="657"/>
      <c r="S171" s="657"/>
      <c r="T171" s="657"/>
      <c r="U171" s="657"/>
      <c r="V171" s="657"/>
      <c r="W171" s="657"/>
      <c r="X171" s="657"/>
      <c r="Y171" s="657"/>
      <c r="Z171" s="657"/>
      <c r="AA171" s="657"/>
      <c r="AB171" s="657"/>
      <c r="AC171" s="657"/>
      <c r="AD171" s="657"/>
    </row>
    <row r="172">
      <c r="A172" s="657"/>
      <c r="B172" s="657"/>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row>
    <row r="173">
      <c r="A173" s="657"/>
      <c r="B173" s="657"/>
      <c r="C173" s="657"/>
      <c r="D173" s="657"/>
      <c r="E173" s="657"/>
      <c r="F173" s="657"/>
      <c r="G173" s="657"/>
      <c r="H173" s="657"/>
      <c r="I173" s="657"/>
      <c r="J173" s="657"/>
      <c r="K173" s="657"/>
      <c r="L173" s="657"/>
      <c r="M173" s="657"/>
      <c r="N173" s="657"/>
      <c r="O173" s="657"/>
      <c r="P173" s="657"/>
      <c r="Q173" s="657"/>
      <c r="R173" s="657"/>
      <c r="S173" s="657"/>
      <c r="T173" s="657"/>
      <c r="U173" s="657"/>
      <c r="V173" s="657"/>
      <c r="W173" s="657"/>
      <c r="X173" s="657"/>
      <c r="Y173" s="657"/>
      <c r="Z173" s="657"/>
      <c r="AA173" s="657"/>
      <c r="AB173" s="657"/>
      <c r="AC173" s="657"/>
      <c r="AD173" s="657"/>
    </row>
    <row r="174">
      <c r="A174" s="657"/>
      <c r="B174" s="657"/>
      <c r="C174" s="657"/>
      <c r="D174" s="657"/>
      <c r="E174" s="657"/>
      <c r="F174" s="657"/>
      <c r="G174" s="657"/>
      <c r="H174" s="657"/>
      <c r="I174" s="657"/>
      <c r="J174" s="657"/>
      <c r="K174" s="657"/>
      <c r="L174" s="657"/>
      <c r="M174" s="657"/>
      <c r="N174" s="657"/>
      <c r="O174" s="657"/>
      <c r="P174" s="657"/>
      <c r="Q174" s="657"/>
      <c r="R174" s="657"/>
      <c r="S174" s="657"/>
      <c r="T174" s="657"/>
      <c r="U174" s="657"/>
      <c r="V174" s="657"/>
      <c r="W174" s="657"/>
      <c r="X174" s="657"/>
      <c r="Y174" s="657"/>
      <c r="Z174" s="657"/>
      <c r="AA174" s="657"/>
      <c r="AB174" s="657"/>
      <c r="AC174" s="657"/>
      <c r="AD174" s="657"/>
    </row>
    <row r="175">
      <c r="A175" s="657"/>
      <c r="B175" s="657"/>
      <c r="C175" s="657"/>
      <c r="D175" s="657"/>
      <c r="E175" s="657"/>
      <c r="F175" s="657"/>
      <c r="G175" s="657"/>
      <c r="H175" s="657"/>
      <c r="I175" s="657"/>
      <c r="J175" s="657"/>
      <c r="K175" s="657"/>
      <c r="L175" s="657"/>
      <c r="M175" s="657"/>
      <c r="N175" s="657"/>
      <c r="O175" s="657"/>
      <c r="P175" s="657"/>
      <c r="Q175" s="657"/>
      <c r="R175" s="657"/>
      <c r="S175" s="657"/>
      <c r="T175" s="657"/>
      <c r="U175" s="657"/>
      <c r="V175" s="657"/>
      <c r="W175" s="657"/>
      <c r="X175" s="657"/>
      <c r="Y175" s="657"/>
      <c r="Z175" s="657"/>
      <c r="AA175" s="657"/>
      <c r="AB175" s="657"/>
      <c r="AC175" s="657"/>
      <c r="AD175" s="657"/>
    </row>
    <row r="176">
      <c r="A176" s="657"/>
      <c r="B176" s="657"/>
      <c r="C176" s="657"/>
      <c r="D176" s="657"/>
      <c r="E176" s="657"/>
      <c r="F176" s="657"/>
      <c r="G176" s="657"/>
      <c r="H176" s="657"/>
      <c r="I176" s="657"/>
      <c r="J176" s="657"/>
      <c r="K176" s="657"/>
      <c r="L176" s="657"/>
      <c r="M176" s="657"/>
      <c r="N176" s="657"/>
      <c r="O176" s="657"/>
      <c r="P176" s="657"/>
      <c r="Q176" s="657"/>
      <c r="R176" s="657"/>
      <c r="S176" s="657"/>
      <c r="T176" s="657"/>
      <c r="U176" s="657"/>
      <c r="V176" s="657"/>
      <c r="W176" s="657"/>
      <c r="X176" s="657"/>
      <c r="Y176" s="657"/>
      <c r="Z176" s="657"/>
      <c r="AA176" s="657"/>
      <c r="AB176" s="657"/>
      <c r="AC176" s="657"/>
      <c r="AD176" s="657"/>
    </row>
    <row r="177">
      <c r="A177" s="657"/>
      <c r="B177" s="657"/>
      <c r="C177" s="657"/>
      <c r="D177" s="657"/>
      <c r="E177" s="657"/>
      <c r="F177" s="657"/>
      <c r="G177" s="657"/>
      <c r="H177" s="657"/>
      <c r="I177" s="657"/>
      <c r="J177" s="657"/>
      <c r="K177" s="657"/>
      <c r="L177" s="657"/>
      <c r="M177" s="657"/>
      <c r="N177" s="657"/>
      <c r="O177" s="657"/>
      <c r="P177" s="657"/>
      <c r="Q177" s="657"/>
      <c r="R177" s="657"/>
      <c r="S177" s="657"/>
      <c r="T177" s="657"/>
      <c r="U177" s="657"/>
      <c r="V177" s="657"/>
      <c r="W177" s="657"/>
      <c r="X177" s="657"/>
      <c r="Y177" s="657"/>
      <c r="Z177" s="657"/>
      <c r="AA177" s="657"/>
      <c r="AB177" s="657"/>
      <c r="AC177" s="657"/>
      <c r="AD177" s="657"/>
    </row>
    <row r="178">
      <c r="A178" s="657"/>
      <c r="B178" s="657"/>
      <c r="C178" s="657"/>
      <c r="D178" s="657"/>
      <c r="E178" s="657"/>
      <c r="F178" s="657"/>
      <c r="G178" s="657"/>
      <c r="H178" s="657"/>
      <c r="I178" s="657"/>
      <c r="J178" s="657"/>
      <c r="K178" s="657"/>
      <c r="L178" s="657"/>
      <c r="M178" s="657"/>
      <c r="N178" s="657"/>
      <c r="O178" s="657"/>
      <c r="P178" s="657"/>
      <c r="Q178" s="657"/>
      <c r="R178" s="657"/>
      <c r="S178" s="657"/>
      <c r="T178" s="657"/>
      <c r="U178" s="657"/>
      <c r="V178" s="657"/>
      <c r="W178" s="657"/>
      <c r="X178" s="657"/>
      <c r="Y178" s="657"/>
      <c r="Z178" s="657"/>
      <c r="AA178" s="657"/>
      <c r="AB178" s="657"/>
      <c r="AC178" s="657"/>
      <c r="AD178" s="657"/>
    </row>
    <row r="179">
      <c r="A179" s="657"/>
      <c r="B179" s="657"/>
      <c r="C179" s="657"/>
      <c r="D179" s="657"/>
      <c r="E179" s="657"/>
      <c r="F179" s="657"/>
      <c r="G179" s="657"/>
      <c r="H179" s="657"/>
      <c r="I179" s="657"/>
      <c r="J179" s="657"/>
      <c r="K179" s="657"/>
      <c r="L179" s="657"/>
      <c r="M179" s="657"/>
      <c r="N179" s="657"/>
      <c r="O179" s="657"/>
      <c r="P179" s="657"/>
      <c r="Q179" s="657"/>
      <c r="R179" s="657"/>
      <c r="S179" s="657"/>
      <c r="T179" s="657"/>
      <c r="U179" s="657"/>
      <c r="V179" s="657"/>
      <c r="W179" s="657"/>
      <c r="X179" s="657"/>
      <c r="Y179" s="657"/>
      <c r="Z179" s="657"/>
      <c r="AA179" s="657"/>
      <c r="AB179" s="657"/>
      <c r="AC179" s="657"/>
      <c r="AD179" s="657"/>
    </row>
    <row r="180">
      <c r="A180" s="657"/>
      <c r="B180" s="657"/>
      <c r="C180" s="657"/>
      <c r="D180" s="657"/>
      <c r="E180" s="657"/>
      <c r="F180" s="657"/>
      <c r="G180" s="657"/>
      <c r="H180" s="657"/>
      <c r="I180" s="657"/>
      <c r="J180" s="657"/>
      <c r="K180" s="657"/>
      <c r="L180" s="657"/>
      <c r="M180" s="657"/>
      <c r="N180" s="657"/>
      <c r="O180" s="657"/>
      <c r="P180" s="657"/>
      <c r="Q180" s="657"/>
      <c r="R180" s="657"/>
      <c r="S180" s="657"/>
      <c r="T180" s="657"/>
      <c r="U180" s="657"/>
      <c r="V180" s="657"/>
      <c r="W180" s="657"/>
      <c r="X180" s="657"/>
      <c r="Y180" s="657"/>
      <c r="Z180" s="657"/>
      <c r="AA180" s="657"/>
      <c r="AB180" s="657"/>
      <c r="AC180" s="657"/>
      <c r="AD180" s="657"/>
    </row>
    <row r="181">
      <c r="A181" s="657"/>
      <c r="B181" s="657"/>
      <c r="C181" s="657"/>
      <c r="D181" s="657"/>
      <c r="E181" s="657"/>
      <c r="F181" s="657"/>
      <c r="G181" s="657"/>
      <c r="H181" s="657"/>
      <c r="I181" s="657"/>
      <c r="J181" s="657"/>
      <c r="K181" s="657"/>
      <c r="L181" s="657"/>
      <c r="M181" s="657"/>
      <c r="N181" s="657"/>
      <c r="O181" s="657"/>
      <c r="P181" s="657"/>
      <c r="Q181" s="657"/>
      <c r="R181" s="657"/>
      <c r="S181" s="657"/>
      <c r="T181" s="657"/>
      <c r="U181" s="657"/>
      <c r="V181" s="657"/>
      <c r="W181" s="657"/>
      <c r="X181" s="657"/>
      <c r="Y181" s="657"/>
      <c r="Z181" s="657"/>
      <c r="AA181" s="657"/>
      <c r="AB181" s="657"/>
      <c r="AC181" s="657"/>
      <c r="AD181" s="657"/>
    </row>
    <row r="182">
      <c r="A182" s="657"/>
      <c r="B182" s="657"/>
      <c r="C182" s="657"/>
      <c r="D182" s="657"/>
      <c r="E182" s="657"/>
      <c r="F182" s="657"/>
      <c r="G182" s="657"/>
      <c r="H182" s="657"/>
      <c r="I182" s="657"/>
      <c r="J182" s="657"/>
      <c r="K182" s="657"/>
      <c r="L182" s="657"/>
      <c r="M182" s="657"/>
      <c r="N182" s="657"/>
      <c r="O182" s="657"/>
      <c r="P182" s="657"/>
      <c r="Q182" s="657"/>
      <c r="R182" s="657"/>
      <c r="S182" s="657"/>
      <c r="T182" s="657"/>
      <c r="U182" s="657"/>
      <c r="V182" s="657"/>
      <c r="W182" s="657"/>
      <c r="X182" s="657"/>
      <c r="Y182" s="657"/>
      <c r="Z182" s="657"/>
      <c r="AA182" s="657"/>
      <c r="AB182" s="657"/>
      <c r="AC182" s="657"/>
      <c r="AD182" s="657"/>
    </row>
    <row r="183">
      <c r="A183" s="657"/>
      <c r="B183" s="657"/>
      <c r="C183" s="657"/>
      <c r="D183" s="657"/>
      <c r="E183" s="657"/>
      <c r="F183" s="657"/>
      <c r="G183" s="657"/>
      <c r="H183" s="657"/>
      <c r="I183" s="657"/>
      <c r="J183" s="657"/>
      <c r="K183" s="657"/>
      <c r="L183" s="657"/>
      <c r="M183" s="657"/>
      <c r="N183" s="657"/>
      <c r="O183" s="657"/>
      <c r="P183" s="657"/>
      <c r="Q183" s="657"/>
      <c r="R183" s="657"/>
      <c r="S183" s="657"/>
      <c r="T183" s="657"/>
      <c r="U183" s="657"/>
      <c r="V183" s="657"/>
      <c r="W183" s="657"/>
      <c r="X183" s="657"/>
      <c r="Y183" s="657"/>
      <c r="Z183" s="657"/>
      <c r="AA183" s="657"/>
      <c r="AB183" s="657"/>
      <c r="AC183" s="657"/>
      <c r="AD183" s="657"/>
    </row>
    <row r="184">
      <c r="A184" s="657"/>
      <c r="B184" s="657"/>
      <c r="C184" s="657"/>
      <c r="D184" s="657"/>
      <c r="E184" s="657"/>
      <c r="F184" s="657"/>
      <c r="G184" s="657"/>
      <c r="H184" s="657"/>
      <c r="I184" s="657"/>
      <c r="J184" s="657"/>
      <c r="K184" s="657"/>
      <c r="L184" s="657"/>
      <c r="M184" s="657"/>
      <c r="N184" s="657"/>
      <c r="O184" s="657"/>
      <c r="P184" s="657"/>
      <c r="Q184" s="657"/>
      <c r="R184" s="657"/>
      <c r="S184" s="657"/>
      <c r="T184" s="657"/>
      <c r="U184" s="657"/>
      <c r="V184" s="657"/>
      <c r="W184" s="657"/>
      <c r="X184" s="657"/>
      <c r="Y184" s="657"/>
      <c r="Z184" s="657"/>
      <c r="AA184" s="657"/>
      <c r="AB184" s="657"/>
      <c r="AC184" s="657"/>
      <c r="AD184" s="657"/>
    </row>
    <row r="185">
      <c r="A185" s="657"/>
      <c r="B185" s="657"/>
      <c r="C185" s="657"/>
      <c r="D185" s="657"/>
      <c r="E185" s="657"/>
      <c r="F185" s="657"/>
      <c r="G185" s="657"/>
      <c r="H185" s="657"/>
      <c r="I185" s="657"/>
      <c r="J185" s="657"/>
      <c r="K185" s="657"/>
      <c r="L185" s="657"/>
      <c r="M185" s="657"/>
      <c r="N185" s="657"/>
      <c r="O185" s="657"/>
      <c r="P185" s="657"/>
      <c r="Q185" s="657"/>
      <c r="R185" s="657"/>
      <c r="S185" s="657"/>
      <c r="T185" s="657"/>
      <c r="U185" s="657"/>
      <c r="V185" s="657"/>
      <c r="W185" s="657"/>
      <c r="X185" s="657"/>
      <c r="Y185" s="657"/>
      <c r="Z185" s="657"/>
      <c r="AA185" s="657"/>
      <c r="AB185" s="657"/>
      <c r="AC185" s="657"/>
      <c r="AD185" s="657"/>
    </row>
    <row r="186">
      <c r="A186" s="657"/>
      <c r="B186" s="657"/>
      <c r="C186" s="657"/>
      <c r="D186" s="657"/>
      <c r="E186" s="657"/>
      <c r="F186" s="657"/>
      <c r="G186" s="657"/>
      <c r="H186" s="657"/>
      <c r="I186" s="657"/>
      <c r="J186" s="657"/>
      <c r="K186" s="657"/>
      <c r="L186" s="657"/>
      <c r="M186" s="657"/>
      <c r="N186" s="657"/>
      <c r="O186" s="657"/>
      <c r="P186" s="657"/>
      <c r="Q186" s="657"/>
      <c r="R186" s="657"/>
      <c r="S186" s="657"/>
      <c r="T186" s="657"/>
      <c r="U186" s="657"/>
      <c r="V186" s="657"/>
      <c r="W186" s="657"/>
      <c r="X186" s="657"/>
      <c r="Y186" s="657"/>
      <c r="Z186" s="657"/>
      <c r="AA186" s="657"/>
      <c r="AB186" s="657"/>
      <c r="AC186" s="657"/>
      <c r="AD186" s="657"/>
    </row>
    <row r="187">
      <c r="A187" s="657"/>
      <c r="B187" s="657"/>
      <c r="C187" s="657"/>
      <c r="D187" s="657"/>
      <c r="E187" s="657"/>
      <c r="F187" s="657"/>
      <c r="G187" s="657"/>
      <c r="H187" s="657"/>
      <c r="I187" s="657"/>
      <c r="J187" s="657"/>
      <c r="K187" s="657"/>
      <c r="L187" s="657"/>
      <c r="M187" s="657"/>
      <c r="N187" s="657"/>
      <c r="O187" s="657"/>
      <c r="P187" s="657"/>
      <c r="Q187" s="657"/>
      <c r="R187" s="657"/>
      <c r="S187" s="657"/>
      <c r="T187" s="657"/>
      <c r="U187" s="657"/>
      <c r="V187" s="657"/>
      <c r="W187" s="657"/>
      <c r="X187" s="657"/>
      <c r="Y187" s="657"/>
      <c r="Z187" s="657"/>
      <c r="AA187" s="657"/>
      <c r="AB187" s="657"/>
      <c r="AC187" s="657"/>
      <c r="AD187" s="657"/>
    </row>
    <row r="188">
      <c r="A188" s="657"/>
      <c r="B188" s="657"/>
      <c r="C188" s="657"/>
      <c r="D188" s="657"/>
      <c r="E188" s="657"/>
      <c r="F188" s="657"/>
      <c r="G188" s="657"/>
      <c r="H188" s="657"/>
      <c r="I188" s="657"/>
      <c r="J188" s="657"/>
      <c r="K188" s="657"/>
      <c r="L188" s="657"/>
      <c r="M188" s="657"/>
      <c r="N188" s="657"/>
      <c r="O188" s="657"/>
      <c r="P188" s="657"/>
      <c r="Q188" s="657"/>
      <c r="R188" s="657"/>
      <c r="S188" s="657"/>
      <c r="T188" s="657"/>
      <c r="U188" s="657"/>
      <c r="V188" s="657"/>
      <c r="W188" s="657"/>
      <c r="X188" s="657"/>
      <c r="Y188" s="657"/>
      <c r="Z188" s="657"/>
      <c r="AA188" s="657"/>
      <c r="AB188" s="657"/>
      <c r="AC188" s="657"/>
      <c r="AD188" s="657"/>
    </row>
    <row r="189">
      <c r="A189" s="657"/>
      <c r="B189" s="657"/>
      <c r="C189" s="657"/>
      <c r="D189" s="657"/>
      <c r="E189" s="657"/>
      <c r="F189" s="657"/>
      <c r="G189" s="657"/>
      <c r="H189" s="657"/>
      <c r="I189" s="657"/>
      <c r="J189" s="657"/>
      <c r="K189" s="657"/>
      <c r="L189" s="657"/>
      <c r="M189" s="657"/>
      <c r="N189" s="657"/>
      <c r="O189" s="657"/>
      <c r="P189" s="657"/>
      <c r="Q189" s="657"/>
      <c r="R189" s="657"/>
      <c r="S189" s="657"/>
      <c r="T189" s="657"/>
      <c r="U189" s="657"/>
      <c r="V189" s="657"/>
      <c r="W189" s="657"/>
      <c r="X189" s="657"/>
      <c r="Y189" s="657"/>
      <c r="Z189" s="657"/>
      <c r="AA189" s="657"/>
      <c r="AB189" s="657"/>
      <c r="AC189" s="657"/>
      <c r="AD189" s="657"/>
    </row>
    <row r="190">
      <c r="A190" s="657"/>
      <c r="B190" s="657"/>
      <c r="C190" s="657"/>
      <c r="D190" s="657"/>
      <c r="E190" s="657"/>
      <c r="F190" s="657"/>
      <c r="G190" s="657"/>
      <c r="H190" s="657"/>
      <c r="I190" s="657"/>
      <c r="J190" s="657"/>
      <c r="K190" s="657"/>
      <c r="L190" s="657"/>
      <c r="M190" s="657"/>
      <c r="N190" s="657"/>
      <c r="O190" s="657"/>
      <c r="P190" s="657"/>
      <c r="Q190" s="657"/>
      <c r="R190" s="657"/>
      <c r="S190" s="657"/>
      <c r="T190" s="657"/>
      <c r="U190" s="657"/>
      <c r="V190" s="657"/>
      <c r="W190" s="657"/>
      <c r="X190" s="657"/>
      <c r="Y190" s="657"/>
      <c r="Z190" s="657"/>
      <c r="AA190" s="657"/>
      <c r="AB190" s="657"/>
      <c r="AC190" s="657"/>
      <c r="AD190" s="657"/>
    </row>
    <row r="191">
      <c r="A191" s="657"/>
      <c r="B191" s="657"/>
      <c r="C191" s="657"/>
      <c r="D191" s="657"/>
      <c r="E191" s="657"/>
      <c r="F191" s="657"/>
      <c r="G191" s="657"/>
      <c r="H191" s="657"/>
      <c r="I191" s="657"/>
      <c r="J191" s="657"/>
      <c r="K191" s="657"/>
      <c r="L191" s="657"/>
      <c r="M191" s="657"/>
      <c r="N191" s="657"/>
      <c r="O191" s="657"/>
      <c r="P191" s="657"/>
      <c r="Q191" s="657"/>
      <c r="R191" s="657"/>
      <c r="S191" s="657"/>
      <c r="T191" s="657"/>
      <c r="U191" s="657"/>
      <c r="V191" s="657"/>
      <c r="W191" s="657"/>
      <c r="X191" s="657"/>
      <c r="Y191" s="657"/>
      <c r="Z191" s="657"/>
      <c r="AA191" s="657"/>
      <c r="AB191" s="657"/>
      <c r="AC191" s="657"/>
      <c r="AD191" s="657"/>
    </row>
    <row r="192">
      <c r="A192" s="657"/>
      <c r="B192" s="657"/>
      <c r="C192" s="657"/>
      <c r="D192" s="657"/>
      <c r="E192" s="657"/>
      <c r="F192" s="657"/>
      <c r="G192" s="657"/>
      <c r="H192" s="657"/>
      <c r="I192" s="657"/>
      <c r="J192" s="657"/>
      <c r="K192" s="657"/>
      <c r="L192" s="657"/>
      <c r="M192" s="657"/>
      <c r="N192" s="657"/>
      <c r="O192" s="657"/>
      <c r="P192" s="657"/>
      <c r="Q192" s="657"/>
      <c r="R192" s="657"/>
      <c r="S192" s="657"/>
      <c r="T192" s="657"/>
      <c r="U192" s="657"/>
      <c r="V192" s="657"/>
      <c r="W192" s="657"/>
      <c r="X192" s="657"/>
      <c r="Y192" s="657"/>
      <c r="Z192" s="657"/>
      <c r="AA192" s="657"/>
      <c r="AB192" s="657"/>
      <c r="AC192" s="657"/>
      <c r="AD192" s="657"/>
    </row>
    <row r="193">
      <c r="A193" s="657"/>
      <c r="B193" s="657"/>
      <c r="C193" s="657"/>
      <c r="D193" s="657"/>
      <c r="E193" s="657"/>
      <c r="F193" s="657"/>
      <c r="G193" s="657"/>
      <c r="H193" s="657"/>
      <c r="I193" s="657"/>
      <c r="J193" s="657"/>
      <c r="K193" s="657"/>
      <c r="L193" s="657"/>
      <c r="M193" s="657"/>
      <c r="N193" s="657"/>
      <c r="O193" s="657"/>
      <c r="P193" s="657"/>
      <c r="Q193" s="657"/>
      <c r="R193" s="657"/>
      <c r="S193" s="657"/>
      <c r="T193" s="657"/>
      <c r="U193" s="657"/>
      <c r="V193" s="657"/>
      <c r="W193" s="657"/>
      <c r="X193" s="657"/>
      <c r="Y193" s="657"/>
      <c r="Z193" s="657"/>
      <c r="AA193" s="657"/>
      <c r="AB193" s="657"/>
      <c r="AC193" s="657"/>
      <c r="AD193" s="657"/>
    </row>
    <row r="194">
      <c r="A194" s="657"/>
      <c r="B194" s="657"/>
      <c r="C194" s="657"/>
      <c r="D194" s="657"/>
      <c r="E194" s="657"/>
      <c r="F194" s="657"/>
      <c r="G194" s="657"/>
      <c r="H194" s="657"/>
      <c r="I194" s="657"/>
      <c r="J194" s="657"/>
      <c r="K194" s="657"/>
      <c r="L194" s="657"/>
      <c r="M194" s="657"/>
      <c r="N194" s="657"/>
      <c r="O194" s="657"/>
      <c r="P194" s="657"/>
      <c r="Q194" s="657"/>
      <c r="R194" s="657"/>
      <c r="S194" s="657"/>
      <c r="T194" s="657"/>
      <c r="U194" s="657"/>
      <c r="V194" s="657"/>
      <c r="W194" s="657"/>
      <c r="X194" s="657"/>
      <c r="Y194" s="657"/>
      <c r="Z194" s="657"/>
      <c r="AA194" s="657"/>
      <c r="AB194" s="657"/>
      <c r="AC194" s="657"/>
      <c r="AD194" s="657"/>
    </row>
    <row r="195">
      <c r="A195" s="657"/>
      <c r="B195" s="657"/>
      <c r="C195" s="657"/>
      <c r="D195" s="657"/>
      <c r="E195" s="657"/>
      <c r="F195" s="657"/>
      <c r="G195" s="657"/>
      <c r="H195" s="657"/>
      <c r="I195" s="657"/>
      <c r="J195" s="657"/>
      <c r="K195" s="657"/>
      <c r="L195" s="657"/>
      <c r="M195" s="657"/>
      <c r="N195" s="657"/>
      <c r="O195" s="657"/>
      <c r="P195" s="657"/>
      <c r="Q195" s="657"/>
      <c r="R195" s="657"/>
      <c r="S195" s="657"/>
      <c r="T195" s="657"/>
      <c r="U195" s="657"/>
      <c r="V195" s="657"/>
      <c r="W195" s="657"/>
      <c r="X195" s="657"/>
      <c r="Y195" s="657"/>
      <c r="Z195" s="657"/>
      <c r="AA195" s="657"/>
      <c r="AB195" s="657"/>
      <c r="AC195" s="657"/>
      <c r="AD195" s="657"/>
    </row>
    <row r="196">
      <c r="A196" s="657"/>
      <c r="B196" s="657"/>
      <c r="C196" s="657"/>
      <c r="D196" s="657"/>
      <c r="E196" s="657"/>
      <c r="F196" s="657"/>
      <c r="G196" s="657"/>
      <c r="H196" s="657"/>
      <c r="I196" s="657"/>
      <c r="J196" s="657"/>
      <c r="K196" s="657"/>
      <c r="L196" s="657"/>
      <c r="M196" s="657"/>
      <c r="N196" s="657"/>
      <c r="O196" s="657"/>
      <c r="P196" s="657"/>
      <c r="Q196" s="657"/>
      <c r="R196" s="657"/>
      <c r="S196" s="657"/>
      <c r="T196" s="657"/>
      <c r="U196" s="657"/>
      <c r="V196" s="657"/>
      <c r="W196" s="657"/>
      <c r="X196" s="657"/>
      <c r="Y196" s="657"/>
      <c r="Z196" s="657"/>
      <c r="AA196" s="657"/>
      <c r="AB196" s="657"/>
      <c r="AC196" s="657"/>
      <c r="AD196" s="657"/>
    </row>
    <row r="197">
      <c r="A197" s="657"/>
      <c r="B197" s="657"/>
      <c r="C197" s="657"/>
      <c r="D197" s="657"/>
      <c r="E197" s="657"/>
      <c r="F197" s="657"/>
      <c r="G197" s="657"/>
      <c r="H197" s="657"/>
      <c r="I197" s="657"/>
      <c r="J197" s="657"/>
      <c r="K197" s="657"/>
      <c r="L197" s="657"/>
      <c r="M197" s="657"/>
      <c r="N197" s="657"/>
      <c r="O197" s="657"/>
      <c r="P197" s="657"/>
      <c r="Q197" s="657"/>
      <c r="R197" s="657"/>
      <c r="S197" s="657"/>
      <c r="T197" s="657"/>
      <c r="U197" s="657"/>
      <c r="V197" s="657"/>
      <c r="W197" s="657"/>
      <c r="X197" s="657"/>
      <c r="Y197" s="657"/>
      <c r="Z197" s="657"/>
      <c r="AA197" s="657"/>
      <c r="AB197" s="657"/>
      <c r="AC197" s="657"/>
      <c r="AD197" s="657"/>
    </row>
    <row r="198">
      <c r="A198" s="657"/>
      <c r="B198" s="657"/>
      <c r="C198" s="657"/>
      <c r="D198" s="657"/>
      <c r="E198" s="657"/>
      <c r="F198" s="657"/>
      <c r="G198" s="657"/>
      <c r="H198" s="657"/>
      <c r="I198" s="657"/>
      <c r="J198" s="657"/>
      <c r="K198" s="657"/>
      <c r="L198" s="657"/>
      <c r="M198" s="657"/>
      <c r="N198" s="657"/>
      <c r="O198" s="657"/>
      <c r="P198" s="657"/>
      <c r="Q198" s="657"/>
      <c r="R198" s="657"/>
      <c r="S198" s="657"/>
      <c r="T198" s="657"/>
      <c r="U198" s="657"/>
      <c r="V198" s="657"/>
      <c r="W198" s="657"/>
      <c r="X198" s="657"/>
      <c r="Y198" s="657"/>
      <c r="Z198" s="657"/>
      <c r="AA198" s="657"/>
      <c r="AB198" s="657"/>
      <c r="AC198" s="657"/>
      <c r="AD198" s="657"/>
    </row>
    <row r="199">
      <c r="A199" s="657"/>
      <c r="B199" s="657"/>
      <c r="C199" s="657"/>
      <c r="D199" s="657"/>
      <c r="E199" s="657"/>
      <c r="F199" s="657"/>
      <c r="G199" s="657"/>
      <c r="H199" s="657"/>
      <c r="I199" s="657"/>
      <c r="J199" s="657"/>
      <c r="K199" s="657"/>
      <c r="L199" s="657"/>
      <c r="M199" s="657"/>
      <c r="N199" s="657"/>
      <c r="O199" s="657"/>
      <c r="P199" s="657"/>
      <c r="Q199" s="657"/>
      <c r="R199" s="657"/>
      <c r="S199" s="657"/>
      <c r="T199" s="657"/>
      <c r="U199" s="657"/>
      <c r="V199" s="657"/>
      <c r="W199" s="657"/>
      <c r="X199" s="657"/>
      <c r="Y199" s="657"/>
      <c r="Z199" s="657"/>
      <c r="AA199" s="657"/>
      <c r="AB199" s="657"/>
      <c r="AC199" s="657"/>
      <c r="AD199" s="657"/>
    </row>
    <row r="200">
      <c r="A200" s="657"/>
      <c r="B200" s="657"/>
      <c r="C200" s="657"/>
      <c r="D200" s="657"/>
      <c r="E200" s="657"/>
      <c r="F200" s="657"/>
      <c r="G200" s="657"/>
      <c r="H200" s="657"/>
      <c r="I200" s="657"/>
      <c r="J200" s="657"/>
      <c r="K200" s="657"/>
      <c r="L200" s="657"/>
      <c r="M200" s="657"/>
      <c r="N200" s="657"/>
      <c r="O200" s="657"/>
      <c r="P200" s="657"/>
      <c r="Q200" s="657"/>
      <c r="R200" s="657"/>
      <c r="S200" s="657"/>
      <c r="T200" s="657"/>
      <c r="U200" s="657"/>
      <c r="V200" s="657"/>
      <c r="W200" s="657"/>
      <c r="X200" s="657"/>
      <c r="Y200" s="657"/>
      <c r="Z200" s="657"/>
      <c r="AA200" s="657"/>
      <c r="AB200" s="657"/>
      <c r="AC200" s="657"/>
      <c r="AD200" s="657"/>
    </row>
    <row r="201">
      <c r="A201" s="657"/>
      <c r="B201" s="657"/>
      <c r="C201" s="657"/>
      <c r="D201" s="657"/>
      <c r="E201" s="657"/>
      <c r="F201" s="657"/>
      <c r="G201" s="657"/>
      <c r="H201" s="657"/>
      <c r="I201" s="657"/>
      <c r="J201" s="657"/>
      <c r="K201" s="657"/>
      <c r="L201" s="657"/>
      <c r="M201" s="657"/>
      <c r="N201" s="657"/>
      <c r="O201" s="657"/>
      <c r="P201" s="657"/>
      <c r="Q201" s="657"/>
      <c r="R201" s="657"/>
      <c r="S201" s="657"/>
      <c r="T201" s="657"/>
      <c r="U201" s="657"/>
      <c r="V201" s="657"/>
      <c r="W201" s="657"/>
      <c r="X201" s="657"/>
      <c r="Y201" s="657"/>
      <c r="Z201" s="657"/>
      <c r="AA201" s="657"/>
      <c r="AB201" s="657"/>
      <c r="AC201" s="657"/>
      <c r="AD201" s="657"/>
    </row>
    <row r="202">
      <c r="A202" s="657"/>
      <c r="B202" s="657"/>
      <c r="C202" s="657"/>
      <c r="D202" s="657"/>
      <c r="E202" s="657"/>
      <c r="F202" s="657"/>
      <c r="G202" s="657"/>
      <c r="H202" s="657"/>
      <c r="I202" s="657"/>
      <c r="J202" s="657"/>
      <c r="K202" s="657"/>
      <c r="L202" s="657"/>
      <c r="M202" s="657"/>
      <c r="N202" s="657"/>
      <c r="O202" s="657"/>
      <c r="P202" s="657"/>
      <c r="Q202" s="657"/>
      <c r="R202" s="657"/>
      <c r="S202" s="657"/>
      <c r="T202" s="657"/>
      <c r="U202" s="657"/>
      <c r="V202" s="657"/>
      <c r="W202" s="657"/>
      <c r="X202" s="657"/>
      <c r="Y202" s="657"/>
      <c r="Z202" s="657"/>
      <c r="AA202" s="657"/>
      <c r="AB202" s="657"/>
      <c r="AC202" s="657"/>
      <c r="AD202" s="657"/>
    </row>
    <row r="203">
      <c r="A203" s="657"/>
      <c r="B203" s="657"/>
      <c r="C203" s="657"/>
      <c r="D203" s="657"/>
      <c r="E203" s="657"/>
      <c r="F203" s="657"/>
      <c r="G203" s="657"/>
      <c r="H203" s="657"/>
      <c r="I203" s="657"/>
      <c r="J203" s="657"/>
      <c r="K203" s="657"/>
      <c r="L203" s="657"/>
      <c r="M203" s="657"/>
      <c r="N203" s="657"/>
      <c r="O203" s="657"/>
      <c r="P203" s="657"/>
      <c r="Q203" s="657"/>
      <c r="R203" s="657"/>
      <c r="S203" s="657"/>
      <c r="T203" s="657"/>
      <c r="U203" s="657"/>
      <c r="V203" s="657"/>
      <c r="W203" s="657"/>
      <c r="X203" s="657"/>
      <c r="Y203" s="657"/>
      <c r="Z203" s="657"/>
      <c r="AA203" s="657"/>
      <c r="AB203" s="657"/>
      <c r="AC203" s="657"/>
      <c r="AD203" s="657"/>
    </row>
    <row r="204">
      <c r="A204" s="657"/>
      <c r="B204" s="657"/>
      <c r="C204" s="657"/>
      <c r="D204" s="657"/>
      <c r="E204" s="657"/>
      <c r="F204" s="657"/>
      <c r="G204" s="657"/>
      <c r="H204" s="657"/>
      <c r="I204" s="657"/>
      <c r="J204" s="657"/>
      <c r="K204" s="657"/>
      <c r="L204" s="657"/>
      <c r="M204" s="657"/>
      <c r="N204" s="657"/>
      <c r="O204" s="657"/>
      <c r="P204" s="657"/>
      <c r="Q204" s="657"/>
      <c r="R204" s="657"/>
      <c r="S204" s="657"/>
      <c r="T204" s="657"/>
      <c r="U204" s="657"/>
      <c r="V204" s="657"/>
      <c r="W204" s="657"/>
      <c r="X204" s="657"/>
      <c r="Y204" s="657"/>
      <c r="Z204" s="657"/>
      <c r="AA204" s="657"/>
      <c r="AB204" s="657"/>
      <c r="AC204" s="657"/>
      <c r="AD204" s="657"/>
    </row>
    <row r="205">
      <c r="A205" s="657"/>
      <c r="B205" s="657"/>
      <c r="C205" s="657"/>
      <c r="D205" s="657"/>
      <c r="E205" s="657"/>
      <c r="F205" s="657"/>
      <c r="G205" s="657"/>
      <c r="H205" s="657"/>
      <c r="I205" s="657"/>
      <c r="J205" s="657"/>
      <c r="K205" s="657"/>
      <c r="L205" s="657"/>
      <c r="M205" s="657"/>
      <c r="N205" s="657"/>
      <c r="O205" s="657"/>
      <c r="P205" s="657"/>
      <c r="Q205" s="657"/>
      <c r="R205" s="657"/>
      <c r="S205" s="657"/>
      <c r="T205" s="657"/>
      <c r="U205" s="657"/>
      <c r="V205" s="657"/>
      <c r="W205" s="657"/>
      <c r="X205" s="657"/>
      <c r="Y205" s="657"/>
      <c r="Z205" s="657"/>
      <c r="AA205" s="657"/>
      <c r="AB205" s="657"/>
      <c r="AC205" s="657"/>
      <c r="AD205" s="657"/>
    </row>
    <row r="206">
      <c r="A206" s="657"/>
      <c r="B206" s="657"/>
      <c r="C206" s="657"/>
      <c r="D206" s="657"/>
      <c r="E206" s="657"/>
      <c r="F206" s="657"/>
      <c r="G206" s="657"/>
      <c r="H206" s="657"/>
      <c r="I206" s="657"/>
      <c r="J206" s="657"/>
      <c r="K206" s="657"/>
      <c r="L206" s="657"/>
      <c r="M206" s="657"/>
      <c r="N206" s="657"/>
      <c r="O206" s="657"/>
      <c r="P206" s="657"/>
      <c r="Q206" s="657"/>
      <c r="R206" s="657"/>
      <c r="S206" s="657"/>
      <c r="T206" s="657"/>
      <c r="U206" s="657"/>
      <c r="V206" s="657"/>
      <c r="W206" s="657"/>
      <c r="X206" s="657"/>
      <c r="Y206" s="657"/>
      <c r="Z206" s="657"/>
      <c r="AA206" s="657"/>
      <c r="AB206" s="657"/>
      <c r="AC206" s="657"/>
      <c r="AD206" s="657"/>
    </row>
    <row r="207">
      <c r="A207" s="657"/>
      <c r="B207" s="657"/>
      <c r="C207" s="657"/>
      <c r="D207" s="657"/>
      <c r="E207" s="657"/>
      <c r="F207" s="657"/>
      <c r="G207" s="657"/>
      <c r="H207" s="657"/>
      <c r="I207" s="657"/>
      <c r="J207" s="657"/>
      <c r="K207" s="657"/>
      <c r="L207" s="657"/>
      <c r="M207" s="657"/>
      <c r="N207" s="657"/>
      <c r="O207" s="657"/>
      <c r="P207" s="657"/>
      <c r="Q207" s="657"/>
      <c r="R207" s="657"/>
      <c r="S207" s="657"/>
      <c r="T207" s="657"/>
      <c r="U207" s="657"/>
      <c r="V207" s="657"/>
      <c r="W207" s="657"/>
      <c r="X207" s="657"/>
      <c r="Y207" s="657"/>
      <c r="Z207" s="657"/>
      <c r="AA207" s="657"/>
      <c r="AB207" s="657"/>
      <c r="AC207" s="657"/>
      <c r="AD207" s="657"/>
    </row>
    <row r="208">
      <c r="A208" s="657"/>
      <c r="B208" s="657"/>
      <c r="C208" s="657"/>
      <c r="D208" s="657"/>
      <c r="E208" s="657"/>
      <c r="F208" s="657"/>
      <c r="G208" s="657"/>
      <c r="H208" s="657"/>
      <c r="I208" s="657"/>
      <c r="J208" s="657"/>
      <c r="K208" s="657"/>
      <c r="L208" s="657"/>
      <c r="M208" s="657"/>
      <c r="N208" s="657"/>
      <c r="O208" s="657"/>
      <c r="P208" s="657"/>
      <c r="Q208" s="657"/>
      <c r="R208" s="657"/>
      <c r="S208" s="657"/>
      <c r="T208" s="657"/>
      <c r="U208" s="657"/>
      <c r="V208" s="657"/>
      <c r="W208" s="657"/>
      <c r="X208" s="657"/>
      <c r="Y208" s="657"/>
      <c r="Z208" s="657"/>
      <c r="AA208" s="657"/>
      <c r="AB208" s="657"/>
      <c r="AC208" s="657"/>
      <c r="AD208" s="657"/>
    </row>
    <row r="209">
      <c r="A209" s="657"/>
      <c r="B209" s="657"/>
      <c r="C209" s="657"/>
      <c r="D209" s="657"/>
      <c r="E209" s="657"/>
      <c r="F209" s="657"/>
      <c r="G209" s="657"/>
      <c r="H209" s="657"/>
      <c r="I209" s="657"/>
      <c r="J209" s="657"/>
      <c r="K209" s="657"/>
      <c r="L209" s="657"/>
      <c r="M209" s="657"/>
      <c r="N209" s="657"/>
      <c r="O209" s="657"/>
      <c r="P209" s="657"/>
      <c r="Q209" s="657"/>
      <c r="R209" s="657"/>
      <c r="S209" s="657"/>
      <c r="T209" s="657"/>
      <c r="U209" s="657"/>
      <c r="V209" s="657"/>
      <c r="W209" s="657"/>
      <c r="X209" s="657"/>
      <c r="Y209" s="657"/>
      <c r="Z209" s="657"/>
      <c r="AA209" s="657"/>
      <c r="AB209" s="657"/>
      <c r="AC209" s="657"/>
      <c r="AD209" s="657"/>
    </row>
    <row r="210">
      <c r="A210" s="657"/>
      <c r="B210" s="657"/>
      <c r="C210" s="657"/>
      <c r="D210" s="657"/>
      <c r="E210" s="657"/>
      <c r="F210" s="657"/>
      <c r="G210" s="657"/>
      <c r="H210" s="657"/>
      <c r="I210" s="657"/>
      <c r="J210" s="657"/>
      <c r="K210" s="657"/>
      <c r="L210" s="657"/>
      <c r="M210" s="657"/>
      <c r="N210" s="657"/>
      <c r="O210" s="657"/>
      <c r="P210" s="657"/>
      <c r="Q210" s="657"/>
      <c r="R210" s="657"/>
      <c r="S210" s="657"/>
      <c r="T210" s="657"/>
      <c r="U210" s="657"/>
      <c r="V210" s="657"/>
      <c r="W210" s="657"/>
      <c r="X210" s="657"/>
      <c r="Y210" s="657"/>
      <c r="Z210" s="657"/>
      <c r="AA210" s="657"/>
      <c r="AB210" s="657"/>
      <c r="AC210" s="657"/>
      <c r="AD210" s="657"/>
    </row>
    <row r="211">
      <c r="A211" s="657"/>
      <c r="B211" s="657"/>
      <c r="C211" s="657"/>
      <c r="D211" s="657"/>
      <c r="E211" s="657"/>
      <c r="F211" s="657"/>
      <c r="G211" s="657"/>
      <c r="H211" s="657"/>
      <c r="I211" s="657"/>
      <c r="J211" s="657"/>
      <c r="K211" s="657"/>
      <c r="L211" s="657"/>
      <c r="M211" s="657"/>
      <c r="N211" s="657"/>
      <c r="O211" s="657"/>
      <c r="P211" s="657"/>
      <c r="Q211" s="657"/>
      <c r="R211" s="657"/>
      <c r="S211" s="657"/>
      <c r="T211" s="657"/>
      <c r="U211" s="657"/>
      <c r="V211" s="657"/>
      <c r="W211" s="657"/>
      <c r="X211" s="657"/>
      <c r="Y211" s="657"/>
      <c r="Z211" s="657"/>
      <c r="AA211" s="657"/>
      <c r="AB211" s="657"/>
      <c r="AC211" s="657"/>
      <c r="AD211" s="657"/>
    </row>
    <row r="212">
      <c r="A212" s="657"/>
      <c r="B212" s="657"/>
      <c r="C212" s="657"/>
      <c r="D212" s="657"/>
      <c r="E212" s="657"/>
      <c r="F212" s="657"/>
      <c r="G212" s="657"/>
      <c r="H212" s="657"/>
      <c r="I212" s="657"/>
      <c r="J212" s="657"/>
      <c r="K212" s="657"/>
      <c r="L212" s="657"/>
      <c r="M212" s="657"/>
      <c r="N212" s="657"/>
      <c r="O212" s="657"/>
      <c r="P212" s="657"/>
      <c r="Q212" s="657"/>
      <c r="R212" s="657"/>
      <c r="S212" s="657"/>
      <c r="T212" s="657"/>
      <c r="U212" s="657"/>
      <c r="V212" s="657"/>
      <c r="W212" s="657"/>
      <c r="X212" s="657"/>
      <c r="Y212" s="657"/>
      <c r="Z212" s="657"/>
      <c r="AA212" s="657"/>
      <c r="AB212" s="657"/>
      <c r="AC212" s="657"/>
      <c r="AD212" s="657"/>
    </row>
    <row r="213">
      <c r="A213" s="657"/>
      <c r="B213" s="657"/>
      <c r="C213" s="657"/>
      <c r="D213" s="657"/>
      <c r="E213" s="657"/>
      <c r="F213" s="657"/>
      <c r="G213" s="657"/>
      <c r="H213" s="657"/>
      <c r="I213" s="657"/>
      <c r="J213" s="657"/>
      <c r="K213" s="657"/>
      <c r="L213" s="657"/>
      <c r="M213" s="657"/>
      <c r="N213" s="657"/>
      <c r="O213" s="657"/>
      <c r="P213" s="657"/>
      <c r="Q213" s="657"/>
      <c r="R213" s="657"/>
      <c r="S213" s="657"/>
      <c r="T213" s="657"/>
      <c r="U213" s="657"/>
      <c r="V213" s="657"/>
      <c r="W213" s="657"/>
      <c r="X213" s="657"/>
      <c r="Y213" s="657"/>
      <c r="Z213" s="657"/>
      <c r="AA213" s="657"/>
      <c r="AB213" s="657"/>
      <c r="AC213" s="657"/>
      <c r="AD213" s="657"/>
    </row>
    <row r="214">
      <c r="A214" s="657"/>
      <c r="B214" s="657"/>
      <c r="C214" s="657"/>
      <c r="D214" s="657"/>
      <c r="E214" s="657"/>
      <c r="F214" s="657"/>
      <c r="G214" s="657"/>
      <c r="H214" s="657"/>
      <c r="I214" s="657"/>
      <c r="J214" s="657"/>
      <c r="K214" s="657"/>
      <c r="L214" s="657"/>
      <c r="M214" s="657"/>
      <c r="N214" s="657"/>
      <c r="O214" s="657"/>
      <c r="P214" s="657"/>
      <c r="Q214" s="657"/>
      <c r="R214" s="657"/>
      <c r="S214" s="657"/>
      <c r="T214" s="657"/>
      <c r="U214" s="657"/>
      <c r="V214" s="657"/>
      <c r="W214" s="657"/>
      <c r="X214" s="657"/>
      <c r="Y214" s="657"/>
      <c r="Z214" s="657"/>
      <c r="AA214" s="657"/>
      <c r="AB214" s="657"/>
      <c r="AC214" s="657"/>
      <c r="AD214" s="657"/>
    </row>
    <row r="215">
      <c r="A215" s="657"/>
      <c r="B215" s="657"/>
      <c r="C215" s="657"/>
      <c r="D215" s="657"/>
      <c r="E215" s="657"/>
      <c r="F215" s="657"/>
      <c r="G215" s="657"/>
      <c r="H215" s="657"/>
      <c r="I215" s="657"/>
      <c r="J215" s="657"/>
      <c r="K215" s="657"/>
      <c r="L215" s="657"/>
      <c r="M215" s="657"/>
      <c r="N215" s="657"/>
      <c r="O215" s="657"/>
      <c r="P215" s="657"/>
      <c r="Q215" s="657"/>
      <c r="R215" s="657"/>
      <c r="S215" s="657"/>
      <c r="T215" s="657"/>
      <c r="U215" s="657"/>
      <c r="V215" s="657"/>
      <c r="W215" s="657"/>
      <c r="X215" s="657"/>
      <c r="Y215" s="657"/>
      <c r="Z215" s="657"/>
      <c r="AA215" s="657"/>
      <c r="AB215" s="657"/>
      <c r="AC215" s="657"/>
      <c r="AD215" s="657"/>
    </row>
    <row r="216">
      <c r="A216" s="657"/>
      <c r="B216" s="657"/>
      <c r="C216" s="657"/>
      <c r="D216" s="657"/>
      <c r="E216" s="657"/>
      <c r="F216" s="657"/>
      <c r="G216" s="657"/>
      <c r="H216" s="657"/>
      <c r="I216" s="657"/>
      <c r="J216" s="657"/>
      <c r="K216" s="657"/>
      <c r="L216" s="657"/>
      <c r="M216" s="657"/>
      <c r="N216" s="657"/>
      <c r="O216" s="657"/>
      <c r="P216" s="657"/>
      <c r="Q216" s="657"/>
      <c r="R216" s="657"/>
      <c r="S216" s="657"/>
      <c r="T216" s="657"/>
      <c r="U216" s="657"/>
      <c r="V216" s="657"/>
      <c r="W216" s="657"/>
      <c r="X216" s="657"/>
      <c r="Y216" s="657"/>
      <c r="Z216" s="657"/>
      <c r="AA216" s="657"/>
      <c r="AB216" s="657"/>
      <c r="AC216" s="657"/>
      <c r="AD216" s="657"/>
    </row>
    <row r="217">
      <c r="A217" s="657"/>
      <c r="B217" s="657"/>
      <c r="C217" s="657"/>
      <c r="D217" s="657"/>
      <c r="E217" s="657"/>
      <c r="F217" s="657"/>
      <c r="G217" s="657"/>
      <c r="H217" s="657"/>
      <c r="I217" s="657"/>
      <c r="J217" s="657"/>
      <c r="K217" s="657"/>
      <c r="L217" s="657"/>
      <c r="M217" s="657"/>
      <c r="N217" s="657"/>
      <c r="O217" s="657"/>
      <c r="P217" s="657"/>
      <c r="Q217" s="657"/>
      <c r="R217" s="657"/>
      <c r="S217" s="657"/>
      <c r="T217" s="657"/>
      <c r="U217" s="657"/>
      <c r="V217" s="657"/>
      <c r="W217" s="657"/>
      <c r="X217" s="657"/>
      <c r="Y217" s="657"/>
      <c r="Z217" s="657"/>
      <c r="AA217" s="657"/>
      <c r="AB217" s="657"/>
      <c r="AC217" s="657"/>
      <c r="AD217" s="657"/>
    </row>
    <row r="218">
      <c r="A218" s="657"/>
      <c r="B218" s="657"/>
      <c r="C218" s="657"/>
      <c r="D218" s="657"/>
      <c r="E218" s="657"/>
      <c r="F218" s="657"/>
      <c r="G218" s="657"/>
      <c r="H218" s="657"/>
      <c r="I218" s="657"/>
      <c r="J218" s="657"/>
      <c r="K218" s="657"/>
      <c r="L218" s="657"/>
      <c r="M218" s="657"/>
      <c r="N218" s="657"/>
      <c r="O218" s="657"/>
      <c r="P218" s="657"/>
      <c r="Q218" s="657"/>
      <c r="R218" s="657"/>
      <c r="S218" s="657"/>
      <c r="T218" s="657"/>
      <c r="U218" s="657"/>
      <c r="V218" s="657"/>
      <c r="W218" s="657"/>
      <c r="X218" s="657"/>
      <c r="Y218" s="657"/>
      <c r="Z218" s="657"/>
      <c r="AA218" s="657"/>
      <c r="AB218" s="657"/>
      <c r="AC218" s="657"/>
      <c r="AD218" s="657"/>
    </row>
    <row r="219">
      <c r="A219" s="657"/>
      <c r="B219" s="657"/>
      <c r="C219" s="657"/>
      <c r="D219" s="657"/>
      <c r="E219" s="657"/>
      <c r="F219" s="657"/>
      <c r="G219" s="657"/>
      <c r="H219" s="657"/>
      <c r="I219" s="657"/>
      <c r="J219" s="657"/>
      <c r="K219" s="657"/>
      <c r="L219" s="657"/>
      <c r="M219" s="657"/>
      <c r="N219" s="657"/>
      <c r="O219" s="657"/>
      <c r="P219" s="657"/>
      <c r="Q219" s="657"/>
      <c r="R219" s="657"/>
      <c r="S219" s="657"/>
      <c r="T219" s="657"/>
      <c r="U219" s="657"/>
      <c r="V219" s="657"/>
      <c r="W219" s="657"/>
      <c r="X219" s="657"/>
      <c r="Y219" s="657"/>
      <c r="Z219" s="657"/>
      <c r="AA219" s="657"/>
      <c r="AB219" s="657"/>
      <c r="AC219" s="657"/>
      <c r="AD219" s="657"/>
    </row>
    <row r="220">
      <c r="A220" s="657"/>
      <c r="B220" s="657"/>
      <c r="C220" s="657"/>
      <c r="D220" s="657"/>
      <c r="E220" s="657"/>
      <c r="F220" s="657"/>
      <c r="G220" s="657"/>
      <c r="H220" s="657"/>
      <c r="I220" s="657"/>
      <c r="J220" s="657"/>
      <c r="K220" s="657"/>
      <c r="L220" s="657"/>
      <c r="M220" s="657"/>
      <c r="N220" s="657"/>
      <c r="O220" s="657"/>
      <c r="P220" s="657"/>
      <c r="Q220" s="657"/>
      <c r="R220" s="657"/>
      <c r="S220" s="657"/>
      <c r="T220" s="657"/>
      <c r="U220" s="657"/>
      <c r="V220" s="657"/>
      <c r="W220" s="657"/>
      <c r="X220" s="657"/>
      <c r="Y220" s="657"/>
      <c r="Z220" s="657"/>
      <c r="AA220" s="657"/>
      <c r="AB220" s="657"/>
      <c r="AC220" s="657"/>
      <c r="AD220" s="657"/>
    </row>
    <row r="221">
      <c r="A221" s="657"/>
      <c r="B221" s="657"/>
      <c r="C221" s="657"/>
      <c r="D221" s="657"/>
      <c r="E221" s="657"/>
      <c r="F221" s="657"/>
      <c r="G221" s="657"/>
      <c r="H221" s="657"/>
      <c r="I221" s="657"/>
      <c r="J221" s="657"/>
      <c r="K221" s="657"/>
      <c r="L221" s="657"/>
      <c r="M221" s="657"/>
      <c r="N221" s="657"/>
      <c r="O221" s="657"/>
      <c r="P221" s="657"/>
      <c r="Q221" s="657"/>
      <c r="R221" s="657"/>
      <c r="S221" s="657"/>
      <c r="T221" s="657"/>
      <c r="U221" s="657"/>
      <c r="V221" s="657"/>
      <c r="W221" s="657"/>
      <c r="X221" s="657"/>
      <c r="Y221" s="657"/>
      <c r="Z221" s="657"/>
      <c r="AA221" s="657"/>
      <c r="AB221" s="657"/>
      <c r="AC221" s="657"/>
      <c r="AD221" s="657"/>
    </row>
    <row r="222">
      <c r="A222" s="657"/>
      <c r="B222" s="657"/>
      <c r="C222" s="657"/>
      <c r="D222" s="657"/>
      <c r="E222" s="657"/>
      <c r="F222" s="657"/>
      <c r="G222" s="657"/>
      <c r="H222" s="657"/>
      <c r="I222" s="657"/>
      <c r="J222" s="657"/>
      <c r="K222" s="657"/>
      <c r="L222" s="657"/>
      <c r="M222" s="657"/>
      <c r="N222" s="657"/>
      <c r="O222" s="657"/>
      <c r="P222" s="657"/>
      <c r="Q222" s="657"/>
      <c r="R222" s="657"/>
      <c r="S222" s="657"/>
      <c r="T222" s="657"/>
      <c r="U222" s="657"/>
      <c r="V222" s="657"/>
      <c r="W222" s="657"/>
      <c r="X222" s="657"/>
      <c r="Y222" s="657"/>
      <c r="Z222" s="657"/>
      <c r="AA222" s="657"/>
      <c r="AB222" s="657"/>
      <c r="AC222" s="657"/>
      <c r="AD222" s="657"/>
    </row>
    <row r="223">
      <c r="A223" s="657"/>
      <c r="B223" s="657"/>
      <c r="C223" s="657"/>
      <c r="D223" s="657"/>
      <c r="E223" s="657"/>
      <c r="F223" s="657"/>
      <c r="G223" s="657"/>
      <c r="H223" s="657"/>
      <c r="I223" s="657"/>
      <c r="J223" s="657"/>
      <c r="K223" s="657"/>
      <c r="L223" s="657"/>
      <c r="M223" s="657"/>
      <c r="N223" s="657"/>
      <c r="O223" s="657"/>
      <c r="P223" s="657"/>
      <c r="Q223" s="657"/>
      <c r="R223" s="657"/>
      <c r="S223" s="657"/>
      <c r="T223" s="657"/>
      <c r="U223" s="657"/>
      <c r="V223" s="657"/>
      <c r="W223" s="657"/>
      <c r="X223" s="657"/>
      <c r="Y223" s="657"/>
      <c r="Z223" s="657"/>
      <c r="AA223" s="657"/>
      <c r="AB223" s="657"/>
      <c r="AC223" s="657"/>
      <c r="AD223" s="657"/>
    </row>
    <row r="224">
      <c r="A224" s="657"/>
      <c r="B224" s="657"/>
      <c r="C224" s="657"/>
      <c r="D224" s="657"/>
      <c r="E224" s="657"/>
      <c r="F224" s="657"/>
      <c r="G224" s="657"/>
      <c r="H224" s="657"/>
      <c r="I224" s="657"/>
      <c r="J224" s="657"/>
      <c r="K224" s="657"/>
      <c r="L224" s="657"/>
      <c r="M224" s="657"/>
      <c r="N224" s="657"/>
      <c r="O224" s="657"/>
      <c r="P224" s="657"/>
      <c r="Q224" s="657"/>
      <c r="R224" s="657"/>
      <c r="S224" s="657"/>
      <c r="T224" s="657"/>
      <c r="U224" s="657"/>
      <c r="V224" s="657"/>
      <c r="W224" s="657"/>
      <c r="X224" s="657"/>
      <c r="Y224" s="657"/>
      <c r="Z224" s="657"/>
      <c r="AA224" s="657"/>
      <c r="AB224" s="657"/>
      <c r="AC224" s="657"/>
      <c r="AD224" s="657"/>
    </row>
    <row r="225">
      <c r="A225" s="657"/>
      <c r="B225" s="657"/>
      <c r="C225" s="657"/>
      <c r="D225" s="657"/>
      <c r="E225" s="657"/>
      <c r="F225" s="657"/>
      <c r="G225" s="657"/>
      <c r="H225" s="657"/>
      <c r="I225" s="657"/>
      <c r="J225" s="657"/>
      <c r="K225" s="657"/>
      <c r="L225" s="657"/>
      <c r="M225" s="657"/>
      <c r="N225" s="657"/>
      <c r="O225" s="657"/>
      <c r="P225" s="657"/>
      <c r="Q225" s="657"/>
      <c r="R225" s="657"/>
      <c r="S225" s="657"/>
      <c r="T225" s="657"/>
      <c r="U225" s="657"/>
      <c r="V225" s="657"/>
      <c r="W225" s="657"/>
      <c r="X225" s="657"/>
      <c r="Y225" s="657"/>
      <c r="Z225" s="657"/>
      <c r="AA225" s="657"/>
      <c r="AB225" s="657"/>
      <c r="AC225" s="657"/>
      <c r="AD225" s="657"/>
    </row>
    <row r="226">
      <c r="A226" s="657"/>
      <c r="B226" s="657"/>
      <c r="C226" s="657"/>
      <c r="D226" s="657"/>
      <c r="E226" s="657"/>
      <c r="F226" s="657"/>
      <c r="G226" s="657"/>
      <c r="H226" s="657"/>
      <c r="I226" s="657"/>
      <c r="J226" s="657"/>
      <c r="K226" s="657"/>
      <c r="L226" s="657"/>
      <c r="M226" s="657"/>
      <c r="N226" s="657"/>
      <c r="O226" s="657"/>
      <c r="P226" s="657"/>
      <c r="Q226" s="657"/>
      <c r="R226" s="657"/>
      <c r="S226" s="657"/>
      <c r="T226" s="657"/>
      <c r="U226" s="657"/>
      <c r="V226" s="657"/>
      <c r="W226" s="657"/>
      <c r="X226" s="657"/>
      <c r="Y226" s="657"/>
      <c r="Z226" s="657"/>
      <c r="AA226" s="657"/>
      <c r="AB226" s="657"/>
      <c r="AC226" s="657"/>
      <c r="AD226" s="657"/>
    </row>
    <row r="227">
      <c r="A227" s="657"/>
      <c r="B227" s="657"/>
      <c r="C227" s="657"/>
      <c r="D227" s="657"/>
      <c r="E227" s="657"/>
      <c r="F227" s="657"/>
      <c r="G227" s="657"/>
      <c r="H227" s="657"/>
      <c r="I227" s="657"/>
      <c r="J227" s="657"/>
      <c r="K227" s="657"/>
      <c r="L227" s="657"/>
      <c r="M227" s="657"/>
      <c r="N227" s="657"/>
      <c r="O227" s="657"/>
      <c r="P227" s="657"/>
      <c r="Q227" s="657"/>
      <c r="R227" s="657"/>
      <c r="S227" s="657"/>
      <c r="T227" s="657"/>
      <c r="U227" s="657"/>
      <c r="V227" s="657"/>
      <c r="W227" s="657"/>
      <c r="X227" s="657"/>
      <c r="Y227" s="657"/>
      <c r="Z227" s="657"/>
      <c r="AA227" s="657"/>
      <c r="AB227" s="657"/>
      <c r="AC227" s="657"/>
      <c r="AD227" s="657"/>
    </row>
    <row r="228">
      <c r="A228" s="657"/>
      <c r="B228" s="657"/>
      <c r="C228" s="657"/>
      <c r="D228" s="657"/>
      <c r="E228" s="657"/>
      <c r="F228" s="657"/>
      <c r="G228" s="657"/>
      <c r="H228" s="657"/>
      <c r="I228" s="657"/>
      <c r="J228" s="657"/>
      <c r="K228" s="657"/>
      <c r="L228" s="657"/>
      <c r="M228" s="657"/>
      <c r="N228" s="657"/>
      <c r="O228" s="657"/>
      <c r="P228" s="657"/>
      <c r="Q228" s="657"/>
      <c r="R228" s="657"/>
      <c r="S228" s="657"/>
      <c r="T228" s="657"/>
      <c r="U228" s="657"/>
      <c r="V228" s="657"/>
      <c r="W228" s="657"/>
      <c r="X228" s="657"/>
      <c r="Y228" s="657"/>
      <c r="Z228" s="657"/>
      <c r="AA228" s="657"/>
      <c r="AB228" s="657"/>
      <c r="AC228" s="657"/>
      <c r="AD228" s="657"/>
    </row>
    <row r="229">
      <c r="A229" s="657"/>
      <c r="B229" s="657"/>
      <c r="C229" s="657"/>
      <c r="D229" s="657"/>
      <c r="E229" s="657"/>
      <c r="F229" s="657"/>
      <c r="G229" s="657"/>
      <c r="H229" s="657"/>
      <c r="I229" s="657"/>
      <c r="J229" s="657"/>
      <c r="K229" s="657"/>
      <c r="L229" s="657"/>
      <c r="M229" s="657"/>
      <c r="N229" s="657"/>
      <c r="O229" s="657"/>
      <c r="P229" s="657"/>
      <c r="Q229" s="657"/>
      <c r="R229" s="657"/>
      <c r="S229" s="657"/>
      <c r="T229" s="657"/>
      <c r="U229" s="657"/>
      <c r="V229" s="657"/>
      <c r="W229" s="657"/>
      <c r="X229" s="657"/>
      <c r="Y229" s="657"/>
      <c r="Z229" s="657"/>
      <c r="AA229" s="657"/>
      <c r="AB229" s="657"/>
      <c r="AC229" s="657"/>
      <c r="AD229" s="657"/>
    </row>
    <row r="230">
      <c r="A230" s="657"/>
      <c r="B230" s="657"/>
      <c r="C230" s="657"/>
      <c r="D230" s="657"/>
      <c r="E230" s="657"/>
      <c r="F230" s="657"/>
      <c r="G230" s="657"/>
      <c r="H230" s="657"/>
      <c r="I230" s="657"/>
      <c r="J230" s="657"/>
      <c r="K230" s="657"/>
      <c r="L230" s="657"/>
      <c r="M230" s="657"/>
      <c r="N230" s="657"/>
      <c r="O230" s="657"/>
      <c r="P230" s="657"/>
      <c r="Q230" s="657"/>
      <c r="R230" s="657"/>
      <c r="S230" s="657"/>
      <c r="T230" s="657"/>
      <c r="U230" s="657"/>
      <c r="V230" s="657"/>
      <c r="W230" s="657"/>
      <c r="X230" s="657"/>
      <c r="Y230" s="657"/>
      <c r="Z230" s="657"/>
      <c r="AA230" s="657"/>
      <c r="AB230" s="657"/>
      <c r="AC230" s="657"/>
      <c r="AD230" s="657"/>
    </row>
    <row r="231">
      <c r="A231" s="657"/>
      <c r="B231" s="657"/>
      <c r="C231" s="657"/>
      <c r="D231" s="657"/>
      <c r="E231" s="657"/>
      <c r="F231" s="657"/>
      <c r="G231" s="657"/>
      <c r="H231" s="657"/>
      <c r="I231" s="657"/>
      <c r="J231" s="657"/>
      <c r="K231" s="657"/>
      <c r="L231" s="657"/>
      <c r="M231" s="657"/>
      <c r="N231" s="657"/>
      <c r="O231" s="657"/>
      <c r="P231" s="657"/>
      <c r="Q231" s="657"/>
      <c r="R231" s="657"/>
      <c r="S231" s="657"/>
      <c r="T231" s="657"/>
      <c r="U231" s="657"/>
      <c r="V231" s="657"/>
      <c r="W231" s="657"/>
      <c r="X231" s="657"/>
      <c r="Y231" s="657"/>
      <c r="Z231" s="657"/>
      <c r="AA231" s="657"/>
      <c r="AB231" s="657"/>
      <c r="AC231" s="657"/>
      <c r="AD231" s="657"/>
    </row>
    <row r="232">
      <c r="A232" s="657"/>
      <c r="B232" s="657"/>
      <c r="C232" s="657"/>
      <c r="D232" s="657"/>
      <c r="E232" s="657"/>
      <c r="F232" s="657"/>
      <c r="G232" s="657"/>
      <c r="H232" s="657"/>
      <c r="I232" s="657"/>
      <c r="J232" s="657"/>
      <c r="K232" s="657"/>
      <c r="L232" s="657"/>
      <c r="M232" s="657"/>
      <c r="N232" s="657"/>
      <c r="O232" s="657"/>
      <c r="P232" s="657"/>
      <c r="Q232" s="657"/>
      <c r="R232" s="657"/>
      <c r="S232" s="657"/>
      <c r="T232" s="657"/>
      <c r="U232" s="657"/>
      <c r="V232" s="657"/>
      <c r="W232" s="657"/>
      <c r="X232" s="657"/>
      <c r="Y232" s="657"/>
      <c r="Z232" s="657"/>
      <c r="AA232" s="657"/>
      <c r="AB232" s="657"/>
      <c r="AC232" s="657"/>
      <c r="AD232" s="657"/>
    </row>
    <row r="233">
      <c r="A233" s="657"/>
      <c r="B233" s="657"/>
      <c r="C233" s="657"/>
      <c r="D233" s="657"/>
      <c r="E233" s="657"/>
      <c r="F233" s="657"/>
      <c r="G233" s="657"/>
      <c r="H233" s="657"/>
      <c r="I233" s="657"/>
      <c r="J233" s="657"/>
      <c r="K233" s="657"/>
      <c r="L233" s="657"/>
      <c r="M233" s="657"/>
      <c r="N233" s="657"/>
      <c r="O233" s="657"/>
      <c r="P233" s="657"/>
      <c r="Q233" s="657"/>
      <c r="R233" s="657"/>
      <c r="S233" s="657"/>
      <c r="T233" s="657"/>
      <c r="U233" s="657"/>
      <c r="V233" s="657"/>
      <c r="W233" s="657"/>
      <c r="X233" s="657"/>
      <c r="Y233" s="657"/>
      <c r="Z233" s="657"/>
      <c r="AA233" s="657"/>
      <c r="AB233" s="657"/>
      <c r="AC233" s="657"/>
      <c r="AD233" s="657"/>
    </row>
    <row r="234">
      <c r="A234" s="657"/>
      <c r="B234" s="657"/>
      <c r="C234" s="657"/>
      <c r="D234" s="657"/>
      <c r="E234" s="657"/>
      <c r="F234" s="657"/>
      <c r="G234" s="657"/>
      <c r="H234" s="657"/>
      <c r="I234" s="657"/>
      <c r="J234" s="657"/>
      <c r="K234" s="657"/>
      <c r="L234" s="657"/>
      <c r="M234" s="657"/>
      <c r="N234" s="657"/>
      <c r="O234" s="657"/>
      <c r="P234" s="657"/>
      <c r="Q234" s="657"/>
      <c r="R234" s="657"/>
      <c r="S234" s="657"/>
      <c r="T234" s="657"/>
      <c r="U234" s="657"/>
      <c r="V234" s="657"/>
      <c r="W234" s="657"/>
      <c r="X234" s="657"/>
      <c r="Y234" s="657"/>
      <c r="Z234" s="657"/>
      <c r="AA234" s="657"/>
      <c r="AB234" s="657"/>
      <c r="AC234" s="657"/>
      <c r="AD234" s="657"/>
    </row>
    <row r="235">
      <c r="A235" s="657"/>
      <c r="B235" s="657"/>
      <c r="C235" s="657"/>
      <c r="D235" s="657"/>
      <c r="E235" s="657"/>
      <c r="F235" s="657"/>
      <c r="G235" s="657"/>
      <c r="H235" s="657"/>
      <c r="I235" s="657"/>
      <c r="J235" s="657"/>
      <c r="K235" s="657"/>
      <c r="L235" s="657"/>
      <c r="M235" s="657"/>
      <c r="N235" s="657"/>
      <c r="O235" s="657"/>
      <c r="P235" s="657"/>
      <c r="Q235" s="657"/>
      <c r="R235" s="657"/>
      <c r="S235" s="657"/>
      <c r="T235" s="657"/>
      <c r="U235" s="657"/>
      <c r="V235" s="657"/>
      <c r="W235" s="657"/>
      <c r="X235" s="657"/>
      <c r="Y235" s="657"/>
      <c r="Z235" s="657"/>
      <c r="AA235" s="657"/>
      <c r="AB235" s="657"/>
      <c r="AC235" s="657"/>
      <c r="AD235" s="657"/>
    </row>
    <row r="236">
      <c r="A236" s="657"/>
      <c r="B236" s="657"/>
      <c r="C236" s="657"/>
      <c r="D236" s="657"/>
      <c r="E236" s="657"/>
      <c r="F236" s="657"/>
      <c r="G236" s="657"/>
      <c r="H236" s="657"/>
      <c r="I236" s="657"/>
      <c r="J236" s="657"/>
      <c r="K236" s="657"/>
      <c r="L236" s="657"/>
      <c r="M236" s="657"/>
      <c r="N236" s="657"/>
      <c r="O236" s="657"/>
      <c r="P236" s="657"/>
      <c r="Q236" s="657"/>
      <c r="R236" s="657"/>
      <c r="S236" s="657"/>
      <c r="T236" s="657"/>
      <c r="U236" s="657"/>
      <c r="V236" s="657"/>
      <c r="W236" s="657"/>
      <c r="X236" s="657"/>
      <c r="Y236" s="657"/>
      <c r="Z236" s="657"/>
      <c r="AA236" s="657"/>
      <c r="AB236" s="657"/>
      <c r="AC236" s="657"/>
      <c r="AD236" s="657"/>
    </row>
    <row r="237">
      <c r="A237" s="657"/>
      <c r="B237" s="657"/>
      <c r="C237" s="657"/>
      <c r="D237" s="657"/>
      <c r="E237" s="657"/>
      <c r="F237" s="657"/>
      <c r="G237" s="657"/>
      <c r="H237" s="657"/>
      <c r="I237" s="657"/>
      <c r="J237" s="657"/>
      <c r="K237" s="657"/>
      <c r="L237" s="657"/>
      <c r="M237" s="657"/>
      <c r="N237" s="657"/>
      <c r="O237" s="657"/>
      <c r="P237" s="657"/>
      <c r="Q237" s="657"/>
      <c r="R237" s="657"/>
      <c r="S237" s="657"/>
      <c r="T237" s="657"/>
      <c r="U237" s="657"/>
      <c r="V237" s="657"/>
      <c r="W237" s="657"/>
      <c r="X237" s="657"/>
      <c r="Y237" s="657"/>
      <c r="Z237" s="657"/>
      <c r="AA237" s="657"/>
      <c r="AB237" s="657"/>
      <c r="AC237" s="657"/>
      <c r="AD237" s="657"/>
    </row>
    <row r="238">
      <c r="A238" s="657"/>
      <c r="B238" s="657"/>
      <c r="C238" s="657"/>
      <c r="D238" s="657"/>
      <c r="E238" s="657"/>
      <c r="F238" s="657"/>
      <c r="G238" s="657"/>
      <c r="H238" s="657"/>
      <c r="I238" s="657"/>
      <c r="J238" s="657"/>
      <c r="K238" s="657"/>
      <c r="L238" s="657"/>
      <c r="M238" s="657"/>
      <c r="N238" s="657"/>
      <c r="O238" s="657"/>
      <c r="P238" s="657"/>
      <c r="Q238" s="657"/>
      <c r="R238" s="657"/>
      <c r="S238" s="657"/>
      <c r="T238" s="657"/>
      <c r="U238" s="657"/>
      <c r="V238" s="657"/>
      <c r="W238" s="657"/>
      <c r="X238" s="657"/>
      <c r="Y238" s="657"/>
      <c r="Z238" s="657"/>
      <c r="AA238" s="657"/>
      <c r="AB238" s="657"/>
      <c r="AC238" s="657"/>
      <c r="AD238" s="657"/>
    </row>
    <row r="239">
      <c r="A239" s="657"/>
      <c r="B239" s="657"/>
      <c r="C239" s="657"/>
      <c r="D239" s="657"/>
      <c r="E239" s="657"/>
      <c r="F239" s="657"/>
      <c r="G239" s="657"/>
      <c r="H239" s="657"/>
      <c r="I239" s="657"/>
      <c r="J239" s="657"/>
      <c r="K239" s="657"/>
      <c r="L239" s="657"/>
      <c r="M239" s="657"/>
      <c r="N239" s="657"/>
      <c r="O239" s="657"/>
      <c r="P239" s="657"/>
      <c r="Q239" s="657"/>
      <c r="R239" s="657"/>
      <c r="S239" s="657"/>
      <c r="T239" s="657"/>
      <c r="U239" s="657"/>
      <c r="V239" s="657"/>
      <c r="W239" s="657"/>
      <c r="X239" s="657"/>
      <c r="Y239" s="657"/>
      <c r="Z239" s="657"/>
      <c r="AA239" s="657"/>
      <c r="AB239" s="657"/>
      <c r="AC239" s="657"/>
      <c r="AD239" s="657"/>
    </row>
    <row r="240">
      <c r="A240" s="657"/>
      <c r="B240" s="657"/>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row>
    <row r="241">
      <c r="A241" s="657"/>
      <c r="B241" s="657"/>
      <c r="C241" s="657"/>
      <c r="D241" s="657"/>
      <c r="E241" s="657"/>
      <c r="F241" s="657"/>
      <c r="G241" s="657"/>
      <c r="H241" s="657"/>
      <c r="I241" s="657"/>
      <c r="J241" s="657"/>
      <c r="K241" s="657"/>
      <c r="L241" s="657"/>
      <c r="M241" s="657"/>
      <c r="N241" s="657"/>
      <c r="O241" s="657"/>
      <c r="P241" s="657"/>
      <c r="Q241" s="657"/>
      <c r="R241" s="657"/>
      <c r="S241" s="657"/>
      <c r="T241" s="657"/>
      <c r="U241" s="657"/>
      <c r="V241" s="657"/>
      <c r="W241" s="657"/>
      <c r="X241" s="657"/>
      <c r="Y241" s="657"/>
      <c r="Z241" s="657"/>
      <c r="AA241" s="657"/>
      <c r="AB241" s="657"/>
      <c r="AC241" s="657"/>
      <c r="AD241" s="657"/>
    </row>
    <row r="242">
      <c r="A242" s="657"/>
      <c r="B242" s="657"/>
      <c r="C242" s="657"/>
      <c r="D242" s="657"/>
      <c r="E242" s="657"/>
      <c r="F242" s="657"/>
      <c r="G242" s="657"/>
      <c r="H242" s="657"/>
      <c r="I242" s="657"/>
      <c r="J242" s="657"/>
      <c r="K242" s="657"/>
      <c r="L242" s="657"/>
      <c r="M242" s="657"/>
      <c r="N242" s="657"/>
      <c r="O242" s="657"/>
      <c r="P242" s="657"/>
      <c r="Q242" s="657"/>
      <c r="R242" s="657"/>
      <c r="S242" s="657"/>
      <c r="T242" s="657"/>
      <c r="U242" s="657"/>
      <c r="V242" s="657"/>
      <c r="W242" s="657"/>
      <c r="X242" s="657"/>
      <c r="Y242" s="657"/>
      <c r="Z242" s="657"/>
      <c r="AA242" s="657"/>
      <c r="AB242" s="657"/>
      <c r="AC242" s="657"/>
      <c r="AD242" s="657"/>
    </row>
    <row r="243">
      <c r="A243" s="657"/>
      <c r="B243" s="657"/>
      <c r="C243" s="657"/>
      <c r="D243" s="657"/>
      <c r="E243" s="657"/>
      <c r="F243" s="657"/>
      <c r="G243" s="657"/>
      <c r="H243" s="657"/>
      <c r="I243" s="657"/>
      <c r="J243" s="657"/>
      <c r="K243" s="657"/>
      <c r="L243" s="657"/>
      <c r="M243" s="657"/>
      <c r="N243" s="657"/>
      <c r="O243" s="657"/>
      <c r="P243" s="657"/>
      <c r="Q243" s="657"/>
      <c r="R243" s="657"/>
      <c r="S243" s="657"/>
      <c r="T243" s="657"/>
      <c r="U243" s="657"/>
      <c r="V243" s="657"/>
      <c r="W243" s="657"/>
      <c r="X243" s="657"/>
      <c r="Y243" s="657"/>
      <c r="Z243" s="657"/>
      <c r="AA243" s="657"/>
      <c r="AB243" s="657"/>
      <c r="AC243" s="657"/>
      <c r="AD243" s="657"/>
    </row>
    <row r="244">
      <c r="A244" s="657"/>
      <c r="B244" s="657"/>
      <c r="C244" s="657"/>
      <c r="D244" s="657"/>
      <c r="E244" s="657"/>
      <c r="F244" s="657"/>
      <c r="G244" s="657"/>
      <c r="H244" s="657"/>
      <c r="I244" s="657"/>
      <c r="J244" s="657"/>
      <c r="K244" s="657"/>
      <c r="L244" s="657"/>
      <c r="M244" s="657"/>
      <c r="N244" s="657"/>
      <c r="O244" s="657"/>
      <c r="P244" s="657"/>
      <c r="Q244" s="657"/>
      <c r="R244" s="657"/>
      <c r="S244" s="657"/>
      <c r="T244" s="657"/>
      <c r="U244" s="657"/>
      <c r="V244" s="657"/>
      <c r="W244" s="657"/>
      <c r="X244" s="657"/>
      <c r="Y244" s="657"/>
      <c r="Z244" s="657"/>
      <c r="AA244" s="657"/>
      <c r="AB244" s="657"/>
      <c r="AC244" s="657"/>
      <c r="AD244" s="657"/>
    </row>
    <row r="245">
      <c r="A245" s="657"/>
      <c r="B245" s="657"/>
      <c r="C245" s="657"/>
      <c r="D245" s="657"/>
      <c r="E245" s="657"/>
      <c r="F245" s="657"/>
      <c r="G245" s="657"/>
      <c r="H245" s="657"/>
      <c r="I245" s="657"/>
      <c r="J245" s="657"/>
      <c r="K245" s="657"/>
      <c r="L245" s="657"/>
      <c r="M245" s="657"/>
      <c r="N245" s="657"/>
      <c r="O245" s="657"/>
      <c r="P245" s="657"/>
      <c r="Q245" s="657"/>
      <c r="R245" s="657"/>
      <c r="S245" s="657"/>
      <c r="T245" s="657"/>
      <c r="U245" s="657"/>
      <c r="V245" s="657"/>
      <c r="W245" s="657"/>
      <c r="X245" s="657"/>
      <c r="Y245" s="657"/>
      <c r="Z245" s="657"/>
      <c r="AA245" s="657"/>
      <c r="AB245" s="657"/>
      <c r="AC245" s="657"/>
      <c r="AD245" s="657"/>
    </row>
    <row r="246">
      <c r="A246" s="657"/>
      <c r="B246" s="657"/>
      <c r="C246" s="657"/>
      <c r="D246" s="657"/>
      <c r="E246" s="657"/>
      <c r="F246" s="657"/>
      <c r="G246" s="657"/>
      <c r="H246" s="657"/>
      <c r="I246" s="657"/>
      <c r="J246" s="657"/>
      <c r="K246" s="657"/>
      <c r="L246" s="657"/>
      <c r="M246" s="657"/>
      <c r="N246" s="657"/>
      <c r="O246" s="657"/>
      <c r="P246" s="657"/>
      <c r="Q246" s="657"/>
      <c r="R246" s="657"/>
      <c r="S246" s="657"/>
      <c r="T246" s="657"/>
      <c r="U246" s="657"/>
      <c r="V246" s="657"/>
      <c r="W246" s="657"/>
      <c r="X246" s="657"/>
      <c r="Y246" s="657"/>
      <c r="Z246" s="657"/>
      <c r="AA246" s="657"/>
      <c r="AB246" s="657"/>
      <c r="AC246" s="657"/>
      <c r="AD246" s="657"/>
    </row>
    <row r="247">
      <c r="A247" s="657"/>
      <c r="B247" s="657"/>
      <c r="C247" s="657"/>
      <c r="D247" s="657"/>
      <c r="E247" s="657"/>
      <c r="F247" s="657"/>
      <c r="G247" s="657"/>
      <c r="H247" s="657"/>
      <c r="I247" s="657"/>
      <c r="J247" s="657"/>
      <c r="K247" s="657"/>
      <c r="L247" s="657"/>
      <c r="M247" s="657"/>
      <c r="N247" s="657"/>
      <c r="O247" s="657"/>
      <c r="P247" s="657"/>
      <c r="Q247" s="657"/>
      <c r="R247" s="657"/>
      <c r="S247" s="657"/>
      <c r="T247" s="657"/>
      <c r="U247" s="657"/>
      <c r="V247" s="657"/>
      <c r="W247" s="657"/>
      <c r="X247" s="657"/>
      <c r="Y247" s="657"/>
      <c r="Z247" s="657"/>
      <c r="AA247" s="657"/>
      <c r="AB247" s="657"/>
      <c r="AC247" s="657"/>
      <c r="AD247" s="657"/>
    </row>
    <row r="248">
      <c r="A248" s="657"/>
      <c r="B248" s="657"/>
      <c r="C248" s="657"/>
      <c r="D248" s="657"/>
      <c r="E248" s="657"/>
      <c r="F248" s="657"/>
      <c r="G248" s="657"/>
      <c r="H248" s="657"/>
      <c r="I248" s="657"/>
      <c r="J248" s="657"/>
      <c r="K248" s="657"/>
      <c r="L248" s="657"/>
      <c r="M248" s="657"/>
      <c r="N248" s="657"/>
      <c r="O248" s="657"/>
      <c r="P248" s="657"/>
      <c r="Q248" s="657"/>
      <c r="R248" s="657"/>
      <c r="S248" s="657"/>
      <c r="T248" s="657"/>
      <c r="U248" s="657"/>
      <c r="V248" s="657"/>
      <c r="W248" s="657"/>
      <c r="X248" s="657"/>
      <c r="Y248" s="657"/>
      <c r="Z248" s="657"/>
      <c r="AA248" s="657"/>
      <c r="AB248" s="657"/>
      <c r="AC248" s="657"/>
      <c r="AD248" s="657"/>
    </row>
    <row r="249">
      <c r="A249" s="657"/>
      <c r="B249" s="657"/>
      <c r="C249" s="657"/>
      <c r="D249" s="657"/>
      <c r="E249" s="657"/>
      <c r="F249" s="657"/>
      <c r="G249" s="657"/>
      <c r="H249" s="657"/>
      <c r="I249" s="657"/>
      <c r="J249" s="657"/>
      <c r="K249" s="657"/>
      <c r="L249" s="657"/>
      <c r="M249" s="657"/>
      <c r="N249" s="657"/>
      <c r="O249" s="657"/>
      <c r="P249" s="657"/>
      <c r="Q249" s="657"/>
      <c r="R249" s="657"/>
      <c r="S249" s="657"/>
      <c r="T249" s="657"/>
      <c r="U249" s="657"/>
      <c r="V249" s="657"/>
      <c r="W249" s="657"/>
      <c r="X249" s="657"/>
      <c r="Y249" s="657"/>
      <c r="Z249" s="657"/>
      <c r="AA249" s="657"/>
      <c r="AB249" s="657"/>
      <c r="AC249" s="657"/>
      <c r="AD249" s="657"/>
    </row>
    <row r="250">
      <c r="A250" s="657"/>
      <c r="B250" s="657"/>
      <c r="C250" s="657"/>
      <c r="D250" s="657"/>
      <c r="E250" s="657"/>
      <c r="F250" s="657"/>
      <c r="G250" s="657"/>
      <c r="H250" s="657"/>
      <c r="I250" s="657"/>
      <c r="J250" s="657"/>
      <c r="K250" s="657"/>
      <c r="L250" s="657"/>
      <c r="M250" s="657"/>
      <c r="N250" s="657"/>
      <c r="O250" s="657"/>
      <c r="P250" s="657"/>
      <c r="Q250" s="657"/>
      <c r="R250" s="657"/>
      <c r="S250" s="657"/>
      <c r="T250" s="657"/>
      <c r="U250" s="657"/>
      <c r="V250" s="657"/>
      <c r="W250" s="657"/>
      <c r="X250" s="657"/>
      <c r="Y250" s="657"/>
      <c r="Z250" s="657"/>
      <c r="AA250" s="657"/>
      <c r="AB250" s="657"/>
      <c r="AC250" s="657"/>
      <c r="AD250" s="657"/>
    </row>
    <row r="251">
      <c r="A251" s="657"/>
      <c r="B251" s="657"/>
      <c r="C251" s="657"/>
      <c r="D251" s="657"/>
      <c r="E251" s="657"/>
      <c r="F251" s="657"/>
      <c r="G251" s="657"/>
      <c r="H251" s="657"/>
      <c r="I251" s="657"/>
      <c r="J251" s="657"/>
      <c r="K251" s="657"/>
      <c r="L251" s="657"/>
      <c r="M251" s="657"/>
      <c r="N251" s="657"/>
      <c r="O251" s="657"/>
      <c r="P251" s="657"/>
      <c r="Q251" s="657"/>
      <c r="R251" s="657"/>
      <c r="S251" s="657"/>
      <c r="T251" s="657"/>
      <c r="U251" s="657"/>
      <c r="V251" s="657"/>
      <c r="W251" s="657"/>
      <c r="X251" s="657"/>
      <c r="Y251" s="657"/>
      <c r="Z251" s="657"/>
      <c r="AA251" s="657"/>
      <c r="AB251" s="657"/>
      <c r="AC251" s="657"/>
      <c r="AD251" s="657"/>
    </row>
    <row r="252">
      <c r="A252" s="657"/>
      <c r="B252" s="657"/>
      <c r="C252" s="657"/>
      <c r="D252" s="657"/>
      <c r="E252" s="657"/>
      <c r="F252" s="657"/>
      <c r="G252" s="657"/>
      <c r="H252" s="657"/>
      <c r="I252" s="657"/>
      <c r="J252" s="657"/>
      <c r="K252" s="657"/>
      <c r="L252" s="657"/>
      <c r="M252" s="657"/>
      <c r="N252" s="657"/>
      <c r="O252" s="657"/>
      <c r="P252" s="657"/>
      <c r="Q252" s="657"/>
      <c r="R252" s="657"/>
      <c r="S252" s="657"/>
      <c r="T252" s="657"/>
      <c r="U252" s="657"/>
      <c r="V252" s="657"/>
      <c r="W252" s="657"/>
      <c r="X252" s="657"/>
      <c r="Y252" s="657"/>
      <c r="Z252" s="657"/>
      <c r="AA252" s="657"/>
      <c r="AB252" s="657"/>
      <c r="AC252" s="657"/>
      <c r="AD252" s="657"/>
    </row>
    <row r="253">
      <c r="A253" s="657"/>
      <c r="B253" s="657"/>
      <c r="C253" s="657"/>
      <c r="D253" s="657"/>
      <c r="E253" s="657"/>
      <c r="F253" s="657"/>
      <c r="G253" s="657"/>
      <c r="H253" s="657"/>
      <c r="I253" s="657"/>
      <c r="J253" s="657"/>
      <c r="K253" s="657"/>
      <c r="L253" s="657"/>
      <c r="M253" s="657"/>
      <c r="N253" s="657"/>
      <c r="O253" s="657"/>
      <c r="P253" s="657"/>
      <c r="Q253" s="657"/>
      <c r="R253" s="657"/>
      <c r="S253" s="657"/>
      <c r="T253" s="657"/>
      <c r="U253" s="657"/>
      <c r="V253" s="657"/>
      <c r="W253" s="657"/>
      <c r="X253" s="657"/>
      <c r="Y253" s="657"/>
      <c r="Z253" s="657"/>
      <c r="AA253" s="657"/>
      <c r="AB253" s="657"/>
      <c r="AC253" s="657"/>
      <c r="AD253" s="657"/>
    </row>
    <row r="254">
      <c r="A254" s="657"/>
      <c r="B254" s="657"/>
      <c r="C254" s="657"/>
      <c r="D254" s="657"/>
      <c r="E254" s="657"/>
      <c r="F254" s="657"/>
      <c r="G254" s="657"/>
      <c r="H254" s="657"/>
      <c r="I254" s="657"/>
      <c r="J254" s="657"/>
      <c r="K254" s="657"/>
      <c r="L254" s="657"/>
      <c r="M254" s="657"/>
      <c r="N254" s="657"/>
      <c r="O254" s="657"/>
      <c r="P254" s="657"/>
      <c r="Q254" s="657"/>
      <c r="R254" s="657"/>
      <c r="S254" s="657"/>
      <c r="T254" s="657"/>
      <c r="U254" s="657"/>
      <c r="V254" s="657"/>
      <c r="W254" s="657"/>
      <c r="X254" s="657"/>
      <c r="Y254" s="657"/>
      <c r="Z254" s="657"/>
      <c r="AA254" s="657"/>
      <c r="AB254" s="657"/>
      <c r="AC254" s="657"/>
      <c r="AD254" s="657"/>
    </row>
    <row r="255">
      <c r="A255" s="657"/>
      <c r="B255" s="657"/>
      <c r="C255" s="657"/>
      <c r="D255" s="657"/>
      <c r="E255" s="657"/>
      <c r="F255" s="657"/>
      <c r="G255" s="657"/>
      <c r="H255" s="657"/>
      <c r="I255" s="657"/>
      <c r="J255" s="657"/>
      <c r="K255" s="657"/>
      <c r="L255" s="657"/>
      <c r="M255" s="657"/>
      <c r="N255" s="657"/>
      <c r="O255" s="657"/>
      <c r="P255" s="657"/>
      <c r="Q255" s="657"/>
      <c r="R255" s="657"/>
      <c r="S255" s="657"/>
      <c r="T255" s="657"/>
      <c r="U255" s="657"/>
      <c r="V255" s="657"/>
      <c r="W255" s="657"/>
      <c r="X255" s="657"/>
      <c r="Y255" s="657"/>
      <c r="Z255" s="657"/>
      <c r="AA255" s="657"/>
      <c r="AB255" s="657"/>
      <c r="AC255" s="657"/>
      <c r="AD255" s="657"/>
    </row>
    <row r="256">
      <c r="A256" s="657"/>
      <c r="B256" s="657"/>
      <c r="C256" s="657"/>
      <c r="D256" s="657"/>
      <c r="E256" s="657"/>
      <c r="F256" s="657"/>
      <c r="G256" s="657"/>
      <c r="H256" s="657"/>
      <c r="I256" s="657"/>
      <c r="J256" s="657"/>
      <c r="K256" s="657"/>
      <c r="L256" s="657"/>
      <c r="M256" s="657"/>
      <c r="N256" s="657"/>
      <c r="O256" s="657"/>
      <c r="P256" s="657"/>
      <c r="Q256" s="657"/>
      <c r="R256" s="657"/>
      <c r="S256" s="657"/>
      <c r="T256" s="657"/>
      <c r="U256" s="657"/>
      <c r="V256" s="657"/>
      <c r="W256" s="657"/>
      <c r="X256" s="657"/>
      <c r="Y256" s="657"/>
      <c r="Z256" s="657"/>
      <c r="AA256" s="657"/>
      <c r="AB256" s="657"/>
      <c r="AC256" s="657"/>
      <c r="AD256" s="657"/>
    </row>
    <row r="257">
      <c r="A257" s="657"/>
      <c r="B257" s="657"/>
      <c r="C257" s="657"/>
      <c r="D257" s="657"/>
      <c r="E257" s="657"/>
      <c r="F257" s="657"/>
      <c r="G257" s="657"/>
      <c r="H257" s="657"/>
      <c r="I257" s="657"/>
      <c r="J257" s="657"/>
      <c r="K257" s="657"/>
      <c r="L257" s="657"/>
      <c r="M257" s="657"/>
      <c r="N257" s="657"/>
      <c r="O257" s="657"/>
      <c r="P257" s="657"/>
      <c r="Q257" s="657"/>
      <c r="R257" s="657"/>
      <c r="S257" s="657"/>
      <c r="T257" s="657"/>
      <c r="U257" s="657"/>
      <c r="V257" s="657"/>
      <c r="W257" s="657"/>
      <c r="X257" s="657"/>
      <c r="Y257" s="657"/>
      <c r="Z257" s="657"/>
      <c r="AA257" s="657"/>
      <c r="AB257" s="657"/>
      <c r="AC257" s="657"/>
      <c r="AD257" s="657"/>
    </row>
    <row r="258">
      <c r="A258" s="657"/>
      <c r="B258" s="657"/>
      <c r="C258" s="657"/>
      <c r="D258" s="657"/>
      <c r="E258" s="657"/>
      <c r="F258" s="657"/>
      <c r="G258" s="657"/>
      <c r="H258" s="657"/>
      <c r="I258" s="657"/>
      <c r="J258" s="657"/>
      <c r="K258" s="657"/>
      <c r="L258" s="657"/>
      <c r="M258" s="657"/>
      <c r="N258" s="657"/>
      <c r="O258" s="657"/>
      <c r="P258" s="657"/>
      <c r="Q258" s="657"/>
      <c r="R258" s="657"/>
      <c r="S258" s="657"/>
      <c r="T258" s="657"/>
      <c r="U258" s="657"/>
      <c r="V258" s="657"/>
      <c r="W258" s="657"/>
      <c r="X258" s="657"/>
      <c r="Y258" s="657"/>
      <c r="Z258" s="657"/>
      <c r="AA258" s="657"/>
      <c r="AB258" s="657"/>
      <c r="AC258" s="657"/>
      <c r="AD258" s="657"/>
    </row>
    <row r="259">
      <c r="A259" s="657"/>
      <c r="B259" s="657"/>
      <c r="C259" s="657"/>
      <c r="D259" s="657"/>
      <c r="E259" s="657"/>
      <c r="F259" s="657"/>
      <c r="G259" s="657"/>
      <c r="H259" s="657"/>
      <c r="I259" s="657"/>
      <c r="J259" s="657"/>
      <c r="K259" s="657"/>
      <c r="L259" s="657"/>
      <c r="M259" s="657"/>
      <c r="N259" s="657"/>
      <c r="O259" s="657"/>
      <c r="P259" s="657"/>
      <c r="Q259" s="657"/>
      <c r="R259" s="657"/>
      <c r="S259" s="657"/>
      <c r="T259" s="657"/>
      <c r="U259" s="657"/>
      <c r="V259" s="657"/>
      <c r="W259" s="657"/>
      <c r="X259" s="657"/>
      <c r="Y259" s="657"/>
      <c r="Z259" s="657"/>
      <c r="AA259" s="657"/>
      <c r="AB259" s="657"/>
      <c r="AC259" s="657"/>
      <c r="AD259" s="657"/>
    </row>
    <row r="260">
      <c r="A260" s="657"/>
      <c r="B260" s="657"/>
      <c r="C260" s="657"/>
      <c r="D260" s="657"/>
      <c r="E260" s="657"/>
      <c r="F260" s="657"/>
      <c r="G260" s="657"/>
      <c r="H260" s="657"/>
      <c r="I260" s="657"/>
      <c r="J260" s="657"/>
      <c r="K260" s="657"/>
      <c r="L260" s="657"/>
      <c r="M260" s="657"/>
      <c r="N260" s="657"/>
      <c r="O260" s="657"/>
      <c r="P260" s="657"/>
      <c r="Q260" s="657"/>
      <c r="R260" s="657"/>
      <c r="S260" s="657"/>
      <c r="T260" s="657"/>
      <c r="U260" s="657"/>
      <c r="V260" s="657"/>
      <c r="W260" s="657"/>
      <c r="X260" s="657"/>
      <c r="Y260" s="657"/>
      <c r="Z260" s="657"/>
      <c r="AA260" s="657"/>
      <c r="AB260" s="657"/>
      <c r="AC260" s="657"/>
      <c r="AD260" s="657"/>
    </row>
    <row r="261">
      <c r="A261" s="657"/>
      <c r="B261" s="657"/>
      <c r="C261" s="657"/>
      <c r="D261" s="657"/>
      <c r="E261" s="657"/>
      <c r="F261" s="657"/>
      <c r="G261" s="657"/>
      <c r="H261" s="657"/>
      <c r="I261" s="657"/>
      <c r="J261" s="657"/>
      <c r="K261" s="657"/>
      <c r="L261" s="657"/>
      <c r="M261" s="657"/>
      <c r="N261" s="657"/>
      <c r="O261" s="657"/>
      <c r="P261" s="657"/>
      <c r="Q261" s="657"/>
      <c r="R261" s="657"/>
      <c r="S261" s="657"/>
      <c r="T261" s="657"/>
      <c r="U261" s="657"/>
      <c r="V261" s="657"/>
      <c r="W261" s="657"/>
      <c r="X261" s="657"/>
      <c r="Y261" s="657"/>
      <c r="Z261" s="657"/>
      <c r="AA261" s="657"/>
      <c r="AB261" s="657"/>
      <c r="AC261" s="657"/>
      <c r="AD261" s="657"/>
    </row>
    <row r="262">
      <c r="A262" s="657"/>
      <c r="B262" s="657"/>
      <c r="C262" s="657"/>
      <c r="D262" s="657"/>
      <c r="E262" s="657"/>
      <c r="F262" s="657"/>
      <c r="G262" s="657"/>
      <c r="H262" s="657"/>
      <c r="I262" s="657"/>
      <c r="J262" s="657"/>
      <c r="K262" s="657"/>
      <c r="L262" s="657"/>
      <c r="M262" s="657"/>
      <c r="N262" s="657"/>
      <c r="O262" s="657"/>
      <c r="P262" s="657"/>
      <c r="Q262" s="657"/>
      <c r="R262" s="657"/>
      <c r="S262" s="657"/>
      <c r="T262" s="657"/>
      <c r="U262" s="657"/>
      <c r="V262" s="657"/>
      <c r="W262" s="657"/>
      <c r="X262" s="657"/>
      <c r="Y262" s="657"/>
      <c r="Z262" s="657"/>
      <c r="AA262" s="657"/>
      <c r="AB262" s="657"/>
      <c r="AC262" s="657"/>
      <c r="AD262" s="657"/>
    </row>
    <row r="263">
      <c r="A263" s="657"/>
      <c r="B263" s="657"/>
      <c r="C263" s="657"/>
      <c r="D263" s="657"/>
      <c r="E263" s="657"/>
      <c r="F263" s="657"/>
      <c r="G263" s="657"/>
      <c r="H263" s="657"/>
      <c r="I263" s="657"/>
      <c r="J263" s="657"/>
      <c r="K263" s="657"/>
      <c r="L263" s="657"/>
      <c r="M263" s="657"/>
      <c r="N263" s="657"/>
      <c r="O263" s="657"/>
      <c r="P263" s="657"/>
      <c r="Q263" s="657"/>
      <c r="R263" s="657"/>
      <c r="S263" s="657"/>
      <c r="T263" s="657"/>
      <c r="U263" s="657"/>
      <c r="V263" s="657"/>
      <c r="W263" s="657"/>
      <c r="X263" s="657"/>
      <c r="Y263" s="657"/>
      <c r="Z263" s="657"/>
      <c r="AA263" s="657"/>
      <c r="AB263" s="657"/>
      <c r="AC263" s="657"/>
      <c r="AD263" s="657"/>
    </row>
    <row r="264">
      <c r="A264" s="657"/>
      <c r="B264" s="657"/>
      <c r="C264" s="657"/>
      <c r="D264" s="657"/>
      <c r="E264" s="657"/>
      <c r="F264" s="657"/>
      <c r="G264" s="657"/>
      <c r="H264" s="657"/>
      <c r="I264" s="657"/>
      <c r="J264" s="657"/>
      <c r="K264" s="657"/>
      <c r="L264" s="657"/>
      <c r="M264" s="657"/>
      <c r="N264" s="657"/>
      <c r="O264" s="657"/>
      <c r="P264" s="657"/>
      <c r="Q264" s="657"/>
      <c r="R264" s="657"/>
      <c r="S264" s="657"/>
      <c r="T264" s="657"/>
      <c r="U264" s="657"/>
      <c r="V264" s="657"/>
      <c r="W264" s="657"/>
      <c r="X264" s="657"/>
      <c r="Y264" s="657"/>
      <c r="Z264" s="657"/>
      <c r="AA264" s="657"/>
      <c r="AB264" s="657"/>
      <c r="AC264" s="657"/>
      <c r="AD264" s="657"/>
    </row>
    <row r="265">
      <c r="A265" s="657"/>
      <c r="B265" s="657"/>
      <c r="C265" s="657"/>
      <c r="D265" s="657"/>
      <c r="E265" s="657"/>
      <c r="F265" s="657"/>
      <c r="G265" s="657"/>
      <c r="H265" s="657"/>
      <c r="I265" s="657"/>
      <c r="J265" s="657"/>
      <c r="K265" s="657"/>
      <c r="L265" s="657"/>
      <c r="M265" s="657"/>
      <c r="N265" s="657"/>
      <c r="O265" s="657"/>
      <c r="P265" s="657"/>
      <c r="Q265" s="657"/>
      <c r="R265" s="657"/>
      <c r="S265" s="657"/>
      <c r="T265" s="657"/>
      <c r="U265" s="657"/>
      <c r="V265" s="657"/>
      <c r="W265" s="657"/>
      <c r="X265" s="657"/>
      <c r="Y265" s="657"/>
      <c r="Z265" s="657"/>
      <c r="AA265" s="657"/>
      <c r="AB265" s="657"/>
      <c r="AC265" s="657"/>
      <c r="AD265" s="657"/>
    </row>
    <row r="266">
      <c r="A266" s="657"/>
      <c r="B266" s="657"/>
      <c r="C266" s="657"/>
      <c r="D266" s="657"/>
      <c r="E266" s="657"/>
      <c r="F266" s="657"/>
      <c r="G266" s="657"/>
      <c r="H266" s="657"/>
      <c r="I266" s="657"/>
      <c r="J266" s="657"/>
      <c r="K266" s="657"/>
      <c r="L266" s="657"/>
      <c r="M266" s="657"/>
      <c r="N266" s="657"/>
      <c r="O266" s="657"/>
      <c r="P266" s="657"/>
      <c r="Q266" s="657"/>
      <c r="R266" s="657"/>
      <c r="S266" s="657"/>
      <c r="T266" s="657"/>
      <c r="U266" s="657"/>
      <c r="V266" s="657"/>
      <c r="W266" s="657"/>
      <c r="X266" s="657"/>
      <c r="Y266" s="657"/>
      <c r="Z266" s="657"/>
      <c r="AA266" s="657"/>
      <c r="AB266" s="657"/>
      <c r="AC266" s="657"/>
      <c r="AD266" s="657"/>
    </row>
    <row r="267">
      <c r="A267" s="657"/>
      <c r="B267" s="657"/>
      <c r="C267" s="657"/>
      <c r="D267" s="657"/>
      <c r="E267" s="657"/>
      <c r="F267" s="657"/>
      <c r="G267" s="657"/>
      <c r="H267" s="657"/>
      <c r="I267" s="657"/>
      <c r="J267" s="657"/>
      <c r="K267" s="657"/>
      <c r="L267" s="657"/>
      <c r="M267" s="657"/>
      <c r="N267" s="657"/>
      <c r="O267" s="657"/>
      <c r="P267" s="657"/>
      <c r="Q267" s="657"/>
      <c r="R267" s="657"/>
      <c r="S267" s="657"/>
      <c r="T267" s="657"/>
      <c r="U267" s="657"/>
      <c r="V267" s="657"/>
      <c r="W267" s="657"/>
      <c r="X267" s="657"/>
      <c r="Y267" s="657"/>
      <c r="Z267" s="657"/>
      <c r="AA267" s="657"/>
      <c r="AB267" s="657"/>
      <c r="AC267" s="657"/>
      <c r="AD267" s="657"/>
    </row>
    <row r="268">
      <c r="A268" s="657"/>
      <c r="B268" s="657"/>
      <c r="C268" s="657"/>
      <c r="D268" s="657"/>
      <c r="E268" s="657"/>
      <c r="F268" s="657"/>
      <c r="G268" s="657"/>
      <c r="H268" s="657"/>
      <c r="I268" s="657"/>
      <c r="J268" s="657"/>
      <c r="K268" s="657"/>
      <c r="L268" s="657"/>
      <c r="M268" s="657"/>
      <c r="N268" s="657"/>
      <c r="O268" s="657"/>
      <c r="P268" s="657"/>
      <c r="Q268" s="657"/>
      <c r="R268" s="657"/>
      <c r="S268" s="657"/>
      <c r="T268" s="657"/>
      <c r="U268" s="657"/>
      <c r="V268" s="657"/>
      <c r="W268" s="657"/>
      <c r="X268" s="657"/>
      <c r="Y268" s="657"/>
      <c r="Z268" s="657"/>
      <c r="AA268" s="657"/>
      <c r="AB268" s="657"/>
      <c r="AC268" s="657"/>
      <c r="AD268" s="657"/>
    </row>
    <row r="269">
      <c r="A269" s="657"/>
      <c r="B269" s="657"/>
      <c r="C269" s="657"/>
      <c r="D269" s="657"/>
      <c r="E269" s="657"/>
      <c r="F269" s="657"/>
      <c r="G269" s="657"/>
      <c r="H269" s="657"/>
      <c r="I269" s="657"/>
      <c r="J269" s="657"/>
      <c r="K269" s="657"/>
      <c r="L269" s="657"/>
      <c r="M269" s="657"/>
      <c r="N269" s="657"/>
      <c r="O269" s="657"/>
      <c r="P269" s="657"/>
      <c r="Q269" s="657"/>
      <c r="R269" s="657"/>
      <c r="S269" s="657"/>
      <c r="T269" s="657"/>
      <c r="U269" s="657"/>
      <c r="V269" s="657"/>
      <c r="W269" s="657"/>
      <c r="X269" s="657"/>
      <c r="Y269" s="657"/>
      <c r="Z269" s="657"/>
      <c r="AA269" s="657"/>
      <c r="AB269" s="657"/>
      <c r="AC269" s="657"/>
      <c r="AD269" s="657"/>
    </row>
    <row r="270">
      <c r="A270" s="657"/>
      <c r="B270" s="657"/>
      <c r="C270" s="657"/>
      <c r="D270" s="657"/>
      <c r="E270" s="657"/>
      <c r="F270" s="657"/>
      <c r="G270" s="657"/>
      <c r="H270" s="657"/>
      <c r="I270" s="657"/>
      <c r="J270" s="657"/>
      <c r="K270" s="657"/>
      <c r="L270" s="657"/>
      <c r="M270" s="657"/>
      <c r="N270" s="657"/>
      <c r="O270" s="657"/>
      <c r="P270" s="657"/>
      <c r="Q270" s="657"/>
      <c r="R270" s="657"/>
      <c r="S270" s="657"/>
      <c r="T270" s="657"/>
      <c r="U270" s="657"/>
      <c r="V270" s="657"/>
      <c r="W270" s="657"/>
      <c r="X270" s="657"/>
      <c r="Y270" s="657"/>
      <c r="Z270" s="657"/>
      <c r="AA270" s="657"/>
      <c r="AB270" s="657"/>
      <c r="AC270" s="657"/>
      <c r="AD270" s="657"/>
    </row>
    <row r="271">
      <c r="A271" s="657"/>
      <c r="B271" s="657"/>
      <c r="C271" s="657"/>
      <c r="D271" s="657"/>
      <c r="E271" s="657"/>
      <c r="F271" s="657"/>
      <c r="G271" s="657"/>
      <c r="H271" s="657"/>
      <c r="I271" s="657"/>
      <c r="J271" s="657"/>
      <c r="K271" s="657"/>
      <c r="L271" s="657"/>
      <c r="M271" s="657"/>
      <c r="N271" s="657"/>
      <c r="O271" s="657"/>
      <c r="P271" s="657"/>
      <c r="Q271" s="657"/>
      <c r="R271" s="657"/>
      <c r="S271" s="657"/>
      <c r="T271" s="657"/>
      <c r="U271" s="657"/>
      <c r="V271" s="657"/>
      <c r="W271" s="657"/>
      <c r="X271" s="657"/>
      <c r="Y271" s="657"/>
      <c r="Z271" s="657"/>
      <c r="AA271" s="657"/>
      <c r="AB271" s="657"/>
      <c r="AC271" s="657"/>
      <c r="AD271" s="657"/>
    </row>
    <row r="272">
      <c r="A272" s="657"/>
      <c r="B272" s="657"/>
      <c r="C272" s="657"/>
      <c r="D272" s="657"/>
      <c r="E272" s="657"/>
      <c r="F272" s="657"/>
      <c r="G272" s="657"/>
      <c r="H272" s="657"/>
      <c r="I272" s="657"/>
      <c r="J272" s="657"/>
      <c r="K272" s="657"/>
      <c r="L272" s="657"/>
      <c r="M272" s="657"/>
      <c r="N272" s="657"/>
      <c r="O272" s="657"/>
      <c r="P272" s="657"/>
      <c r="Q272" s="657"/>
      <c r="R272" s="657"/>
      <c r="S272" s="657"/>
      <c r="T272" s="657"/>
      <c r="U272" s="657"/>
      <c r="V272" s="657"/>
      <c r="W272" s="657"/>
      <c r="X272" s="657"/>
      <c r="Y272" s="657"/>
      <c r="Z272" s="657"/>
      <c r="AA272" s="657"/>
      <c r="AB272" s="657"/>
      <c r="AC272" s="657"/>
      <c r="AD272" s="657"/>
    </row>
    <row r="273">
      <c r="A273" s="657"/>
      <c r="B273" s="657"/>
      <c r="C273" s="657"/>
      <c r="D273" s="657"/>
      <c r="E273" s="657"/>
      <c r="F273" s="657"/>
      <c r="G273" s="657"/>
      <c r="H273" s="657"/>
      <c r="I273" s="657"/>
      <c r="J273" s="657"/>
      <c r="K273" s="657"/>
      <c r="L273" s="657"/>
      <c r="M273" s="657"/>
      <c r="N273" s="657"/>
      <c r="O273" s="657"/>
      <c r="P273" s="657"/>
      <c r="Q273" s="657"/>
      <c r="R273" s="657"/>
      <c r="S273" s="657"/>
      <c r="T273" s="657"/>
      <c r="U273" s="657"/>
      <c r="V273" s="657"/>
      <c r="W273" s="657"/>
      <c r="X273" s="657"/>
      <c r="Y273" s="657"/>
      <c r="Z273" s="657"/>
      <c r="AA273" s="657"/>
      <c r="AB273" s="657"/>
      <c r="AC273" s="657"/>
      <c r="AD273" s="657"/>
    </row>
    <row r="274">
      <c r="A274" s="657"/>
      <c r="B274" s="657"/>
      <c r="C274" s="657"/>
      <c r="D274" s="657"/>
      <c r="E274" s="657"/>
      <c r="F274" s="657"/>
      <c r="G274" s="657"/>
      <c r="H274" s="657"/>
      <c r="I274" s="657"/>
      <c r="J274" s="657"/>
      <c r="K274" s="657"/>
      <c r="L274" s="657"/>
      <c r="M274" s="657"/>
      <c r="N274" s="657"/>
      <c r="O274" s="657"/>
      <c r="P274" s="657"/>
      <c r="Q274" s="657"/>
      <c r="R274" s="657"/>
      <c r="S274" s="657"/>
      <c r="T274" s="657"/>
      <c r="U274" s="657"/>
      <c r="V274" s="657"/>
      <c r="W274" s="657"/>
      <c r="X274" s="657"/>
      <c r="Y274" s="657"/>
      <c r="Z274" s="657"/>
      <c r="AA274" s="657"/>
      <c r="AB274" s="657"/>
      <c r="AC274" s="657"/>
      <c r="AD274" s="657"/>
    </row>
    <row r="275">
      <c r="A275" s="657"/>
      <c r="B275" s="657"/>
      <c r="C275" s="657"/>
      <c r="D275" s="657"/>
      <c r="E275" s="657"/>
      <c r="F275" s="657"/>
      <c r="G275" s="657"/>
      <c r="H275" s="657"/>
      <c r="I275" s="657"/>
      <c r="J275" s="657"/>
      <c r="K275" s="657"/>
      <c r="L275" s="657"/>
      <c r="M275" s="657"/>
      <c r="N275" s="657"/>
      <c r="O275" s="657"/>
      <c r="P275" s="657"/>
      <c r="Q275" s="657"/>
      <c r="R275" s="657"/>
      <c r="S275" s="657"/>
      <c r="T275" s="657"/>
      <c r="U275" s="657"/>
      <c r="V275" s="657"/>
      <c r="W275" s="657"/>
      <c r="X275" s="657"/>
      <c r="Y275" s="657"/>
      <c r="Z275" s="657"/>
      <c r="AA275" s="657"/>
      <c r="AB275" s="657"/>
      <c r="AC275" s="657"/>
      <c r="AD275" s="657"/>
    </row>
    <row r="276">
      <c r="A276" s="657"/>
      <c r="B276" s="657"/>
      <c r="C276" s="657"/>
      <c r="D276" s="657"/>
      <c r="E276" s="657"/>
      <c r="F276" s="657"/>
      <c r="G276" s="657"/>
      <c r="H276" s="657"/>
      <c r="I276" s="657"/>
      <c r="J276" s="657"/>
      <c r="K276" s="657"/>
      <c r="L276" s="657"/>
      <c r="M276" s="657"/>
      <c r="N276" s="657"/>
      <c r="O276" s="657"/>
      <c r="P276" s="657"/>
      <c r="Q276" s="657"/>
      <c r="R276" s="657"/>
      <c r="S276" s="657"/>
      <c r="T276" s="657"/>
      <c r="U276" s="657"/>
      <c r="V276" s="657"/>
      <c r="W276" s="657"/>
      <c r="X276" s="657"/>
      <c r="Y276" s="657"/>
      <c r="Z276" s="657"/>
      <c r="AA276" s="657"/>
      <c r="AB276" s="657"/>
      <c r="AC276" s="657"/>
      <c r="AD276" s="657"/>
    </row>
    <row r="277">
      <c r="A277" s="657"/>
      <c r="B277" s="657"/>
      <c r="C277" s="657"/>
      <c r="D277" s="657"/>
      <c r="E277" s="657"/>
      <c r="F277" s="657"/>
      <c r="G277" s="657"/>
      <c r="H277" s="657"/>
      <c r="I277" s="657"/>
      <c r="J277" s="657"/>
      <c r="K277" s="657"/>
      <c r="L277" s="657"/>
      <c r="M277" s="657"/>
      <c r="N277" s="657"/>
      <c r="O277" s="657"/>
      <c r="P277" s="657"/>
      <c r="Q277" s="657"/>
      <c r="R277" s="657"/>
      <c r="S277" s="657"/>
      <c r="T277" s="657"/>
      <c r="U277" s="657"/>
      <c r="V277" s="657"/>
      <c r="W277" s="657"/>
      <c r="X277" s="657"/>
      <c r="Y277" s="657"/>
      <c r="Z277" s="657"/>
      <c r="AA277" s="657"/>
      <c r="AB277" s="657"/>
      <c r="AC277" s="657"/>
      <c r="AD277" s="657"/>
    </row>
    <row r="278">
      <c r="A278" s="657"/>
      <c r="B278" s="657"/>
      <c r="C278" s="657"/>
      <c r="D278" s="657"/>
      <c r="E278" s="657"/>
      <c r="F278" s="657"/>
      <c r="G278" s="657"/>
      <c r="H278" s="657"/>
      <c r="I278" s="657"/>
      <c r="J278" s="657"/>
      <c r="K278" s="657"/>
      <c r="L278" s="657"/>
      <c r="M278" s="657"/>
      <c r="N278" s="657"/>
      <c r="O278" s="657"/>
      <c r="P278" s="657"/>
      <c r="Q278" s="657"/>
      <c r="R278" s="657"/>
      <c r="S278" s="657"/>
      <c r="T278" s="657"/>
      <c r="U278" s="657"/>
      <c r="V278" s="657"/>
      <c r="W278" s="657"/>
      <c r="X278" s="657"/>
      <c r="Y278" s="657"/>
      <c r="Z278" s="657"/>
      <c r="AA278" s="657"/>
      <c r="AB278" s="657"/>
      <c r="AC278" s="657"/>
      <c r="AD278" s="657"/>
    </row>
    <row r="279">
      <c r="A279" s="657"/>
      <c r="B279" s="657"/>
      <c r="C279" s="657"/>
      <c r="D279" s="657"/>
      <c r="E279" s="657"/>
      <c r="F279" s="657"/>
      <c r="G279" s="657"/>
      <c r="H279" s="657"/>
      <c r="I279" s="657"/>
      <c r="J279" s="657"/>
      <c r="K279" s="657"/>
      <c r="L279" s="657"/>
      <c r="M279" s="657"/>
      <c r="N279" s="657"/>
      <c r="O279" s="657"/>
      <c r="P279" s="657"/>
      <c r="Q279" s="657"/>
      <c r="R279" s="657"/>
      <c r="S279" s="657"/>
      <c r="T279" s="657"/>
      <c r="U279" s="657"/>
      <c r="V279" s="657"/>
      <c r="W279" s="657"/>
      <c r="X279" s="657"/>
      <c r="Y279" s="657"/>
      <c r="Z279" s="657"/>
      <c r="AA279" s="657"/>
      <c r="AB279" s="657"/>
      <c r="AC279" s="657"/>
      <c r="AD279" s="657"/>
    </row>
    <row r="280">
      <c r="A280" s="657"/>
      <c r="B280" s="657"/>
      <c r="C280" s="657"/>
      <c r="D280" s="657"/>
      <c r="E280" s="657"/>
      <c r="F280" s="657"/>
      <c r="G280" s="657"/>
      <c r="H280" s="657"/>
      <c r="I280" s="657"/>
      <c r="J280" s="657"/>
      <c r="K280" s="657"/>
      <c r="L280" s="657"/>
      <c r="M280" s="657"/>
      <c r="N280" s="657"/>
      <c r="O280" s="657"/>
      <c r="P280" s="657"/>
      <c r="Q280" s="657"/>
      <c r="R280" s="657"/>
      <c r="S280" s="657"/>
      <c r="T280" s="657"/>
      <c r="U280" s="657"/>
      <c r="V280" s="657"/>
      <c r="W280" s="657"/>
      <c r="X280" s="657"/>
      <c r="Y280" s="657"/>
      <c r="Z280" s="657"/>
      <c r="AA280" s="657"/>
      <c r="AB280" s="657"/>
      <c r="AC280" s="657"/>
      <c r="AD280" s="657"/>
    </row>
    <row r="281">
      <c r="A281" s="657"/>
      <c r="B281" s="657"/>
      <c r="C281" s="657"/>
      <c r="D281" s="657"/>
      <c r="E281" s="657"/>
      <c r="F281" s="657"/>
      <c r="G281" s="657"/>
      <c r="H281" s="657"/>
      <c r="I281" s="657"/>
      <c r="J281" s="657"/>
      <c r="K281" s="657"/>
      <c r="L281" s="657"/>
      <c r="M281" s="657"/>
      <c r="N281" s="657"/>
      <c r="O281" s="657"/>
      <c r="P281" s="657"/>
      <c r="Q281" s="657"/>
      <c r="R281" s="657"/>
      <c r="S281" s="657"/>
      <c r="T281" s="657"/>
      <c r="U281" s="657"/>
      <c r="V281" s="657"/>
      <c r="W281" s="657"/>
      <c r="X281" s="657"/>
      <c r="Y281" s="657"/>
      <c r="Z281" s="657"/>
      <c r="AA281" s="657"/>
      <c r="AB281" s="657"/>
      <c r="AC281" s="657"/>
      <c r="AD281" s="657"/>
    </row>
    <row r="282">
      <c r="A282" s="657"/>
      <c r="B282" s="657"/>
      <c r="C282" s="657"/>
      <c r="D282" s="657"/>
      <c r="E282" s="657"/>
      <c r="F282" s="657"/>
      <c r="G282" s="657"/>
      <c r="H282" s="657"/>
      <c r="I282" s="657"/>
      <c r="J282" s="657"/>
      <c r="K282" s="657"/>
      <c r="L282" s="657"/>
      <c r="M282" s="657"/>
      <c r="N282" s="657"/>
      <c r="O282" s="657"/>
      <c r="P282" s="657"/>
      <c r="Q282" s="657"/>
      <c r="R282" s="657"/>
      <c r="S282" s="657"/>
      <c r="T282" s="657"/>
      <c r="U282" s="657"/>
      <c r="V282" s="657"/>
      <c r="W282" s="657"/>
      <c r="X282" s="657"/>
      <c r="Y282" s="657"/>
      <c r="Z282" s="657"/>
      <c r="AA282" s="657"/>
      <c r="AB282" s="657"/>
      <c r="AC282" s="657"/>
      <c r="AD282" s="657"/>
    </row>
    <row r="283">
      <c r="A283" s="657"/>
      <c r="B283" s="657"/>
      <c r="C283" s="657"/>
      <c r="D283" s="657"/>
      <c r="E283" s="657"/>
      <c r="F283" s="657"/>
      <c r="G283" s="657"/>
      <c r="H283" s="657"/>
      <c r="I283" s="657"/>
      <c r="J283" s="657"/>
      <c r="K283" s="657"/>
      <c r="L283" s="657"/>
      <c r="M283" s="657"/>
      <c r="N283" s="657"/>
      <c r="O283" s="657"/>
      <c r="P283" s="657"/>
      <c r="Q283" s="657"/>
      <c r="R283" s="657"/>
      <c r="S283" s="657"/>
      <c r="T283" s="657"/>
      <c r="U283" s="657"/>
      <c r="V283" s="657"/>
      <c r="W283" s="657"/>
      <c r="X283" s="657"/>
      <c r="Y283" s="657"/>
      <c r="Z283" s="657"/>
      <c r="AA283" s="657"/>
      <c r="AB283" s="657"/>
      <c r="AC283" s="657"/>
      <c r="AD283" s="657"/>
    </row>
    <row r="284">
      <c r="A284" s="657"/>
      <c r="B284" s="657"/>
      <c r="C284" s="657"/>
      <c r="D284" s="657"/>
      <c r="E284" s="657"/>
      <c r="F284" s="657"/>
      <c r="G284" s="657"/>
      <c r="H284" s="657"/>
      <c r="I284" s="657"/>
      <c r="J284" s="657"/>
      <c r="K284" s="657"/>
      <c r="L284" s="657"/>
      <c r="M284" s="657"/>
      <c r="N284" s="657"/>
      <c r="O284" s="657"/>
      <c r="P284" s="657"/>
      <c r="Q284" s="657"/>
      <c r="R284" s="657"/>
      <c r="S284" s="657"/>
      <c r="T284" s="657"/>
      <c r="U284" s="657"/>
      <c r="V284" s="657"/>
      <c r="W284" s="657"/>
      <c r="X284" s="657"/>
      <c r="Y284" s="657"/>
      <c r="Z284" s="657"/>
      <c r="AA284" s="657"/>
      <c r="AB284" s="657"/>
      <c r="AC284" s="657"/>
      <c r="AD284" s="657"/>
    </row>
    <row r="285">
      <c r="A285" s="657"/>
      <c r="B285" s="657"/>
      <c r="C285" s="657"/>
      <c r="D285" s="657"/>
      <c r="E285" s="657"/>
      <c r="F285" s="657"/>
      <c r="G285" s="657"/>
      <c r="H285" s="657"/>
      <c r="I285" s="657"/>
      <c r="J285" s="657"/>
      <c r="K285" s="657"/>
      <c r="L285" s="657"/>
      <c r="M285" s="657"/>
      <c r="N285" s="657"/>
      <c r="O285" s="657"/>
      <c r="P285" s="657"/>
      <c r="Q285" s="657"/>
      <c r="R285" s="657"/>
      <c r="S285" s="657"/>
      <c r="T285" s="657"/>
      <c r="U285" s="657"/>
      <c r="V285" s="657"/>
      <c r="W285" s="657"/>
      <c r="X285" s="657"/>
      <c r="Y285" s="657"/>
      <c r="Z285" s="657"/>
      <c r="AA285" s="657"/>
      <c r="AB285" s="657"/>
      <c r="AC285" s="657"/>
      <c r="AD285" s="657"/>
    </row>
    <row r="286">
      <c r="A286" s="657"/>
      <c r="B286" s="657"/>
      <c r="C286" s="657"/>
      <c r="D286" s="657"/>
      <c r="E286" s="657"/>
      <c r="F286" s="657"/>
      <c r="G286" s="657"/>
      <c r="H286" s="657"/>
      <c r="I286" s="657"/>
      <c r="J286" s="657"/>
      <c r="K286" s="657"/>
      <c r="L286" s="657"/>
      <c r="M286" s="657"/>
      <c r="N286" s="657"/>
      <c r="O286" s="657"/>
      <c r="P286" s="657"/>
      <c r="Q286" s="657"/>
      <c r="R286" s="657"/>
      <c r="S286" s="657"/>
      <c r="T286" s="657"/>
      <c r="U286" s="657"/>
      <c r="V286" s="657"/>
      <c r="W286" s="657"/>
      <c r="X286" s="657"/>
      <c r="Y286" s="657"/>
      <c r="Z286" s="657"/>
      <c r="AA286" s="657"/>
      <c r="AB286" s="657"/>
      <c r="AC286" s="657"/>
      <c r="AD286" s="657"/>
    </row>
    <row r="287">
      <c r="A287" s="657"/>
      <c r="B287" s="657"/>
      <c r="C287" s="657"/>
      <c r="D287" s="657"/>
      <c r="E287" s="657"/>
      <c r="F287" s="657"/>
      <c r="G287" s="657"/>
      <c r="H287" s="657"/>
      <c r="I287" s="657"/>
      <c r="J287" s="657"/>
      <c r="K287" s="657"/>
      <c r="L287" s="657"/>
      <c r="M287" s="657"/>
      <c r="N287" s="657"/>
      <c r="O287" s="657"/>
      <c r="P287" s="657"/>
      <c r="Q287" s="657"/>
      <c r="R287" s="657"/>
      <c r="S287" s="657"/>
      <c r="T287" s="657"/>
      <c r="U287" s="657"/>
      <c r="V287" s="657"/>
      <c r="W287" s="657"/>
      <c r="X287" s="657"/>
      <c r="Y287" s="657"/>
      <c r="Z287" s="657"/>
      <c r="AA287" s="657"/>
      <c r="AB287" s="657"/>
      <c r="AC287" s="657"/>
      <c r="AD287" s="657"/>
    </row>
    <row r="288">
      <c r="A288" s="657"/>
      <c r="B288" s="657"/>
      <c r="C288" s="657"/>
      <c r="D288" s="657"/>
      <c r="E288" s="657"/>
      <c r="F288" s="657"/>
      <c r="G288" s="657"/>
      <c r="H288" s="657"/>
      <c r="I288" s="657"/>
      <c r="J288" s="657"/>
      <c r="K288" s="657"/>
      <c r="L288" s="657"/>
      <c r="M288" s="657"/>
      <c r="N288" s="657"/>
      <c r="O288" s="657"/>
      <c r="P288" s="657"/>
      <c r="Q288" s="657"/>
      <c r="R288" s="657"/>
      <c r="S288" s="657"/>
      <c r="T288" s="657"/>
      <c r="U288" s="657"/>
      <c r="V288" s="657"/>
      <c r="W288" s="657"/>
      <c r="X288" s="657"/>
      <c r="Y288" s="657"/>
      <c r="Z288" s="657"/>
      <c r="AA288" s="657"/>
      <c r="AB288" s="657"/>
      <c r="AC288" s="657"/>
      <c r="AD288" s="657"/>
    </row>
    <row r="289">
      <c r="A289" s="657"/>
      <c r="B289" s="657"/>
      <c r="C289" s="657"/>
      <c r="D289" s="657"/>
      <c r="E289" s="657"/>
      <c r="F289" s="657"/>
      <c r="G289" s="657"/>
      <c r="H289" s="657"/>
      <c r="I289" s="657"/>
      <c r="J289" s="657"/>
      <c r="K289" s="657"/>
      <c r="L289" s="657"/>
      <c r="M289" s="657"/>
      <c r="N289" s="657"/>
      <c r="O289" s="657"/>
      <c r="P289" s="657"/>
      <c r="Q289" s="657"/>
      <c r="R289" s="657"/>
      <c r="S289" s="657"/>
      <c r="T289" s="657"/>
      <c r="U289" s="657"/>
      <c r="V289" s="657"/>
      <c r="W289" s="657"/>
      <c r="X289" s="657"/>
      <c r="Y289" s="657"/>
      <c r="Z289" s="657"/>
      <c r="AA289" s="657"/>
      <c r="AB289" s="657"/>
      <c r="AC289" s="657"/>
      <c r="AD289" s="657"/>
    </row>
    <row r="290">
      <c r="A290" s="657"/>
      <c r="B290" s="657"/>
      <c r="C290" s="657"/>
      <c r="D290" s="657"/>
      <c r="E290" s="657"/>
      <c r="F290" s="657"/>
      <c r="G290" s="657"/>
      <c r="H290" s="657"/>
      <c r="I290" s="657"/>
      <c r="J290" s="657"/>
      <c r="K290" s="657"/>
      <c r="L290" s="657"/>
      <c r="M290" s="657"/>
      <c r="N290" s="657"/>
      <c r="O290" s="657"/>
      <c r="P290" s="657"/>
      <c r="Q290" s="657"/>
      <c r="R290" s="657"/>
      <c r="S290" s="657"/>
      <c r="T290" s="657"/>
      <c r="U290" s="657"/>
      <c r="V290" s="657"/>
      <c r="W290" s="657"/>
      <c r="X290" s="657"/>
      <c r="Y290" s="657"/>
      <c r="Z290" s="657"/>
      <c r="AA290" s="657"/>
      <c r="AB290" s="657"/>
      <c r="AC290" s="657"/>
      <c r="AD290" s="657"/>
    </row>
    <row r="291">
      <c r="A291" s="657"/>
      <c r="B291" s="657"/>
      <c r="C291" s="657"/>
      <c r="D291" s="657"/>
      <c r="E291" s="657"/>
      <c r="F291" s="657"/>
      <c r="G291" s="657"/>
      <c r="H291" s="657"/>
      <c r="I291" s="657"/>
      <c r="J291" s="657"/>
      <c r="K291" s="657"/>
      <c r="L291" s="657"/>
      <c r="M291" s="657"/>
      <c r="N291" s="657"/>
      <c r="O291" s="657"/>
      <c r="P291" s="657"/>
      <c r="Q291" s="657"/>
      <c r="R291" s="657"/>
      <c r="S291" s="657"/>
      <c r="T291" s="657"/>
      <c r="U291" s="657"/>
      <c r="V291" s="657"/>
      <c r="W291" s="657"/>
      <c r="X291" s="657"/>
      <c r="Y291" s="657"/>
      <c r="Z291" s="657"/>
      <c r="AA291" s="657"/>
      <c r="AB291" s="657"/>
      <c r="AC291" s="657"/>
      <c r="AD291" s="657"/>
    </row>
    <row r="292">
      <c r="A292" s="657"/>
      <c r="B292" s="657"/>
      <c r="C292" s="657"/>
      <c r="D292" s="657"/>
      <c r="E292" s="657"/>
      <c r="F292" s="657"/>
      <c r="G292" s="657"/>
      <c r="H292" s="657"/>
      <c r="I292" s="657"/>
      <c r="J292" s="657"/>
      <c r="K292" s="657"/>
      <c r="L292" s="657"/>
      <c r="M292" s="657"/>
      <c r="N292" s="657"/>
      <c r="O292" s="657"/>
      <c r="P292" s="657"/>
      <c r="Q292" s="657"/>
      <c r="R292" s="657"/>
      <c r="S292" s="657"/>
      <c r="T292" s="657"/>
      <c r="U292" s="657"/>
      <c r="V292" s="657"/>
      <c r="W292" s="657"/>
      <c r="X292" s="657"/>
      <c r="Y292" s="657"/>
      <c r="Z292" s="657"/>
      <c r="AA292" s="657"/>
      <c r="AB292" s="657"/>
      <c r="AC292" s="657"/>
      <c r="AD292" s="657"/>
    </row>
    <row r="293">
      <c r="A293" s="657"/>
      <c r="B293" s="657"/>
      <c r="C293" s="657"/>
      <c r="D293" s="657"/>
      <c r="E293" s="657"/>
      <c r="F293" s="657"/>
      <c r="G293" s="657"/>
      <c r="H293" s="657"/>
      <c r="I293" s="657"/>
      <c r="J293" s="657"/>
      <c r="K293" s="657"/>
      <c r="L293" s="657"/>
      <c r="M293" s="657"/>
      <c r="N293" s="657"/>
      <c r="O293" s="657"/>
      <c r="P293" s="657"/>
      <c r="Q293" s="657"/>
      <c r="R293" s="657"/>
      <c r="S293" s="657"/>
      <c r="T293" s="657"/>
      <c r="U293" s="657"/>
      <c r="V293" s="657"/>
      <c r="W293" s="657"/>
      <c r="X293" s="657"/>
      <c r="Y293" s="657"/>
      <c r="Z293" s="657"/>
      <c r="AA293" s="657"/>
      <c r="AB293" s="657"/>
      <c r="AC293" s="657"/>
      <c r="AD293" s="657"/>
    </row>
    <row r="294">
      <c r="A294" s="657"/>
      <c r="B294" s="657"/>
      <c r="C294" s="657"/>
      <c r="D294" s="657"/>
      <c r="E294" s="657"/>
      <c r="F294" s="657"/>
      <c r="G294" s="657"/>
      <c r="H294" s="657"/>
      <c r="I294" s="657"/>
      <c r="J294" s="657"/>
      <c r="K294" s="657"/>
      <c r="L294" s="657"/>
      <c r="M294" s="657"/>
      <c r="N294" s="657"/>
      <c r="O294" s="657"/>
      <c r="P294" s="657"/>
      <c r="Q294" s="657"/>
      <c r="R294" s="657"/>
      <c r="S294" s="657"/>
      <c r="T294" s="657"/>
      <c r="U294" s="657"/>
      <c r="V294" s="657"/>
      <c r="W294" s="657"/>
      <c r="X294" s="657"/>
      <c r="Y294" s="657"/>
      <c r="Z294" s="657"/>
      <c r="AA294" s="657"/>
      <c r="AB294" s="657"/>
      <c r="AC294" s="657"/>
      <c r="AD294" s="657"/>
    </row>
    <row r="295">
      <c r="A295" s="657"/>
      <c r="B295" s="657"/>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row>
    <row r="296">
      <c r="A296" s="657"/>
      <c r="B296" s="657"/>
      <c r="C296" s="657"/>
      <c r="D296" s="657"/>
      <c r="E296" s="657"/>
      <c r="F296" s="657"/>
      <c r="G296" s="657"/>
      <c r="H296" s="657"/>
      <c r="I296" s="657"/>
      <c r="J296" s="657"/>
      <c r="K296" s="657"/>
      <c r="L296" s="657"/>
      <c r="M296" s="657"/>
      <c r="N296" s="657"/>
      <c r="O296" s="657"/>
      <c r="P296" s="657"/>
      <c r="Q296" s="657"/>
      <c r="R296" s="657"/>
      <c r="S296" s="657"/>
      <c r="T296" s="657"/>
      <c r="U296" s="657"/>
      <c r="V296" s="657"/>
      <c r="W296" s="657"/>
      <c r="X296" s="657"/>
      <c r="Y296" s="657"/>
      <c r="Z296" s="657"/>
      <c r="AA296" s="657"/>
      <c r="AB296" s="657"/>
      <c r="AC296" s="657"/>
      <c r="AD296" s="657"/>
    </row>
    <row r="297">
      <c r="A297" s="657"/>
      <c r="B297" s="657"/>
      <c r="C297" s="657"/>
      <c r="D297" s="657"/>
      <c r="E297" s="657"/>
      <c r="F297" s="657"/>
      <c r="G297" s="657"/>
      <c r="H297" s="657"/>
      <c r="I297" s="657"/>
      <c r="J297" s="657"/>
      <c r="K297" s="657"/>
      <c r="L297" s="657"/>
      <c r="M297" s="657"/>
      <c r="N297" s="657"/>
      <c r="O297" s="657"/>
      <c r="P297" s="657"/>
      <c r="Q297" s="657"/>
      <c r="R297" s="657"/>
      <c r="S297" s="657"/>
      <c r="T297" s="657"/>
      <c r="U297" s="657"/>
      <c r="V297" s="657"/>
      <c r="W297" s="657"/>
      <c r="X297" s="657"/>
      <c r="Y297" s="657"/>
      <c r="Z297" s="657"/>
      <c r="AA297" s="657"/>
      <c r="AB297" s="657"/>
      <c r="AC297" s="657"/>
      <c r="AD297" s="657"/>
    </row>
    <row r="298">
      <c r="A298" s="657"/>
      <c r="B298" s="657"/>
      <c r="C298" s="657"/>
      <c r="D298" s="657"/>
      <c r="E298" s="657"/>
      <c r="F298" s="657"/>
      <c r="G298" s="657"/>
      <c r="H298" s="657"/>
      <c r="I298" s="657"/>
      <c r="J298" s="657"/>
      <c r="K298" s="657"/>
      <c r="L298" s="657"/>
      <c r="M298" s="657"/>
      <c r="N298" s="657"/>
      <c r="O298" s="657"/>
      <c r="P298" s="657"/>
      <c r="Q298" s="657"/>
      <c r="R298" s="657"/>
      <c r="S298" s="657"/>
      <c r="T298" s="657"/>
      <c r="U298" s="657"/>
      <c r="V298" s="657"/>
      <c r="W298" s="657"/>
      <c r="X298" s="657"/>
      <c r="Y298" s="657"/>
      <c r="Z298" s="657"/>
      <c r="AA298" s="657"/>
      <c r="AB298" s="657"/>
      <c r="AC298" s="657"/>
      <c r="AD298" s="657"/>
    </row>
    <row r="299">
      <c r="A299" s="657"/>
      <c r="B299" s="657"/>
      <c r="C299" s="657"/>
      <c r="D299" s="657"/>
      <c r="E299" s="657"/>
      <c r="F299" s="657"/>
      <c r="G299" s="657"/>
      <c r="H299" s="657"/>
      <c r="I299" s="657"/>
      <c r="J299" s="657"/>
      <c r="K299" s="657"/>
      <c r="L299" s="657"/>
      <c r="M299" s="657"/>
      <c r="N299" s="657"/>
      <c r="O299" s="657"/>
      <c r="P299" s="657"/>
      <c r="Q299" s="657"/>
      <c r="R299" s="657"/>
      <c r="S299" s="657"/>
      <c r="T299" s="657"/>
      <c r="U299" s="657"/>
      <c r="V299" s="657"/>
      <c r="W299" s="657"/>
      <c r="X299" s="657"/>
      <c r="Y299" s="657"/>
      <c r="Z299" s="657"/>
      <c r="AA299" s="657"/>
      <c r="AB299" s="657"/>
      <c r="AC299" s="657"/>
      <c r="AD299" s="657"/>
    </row>
    <row r="300">
      <c r="A300" s="657"/>
      <c r="B300" s="657"/>
      <c r="C300" s="657"/>
      <c r="D300" s="657"/>
      <c r="E300" s="657"/>
      <c r="F300" s="657"/>
      <c r="G300" s="657"/>
      <c r="H300" s="657"/>
      <c r="I300" s="657"/>
      <c r="J300" s="657"/>
      <c r="K300" s="657"/>
      <c r="L300" s="657"/>
      <c r="M300" s="657"/>
      <c r="N300" s="657"/>
      <c r="O300" s="657"/>
      <c r="P300" s="657"/>
      <c r="Q300" s="657"/>
      <c r="R300" s="657"/>
      <c r="S300" s="657"/>
      <c r="T300" s="657"/>
      <c r="U300" s="657"/>
      <c r="V300" s="657"/>
      <c r="W300" s="657"/>
      <c r="X300" s="657"/>
      <c r="Y300" s="657"/>
      <c r="Z300" s="657"/>
      <c r="AA300" s="657"/>
      <c r="AB300" s="657"/>
      <c r="AC300" s="657"/>
      <c r="AD300" s="657"/>
    </row>
    <row r="301">
      <c r="A301" s="657"/>
      <c r="B301" s="657"/>
      <c r="C301" s="657"/>
      <c r="D301" s="657"/>
      <c r="E301" s="657"/>
      <c r="F301" s="657"/>
      <c r="G301" s="657"/>
      <c r="H301" s="657"/>
      <c r="I301" s="657"/>
      <c r="J301" s="657"/>
      <c r="K301" s="657"/>
      <c r="L301" s="657"/>
      <c r="M301" s="657"/>
      <c r="N301" s="657"/>
      <c r="O301" s="657"/>
      <c r="P301" s="657"/>
      <c r="Q301" s="657"/>
      <c r="R301" s="657"/>
      <c r="S301" s="657"/>
      <c r="T301" s="657"/>
      <c r="U301" s="657"/>
      <c r="V301" s="657"/>
      <c r="W301" s="657"/>
      <c r="X301" s="657"/>
      <c r="Y301" s="657"/>
      <c r="Z301" s="657"/>
      <c r="AA301" s="657"/>
      <c r="AB301" s="657"/>
      <c r="AC301" s="657"/>
      <c r="AD301" s="657"/>
    </row>
    <row r="302">
      <c r="A302" s="657"/>
      <c r="B302" s="657"/>
      <c r="C302" s="657"/>
      <c r="D302" s="657"/>
      <c r="E302" s="657"/>
      <c r="F302" s="657"/>
      <c r="G302" s="657"/>
      <c r="H302" s="657"/>
      <c r="I302" s="657"/>
      <c r="J302" s="657"/>
      <c r="K302" s="657"/>
      <c r="L302" s="657"/>
      <c r="M302" s="657"/>
      <c r="N302" s="657"/>
      <c r="O302" s="657"/>
      <c r="P302" s="657"/>
      <c r="Q302" s="657"/>
      <c r="R302" s="657"/>
      <c r="S302" s="657"/>
      <c r="T302" s="657"/>
      <c r="U302" s="657"/>
      <c r="V302" s="657"/>
      <c r="W302" s="657"/>
      <c r="X302" s="657"/>
      <c r="Y302" s="657"/>
      <c r="Z302" s="657"/>
      <c r="AA302" s="657"/>
      <c r="AB302" s="657"/>
      <c r="AC302" s="657"/>
      <c r="AD302" s="657"/>
    </row>
    <row r="303">
      <c r="A303" s="657"/>
      <c r="B303" s="657"/>
      <c r="C303" s="657"/>
      <c r="D303" s="657"/>
      <c r="E303" s="657"/>
      <c r="F303" s="657"/>
      <c r="G303" s="657"/>
      <c r="H303" s="657"/>
      <c r="I303" s="657"/>
      <c r="J303" s="657"/>
      <c r="K303" s="657"/>
      <c r="L303" s="657"/>
      <c r="M303" s="657"/>
      <c r="N303" s="657"/>
      <c r="O303" s="657"/>
      <c r="P303" s="657"/>
      <c r="Q303" s="657"/>
      <c r="R303" s="657"/>
      <c r="S303" s="657"/>
      <c r="T303" s="657"/>
      <c r="U303" s="657"/>
      <c r="V303" s="657"/>
      <c r="W303" s="657"/>
      <c r="X303" s="657"/>
      <c r="Y303" s="657"/>
      <c r="Z303" s="657"/>
      <c r="AA303" s="657"/>
      <c r="AB303" s="657"/>
      <c r="AC303" s="657"/>
      <c r="AD303" s="657"/>
    </row>
    <row r="304">
      <c r="A304" s="657"/>
      <c r="B304" s="657"/>
      <c r="C304" s="657"/>
      <c r="D304" s="657"/>
      <c r="E304" s="657"/>
      <c r="F304" s="657"/>
      <c r="G304" s="657"/>
      <c r="H304" s="657"/>
      <c r="I304" s="657"/>
      <c r="J304" s="657"/>
      <c r="K304" s="657"/>
      <c r="L304" s="657"/>
      <c r="M304" s="657"/>
      <c r="N304" s="657"/>
      <c r="O304" s="657"/>
      <c r="P304" s="657"/>
      <c r="Q304" s="657"/>
      <c r="R304" s="657"/>
      <c r="S304" s="657"/>
      <c r="T304" s="657"/>
      <c r="U304" s="657"/>
      <c r="V304" s="657"/>
      <c r="W304" s="657"/>
      <c r="X304" s="657"/>
      <c r="Y304" s="657"/>
      <c r="Z304" s="657"/>
      <c r="AA304" s="657"/>
      <c r="AB304" s="657"/>
      <c r="AC304" s="657"/>
      <c r="AD304" s="657"/>
    </row>
    <row r="305">
      <c r="A305" s="657"/>
      <c r="B305" s="657"/>
      <c r="C305" s="657"/>
      <c r="D305" s="657"/>
      <c r="E305" s="657"/>
      <c r="F305" s="657"/>
      <c r="G305" s="657"/>
      <c r="H305" s="657"/>
      <c r="I305" s="657"/>
      <c r="J305" s="657"/>
      <c r="K305" s="657"/>
      <c r="L305" s="657"/>
      <c r="M305" s="657"/>
      <c r="N305" s="657"/>
      <c r="O305" s="657"/>
      <c r="P305" s="657"/>
      <c r="Q305" s="657"/>
      <c r="R305" s="657"/>
      <c r="S305" s="657"/>
      <c r="T305" s="657"/>
      <c r="U305" s="657"/>
      <c r="V305" s="657"/>
      <c r="W305" s="657"/>
      <c r="X305" s="657"/>
      <c r="Y305" s="657"/>
      <c r="Z305" s="657"/>
      <c r="AA305" s="657"/>
      <c r="AB305" s="657"/>
      <c r="AC305" s="657"/>
      <c r="AD305" s="657"/>
    </row>
    <row r="306">
      <c r="A306" s="657"/>
      <c r="B306" s="657"/>
      <c r="C306" s="657"/>
      <c r="D306" s="657"/>
      <c r="E306" s="657"/>
      <c r="F306" s="657"/>
      <c r="G306" s="657"/>
      <c r="H306" s="657"/>
      <c r="I306" s="657"/>
      <c r="J306" s="657"/>
      <c r="K306" s="657"/>
      <c r="L306" s="657"/>
      <c r="M306" s="657"/>
      <c r="N306" s="657"/>
      <c r="O306" s="657"/>
      <c r="P306" s="657"/>
      <c r="Q306" s="657"/>
      <c r="R306" s="657"/>
      <c r="S306" s="657"/>
      <c r="T306" s="657"/>
      <c r="U306" s="657"/>
      <c r="V306" s="657"/>
      <c r="W306" s="657"/>
      <c r="X306" s="657"/>
      <c r="Y306" s="657"/>
      <c r="Z306" s="657"/>
      <c r="AA306" s="657"/>
      <c r="AB306" s="657"/>
      <c r="AC306" s="657"/>
      <c r="AD306" s="657"/>
    </row>
    <row r="307">
      <c r="A307" s="657"/>
      <c r="B307" s="657"/>
      <c r="C307" s="657"/>
      <c r="D307" s="657"/>
      <c r="E307" s="657"/>
      <c r="F307" s="657"/>
      <c r="G307" s="657"/>
      <c r="H307" s="657"/>
      <c r="I307" s="657"/>
      <c r="J307" s="657"/>
      <c r="K307" s="657"/>
      <c r="L307" s="657"/>
      <c r="M307" s="657"/>
      <c r="N307" s="657"/>
      <c r="O307" s="657"/>
      <c r="P307" s="657"/>
      <c r="Q307" s="657"/>
      <c r="R307" s="657"/>
      <c r="S307" s="657"/>
      <c r="T307" s="657"/>
      <c r="U307" s="657"/>
      <c r="V307" s="657"/>
      <c r="W307" s="657"/>
      <c r="X307" s="657"/>
      <c r="Y307" s="657"/>
      <c r="Z307" s="657"/>
      <c r="AA307" s="657"/>
      <c r="AB307" s="657"/>
      <c r="AC307" s="657"/>
      <c r="AD307" s="657"/>
    </row>
    <row r="308">
      <c r="A308" s="657"/>
      <c r="B308" s="657"/>
      <c r="C308" s="657"/>
      <c r="D308" s="657"/>
      <c r="E308" s="657"/>
      <c r="F308" s="657"/>
      <c r="G308" s="657"/>
      <c r="H308" s="657"/>
      <c r="I308" s="657"/>
      <c r="J308" s="657"/>
      <c r="K308" s="657"/>
      <c r="L308" s="657"/>
      <c r="M308" s="657"/>
      <c r="N308" s="657"/>
      <c r="O308" s="657"/>
      <c r="P308" s="657"/>
      <c r="Q308" s="657"/>
      <c r="R308" s="657"/>
      <c r="S308" s="657"/>
      <c r="T308" s="657"/>
      <c r="U308" s="657"/>
      <c r="V308" s="657"/>
      <c r="W308" s="657"/>
      <c r="X308" s="657"/>
      <c r="Y308" s="657"/>
      <c r="Z308" s="657"/>
      <c r="AA308" s="657"/>
      <c r="AB308" s="657"/>
      <c r="AC308" s="657"/>
      <c r="AD308" s="657"/>
    </row>
    <row r="309">
      <c r="A309" s="657"/>
      <c r="B309" s="657"/>
      <c r="C309" s="657"/>
      <c r="D309" s="657"/>
      <c r="E309" s="657"/>
      <c r="F309" s="657"/>
      <c r="G309" s="657"/>
      <c r="H309" s="657"/>
      <c r="I309" s="657"/>
      <c r="J309" s="657"/>
      <c r="K309" s="657"/>
      <c r="L309" s="657"/>
      <c r="M309" s="657"/>
      <c r="N309" s="657"/>
      <c r="O309" s="657"/>
      <c r="P309" s="657"/>
      <c r="Q309" s="657"/>
      <c r="R309" s="657"/>
      <c r="S309" s="657"/>
      <c r="T309" s="657"/>
      <c r="U309" s="657"/>
      <c r="V309" s="657"/>
      <c r="W309" s="657"/>
      <c r="X309" s="657"/>
      <c r="Y309" s="657"/>
      <c r="Z309" s="657"/>
      <c r="AA309" s="657"/>
      <c r="AB309" s="657"/>
      <c r="AC309" s="657"/>
      <c r="AD309" s="657"/>
    </row>
    <row r="310">
      <c r="A310" s="657"/>
      <c r="B310" s="657"/>
      <c r="C310" s="657"/>
      <c r="D310" s="657"/>
      <c r="E310" s="657"/>
      <c r="F310" s="657"/>
      <c r="G310" s="657"/>
      <c r="H310" s="657"/>
      <c r="I310" s="657"/>
      <c r="J310" s="657"/>
      <c r="K310" s="657"/>
      <c r="L310" s="657"/>
      <c r="M310" s="657"/>
      <c r="N310" s="657"/>
      <c r="O310" s="657"/>
      <c r="P310" s="657"/>
      <c r="Q310" s="657"/>
      <c r="R310" s="657"/>
      <c r="S310" s="657"/>
      <c r="T310" s="657"/>
      <c r="U310" s="657"/>
      <c r="V310" s="657"/>
      <c r="W310" s="657"/>
      <c r="X310" s="657"/>
      <c r="Y310" s="657"/>
      <c r="Z310" s="657"/>
      <c r="AA310" s="657"/>
      <c r="AB310" s="657"/>
      <c r="AC310" s="657"/>
      <c r="AD310" s="657"/>
    </row>
    <row r="311">
      <c r="A311" s="657"/>
      <c r="B311" s="657"/>
      <c r="C311" s="657"/>
      <c r="D311" s="657"/>
      <c r="E311" s="657"/>
      <c r="F311" s="657"/>
      <c r="G311" s="657"/>
      <c r="H311" s="657"/>
      <c r="I311" s="657"/>
      <c r="J311" s="657"/>
      <c r="K311" s="657"/>
      <c r="L311" s="657"/>
      <c r="M311" s="657"/>
      <c r="N311" s="657"/>
      <c r="O311" s="657"/>
      <c r="P311" s="657"/>
      <c r="Q311" s="657"/>
      <c r="R311" s="657"/>
      <c r="S311" s="657"/>
      <c r="T311" s="657"/>
      <c r="U311" s="657"/>
      <c r="V311" s="657"/>
      <c r="W311" s="657"/>
      <c r="X311" s="657"/>
      <c r="Y311" s="657"/>
      <c r="Z311" s="657"/>
      <c r="AA311" s="657"/>
      <c r="AB311" s="657"/>
      <c r="AC311" s="657"/>
      <c r="AD311" s="657"/>
    </row>
    <row r="312">
      <c r="A312" s="657"/>
      <c r="B312" s="657"/>
      <c r="C312" s="657"/>
      <c r="D312" s="657"/>
      <c r="E312" s="657"/>
      <c r="F312" s="657"/>
      <c r="G312" s="657"/>
      <c r="H312" s="657"/>
      <c r="I312" s="657"/>
      <c r="J312" s="657"/>
      <c r="K312" s="657"/>
      <c r="L312" s="657"/>
      <c r="M312" s="657"/>
      <c r="N312" s="657"/>
      <c r="O312" s="657"/>
      <c r="P312" s="657"/>
      <c r="Q312" s="657"/>
      <c r="R312" s="657"/>
      <c r="S312" s="657"/>
      <c r="T312" s="657"/>
      <c r="U312" s="657"/>
      <c r="V312" s="657"/>
      <c r="W312" s="657"/>
      <c r="X312" s="657"/>
      <c r="Y312" s="657"/>
      <c r="Z312" s="657"/>
      <c r="AA312" s="657"/>
      <c r="AB312" s="657"/>
      <c r="AC312" s="657"/>
      <c r="AD312" s="657"/>
    </row>
    <row r="313">
      <c r="A313" s="657"/>
      <c r="B313" s="657"/>
      <c r="C313" s="657"/>
      <c r="D313" s="657"/>
      <c r="E313" s="657"/>
      <c r="F313" s="657"/>
      <c r="G313" s="657"/>
      <c r="H313" s="657"/>
      <c r="I313" s="657"/>
      <c r="J313" s="657"/>
      <c r="K313" s="657"/>
      <c r="L313" s="657"/>
      <c r="M313" s="657"/>
      <c r="N313" s="657"/>
      <c r="O313" s="657"/>
      <c r="P313" s="657"/>
      <c r="Q313" s="657"/>
      <c r="R313" s="657"/>
      <c r="S313" s="657"/>
      <c r="T313" s="657"/>
      <c r="U313" s="657"/>
      <c r="V313" s="657"/>
      <c r="W313" s="657"/>
      <c r="X313" s="657"/>
      <c r="Y313" s="657"/>
      <c r="Z313" s="657"/>
      <c r="AA313" s="657"/>
      <c r="AB313" s="657"/>
      <c r="AC313" s="657"/>
      <c r="AD313" s="657"/>
    </row>
    <row r="314">
      <c r="A314" s="657"/>
      <c r="B314" s="657"/>
      <c r="C314" s="657"/>
      <c r="D314" s="657"/>
      <c r="E314" s="657"/>
      <c r="F314" s="657"/>
      <c r="G314" s="657"/>
      <c r="H314" s="657"/>
      <c r="I314" s="657"/>
      <c r="J314" s="657"/>
      <c r="K314" s="657"/>
      <c r="L314" s="657"/>
      <c r="M314" s="657"/>
      <c r="N314" s="657"/>
      <c r="O314" s="657"/>
      <c r="P314" s="657"/>
      <c r="Q314" s="657"/>
      <c r="R314" s="657"/>
      <c r="S314" s="657"/>
      <c r="T314" s="657"/>
      <c r="U314" s="657"/>
      <c r="V314" s="657"/>
      <c r="W314" s="657"/>
      <c r="X314" s="657"/>
      <c r="Y314" s="657"/>
      <c r="Z314" s="657"/>
      <c r="AA314" s="657"/>
      <c r="AB314" s="657"/>
      <c r="AC314" s="657"/>
      <c r="AD314" s="657"/>
    </row>
    <row r="315">
      <c r="A315" s="657"/>
      <c r="B315" s="657"/>
      <c r="C315" s="657"/>
      <c r="D315" s="657"/>
      <c r="E315" s="657"/>
      <c r="F315" s="657"/>
      <c r="G315" s="657"/>
      <c r="H315" s="657"/>
      <c r="I315" s="657"/>
      <c r="J315" s="657"/>
      <c r="K315" s="657"/>
      <c r="L315" s="657"/>
      <c r="M315" s="657"/>
      <c r="N315" s="657"/>
      <c r="O315" s="657"/>
      <c r="P315" s="657"/>
      <c r="Q315" s="657"/>
      <c r="R315" s="657"/>
      <c r="S315" s="657"/>
      <c r="T315" s="657"/>
      <c r="U315" s="657"/>
      <c r="V315" s="657"/>
      <c r="W315" s="657"/>
      <c r="X315" s="657"/>
      <c r="Y315" s="657"/>
      <c r="Z315" s="657"/>
      <c r="AA315" s="657"/>
      <c r="AB315" s="657"/>
      <c r="AC315" s="657"/>
      <c r="AD315" s="657"/>
    </row>
    <row r="316">
      <c r="A316" s="657"/>
      <c r="B316" s="657"/>
      <c r="C316" s="657"/>
      <c r="D316" s="657"/>
      <c r="E316" s="657"/>
      <c r="F316" s="657"/>
      <c r="G316" s="657"/>
      <c r="H316" s="657"/>
      <c r="I316" s="657"/>
      <c r="J316" s="657"/>
      <c r="K316" s="657"/>
      <c r="L316" s="657"/>
      <c r="M316" s="657"/>
      <c r="N316" s="657"/>
      <c r="O316" s="657"/>
      <c r="P316" s="657"/>
      <c r="Q316" s="657"/>
      <c r="R316" s="657"/>
      <c r="S316" s="657"/>
      <c r="T316" s="657"/>
      <c r="U316" s="657"/>
      <c r="V316" s="657"/>
      <c r="W316" s="657"/>
      <c r="X316" s="657"/>
      <c r="Y316" s="657"/>
      <c r="Z316" s="657"/>
      <c r="AA316" s="657"/>
      <c r="AB316" s="657"/>
      <c r="AC316" s="657"/>
      <c r="AD316" s="657"/>
    </row>
    <row r="317">
      <c r="A317" s="657"/>
      <c r="B317" s="657"/>
      <c r="C317" s="657"/>
      <c r="D317" s="657"/>
      <c r="E317" s="657"/>
      <c r="F317" s="657"/>
      <c r="G317" s="657"/>
      <c r="H317" s="657"/>
      <c r="I317" s="657"/>
      <c r="J317" s="657"/>
      <c r="K317" s="657"/>
      <c r="L317" s="657"/>
      <c r="M317" s="657"/>
      <c r="N317" s="657"/>
      <c r="O317" s="657"/>
      <c r="P317" s="657"/>
      <c r="Q317" s="657"/>
      <c r="R317" s="657"/>
      <c r="S317" s="657"/>
      <c r="T317" s="657"/>
      <c r="U317" s="657"/>
      <c r="V317" s="657"/>
      <c r="W317" s="657"/>
      <c r="X317" s="657"/>
      <c r="Y317" s="657"/>
      <c r="Z317" s="657"/>
      <c r="AA317" s="657"/>
      <c r="AB317" s="657"/>
      <c r="AC317" s="657"/>
      <c r="AD317" s="657"/>
    </row>
    <row r="318">
      <c r="A318" s="657"/>
      <c r="B318" s="657"/>
      <c r="C318" s="657"/>
      <c r="D318" s="657"/>
      <c r="E318" s="657"/>
      <c r="F318" s="657"/>
      <c r="G318" s="657"/>
      <c r="H318" s="657"/>
      <c r="I318" s="657"/>
      <c r="J318" s="657"/>
      <c r="K318" s="657"/>
      <c r="L318" s="657"/>
      <c r="M318" s="657"/>
      <c r="N318" s="657"/>
      <c r="O318" s="657"/>
      <c r="P318" s="657"/>
      <c r="Q318" s="657"/>
      <c r="R318" s="657"/>
      <c r="S318" s="657"/>
      <c r="T318" s="657"/>
      <c r="U318" s="657"/>
      <c r="V318" s="657"/>
      <c r="W318" s="657"/>
      <c r="X318" s="657"/>
      <c r="Y318" s="657"/>
      <c r="Z318" s="657"/>
      <c r="AA318" s="657"/>
      <c r="AB318" s="657"/>
      <c r="AC318" s="657"/>
      <c r="AD318" s="657"/>
    </row>
    <row r="319">
      <c r="A319" s="657"/>
      <c r="B319" s="657"/>
      <c r="C319" s="657"/>
      <c r="D319" s="657"/>
      <c r="E319" s="657"/>
      <c r="F319" s="657"/>
      <c r="G319" s="657"/>
      <c r="H319" s="657"/>
      <c r="I319" s="657"/>
      <c r="J319" s="657"/>
      <c r="K319" s="657"/>
      <c r="L319" s="657"/>
      <c r="M319" s="657"/>
      <c r="N319" s="657"/>
      <c r="O319" s="657"/>
      <c r="P319" s="657"/>
      <c r="Q319" s="657"/>
      <c r="R319" s="657"/>
      <c r="S319" s="657"/>
      <c r="T319" s="657"/>
      <c r="U319" s="657"/>
      <c r="V319" s="657"/>
      <c r="W319" s="657"/>
      <c r="X319" s="657"/>
      <c r="Y319" s="657"/>
      <c r="Z319" s="657"/>
      <c r="AA319" s="657"/>
      <c r="AB319" s="657"/>
      <c r="AC319" s="657"/>
      <c r="AD319" s="657"/>
    </row>
    <row r="320">
      <c r="A320" s="657"/>
      <c r="B320" s="657"/>
      <c r="C320" s="657"/>
      <c r="D320" s="657"/>
      <c r="E320" s="657"/>
      <c r="F320" s="657"/>
      <c r="G320" s="657"/>
      <c r="H320" s="657"/>
      <c r="I320" s="657"/>
      <c r="J320" s="657"/>
      <c r="K320" s="657"/>
      <c r="L320" s="657"/>
      <c r="M320" s="657"/>
      <c r="N320" s="657"/>
      <c r="O320" s="657"/>
      <c r="P320" s="657"/>
      <c r="Q320" s="657"/>
      <c r="R320" s="657"/>
      <c r="S320" s="657"/>
      <c r="T320" s="657"/>
      <c r="U320" s="657"/>
      <c r="V320" s="657"/>
      <c r="W320" s="657"/>
      <c r="X320" s="657"/>
      <c r="Y320" s="657"/>
      <c r="Z320" s="657"/>
      <c r="AA320" s="657"/>
      <c r="AB320" s="657"/>
      <c r="AC320" s="657"/>
      <c r="AD320" s="657"/>
    </row>
    <row r="321">
      <c r="A321" s="657"/>
      <c r="B321" s="657"/>
      <c r="C321" s="657"/>
      <c r="D321" s="657"/>
      <c r="E321" s="657"/>
      <c r="F321" s="657"/>
      <c r="G321" s="657"/>
      <c r="H321" s="657"/>
      <c r="I321" s="657"/>
      <c r="J321" s="657"/>
      <c r="K321" s="657"/>
      <c r="L321" s="657"/>
      <c r="M321" s="657"/>
      <c r="N321" s="657"/>
      <c r="O321" s="657"/>
      <c r="P321" s="657"/>
      <c r="Q321" s="657"/>
      <c r="R321" s="657"/>
      <c r="S321" s="657"/>
      <c r="T321" s="657"/>
      <c r="U321" s="657"/>
      <c r="V321" s="657"/>
      <c r="W321" s="657"/>
      <c r="X321" s="657"/>
      <c r="Y321" s="657"/>
      <c r="Z321" s="657"/>
      <c r="AA321" s="657"/>
      <c r="AB321" s="657"/>
      <c r="AC321" s="657"/>
      <c r="AD321" s="657"/>
    </row>
    <row r="322">
      <c r="A322" s="657"/>
      <c r="B322" s="657"/>
      <c r="C322" s="657"/>
      <c r="D322" s="657"/>
      <c r="E322" s="657"/>
      <c r="F322" s="657"/>
      <c r="G322" s="657"/>
      <c r="H322" s="657"/>
      <c r="I322" s="657"/>
      <c r="J322" s="657"/>
      <c r="K322" s="657"/>
      <c r="L322" s="657"/>
      <c r="M322" s="657"/>
      <c r="N322" s="657"/>
      <c r="O322" s="657"/>
      <c r="P322" s="657"/>
      <c r="Q322" s="657"/>
      <c r="R322" s="657"/>
      <c r="S322" s="657"/>
      <c r="T322" s="657"/>
      <c r="U322" s="657"/>
      <c r="V322" s="657"/>
      <c r="W322" s="657"/>
      <c r="X322" s="657"/>
      <c r="Y322" s="657"/>
      <c r="Z322" s="657"/>
      <c r="AA322" s="657"/>
      <c r="AB322" s="657"/>
      <c r="AC322" s="657"/>
      <c r="AD322" s="657"/>
    </row>
    <row r="323">
      <c r="A323" s="657"/>
      <c r="B323" s="657"/>
      <c r="C323" s="657"/>
      <c r="D323" s="657"/>
      <c r="E323" s="657"/>
      <c r="F323" s="657"/>
      <c r="G323" s="657"/>
      <c r="H323" s="657"/>
      <c r="I323" s="657"/>
      <c r="J323" s="657"/>
      <c r="K323" s="657"/>
      <c r="L323" s="657"/>
      <c r="M323" s="657"/>
      <c r="N323" s="657"/>
      <c r="O323" s="657"/>
      <c r="P323" s="657"/>
      <c r="Q323" s="657"/>
      <c r="R323" s="657"/>
      <c r="S323" s="657"/>
      <c r="T323" s="657"/>
      <c r="U323" s="657"/>
      <c r="V323" s="657"/>
      <c r="W323" s="657"/>
      <c r="X323" s="657"/>
      <c r="Y323" s="657"/>
      <c r="Z323" s="657"/>
      <c r="AA323" s="657"/>
      <c r="AB323" s="657"/>
      <c r="AC323" s="657"/>
      <c r="AD323" s="657"/>
    </row>
    <row r="324">
      <c r="A324" s="657"/>
      <c r="B324" s="657"/>
      <c r="C324" s="657"/>
      <c r="D324" s="657"/>
      <c r="E324" s="657"/>
      <c r="F324" s="657"/>
      <c r="G324" s="657"/>
      <c r="H324" s="657"/>
      <c r="I324" s="657"/>
      <c r="J324" s="657"/>
      <c r="K324" s="657"/>
      <c r="L324" s="657"/>
      <c r="M324" s="657"/>
      <c r="N324" s="657"/>
      <c r="O324" s="657"/>
      <c r="P324" s="657"/>
      <c r="Q324" s="657"/>
      <c r="R324" s="657"/>
      <c r="S324" s="657"/>
      <c r="T324" s="657"/>
      <c r="U324" s="657"/>
      <c r="V324" s="657"/>
      <c r="W324" s="657"/>
      <c r="X324" s="657"/>
      <c r="Y324" s="657"/>
      <c r="Z324" s="657"/>
      <c r="AA324" s="657"/>
      <c r="AB324" s="657"/>
      <c r="AC324" s="657"/>
      <c r="AD324" s="657"/>
    </row>
    <row r="325">
      <c r="A325" s="657"/>
      <c r="B325" s="657"/>
      <c r="C325" s="657"/>
      <c r="D325" s="657"/>
      <c r="E325" s="657"/>
      <c r="F325" s="657"/>
      <c r="G325" s="657"/>
      <c r="H325" s="657"/>
      <c r="I325" s="657"/>
      <c r="J325" s="657"/>
      <c r="K325" s="657"/>
      <c r="L325" s="657"/>
      <c r="M325" s="657"/>
      <c r="N325" s="657"/>
      <c r="O325" s="657"/>
      <c r="P325" s="657"/>
      <c r="Q325" s="657"/>
      <c r="R325" s="657"/>
      <c r="S325" s="657"/>
      <c r="T325" s="657"/>
      <c r="U325" s="657"/>
      <c r="V325" s="657"/>
      <c r="W325" s="657"/>
      <c r="X325" s="657"/>
      <c r="Y325" s="657"/>
      <c r="Z325" s="657"/>
      <c r="AA325" s="657"/>
      <c r="AB325" s="657"/>
      <c r="AC325" s="657"/>
      <c r="AD325" s="657"/>
    </row>
    <row r="326">
      <c r="A326" s="657"/>
      <c r="B326" s="657"/>
      <c r="C326" s="657"/>
      <c r="D326" s="657"/>
      <c r="E326" s="657"/>
      <c r="F326" s="657"/>
      <c r="G326" s="657"/>
      <c r="H326" s="657"/>
      <c r="I326" s="657"/>
      <c r="J326" s="657"/>
      <c r="K326" s="657"/>
      <c r="L326" s="657"/>
      <c r="M326" s="657"/>
      <c r="N326" s="657"/>
      <c r="O326" s="657"/>
      <c r="P326" s="657"/>
      <c r="Q326" s="657"/>
      <c r="R326" s="657"/>
      <c r="S326" s="657"/>
      <c r="T326" s="657"/>
      <c r="U326" s="657"/>
      <c r="V326" s="657"/>
      <c r="W326" s="657"/>
      <c r="X326" s="657"/>
      <c r="Y326" s="657"/>
      <c r="Z326" s="657"/>
      <c r="AA326" s="657"/>
      <c r="AB326" s="657"/>
      <c r="AC326" s="657"/>
      <c r="AD326" s="657"/>
    </row>
    <row r="327">
      <c r="A327" s="657"/>
      <c r="B327" s="657"/>
      <c r="C327" s="657"/>
      <c r="D327" s="657"/>
      <c r="E327" s="657"/>
      <c r="F327" s="657"/>
      <c r="G327" s="657"/>
      <c r="H327" s="657"/>
      <c r="I327" s="657"/>
      <c r="J327" s="657"/>
      <c r="K327" s="657"/>
      <c r="L327" s="657"/>
      <c r="M327" s="657"/>
      <c r="N327" s="657"/>
      <c r="O327" s="657"/>
      <c r="P327" s="657"/>
      <c r="Q327" s="657"/>
      <c r="R327" s="657"/>
      <c r="S327" s="657"/>
      <c r="T327" s="657"/>
      <c r="U327" s="657"/>
      <c r="V327" s="657"/>
      <c r="W327" s="657"/>
      <c r="X327" s="657"/>
      <c r="Y327" s="657"/>
      <c r="Z327" s="657"/>
      <c r="AA327" s="657"/>
      <c r="AB327" s="657"/>
      <c r="AC327" s="657"/>
      <c r="AD327" s="657"/>
    </row>
    <row r="328">
      <c r="A328" s="657"/>
      <c r="B328" s="657"/>
      <c r="C328" s="657"/>
      <c r="D328" s="657"/>
      <c r="E328" s="657"/>
      <c r="F328" s="657"/>
      <c r="G328" s="657"/>
      <c r="H328" s="657"/>
      <c r="I328" s="657"/>
      <c r="J328" s="657"/>
      <c r="K328" s="657"/>
      <c r="L328" s="657"/>
      <c r="M328" s="657"/>
      <c r="N328" s="657"/>
      <c r="O328" s="657"/>
      <c r="P328" s="657"/>
      <c r="Q328" s="657"/>
      <c r="R328" s="657"/>
      <c r="S328" s="657"/>
      <c r="T328" s="657"/>
      <c r="U328" s="657"/>
      <c r="V328" s="657"/>
      <c r="W328" s="657"/>
      <c r="X328" s="657"/>
      <c r="Y328" s="657"/>
      <c r="Z328" s="657"/>
      <c r="AA328" s="657"/>
      <c r="AB328" s="657"/>
      <c r="AC328" s="657"/>
      <c r="AD328" s="657"/>
    </row>
    <row r="329">
      <c r="A329" s="657"/>
      <c r="B329" s="657"/>
      <c r="C329" s="657"/>
      <c r="D329" s="657"/>
      <c r="E329" s="657"/>
      <c r="F329" s="657"/>
      <c r="G329" s="657"/>
      <c r="H329" s="657"/>
      <c r="I329" s="657"/>
      <c r="J329" s="657"/>
      <c r="K329" s="657"/>
      <c r="L329" s="657"/>
      <c r="M329" s="657"/>
      <c r="N329" s="657"/>
      <c r="O329" s="657"/>
      <c r="P329" s="657"/>
      <c r="Q329" s="657"/>
      <c r="R329" s="657"/>
      <c r="S329" s="657"/>
      <c r="T329" s="657"/>
      <c r="U329" s="657"/>
      <c r="V329" s="657"/>
      <c r="W329" s="657"/>
      <c r="X329" s="657"/>
      <c r="Y329" s="657"/>
      <c r="Z329" s="657"/>
      <c r="AA329" s="657"/>
      <c r="AB329" s="657"/>
      <c r="AC329" s="657"/>
      <c r="AD329" s="657"/>
    </row>
    <row r="330">
      <c r="A330" s="657"/>
      <c r="B330" s="657"/>
      <c r="C330" s="657"/>
      <c r="D330" s="657"/>
      <c r="E330" s="657"/>
      <c r="F330" s="657"/>
      <c r="G330" s="657"/>
      <c r="H330" s="657"/>
      <c r="I330" s="657"/>
      <c r="J330" s="657"/>
      <c r="K330" s="657"/>
      <c r="L330" s="657"/>
      <c r="M330" s="657"/>
      <c r="N330" s="657"/>
      <c r="O330" s="657"/>
      <c r="P330" s="657"/>
      <c r="Q330" s="657"/>
      <c r="R330" s="657"/>
      <c r="S330" s="657"/>
      <c r="T330" s="657"/>
      <c r="U330" s="657"/>
      <c r="V330" s="657"/>
      <c r="W330" s="657"/>
      <c r="X330" s="657"/>
      <c r="Y330" s="657"/>
      <c r="Z330" s="657"/>
      <c r="AA330" s="657"/>
      <c r="AB330" s="657"/>
      <c r="AC330" s="657"/>
      <c r="AD330" s="657"/>
    </row>
    <row r="331">
      <c r="A331" s="657"/>
      <c r="B331" s="657"/>
      <c r="C331" s="657"/>
      <c r="D331" s="657"/>
      <c r="E331" s="657"/>
      <c r="F331" s="657"/>
      <c r="G331" s="657"/>
      <c r="H331" s="657"/>
      <c r="I331" s="657"/>
      <c r="J331" s="657"/>
      <c r="K331" s="657"/>
      <c r="L331" s="657"/>
      <c r="M331" s="657"/>
      <c r="N331" s="657"/>
      <c r="O331" s="657"/>
      <c r="P331" s="657"/>
      <c r="Q331" s="657"/>
      <c r="R331" s="657"/>
      <c r="S331" s="657"/>
      <c r="T331" s="657"/>
      <c r="U331" s="657"/>
      <c r="V331" s="657"/>
      <c r="W331" s="657"/>
      <c r="X331" s="657"/>
      <c r="Y331" s="657"/>
      <c r="Z331" s="657"/>
      <c r="AA331" s="657"/>
      <c r="AB331" s="657"/>
      <c r="AC331" s="657"/>
      <c r="AD331" s="657"/>
    </row>
    <row r="332">
      <c r="A332" s="657"/>
      <c r="B332" s="657"/>
      <c r="C332" s="657"/>
      <c r="D332" s="657"/>
      <c r="E332" s="657"/>
      <c r="F332" s="657"/>
      <c r="G332" s="657"/>
      <c r="H332" s="657"/>
      <c r="I332" s="657"/>
      <c r="J332" s="657"/>
      <c r="K332" s="657"/>
      <c r="L332" s="657"/>
      <c r="M332" s="657"/>
      <c r="N332" s="657"/>
      <c r="O332" s="657"/>
      <c r="P332" s="657"/>
      <c r="Q332" s="657"/>
      <c r="R332" s="657"/>
      <c r="S332" s="657"/>
      <c r="T332" s="657"/>
      <c r="U332" s="657"/>
      <c r="V332" s="657"/>
      <c r="W332" s="657"/>
      <c r="X332" s="657"/>
      <c r="Y332" s="657"/>
      <c r="Z332" s="657"/>
      <c r="AA332" s="657"/>
      <c r="AB332" s="657"/>
      <c r="AC332" s="657"/>
      <c r="AD332" s="657"/>
    </row>
    <row r="333">
      <c r="A333" s="657"/>
      <c r="B333" s="657"/>
      <c r="C333" s="657"/>
      <c r="D333" s="657"/>
      <c r="E333" s="657"/>
      <c r="F333" s="657"/>
      <c r="G333" s="657"/>
      <c r="H333" s="657"/>
      <c r="I333" s="657"/>
      <c r="J333" s="657"/>
      <c r="K333" s="657"/>
      <c r="L333" s="657"/>
      <c r="M333" s="657"/>
      <c r="N333" s="657"/>
      <c r="O333" s="657"/>
      <c r="P333" s="657"/>
      <c r="Q333" s="657"/>
      <c r="R333" s="657"/>
      <c r="S333" s="657"/>
      <c r="T333" s="657"/>
      <c r="U333" s="657"/>
      <c r="V333" s="657"/>
      <c r="W333" s="657"/>
      <c r="X333" s="657"/>
      <c r="Y333" s="657"/>
      <c r="Z333" s="657"/>
      <c r="AA333" s="657"/>
      <c r="AB333" s="657"/>
      <c r="AC333" s="657"/>
      <c r="AD333" s="657"/>
    </row>
    <row r="334">
      <c r="A334" s="657"/>
      <c r="B334" s="657"/>
      <c r="C334" s="657"/>
      <c r="D334" s="657"/>
      <c r="E334" s="657"/>
      <c r="F334" s="657"/>
      <c r="G334" s="657"/>
      <c r="H334" s="657"/>
      <c r="I334" s="657"/>
      <c r="J334" s="657"/>
      <c r="K334" s="657"/>
      <c r="L334" s="657"/>
      <c r="M334" s="657"/>
      <c r="N334" s="657"/>
      <c r="O334" s="657"/>
      <c r="P334" s="657"/>
      <c r="Q334" s="657"/>
      <c r="R334" s="657"/>
      <c r="S334" s="657"/>
      <c r="T334" s="657"/>
      <c r="U334" s="657"/>
      <c r="V334" s="657"/>
      <c r="W334" s="657"/>
      <c r="X334" s="657"/>
      <c r="Y334" s="657"/>
      <c r="Z334" s="657"/>
      <c r="AA334" s="657"/>
      <c r="AB334" s="657"/>
      <c r="AC334" s="657"/>
      <c r="AD334" s="657"/>
    </row>
    <row r="335">
      <c r="A335" s="657"/>
      <c r="B335" s="657"/>
      <c r="C335" s="657"/>
      <c r="D335" s="657"/>
      <c r="E335" s="657"/>
      <c r="F335" s="657"/>
      <c r="G335" s="657"/>
      <c r="H335" s="657"/>
      <c r="I335" s="657"/>
      <c r="J335" s="657"/>
      <c r="K335" s="657"/>
      <c r="L335" s="657"/>
      <c r="M335" s="657"/>
      <c r="N335" s="657"/>
      <c r="O335" s="657"/>
      <c r="P335" s="657"/>
      <c r="Q335" s="657"/>
      <c r="R335" s="657"/>
      <c r="S335" s="657"/>
      <c r="T335" s="657"/>
      <c r="U335" s="657"/>
      <c r="V335" s="657"/>
      <c r="W335" s="657"/>
      <c r="X335" s="657"/>
      <c r="Y335" s="657"/>
      <c r="Z335" s="657"/>
      <c r="AA335" s="657"/>
      <c r="AB335" s="657"/>
      <c r="AC335" s="657"/>
      <c r="AD335" s="657"/>
    </row>
    <row r="336">
      <c r="A336" s="657"/>
      <c r="B336" s="657"/>
      <c r="C336" s="657"/>
      <c r="D336" s="657"/>
      <c r="E336" s="657"/>
      <c r="F336" s="657"/>
      <c r="G336" s="657"/>
      <c r="H336" s="657"/>
      <c r="I336" s="657"/>
      <c r="J336" s="657"/>
      <c r="K336" s="657"/>
      <c r="L336" s="657"/>
      <c r="M336" s="657"/>
      <c r="N336" s="657"/>
      <c r="O336" s="657"/>
      <c r="P336" s="657"/>
      <c r="Q336" s="657"/>
      <c r="R336" s="657"/>
      <c r="S336" s="657"/>
      <c r="T336" s="657"/>
      <c r="U336" s="657"/>
      <c r="V336" s="657"/>
      <c r="W336" s="657"/>
      <c r="X336" s="657"/>
      <c r="Y336" s="657"/>
      <c r="Z336" s="657"/>
      <c r="AA336" s="657"/>
      <c r="AB336" s="657"/>
      <c r="AC336" s="657"/>
      <c r="AD336" s="657"/>
    </row>
    <row r="337">
      <c r="A337" s="657"/>
      <c r="B337" s="657"/>
      <c r="C337" s="657"/>
      <c r="D337" s="657"/>
      <c r="E337" s="657"/>
      <c r="F337" s="657"/>
      <c r="G337" s="657"/>
      <c r="H337" s="657"/>
      <c r="I337" s="657"/>
      <c r="J337" s="657"/>
      <c r="K337" s="657"/>
      <c r="L337" s="657"/>
      <c r="M337" s="657"/>
      <c r="N337" s="657"/>
      <c r="O337" s="657"/>
      <c r="P337" s="657"/>
      <c r="Q337" s="657"/>
      <c r="R337" s="657"/>
      <c r="S337" s="657"/>
      <c r="T337" s="657"/>
      <c r="U337" s="657"/>
      <c r="V337" s="657"/>
      <c r="W337" s="657"/>
      <c r="X337" s="657"/>
      <c r="Y337" s="657"/>
      <c r="Z337" s="657"/>
      <c r="AA337" s="657"/>
      <c r="AB337" s="657"/>
      <c r="AC337" s="657"/>
      <c r="AD337" s="657"/>
    </row>
    <row r="338">
      <c r="A338" s="657"/>
      <c r="B338" s="657"/>
      <c r="C338" s="657"/>
      <c r="D338" s="657"/>
      <c r="E338" s="657"/>
      <c r="F338" s="657"/>
      <c r="G338" s="657"/>
      <c r="H338" s="657"/>
      <c r="I338" s="657"/>
      <c r="J338" s="657"/>
      <c r="K338" s="657"/>
      <c r="L338" s="657"/>
      <c r="M338" s="657"/>
      <c r="N338" s="657"/>
      <c r="O338" s="657"/>
      <c r="P338" s="657"/>
      <c r="Q338" s="657"/>
      <c r="R338" s="657"/>
      <c r="S338" s="657"/>
      <c r="T338" s="657"/>
      <c r="U338" s="657"/>
      <c r="V338" s="657"/>
      <c r="W338" s="657"/>
      <c r="X338" s="657"/>
      <c r="Y338" s="657"/>
      <c r="Z338" s="657"/>
      <c r="AA338" s="657"/>
      <c r="AB338" s="657"/>
      <c r="AC338" s="657"/>
      <c r="AD338" s="657"/>
    </row>
    <row r="339">
      <c r="A339" s="657"/>
      <c r="B339" s="657"/>
      <c r="C339" s="657"/>
      <c r="D339" s="657"/>
      <c r="E339" s="657"/>
      <c r="F339" s="657"/>
      <c r="G339" s="657"/>
      <c r="H339" s="657"/>
      <c r="I339" s="657"/>
      <c r="J339" s="657"/>
      <c r="K339" s="657"/>
      <c r="L339" s="657"/>
      <c r="M339" s="657"/>
      <c r="N339" s="657"/>
      <c r="O339" s="657"/>
      <c r="P339" s="657"/>
      <c r="Q339" s="657"/>
      <c r="R339" s="657"/>
      <c r="S339" s="657"/>
      <c r="T339" s="657"/>
      <c r="U339" s="657"/>
      <c r="V339" s="657"/>
      <c r="W339" s="657"/>
      <c r="X339" s="657"/>
      <c r="Y339" s="657"/>
      <c r="Z339" s="657"/>
      <c r="AA339" s="657"/>
      <c r="AB339" s="657"/>
      <c r="AC339" s="657"/>
      <c r="AD339" s="657"/>
    </row>
    <row r="340">
      <c r="A340" s="657"/>
      <c r="B340" s="657"/>
      <c r="C340" s="657"/>
      <c r="D340" s="657"/>
      <c r="E340" s="657"/>
      <c r="F340" s="657"/>
      <c r="G340" s="657"/>
      <c r="H340" s="657"/>
      <c r="I340" s="657"/>
      <c r="J340" s="657"/>
      <c r="K340" s="657"/>
      <c r="L340" s="657"/>
      <c r="M340" s="657"/>
      <c r="N340" s="657"/>
      <c r="O340" s="657"/>
      <c r="P340" s="657"/>
      <c r="Q340" s="657"/>
      <c r="R340" s="657"/>
      <c r="S340" s="657"/>
      <c r="T340" s="657"/>
      <c r="U340" s="657"/>
      <c r="V340" s="657"/>
      <c r="W340" s="657"/>
      <c r="X340" s="657"/>
      <c r="Y340" s="657"/>
      <c r="Z340" s="657"/>
      <c r="AA340" s="657"/>
      <c r="AB340" s="657"/>
      <c r="AC340" s="657"/>
      <c r="AD340" s="657"/>
    </row>
    <row r="341">
      <c r="A341" s="657"/>
      <c r="B341" s="657"/>
      <c r="C341" s="657"/>
      <c r="D341" s="657"/>
      <c r="E341" s="657"/>
      <c r="F341" s="657"/>
      <c r="G341" s="657"/>
      <c r="H341" s="657"/>
      <c r="I341" s="657"/>
      <c r="J341" s="657"/>
      <c r="K341" s="657"/>
      <c r="L341" s="657"/>
      <c r="M341" s="657"/>
      <c r="N341" s="657"/>
      <c r="O341" s="657"/>
      <c r="P341" s="657"/>
      <c r="Q341" s="657"/>
      <c r="R341" s="657"/>
      <c r="S341" s="657"/>
      <c r="T341" s="657"/>
      <c r="U341" s="657"/>
      <c r="V341" s="657"/>
      <c r="W341" s="657"/>
      <c r="X341" s="657"/>
      <c r="Y341" s="657"/>
      <c r="Z341" s="657"/>
      <c r="AA341" s="657"/>
      <c r="AB341" s="657"/>
      <c r="AC341" s="657"/>
      <c r="AD341" s="657"/>
    </row>
    <row r="342">
      <c r="A342" s="657"/>
      <c r="B342" s="657"/>
      <c r="C342" s="657"/>
      <c r="D342" s="657"/>
      <c r="E342" s="657"/>
      <c r="F342" s="657"/>
      <c r="G342" s="657"/>
      <c r="H342" s="657"/>
      <c r="I342" s="657"/>
      <c r="J342" s="657"/>
      <c r="K342" s="657"/>
      <c r="L342" s="657"/>
      <c r="M342" s="657"/>
      <c r="N342" s="657"/>
      <c r="O342" s="657"/>
      <c r="P342" s="657"/>
      <c r="Q342" s="657"/>
      <c r="R342" s="657"/>
      <c r="S342" s="657"/>
      <c r="T342" s="657"/>
      <c r="U342" s="657"/>
      <c r="V342" s="657"/>
      <c r="W342" s="657"/>
      <c r="X342" s="657"/>
      <c r="Y342" s="657"/>
      <c r="Z342" s="657"/>
      <c r="AA342" s="657"/>
      <c r="AB342" s="657"/>
      <c r="AC342" s="657"/>
      <c r="AD342" s="657"/>
    </row>
    <row r="343">
      <c r="A343" s="657"/>
      <c r="B343" s="657"/>
      <c r="C343" s="657"/>
      <c r="D343" s="657"/>
      <c r="E343" s="657"/>
      <c r="F343" s="657"/>
      <c r="G343" s="657"/>
      <c r="H343" s="657"/>
      <c r="I343" s="657"/>
      <c r="J343" s="657"/>
      <c r="K343" s="657"/>
      <c r="L343" s="657"/>
      <c r="M343" s="657"/>
      <c r="N343" s="657"/>
      <c r="O343" s="657"/>
      <c r="P343" s="657"/>
      <c r="Q343" s="657"/>
      <c r="R343" s="657"/>
      <c r="S343" s="657"/>
      <c r="T343" s="657"/>
      <c r="U343" s="657"/>
      <c r="V343" s="657"/>
      <c r="W343" s="657"/>
      <c r="X343" s="657"/>
      <c r="Y343" s="657"/>
      <c r="Z343" s="657"/>
      <c r="AA343" s="657"/>
      <c r="AB343" s="657"/>
      <c r="AC343" s="657"/>
      <c r="AD343" s="657"/>
    </row>
    <row r="344">
      <c r="A344" s="657"/>
      <c r="B344" s="657"/>
      <c r="C344" s="657"/>
      <c r="D344" s="657"/>
      <c r="E344" s="657"/>
      <c r="F344" s="657"/>
      <c r="G344" s="657"/>
      <c r="H344" s="657"/>
      <c r="I344" s="657"/>
      <c r="J344" s="657"/>
      <c r="K344" s="657"/>
      <c r="L344" s="657"/>
      <c r="M344" s="657"/>
      <c r="N344" s="657"/>
      <c r="O344" s="657"/>
      <c r="P344" s="657"/>
      <c r="Q344" s="657"/>
      <c r="R344" s="657"/>
      <c r="S344" s="657"/>
      <c r="T344" s="657"/>
      <c r="U344" s="657"/>
      <c r="V344" s="657"/>
      <c r="W344" s="657"/>
      <c r="X344" s="657"/>
      <c r="Y344" s="657"/>
      <c r="Z344" s="657"/>
      <c r="AA344" s="657"/>
      <c r="AB344" s="657"/>
      <c r="AC344" s="657"/>
      <c r="AD344" s="657"/>
    </row>
    <row r="345">
      <c r="A345" s="657"/>
      <c r="B345" s="657"/>
      <c r="C345" s="657"/>
      <c r="D345" s="657"/>
      <c r="E345" s="657"/>
      <c r="F345" s="657"/>
      <c r="G345" s="657"/>
      <c r="H345" s="657"/>
      <c r="I345" s="657"/>
      <c r="J345" s="657"/>
      <c r="K345" s="657"/>
      <c r="L345" s="657"/>
      <c r="M345" s="657"/>
      <c r="N345" s="657"/>
      <c r="O345" s="657"/>
      <c r="P345" s="657"/>
      <c r="Q345" s="657"/>
      <c r="R345" s="657"/>
      <c r="S345" s="657"/>
      <c r="T345" s="657"/>
      <c r="U345" s="657"/>
      <c r="V345" s="657"/>
      <c r="W345" s="657"/>
      <c r="X345" s="657"/>
      <c r="Y345" s="657"/>
      <c r="Z345" s="657"/>
      <c r="AA345" s="657"/>
      <c r="AB345" s="657"/>
      <c r="AC345" s="657"/>
      <c r="AD345" s="657"/>
    </row>
    <row r="346">
      <c r="A346" s="657"/>
      <c r="B346" s="657"/>
      <c r="C346" s="657"/>
      <c r="D346" s="657"/>
      <c r="E346" s="657"/>
      <c r="F346" s="657"/>
      <c r="G346" s="657"/>
      <c r="H346" s="657"/>
      <c r="I346" s="657"/>
      <c r="J346" s="657"/>
      <c r="K346" s="657"/>
      <c r="L346" s="657"/>
      <c r="M346" s="657"/>
      <c r="N346" s="657"/>
      <c r="O346" s="657"/>
      <c r="P346" s="657"/>
      <c r="Q346" s="657"/>
      <c r="R346" s="657"/>
      <c r="S346" s="657"/>
      <c r="T346" s="657"/>
      <c r="U346" s="657"/>
      <c r="V346" s="657"/>
      <c r="W346" s="657"/>
      <c r="X346" s="657"/>
      <c r="Y346" s="657"/>
      <c r="Z346" s="657"/>
      <c r="AA346" s="657"/>
      <c r="AB346" s="657"/>
      <c r="AC346" s="657"/>
      <c r="AD346" s="657"/>
    </row>
    <row r="347">
      <c r="A347" s="657"/>
      <c r="B347" s="657"/>
      <c r="C347" s="657"/>
      <c r="D347" s="657"/>
      <c r="E347" s="657"/>
      <c r="F347" s="657"/>
      <c r="G347" s="657"/>
      <c r="H347" s="657"/>
      <c r="I347" s="657"/>
      <c r="J347" s="657"/>
      <c r="K347" s="657"/>
      <c r="L347" s="657"/>
      <c r="M347" s="657"/>
      <c r="N347" s="657"/>
      <c r="O347" s="657"/>
      <c r="P347" s="657"/>
      <c r="Q347" s="657"/>
      <c r="R347" s="657"/>
      <c r="S347" s="657"/>
      <c r="T347" s="657"/>
      <c r="U347" s="657"/>
      <c r="V347" s="657"/>
      <c r="W347" s="657"/>
      <c r="X347" s="657"/>
      <c r="Y347" s="657"/>
      <c r="Z347" s="657"/>
      <c r="AA347" s="657"/>
      <c r="AB347" s="657"/>
      <c r="AC347" s="657"/>
      <c r="AD347" s="657"/>
    </row>
    <row r="348">
      <c r="A348" s="657"/>
      <c r="B348" s="657"/>
      <c r="C348" s="657"/>
      <c r="D348" s="657"/>
      <c r="E348" s="657"/>
      <c r="F348" s="657"/>
      <c r="G348" s="657"/>
      <c r="H348" s="657"/>
      <c r="I348" s="657"/>
      <c r="J348" s="657"/>
      <c r="K348" s="657"/>
      <c r="L348" s="657"/>
      <c r="M348" s="657"/>
      <c r="N348" s="657"/>
      <c r="O348" s="657"/>
      <c r="P348" s="657"/>
      <c r="Q348" s="657"/>
      <c r="R348" s="657"/>
      <c r="S348" s="657"/>
      <c r="T348" s="657"/>
      <c r="U348" s="657"/>
      <c r="V348" s="657"/>
      <c r="W348" s="657"/>
      <c r="X348" s="657"/>
      <c r="Y348" s="657"/>
      <c r="Z348" s="657"/>
      <c r="AA348" s="657"/>
      <c r="AB348" s="657"/>
      <c r="AC348" s="657"/>
      <c r="AD348" s="657"/>
    </row>
    <row r="349">
      <c r="A349" s="657"/>
      <c r="B349" s="657"/>
      <c r="C349" s="657"/>
      <c r="D349" s="657"/>
      <c r="E349" s="657"/>
      <c r="F349" s="657"/>
      <c r="G349" s="657"/>
      <c r="H349" s="657"/>
      <c r="I349" s="657"/>
      <c r="J349" s="657"/>
      <c r="K349" s="657"/>
      <c r="L349" s="657"/>
      <c r="M349" s="657"/>
      <c r="N349" s="657"/>
      <c r="O349" s="657"/>
      <c r="P349" s="657"/>
      <c r="Q349" s="657"/>
      <c r="R349" s="657"/>
      <c r="S349" s="657"/>
      <c r="T349" s="657"/>
      <c r="U349" s="657"/>
      <c r="V349" s="657"/>
      <c r="W349" s="657"/>
      <c r="X349" s="657"/>
      <c r="Y349" s="657"/>
      <c r="Z349" s="657"/>
      <c r="AA349" s="657"/>
      <c r="AB349" s="657"/>
      <c r="AC349" s="657"/>
      <c r="AD349" s="657"/>
    </row>
    <row r="350">
      <c r="A350" s="657"/>
      <c r="B350" s="657"/>
      <c r="C350" s="657"/>
      <c r="D350" s="657"/>
      <c r="E350" s="657"/>
      <c r="F350" s="657"/>
      <c r="G350" s="657"/>
      <c r="H350" s="657"/>
      <c r="I350" s="657"/>
      <c r="J350" s="657"/>
      <c r="K350" s="657"/>
      <c r="L350" s="657"/>
      <c r="M350" s="657"/>
      <c r="N350" s="657"/>
      <c r="O350" s="657"/>
      <c r="P350" s="657"/>
      <c r="Q350" s="657"/>
      <c r="R350" s="657"/>
      <c r="S350" s="657"/>
      <c r="T350" s="657"/>
      <c r="U350" s="657"/>
      <c r="V350" s="657"/>
      <c r="W350" s="657"/>
      <c r="X350" s="657"/>
      <c r="Y350" s="657"/>
      <c r="Z350" s="657"/>
      <c r="AA350" s="657"/>
      <c r="AB350" s="657"/>
      <c r="AC350" s="657"/>
      <c r="AD350" s="657"/>
    </row>
    <row r="351">
      <c r="A351" s="657"/>
      <c r="B351" s="657"/>
      <c r="C351" s="657"/>
      <c r="D351" s="657"/>
      <c r="E351" s="657"/>
      <c r="F351" s="657"/>
      <c r="G351" s="657"/>
      <c r="H351" s="657"/>
      <c r="I351" s="657"/>
      <c r="J351" s="657"/>
      <c r="K351" s="657"/>
      <c r="L351" s="657"/>
      <c r="M351" s="657"/>
      <c r="N351" s="657"/>
      <c r="O351" s="657"/>
      <c r="P351" s="657"/>
      <c r="Q351" s="657"/>
      <c r="R351" s="657"/>
      <c r="S351" s="657"/>
      <c r="T351" s="657"/>
      <c r="U351" s="657"/>
      <c r="V351" s="657"/>
      <c r="W351" s="657"/>
      <c r="X351" s="657"/>
      <c r="Y351" s="657"/>
      <c r="Z351" s="657"/>
      <c r="AA351" s="657"/>
      <c r="AB351" s="657"/>
      <c r="AC351" s="657"/>
      <c r="AD351" s="657"/>
    </row>
    <row r="352">
      <c r="A352" s="657"/>
      <c r="B352" s="657"/>
      <c r="C352" s="657"/>
      <c r="D352" s="657"/>
      <c r="E352" s="657"/>
      <c r="F352" s="657"/>
      <c r="G352" s="657"/>
      <c r="H352" s="657"/>
      <c r="I352" s="657"/>
      <c r="J352" s="657"/>
      <c r="K352" s="657"/>
      <c r="L352" s="657"/>
      <c r="M352" s="657"/>
      <c r="N352" s="657"/>
      <c r="O352" s="657"/>
      <c r="P352" s="657"/>
      <c r="Q352" s="657"/>
      <c r="R352" s="657"/>
      <c r="S352" s="657"/>
      <c r="T352" s="657"/>
      <c r="U352" s="657"/>
      <c r="V352" s="657"/>
      <c r="W352" s="657"/>
      <c r="X352" s="657"/>
      <c r="Y352" s="657"/>
      <c r="Z352" s="657"/>
      <c r="AA352" s="657"/>
      <c r="AB352" s="657"/>
      <c r="AC352" s="657"/>
      <c r="AD352" s="657"/>
    </row>
    <row r="353">
      <c r="A353" s="657"/>
      <c r="B353" s="657"/>
      <c r="C353" s="657"/>
      <c r="D353" s="657"/>
      <c r="E353" s="657"/>
      <c r="F353" s="657"/>
      <c r="G353" s="657"/>
      <c r="H353" s="657"/>
      <c r="I353" s="657"/>
      <c r="J353" s="657"/>
      <c r="K353" s="657"/>
      <c r="L353" s="657"/>
      <c r="M353" s="657"/>
      <c r="N353" s="657"/>
      <c r="O353" s="657"/>
      <c r="P353" s="657"/>
      <c r="Q353" s="657"/>
      <c r="R353" s="657"/>
      <c r="S353" s="657"/>
      <c r="T353" s="657"/>
      <c r="U353" s="657"/>
      <c r="V353" s="657"/>
      <c r="W353" s="657"/>
      <c r="X353" s="657"/>
      <c r="Y353" s="657"/>
      <c r="Z353" s="657"/>
      <c r="AA353" s="657"/>
      <c r="AB353" s="657"/>
      <c r="AC353" s="657"/>
      <c r="AD353" s="657"/>
    </row>
    <row r="354">
      <c r="A354" s="657"/>
      <c r="B354" s="657"/>
      <c r="C354" s="657"/>
      <c r="D354" s="657"/>
      <c r="E354" s="657"/>
      <c r="F354" s="657"/>
      <c r="G354" s="657"/>
      <c r="H354" s="657"/>
      <c r="I354" s="657"/>
      <c r="J354" s="657"/>
      <c r="K354" s="657"/>
      <c r="L354" s="657"/>
      <c r="M354" s="657"/>
      <c r="N354" s="657"/>
      <c r="O354" s="657"/>
      <c r="P354" s="657"/>
      <c r="Q354" s="657"/>
      <c r="R354" s="657"/>
      <c r="S354" s="657"/>
      <c r="T354" s="657"/>
      <c r="U354" s="657"/>
      <c r="V354" s="657"/>
      <c r="W354" s="657"/>
      <c r="X354" s="657"/>
      <c r="Y354" s="657"/>
      <c r="Z354" s="657"/>
      <c r="AA354" s="657"/>
      <c r="AB354" s="657"/>
      <c r="AC354" s="657"/>
      <c r="AD354" s="657"/>
    </row>
    <row r="355">
      <c r="A355" s="657"/>
      <c r="B355" s="657"/>
      <c r="C355" s="657"/>
      <c r="D355" s="657"/>
      <c r="E355" s="657"/>
      <c r="F355" s="657"/>
      <c r="G355" s="657"/>
      <c r="H355" s="657"/>
      <c r="I355" s="657"/>
      <c r="J355" s="657"/>
      <c r="K355" s="657"/>
      <c r="L355" s="657"/>
      <c r="M355" s="657"/>
      <c r="N355" s="657"/>
      <c r="O355" s="657"/>
      <c r="P355" s="657"/>
      <c r="Q355" s="657"/>
      <c r="R355" s="657"/>
      <c r="S355" s="657"/>
      <c r="T355" s="657"/>
      <c r="U355" s="657"/>
      <c r="V355" s="657"/>
      <c r="W355" s="657"/>
      <c r="X355" s="657"/>
      <c r="Y355" s="657"/>
      <c r="Z355" s="657"/>
      <c r="AA355" s="657"/>
      <c r="AB355" s="657"/>
      <c r="AC355" s="657"/>
      <c r="AD355" s="657"/>
    </row>
    <row r="356">
      <c r="A356" s="657"/>
      <c r="B356" s="657"/>
      <c r="C356" s="657"/>
      <c r="D356" s="657"/>
      <c r="E356" s="657"/>
      <c r="F356" s="657"/>
      <c r="G356" s="657"/>
      <c r="H356" s="657"/>
      <c r="I356" s="657"/>
      <c r="J356" s="657"/>
      <c r="K356" s="657"/>
      <c r="L356" s="657"/>
      <c r="M356" s="657"/>
      <c r="N356" s="657"/>
      <c r="O356" s="657"/>
      <c r="P356" s="657"/>
      <c r="Q356" s="657"/>
      <c r="R356" s="657"/>
      <c r="S356" s="657"/>
      <c r="T356" s="657"/>
      <c r="U356" s="657"/>
      <c r="V356" s="657"/>
      <c r="W356" s="657"/>
      <c r="X356" s="657"/>
      <c r="Y356" s="657"/>
      <c r="Z356" s="657"/>
      <c r="AA356" s="657"/>
      <c r="AB356" s="657"/>
      <c r="AC356" s="657"/>
      <c r="AD356" s="657"/>
    </row>
    <row r="357">
      <c r="A357" s="657"/>
      <c r="B357" s="657"/>
      <c r="C357" s="657"/>
      <c r="D357" s="657"/>
      <c r="E357" s="657"/>
      <c r="F357" s="657"/>
      <c r="G357" s="657"/>
      <c r="H357" s="657"/>
      <c r="I357" s="657"/>
      <c r="J357" s="657"/>
      <c r="K357" s="657"/>
      <c r="L357" s="657"/>
      <c r="M357" s="657"/>
      <c r="N357" s="657"/>
      <c r="O357" s="657"/>
      <c r="P357" s="657"/>
      <c r="Q357" s="657"/>
      <c r="R357" s="657"/>
      <c r="S357" s="657"/>
      <c r="T357" s="657"/>
      <c r="U357" s="657"/>
      <c r="V357" s="657"/>
      <c r="W357" s="657"/>
      <c r="X357" s="657"/>
      <c r="Y357" s="657"/>
      <c r="Z357" s="657"/>
      <c r="AA357" s="657"/>
      <c r="AB357" s="657"/>
      <c r="AC357" s="657"/>
      <c r="AD357" s="657"/>
    </row>
    <row r="358">
      <c r="A358" s="657"/>
      <c r="B358" s="657"/>
      <c r="C358" s="657"/>
      <c r="D358" s="657"/>
      <c r="E358" s="657"/>
      <c r="F358" s="657"/>
      <c r="G358" s="657"/>
      <c r="H358" s="657"/>
      <c r="I358" s="657"/>
      <c r="J358" s="657"/>
      <c r="K358" s="657"/>
      <c r="L358" s="657"/>
      <c r="M358" s="657"/>
      <c r="N358" s="657"/>
      <c r="O358" s="657"/>
      <c r="P358" s="657"/>
      <c r="Q358" s="657"/>
      <c r="R358" s="657"/>
      <c r="S358" s="657"/>
      <c r="T358" s="657"/>
      <c r="U358" s="657"/>
      <c r="V358" s="657"/>
      <c r="W358" s="657"/>
      <c r="X358" s="657"/>
      <c r="Y358" s="657"/>
      <c r="Z358" s="657"/>
      <c r="AA358" s="657"/>
      <c r="AB358" s="657"/>
      <c r="AC358" s="657"/>
      <c r="AD358" s="657"/>
    </row>
    <row r="359">
      <c r="A359" s="657"/>
      <c r="B359" s="657"/>
      <c r="C359" s="657"/>
      <c r="D359" s="657"/>
      <c r="E359" s="657"/>
      <c r="F359" s="657"/>
      <c r="G359" s="657"/>
      <c r="H359" s="657"/>
      <c r="I359" s="657"/>
      <c r="J359" s="657"/>
      <c r="K359" s="657"/>
      <c r="L359" s="657"/>
      <c r="M359" s="657"/>
      <c r="N359" s="657"/>
      <c r="O359" s="657"/>
      <c r="P359" s="657"/>
      <c r="Q359" s="657"/>
      <c r="R359" s="657"/>
      <c r="S359" s="657"/>
      <c r="T359" s="657"/>
      <c r="U359" s="657"/>
      <c r="V359" s="657"/>
      <c r="W359" s="657"/>
      <c r="X359" s="657"/>
      <c r="Y359" s="657"/>
      <c r="Z359" s="657"/>
      <c r="AA359" s="657"/>
      <c r="AB359" s="657"/>
      <c r="AC359" s="657"/>
      <c r="AD359" s="657"/>
    </row>
    <row r="360">
      <c r="A360" s="657"/>
      <c r="B360" s="657"/>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row>
    <row r="361">
      <c r="A361" s="657"/>
      <c r="B361" s="657"/>
      <c r="C361" s="657"/>
      <c r="D361" s="657"/>
      <c r="E361" s="657"/>
      <c r="F361" s="657"/>
      <c r="G361" s="657"/>
      <c r="H361" s="657"/>
      <c r="I361" s="657"/>
      <c r="J361" s="657"/>
      <c r="K361" s="657"/>
      <c r="L361" s="657"/>
      <c r="M361" s="657"/>
      <c r="N361" s="657"/>
      <c r="O361" s="657"/>
      <c r="P361" s="657"/>
      <c r="Q361" s="657"/>
      <c r="R361" s="657"/>
      <c r="S361" s="657"/>
      <c r="T361" s="657"/>
      <c r="U361" s="657"/>
      <c r="V361" s="657"/>
      <c r="W361" s="657"/>
      <c r="X361" s="657"/>
      <c r="Y361" s="657"/>
      <c r="Z361" s="657"/>
      <c r="AA361" s="657"/>
      <c r="AB361" s="657"/>
      <c r="AC361" s="657"/>
      <c r="AD361" s="657"/>
    </row>
    <row r="362">
      <c r="A362" s="657"/>
      <c r="B362" s="657"/>
      <c r="C362" s="657"/>
      <c r="D362" s="657"/>
      <c r="E362" s="657"/>
      <c r="F362" s="657"/>
      <c r="G362" s="657"/>
      <c r="H362" s="657"/>
      <c r="I362" s="657"/>
      <c r="J362" s="657"/>
      <c r="K362" s="657"/>
      <c r="L362" s="657"/>
      <c r="M362" s="657"/>
      <c r="N362" s="657"/>
      <c r="O362" s="657"/>
      <c r="P362" s="657"/>
      <c r="Q362" s="657"/>
      <c r="R362" s="657"/>
      <c r="S362" s="657"/>
      <c r="T362" s="657"/>
      <c r="U362" s="657"/>
      <c r="V362" s="657"/>
      <c r="W362" s="657"/>
      <c r="X362" s="657"/>
      <c r="Y362" s="657"/>
      <c r="Z362" s="657"/>
      <c r="AA362" s="657"/>
      <c r="AB362" s="657"/>
      <c r="AC362" s="657"/>
      <c r="AD362" s="657"/>
    </row>
    <row r="363">
      <c r="A363" s="657"/>
      <c r="B363" s="657"/>
      <c r="C363" s="657"/>
      <c r="D363" s="657"/>
      <c r="E363" s="657"/>
      <c r="F363" s="657"/>
      <c r="G363" s="657"/>
      <c r="H363" s="657"/>
      <c r="I363" s="657"/>
      <c r="J363" s="657"/>
      <c r="K363" s="657"/>
      <c r="L363" s="657"/>
      <c r="M363" s="657"/>
      <c r="N363" s="657"/>
      <c r="O363" s="657"/>
      <c r="P363" s="657"/>
      <c r="Q363" s="657"/>
      <c r="R363" s="657"/>
      <c r="S363" s="657"/>
      <c r="T363" s="657"/>
      <c r="U363" s="657"/>
      <c r="V363" s="657"/>
      <c r="W363" s="657"/>
      <c r="X363" s="657"/>
      <c r="Y363" s="657"/>
      <c r="Z363" s="657"/>
      <c r="AA363" s="657"/>
      <c r="AB363" s="657"/>
      <c r="AC363" s="657"/>
      <c r="AD363" s="657"/>
    </row>
    <row r="364">
      <c r="A364" s="657"/>
      <c r="B364" s="657"/>
      <c r="C364" s="657"/>
      <c r="D364" s="657"/>
      <c r="E364" s="657"/>
      <c r="F364" s="657"/>
      <c r="G364" s="657"/>
      <c r="H364" s="657"/>
      <c r="I364" s="657"/>
      <c r="J364" s="657"/>
      <c r="K364" s="657"/>
      <c r="L364" s="657"/>
      <c r="M364" s="657"/>
      <c r="N364" s="657"/>
      <c r="O364" s="657"/>
      <c r="P364" s="657"/>
      <c r="Q364" s="657"/>
      <c r="R364" s="657"/>
      <c r="S364" s="657"/>
      <c r="T364" s="657"/>
      <c r="U364" s="657"/>
      <c r="V364" s="657"/>
      <c r="W364" s="657"/>
      <c r="X364" s="657"/>
      <c r="Y364" s="657"/>
      <c r="Z364" s="657"/>
      <c r="AA364" s="657"/>
      <c r="AB364" s="657"/>
      <c r="AC364" s="657"/>
      <c r="AD364" s="657"/>
    </row>
    <row r="365">
      <c r="A365" s="657"/>
      <c r="B365" s="657"/>
      <c r="C365" s="657"/>
      <c r="D365" s="657"/>
      <c r="E365" s="657"/>
      <c r="F365" s="657"/>
      <c r="G365" s="657"/>
      <c r="H365" s="657"/>
      <c r="I365" s="657"/>
      <c r="J365" s="657"/>
      <c r="K365" s="657"/>
      <c r="L365" s="657"/>
      <c r="M365" s="657"/>
      <c r="N365" s="657"/>
      <c r="O365" s="657"/>
      <c r="P365" s="657"/>
      <c r="Q365" s="657"/>
      <c r="R365" s="657"/>
      <c r="S365" s="657"/>
      <c r="T365" s="657"/>
      <c r="U365" s="657"/>
      <c r="V365" s="657"/>
      <c r="W365" s="657"/>
      <c r="X365" s="657"/>
      <c r="Y365" s="657"/>
      <c r="Z365" s="657"/>
      <c r="AA365" s="657"/>
      <c r="AB365" s="657"/>
      <c r="AC365" s="657"/>
      <c r="AD365" s="657"/>
    </row>
    <row r="366">
      <c r="A366" s="657"/>
      <c r="B366" s="657"/>
      <c r="C366" s="657"/>
      <c r="D366" s="657"/>
      <c r="E366" s="657"/>
      <c r="F366" s="657"/>
      <c r="G366" s="657"/>
      <c r="H366" s="657"/>
      <c r="I366" s="657"/>
      <c r="J366" s="657"/>
      <c r="K366" s="657"/>
      <c r="L366" s="657"/>
      <c r="M366" s="657"/>
      <c r="N366" s="657"/>
      <c r="O366" s="657"/>
      <c r="P366" s="657"/>
      <c r="Q366" s="657"/>
      <c r="R366" s="657"/>
      <c r="S366" s="657"/>
      <c r="T366" s="657"/>
      <c r="U366" s="657"/>
      <c r="V366" s="657"/>
      <c r="W366" s="657"/>
      <c r="X366" s="657"/>
      <c r="Y366" s="657"/>
      <c r="Z366" s="657"/>
      <c r="AA366" s="657"/>
      <c r="AB366" s="657"/>
      <c r="AC366" s="657"/>
      <c r="AD366" s="657"/>
    </row>
    <row r="367">
      <c r="A367" s="657"/>
      <c r="B367" s="657"/>
      <c r="C367" s="657"/>
      <c r="D367" s="657"/>
      <c r="E367" s="657"/>
      <c r="F367" s="657"/>
      <c r="G367" s="657"/>
      <c r="H367" s="657"/>
      <c r="I367" s="657"/>
      <c r="J367" s="657"/>
      <c r="K367" s="657"/>
      <c r="L367" s="657"/>
      <c r="M367" s="657"/>
      <c r="N367" s="657"/>
      <c r="O367" s="657"/>
      <c r="P367" s="657"/>
      <c r="Q367" s="657"/>
      <c r="R367" s="657"/>
      <c r="S367" s="657"/>
      <c r="T367" s="657"/>
      <c r="U367" s="657"/>
      <c r="V367" s="657"/>
      <c r="W367" s="657"/>
      <c r="X367" s="657"/>
      <c r="Y367" s="657"/>
      <c r="Z367" s="657"/>
      <c r="AA367" s="657"/>
      <c r="AB367" s="657"/>
      <c r="AC367" s="657"/>
      <c r="AD367" s="657"/>
    </row>
    <row r="368">
      <c r="A368" s="657"/>
      <c r="B368" s="657"/>
      <c r="C368" s="657"/>
      <c r="D368" s="657"/>
      <c r="E368" s="657"/>
      <c r="F368" s="657"/>
      <c r="G368" s="657"/>
      <c r="H368" s="657"/>
      <c r="I368" s="657"/>
      <c r="J368" s="657"/>
      <c r="K368" s="657"/>
      <c r="L368" s="657"/>
      <c r="M368" s="657"/>
      <c r="N368" s="657"/>
      <c r="O368" s="657"/>
      <c r="P368" s="657"/>
      <c r="Q368" s="657"/>
      <c r="R368" s="657"/>
      <c r="S368" s="657"/>
      <c r="T368" s="657"/>
      <c r="U368" s="657"/>
      <c r="V368" s="657"/>
      <c r="W368" s="657"/>
      <c r="X368" s="657"/>
      <c r="Y368" s="657"/>
      <c r="Z368" s="657"/>
      <c r="AA368" s="657"/>
      <c r="AB368" s="657"/>
      <c r="AC368" s="657"/>
      <c r="AD368" s="657"/>
    </row>
    <row r="369">
      <c r="A369" s="657"/>
      <c r="B369" s="657"/>
      <c r="C369" s="657"/>
      <c r="D369" s="657"/>
      <c r="E369" s="657"/>
      <c r="F369" s="657"/>
      <c r="G369" s="657"/>
      <c r="H369" s="657"/>
      <c r="I369" s="657"/>
      <c r="J369" s="657"/>
      <c r="K369" s="657"/>
      <c r="L369" s="657"/>
      <c r="M369" s="657"/>
      <c r="N369" s="657"/>
      <c r="O369" s="657"/>
      <c r="P369" s="657"/>
      <c r="Q369" s="657"/>
      <c r="R369" s="657"/>
      <c r="S369" s="657"/>
      <c r="T369" s="657"/>
      <c r="U369" s="657"/>
      <c r="V369" s="657"/>
      <c r="W369" s="657"/>
      <c r="X369" s="657"/>
      <c r="Y369" s="657"/>
      <c r="Z369" s="657"/>
      <c r="AA369" s="657"/>
      <c r="AB369" s="657"/>
      <c r="AC369" s="657"/>
      <c r="AD369" s="657"/>
    </row>
    <row r="370">
      <c r="A370" s="657"/>
      <c r="B370" s="657"/>
      <c r="C370" s="657"/>
      <c r="D370" s="657"/>
      <c r="E370" s="657"/>
      <c r="F370" s="657"/>
      <c r="G370" s="657"/>
      <c r="H370" s="657"/>
      <c r="I370" s="657"/>
      <c r="J370" s="657"/>
      <c r="K370" s="657"/>
      <c r="L370" s="657"/>
      <c r="M370" s="657"/>
      <c r="N370" s="657"/>
      <c r="O370" s="657"/>
      <c r="P370" s="657"/>
      <c r="Q370" s="657"/>
      <c r="R370" s="657"/>
      <c r="S370" s="657"/>
      <c r="T370" s="657"/>
      <c r="U370" s="657"/>
      <c r="V370" s="657"/>
      <c r="W370" s="657"/>
      <c r="X370" s="657"/>
      <c r="Y370" s="657"/>
      <c r="Z370" s="657"/>
      <c r="AA370" s="657"/>
      <c r="AB370" s="657"/>
      <c r="AC370" s="657"/>
      <c r="AD370" s="657"/>
    </row>
    <row r="371">
      <c r="A371" s="657"/>
      <c r="B371" s="657"/>
      <c r="C371" s="657"/>
      <c r="D371" s="657"/>
      <c r="E371" s="657"/>
      <c r="F371" s="657"/>
      <c r="G371" s="657"/>
      <c r="H371" s="657"/>
      <c r="I371" s="657"/>
      <c r="J371" s="657"/>
      <c r="K371" s="657"/>
      <c r="L371" s="657"/>
      <c r="M371" s="657"/>
      <c r="N371" s="657"/>
      <c r="O371" s="657"/>
      <c r="P371" s="657"/>
      <c r="Q371" s="657"/>
      <c r="R371" s="657"/>
      <c r="S371" s="657"/>
      <c r="T371" s="657"/>
      <c r="U371" s="657"/>
      <c r="V371" s="657"/>
      <c r="W371" s="657"/>
      <c r="X371" s="657"/>
      <c r="Y371" s="657"/>
      <c r="Z371" s="657"/>
      <c r="AA371" s="657"/>
      <c r="AB371" s="657"/>
      <c r="AC371" s="657"/>
      <c r="AD371" s="657"/>
    </row>
    <row r="372">
      <c r="A372" s="657"/>
      <c r="B372" s="657"/>
      <c r="C372" s="657"/>
      <c r="D372" s="657"/>
      <c r="E372" s="657"/>
      <c r="F372" s="657"/>
      <c r="G372" s="657"/>
      <c r="H372" s="657"/>
      <c r="I372" s="657"/>
      <c r="J372" s="657"/>
      <c r="K372" s="657"/>
      <c r="L372" s="657"/>
      <c r="M372" s="657"/>
      <c r="N372" s="657"/>
      <c r="O372" s="657"/>
      <c r="P372" s="657"/>
      <c r="Q372" s="657"/>
      <c r="R372" s="657"/>
      <c r="S372" s="657"/>
      <c r="T372" s="657"/>
      <c r="U372" s="657"/>
      <c r="V372" s="657"/>
      <c r="W372" s="657"/>
      <c r="X372" s="657"/>
      <c r="Y372" s="657"/>
      <c r="Z372" s="657"/>
      <c r="AA372" s="657"/>
      <c r="AB372" s="657"/>
      <c r="AC372" s="657"/>
      <c r="AD372" s="657"/>
    </row>
    <row r="373">
      <c r="A373" s="657"/>
      <c r="B373" s="657"/>
      <c r="C373" s="657"/>
      <c r="D373" s="657"/>
      <c r="E373" s="657"/>
      <c r="F373" s="657"/>
      <c r="G373" s="657"/>
      <c r="H373" s="657"/>
      <c r="I373" s="657"/>
      <c r="J373" s="657"/>
      <c r="K373" s="657"/>
      <c r="L373" s="657"/>
      <c r="M373" s="657"/>
      <c r="N373" s="657"/>
      <c r="O373" s="657"/>
      <c r="P373" s="657"/>
      <c r="Q373" s="657"/>
      <c r="R373" s="657"/>
      <c r="S373" s="657"/>
      <c r="T373" s="657"/>
      <c r="U373" s="657"/>
      <c r="V373" s="657"/>
      <c r="W373" s="657"/>
      <c r="X373" s="657"/>
      <c r="Y373" s="657"/>
      <c r="Z373" s="657"/>
      <c r="AA373" s="657"/>
      <c r="AB373" s="657"/>
      <c r="AC373" s="657"/>
      <c r="AD373" s="657"/>
    </row>
    <row r="374">
      <c r="A374" s="657"/>
      <c r="B374" s="657"/>
      <c r="C374" s="657"/>
      <c r="D374" s="657"/>
      <c r="E374" s="657"/>
      <c r="F374" s="657"/>
      <c r="G374" s="657"/>
      <c r="H374" s="657"/>
      <c r="I374" s="657"/>
      <c r="J374" s="657"/>
      <c r="K374" s="657"/>
      <c r="L374" s="657"/>
      <c r="M374" s="657"/>
      <c r="N374" s="657"/>
      <c r="O374" s="657"/>
      <c r="P374" s="657"/>
      <c r="Q374" s="657"/>
      <c r="R374" s="657"/>
      <c r="S374" s="657"/>
      <c r="T374" s="657"/>
      <c r="U374" s="657"/>
      <c r="V374" s="657"/>
      <c r="W374" s="657"/>
      <c r="X374" s="657"/>
      <c r="Y374" s="657"/>
      <c r="Z374" s="657"/>
      <c r="AA374" s="657"/>
      <c r="AB374" s="657"/>
      <c r="AC374" s="657"/>
      <c r="AD374" s="657"/>
    </row>
    <row r="375">
      <c r="A375" s="657"/>
      <c r="B375" s="657"/>
      <c r="C375" s="657"/>
      <c r="D375" s="657"/>
      <c r="E375" s="657"/>
      <c r="F375" s="657"/>
      <c r="G375" s="657"/>
      <c r="H375" s="657"/>
      <c r="I375" s="657"/>
      <c r="J375" s="657"/>
      <c r="K375" s="657"/>
      <c r="L375" s="657"/>
      <c r="M375" s="657"/>
      <c r="N375" s="657"/>
      <c r="O375" s="657"/>
      <c r="P375" s="657"/>
      <c r="Q375" s="657"/>
      <c r="R375" s="657"/>
      <c r="S375" s="657"/>
      <c r="T375" s="657"/>
      <c r="U375" s="657"/>
      <c r="V375" s="657"/>
      <c r="W375" s="657"/>
      <c r="X375" s="657"/>
      <c r="Y375" s="657"/>
      <c r="Z375" s="657"/>
      <c r="AA375" s="657"/>
      <c r="AB375" s="657"/>
      <c r="AC375" s="657"/>
      <c r="AD375" s="657"/>
    </row>
    <row r="376">
      <c r="A376" s="657"/>
      <c r="B376" s="657"/>
      <c r="C376" s="657"/>
      <c r="D376" s="657"/>
      <c r="E376" s="657"/>
      <c r="F376" s="657"/>
      <c r="G376" s="657"/>
      <c r="H376" s="657"/>
      <c r="I376" s="657"/>
      <c r="J376" s="657"/>
      <c r="K376" s="657"/>
      <c r="L376" s="657"/>
      <c r="M376" s="657"/>
      <c r="N376" s="657"/>
      <c r="O376" s="657"/>
      <c r="P376" s="657"/>
      <c r="Q376" s="657"/>
      <c r="R376" s="657"/>
      <c r="S376" s="657"/>
      <c r="T376" s="657"/>
      <c r="U376" s="657"/>
      <c r="V376" s="657"/>
      <c r="W376" s="657"/>
      <c r="X376" s="657"/>
      <c r="Y376" s="657"/>
      <c r="Z376" s="657"/>
      <c r="AA376" s="657"/>
      <c r="AB376" s="657"/>
      <c r="AC376" s="657"/>
      <c r="AD376" s="657"/>
    </row>
    <row r="377">
      <c r="A377" s="657"/>
      <c r="B377" s="657"/>
      <c r="C377" s="657"/>
      <c r="D377" s="657"/>
      <c r="E377" s="657"/>
      <c r="F377" s="657"/>
      <c r="G377" s="657"/>
      <c r="H377" s="657"/>
      <c r="I377" s="657"/>
      <c r="J377" s="657"/>
      <c r="K377" s="657"/>
      <c r="L377" s="657"/>
      <c r="M377" s="657"/>
      <c r="N377" s="657"/>
      <c r="O377" s="657"/>
      <c r="P377" s="657"/>
      <c r="Q377" s="657"/>
      <c r="R377" s="657"/>
      <c r="S377" s="657"/>
      <c r="T377" s="657"/>
      <c r="U377" s="657"/>
      <c r="V377" s="657"/>
      <c r="W377" s="657"/>
      <c r="X377" s="657"/>
      <c r="Y377" s="657"/>
      <c r="Z377" s="657"/>
      <c r="AA377" s="657"/>
      <c r="AB377" s="657"/>
      <c r="AC377" s="657"/>
      <c r="AD377" s="657"/>
    </row>
    <row r="378">
      <c r="A378" s="657"/>
      <c r="B378" s="657"/>
      <c r="C378" s="657"/>
      <c r="D378" s="657"/>
      <c r="E378" s="657"/>
      <c r="F378" s="657"/>
      <c r="G378" s="657"/>
      <c r="H378" s="657"/>
      <c r="I378" s="657"/>
      <c r="J378" s="657"/>
      <c r="K378" s="657"/>
      <c r="L378" s="657"/>
      <c r="M378" s="657"/>
      <c r="N378" s="657"/>
      <c r="O378" s="657"/>
      <c r="P378" s="657"/>
      <c r="Q378" s="657"/>
      <c r="R378" s="657"/>
      <c r="S378" s="657"/>
      <c r="T378" s="657"/>
      <c r="U378" s="657"/>
      <c r="V378" s="657"/>
      <c r="W378" s="657"/>
      <c r="X378" s="657"/>
      <c r="Y378" s="657"/>
      <c r="Z378" s="657"/>
      <c r="AA378" s="657"/>
      <c r="AB378" s="657"/>
      <c r="AC378" s="657"/>
      <c r="AD378" s="657"/>
    </row>
    <row r="379">
      <c r="A379" s="657"/>
      <c r="B379" s="657"/>
      <c r="C379" s="657"/>
      <c r="D379" s="657"/>
      <c r="E379" s="657"/>
      <c r="F379" s="657"/>
      <c r="G379" s="657"/>
      <c r="H379" s="657"/>
      <c r="I379" s="657"/>
      <c r="J379" s="657"/>
      <c r="K379" s="657"/>
      <c r="L379" s="657"/>
      <c r="M379" s="657"/>
      <c r="N379" s="657"/>
      <c r="O379" s="657"/>
      <c r="P379" s="657"/>
      <c r="Q379" s="657"/>
      <c r="R379" s="657"/>
      <c r="S379" s="657"/>
      <c r="T379" s="657"/>
      <c r="U379" s="657"/>
      <c r="V379" s="657"/>
      <c r="W379" s="657"/>
      <c r="X379" s="657"/>
      <c r="Y379" s="657"/>
      <c r="Z379" s="657"/>
      <c r="AA379" s="657"/>
      <c r="AB379" s="657"/>
      <c r="AC379" s="657"/>
      <c r="AD379" s="657"/>
    </row>
    <row r="380">
      <c r="A380" s="657"/>
      <c r="B380" s="657"/>
      <c r="C380" s="657"/>
      <c r="D380" s="657"/>
      <c r="E380" s="657"/>
      <c r="F380" s="657"/>
      <c r="G380" s="657"/>
      <c r="H380" s="657"/>
      <c r="I380" s="657"/>
      <c r="J380" s="657"/>
      <c r="K380" s="657"/>
      <c r="L380" s="657"/>
      <c r="M380" s="657"/>
      <c r="N380" s="657"/>
      <c r="O380" s="657"/>
      <c r="P380" s="657"/>
      <c r="Q380" s="657"/>
      <c r="R380" s="657"/>
      <c r="S380" s="657"/>
      <c r="T380" s="657"/>
      <c r="U380" s="657"/>
      <c r="V380" s="657"/>
      <c r="W380" s="657"/>
      <c r="X380" s="657"/>
      <c r="Y380" s="657"/>
      <c r="Z380" s="657"/>
      <c r="AA380" s="657"/>
      <c r="AB380" s="657"/>
      <c r="AC380" s="657"/>
      <c r="AD380" s="657"/>
    </row>
    <row r="381">
      <c r="A381" s="657"/>
      <c r="B381" s="657"/>
      <c r="C381" s="657"/>
      <c r="D381" s="657"/>
      <c r="E381" s="657"/>
      <c r="F381" s="657"/>
      <c r="G381" s="657"/>
      <c r="H381" s="657"/>
      <c r="I381" s="657"/>
      <c r="J381" s="657"/>
      <c r="K381" s="657"/>
      <c r="L381" s="657"/>
      <c r="M381" s="657"/>
      <c r="N381" s="657"/>
      <c r="O381" s="657"/>
      <c r="P381" s="657"/>
      <c r="Q381" s="657"/>
      <c r="R381" s="657"/>
      <c r="S381" s="657"/>
      <c r="T381" s="657"/>
      <c r="U381" s="657"/>
      <c r="V381" s="657"/>
      <c r="W381" s="657"/>
      <c r="X381" s="657"/>
      <c r="Y381" s="657"/>
      <c r="Z381" s="657"/>
      <c r="AA381" s="657"/>
      <c r="AB381" s="657"/>
      <c r="AC381" s="657"/>
      <c r="AD381" s="657"/>
    </row>
    <row r="382">
      <c r="A382" s="657"/>
      <c r="B382" s="657"/>
      <c r="C382" s="657"/>
      <c r="D382" s="657"/>
      <c r="E382" s="657"/>
      <c r="F382" s="657"/>
      <c r="G382" s="657"/>
      <c r="H382" s="657"/>
      <c r="I382" s="657"/>
      <c r="J382" s="657"/>
      <c r="K382" s="657"/>
      <c r="L382" s="657"/>
      <c r="M382" s="657"/>
      <c r="N382" s="657"/>
      <c r="O382" s="657"/>
      <c r="P382" s="657"/>
      <c r="Q382" s="657"/>
      <c r="R382" s="657"/>
      <c r="S382" s="657"/>
      <c r="T382" s="657"/>
      <c r="U382" s="657"/>
      <c r="V382" s="657"/>
      <c r="W382" s="657"/>
      <c r="X382" s="657"/>
      <c r="Y382" s="657"/>
      <c r="Z382" s="657"/>
      <c r="AA382" s="657"/>
      <c r="AB382" s="657"/>
      <c r="AC382" s="657"/>
      <c r="AD382" s="657"/>
    </row>
    <row r="383">
      <c r="A383" s="657"/>
      <c r="B383" s="657"/>
      <c r="C383" s="657"/>
      <c r="D383" s="657"/>
      <c r="E383" s="657"/>
      <c r="F383" s="657"/>
      <c r="G383" s="657"/>
      <c r="H383" s="657"/>
      <c r="I383" s="657"/>
      <c r="J383" s="657"/>
      <c r="K383" s="657"/>
      <c r="L383" s="657"/>
      <c r="M383" s="657"/>
      <c r="N383" s="657"/>
      <c r="O383" s="657"/>
      <c r="P383" s="657"/>
      <c r="Q383" s="657"/>
      <c r="R383" s="657"/>
      <c r="S383" s="657"/>
      <c r="T383" s="657"/>
      <c r="U383" s="657"/>
      <c r="V383" s="657"/>
      <c r="W383" s="657"/>
      <c r="X383" s="657"/>
      <c r="Y383" s="657"/>
      <c r="Z383" s="657"/>
      <c r="AA383" s="657"/>
      <c r="AB383" s="657"/>
      <c r="AC383" s="657"/>
      <c r="AD383" s="657"/>
    </row>
    <row r="384">
      <c r="A384" s="657"/>
      <c r="B384" s="657"/>
      <c r="C384" s="657"/>
      <c r="D384" s="657"/>
      <c r="E384" s="657"/>
      <c r="F384" s="657"/>
      <c r="G384" s="657"/>
      <c r="H384" s="657"/>
      <c r="I384" s="657"/>
      <c r="J384" s="657"/>
      <c r="K384" s="657"/>
      <c r="L384" s="657"/>
      <c r="M384" s="657"/>
      <c r="N384" s="657"/>
      <c r="O384" s="657"/>
      <c r="P384" s="657"/>
      <c r="Q384" s="657"/>
      <c r="R384" s="657"/>
      <c r="S384" s="657"/>
      <c r="T384" s="657"/>
      <c r="U384" s="657"/>
      <c r="V384" s="657"/>
      <c r="W384" s="657"/>
      <c r="X384" s="657"/>
      <c r="Y384" s="657"/>
      <c r="Z384" s="657"/>
      <c r="AA384" s="657"/>
      <c r="AB384" s="657"/>
      <c r="AC384" s="657"/>
      <c r="AD384" s="657"/>
    </row>
    <row r="385">
      <c r="A385" s="657"/>
      <c r="B385" s="657"/>
      <c r="C385" s="657"/>
      <c r="D385" s="657"/>
      <c r="E385" s="657"/>
      <c r="F385" s="657"/>
      <c r="G385" s="657"/>
      <c r="H385" s="657"/>
      <c r="I385" s="657"/>
      <c r="J385" s="657"/>
      <c r="K385" s="657"/>
      <c r="L385" s="657"/>
      <c r="M385" s="657"/>
      <c r="N385" s="657"/>
      <c r="O385" s="657"/>
      <c r="P385" s="657"/>
      <c r="Q385" s="657"/>
      <c r="R385" s="657"/>
      <c r="S385" s="657"/>
      <c r="T385" s="657"/>
      <c r="U385" s="657"/>
      <c r="V385" s="657"/>
      <c r="W385" s="657"/>
      <c r="X385" s="657"/>
      <c r="Y385" s="657"/>
      <c r="Z385" s="657"/>
      <c r="AA385" s="657"/>
      <c r="AB385" s="657"/>
      <c r="AC385" s="657"/>
      <c r="AD385" s="657"/>
    </row>
    <row r="386">
      <c r="A386" s="657"/>
      <c r="B386" s="657"/>
      <c r="C386" s="657"/>
      <c r="D386" s="657"/>
      <c r="E386" s="657"/>
      <c r="F386" s="657"/>
      <c r="G386" s="657"/>
      <c r="H386" s="657"/>
      <c r="I386" s="657"/>
      <c r="J386" s="657"/>
      <c r="K386" s="657"/>
      <c r="L386" s="657"/>
      <c r="M386" s="657"/>
      <c r="N386" s="657"/>
      <c r="O386" s="657"/>
      <c r="P386" s="657"/>
      <c r="Q386" s="657"/>
      <c r="R386" s="657"/>
      <c r="S386" s="657"/>
      <c r="T386" s="657"/>
      <c r="U386" s="657"/>
      <c r="V386" s="657"/>
      <c r="W386" s="657"/>
      <c r="X386" s="657"/>
      <c r="Y386" s="657"/>
      <c r="Z386" s="657"/>
      <c r="AA386" s="657"/>
      <c r="AB386" s="657"/>
      <c r="AC386" s="657"/>
      <c r="AD386" s="657"/>
    </row>
    <row r="387">
      <c r="A387" s="657"/>
      <c r="B387" s="657"/>
      <c r="C387" s="657"/>
      <c r="D387" s="657"/>
      <c r="E387" s="657"/>
      <c r="F387" s="657"/>
      <c r="G387" s="657"/>
      <c r="H387" s="657"/>
      <c r="I387" s="657"/>
      <c r="J387" s="657"/>
      <c r="K387" s="657"/>
      <c r="L387" s="657"/>
      <c r="M387" s="657"/>
      <c r="N387" s="657"/>
      <c r="O387" s="657"/>
      <c r="P387" s="657"/>
      <c r="Q387" s="657"/>
      <c r="R387" s="657"/>
      <c r="S387" s="657"/>
      <c r="T387" s="657"/>
      <c r="U387" s="657"/>
      <c r="V387" s="657"/>
      <c r="W387" s="657"/>
      <c r="X387" s="657"/>
      <c r="Y387" s="657"/>
      <c r="Z387" s="657"/>
      <c r="AA387" s="657"/>
      <c r="AB387" s="657"/>
      <c r="AC387" s="657"/>
      <c r="AD387" s="657"/>
    </row>
    <row r="388">
      <c r="A388" s="657"/>
      <c r="B388" s="657"/>
      <c r="C388" s="657"/>
      <c r="D388" s="657"/>
      <c r="E388" s="657"/>
      <c r="F388" s="657"/>
      <c r="G388" s="657"/>
      <c r="H388" s="657"/>
      <c r="I388" s="657"/>
      <c r="J388" s="657"/>
      <c r="K388" s="657"/>
      <c r="L388" s="657"/>
      <c r="M388" s="657"/>
      <c r="N388" s="657"/>
      <c r="O388" s="657"/>
      <c r="P388" s="657"/>
      <c r="Q388" s="657"/>
      <c r="R388" s="657"/>
      <c r="S388" s="657"/>
      <c r="T388" s="657"/>
      <c r="U388" s="657"/>
      <c r="V388" s="657"/>
      <c r="W388" s="657"/>
      <c r="X388" s="657"/>
      <c r="Y388" s="657"/>
      <c r="Z388" s="657"/>
      <c r="AA388" s="657"/>
      <c r="AB388" s="657"/>
      <c r="AC388" s="657"/>
      <c r="AD388" s="657"/>
    </row>
    <row r="389">
      <c r="A389" s="657"/>
      <c r="B389" s="657"/>
      <c r="C389" s="657"/>
      <c r="D389" s="657"/>
      <c r="E389" s="657"/>
      <c r="F389" s="657"/>
      <c r="G389" s="657"/>
      <c r="H389" s="657"/>
      <c r="I389" s="657"/>
      <c r="J389" s="657"/>
      <c r="K389" s="657"/>
      <c r="L389" s="657"/>
      <c r="M389" s="657"/>
      <c r="N389" s="657"/>
      <c r="O389" s="657"/>
      <c r="P389" s="657"/>
      <c r="Q389" s="657"/>
      <c r="R389" s="657"/>
      <c r="S389" s="657"/>
      <c r="T389" s="657"/>
      <c r="U389" s="657"/>
      <c r="V389" s="657"/>
      <c r="W389" s="657"/>
      <c r="X389" s="657"/>
      <c r="Y389" s="657"/>
      <c r="Z389" s="657"/>
      <c r="AA389" s="657"/>
      <c r="AB389" s="657"/>
      <c r="AC389" s="657"/>
      <c r="AD389" s="657"/>
    </row>
    <row r="390">
      <c r="A390" s="657"/>
      <c r="B390" s="657"/>
      <c r="C390" s="657"/>
      <c r="D390" s="657"/>
      <c r="E390" s="657"/>
      <c r="F390" s="657"/>
      <c r="G390" s="657"/>
      <c r="H390" s="657"/>
      <c r="I390" s="657"/>
      <c r="J390" s="657"/>
      <c r="K390" s="657"/>
      <c r="L390" s="657"/>
      <c r="M390" s="657"/>
      <c r="N390" s="657"/>
      <c r="O390" s="657"/>
      <c r="P390" s="657"/>
      <c r="Q390" s="657"/>
      <c r="R390" s="657"/>
      <c r="S390" s="657"/>
      <c r="T390" s="657"/>
      <c r="U390" s="657"/>
      <c r="V390" s="657"/>
      <c r="W390" s="657"/>
      <c r="X390" s="657"/>
      <c r="Y390" s="657"/>
      <c r="Z390" s="657"/>
      <c r="AA390" s="657"/>
      <c r="AB390" s="657"/>
      <c r="AC390" s="657"/>
      <c r="AD390" s="657"/>
    </row>
    <row r="391">
      <c r="A391" s="657"/>
      <c r="B391" s="657"/>
      <c r="C391" s="657"/>
      <c r="D391" s="657"/>
      <c r="E391" s="657"/>
      <c r="F391" s="657"/>
      <c r="G391" s="657"/>
      <c r="H391" s="657"/>
      <c r="I391" s="657"/>
      <c r="J391" s="657"/>
      <c r="K391" s="657"/>
      <c r="L391" s="657"/>
      <c r="M391" s="657"/>
      <c r="N391" s="657"/>
      <c r="O391" s="657"/>
      <c r="P391" s="657"/>
      <c r="Q391" s="657"/>
      <c r="R391" s="657"/>
      <c r="S391" s="657"/>
      <c r="T391" s="657"/>
      <c r="U391" s="657"/>
      <c r="V391" s="657"/>
      <c r="W391" s="657"/>
      <c r="X391" s="657"/>
      <c r="Y391" s="657"/>
      <c r="Z391" s="657"/>
      <c r="AA391" s="657"/>
      <c r="AB391" s="657"/>
      <c r="AC391" s="657"/>
      <c r="AD391" s="657"/>
    </row>
    <row r="392">
      <c r="A392" s="657"/>
      <c r="B392" s="657"/>
      <c r="C392" s="657"/>
      <c r="D392" s="657"/>
      <c r="E392" s="657"/>
      <c r="F392" s="657"/>
      <c r="G392" s="657"/>
      <c r="H392" s="657"/>
      <c r="I392" s="657"/>
      <c r="J392" s="657"/>
      <c r="K392" s="657"/>
      <c r="L392" s="657"/>
      <c r="M392" s="657"/>
      <c r="N392" s="657"/>
      <c r="O392" s="657"/>
      <c r="P392" s="657"/>
      <c r="Q392" s="657"/>
      <c r="R392" s="657"/>
      <c r="S392" s="657"/>
      <c r="T392" s="657"/>
      <c r="U392" s="657"/>
      <c r="V392" s="657"/>
      <c r="W392" s="657"/>
      <c r="X392" s="657"/>
      <c r="Y392" s="657"/>
      <c r="Z392" s="657"/>
      <c r="AA392" s="657"/>
      <c r="AB392" s="657"/>
      <c r="AC392" s="657"/>
      <c r="AD392" s="657"/>
    </row>
    <row r="393">
      <c r="A393" s="657"/>
      <c r="B393" s="657"/>
      <c r="C393" s="657"/>
      <c r="D393" s="657"/>
      <c r="E393" s="657"/>
      <c r="F393" s="657"/>
      <c r="G393" s="657"/>
      <c r="H393" s="657"/>
      <c r="I393" s="657"/>
      <c r="J393" s="657"/>
      <c r="K393" s="657"/>
      <c r="L393" s="657"/>
      <c r="M393" s="657"/>
      <c r="N393" s="657"/>
      <c r="O393" s="657"/>
      <c r="P393" s="657"/>
      <c r="Q393" s="657"/>
      <c r="R393" s="657"/>
      <c r="S393" s="657"/>
      <c r="T393" s="657"/>
      <c r="U393" s="657"/>
      <c r="V393" s="657"/>
      <c r="W393" s="657"/>
      <c r="X393" s="657"/>
      <c r="Y393" s="657"/>
      <c r="Z393" s="657"/>
      <c r="AA393" s="657"/>
      <c r="AB393" s="657"/>
      <c r="AC393" s="657"/>
      <c r="AD393" s="657"/>
    </row>
    <row r="394">
      <c r="A394" s="657"/>
      <c r="B394" s="657"/>
      <c r="C394" s="657"/>
      <c r="D394" s="657"/>
      <c r="E394" s="657"/>
      <c r="F394" s="657"/>
      <c r="G394" s="657"/>
      <c r="H394" s="657"/>
      <c r="I394" s="657"/>
      <c r="J394" s="657"/>
      <c r="K394" s="657"/>
      <c r="L394" s="657"/>
      <c r="M394" s="657"/>
      <c r="N394" s="657"/>
      <c r="O394" s="657"/>
      <c r="P394" s="657"/>
      <c r="Q394" s="657"/>
      <c r="R394" s="657"/>
      <c r="S394" s="657"/>
      <c r="T394" s="657"/>
      <c r="U394" s="657"/>
      <c r="V394" s="657"/>
      <c r="W394" s="657"/>
      <c r="X394" s="657"/>
      <c r="Y394" s="657"/>
      <c r="Z394" s="657"/>
      <c r="AA394" s="657"/>
      <c r="AB394" s="657"/>
      <c r="AC394" s="657"/>
      <c r="AD394" s="657"/>
    </row>
    <row r="395">
      <c r="A395" s="657"/>
      <c r="B395" s="657"/>
      <c r="C395" s="657"/>
      <c r="D395" s="657"/>
      <c r="E395" s="657"/>
      <c r="F395" s="657"/>
      <c r="G395" s="657"/>
      <c r="H395" s="657"/>
      <c r="I395" s="657"/>
      <c r="J395" s="657"/>
      <c r="K395" s="657"/>
      <c r="L395" s="657"/>
      <c r="M395" s="657"/>
      <c r="N395" s="657"/>
      <c r="O395" s="657"/>
      <c r="P395" s="657"/>
      <c r="Q395" s="657"/>
      <c r="R395" s="657"/>
      <c r="S395" s="657"/>
      <c r="T395" s="657"/>
      <c r="U395" s="657"/>
      <c r="V395" s="657"/>
      <c r="W395" s="657"/>
      <c r="X395" s="657"/>
      <c r="Y395" s="657"/>
      <c r="Z395" s="657"/>
      <c r="AA395" s="657"/>
      <c r="AB395" s="657"/>
      <c r="AC395" s="657"/>
      <c r="AD395" s="657"/>
    </row>
    <row r="396">
      <c r="A396" s="657"/>
      <c r="B396" s="657"/>
      <c r="C396" s="657"/>
      <c r="D396" s="657"/>
      <c r="E396" s="657"/>
      <c r="F396" s="657"/>
      <c r="G396" s="657"/>
      <c r="H396" s="657"/>
      <c r="I396" s="657"/>
      <c r="J396" s="657"/>
      <c r="K396" s="657"/>
      <c r="L396" s="657"/>
      <c r="M396" s="657"/>
      <c r="N396" s="657"/>
      <c r="O396" s="657"/>
      <c r="P396" s="657"/>
      <c r="Q396" s="657"/>
      <c r="R396" s="657"/>
      <c r="S396" s="657"/>
      <c r="T396" s="657"/>
      <c r="U396" s="657"/>
      <c r="V396" s="657"/>
      <c r="W396" s="657"/>
      <c r="X396" s="657"/>
      <c r="Y396" s="657"/>
      <c r="Z396" s="657"/>
      <c r="AA396" s="657"/>
      <c r="AB396" s="657"/>
      <c r="AC396" s="657"/>
      <c r="AD396" s="657"/>
    </row>
    <row r="397">
      <c r="A397" s="657"/>
      <c r="B397" s="657"/>
      <c r="C397" s="657"/>
      <c r="D397" s="657"/>
      <c r="E397" s="657"/>
      <c r="F397" s="657"/>
      <c r="G397" s="657"/>
      <c r="H397" s="657"/>
      <c r="I397" s="657"/>
      <c r="J397" s="657"/>
      <c r="K397" s="657"/>
      <c r="L397" s="657"/>
      <c r="M397" s="657"/>
      <c r="N397" s="657"/>
      <c r="O397" s="657"/>
      <c r="P397" s="657"/>
      <c r="Q397" s="657"/>
      <c r="R397" s="657"/>
      <c r="S397" s="657"/>
      <c r="T397" s="657"/>
      <c r="U397" s="657"/>
      <c r="V397" s="657"/>
      <c r="W397" s="657"/>
      <c r="X397" s="657"/>
      <c r="Y397" s="657"/>
      <c r="Z397" s="657"/>
      <c r="AA397" s="657"/>
      <c r="AB397" s="657"/>
      <c r="AC397" s="657"/>
      <c r="AD397" s="657"/>
    </row>
    <row r="398">
      <c r="A398" s="657"/>
      <c r="B398" s="657"/>
      <c r="C398" s="657"/>
      <c r="D398" s="657"/>
      <c r="E398" s="657"/>
      <c r="F398" s="657"/>
      <c r="G398" s="657"/>
      <c r="H398" s="657"/>
      <c r="I398" s="657"/>
      <c r="J398" s="657"/>
      <c r="K398" s="657"/>
      <c r="L398" s="657"/>
      <c r="M398" s="657"/>
      <c r="N398" s="657"/>
      <c r="O398" s="657"/>
      <c r="P398" s="657"/>
      <c r="Q398" s="657"/>
      <c r="R398" s="657"/>
      <c r="S398" s="657"/>
      <c r="T398" s="657"/>
      <c r="U398" s="657"/>
      <c r="V398" s="657"/>
      <c r="W398" s="657"/>
      <c r="X398" s="657"/>
      <c r="Y398" s="657"/>
      <c r="Z398" s="657"/>
      <c r="AA398" s="657"/>
      <c r="AB398" s="657"/>
      <c r="AC398" s="657"/>
      <c r="AD398" s="657"/>
    </row>
    <row r="399">
      <c r="A399" s="657"/>
      <c r="B399" s="657"/>
      <c r="C399" s="657"/>
      <c r="D399" s="657"/>
      <c r="E399" s="657"/>
      <c r="F399" s="657"/>
      <c r="G399" s="657"/>
      <c r="H399" s="657"/>
      <c r="I399" s="657"/>
      <c r="J399" s="657"/>
      <c r="K399" s="657"/>
      <c r="L399" s="657"/>
      <c r="M399" s="657"/>
      <c r="N399" s="657"/>
      <c r="O399" s="657"/>
      <c r="P399" s="657"/>
      <c r="Q399" s="657"/>
      <c r="R399" s="657"/>
      <c r="S399" s="657"/>
      <c r="T399" s="657"/>
      <c r="U399" s="657"/>
      <c r="V399" s="657"/>
      <c r="W399" s="657"/>
      <c r="X399" s="657"/>
      <c r="Y399" s="657"/>
      <c r="Z399" s="657"/>
      <c r="AA399" s="657"/>
      <c r="AB399" s="657"/>
      <c r="AC399" s="657"/>
      <c r="AD399" s="657"/>
    </row>
    <row r="400">
      <c r="A400" s="657"/>
      <c r="B400" s="657"/>
      <c r="C400" s="657"/>
      <c r="D400" s="657"/>
      <c r="E400" s="657"/>
      <c r="F400" s="657"/>
      <c r="G400" s="657"/>
      <c r="H400" s="657"/>
      <c r="I400" s="657"/>
      <c r="J400" s="657"/>
      <c r="K400" s="657"/>
      <c r="L400" s="657"/>
      <c r="M400" s="657"/>
      <c r="N400" s="657"/>
      <c r="O400" s="657"/>
      <c r="P400" s="657"/>
      <c r="Q400" s="657"/>
      <c r="R400" s="657"/>
      <c r="S400" s="657"/>
      <c r="T400" s="657"/>
      <c r="U400" s="657"/>
      <c r="V400" s="657"/>
      <c r="W400" s="657"/>
      <c r="X400" s="657"/>
      <c r="Y400" s="657"/>
      <c r="Z400" s="657"/>
      <c r="AA400" s="657"/>
      <c r="AB400" s="657"/>
      <c r="AC400" s="657"/>
      <c r="AD400" s="657"/>
    </row>
    <row r="401">
      <c r="A401" s="657"/>
      <c r="B401" s="657"/>
      <c r="C401" s="657"/>
      <c r="D401" s="657"/>
      <c r="E401" s="657"/>
      <c r="F401" s="657"/>
      <c r="G401" s="657"/>
      <c r="H401" s="657"/>
      <c r="I401" s="657"/>
      <c r="J401" s="657"/>
      <c r="K401" s="657"/>
      <c r="L401" s="657"/>
      <c r="M401" s="657"/>
      <c r="N401" s="657"/>
      <c r="O401" s="657"/>
      <c r="P401" s="657"/>
      <c r="Q401" s="657"/>
      <c r="R401" s="657"/>
      <c r="S401" s="657"/>
      <c r="T401" s="657"/>
      <c r="U401" s="657"/>
      <c r="V401" s="657"/>
      <c r="W401" s="657"/>
      <c r="X401" s="657"/>
      <c r="Y401" s="657"/>
      <c r="Z401" s="657"/>
      <c r="AA401" s="657"/>
      <c r="AB401" s="657"/>
      <c r="AC401" s="657"/>
      <c r="AD401" s="657"/>
    </row>
    <row r="402">
      <c r="A402" s="657"/>
      <c r="B402" s="657"/>
      <c r="C402" s="657"/>
      <c r="D402" s="657"/>
      <c r="E402" s="657"/>
      <c r="F402" s="657"/>
      <c r="G402" s="657"/>
      <c r="H402" s="657"/>
      <c r="I402" s="657"/>
      <c r="J402" s="657"/>
      <c r="K402" s="657"/>
      <c r="L402" s="657"/>
      <c r="M402" s="657"/>
      <c r="N402" s="657"/>
      <c r="O402" s="657"/>
      <c r="P402" s="657"/>
      <c r="Q402" s="657"/>
      <c r="R402" s="657"/>
      <c r="S402" s="657"/>
      <c r="T402" s="657"/>
      <c r="U402" s="657"/>
      <c r="V402" s="657"/>
      <c r="W402" s="657"/>
      <c r="X402" s="657"/>
      <c r="Y402" s="657"/>
      <c r="Z402" s="657"/>
      <c r="AA402" s="657"/>
      <c r="AB402" s="657"/>
      <c r="AC402" s="657"/>
      <c r="AD402" s="657"/>
    </row>
    <row r="403">
      <c r="A403" s="657"/>
      <c r="B403" s="657"/>
      <c r="C403" s="657"/>
      <c r="D403" s="657"/>
      <c r="E403" s="657"/>
      <c r="F403" s="657"/>
      <c r="G403" s="657"/>
      <c r="H403" s="657"/>
      <c r="I403" s="657"/>
      <c r="J403" s="657"/>
      <c r="K403" s="657"/>
      <c r="L403" s="657"/>
      <c r="M403" s="657"/>
      <c r="N403" s="657"/>
      <c r="O403" s="657"/>
      <c r="P403" s="657"/>
      <c r="Q403" s="657"/>
      <c r="R403" s="657"/>
      <c r="S403" s="657"/>
      <c r="T403" s="657"/>
      <c r="U403" s="657"/>
      <c r="V403" s="657"/>
      <c r="W403" s="657"/>
      <c r="X403" s="657"/>
      <c r="Y403" s="657"/>
      <c r="Z403" s="657"/>
      <c r="AA403" s="657"/>
      <c r="AB403" s="657"/>
      <c r="AC403" s="657"/>
      <c r="AD403" s="657"/>
    </row>
    <row r="404">
      <c r="A404" s="657"/>
      <c r="B404" s="657"/>
      <c r="C404" s="657"/>
      <c r="D404" s="657"/>
      <c r="E404" s="657"/>
      <c r="F404" s="657"/>
      <c r="G404" s="657"/>
      <c r="H404" s="657"/>
      <c r="I404" s="657"/>
      <c r="J404" s="657"/>
      <c r="K404" s="657"/>
      <c r="L404" s="657"/>
      <c r="M404" s="657"/>
      <c r="N404" s="657"/>
      <c r="O404" s="657"/>
      <c r="P404" s="657"/>
      <c r="Q404" s="657"/>
      <c r="R404" s="657"/>
      <c r="S404" s="657"/>
      <c r="T404" s="657"/>
      <c r="U404" s="657"/>
      <c r="V404" s="657"/>
      <c r="W404" s="657"/>
      <c r="X404" s="657"/>
      <c r="Y404" s="657"/>
      <c r="Z404" s="657"/>
      <c r="AA404" s="657"/>
      <c r="AB404" s="657"/>
      <c r="AC404" s="657"/>
      <c r="AD404" s="657"/>
    </row>
    <row r="405">
      <c r="A405" s="657"/>
      <c r="B405" s="657"/>
      <c r="C405" s="657"/>
      <c r="D405" s="657"/>
      <c r="E405" s="657"/>
      <c r="F405" s="657"/>
      <c r="G405" s="657"/>
      <c r="H405" s="657"/>
      <c r="I405" s="657"/>
      <c r="J405" s="657"/>
      <c r="K405" s="657"/>
      <c r="L405" s="657"/>
      <c r="M405" s="657"/>
      <c r="N405" s="657"/>
      <c r="O405" s="657"/>
      <c r="P405" s="657"/>
      <c r="Q405" s="657"/>
      <c r="R405" s="657"/>
      <c r="S405" s="657"/>
      <c r="T405" s="657"/>
      <c r="U405" s="657"/>
      <c r="V405" s="657"/>
      <c r="W405" s="657"/>
      <c r="X405" s="657"/>
      <c r="Y405" s="657"/>
      <c r="Z405" s="657"/>
      <c r="AA405" s="657"/>
      <c r="AB405" s="657"/>
      <c r="AC405" s="657"/>
      <c r="AD405" s="657"/>
    </row>
    <row r="406">
      <c r="A406" s="657"/>
      <c r="B406" s="657"/>
      <c r="C406" s="657"/>
      <c r="D406" s="657"/>
      <c r="E406" s="657"/>
      <c r="F406" s="657"/>
      <c r="G406" s="657"/>
      <c r="H406" s="657"/>
      <c r="I406" s="657"/>
      <c r="J406" s="657"/>
      <c r="K406" s="657"/>
      <c r="L406" s="657"/>
      <c r="M406" s="657"/>
      <c r="N406" s="657"/>
      <c r="O406" s="657"/>
      <c r="P406" s="657"/>
      <c r="Q406" s="657"/>
      <c r="R406" s="657"/>
      <c r="S406" s="657"/>
      <c r="T406" s="657"/>
      <c r="U406" s="657"/>
      <c r="V406" s="657"/>
      <c r="W406" s="657"/>
      <c r="X406" s="657"/>
      <c r="Y406" s="657"/>
      <c r="Z406" s="657"/>
      <c r="AA406" s="657"/>
      <c r="AB406" s="657"/>
      <c r="AC406" s="657"/>
      <c r="AD406" s="657"/>
    </row>
    <row r="407">
      <c r="A407" s="657"/>
      <c r="B407" s="657"/>
      <c r="C407" s="657"/>
      <c r="D407" s="657"/>
      <c r="E407" s="657"/>
      <c r="F407" s="657"/>
      <c r="G407" s="657"/>
      <c r="H407" s="657"/>
      <c r="I407" s="657"/>
      <c r="J407" s="657"/>
      <c r="K407" s="657"/>
      <c r="L407" s="657"/>
      <c r="M407" s="657"/>
      <c r="N407" s="657"/>
      <c r="O407" s="657"/>
      <c r="P407" s="657"/>
      <c r="Q407" s="657"/>
      <c r="R407" s="657"/>
      <c r="S407" s="657"/>
      <c r="T407" s="657"/>
      <c r="U407" s="657"/>
      <c r="V407" s="657"/>
      <c r="W407" s="657"/>
      <c r="X407" s="657"/>
      <c r="Y407" s="657"/>
      <c r="Z407" s="657"/>
      <c r="AA407" s="657"/>
      <c r="AB407" s="657"/>
      <c r="AC407" s="657"/>
      <c r="AD407" s="657"/>
    </row>
    <row r="408">
      <c r="A408" s="657"/>
      <c r="B408" s="657"/>
      <c r="C408" s="657"/>
      <c r="D408" s="657"/>
      <c r="E408" s="657"/>
      <c r="F408" s="657"/>
      <c r="G408" s="657"/>
      <c r="H408" s="657"/>
      <c r="I408" s="657"/>
      <c r="J408" s="657"/>
      <c r="K408" s="657"/>
      <c r="L408" s="657"/>
      <c r="M408" s="657"/>
      <c r="N408" s="657"/>
      <c r="O408" s="657"/>
      <c r="P408" s="657"/>
      <c r="Q408" s="657"/>
      <c r="R408" s="657"/>
      <c r="S408" s="657"/>
      <c r="T408" s="657"/>
      <c r="U408" s="657"/>
      <c r="V408" s="657"/>
      <c r="W408" s="657"/>
      <c r="X408" s="657"/>
      <c r="Y408" s="657"/>
      <c r="Z408" s="657"/>
      <c r="AA408" s="657"/>
      <c r="AB408" s="657"/>
      <c r="AC408" s="657"/>
      <c r="AD408" s="657"/>
    </row>
    <row r="409">
      <c r="A409" s="657"/>
      <c r="B409" s="657"/>
      <c r="C409" s="657"/>
      <c r="D409" s="657"/>
      <c r="E409" s="657"/>
      <c r="F409" s="657"/>
      <c r="G409" s="657"/>
      <c r="H409" s="657"/>
      <c r="I409" s="657"/>
      <c r="J409" s="657"/>
      <c r="K409" s="657"/>
      <c r="L409" s="657"/>
      <c r="M409" s="657"/>
      <c r="N409" s="657"/>
      <c r="O409" s="657"/>
      <c r="P409" s="657"/>
      <c r="Q409" s="657"/>
      <c r="R409" s="657"/>
      <c r="S409" s="657"/>
      <c r="T409" s="657"/>
      <c r="U409" s="657"/>
      <c r="V409" s="657"/>
      <c r="W409" s="657"/>
      <c r="X409" s="657"/>
      <c r="Y409" s="657"/>
      <c r="Z409" s="657"/>
      <c r="AA409" s="657"/>
      <c r="AB409" s="657"/>
      <c r="AC409" s="657"/>
      <c r="AD409" s="657"/>
    </row>
    <row r="410">
      <c r="A410" s="657"/>
      <c r="B410" s="657"/>
      <c r="C410" s="657"/>
      <c r="D410" s="657"/>
      <c r="E410" s="657"/>
      <c r="F410" s="657"/>
      <c r="G410" s="657"/>
      <c r="H410" s="657"/>
      <c r="I410" s="657"/>
      <c r="J410" s="657"/>
      <c r="K410" s="657"/>
      <c r="L410" s="657"/>
      <c r="M410" s="657"/>
      <c r="N410" s="657"/>
      <c r="O410" s="657"/>
      <c r="P410" s="657"/>
      <c r="Q410" s="657"/>
      <c r="R410" s="657"/>
      <c r="S410" s="657"/>
      <c r="T410" s="657"/>
      <c r="U410" s="657"/>
      <c r="V410" s="657"/>
      <c r="W410" s="657"/>
      <c r="X410" s="657"/>
      <c r="Y410" s="657"/>
      <c r="Z410" s="657"/>
      <c r="AA410" s="657"/>
      <c r="AB410" s="657"/>
      <c r="AC410" s="657"/>
      <c r="AD410" s="657"/>
    </row>
    <row r="411">
      <c r="A411" s="657"/>
      <c r="B411" s="657"/>
      <c r="C411" s="657"/>
      <c r="D411" s="657"/>
      <c r="E411" s="657"/>
      <c r="F411" s="657"/>
      <c r="G411" s="657"/>
      <c r="H411" s="657"/>
      <c r="I411" s="657"/>
      <c r="J411" s="657"/>
      <c r="K411" s="657"/>
      <c r="L411" s="657"/>
      <c r="M411" s="657"/>
      <c r="N411" s="657"/>
      <c r="O411" s="657"/>
      <c r="P411" s="657"/>
      <c r="Q411" s="657"/>
      <c r="R411" s="657"/>
      <c r="S411" s="657"/>
      <c r="T411" s="657"/>
      <c r="U411" s="657"/>
      <c r="V411" s="657"/>
      <c r="W411" s="657"/>
      <c r="X411" s="657"/>
      <c r="Y411" s="657"/>
      <c r="Z411" s="657"/>
      <c r="AA411" s="657"/>
      <c r="AB411" s="657"/>
      <c r="AC411" s="657"/>
      <c r="AD411" s="657"/>
    </row>
    <row r="412">
      <c r="A412" s="657"/>
      <c r="B412" s="657"/>
      <c r="C412" s="657"/>
      <c r="D412" s="657"/>
      <c r="E412" s="657"/>
      <c r="F412" s="657"/>
      <c r="G412" s="657"/>
      <c r="H412" s="657"/>
      <c r="I412" s="657"/>
      <c r="J412" s="657"/>
      <c r="K412" s="657"/>
      <c r="L412" s="657"/>
      <c r="M412" s="657"/>
      <c r="N412" s="657"/>
      <c r="O412" s="657"/>
      <c r="P412" s="657"/>
      <c r="Q412" s="657"/>
      <c r="R412" s="657"/>
      <c r="S412" s="657"/>
      <c r="T412" s="657"/>
      <c r="U412" s="657"/>
      <c r="V412" s="657"/>
      <c r="W412" s="657"/>
      <c r="X412" s="657"/>
      <c r="Y412" s="657"/>
      <c r="Z412" s="657"/>
      <c r="AA412" s="657"/>
      <c r="AB412" s="657"/>
      <c r="AC412" s="657"/>
      <c r="AD412" s="657"/>
    </row>
    <row r="413">
      <c r="A413" s="657"/>
      <c r="B413" s="657"/>
      <c r="C413" s="657"/>
      <c r="D413" s="657"/>
      <c r="E413" s="657"/>
      <c r="F413" s="657"/>
      <c r="G413" s="657"/>
      <c r="H413" s="657"/>
      <c r="I413" s="657"/>
      <c r="J413" s="657"/>
      <c r="K413" s="657"/>
      <c r="L413" s="657"/>
      <c r="M413" s="657"/>
      <c r="N413" s="657"/>
      <c r="O413" s="657"/>
      <c r="P413" s="657"/>
      <c r="Q413" s="657"/>
      <c r="R413" s="657"/>
      <c r="S413" s="657"/>
      <c r="T413" s="657"/>
      <c r="U413" s="657"/>
      <c r="V413" s="657"/>
      <c r="W413" s="657"/>
      <c r="X413" s="657"/>
      <c r="Y413" s="657"/>
      <c r="Z413" s="657"/>
      <c r="AA413" s="657"/>
      <c r="AB413" s="657"/>
      <c r="AC413" s="657"/>
      <c r="AD413" s="657"/>
    </row>
    <row r="414">
      <c r="A414" s="657"/>
      <c r="B414" s="657"/>
      <c r="C414" s="657"/>
      <c r="D414" s="657"/>
      <c r="E414" s="657"/>
      <c r="F414" s="657"/>
      <c r="G414" s="657"/>
      <c r="H414" s="657"/>
      <c r="I414" s="657"/>
      <c r="J414" s="657"/>
      <c r="K414" s="657"/>
      <c r="L414" s="657"/>
      <c r="M414" s="657"/>
      <c r="N414" s="657"/>
      <c r="O414" s="657"/>
      <c r="P414" s="657"/>
      <c r="Q414" s="657"/>
      <c r="R414" s="657"/>
      <c r="S414" s="657"/>
      <c r="T414" s="657"/>
      <c r="U414" s="657"/>
      <c r="V414" s="657"/>
      <c r="W414" s="657"/>
      <c r="X414" s="657"/>
      <c r="Y414" s="657"/>
      <c r="Z414" s="657"/>
      <c r="AA414" s="657"/>
      <c r="AB414" s="657"/>
      <c r="AC414" s="657"/>
      <c r="AD414" s="657"/>
    </row>
    <row r="415">
      <c r="A415" s="657"/>
      <c r="B415" s="657"/>
      <c r="C415" s="657"/>
      <c r="D415" s="657"/>
      <c r="E415" s="657"/>
      <c r="F415" s="657"/>
      <c r="G415" s="657"/>
      <c r="H415" s="657"/>
      <c r="I415" s="657"/>
      <c r="J415" s="657"/>
      <c r="K415" s="657"/>
      <c r="L415" s="657"/>
      <c r="M415" s="657"/>
      <c r="N415" s="657"/>
      <c r="O415" s="657"/>
      <c r="P415" s="657"/>
      <c r="Q415" s="657"/>
      <c r="R415" s="657"/>
      <c r="S415" s="657"/>
      <c r="T415" s="657"/>
      <c r="U415" s="657"/>
      <c r="V415" s="657"/>
      <c r="W415" s="657"/>
      <c r="X415" s="657"/>
      <c r="Y415" s="657"/>
      <c r="Z415" s="657"/>
      <c r="AA415" s="657"/>
      <c r="AB415" s="657"/>
      <c r="AC415" s="657"/>
      <c r="AD415" s="657"/>
    </row>
    <row r="416">
      <c r="A416" s="657"/>
      <c r="B416" s="657"/>
      <c r="C416" s="657"/>
      <c r="D416" s="657"/>
      <c r="E416" s="657"/>
      <c r="F416" s="657"/>
      <c r="G416" s="657"/>
      <c r="H416" s="657"/>
      <c r="I416" s="657"/>
      <c r="J416" s="657"/>
      <c r="K416" s="657"/>
      <c r="L416" s="657"/>
      <c r="M416" s="657"/>
      <c r="N416" s="657"/>
      <c r="O416" s="657"/>
      <c r="P416" s="657"/>
      <c r="Q416" s="657"/>
      <c r="R416" s="657"/>
      <c r="S416" s="657"/>
      <c r="T416" s="657"/>
      <c r="U416" s="657"/>
      <c r="V416" s="657"/>
      <c r="W416" s="657"/>
      <c r="X416" s="657"/>
      <c r="Y416" s="657"/>
      <c r="Z416" s="657"/>
      <c r="AA416" s="657"/>
      <c r="AB416" s="657"/>
      <c r="AC416" s="657"/>
      <c r="AD416" s="657"/>
    </row>
    <row r="417">
      <c r="A417" s="657"/>
      <c r="B417" s="657"/>
      <c r="C417" s="657"/>
      <c r="D417" s="657"/>
      <c r="E417" s="657"/>
      <c r="F417" s="657"/>
      <c r="G417" s="657"/>
      <c r="H417" s="657"/>
      <c r="I417" s="657"/>
      <c r="J417" s="657"/>
      <c r="K417" s="657"/>
      <c r="L417" s="657"/>
      <c r="M417" s="657"/>
      <c r="N417" s="657"/>
      <c r="O417" s="657"/>
      <c r="P417" s="657"/>
      <c r="Q417" s="657"/>
      <c r="R417" s="657"/>
      <c r="S417" s="657"/>
      <c r="T417" s="657"/>
      <c r="U417" s="657"/>
      <c r="V417" s="657"/>
      <c r="W417" s="657"/>
      <c r="X417" s="657"/>
      <c r="Y417" s="657"/>
      <c r="Z417" s="657"/>
      <c r="AA417" s="657"/>
      <c r="AB417" s="657"/>
      <c r="AC417" s="657"/>
      <c r="AD417" s="657"/>
    </row>
    <row r="418">
      <c r="A418" s="657"/>
      <c r="B418" s="657"/>
      <c r="C418" s="657"/>
      <c r="D418" s="657"/>
      <c r="E418" s="657"/>
      <c r="F418" s="657"/>
      <c r="G418" s="657"/>
      <c r="H418" s="657"/>
      <c r="I418" s="657"/>
      <c r="J418" s="657"/>
      <c r="K418" s="657"/>
      <c r="L418" s="657"/>
      <c r="M418" s="657"/>
      <c r="N418" s="657"/>
      <c r="O418" s="657"/>
      <c r="P418" s="657"/>
      <c r="Q418" s="657"/>
      <c r="R418" s="657"/>
      <c r="S418" s="657"/>
      <c r="T418" s="657"/>
      <c r="U418" s="657"/>
      <c r="V418" s="657"/>
      <c r="W418" s="657"/>
      <c r="X418" s="657"/>
      <c r="Y418" s="657"/>
      <c r="Z418" s="657"/>
      <c r="AA418" s="657"/>
      <c r="AB418" s="657"/>
      <c r="AC418" s="657"/>
      <c r="AD418" s="657"/>
    </row>
    <row r="419">
      <c r="A419" s="657"/>
      <c r="B419" s="657"/>
      <c r="C419" s="657"/>
      <c r="D419" s="657"/>
      <c r="E419" s="657"/>
      <c r="F419" s="657"/>
      <c r="G419" s="657"/>
      <c r="H419" s="657"/>
      <c r="I419" s="657"/>
      <c r="J419" s="657"/>
      <c r="K419" s="657"/>
      <c r="L419" s="657"/>
      <c r="M419" s="657"/>
      <c r="N419" s="657"/>
      <c r="O419" s="657"/>
      <c r="P419" s="657"/>
      <c r="Q419" s="657"/>
      <c r="R419" s="657"/>
      <c r="S419" s="657"/>
      <c r="T419" s="657"/>
      <c r="U419" s="657"/>
      <c r="V419" s="657"/>
      <c r="W419" s="657"/>
      <c r="X419" s="657"/>
      <c r="Y419" s="657"/>
      <c r="Z419" s="657"/>
      <c r="AA419" s="657"/>
      <c r="AB419" s="657"/>
      <c r="AC419" s="657"/>
      <c r="AD419" s="657"/>
    </row>
    <row r="420">
      <c r="A420" s="657"/>
      <c r="B420" s="657"/>
      <c r="C420" s="657"/>
      <c r="D420" s="657"/>
      <c r="E420" s="657"/>
      <c r="F420" s="657"/>
      <c r="G420" s="657"/>
      <c r="H420" s="657"/>
      <c r="I420" s="657"/>
      <c r="J420" s="657"/>
      <c r="K420" s="657"/>
      <c r="L420" s="657"/>
      <c r="M420" s="657"/>
      <c r="N420" s="657"/>
      <c r="O420" s="657"/>
      <c r="P420" s="657"/>
      <c r="Q420" s="657"/>
      <c r="R420" s="657"/>
      <c r="S420" s="657"/>
      <c r="T420" s="657"/>
      <c r="U420" s="657"/>
      <c r="V420" s="657"/>
      <c r="W420" s="657"/>
      <c r="X420" s="657"/>
      <c r="Y420" s="657"/>
      <c r="Z420" s="657"/>
      <c r="AA420" s="657"/>
      <c r="AB420" s="657"/>
      <c r="AC420" s="657"/>
      <c r="AD420" s="657"/>
    </row>
    <row r="421">
      <c r="A421" s="657"/>
      <c r="B421" s="657"/>
      <c r="C421" s="657"/>
      <c r="D421" s="657"/>
      <c r="E421" s="657"/>
      <c r="F421" s="657"/>
      <c r="G421" s="657"/>
      <c r="H421" s="657"/>
      <c r="I421" s="657"/>
      <c r="J421" s="657"/>
      <c r="K421" s="657"/>
      <c r="L421" s="657"/>
      <c r="M421" s="657"/>
      <c r="N421" s="657"/>
      <c r="O421" s="657"/>
      <c r="P421" s="657"/>
      <c r="Q421" s="657"/>
      <c r="R421" s="657"/>
      <c r="S421" s="657"/>
      <c r="T421" s="657"/>
      <c r="U421" s="657"/>
      <c r="V421" s="657"/>
      <c r="W421" s="657"/>
      <c r="X421" s="657"/>
      <c r="Y421" s="657"/>
      <c r="Z421" s="657"/>
      <c r="AA421" s="657"/>
      <c r="AB421" s="657"/>
      <c r="AC421" s="657"/>
      <c r="AD421" s="657"/>
    </row>
    <row r="422">
      <c r="A422" s="657"/>
      <c r="B422" s="657"/>
      <c r="C422" s="657"/>
      <c r="D422" s="657"/>
      <c r="E422" s="657"/>
      <c r="F422" s="657"/>
      <c r="G422" s="657"/>
      <c r="H422" s="657"/>
      <c r="I422" s="657"/>
      <c r="J422" s="657"/>
      <c r="K422" s="657"/>
      <c r="L422" s="657"/>
      <c r="M422" s="657"/>
      <c r="N422" s="657"/>
      <c r="O422" s="657"/>
      <c r="P422" s="657"/>
      <c r="Q422" s="657"/>
      <c r="R422" s="657"/>
      <c r="S422" s="657"/>
      <c r="T422" s="657"/>
      <c r="U422" s="657"/>
      <c r="V422" s="657"/>
      <c r="W422" s="657"/>
      <c r="X422" s="657"/>
      <c r="Y422" s="657"/>
      <c r="Z422" s="657"/>
      <c r="AA422" s="657"/>
      <c r="AB422" s="657"/>
      <c r="AC422" s="657"/>
      <c r="AD422" s="657"/>
    </row>
    <row r="423">
      <c r="A423" s="657"/>
      <c r="B423" s="657"/>
      <c r="C423" s="657"/>
      <c r="D423" s="657"/>
      <c r="E423" s="657"/>
      <c r="F423" s="657"/>
      <c r="G423" s="657"/>
      <c r="H423" s="657"/>
      <c r="I423" s="657"/>
      <c r="J423" s="657"/>
      <c r="K423" s="657"/>
      <c r="L423" s="657"/>
      <c r="M423" s="657"/>
      <c r="N423" s="657"/>
      <c r="O423" s="657"/>
      <c r="P423" s="657"/>
      <c r="Q423" s="657"/>
      <c r="R423" s="657"/>
      <c r="S423" s="657"/>
      <c r="T423" s="657"/>
      <c r="U423" s="657"/>
      <c r="V423" s="657"/>
      <c r="W423" s="657"/>
      <c r="X423" s="657"/>
      <c r="Y423" s="657"/>
      <c r="Z423" s="657"/>
      <c r="AA423" s="657"/>
      <c r="AB423" s="657"/>
      <c r="AC423" s="657"/>
      <c r="AD423" s="657"/>
    </row>
    <row r="424">
      <c r="A424" s="657"/>
      <c r="B424" s="657"/>
      <c r="C424" s="657"/>
      <c r="D424" s="657"/>
      <c r="E424" s="657"/>
      <c r="F424" s="657"/>
      <c r="G424" s="657"/>
      <c r="H424" s="657"/>
      <c r="I424" s="657"/>
      <c r="J424" s="657"/>
      <c r="K424" s="657"/>
      <c r="L424" s="657"/>
      <c r="M424" s="657"/>
      <c r="N424" s="657"/>
      <c r="O424" s="657"/>
      <c r="P424" s="657"/>
      <c r="Q424" s="657"/>
      <c r="R424" s="657"/>
      <c r="S424" s="657"/>
      <c r="T424" s="657"/>
      <c r="U424" s="657"/>
      <c r="V424" s="657"/>
      <c r="W424" s="657"/>
      <c r="X424" s="657"/>
      <c r="Y424" s="657"/>
      <c r="Z424" s="657"/>
      <c r="AA424" s="657"/>
      <c r="AB424" s="657"/>
      <c r="AC424" s="657"/>
      <c r="AD424" s="657"/>
    </row>
    <row r="425">
      <c r="A425" s="657"/>
      <c r="B425" s="657"/>
      <c r="C425" s="657"/>
      <c r="D425" s="657"/>
      <c r="E425" s="657"/>
      <c r="F425" s="657"/>
      <c r="G425" s="657"/>
      <c r="H425" s="657"/>
      <c r="I425" s="657"/>
      <c r="J425" s="657"/>
      <c r="K425" s="657"/>
      <c r="L425" s="657"/>
      <c r="M425" s="657"/>
      <c r="N425" s="657"/>
      <c r="O425" s="657"/>
      <c r="P425" s="657"/>
      <c r="Q425" s="657"/>
      <c r="R425" s="657"/>
      <c r="S425" s="657"/>
      <c r="T425" s="657"/>
      <c r="U425" s="657"/>
      <c r="V425" s="657"/>
      <c r="W425" s="657"/>
      <c r="X425" s="657"/>
      <c r="Y425" s="657"/>
      <c r="Z425" s="657"/>
      <c r="AA425" s="657"/>
      <c r="AB425" s="657"/>
      <c r="AC425" s="657"/>
      <c r="AD425" s="657"/>
    </row>
    <row r="426">
      <c r="A426" s="657"/>
      <c r="B426" s="657"/>
      <c r="C426" s="657"/>
      <c r="D426" s="657"/>
      <c r="E426" s="657"/>
      <c r="F426" s="657"/>
      <c r="G426" s="657"/>
      <c r="H426" s="657"/>
      <c r="I426" s="657"/>
      <c r="J426" s="657"/>
      <c r="K426" s="657"/>
      <c r="L426" s="657"/>
      <c r="M426" s="657"/>
      <c r="N426" s="657"/>
      <c r="O426" s="657"/>
      <c r="P426" s="657"/>
      <c r="Q426" s="657"/>
      <c r="R426" s="657"/>
      <c r="S426" s="657"/>
      <c r="T426" s="657"/>
      <c r="U426" s="657"/>
      <c r="V426" s="657"/>
      <c r="W426" s="657"/>
      <c r="X426" s="657"/>
      <c r="Y426" s="657"/>
      <c r="Z426" s="657"/>
      <c r="AA426" s="657"/>
      <c r="AB426" s="657"/>
      <c r="AC426" s="657"/>
      <c r="AD426" s="657"/>
    </row>
    <row r="427">
      <c r="A427" s="657"/>
      <c r="B427" s="657"/>
      <c r="C427" s="657"/>
      <c r="D427" s="657"/>
      <c r="E427" s="657"/>
      <c r="F427" s="657"/>
      <c r="G427" s="657"/>
      <c r="H427" s="657"/>
      <c r="I427" s="657"/>
      <c r="J427" s="657"/>
      <c r="K427" s="657"/>
      <c r="L427" s="657"/>
      <c r="M427" s="657"/>
      <c r="N427" s="657"/>
      <c r="O427" s="657"/>
      <c r="P427" s="657"/>
      <c r="Q427" s="657"/>
      <c r="R427" s="657"/>
      <c r="S427" s="657"/>
      <c r="T427" s="657"/>
      <c r="U427" s="657"/>
      <c r="V427" s="657"/>
      <c r="W427" s="657"/>
      <c r="X427" s="657"/>
      <c r="Y427" s="657"/>
      <c r="Z427" s="657"/>
      <c r="AA427" s="657"/>
      <c r="AB427" s="657"/>
      <c r="AC427" s="657"/>
      <c r="AD427" s="657"/>
    </row>
    <row r="428">
      <c r="A428" s="657"/>
      <c r="B428" s="657"/>
      <c r="C428" s="657"/>
      <c r="D428" s="657"/>
      <c r="E428" s="657"/>
      <c r="F428" s="657"/>
      <c r="G428" s="657"/>
      <c r="H428" s="657"/>
      <c r="I428" s="657"/>
      <c r="J428" s="657"/>
      <c r="K428" s="657"/>
      <c r="L428" s="657"/>
      <c r="M428" s="657"/>
      <c r="N428" s="657"/>
      <c r="O428" s="657"/>
      <c r="P428" s="657"/>
      <c r="Q428" s="657"/>
      <c r="R428" s="657"/>
      <c r="S428" s="657"/>
      <c r="T428" s="657"/>
      <c r="U428" s="657"/>
      <c r="V428" s="657"/>
      <c r="W428" s="657"/>
      <c r="X428" s="657"/>
      <c r="Y428" s="657"/>
      <c r="Z428" s="657"/>
      <c r="AA428" s="657"/>
      <c r="AB428" s="657"/>
      <c r="AC428" s="657"/>
      <c r="AD428" s="657"/>
    </row>
    <row r="429">
      <c r="A429" s="657"/>
      <c r="B429" s="657"/>
      <c r="C429" s="657"/>
      <c r="D429" s="657"/>
      <c r="E429" s="657"/>
      <c r="F429" s="657"/>
      <c r="G429" s="657"/>
      <c r="H429" s="657"/>
      <c r="I429" s="657"/>
      <c r="J429" s="657"/>
      <c r="K429" s="657"/>
      <c r="L429" s="657"/>
      <c r="M429" s="657"/>
      <c r="N429" s="657"/>
      <c r="O429" s="657"/>
      <c r="P429" s="657"/>
      <c r="Q429" s="657"/>
      <c r="R429" s="657"/>
      <c r="S429" s="657"/>
      <c r="T429" s="657"/>
      <c r="U429" s="657"/>
      <c r="V429" s="657"/>
      <c r="W429" s="657"/>
      <c r="X429" s="657"/>
      <c r="Y429" s="657"/>
      <c r="Z429" s="657"/>
      <c r="AA429" s="657"/>
      <c r="AB429" s="657"/>
      <c r="AC429" s="657"/>
      <c r="AD429" s="657"/>
    </row>
    <row r="430">
      <c r="A430" s="657"/>
      <c r="B430" s="657"/>
      <c r="C430" s="657"/>
      <c r="D430" s="657"/>
      <c r="E430" s="657"/>
      <c r="F430" s="657"/>
      <c r="G430" s="657"/>
      <c r="H430" s="657"/>
      <c r="I430" s="657"/>
      <c r="J430" s="657"/>
      <c r="K430" s="657"/>
      <c r="L430" s="657"/>
      <c r="M430" s="657"/>
      <c r="N430" s="657"/>
      <c r="O430" s="657"/>
      <c r="P430" s="657"/>
      <c r="Q430" s="657"/>
      <c r="R430" s="657"/>
      <c r="S430" s="657"/>
      <c r="T430" s="657"/>
      <c r="U430" s="657"/>
      <c r="V430" s="657"/>
      <c r="W430" s="657"/>
      <c r="X430" s="657"/>
      <c r="Y430" s="657"/>
      <c r="Z430" s="657"/>
      <c r="AA430" s="657"/>
      <c r="AB430" s="657"/>
      <c r="AC430" s="657"/>
      <c r="AD430" s="657"/>
    </row>
    <row r="431">
      <c r="A431" s="657"/>
      <c r="B431" s="657"/>
      <c r="C431" s="657"/>
      <c r="D431" s="657"/>
      <c r="E431" s="657"/>
      <c r="F431" s="657"/>
      <c r="G431" s="657"/>
      <c r="H431" s="657"/>
      <c r="I431" s="657"/>
      <c r="J431" s="657"/>
      <c r="K431" s="657"/>
      <c r="L431" s="657"/>
      <c r="M431" s="657"/>
      <c r="N431" s="657"/>
      <c r="O431" s="657"/>
      <c r="P431" s="657"/>
      <c r="Q431" s="657"/>
      <c r="R431" s="657"/>
      <c r="S431" s="657"/>
      <c r="T431" s="657"/>
      <c r="U431" s="657"/>
      <c r="V431" s="657"/>
      <c r="W431" s="657"/>
      <c r="X431" s="657"/>
      <c r="Y431" s="657"/>
      <c r="Z431" s="657"/>
      <c r="AA431" s="657"/>
      <c r="AB431" s="657"/>
      <c r="AC431" s="657"/>
      <c r="AD431" s="657"/>
    </row>
    <row r="432">
      <c r="A432" s="657"/>
      <c r="B432" s="657"/>
      <c r="C432" s="657"/>
      <c r="D432" s="657"/>
      <c r="E432" s="657"/>
      <c r="F432" s="657"/>
      <c r="G432" s="657"/>
      <c r="H432" s="657"/>
      <c r="I432" s="657"/>
      <c r="J432" s="657"/>
      <c r="K432" s="657"/>
      <c r="L432" s="657"/>
      <c r="M432" s="657"/>
      <c r="N432" s="657"/>
      <c r="O432" s="657"/>
      <c r="P432" s="657"/>
      <c r="Q432" s="657"/>
      <c r="R432" s="657"/>
      <c r="S432" s="657"/>
      <c r="T432" s="657"/>
      <c r="U432" s="657"/>
      <c r="V432" s="657"/>
      <c r="W432" s="657"/>
      <c r="X432" s="657"/>
      <c r="Y432" s="657"/>
      <c r="Z432" s="657"/>
      <c r="AA432" s="657"/>
      <c r="AB432" s="657"/>
      <c r="AC432" s="657"/>
      <c r="AD432" s="657"/>
    </row>
    <row r="433">
      <c r="A433" s="657"/>
      <c r="B433" s="657"/>
      <c r="C433" s="657"/>
      <c r="D433" s="657"/>
      <c r="E433" s="657"/>
      <c r="F433" s="657"/>
      <c r="G433" s="657"/>
      <c r="H433" s="657"/>
      <c r="I433" s="657"/>
      <c r="J433" s="657"/>
      <c r="K433" s="657"/>
      <c r="L433" s="657"/>
      <c r="M433" s="657"/>
      <c r="N433" s="657"/>
      <c r="O433" s="657"/>
      <c r="P433" s="657"/>
      <c r="Q433" s="657"/>
      <c r="R433" s="657"/>
      <c r="S433" s="657"/>
      <c r="T433" s="657"/>
      <c r="U433" s="657"/>
      <c r="V433" s="657"/>
      <c r="W433" s="657"/>
      <c r="X433" s="657"/>
      <c r="Y433" s="657"/>
      <c r="Z433" s="657"/>
      <c r="AA433" s="657"/>
      <c r="AB433" s="657"/>
      <c r="AC433" s="657"/>
      <c r="AD433" s="657"/>
    </row>
    <row r="434">
      <c r="A434" s="657"/>
      <c r="B434" s="657"/>
      <c r="C434" s="657"/>
      <c r="D434" s="657"/>
      <c r="E434" s="657"/>
      <c r="F434" s="657"/>
      <c r="G434" s="657"/>
      <c r="H434" s="657"/>
      <c r="I434" s="657"/>
      <c r="J434" s="657"/>
      <c r="K434" s="657"/>
      <c r="L434" s="657"/>
      <c r="M434" s="657"/>
      <c r="N434" s="657"/>
      <c r="O434" s="657"/>
      <c r="P434" s="657"/>
      <c r="Q434" s="657"/>
      <c r="R434" s="657"/>
      <c r="S434" s="657"/>
      <c r="T434" s="657"/>
      <c r="U434" s="657"/>
      <c r="V434" s="657"/>
      <c r="W434" s="657"/>
      <c r="X434" s="657"/>
      <c r="Y434" s="657"/>
      <c r="Z434" s="657"/>
      <c r="AA434" s="657"/>
      <c r="AB434" s="657"/>
      <c r="AC434" s="657"/>
      <c r="AD434" s="657"/>
    </row>
    <row r="435">
      <c r="A435" s="657"/>
      <c r="B435" s="657"/>
      <c r="C435" s="657"/>
      <c r="D435" s="657"/>
      <c r="E435" s="657"/>
      <c r="F435" s="657"/>
      <c r="G435" s="657"/>
      <c r="H435" s="657"/>
      <c r="I435" s="657"/>
      <c r="J435" s="657"/>
      <c r="K435" s="657"/>
      <c r="L435" s="657"/>
      <c r="M435" s="657"/>
      <c r="N435" s="657"/>
      <c r="O435" s="657"/>
      <c r="P435" s="657"/>
      <c r="Q435" s="657"/>
      <c r="R435" s="657"/>
      <c r="S435" s="657"/>
      <c r="T435" s="657"/>
      <c r="U435" s="657"/>
      <c r="V435" s="657"/>
      <c r="W435" s="657"/>
      <c r="X435" s="657"/>
      <c r="Y435" s="657"/>
      <c r="Z435" s="657"/>
      <c r="AA435" s="657"/>
      <c r="AB435" s="657"/>
      <c r="AC435" s="657"/>
      <c r="AD435" s="657"/>
    </row>
    <row r="436">
      <c r="A436" s="657"/>
      <c r="B436" s="657"/>
      <c r="C436" s="657"/>
      <c r="D436" s="657"/>
      <c r="E436" s="657"/>
      <c r="F436" s="657"/>
      <c r="G436" s="657"/>
      <c r="H436" s="657"/>
      <c r="I436" s="657"/>
      <c r="J436" s="657"/>
      <c r="K436" s="657"/>
      <c r="L436" s="657"/>
      <c r="M436" s="657"/>
      <c r="N436" s="657"/>
      <c r="O436" s="657"/>
      <c r="P436" s="657"/>
      <c r="Q436" s="657"/>
      <c r="R436" s="657"/>
      <c r="S436" s="657"/>
      <c r="T436" s="657"/>
      <c r="U436" s="657"/>
      <c r="V436" s="657"/>
      <c r="W436" s="657"/>
      <c r="X436" s="657"/>
      <c r="Y436" s="657"/>
      <c r="Z436" s="657"/>
      <c r="AA436" s="657"/>
      <c r="AB436" s="657"/>
      <c r="AC436" s="657"/>
      <c r="AD436" s="657"/>
    </row>
    <row r="437">
      <c r="A437" s="657"/>
      <c r="B437" s="657"/>
      <c r="C437" s="657"/>
      <c r="D437" s="657"/>
      <c r="E437" s="657"/>
      <c r="F437" s="657"/>
      <c r="G437" s="657"/>
      <c r="H437" s="657"/>
      <c r="I437" s="657"/>
      <c r="J437" s="657"/>
      <c r="K437" s="657"/>
      <c r="L437" s="657"/>
      <c r="M437" s="657"/>
      <c r="N437" s="657"/>
      <c r="O437" s="657"/>
      <c r="P437" s="657"/>
      <c r="Q437" s="657"/>
      <c r="R437" s="657"/>
      <c r="S437" s="657"/>
      <c r="T437" s="657"/>
      <c r="U437" s="657"/>
      <c r="V437" s="657"/>
      <c r="W437" s="657"/>
      <c r="X437" s="657"/>
      <c r="Y437" s="657"/>
      <c r="Z437" s="657"/>
      <c r="AA437" s="657"/>
      <c r="AB437" s="657"/>
      <c r="AC437" s="657"/>
      <c r="AD437" s="657"/>
    </row>
    <row r="438">
      <c r="A438" s="657"/>
      <c r="B438" s="657"/>
      <c r="C438" s="657"/>
      <c r="D438" s="657"/>
      <c r="E438" s="657"/>
      <c r="F438" s="657"/>
      <c r="G438" s="657"/>
      <c r="H438" s="657"/>
      <c r="I438" s="657"/>
      <c r="J438" s="657"/>
      <c r="K438" s="657"/>
      <c r="L438" s="657"/>
      <c r="M438" s="657"/>
      <c r="N438" s="657"/>
      <c r="O438" s="657"/>
      <c r="P438" s="657"/>
      <c r="Q438" s="657"/>
      <c r="R438" s="657"/>
      <c r="S438" s="657"/>
      <c r="T438" s="657"/>
      <c r="U438" s="657"/>
      <c r="V438" s="657"/>
      <c r="W438" s="657"/>
      <c r="X438" s="657"/>
      <c r="Y438" s="657"/>
      <c r="Z438" s="657"/>
      <c r="AA438" s="657"/>
      <c r="AB438" s="657"/>
      <c r="AC438" s="657"/>
      <c r="AD438" s="657"/>
    </row>
    <row r="439">
      <c r="A439" s="657"/>
      <c r="B439" s="657"/>
      <c r="C439" s="657"/>
      <c r="D439" s="657"/>
      <c r="E439" s="657"/>
      <c r="F439" s="657"/>
      <c r="G439" s="657"/>
      <c r="H439" s="657"/>
      <c r="I439" s="657"/>
      <c r="J439" s="657"/>
      <c r="K439" s="657"/>
      <c r="L439" s="657"/>
      <c r="M439" s="657"/>
      <c r="N439" s="657"/>
      <c r="O439" s="657"/>
      <c r="P439" s="657"/>
      <c r="Q439" s="657"/>
      <c r="R439" s="657"/>
      <c r="S439" s="657"/>
      <c r="T439" s="657"/>
      <c r="U439" s="657"/>
      <c r="V439" s="657"/>
      <c r="W439" s="657"/>
      <c r="X439" s="657"/>
      <c r="Y439" s="657"/>
      <c r="Z439" s="657"/>
      <c r="AA439" s="657"/>
      <c r="AB439" s="657"/>
      <c r="AC439" s="657"/>
      <c r="AD439" s="657"/>
    </row>
    <row r="440">
      <c r="A440" s="657"/>
      <c r="B440" s="657"/>
      <c r="C440" s="657"/>
      <c r="D440" s="657"/>
      <c r="E440" s="657"/>
      <c r="F440" s="657"/>
      <c r="G440" s="657"/>
      <c r="H440" s="657"/>
      <c r="I440" s="657"/>
      <c r="J440" s="657"/>
      <c r="K440" s="657"/>
      <c r="L440" s="657"/>
      <c r="M440" s="657"/>
      <c r="N440" s="657"/>
      <c r="O440" s="657"/>
      <c r="P440" s="657"/>
      <c r="Q440" s="657"/>
      <c r="R440" s="657"/>
      <c r="S440" s="657"/>
      <c r="T440" s="657"/>
      <c r="U440" s="657"/>
      <c r="V440" s="657"/>
      <c r="W440" s="657"/>
      <c r="X440" s="657"/>
      <c r="Y440" s="657"/>
      <c r="Z440" s="657"/>
      <c r="AA440" s="657"/>
      <c r="AB440" s="657"/>
      <c r="AC440" s="657"/>
      <c r="AD440" s="657"/>
    </row>
    <row r="441">
      <c r="A441" s="657"/>
      <c r="B441" s="657"/>
      <c r="C441" s="657"/>
      <c r="D441" s="657"/>
      <c r="E441" s="657"/>
      <c r="F441" s="657"/>
      <c r="G441" s="657"/>
      <c r="H441" s="657"/>
      <c r="I441" s="657"/>
      <c r="J441" s="657"/>
      <c r="K441" s="657"/>
      <c r="L441" s="657"/>
      <c r="M441" s="657"/>
      <c r="N441" s="657"/>
      <c r="O441" s="657"/>
      <c r="P441" s="657"/>
      <c r="Q441" s="657"/>
      <c r="R441" s="657"/>
      <c r="S441" s="657"/>
      <c r="T441" s="657"/>
      <c r="U441" s="657"/>
      <c r="V441" s="657"/>
      <c r="W441" s="657"/>
      <c r="X441" s="657"/>
      <c r="Y441" s="657"/>
      <c r="Z441" s="657"/>
      <c r="AA441" s="657"/>
      <c r="AB441" s="657"/>
      <c r="AC441" s="657"/>
      <c r="AD441" s="657"/>
    </row>
    <row r="442">
      <c r="A442" s="657"/>
      <c r="B442" s="657"/>
      <c r="C442" s="657"/>
      <c r="D442" s="657"/>
      <c r="E442" s="657"/>
      <c r="F442" s="657"/>
      <c r="G442" s="657"/>
      <c r="H442" s="657"/>
      <c r="I442" s="657"/>
      <c r="J442" s="657"/>
      <c r="K442" s="657"/>
      <c r="L442" s="657"/>
      <c r="M442" s="657"/>
      <c r="N442" s="657"/>
      <c r="O442" s="657"/>
      <c r="P442" s="657"/>
      <c r="Q442" s="657"/>
      <c r="R442" s="657"/>
      <c r="S442" s="657"/>
      <c r="T442" s="657"/>
      <c r="U442" s="657"/>
      <c r="V442" s="657"/>
      <c r="W442" s="657"/>
      <c r="X442" s="657"/>
      <c r="Y442" s="657"/>
      <c r="Z442" s="657"/>
      <c r="AA442" s="657"/>
      <c r="AB442" s="657"/>
      <c r="AC442" s="657"/>
      <c r="AD442" s="657"/>
    </row>
    <row r="443">
      <c r="A443" s="657"/>
      <c r="B443" s="657"/>
      <c r="C443" s="657"/>
      <c r="D443" s="657"/>
      <c r="E443" s="657"/>
      <c r="F443" s="657"/>
      <c r="G443" s="657"/>
      <c r="H443" s="657"/>
      <c r="I443" s="657"/>
      <c r="J443" s="657"/>
      <c r="K443" s="657"/>
      <c r="L443" s="657"/>
      <c r="M443" s="657"/>
      <c r="N443" s="657"/>
      <c r="O443" s="657"/>
      <c r="P443" s="657"/>
      <c r="Q443" s="657"/>
      <c r="R443" s="657"/>
      <c r="S443" s="657"/>
      <c r="T443" s="657"/>
      <c r="U443" s="657"/>
      <c r="V443" s="657"/>
      <c r="W443" s="657"/>
      <c r="X443" s="657"/>
      <c r="Y443" s="657"/>
      <c r="Z443" s="657"/>
      <c r="AA443" s="657"/>
      <c r="AB443" s="657"/>
      <c r="AC443" s="657"/>
      <c r="AD443" s="657"/>
    </row>
    <row r="444">
      <c r="A444" s="657"/>
      <c r="B444" s="657"/>
      <c r="C444" s="657"/>
      <c r="D444" s="657"/>
      <c r="E444" s="657"/>
      <c r="F444" s="657"/>
      <c r="G444" s="657"/>
      <c r="H444" s="657"/>
      <c r="I444" s="657"/>
      <c r="J444" s="657"/>
      <c r="K444" s="657"/>
      <c r="L444" s="657"/>
      <c r="M444" s="657"/>
      <c r="N444" s="657"/>
      <c r="O444" s="657"/>
      <c r="P444" s="657"/>
      <c r="Q444" s="657"/>
      <c r="R444" s="657"/>
      <c r="S444" s="657"/>
      <c r="T444" s="657"/>
      <c r="U444" s="657"/>
      <c r="V444" s="657"/>
      <c r="W444" s="657"/>
      <c r="X444" s="657"/>
      <c r="Y444" s="657"/>
      <c r="Z444" s="657"/>
      <c r="AA444" s="657"/>
      <c r="AB444" s="657"/>
      <c r="AC444" s="657"/>
      <c r="AD444" s="657"/>
    </row>
    <row r="445">
      <c r="A445" s="657"/>
      <c r="B445" s="657"/>
      <c r="C445" s="657"/>
      <c r="D445" s="657"/>
      <c r="E445" s="657"/>
      <c r="F445" s="657"/>
      <c r="G445" s="657"/>
      <c r="H445" s="657"/>
      <c r="I445" s="657"/>
      <c r="J445" s="657"/>
      <c r="K445" s="657"/>
      <c r="L445" s="657"/>
      <c r="M445" s="657"/>
      <c r="N445" s="657"/>
      <c r="O445" s="657"/>
      <c r="P445" s="657"/>
      <c r="Q445" s="657"/>
      <c r="R445" s="657"/>
      <c r="S445" s="657"/>
      <c r="T445" s="657"/>
      <c r="U445" s="657"/>
      <c r="V445" s="657"/>
      <c r="W445" s="657"/>
      <c r="X445" s="657"/>
      <c r="Y445" s="657"/>
      <c r="Z445" s="657"/>
      <c r="AA445" s="657"/>
      <c r="AB445" s="657"/>
      <c r="AC445" s="657"/>
      <c r="AD445" s="657"/>
    </row>
    <row r="446">
      <c r="A446" s="657"/>
      <c r="B446" s="657"/>
      <c r="C446" s="657"/>
      <c r="D446" s="657"/>
      <c r="E446" s="657"/>
      <c r="F446" s="657"/>
      <c r="G446" s="657"/>
      <c r="H446" s="657"/>
      <c r="I446" s="657"/>
      <c r="J446" s="657"/>
      <c r="K446" s="657"/>
      <c r="L446" s="657"/>
      <c r="M446" s="657"/>
      <c r="N446" s="657"/>
      <c r="O446" s="657"/>
      <c r="P446" s="657"/>
      <c r="Q446" s="657"/>
      <c r="R446" s="657"/>
      <c r="S446" s="657"/>
      <c r="T446" s="657"/>
      <c r="U446" s="657"/>
      <c r="V446" s="657"/>
      <c r="W446" s="657"/>
      <c r="X446" s="657"/>
      <c r="Y446" s="657"/>
      <c r="Z446" s="657"/>
      <c r="AA446" s="657"/>
      <c r="AB446" s="657"/>
      <c r="AC446" s="657"/>
      <c r="AD446" s="657"/>
    </row>
    <row r="447">
      <c r="A447" s="657"/>
      <c r="B447" s="657"/>
      <c r="C447" s="657"/>
      <c r="D447" s="657"/>
      <c r="E447" s="657"/>
      <c r="F447" s="657"/>
      <c r="G447" s="657"/>
      <c r="H447" s="657"/>
      <c r="I447" s="657"/>
      <c r="J447" s="657"/>
      <c r="K447" s="657"/>
      <c r="L447" s="657"/>
      <c r="M447" s="657"/>
      <c r="N447" s="657"/>
      <c r="O447" s="657"/>
      <c r="P447" s="657"/>
      <c r="Q447" s="657"/>
      <c r="R447" s="657"/>
      <c r="S447" s="657"/>
      <c r="T447" s="657"/>
      <c r="U447" s="657"/>
      <c r="V447" s="657"/>
      <c r="W447" s="657"/>
      <c r="X447" s="657"/>
      <c r="Y447" s="657"/>
      <c r="Z447" s="657"/>
      <c r="AA447" s="657"/>
      <c r="AB447" s="657"/>
      <c r="AC447" s="657"/>
      <c r="AD447" s="657"/>
    </row>
    <row r="448">
      <c r="A448" s="657"/>
      <c r="B448" s="657"/>
      <c r="C448" s="657"/>
      <c r="D448" s="657"/>
      <c r="E448" s="657"/>
      <c r="F448" s="657"/>
      <c r="G448" s="657"/>
      <c r="H448" s="657"/>
      <c r="I448" s="657"/>
      <c r="J448" s="657"/>
      <c r="K448" s="657"/>
      <c r="L448" s="657"/>
      <c r="M448" s="657"/>
      <c r="N448" s="657"/>
      <c r="O448" s="657"/>
      <c r="P448" s="657"/>
      <c r="Q448" s="657"/>
      <c r="R448" s="657"/>
      <c r="S448" s="657"/>
      <c r="T448" s="657"/>
      <c r="U448" s="657"/>
      <c r="V448" s="657"/>
      <c r="W448" s="657"/>
      <c r="X448" s="657"/>
      <c r="Y448" s="657"/>
      <c r="Z448" s="657"/>
      <c r="AA448" s="657"/>
      <c r="AB448" s="657"/>
      <c r="AC448" s="657"/>
      <c r="AD448" s="657"/>
    </row>
    <row r="449">
      <c r="A449" s="657"/>
      <c r="B449" s="657"/>
      <c r="C449" s="657"/>
      <c r="D449" s="657"/>
      <c r="E449" s="657"/>
      <c r="F449" s="657"/>
      <c r="G449" s="657"/>
      <c r="H449" s="657"/>
      <c r="I449" s="657"/>
      <c r="J449" s="657"/>
      <c r="K449" s="657"/>
      <c r="L449" s="657"/>
      <c r="M449" s="657"/>
      <c r="N449" s="657"/>
      <c r="O449" s="657"/>
      <c r="P449" s="657"/>
      <c r="Q449" s="657"/>
      <c r="R449" s="657"/>
      <c r="S449" s="657"/>
      <c r="T449" s="657"/>
      <c r="U449" s="657"/>
      <c r="V449" s="657"/>
      <c r="W449" s="657"/>
      <c r="X449" s="657"/>
      <c r="Y449" s="657"/>
      <c r="Z449" s="657"/>
      <c r="AA449" s="657"/>
      <c r="AB449" s="657"/>
      <c r="AC449" s="657"/>
      <c r="AD449" s="657"/>
    </row>
    <row r="450">
      <c r="A450" s="657"/>
      <c r="B450" s="657"/>
      <c r="C450" s="657"/>
      <c r="D450" s="657"/>
      <c r="E450" s="657"/>
      <c r="F450" s="657"/>
      <c r="G450" s="657"/>
      <c r="H450" s="657"/>
      <c r="I450" s="657"/>
      <c r="J450" s="657"/>
      <c r="K450" s="657"/>
      <c r="L450" s="657"/>
      <c r="M450" s="657"/>
      <c r="N450" s="657"/>
      <c r="O450" s="657"/>
      <c r="P450" s="657"/>
      <c r="Q450" s="657"/>
      <c r="R450" s="657"/>
      <c r="S450" s="657"/>
      <c r="T450" s="657"/>
      <c r="U450" s="657"/>
      <c r="V450" s="657"/>
      <c r="W450" s="657"/>
      <c r="X450" s="657"/>
      <c r="Y450" s="657"/>
      <c r="Z450" s="657"/>
      <c r="AA450" s="657"/>
      <c r="AB450" s="657"/>
      <c r="AC450" s="657"/>
      <c r="AD450" s="657"/>
    </row>
    <row r="451">
      <c r="A451" s="657"/>
      <c r="B451" s="657"/>
      <c r="C451" s="657"/>
      <c r="D451" s="657"/>
      <c r="E451" s="657"/>
      <c r="F451" s="657"/>
      <c r="G451" s="657"/>
      <c r="H451" s="657"/>
      <c r="I451" s="657"/>
      <c r="J451" s="657"/>
      <c r="K451" s="657"/>
      <c r="L451" s="657"/>
      <c r="M451" s="657"/>
      <c r="N451" s="657"/>
      <c r="O451" s="657"/>
      <c r="P451" s="657"/>
      <c r="Q451" s="657"/>
      <c r="R451" s="657"/>
      <c r="S451" s="657"/>
      <c r="T451" s="657"/>
      <c r="U451" s="657"/>
      <c r="V451" s="657"/>
      <c r="W451" s="657"/>
      <c r="X451" s="657"/>
      <c r="Y451" s="657"/>
      <c r="Z451" s="657"/>
      <c r="AA451" s="657"/>
      <c r="AB451" s="657"/>
      <c r="AC451" s="657"/>
      <c r="AD451" s="657"/>
    </row>
    <row r="452">
      <c r="A452" s="657"/>
      <c r="B452" s="657"/>
      <c r="C452" s="657"/>
      <c r="D452" s="657"/>
      <c r="E452" s="657"/>
      <c r="F452" s="657"/>
      <c r="G452" s="657"/>
      <c r="H452" s="657"/>
      <c r="I452" s="657"/>
      <c r="J452" s="657"/>
      <c r="K452" s="657"/>
      <c r="L452" s="657"/>
      <c r="M452" s="657"/>
      <c r="N452" s="657"/>
      <c r="O452" s="657"/>
      <c r="P452" s="657"/>
      <c r="Q452" s="657"/>
      <c r="R452" s="657"/>
      <c r="S452" s="657"/>
      <c r="T452" s="657"/>
      <c r="U452" s="657"/>
      <c r="V452" s="657"/>
      <c r="W452" s="657"/>
      <c r="X452" s="657"/>
      <c r="Y452" s="657"/>
      <c r="Z452" s="657"/>
      <c r="AA452" s="657"/>
      <c r="AB452" s="657"/>
      <c r="AC452" s="657"/>
      <c r="AD452" s="657"/>
    </row>
    <row r="453">
      <c r="A453" s="657"/>
      <c r="B453" s="657"/>
      <c r="C453" s="657"/>
      <c r="D453" s="657"/>
      <c r="E453" s="657"/>
      <c r="F453" s="657"/>
      <c r="G453" s="657"/>
      <c r="H453" s="657"/>
      <c r="I453" s="657"/>
      <c r="J453" s="657"/>
      <c r="K453" s="657"/>
      <c r="L453" s="657"/>
      <c r="M453" s="657"/>
      <c r="N453" s="657"/>
      <c r="O453" s="657"/>
      <c r="P453" s="657"/>
      <c r="Q453" s="657"/>
      <c r="R453" s="657"/>
      <c r="S453" s="657"/>
      <c r="T453" s="657"/>
      <c r="U453" s="657"/>
      <c r="V453" s="657"/>
      <c r="W453" s="657"/>
      <c r="X453" s="657"/>
      <c r="Y453" s="657"/>
      <c r="Z453" s="657"/>
      <c r="AA453" s="657"/>
      <c r="AB453" s="657"/>
      <c r="AC453" s="657"/>
      <c r="AD453" s="657"/>
    </row>
    <row r="454">
      <c r="A454" s="657"/>
      <c r="B454" s="657"/>
      <c r="C454" s="657"/>
      <c r="D454" s="657"/>
      <c r="E454" s="657"/>
      <c r="F454" s="657"/>
      <c r="G454" s="657"/>
      <c r="H454" s="657"/>
      <c r="I454" s="657"/>
      <c r="J454" s="657"/>
      <c r="K454" s="657"/>
      <c r="L454" s="657"/>
      <c r="M454" s="657"/>
      <c r="N454" s="657"/>
      <c r="O454" s="657"/>
      <c r="P454" s="657"/>
      <c r="Q454" s="657"/>
      <c r="R454" s="657"/>
      <c r="S454" s="657"/>
      <c r="T454" s="657"/>
      <c r="U454" s="657"/>
      <c r="V454" s="657"/>
      <c r="W454" s="657"/>
      <c r="X454" s="657"/>
      <c r="Y454" s="657"/>
      <c r="Z454" s="657"/>
      <c r="AA454" s="657"/>
      <c r="AB454" s="657"/>
      <c r="AC454" s="657"/>
      <c r="AD454" s="657"/>
    </row>
    <row r="455">
      <c r="A455" s="657"/>
      <c r="B455" s="657"/>
      <c r="C455" s="657"/>
      <c r="D455" s="657"/>
      <c r="E455" s="657"/>
      <c r="F455" s="657"/>
      <c r="G455" s="657"/>
      <c r="H455" s="657"/>
      <c r="I455" s="657"/>
      <c r="J455" s="657"/>
      <c r="K455" s="657"/>
      <c r="L455" s="657"/>
      <c r="M455" s="657"/>
      <c r="N455" s="657"/>
      <c r="O455" s="657"/>
      <c r="P455" s="657"/>
      <c r="Q455" s="657"/>
      <c r="R455" s="657"/>
      <c r="S455" s="657"/>
      <c r="T455" s="657"/>
      <c r="U455" s="657"/>
      <c r="V455" s="657"/>
      <c r="W455" s="657"/>
      <c r="X455" s="657"/>
      <c r="Y455" s="657"/>
      <c r="Z455" s="657"/>
      <c r="AA455" s="657"/>
      <c r="AB455" s="657"/>
      <c r="AC455" s="657"/>
      <c r="AD455" s="657"/>
    </row>
    <row r="456">
      <c r="A456" s="657"/>
      <c r="B456" s="657"/>
      <c r="C456" s="657"/>
      <c r="D456" s="657"/>
      <c r="E456" s="657"/>
      <c r="F456" s="657"/>
      <c r="G456" s="657"/>
      <c r="H456" s="657"/>
      <c r="I456" s="657"/>
      <c r="J456" s="657"/>
      <c r="K456" s="657"/>
      <c r="L456" s="657"/>
      <c r="M456" s="657"/>
      <c r="N456" s="657"/>
      <c r="O456" s="657"/>
      <c r="P456" s="657"/>
      <c r="Q456" s="657"/>
      <c r="R456" s="657"/>
      <c r="S456" s="657"/>
      <c r="T456" s="657"/>
      <c r="U456" s="657"/>
      <c r="V456" s="657"/>
      <c r="W456" s="657"/>
      <c r="X456" s="657"/>
      <c r="Y456" s="657"/>
      <c r="Z456" s="657"/>
      <c r="AA456" s="657"/>
      <c r="AB456" s="657"/>
      <c r="AC456" s="657"/>
      <c r="AD456" s="657"/>
    </row>
    <row r="457">
      <c r="A457" s="657"/>
      <c r="B457" s="657"/>
      <c r="C457" s="657"/>
      <c r="D457" s="657"/>
      <c r="E457" s="657"/>
      <c r="F457" s="657"/>
      <c r="G457" s="657"/>
      <c r="H457" s="657"/>
      <c r="I457" s="657"/>
      <c r="J457" s="657"/>
      <c r="K457" s="657"/>
      <c r="L457" s="657"/>
      <c r="M457" s="657"/>
      <c r="N457" s="657"/>
      <c r="O457" s="657"/>
      <c r="P457" s="657"/>
      <c r="Q457" s="657"/>
      <c r="R457" s="657"/>
      <c r="S457" s="657"/>
      <c r="T457" s="657"/>
      <c r="U457" s="657"/>
      <c r="V457" s="657"/>
      <c r="W457" s="657"/>
      <c r="X457" s="657"/>
      <c r="Y457" s="657"/>
      <c r="Z457" s="657"/>
      <c r="AA457" s="657"/>
      <c r="AB457" s="657"/>
      <c r="AC457" s="657"/>
      <c r="AD457" s="657"/>
    </row>
    <row r="458">
      <c r="A458" s="657"/>
      <c r="B458" s="657"/>
      <c r="C458" s="657"/>
      <c r="D458" s="657"/>
      <c r="E458" s="657"/>
      <c r="F458" s="657"/>
      <c r="G458" s="657"/>
      <c r="H458" s="657"/>
      <c r="I458" s="657"/>
      <c r="J458" s="657"/>
      <c r="K458" s="657"/>
      <c r="L458" s="657"/>
      <c r="M458" s="657"/>
      <c r="N458" s="657"/>
      <c r="O458" s="657"/>
      <c r="P458" s="657"/>
      <c r="Q458" s="657"/>
      <c r="R458" s="657"/>
      <c r="S458" s="657"/>
      <c r="T458" s="657"/>
      <c r="U458" s="657"/>
      <c r="V458" s="657"/>
      <c r="W458" s="657"/>
      <c r="X458" s="657"/>
      <c r="Y458" s="657"/>
      <c r="Z458" s="657"/>
      <c r="AA458" s="657"/>
      <c r="AB458" s="657"/>
      <c r="AC458" s="657"/>
      <c r="AD458" s="657"/>
    </row>
    <row r="459">
      <c r="A459" s="657"/>
      <c r="B459" s="657"/>
      <c r="C459" s="657"/>
      <c r="D459" s="657"/>
      <c r="E459" s="657"/>
      <c r="F459" s="657"/>
      <c r="G459" s="657"/>
      <c r="H459" s="657"/>
      <c r="I459" s="657"/>
      <c r="J459" s="657"/>
      <c r="K459" s="657"/>
      <c r="L459" s="657"/>
      <c r="M459" s="657"/>
      <c r="N459" s="657"/>
      <c r="O459" s="657"/>
      <c r="P459" s="657"/>
      <c r="Q459" s="657"/>
      <c r="R459" s="657"/>
      <c r="S459" s="657"/>
      <c r="T459" s="657"/>
      <c r="U459" s="657"/>
      <c r="V459" s="657"/>
      <c r="W459" s="657"/>
      <c r="X459" s="657"/>
      <c r="Y459" s="657"/>
      <c r="Z459" s="657"/>
      <c r="AA459" s="657"/>
      <c r="AB459" s="657"/>
      <c r="AC459" s="657"/>
      <c r="AD459" s="657"/>
    </row>
    <row r="460">
      <c r="A460" s="657"/>
      <c r="B460" s="657"/>
      <c r="C460" s="657"/>
      <c r="D460" s="657"/>
      <c r="E460" s="657"/>
      <c r="F460" s="657"/>
      <c r="G460" s="657"/>
      <c r="H460" s="657"/>
      <c r="I460" s="657"/>
      <c r="J460" s="657"/>
      <c r="K460" s="657"/>
      <c r="L460" s="657"/>
      <c r="M460" s="657"/>
      <c r="N460" s="657"/>
      <c r="O460" s="657"/>
      <c r="P460" s="657"/>
      <c r="Q460" s="657"/>
      <c r="R460" s="657"/>
      <c r="S460" s="657"/>
      <c r="T460" s="657"/>
      <c r="U460" s="657"/>
      <c r="V460" s="657"/>
      <c r="W460" s="657"/>
      <c r="X460" s="657"/>
      <c r="Y460" s="657"/>
      <c r="Z460" s="657"/>
      <c r="AA460" s="657"/>
      <c r="AB460" s="657"/>
      <c r="AC460" s="657"/>
      <c r="AD460" s="657"/>
    </row>
    <row r="461">
      <c r="A461" s="657"/>
      <c r="B461" s="657"/>
      <c r="C461" s="657"/>
      <c r="D461" s="657"/>
      <c r="E461" s="657"/>
      <c r="F461" s="657"/>
      <c r="G461" s="657"/>
      <c r="H461" s="657"/>
      <c r="I461" s="657"/>
      <c r="J461" s="657"/>
      <c r="K461" s="657"/>
      <c r="L461" s="657"/>
      <c r="M461" s="657"/>
      <c r="N461" s="657"/>
      <c r="O461" s="657"/>
      <c r="P461" s="657"/>
      <c r="Q461" s="657"/>
      <c r="R461" s="657"/>
      <c r="S461" s="657"/>
      <c r="T461" s="657"/>
      <c r="U461" s="657"/>
      <c r="V461" s="657"/>
      <c r="W461" s="657"/>
      <c r="X461" s="657"/>
      <c r="Y461" s="657"/>
      <c r="Z461" s="657"/>
      <c r="AA461" s="657"/>
      <c r="AB461" s="657"/>
      <c r="AC461" s="657"/>
      <c r="AD461" s="657"/>
    </row>
    <row r="462">
      <c r="A462" s="657"/>
      <c r="B462" s="657"/>
      <c r="C462" s="657"/>
      <c r="D462" s="657"/>
      <c r="E462" s="657"/>
      <c r="F462" s="657"/>
      <c r="G462" s="657"/>
      <c r="H462" s="657"/>
      <c r="I462" s="657"/>
      <c r="J462" s="657"/>
      <c r="K462" s="657"/>
      <c r="L462" s="657"/>
      <c r="M462" s="657"/>
      <c r="N462" s="657"/>
      <c r="O462" s="657"/>
      <c r="P462" s="657"/>
      <c r="Q462" s="657"/>
      <c r="R462" s="657"/>
      <c r="S462" s="657"/>
      <c r="T462" s="657"/>
      <c r="U462" s="657"/>
      <c r="V462" s="657"/>
      <c r="W462" s="657"/>
      <c r="X462" s="657"/>
      <c r="Y462" s="657"/>
      <c r="Z462" s="657"/>
      <c r="AA462" s="657"/>
      <c r="AB462" s="657"/>
      <c r="AC462" s="657"/>
      <c r="AD462" s="657"/>
    </row>
    <row r="463">
      <c r="A463" s="657"/>
      <c r="B463" s="657"/>
      <c r="C463" s="657"/>
      <c r="D463" s="657"/>
      <c r="E463" s="657"/>
      <c r="F463" s="657"/>
      <c r="G463" s="657"/>
      <c r="H463" s="657"/>
      <c r="I463" s="657"/>
      <c r="J463" s="657"/>
      <c r="K463" s="657"/>
      <c r="L463" s="657"/>
      <c r="M463" s="657"/>
      <c r="N463" s="657"/>
      <c r="O463" s="657"/>
      <c r="P463" s="657"/>
      <c r="Q463" s="657"/>
      <c r="R463" s="657"/>
      <c r="S463" s="657"/>
      <c r="T463" s="657"/>
      <c r="U463" s="657"/>
      <c r="V463" s="657"/>
      <c r="W463" s="657"/>
      <c r="X463" s="657"/>
      <c r="Y463" s="657"/>
      <c r="Z463" s="657"/>
      <c r="AA463" s="657"/>
      <c r="AB463" s="657"/>
      <c r="AC463" s="657"/>
      <c r="AD463" s="657"/>
    </row>
    <row r="464">
      <c r="A464" s="657"/>
      <c r="B464" s="657"/>
      <c r="C464" s="657"/>
      <c r="D464" s="657"/>
      <c r="E464" s="657"/>
      <c r="F464" s="657"/>
      <c r="G464" s="657"/>
      <c r="H464" s="657"/>
      <c r="I464" s="657"/>
      <c r="J464" s="657"/>
      <c r="K464" s="657"/>
      <c r="L464" s="657"/>
      <c r="M464" s="657"/>
      <c r="N464" s="657"/>
      <c r="O464" s="657"/>
      <c r="P464" s="657"/>
      <c r="Q464" s="657"/>
      <c r="R464" s="657"/>
      <c r="S464" s="657"/>
      <c r="T464" s="657"/>
      <c r="U464" s="657"/>
      <c r="V464" s="657"/>
      <c r="W464" s="657"/>
      <c r="X464" s="657"/>
      <c r="Y464" s="657"/>
      <c r="Z464" s="657"/>
      <c r="AA464" s="657"/>
      <c r="AB464" s="657"/>
      <c r="AC464" s="657"/>
      <c r="AD464" s="657"/>
    </row>
    <row r="465">
      <c r="A465" s="657"/>
      <c r="B465" s="657"/>
      <c r="C465" s="657"/>
      <c r="D465" s="657"/>
      <c r="E465" s="657"/>
      <c r="F465" s="657"/>
      <c r="G465" s="657"/>
      <c r="H465" s="657"/>
      <c r="I465" s="657"/>
      <c r="J465" s="657"/>
      <c r="K465" s="657"/>
      <c r="L465" s="657"/>
      <c r="M465" s="657"/>
      <c r="N465" s="657"/>
      <c r="O465" s="657"/>
      <c r="P465" s="657"/>
      <c r="Q465" s="657"/>
      <c r="R465" s="657"/>
      <c r="S465" s="657"/>
      <c r="T465" s="657"/>
      <c r="U465" s="657"/>
      <c r="V465" s="657"/>
      <c r="W465" s="657"/>
      <c r="X465" s="657"/>
      <c r="Y465" s="657"/>
      <c r="Z465" s="657"/>
      <c r="AA465" s="657"/>
      <c r="AB465" s="657"/>
      <c r="AC465" s="657"/>
      <c r="AD465" s="657"/>
    </row>
    <row r="466">
      <c r="A466" s="657"/>
      <c r="B466" s="657"/>
      <c r="C466" s="657"/>
      <c r="D466" s="657"/>
      <c r="E466" s="657"/>
      <c r="F466" s="657"/>
      <c r="G466" s="657"/>
      <c r="H466" s="657"/>
      <c r="I466" s="657"/>
      <c r="J466" s="657"/>
      <c r="K466" s="657"/>
      <c r="L466" s="657"/>
      <c r="M466" s="657"/>
      <c r="N466" s="657"/>
      <c r="O466" s="657"/>
      <c r="P466" s="657"/>
      <c r="Q466" s="657"/>
      <c r="R466" s="657"/>
      <c r="S466" s="657"/>
      <c r="T466" s="657"/>
      <c r="U466" s="657"/>
      <c r="V466" s="657"/>
      <c r="W466" s="657"/>
      <c r="X466" s="657"/>
      <c r="Y466" s="657"/>
      <c r="Z466" s="657"/>
      <c r="AA466" s="657"/>
      <c r="AB466" s="657"/>
      <c r="AC466" s="657"/>
      <c r="AD466" s="657"/>
    </row>
    <row r="467">
      <c r="A467" s="657"/>
      <c r="B467" s="657"/>
      <c r="C467" s="657"/>
      <c r="D467" s="657"/>
      <c r="E467" s="657"/>
      <c r="F467" s="657"/>
      <c r="G467" s="657"/>
      <c r="H467" s="657"/>
      <c r="I467" s="657"/>
      <c r="J467" s="657"/>
      <c r="K467" s="657"/>
      <c r="L467" s="657"/>
      <c r="M467" s="657"/>
      <c r="N467" s="657"/>
      <c r="O467" s="657"/>
      <c r="P467" s="657"/>
      <c r="Q467" s="657"/>
      <c r="R467" s="657"/>
      <c r="S467" s="657"/>
      <c r="T467" s="657"/>
      <c r="U467" s="657"/>
      <c r="V467" s="657"/>
      <c r="W467" s="657"/>
      <c r="X467" s="657"/>
      <c r="Y467" s="657"/>
      <c r="Z467" s="657"/>
      <c r="AA467" s="657"/>
      <c r="AB467" s="657"/>
      <c r="AC467" s="657"/>
      <c r="AD467" s="657"/>
    </row>
    <row r="468">
      <c r="A468" s="657"/>
      <c r="B468" s="657"/>
      <c r="C468" s="657"/>
      <c r="D468" s="657"/>
      <c r="E468" s="657"/>
      <c r="F468" s="657"/>
      <c r="G468" s="657"/>
      <c r="H468" s="657"/>
      <c r="I468" s="657"/>
      <c r="J468" s="657"/>
      <c r="K468" s="657"/>
      <c r="L468" s="657"/>
      <c r="M468" s="657"/>
      <c r="N468" s="657"/>
      <c r="O468" s="657"/>
      <c r="P468" s="657"/>
      <c r="Q468" s="657"/>
      <c r="R468" s="657"/>
      <c r="S468" s="657"/>
      <c r="T468" s="657"/>
      <c r="U468" s="657"/>
      <c r="V468" s="657"/>
      <c r="W468" s="657"/>
      <c r="X468" s="657"/>
      <c r="Y468" s="657"/>
      <c r="Z468" s="657"/>
      <c r="AA468" s="657"/>
      <c r="AB468" s="657"/>
      <c r="AC468" s="657"/>
      <c r="AD468" s="657"/>
    </row>
    <row r="469">
      <c r="A469" s="657"/>
      <c r="B469" s="657"/>
      <c r="C469" s="657"/>
      <c r="D469" s="657"/>
      <c r="E469" s="657"/>
      <c r="F469" s="657"/>
      <c r="G469" s="657"/>
      <c r="H469" s="657"/>
      <c r="I469" s="657"/>
      <c r="J469" s="657"/>
      <c r="K469" s="657"/>
      <c r="L469" s="657"/>
      <c r="M469" s="657"/>
      <c r="N469" s="657"/>
      <c r="O469" s="657"/>
      <c r="P469" s="657"/>
      <c r="Q469" s="657"/>
      <c r="R469" s="657"/>
      <c r="S469" s="657"/>
      <c r="T469" s="657"/>
      <c r="U469" s="657"/>
      <c r="V469" s="657"/>
      <c r="W469" s="657"/>
      <c r="X469" s="657"/>
      <c r="Y469" s="657"/>
      <c r="Z469" s="657"/>
      <c r="AA469" s="657"/>
      <c r="AB469" s="657"/>
      <c r="AC469" s="657"/>
      <c r="AD469" s="657"/>
    </row>
    <row r="470">
      <c r="A470" s="657"/>
      <c r="B470" s="657"/>
      <c r="C470" s="657"/>
      <c r="D470" s="657"/>
      <c r="E470" s="657"/>
      <c r="F470" s="657"/>
      <c r="G470" s="657"/>
      <c r="H470" s="657"/>
      <c r="I470" s="657"/>
      <c r="J470" s="657"/>
      <c r="K470" s="657"/>
      <c r="L470" s="657"/>
      <c r="M470" s="657"/>
      <c r="N470" s="657"/>
      <c r="O470" s="657"/>
      <c r="P470" s="657"/>
      <c r="Q470" s="657"/>
      <c r="R470" s="657"/>
      <c r="S470" s="657"/>
      <c r="T470" s="657"/>
      <c r="U470" s="657"/>
      <c r="V470" s="657"/>
      <c r="W470" s="657"/>
      <c r="X470" s="657"/>
      <c r="Y470" s="657"/>
      <c r="Z470" s="657"/>
      <c r="AA470" s="657"/>
      <c r="AB470" s="657"/>
      <c r="AC470" s="657"/>
      <c r="AD470" s="657"/>
    </row>
    <row r="471">
      <c r="A471" s="657"/>
      <c r="B471" s="657"/>
      <c r="C471" s="657"/>
      <c r="D471" s="657"/>
      <c r="E471" s="657"/>
      <c r="F471" s="657"/>
      <c r="G471" s="657"/>
      <c r="H471" s="657"/>
      <c r="I471" s="657"/>
      <c r="J471" s="657"/>
      <c r="K471" s="657"/>
      <c r="L471" s="657"/>
      <c r="M471" s="657"/>
      <c r="N471" s="657"/>
      <c r="O471" s="657"/>
      <c r="P471" s="657"/>
      <c r="Q471" s="657"/>
      <c r="R471" s="657"/>
      <c r="S471" s="657"/>
      <c r="T471" s="657"/>
      <c r="U471" s="657"/>
      <c r="V471" s="657"/>
      <c r="W471" s="657"/>
      <c r="X471" s="657"/>
      <c r="Y471" s="657"/>
      <c r="Z471" s="657"/>
      <c r="AA471" s="657"/>
      <c r="AB471" s="657"/>
      <c r="AC471" s="657"/>
      <c r="AD471" s="657"/>
    </row>
    <row r="472">
      <c r="A472" s="657"/>
      <c r="B472" s="657"/>
      <c r="C472" s="657"/>
      <c r="D472" s="657"/>
      <c r="E472" s="657"/>
      <c r="F472" s="657"/>
      <c r="G472" s="657"/>
      <c r="H472" s="657"/>
      <c r="I472" s="657"/>
      <c r="J472" s="657"/>
      <c r="K472" s="657"/>
      <c r="L472" s="657"/>
      <c r="M472" s="657"/>
      <c r="N472" s="657"/>
      <c r="O472" s="657"/>
      <c r="P472" s="657"/>
      <c r="Q472" s="657"/>
      <c r="R472" s="657"/>
      <c r="S472" s="657"/>
      <c r="T472" s="657"/>
      <c r="U472" s="657"/>
      <c r="V472" s="657"/>
      <c r="W472" s="657"/>
      <c r="X472" s="657"/>
      <c r="Y472" s="657"/>
      <c r="Z472" s="657"/>
      <c r="AA472" s="657"/>
      <c r="AB472" s="657"/>
      <c r="AC472" s="657"/>
      <c r="AD472" s="657"/>
    </row>
    <row r="473">
      <c r="A473" s="657"/>
      <c r="B473" s="657"/>
      <c r="C473" s="657"/>
      <c r="D473" s="657"/>
      <c r="E473" s="657"/>
      <c r="F473" s="657"/>
      <c r="G473" s="657"/>
      <c r="H473" s="657"/>
      <c r="I473" s="657"/>
      <c r="J473" s="657"/>
      <c r="K473" s="657"/>
      <c r="L473" s="657"/>
      <c r="M473" s="657"/>
      <c r="N473" s="657"/>
      <c r="O473" s="657"/>
      <c r="P473" s="657"/>
      <c r="Q473" s="657"/>
      <c r="R473" s="657"/>
      <c r="S473" s="657"/>
      <c r="T473" s="657"/>
      <c r="U473" s="657"/>
      <c r="V473" s="657"/>
      <c r="W473" s="657"/>
      <c r="X473" s="657"/>
      <c r="Y473" s="657"/>
      <c r="Z473" s="657"/>
      <c r="AA473" s="657"/>
      <c r="AB473" s="657"/>
      <c r="AC473" s="657"/>
      <c r="AD473" s="657"/>
    </row>
    <row r="474">
      <c r="A474" s="657"/>
      <c r="B474" s="657"/>
      <c r="C474" s="657"/>
      <c r="D474" s="657"/>
      <c r="E474" s="657"/>
      <c r="F474" s="657"/>
      <c r="G474" s="657"/>
      <c r="H474" s="657"/>
      <c r="I474" s="657"/>
      <c r="J474" s="657"/>
      <c r="K474" s="657"/>
      <c r="L474" s="657"/>
      <c r="M474" s="657"/>
      <c r="N474" s="657"/>
      <c r="O474" s="657"/>
      <c r="P474" s="657"/>
      <c r="Q474" s="657"/>
      <c r="R474" s="657"/>
      <c r="S474" s="657"/>
      <c r="T474" s="657"/>
      <c r="U474" s="657"/>
      <c r="V474" s="657"/>
      <c r="W474" s="657"/>
      <c r="X474" s="657"/>
      <c r="Y474" s="657"/>
      <c r="Z474" s="657"/>
      <c r="AA474" s="657"/>
      <c r="AB474" s="657"/>
      <c r="AC474" s="657"/>
      <c r="AD474" s="657"/>
    </row>
    <row r="475">
      <c r="A475" s="657"/>
      <c r="B475" s="657"/>
      <c r="C475" s="657"/>
      <c r="D475" s="657"/>
      <c r="E475" s="657"/>
      <c r="F475" s="657"/>
      <c r="G475" s="657"/>
      <c r="H475" s="657"/>
      <c r="I475" s="657"/>
      <c r="J475" s="657"/>
      <c r="K475" s="657"/>
      <c r="L475" s="657"/>
      <c r="M475" s="657"/>
      <c r="N475" s="657"/>
      <c r="O475" s="657"/>
      <c r="P475" s="657"/>
      <c r="Q475" s="657"/>
      <c r="R475" s="657"/>
      <c r="S475" s="657"/>
      <c r="T475" s="657"/>
      <c r="U475" s="657"/>
      <c r="V475" s="657"/>
      <c r="W475" s="657"/>
      <c r="X475" s="657"/>
      <c r="Y475" s="657"/>
      <c r="Z475" s="657"/>
      <c r="AA475" s="657"/>
      <c r="AB475" s="657"/>
      <c r="AC475" s="657"/>
      <c r="AD475" s="657"/>
    </row>
    <row r="476">
      <c r="A476" s="657"/>
      <c r="B476" s="657"/>
      <c r="C476" s="657"/>
      <c r="D476" s="657"/>
      <c r="E476" s="657"/>
      <c r="F476" s="657"/>
      <c r="G476" s="657"/>
      <c r="H476" s="657"/>
      <c r="I476" s="657"/>
      <c r="J476" s="657"/>
      <c r="K476" s="657"/>
      <c r="L476" s="657"/>
      <c r="M476" s="657"/>
      <c r="N476" s="657"/>
      <c r="O476" s="657"/>
      <c r="P476" s="657"/>
      <c r="Q476" s="657"/>
      <c r="R476" s="657"/>
      <c r="S476" s="657"/>
      <c r="T476" s="657"/>
      <c r="U476" s="657"/>
      <c r="V476" s="657"/>
      <c r="W476" s="657"/>
      <c r="X476" s="657"/>
      <c r="Y476" s="657"/>
      <c r="Z476" s="657"/>
      <c r="AA476" s="657"/>
      <c r="AB476" s="657"/>
      <c r="AC476" s="657"/>
      <c r="AD476" s="657"/>
    </row>
    <row r="477">
      <c r="A477" s="657"/>
      <c r="B477" s="657"/>
      <c r="C477" s="657"/>
      <c r="D477" s="657"/>
      <c r="E477" s="657"/>
      <c r="F477" s="657"/>
      <c r="G477" s="657"/>
      <c r="H477" s="657"/>
      <c r="I477" s="657"/>
      <c r="J477" s="657"/>
      <c r="K477" s="657"/>
      <c r="L477" s="657"/>
      <c r="M477" s="657"/>
      <c r="N477" s="657"/>
      <c r="O477" s="657"/>
      <c r="P477" s="657"/>
      <c r="Q477" s="657"/>
      <c r="R477" s="657"/>
      <c r="S477" s="657"/>
      <c r="T477" s="657"/>
      <c r="U477" s="657"/>
      <c r="V477" s="657"/>
      <c r="W477" s="657"/>
      <c r="X477" s="657"/>
      <c r="Y477" s="657"/>
      <c r="Z477" s="657"/>
      <c r="AA477" s="657"/>
      <c r="AB477" s="657"/>
      <c r="AC477" s="657"/>
      <c r="AD477" s="657"/>
    </row>
    <row r="478">
      <c r="A478" s="657"/>
      <c r="B478" s="657"/>
      <c r="C478" s="657"/>
      <c r="D478" s="657"/>
      <c r="E478" s="657"/>
      <c r="F478" s="657"/>
      <c r="G478" s="657"/>
      <c r="H478" s="657"/>
      <c r="I478" s="657"/>
      <c r="J478" s="657"/>
      <c r="K478" s="657"/>
      <c r="L478" s="657"/>
      <c r="M478" s="657"/>
      <c r="N478" s="657"/>
      <c r="O478" s="657"/>
      <c r="P478" s="657"/>
      <c r="Q478" s="657"/>
      <c r="R478" s="657"/>
      <c r="S478" s="657"/>
      <c r="T478" s="657"/>
      <c r="U478" s="657"/>
      <c r="V478" s="657"/>
      <c r="W478" s="657"/>
      <c r="X478" s="657"/>
      <c r="Y478" s="657"/>
      <c r="Z478" s="657"/>
      <c r="AA478" s="657"/>
      <c r="AB478" s="657"/>
      <c r="AC478" s="657"/>
      <c r="AD478" s="657"/>
    </row>
    <row r="479">
      <c r="A479" s="657"/>
      <c r="B479" s="657"/>
      <c r="C479" s="657"/>
      <c r="D479" s="657"/>
      <c r="E479" s="657"/>
      <c r="F479" s="657"/>
      <c r="G479" s="657"/>
      <c r="H479" s="657"/>
      <c r="I479" s="657"/>
      <c r="J479" s="657"/>
      <c r="K479" s="657"/>
      <c r="L479" s="657"/>
      <c r="M479" s="657"/>
      <c r="N479" s="657"/>
      <c r="O479" s="657"/>
      <c r="P479" s="657"/>
      <c r="Q479" s="657"/>
      <c r="R479" s="657"/>
      <c r="S479" s="657"/>
      <c r="T479" s="657"/>
      <c r="U479" s="657"/>
      <c r="V479" s="657"/>
      <c r="W479" s="657"/>
      <c r="X479" s="657"/>
      <c r="Y479" s="657"/>
      <c r="Z479" s="657"/>
      <c r="AA479" s="657"/>
      <c r="AB479" s="657"/>
      <c r="AC479" s="657"/>
      <c r="AD479" s="657"/>
    </row>
    <row r="480">
      <c r="A480" s="657"/>
      <c r="B480" s="657"/>
      <c r="C480" s="657"/>
      <c r="D480" s="657"/>
      <c r="E480" s="657"/>
      <c r="F480" s="657"/>
      <c r="G480" s="657"/>
      <c r="H480" s="657"/>
      <c r="I480" s="657"/>
      <c r="J480" s="657"/>
      <c r="K480" s="657"/>
      <c r="L480" s="657"/>
      <c r="M480" s="657"/>
      <c r="N480" s="657"/>
      <c r="O480" s="657"/>
      <c r="P480" s="657"/>
      <c r="Q480" s="657"/>
      <c r="R480" s="657"/>
      <c r="S480" s="657"/>
      <c r="T480" s="657"/>
      <c r="U480" s="657"/>
      <c r="V480" s="657"/>
      <c r="W480" s="657"/>
      <c r="X480" s="657"/>
      <c r="Y480" s="657"/>
      <c r="Z480" s="657"/>
      <c r="AA480" s="657"/>
      <c r="AB480" s="657"/>
      <c r="AC480" s="657"/>
      <c r="AD480" s="657"/>
    </row>
    <row r="481">
      <c r="A481" s="657"/>
      <c r="B481" s="657"/>
      <c r="C481" s="657"/>
      <c r="D481" s="657"/>
      <c r="E481" s="657"/>
      <c r="F481" s="657"/>
      <c r="G481" s="657"/>
      <c r="H481" s="657"/>
      <c r="I481" s="657"/>
      <c r="J481" s="657"/>
      <c r="K481" s="657"/>
      <c r="L481" s="657"/>
      <c r="M481" s="657"/>
      <c r="N481" s="657"/>
      <c r="O481" s="657"/>
      <c r="P481" s="657"/>
      <c r="Q481" s="657"/>
      <c r="R481" s="657"/>
      <c r="S481" s="657"/>
      <c r="T481" s="657"/>
      <c r="U481" s="657"/>
      <c r="V481" s="657"/>
      <c r="W481" s="657"/>
      <c r="X481" s="657"/>
      <c r="Y481" s="657"/>
      <c r="Z481" s="657"/>
      <c r="AA481" s="657"/>
      <c r="AB481" s="657"/>
      <c r="AC481" s="657"/>
      <c r="AD481" s="657"/>
    </row>
    <row r="482">
      <c r="A482" s="657"/>
      <c r="B482" s="657"/>
      <c r="C482" s="657"/>
      <c r="D482" s="657"/>
      <c r="E482" s="657"/>
      <c r="F482" s="657"/>
      <c r="G482" s="657"/>
      <c r="H482" s="657"/>
      <c r="I482" s="657"/>
      <c r="J482" s="657"/>
      <c r="K482" s="657"/>
      <c r="L482" s="657"/>
      <c r="M482" s="657"/>
      <c r="N482" s="657"/>
      <c r="O482" s="657"/>
      <c r="P482" s="657"/>
      <c r="Q482" s="657"/>
      <c r="R482" s="657"/>
      <c r="S482" s="657"/>
      <c r="T482" s="657"/>
      <c r="U482" s="657"/>
      <c r="V482" s="657"/>
      <c r="W482" s="657"/>
      <c r="X482" s="657"/>
      <c r="Y482" s="657"/>
      <c r="Z482" s="657"/>
      <c r="AA482" s="657"/>
      <c r="AB482" s="657"/>
      <c r="AC482" s="657"/>
      <c r="AD482" s="657"/>
    </row>
    <row r="483">
      <c r="A483" s="657"/>
      <c r="B483" s="657"/>
      <c r="C483" s="657"/>
      <c r="D483" s="657"/>
      <c r="E483" s="657"/>
      <c r="F483" s="657"/>
      <c r="G483" s="657"/>
      <c r="H483" s="657"/>
      <c r="I483" s="657"/>
      <c r="J483" s="657"/>
      <c r="K483" s="657"/>
      <c r="L483" s="657"/>
      <c r="M483" s="657"/>
      <c r="N483" s="657"/>
      <c r="O483" s="657"/>
      <c r="P483" s="657"/>
      <c r="Q483" s="657"/>
      <c r="R483" s="657"/>
      <c r="S483" s="657"/>
      <c r="T483" s="657"/>
      <c r="U483" s="657"/>
      <c r="V483" s="657"/>
      <c r="W483" s="657"/>
      <c r="X483" s="657"/>
      <c r="Y483" s="657"/>
      <c r="Z483" s="657"/>
      <c r="AA483" s="657"/>
      <c r="AB483" s="657"/>
      <c r="AC483" s="657"/>
      <c r="AD483" s="657"/>
    </row>
    <row r="484">
      <c r="A484" s="657"/>
      <c r="B484" s="657"/>
      <c r="C484" s="657"/>
      <c r="D484" s="657"/>
      <c r="E484" s="657"/>
      <c r="F484" s="657"/>
      <c r="G484" s="657"/>
      <c r="H484" s="657"/>
      <c r="I484" s="657"/>
      <c r="J484" s="657"/>
      <c r="K484" s="657"/>
      <c r="L484" s="657"/>
      <c r="M484" s="657"/>
      <c r="N484" s="657"/>
      <c r="O484" s="657"/>
      <c r="P484" s="657"/>
      <c r="Q484" s="657"/>
      <c r="R484" s="657"/>
      <c r="S484" s="657"/>
      <c r="T484" s="657"/>
      <c r="U484" s="657"/>
      <c r="V484" s="657"/>
      <c r="W484" s="657"/>
      <c r="X484" s="657"/>
      <c r="Y484" s="657"/>
      <c r="Z484" s="657"/>
      <c r="AA484" s="657"/>
      <c r="AB484" s="657"/>
      <c r="AC484" s="657"/>
      <c r="AD484" s="657"/>
    </row>
    <row r="485">
      <c r="A485" s="657"/>
      <c r="B485" s="657"/>
      <c r="C485" s="657"/>
      <c r="D485" s="657"/>
      <c r="E485" s="657"/>
      <c r="F485" s="657"/>
      <c r="G485" s="657"/>
      <c r="H485" s="657"/>
      <c r="I485" s="657"/>
      <c r="J485" s="657"/>
      <c r="K485" s="657"/>
      <c r="L485" s="657"/>
      <c r="M485" s="657"/>
      <c r="N485" s="657"/>
      <c r="O485" s="657"/>
      <c r="P485" s="657"/>
      <c r="Q485" s="657"/>
      <c r="R485" s="657"/>
      <c r="S485" s="657"/>
      <c r="T485" s="657"/>
      <c r="U485" s="657"/>
      <c r="V485" s="657"/>
      <c r="W485" s="657"/>
      <c r="X485" s="657"/>
      <c r="Y485" s="657"/>
      <c r="Z485" s="657"/>
      <c r="AA485" s="657"/>
      <c r="AB485" s="657"/>
      <c r="AC485" s="657"/>
      <c r="AD485" s="657"/>
    </row>
    <row r="486">
      <c r="A486" s="657"/>
      <c r="B486" s="657"/>
      <c r="C486" s="657"/>
      <c r="D486" s="657"/>
      <c r="E486" s="657"/>
      <c r="F486" s="657"/>
      <c r="G486" s="657"/>
      <c r="H486" s="657"/>
      <c r="I486" s="657"/>
      <c r="J486" s="657"/>
      <c r="K486" s="657"/>
      <c r="L486" s="657"/>
      <c r="M486" s="657"/>
      <c r="N486" s="657"/>
      <c r="O486" s="657"/>
      <c r="P486" s="657"/>
      <c r="Q486" s="657"/>
      <c r="R486" s="657"/>
      <c r="S486" s="657"/>
      <c r="T486" s="657"/>
      <c r="U486" s="657"/>
      <c r="V486" s="657"/>
      <c r="W486" s="657"/>
      <c r="X486" s="657"/>
      <c r="Y486" s="657"/>
      <c r="Z486" s="657"/>
      <c r="AA486" s="657"/>
      <c r="AB486" s="657"/>
      <c r="AC486" s="657"/>
      <c r="AD486" s="657"/>
    </row>
    <row r="487">
      <c r="A487" s="657"/>
      <c r="B487" s="657"/>
      <c r="C487" s="657"/>
      <c r="D487" s="657"/>
      <c r="E487" s="657"/>
      <c r="F487" s="657"/>
      <c r="G487" s="657"/>
      <c r="H487" s="657"/>
      <c r="I487" s="657"/>
      <c r="J487" s="657"/>
      <c r="K487" s="657"/>
      <c r="L487" s="657"/>
      <c r="M487" s="657"/>
      <c r="N487" s="657"/>
      <c r="O487" s="657"/>
      <c r="P487" s="657"/>
      <c r="Q487" s="657"/>
      <c r="R487" s="657"/>
      <c r="S487" s="657"/>
      <c r="T487" s="657"/>
      <c r="U487" s="657"/>
      <c r="V487" s="657"/>
      <c r="W487" s="657"/>
      <c r="X487" s="657"/>
      <c r="Y487" s="657"/>
      <c r="Z487" s="657"/>
      <c r="AA487" s="657"/>
      <c r="AB487" s="657"/>
      <c r="AC487" s="657"/>
      <c r="AD487" s="657"/>
    </row>
    <row r="488">
      <c r="A488" s="657"/>
      <c r="B488" s="657"/>
      <c r="C488" s="657"/>
      <c r="D488" s="657"/>
      <c r="E488" s="657"/>
      <c r="F488" s="657"/>
      <c r="G488" s="657"/>
      <c r="H488" s="657"/>
      <c r="I488" s="657"/>
      <c r="J488" s="657"/>
      <c r="K488" s="657"/>
      <c r="L488" s="657"/>
      <c r="M488" s="657"/>
      <c r="N488" s="657"/>
      <c r="O488" s="657"/>
      <c r="P488" s="657"/>
      <c r="Q488" s="657"/>
      <c r="R488" s="657"/>
      <c r="S488" s="657"/>
      <c r="T488" s="657"/>
      <c r="U488" s="657"/>
      <c r="V488" s="657"/>
      <c r="W488" s="657"/>
      <c r="X488" s="657"/>
      <c r="Y488" s="657"/>
      <c r="Z488" s="657"/>
      <c r="AA488" s="657"/>
      <c r="AB488" s="657"/>
      <c r="AC488" s="657"/>
      <c r="AD488" s="657"/>
    </row>
    <row r="489">
      <c r="A489" s="657"/>
      <c r="B489" s="657"/>
      <c r="C489" s="657"/>
      <c r="D489" s="657"/>
      <c r="E489" s="657"/>
      <c r="F489" s="657"/>
      <c r="G489" s="657"/>
      <c r="H489" s="657"/>
      <c r="I489" s="657"/>
      <c r="J489" s="657"/>
      <c r="K489" s="657"/>
      <c r="L489" s="657"/>
      <c r="M489" s="657"/>
      <c r="N489" s="657"/>
      <c r="O489" s="657"/>
      <c r="P489" s="657"/>
      <c r="Q489" s="657"/>
      <c r="R489" s="657"/>
      <c r="S489" s="657"/>
      <c r="T489" s="657"/>
      <c r="U489" s="657"/>
      <c r="V489" s="657"/>
      <c r="W489" s="657"/>
      <c r="X489" s="657"/>
      <c r="Y489" s="657"/>
      <c r="Z489" s="657"/>
      <c r="AA489" s="657"/>
      <c r="AB489" s="657"/>
      <c r="AC489" s="657"/>
      <c r="AD489" s="657"/>
    </row>
    <row r="490">
      <c r="A490" s="657"/>
      <c r="B490" s="657"/>
      <c r="C490" s="657"/>
      <c r="D490" s="657"/>
      <c r="E490" s="657"/>
      <c r="F490" s="657"/>
      <c r="G490" s="657"/>
      <c r="H490" s="657"/>
      <c r="I490" s="657"/>
      <c r="J490" s="657"/>
      <c r="K490" s="657"/>
      <c r="L490" s="657"/>
      <c r="M490" s="657"/>
      <c r="N490" s="657"/>
      <c r="O490" s="657"/>
      <c r="P490" s="657"/>
      <c r="Q490" s="657"/>
      <c r="R490" s="657"/>
      <c r="S490" s="657"/>
      <c r="T490" s="657"/>
      <c r="U490" s="657"/>
      <c r="V490" s="657"/>
      <c r="W490" s="657"/>
      <c r="X490" s="657"/>
      <c r="Y490" s="657"/>
      <c r="Z490" s="657"/>
      <c r="AA490" s="657"/>
      <c r="AB490" s="657"/>
      <c r="AC490" s="657"/>
      <c r="AD490" s="657"/>
    </row>
    <row r="491">
      <c r="A491" s="657"/>
      <c r="B491" s="657"/>
      <c r="C491" s="657"/>
      <c r="D491" s="657"/>
      <c r="E491" s="657"/>
      <c r="F491" s="657"/>
      <c r="G491" s="657"/>
      <c r="H491" s="657"/>
      <c r="I491" s="657"/>
      <c r="J491" s="657"/>
      <c r="K491" s="657"/>
      <c r="L491" s="657"/>
      <c r="M491" s="657"/>
      <c r="N491" s="657"/>
      <c r="O491" s="657"/>
      <c r="P491" s="657"/>
      <c r="Q491" s="657"/>
      <c r="R491" s="657"/>
      <c r="S491" s="657"/>
      <c r="T491" s="657"/>
      <c r="U491" s="657"/>
      <c r="V491" s="657"/>
      <c r="W491" s="657"/>
      <c r="X491" s="657"/>
      <c r="Y491" s="657"/>
      <c r="Z491" s="657"/>
      <c r="AA491" s="657"/>
      <c r="AB491" s="657"/>
      <c r="AC491" s="657"/>
      <c r="AD491" s="657"/>
    </row>
    <row r="492">
      <c r="A492" s="657"/>
      <c r="B492" s="657"/>
      <c r="C492" s="657"/>
      <c r="D492" s="657"/>
      <c r="E492" s="657"/>
      <c r="F492" s="657"/>
      <c r="G492" s="657"/>
      <c r="H492" s="657"/>
      <c r="I492" s="657"/>
      <c r="J492" s="657"/>
      <c r="K492" s="657"/>
      <c r="L492" s="657"/>
      <c r="M492" s="657"/>
      <c r="N492" s="657"/>
      <c r="O492" s="657"/>
      <c r="P492" s="657"/>
      <c r="Q492" s="657"/>
      <c r="R492" s="657"/>
      <c r="S492" s="657"/>
      <c r="T492" s="657"/>
      <c r="U492" s="657"/>
      <c r="V492" s="657"/>
      <c r="W492" s="657"/>
      <c r="X492" s="657"/>
      <c r="Y492" s="657"/>
      <c r="Z492" s="657"/>
      <c r="AA492" s="657"/>
      <c r="AB492" s="657"/>
      <c r="AC492" s="657"/>
      <c r="AD492" s="657"/>
    </row>
    <row r="493">
      <c r="A493" s="657"/>
      <c r="B493" s="657"/>
      <c r="C493" s="657"/>
      <c r="D493" s="657"/>
      <c r="E493" s="657"/>
      <c r="F493" s="657"/>
      <c r="G493" s="657"/>
      <c r="H493" s="657"/>
      <c r="I493" s="657"/>
      <c r="J493" s="657"/>
      <c r="K493" s="657"/>
      <c r="L493" s="657"/>
      <c r="M493" s="657"/>
      <c r="N493" s="657"/>
      <c r="O493" s="657"/>
      <c r="P493" s="657"/>
      <c r="Q493" s="657"/>
      <c r="R493" s="657"/>
      <c r="S493" s="657"/>
      <c r="T493" s="657"/>
      <c r="U493" s="657"/>
      <c r="V493" s="657"/>
      <c r="W493" s="657"/>
      <c r="X493" s="657"/>
      <c r="Y493" s="657"/>
      <c r="Z493" s="657"/>
      <c r="AA493" s="657"/>
      <c r="AB493" s="657"/>
      <c r="AC493" s="657"/>
      <c r="AD493" s="657"/>
    </row>
    <row r="494">
      <c r="A494" s="657"/>
      <c r="B494" s="657"/>
      <c r="C494" s="657"/>
      <c r="D494" s="657"/>
      <c r="E494" s="657"/>
      <c r="F494" s="657"/>
      <c r="G494" s="657"/>
      <c r="H494" s="657"/>
      <c r="I494" s="657"/>
      <c r="J494" s="657"/>
      <c r="K494" s="657"/>
      <c r="L494" s="657"/>
      <c r="M494" s="657"/>
      <c r="N494" s="657"/>
      <c r="O494" s="657"/>
      <c r="P494" s="657"/>
      <c r="Q494" s="657"/>
      <c r="R494" s="657"/>
      <c r="S494" s="657"/>
      <c r="T494" s="657"/>
      <c r="U494" s="657"/>
      <c r="V494" s="657"/>
      <c r="W494" s="657"/>
      <c r="X494" s="657"/>
      <c r="Y494" s="657"/>
      <c r="Z494" s="657"/>
      <c r="AA494" s="657"/>
      <c r="AB494" s="657"/>
      <c r="AC494" s="657"/>
      <c r="AD494" s="657"/>
    </row>
    <row r="495">
      <c r="A495" s="657"/>
      <c r="B495" s="657"/>
      <c r="C495" s="657"/>
      <c r="D495" s="657"/>
      <c r="E495" s="657"/>
      <c r="F495" s="657"/>
      <c r="G495" s="657"/>
      <c r="H495" s="657"/>
      <c r="I495" s="657"/>
      <c r="J495" s="657"/>
      <c r="K495" s="657"/>
      <c r="L495" s="657"/>
      <c r="M495" s="657"/>
      <c r="N495" s="657"/>
      <c r="O495" s="657"/>
      <c r="P495" s="657"/>
      <c r="Q495" s="657"/>
      <c r="R495" s="657"/>
      <c r="S495" s="657"/>
      <c r="T495" s="657"/>
      <c r="U495" s="657"/>
      <c r="V495" s="657"/>
      <c r="W495" s="657"/>
      <c r="X495" s="657"/>
      <c r="Y495" s="657"/>
      <c r="Z495" s="657"/>
      <c r="AA495" s="657"/>
      <c r="AB495" s="657"/>
      <c r="AC495" s="657"/>
      <c r="AD495" s="657"/>
    </row>
    <row r="496">
      <c r="A496" s="657"/>
      <c r="B496" s="657"/>
      <c r="C496" s="657"/>
      <c r="D496" s="657"/>
      <c r="E496" s="657"/>
      <c r="F496" s="657"/>
      <c r="G496" s="657"/>
      <c r="H496" s="657"/>
      <c r="I496" s="657"/>
      <c r="J496" s="657"/>
      <c r="K496" s="657"/>
      <c r="L496" s="657"/>
      <c r="M496" s="657"/>
      <c r="N496" s="657"/>
      <c r="O496" s="657"/>
      <c r="P496" s="657"/>
      <c r="Q496" s="657"/>
      <c r="R496" s="657"/>
      <c r="S496" s="657"/>
      <c r="T496" s="657"/>
      <c r="U496" s="657"/>
      <c r="V496" s="657"/>
      <c r="W496" s="657"/>
      <c r="X496" s="657"/>
      <c r="Y496" s="657"/>
      <c r="Z496" s="657"/>
      <c r="AA496" s="657"/>
      <c r="AB496" s="657"/>
      <c r="AC496" s="657"/>
      <c r="AD496" s="657"/>
    </row>
    <row r="497">
      <c r="A497" s="657"/>
      <c r="B497" s="657"/>
      <c r="C497" s="657"/>
      <c r="D497" s="657"/>
      <c r="E497" s="657"/>
      <c r="F497" s="657"/>
      <c r="G497" s="657"/>
      <c r="H497" s="657"/>
      <c r="I497" s="657"/>
      <c r="J497" s="657"/>
      <c r="K497" s="657"/>
      <c r="L497" s="657"/>
      <c r="M497" s="657"/>
      <c r="N497" s="657"/>
      <c r="O497" s="657"/>
      <c r="P497" s="657"/>
      <c r="Q497" s="657"/>
      <c r="R497" s="657"/>
      <c r="S497" s="657"/>
      <c r="T497" s="657"/>
      <c r="U497" s="657"/>
      <c r="V497" s="657"/>
      <c r="W497" s="657"/>
      <c r="X497" s="657"/>
      <c r="Y497" s="657"/>
      <c r="Z497" s="657"/>
      <c r="AA497" s="657"/>
      <c r="AB497" s="657"/>
      <c r="AC497" s="657"/>
      <c r="AD497" s="657"/>
    </row>
    <row r="498">
      <c r="A498" s="657"/>
      <c r="B498" s="657"/>
      <c r="C498" s="657"/>
      <c r="D498" s="657"/>
      <c r="E498" s="657"/>
      <c r="F498" s="657"/>
      <c r="G498" s="657"/>
      <c r="H498" s="657"/>
      <c r="I498" s="657"/>
      <c r="J498" s="657"/>
      <c r="K498" s="657"/>
      <c r="L498" s="657"/>
      <c r="M498" s="657"/>
      <c r="N498" s="657"/>
      <c r="O498" s="657"/>
      <c r="P498" s="657"/>
      <c r="Q498" s="657"/>
      <c r="R498" s="657"/>
      <c r="S498" s="657"/>
      <c r="T498" s="657"/>
      <c r="U498" s="657"/>
      <c r="V498" s="657"/>
      <c r="W498" s="657"/>
      <c r="X498" s="657"/>
      <c r="Y498" s="657"/>
      <c r="Z498" s="657"/>
      <c r="AA498" s="657"/>
      <c r="AB498" s="657"/>
      <c r="AC498" s="657"/>
      <c r="AD498" s="657"/>
    </row>
    <row r="499">
      <c r="A499" s="657"/>
      <c r="B499" s="657"/>
      <c r="C499" s="657"/>
      <c r="D499" s="657"/>
      <c r="E499" s="657"/>
      <c r="F499" s="657"/>
      <c r="G499" s="657"/>
      <c r="H499" s="657"/>
      <c r="I499" s="657"/>
      <c r="J499" s="657"/>
      <c r="K499" s="657"/>
      <c r="L499" s="657"/>
      <c r="M499" s="657"/>
      <c r="N499" s="657"/>
      <c r="O499" s="657"/>
      <c r="P499" s="657"/>
      <c r="Q499" s="657"/>
      <c r="R499" s="657"/>
      <c r="S499" s="657"/>
      <c r="T499" s="657"/>
      <c r="U499" s="657"/>
      <c r="V499" s="657"/>
      <c r="W499" s="657"/>
      <c r="X499" s="657"/>
      <c r="Y499" s="657"/>
      <c r="Z499" s="657"/>
      <c r="AA499" s="657"/>
      <c r="AB499" s="657"/>
      <c r="AC499" s="657"/>
      <c r="AD499" s="657"/>
    </row>
    <row r="500">
      <c r="A500" s="657"/>
      <c r="B500" s="657"/>
      <c r="C500" s="657"/>
      <c r="D500" s="657"/>
      <c r="E500" s="657"/>
      <c r="F500" s="657"/>
      <c r="G500" s="657"/>
      <c r="H500" s="657"/>
      <c r="I500" s="657"/>
      <c r="J500" s="657"/>
      <c r="K500" s="657"/>
      <c r="L500" s="657"/>
      <c r="M500" s="657"/>
      <c r="N500" s="657"/>
      <c r="O500" s="657"/>
      <c r="P500" s="657"/>
      <c r="Q500" s="657"/>
      <c r="R500" s="657"/>
      <c r="S500" s="657"/>
      <c r="T500" s="657"/>
      <c r="U500" s="657"/>
      <c r="V500" s="657"/>
      <c r="W500" s="657"/>
      <c r="X500" s="657"/>
      <c r="Y500" s="657"/>
      <c r="Z500" s="657"/>
      <c r="AA500" s="657"/>
      <c r="AB500" s="657"/>
      <c r="AC500" s="657"/>
      <c r="AD500" s="657"/>
    </row>
    <row r="501">
      <c r="A501" s="657"/>
      <c r="B501" s="657"/>
      <c r="C501" s="657"/>
      <c r="D501" s="657"/>
      <c r="E501" s="657"/>
      <c r="F501" s="657"/>
      <c r="G501" s="657"/>
      <c r="H501" s="657"/>
      <c r="I501" s="657"/>
      <c r="J501" s="657"/>
      <c r="K501" s="657"/>
      <c r="L501" s="657"/>
      <c r="M501" s="657"/>
      <c r="N501" s="657"/>
      <c r="O501" s="657"/>
      <c r="P501" s="657"/>
      <c r="Q501" s="657"/>
      <c r="R501" s="657"/>
      <c r="S501" s="657"/>
      <c r="T501" s="657"/>
      <c r="U501" s="657"/>
      <c r="V501" s="657"/>
      <c r="W501" s="657"/>
      <c r="X501" s="657"/>
      <c r="Y501" s="657"/>
      <c r="Z501" s="657"/>
      <c r="AA501" s="657"/>
      <c r="AB501" s="657"/>
      <c r="AC501" s="657"/>
      <c r="AD501" s="657"/>
    </row>
    <row r="502">
      <c r="A502" s="657"/>
      <c r="B502" s="657"/>
      <c r="C502" s="657"/>
      <c r="D502" s="657"/>
      <c r="E502" s="657"/>
      <c r="F502" s="657"/>
      <c r="G502" s="657"/>
      <c r="H502" s="657"/>
      <c r="I502" s="657"/>
      <c r="J502" s="657"/>
      <c r="K502" s="657"/>
      <c r="L502" s="657"/>
      <c r="M502" s="657"/>
      <c r="N502" s="657"/>
      <c r="O502" s="657"/>
      <c r="P502" s="657"/>
      <c r="Q502" s="657"/>
      <c r="R502" s="657"/>
      <c r="S502" s="657"/>
      <c r="T502" s="657"/>
      <c r="U502" s="657"/>
      <c r="V502" s="657"/>
      <c r="W502" s="657"/>
      <c r="X502" s="657"/>
      <c r="Y502" s="657"/>
      <c r="Z502" s="657"/>
      <c r="AA502" s="657"/>
      <c r="AB502" s="657"/>
      <c r="AC502" s="657"/>
      <c r="AD502" s="657"/>
    </row>
    <row r="503">
      <c r="A503" s="657"/>
      <c r="B503" s="657"/>
      <c r="C503" s="657"/>
      <c r="D503" s="657"/>
      <c r="E503" s="657"/>
      <c r="F503" s="657"/>
      <c r="G503" s="657"/>
      <c r="H503" s="657"/>
      <c r="I503" s="657"/>
      <c r="J503" s="657"/>
      <c r="K503" s="657"/>
      <c r="L503" s="657"/>
      <c r="M503" s="657"/>
      <c r="N503" s="657"/>
      <c r="O503" s="657"/>
      <c r="P503" s="657"/>
      <c r="Q503" s="657"/>
      <c r="R503" s="657"/>
      <c r="S503" s="657"/>
      <c r="T503" s="657"/>
      <c r="U503" s="657"/>
      <c r="V503" s="657"/>
      <c r="W503" s="657"/>
      <c r="X503" s="657"/>
      <c r="Y503" s="657"/>
      <c r="Z503" s="657"/>
      <c r="AA503" s="657"/>
      <c r="AB503" s="657"/>
      <c r="AC503" s="657"/>
      <c r="AD503" s="657"/>
    </row>
    <row r="504">
      <c r="A504" s="657"/>
      <c r="B504" s="657"/>
      <c r="C504" s="657"/>
      <c r="D504" s="657"/>
      <c r="E504" s="657"/>
      <c r="F504" s="657"/>
      <c r="G504" s="657"/>
      <c r="H504" s="657"/>
      <c r="I504" s="657"/>
      <c r="J504" s="657"/>
      <c r="K504" s="657"/>
      <c r="L504" s="657"/>
      <c r="M504" s="657"/>
      <c r="N504" s="657"/>
      <c r="O504" s="657"/>
      <c r="P504" s="657"/>
      <c r="Q504" s="657"/>
      <c r="R504" s="657"/>
      <c r="S504" s="657"/>
      <c r="T504" s="657"/>
      <c r="U504" s="657"/>
      <c r="V504" s="657"/>
      <c r="W504" s="657"/>
      <c r="X504" s="657"/>
      <c r="Y504" s="657"/>
      <c r="Z504" s="657"/>
      <c r="AA504" s="657"/>
      <c r="AB504" s="657"/>
      <c r="AC504" s="657"/>
      <c r="AD504" s="657"/>
    </row>
    <row r="505">
      <c r="A505" s="657"/>
      <c r="B505" s="657"/>
      <c r="C505" s="657"/>
      <c r="D505" s="657"/>
      <c r="E505" s="657"/>
      <c r="F505" s="657"/>
      <c r="G505" s="657"/>
      <c r="H505" s="657"/>
      <c r="I505" s="657"/>
      <c r="J505" s="657"/>
      <c r="K505" s="657"/>
      <c r="L505" s="657"/>
      <c r="M505" s="657"/>
      <c r="N505" s="657"/>
      <c r="O505" s="657"/>
      <c r="P505" s="657"/>
      <c r="Q505" s="657"/>
      <c r="R505" s="657"/>
      <c r="S505" s="657"/>
      <c r="T505" s="657"/>
      <c r="U505" s="657"/>
      <c r="V505" s="657"/>
      <c r="W505" s="657"/>
      <c r="X505" s="657"/>
      <c r="Y505" s="657"/>
      <c r="Z505" s="657"/>
      <c r="AA505" s="657"/>
      <c r="AB505" s="657"/>
      <c r="AC505" s="657"/>
      <c r="AD505" s="657"/>
    </row>
    <row r="506">
      <c r="A506" s="657"/>
      <c r="B506" s="657"/>
      <c r="C506" s="657"/>
      <c r="D506" s="657"/>
      <c r="E506" s="657"/>
      <c r="F506" s="657"/>
      <c r="G506" s="657"/>
      <c r="H506" s="657"/>
      <c r="I506" s="657"/>
      <c r="J506" s="657"/>
      <c r="K506" s="657"/>
      <c r="L506" s="657"/>
      <c r="M506" s="657"/>
      <c r="N506" s="657"/>
      <c r="O506" s="657"/>
      <c r="P506" s="657"/>
      <c r="Q506" s="657"/>
      <c r="R506" s="657"/>
      <c r="S506" s="657"/>
      <c r="T506" s="657"/>
      <c r="U506" s="657"/>
      <c r="V506" s="657"/>
      <c r="W506" s="657"/>
      <c r="X506" s="657"/>
      <c r="Y506" s="657"/>
      <c r="Z506" s="657"/>
      <c r="AA506" s="657"/>
      <c r="AB506" s="657"/>
      <c r="AC506" s="657"/>
      <c r="AD506" s="657"/>
    </row>
    <row r="507">
      <c r="A507" s="657"/>
      <c r="B507" s="657"/>
      <c r="C507" s="657"/>
      <c r="D507" s="657"/>
      <c r="E507" s="657"/>
      <c r="F507" s="657"/>
      <c r="G507" s="657"/>
      <c r="H507" s="657"/>
      <c r="I507" s="657"/>
      <c r="J507" s="657"/>
      <c r="K507" s="657"/>
      <c r="L507" s="657"/>
      <c r="M507" s="657"/>
      <c r="N507" s="657"/>
      <c r="O507" s="657"/>
      <c r="P507" s="657"/>
      <c r="Q507" s="657"/>
      <c r="R507" s="657"/>
      <c r="S507" s="657"/>
      <c r="T507" s="657"/>
      <c r="U507" s="657"/>
      <c r="V507" s="657"/>
      <c r="W507" s="657"/>
      <c r="X507" s="657"/>
      <c r="Y507" s="657"/>
      <c r="Z507" s="657"/>
      <c r="AA507" s="657"/>
      <c r="AB507" s="657"/>
      <c r="AC507" s="657"/>
      <c r="AD507" s="657"/>
    </row>
    <row r="508">
      <c r="A508" s="657"/>
      <c r="B508" s="657"/>
      <c r="C508" s="657"/>
      <c r="D508" s="657"/>
      <c r="E508" s="657"/>
      <c r="F508" s="657"/>
      <c r="G508" s="657"/>
      <c r="H508" s="657"/>
      <c r="I508" s="657"/>
      <c r="J508" s="657"/>
      <c r="K508" s="657"/>
      <c r="L508" s="657"/>
      <c r="M508" s="657"/>
      <c r="N508" s="657"/>
      <c r="O508" s="657"/>
      <c r="P508" s="657"/>
      <c r="Q508" s="657"/>
      <c r="R508" s="657"/>
      <c r="S508" s="657"/>
      <c r="T508" s="657"/>
      <c r="U508" s="657"/>
      <c r="V508" s="657"/>
      <c r="W508" s="657"/>
      <c r="X508" s="657"/>
      <c r="Y508" s="657"/>
      <c r="Z508" s="657"/>
      <c r="AA508" s="657"/>
      <c r="AB508" s="657"/>
      <c r="AC508" s="657"/>
      <c r="AD508" s="657"/>
    </row>
    <row r="509">
      <c r="A509" s="657"/>
      <c r="B509" s="657"/>
      <c r="C509" s="657"/>
      <c r="D509" s="657"/>
      <c r="E509" s="657"/>
      <c r="F509" s="657"/>
      <c r="G509" s="657"/>
      <c r="H509" s="657"/>
      <c r="I509" s="657"/>
      <c r="J509" s="657"/>
      <c r="K509" s="657"/>
      <c r="L509" s="657"/>
      <c r="M509" s="657"/>
      <c r="N509" s="657"/>
      <c r="O509" s="657"/>
      <c r="P509" s="657"/>
      <c r="Q509" s="657"/>
      <c r="R509" s="657"/>
      <c r="S509" s="657"/>
      <c r="T509" s="657"/>
      <c r="U509" s="657"/>
      <c r="V509" s="657"/>
      <c r="W509" s="657"/>
      <c r="X509" s="657"/>
      <c r="Y509" s="657"/>
      <c r="Z509" s="657"/>
      <c r="AA509" s="657"/>
      <c r="AB509" s="657"/>
      <c r="AC509" s="657"/>
      <c r="AD509" s="657"/>
    </row>
    <row r="510">
      <c r="A510" s="657"/>
      <c r="B510" s="657"/>
      <c r="C510" s="657"/>
      <c r="D510" s="657"/>
      <c r="E510" s="657"/>
      <c r="F510" s="657"/>
      <c r="G510" s="657"/>
      <c r="H510" s="657"/>
      <c r="I510" s="657"/>
      <c r="J510" s="657"/>
      <c r="K510" s="657"/>
      <c r="L510" s="657"/>
      <c r="M510" s="657"/>
      <c r="N510" s="657"/>
      <c r="O510" s="657"/>
      <c r="P510" s="657"/>
      <c r="Q510" s="657"/>
      <c r="R510" s="657"/>
      <c r="S510" s="657"/>
      <c r="T510" s="657"/>
      <c r="U510" s="657"/>
      <c r="V510" s="657"/>
      <c r="W510" s="657"/>
      <c r="X510" s="657"/>
      <c r="Y510" s="657"/>
      <c r="Z510" s="657"/>
      <c r="AA510" s="657"/>
      <c r="AB510" s="657"/>
      <c r="AC510" s="657"/>
      <c r="AD510" s="657"/>
    </row>
    <row r="511">
      <c r="A511" s="657"/>
      <c r="B511" s="657"/>
      <c r="C511" s="657"/>
      <c r="D511" s="657"/>
      <c r="E511" s="657"/>
      <c r="F511" s="657"/>
      <c r="G511" s="657"/>
      <c r="H511" s="657"/>
      <c r="I511" s="657"/>
      <c r="J511" s="657"/>
      <c r="K511" s="657"/>
      <c r="L511" s="657"/>
      <c r="M511" s="657"/>
      <c r="N511" s="657"/>
      <c r="O511" s="657"/>
      <c r="P511" s="657"/>
      <c r="Q511" s="657"/>
      <c r="R511" s="657"/>
      <c r="S511" s="657"/>
      <c r="T511" s="657"/>
      <c r="U511" s="657"/>
      <c r="V511" s="657"/>
      <c r="W511" s="657"/>
      <c r="X511" s="657"/>
      <c r="Y511" s="657"/>
      <c r="Z511" s="657"/>
      <c r="AA511" s="657"/>
      <c r="AB511" s="657"/>
      <c r="AC511" s="657"/>
      <c r="AD511" s="657"/>
    </row>
    <row r="512">
      <c r="A512" s="657"/>
      <c r="B512" s="657"/>
      <c r="C512" s="657"/>
      <c r="D512" s="657"/>
      <c r="E512" s="657"/>
      <c r="F512" s="657"/>
      <c r="G512" s="657"/>
      <c r="H512" s="657"/>
      <c r="I512" s="657"/>
      <c r="J512" s="657"/>
      <c r="K512" s="657"/>
      <c r="L512" s="657"/>
      <c r="M512" s="657"/>
      <c r="N512" s="657"/>
      <c r="O512" s="657"/>
      <c r="P512" s="657"/>
      <c r="Q512" s="657"/>
      <c r="R512" s="657"/>
      <c r="S512" s="657"/>
      <c r="T512" s="657"/>
      <c r="U512" s="657"/>
      <c r="V512" s="657"/>
      <c r="W512" s="657"/>
      <c r="X512" s="657"/>
      <c r="Y512" s="657"/>
      <c r="Z512" s="657"/>
      <c r="AA512" s="657"/>
      <c r="AB512" s="657"/>
      <c r="AC512" s="657"/>
      <c r="AD512" s="657"/>
    </row>
    <row r="513">
      <c r="A513" s="657"/>
      <c r="B513" s="657"/>
      <c r="C513" s="657"/>
      <c r="D513" s="657"/>
      <c r="E513" s="657"/>
      <c r="F513" s="657"/>
      <c r="G513" s="657"/>
      <c r="H513" s="657"/>
      <c r="I513" s="657"/>
      <c r="J513" s="657"/>
      <c r="K513" s="657"/>
      <c r="L513" s="657"/>
      <c r="M513" s="657"/>
      <c r="N513" s="657"/>
      <c r="O513" s="657"/>
      <c r="P513" s="657"/>
      <c r="Q513" s="657"/>
      <c r="R513" s="657"/>
      <c r="S513" s="657"/>
      <c r="T513" s="657"/>
      <c r="U513" s="657"/>
      <c r="V513" s="657"/>
      <c r="W513" s="657"/>
      <c r="X513" s="657"/>
      <c r="Y513" s="657"/>
      <c r="Z513" s="657"/>
      <c r="AA513" s="657"/>
      <c r="AB513" s="657"/>
      <c r="AC513" s="657"/>
      <c r="AD513" s="657"/>
    </row>
    <row r="514">
      <c r="A514" s="657"/>
      <c r="B514" s="657"/>
      <c r="C514" s="657"/>
      <c r="D514" s="657"/>
      <c r="E514" s="657"/>
      <c r="F514" s="657"/>
      <c r="G514" s="657"/>
      <c r="H514" s="657"/>
      <c r="I514" s="657"/>
      <c r="J514" s="657"/>
      <c r="K514" s="657"/>
      <c r="L514" s="657"/>
      <c r="M514" s="657"/>
      <c r="N514" s="657"/>
      <c r="O514" s="657"/>
      <c r="P514" s="657"/>
      <c r="Q514" s="657"/>
      <c r="R514" s="657"/>
      <c r="S514" s="657"/>
      <c r="T514" s="657"/>
      <c r="U514" s="657"/>
      <c r="V514" s="657"/>
      <c r="W514" s="657"/>
      <c r="X514" s="657"/>
      <c r="Y514" s="657"/>
      <c r="Z514" s="657"/>
      <c r="AA514" s="657"/>
      <c r="AB514" s="657"/>
      <c r="AC514" s="657"/>
      <c r="AD514" s="657"/>
    </row>
    <row r="515">
      <c r="A515" s="657"/>
      <c r="B515" s="657"/>
      <c r="C515" s="657"/>
      <c r="D515" s="657"/>
      <c r="E515" s="657"/>
      <c r="F515" s="657"/>
      <c r="G515" s="657"/>
      <c r="H515" s="657"/>
      <c r="I515" s="657"/>
      <c r="J515" s="657"/>
      <c r="K515" s="657"/>
      <c r="L515" s="657"/>
      <c r="M515" s="657"/>
      <c r="N515" s="657"/>
      <c r="O515" s="657"/>
      <c r="P515" s="657"/>
      <c r="Q515" s="657"/>
      <c r="R515" s="657"/>
      <c r="S515" s="657"/>
      <c r="T515" s="657"/>
      <c r="U515" s="657"/>
      <c r="V515" s="657"/>
      <c r="W515" s="657"/>
      <c r="X515" s="657"/>
      <c r="Y515" s="657"/>
      <c r="Z515" s="657"/>
      <c r="AA515" s="657"/>
      <c r="AB515" s="657"/>
      <c r="AC515" s="657"/>
      <c r="AD515" s="657"/>
    </row>
    <row r="516">
      <c r="A516" s="657"/>
      <c r="B516" s="657"/>
      <c r="C516" s="657"/>
      <c r="D516" s="657"/>
      <c r="E516" s="657"/>
      <c r="F516" s="657"/>
      <c r="G516" s="657"/>
      <c r="H516" s="657"/>
      <c r="I516" s="657"/>
      <c r="J516" s="657"/>
      <c r="K516" s="657"/>
      <c r="L516" s="657"/>
      <c r="M516" s="657"/>
      <c r="N516" s="657"/>
      <c r="O516" s="657"/>
      <c r="P516" s="657"/>
      <c r="Q516" s="657"/>
      <c r="R516" s="657"/>
      <c r="S516" s="657"/>
      <c r="T516" s="657"/>
      <c r="U516" s="657"/>
      <c r="V516" s="657"/>
      <c r="W516" s="657"/>
      <c r="X516" s="657"/>
      <c r="Y516" s="657"/>
      <c r="Z516" s="657"/>
      <c r="AA516" s="657"/>
      <c r="AB516" s="657"/>
      <c r="AC516" s="657"/>
      <c r="AD516" s="657"/>
    </row>
    <row r="517">
      <c r="A517" s="657"/>
      <c r="B517" s="657"/>
      <c r="C517" s="657"/>
      <c r="D517" s="657"/>
      <c r="E517" s="657"/>
      <c r="F517" s="657"/>
      <c r="G517" s="657"/>
      <c r="H517" s="657"/>
      <c r="I517" s="657"/>
      <c r="J517" s="657"/>
      <c r="K517" s="657"/>
      <c r="L517" s="657"/>
      <c r="M517" s="657"/>
      <c r="N517" s="657"/>
      <c r="O517" s="657"/>
      <c r="P517" s="657"/>
      <c r="Q517" s="657"/>
      <c r="R517" s="657"/>
      <c r="S517" s="657"/>
      <c r="T517" s="657"/>
      <c r="U517" s="657"/>
      <c r="V517" s="657"/>
      <c r="W517" s="657"/>
      <c r="X517" s="657"/>
      <c r="Y517" s="657"/>
      <c r="Z517" s="657"/>
      <c r="AA517" s="657"/>
      <c r="AB517" s="657"/>
      <c r="AC517" s="657"/>
      <c r="AD517" s="657"/>
    </row>
    <row r="518">
      <c r="A518" s="657"/>
      <c r="B518" s="657"/>
      <c r="C518" s="657"/>
      <c r="D518" s="657"/>
      <c r="E518" s="657"/>
      <c r="F518" s="657"/>
      <c r="G518" s="657"/>
      <c r="H518" s="657"/>
      <c r="I518" s="657"/>
      <c r="J518" s="657"/>
      <c r="K518" s="657"/>
      <c r="L518" s="657"/>
      <c r="M518" s="657"/>
      <c r="N518" s="657"/>
      <c r="O518" s="657"/>
      <c r="P518" s="657"/>
      <c r="Q518" s="657"/>
      <c r="R518" s="657"/>
      <c r="S518" s="657"/>
      <c r="T518" s="657"/>
      <c r="U518" s="657"/>
      <c r="V518" s="657"/>
      <c r="W518" s="657"/>
      <c r="X518" s="657"/>
      <c r="Y518" s="657"/>
      <c r="Z518" s="657"/>
      <c r="AA518" s="657"/>
      <c r="AB518" s="657"/>
      <c r="AC518" s="657"/>
      <c r="AD518" s="657"/>
    </row>
    <row r="519">
      <c r="A519" s="657"/>
      <c r="B519" s="657"/>
      <c r="C519" s="657"/>
      <c r="D519" s="657"/>
      <c r="E519" s="657"/>
      <c r="F519" s="657"/>
      <c r="G519" s="657"/>
      <c r="H519" s="657"/>
      <c r="I519" s="657"/>
      <c r="J519" s="657"/>
      <c r="K519" s="657"/>
      <c r="L519" s="657"/>
      <c r="M519" s="657"/>
      <c r="N519" s="657"/>
      <c r="O519" s="657"/>
      <c r="P519" s="657"/>
      <c r="Q519" s="657"/>
      <c r="R519" s="657"/>
      <c r="S519" s="657"/>
      <c r="T519" s="657"/>
      <c r="U519" s="657"/>
      <c r="V519" s="657"/>
      <c r="W519" s="657"/>
      <c r="X519" s="657"/>
      <c r="Y519" s="657"/>
      <c r="Z519" s="657"/>
      <c r="AA519" s="657"/>
      <c r="AB519" s="657"/>
      <c r="AC519" s="657"/>
      <c r="AD519" s="657"/>
    </row>
    <row r="520">
      <c r="A520" s="657"/>
      <c r="B520" s="657"/>
      <c r="C520" s="657"/>
      <c r="D520" s="657"/>
      <c r="E520" s="657"/>
      <c r="F520" s="657"/>
      <c r="G520" s="657"/>
      <c r="H520" s="657"/>
      <c r="I520" s="657"/>
      <c r="J520" s="657"/>
      <c r="K520" s="657"/>
      <c r="L520" s="657"/>
      <c r="M520" s="657"/>
      <c r="N520" s="657"/>
      <c r="O520" s="657"/>
      <c r="P520" s="657"/>
      <c r="Q520" s="657"/>
      <c r="R520" s="657"/>
      <c r="S520" s="657"/>
      <c r="T520" s="657"/>
      <c r="U520" s="657"/>
      <c r="V520" s="657"/>
      <c r="W520" s="657"/>
      <c r="X520" s="657"/>
      <c r="Y520" s="657"/>
      <c r="Z520" s="657"/>
      <c r="AA520" s="657"/>
      <c r="AB520" s="657"/>
      <c r="AC520" s="657"/>
      <c r="AD520" s="657"/>
    </row>
    <row r="521">
      <c r="A521" s="657"/>
      <c r="B521" s="657"/>
      <c r="C521" s="657"/>
      <c r="D521" s="657"/>
      <c r="E521" s="657"/>
      <c r="F521" s="657"/>
      <c r="G521" s="657"/>
      <c r="H521" s="657"/>
      <c r="I521" s="657"/>
      <c r="J521" s="657"/>
      <c r="K521" s="657"/>
      <c r="L521" s="657"/>
      <c r="M521" s="657"/>
      <c r="N521" s="657"/>
      <c r="O521" s="657"/>
      <c r="P521" s="657"/>
      <c r="Q521" s="657"/>
      <c r="R521" s="657"/>
      <c r="S521" s="657"/>
      <c r="T521" s="657"/>
      <c r="U521" s="657"/>
      <c r="V521" s="657"/>
      <c r="W521" s="657"/>
      <c r="X521" s="657"/>
      <c r="Y521" s="657"/>
      <c r="Z521" s="657"/>
      <c r="AA521" s="657"/>
      <c r="AB521" s="657"/>
      <c r="AC521" s="657"/>
      <c r="AD521" s="657"/>
    </row>
    <row r="522">
      <c r="A522" s="657"/>
      <c r="B522" s="657"/>
      <c r="C522" s="657"/>
      <c r="D522" s="657"/>
      <c r="E522" s="657"/>
      <c r="F522" s="657"/>
      <c r="G522" s="657"/>
      <c r="H522" s="657"/>
      <c r="I522" s="657"/>
      <c r="J522" s="657"/>
      <c r="K522" s="657"/>
      <c r="L522" s="657"/>
      <c r="M522" s="657"/>
      <c r="N522" s="657"/>
      <c r="O522" s="657"/>
      <c r="P522" s="657"/>
      <c r="Q522" s="657"/>
      <c r="R522" s="657"/>
      <c r="S522" s="657"/>
      <c r="T522" s="657"/>
      <c r="U522" s="657"/>
      <c r="V522" s="657"/>
      <c r="W522" s="657"/>
      <c r="X522" s="657"/>
      <c r="Y522" s="657"/>
      <c r="Z522" s="657"/>
      <c r="AA522" s="657"/>
      <c r="AB522" s="657"/>
      <c r="AC522" s="657"/>
      <c r="AD522" s="657"/>
    </row>
    <row r="523">
      <c r="A523" s="657"/>
      <c r="B523" s="657"/>
      <c r="C523" s="657"/>
      <c r="D523" s="657"/>
      <c r="E523" s="657"/>
      <c r="F523" s="657"/>
      <c r="G523" s="657"/>
      <c r="H523" s="657"/>
      <c r="I523" s="657"/>
      <c r="J523" s="657"/>
      <c r="K523" s="657"/>
      <c r="L523" s="657"/>
      <c r="M523" s="657"/>
      <c r="N523" s="657"/>
      <c r="O523" s="657"/>
      <c r="P523" s="657"/>
      <c r="Q523" s="657"/>
      <c r="R523" s="657"/>
      <c r="S523" s="657"/>
      <c r="T523" s="657"/>
      <c r="U523" s="657"/>
      <c r="V523" s="657"/>
      <c r="W523" s="657"/>
      <c r="X523" s="657"/>
      <c r="Y523" s="657"/>
      <c r="Z523" s="657"/>
      <c r="AA523" s="657"/>
      <c r="AB523" s="657"/>
      <c r="AC523" s="657"/>
      <c r="AD523" s="657"/>
    </row>
    <row r="524">
      <c r="A524" s="657"/>
      <c r="B524" s="657"/>
      <c r="C524" s="657"/>
      <c r="D524" s="657"/>
      <c r="E524" s="657"/>
      <c r="F524" s="657"/>
      <c r="G524" s="657"/>
      <c r="H524" s="657"/>
      <c r="I524" s="657"/>
      <c r="J524" s="657"/>
      <c r="K524" s="657"/>
      <c r="L524" s="657"/>
      <c r="M524" s="657"/>
      <c r="N524" s="657"/>
      <c r="O524" s="657"/>
      <c r="P524" s="657"/>
      <c r="Q524" s="657"/>
      <c r="R524" s="657"/>
      <c r="S524" s="657"/>
      <c r="T524" s="657"/>
      <c r="U524" s="657"/>
      <c r="V524" s="657"/>
      <c r="W524" s="657"/>
      <c r="X524" s="657"/>
      <c r="Y524" s="657"/>
      <c r="Z524" s="657"/>
      <c r="AA524" s="657"/>
      <c r="AB524" s="657"/>
      <c r="AC524" s="657"/>
      <c r="AD524" s="657"/>
    </row>
    <row r="525">
      <c r="A525" s="657"/>
      <c r="B525" s="657"/>
      <c r="C525" s="657"/>
      <c r="D525" s="657"/>
      <c r="E525" s="657"/>
      <c r="F525" s="657"/>
      <c r="G525" s="657"/>
      <c r="H525" s="657"/>
      <c r="I525" s="657"/>
      <c r="J525" s="657"/>
      <c r="K525" s="657"/>
      <c r="L525" s="657"/>
      <c r="M525" s="657"/>
      <c r="N525" s="657"/>
      <c r="O525" s="657"/>
      <c r="P525" s="657"/>
      <c r="Q525" s="657"/>
      <c r="R525" s="657"/>
      <c r="S525" s="657"/>
      <c r="T525" s="657"/>
      <c r="U525" s="657"/>
      <c r="V525" s="657"/>
      <c r="W525" s="657"/>
      <c r="X525" s="657"/>
      <c r="Y525" s="657"/>
      <c r="Z525" s="657"/>
      <c r="AA525" s="657"/>
      <c r="AB525" s="657"/>
      <c r="AC525" s="657"/>
      <c r="AD525" s="657"/>
    </row>
    <row r="526">
      <c r="A526" s="657"/>
      <c r="B526" s="657"/>
      <c r="C526" s="657"/>
      <c r="D526" s="657"/>
      <c r="E526" s="657"/>
      <c r="F526" s="657"/>
      <c r="G526" s="657"/>
      <c r="H526" s="657"/>
      <c r="I526" s="657"/>
      <c r="J526" s="657"/>
      <c r="K526" s="657"/>
      <c r="L526" s="657"/>
      <c r="M526" s="657"/>
      <c r="N526" s="657"/>
      <c r="O526" s="657"/>
      <c r="P526" s="657"/>
      <c r="Q526" s="657"/>
      <c r="R526" s="657"/>
      <c r="S526" s="657"/>
      <c r="T526" s="657"/>
      <c r="U526" s="657"/>
      <c r="V526" s="657"/>
      <c r="W526" s="657"/>
      <c r="X526" s="657"/>
      <c r="Y526" s="657"/>
      <c r="Z526" s="657"/>
      <c r="AA526" s="657"/>
      <c r="AB526" s="657"/>
      <c r="AC526" s="657"/>
      <c r="AD526" s="657"/>
    </row>
    <row r="527">
      <c r="A527" s="657"/>
      <c r="B527" s="657"/>
      <c r="C527" s="657"/>
      <c r="D527" s="657"/>
      <c r="E527" s="657"/>
      <c r="F527" s="657"/>
      <c r="G527" s="657"/>
      <c r="H527" s="657"/>
      <c r="I527" s="657"/>
      <c r="J527" s="657"/>
      <c r="K527" s="657"/>
      <c r="L527" s="657"/>
      <c r="M527" s="657"/>
      <c r="N527" s="657"/>
      <c r="O527" s="657"/>
      <c r="P527" s="657"/>
      <c r="Q527" s="657"/>
      <c r="R527" s="657"/>
      <c r="S527" s="657"/>
      <c r="T527" s="657"/>
      <c r="U527" s="657"/>
      <c r="V527" s="657"/>
      <c r="W527" s="657"/>
      <c r="X527" s="657"/>
      <c r="Y527" s="657"/>
      <c r="Z527" s="657"/>
      <c r="AA527" s="657"/>
      <c r="AB527" s="657"/>
      <c r="AC527" s="657"/>
      <c r="AD527" s="657"/>
    </row>
    <row r="528">
      <c r="A528" s="657"/>
      <c r="B528" s="657"/>
      <c r="C528" s="657"/>
      <c r="D528" s="657"/>
      <c r="E528" s="657"/>
      <c r="F528" s="657"/>
      <c r="G528" s="657"/>
      <c r="H528" s="657"/>
      <c r="I528" s="657"/>
      <c r="J528" s="657"/>
      <c r="K528" s="657"/>
      <c r="L528" s="657"/>
      <c r="M528" s="657"/>
      <c r="N528" s="657"/>
      <c r="O528" s="657"/>
      <c r="P528" s="657"/>
      <c r="Q528" s="657"/>
      <c r="R528" s="657"/>
      <c r="S528" s="657"/>
      <c r="T528" s="657"/>
      <c r="U528" s="657"/>
      <c r="V528" s="657"/>
      <c r="W528" s="657"/>
      <c r="X528" s="657"/>
      <c r="Y528" s="657"/>
      <c r="Z528" s="657"/>
      <c r="AA528" s="657"/>
      <c r="AB528" s="657"/>
      <c r="AC528" s="657"/>
      <c r="AD528" s="657"/>
    </row>
    <row r="529">
      <c r="A529" s="657"/>
      <c r="B529" s="657"/>
      <c r="C529" s="657"/>
      <c r="D529" s="657"/>
      <c r="E529" s="657"/>
      <c r="F529" s="657"/>
      <c r="G529" s="657"/>
      <c r="H529" s="657"/>
      <c r="I529" s="657"/>
      <c r="J529" s="657"/>
      <c r="K529" s="657"/>
      <c r="L529" s="657"/>
      <c r="M529" s="657"/>
      <c r="N529" s="657"/>
      <c r="O529" s="657"/>
      <c r="P529" s="657"/>
      <c r="Q529" s="657"/>
      <c r="R529" s="657"/>
      <c r="S529" s="657"/>
      <c r="T529" s="657"/>
      <c r="U529" s="657"/>
      <c r="V529" s="657"/>
      <c r="W529" s="657"/>
      <c r="X529" s="657"/>
      <c r="Y529" s="657"/>
      <c r="Z529" s="657"/>
      <c r="AA529" s="657"/>
      <c r="AB529" s="657"/>
      <c r="AC529" s="657"/>
      <c r="AD529" s="657"/>
    </row>
    <row r="530">
      <c r="A530" s="657"/>
      <c r="B530" s="657"/>
      <c r="C530" s="657"/>
      <c r="D530" s="657"/>
      <c r="E530" s="657"/>
      <c r="F530" s="657"/>
      <c r="G530" s="657"/>
      <c r="H530" s="657"/>
      <c r="I530" s="657"/>
      <c r="J530" s="657"/>
      <c r="K530" s="657"/>
      <c r="L530" s="657"/>
      <c r="M530" s="657"/>
      <c r="N530" s="657"/>
      <c r="O530" s="657"/>
      <c r="P530" s="657"/>
      <c r="Q530" s="657"/>
      <c r="R530" s="657"/>
      <c r="S530" s="657"/>
      <c r="T530" s="657"/>
      <c r="U530" s="657"/>
      <c r="V530" s="657"/>
      <c r="W530" s="657"/>
      <c r="X530" s="657"/>
      <c r="Y530" s="657"/>
      <c r="Z530" s="657"/>
      <c r="AA530" s="657"/>
      <c r="AB530" s="657"/>
      <c r="AC530" s="657"/>
      <c r="AD530" s="657"/>
    </row>
    <row r="531">
      <c r="A531" s="657"/>
      <c r="B531" s="657"/>
      <c r="C531" s="657"/>
      <c r="D531" s="657"/>
      <c r="E531" s="657"/>
      <c r="F531" s="657"/>
      <c r="G531" s="657"/>
      <c r="H531" s="657"/>
      <c r="I531" s="657"/>
      <c r="J531" s="657"/>
      <c r="K531" s="657"/>
      <c r="L531" s="657"/>
      <c r="M531" s="657"/>
      <c r="N531" s="657"/>
      <c r="O531" s="657"/>
      <c r="P531" s="657"/>
      <c r="Q531" s="657"/>
      <c r="R531" s="657"/>
      <c r="S531" s="657"/>
      <c r="T531" s="657"/>
      <c r="U531" s="657"/>
      <c r="V531" s="657"/>
      <c r="W531" s="657"/>
      <c r="X531" s="657"/>
      <c r="Y531" s="657"/>
      <c r="Z531" s="657"/>
      <c r="AA531" s="657"/>
      <c r="AB531" s="657"/>
      <c r="AC531" s="657"/>
      <c r="AD531" s="657"/>
    </row>
    <row r="532">
      <c r="A532" s="657"/>
      <c r="B532" s="657"/>
      <c r="C532" s="657"/>
      <c r="D532" s="657"/>
      <c r="E532" s="657"/>
      <c r="F532" s="657"/>
      <c r="G532" s="657"/>
      <c r="H532" s="657"/>
      <c r="I532" s="657"/>
      <c r="J532" s="657"/>
      <c r="K532" s="657"/>
      <c r="L532" s="657"/>
      <c r="M532" s="657"/>
      <c r="N532" s="657"/>
      <c r="O532" s="657"/>
      <c r="P532" s="657"/>
      <c r="Q532" s="657"/>
      <c r="R532" s="657"/>
      <c r="S532" s="657"/>
      <c r="T532" s="657"/>
      <c r="U532" s="657"/>
      <c r="V532" s="657"/>
      <c r="W532" s="657"/>
      <c r="X532" s="657"/>
      <c r="Y532" s="657"/>
      <c r="Z532" s="657"/>
      <c r="AA532" s="657"/>
      <c r="AB532" s="657"/>
      <c r="AC532" s="657"/>
      <c r="AD532" s="657"/>
    </row>
    <row r="533">
      <c r="A533" s="657"/>
      <c r="B533" s="657"/>
      <c r="C533" s="657"/>
      <c r="D533" s="657"/>
      <c r="E533" s="657"/>
      <c r="F533" s="657"/>
      <c r="G533" s="657"/>
      <c r="H533" s="657"/>
      <c r="I533" s="657"/>
      <c r="J533" s="657"/>
      <c r="K533" s="657"/>
      <c r="L533" s="657"/>
      <c r="M533" s="657"/>
      <c r="N533" s="657"/>
      <c r="O533" s="657"/>
      <c r="P533" s="657"/>
      <c r="Q533" s="657"/>
      <c r="R533" s="657"/>
      <c r="S533" s="657"/>
      <c r="T533" s="657"/>
      <c r="U533" s="657"/>
      <c r="V533" s="657"/>
      <c r="W533" s="657"/>
      <c r="X533" s="657"/>
      <c r="Y533" s="657"/>
      <c r="Z533" s="657"/>
      <c r="AA533" s="657"/>
      <c r="AB533" s="657"/>
      <c r="AC533" s="657"/>
      <c r="AD533" s="657"/>
    </row>
    <row r="534">
      <c r="A534" s="657"/>
      <c r="B534" s="657"/>
      <c r="C534" s="657"/>
      <c r="D534" s="657"/>
      <c r="E534" s="657"/>
      <c r="F534" s="657"/>
      <c r="G534" s="657"/>
      <c r="H534" s="657"/>
      <c r="I534" s="657"/>
      <c r="J534" s="657"/>
      <c r="K534" s="657"/>
      <c r="L534" s="657"/>
      <c r="M534" s="657"/>
      <c r="N534" s="657"/>
      <c r="O534" s="657"/>
      <c r="P534" s="657"/>
      <c r="Q534" s="657"/>
      <c r="R534" s="657"/>
      <c r="S534" s="657"/>
      <c r="T534" s="657"/>
      <c r="U534" s="657"/>
      <c r="V534" s="657"/>
      <c r="W534" s="657"/>
      <c r="X534" s="657"/>
      <c r="Y534" s="657"/>
      <c r="Z534" s="657"/>
      <c r="AA534" s="657"/>
      <c r="AB534" s="657"/>
      <c r="AC534" s="657"/>
      <c r="AD534" s="657"/>
    </row>
    <row r="535">
      <c r="A535" s="657"/>
      <c r="B535" s="657"/>
      <c r="C535" s="657"/>
      <c r="D535" s="657"/>
      <c r="E535" s="657"/>
      <c r="F535" s="657"/>
      <c r="G535" s="657"/>
      <c r="H535" s="657"/>
      <c r="I535" s="657"/>
      <c r="J535" s="657"/>
      <c r="K535" s="657"/>
      <c r="L535" s="657"/>
      <c r="M535" s="657"/>
      <c r="N535" s="657"/>
      <c r="O535" s="657"/>
      <c r="P535" s="657"/>
      <c r="Q535" s="657"/>
      <c r="R535" s="657"/>
      <c r="S535" s="657"/>
      <c r="T535" s="657"/>
      <c r="U535" s="657"/>
      <c r="V535" s="657"/>
      <c r="W535" s="657"/>
      <c r="X535" s="657"/>
      <c r="Y535" s="657"/>
      <c r="Z535" s="657"/>
      <c r="AA535" s="657"/>
      <c r="AB535" s="657"/>
      <c r="AC535" s="657"/>
      <c r="AD535" s="657"/>
    </row>
    <row r="536">
      <c r="A536" s="657"/>
      <c r="B536" s="657"/>
      <c r="C536" s="657"/>
      <c r="D536" s="657"/>
      <c r="E536" s="657"/>
      <c r="F536" s="657"/>
      <c r="G536" s="657"/>
      <c r="H536" s="657"/>
      <c r="I536" s="657"/>
      <c r="J536" s="657"/>
      <c r="K536" s="657"/>
      <c r="L536" s="657"/>
      <c r="M536" s="657"/>
      <c r="N536" s="657"/>
      <c r="O536" s="657"/>
      <c r="P536" s="657"/>
      <c r="Q536" s="657"/>
      <c r="R536" s="657"/>
      <c r="S536" s="657"/>
      <c r="T536" s="657"/>
      <c r="U536" s="657"/>
      <c r="V536" s="657"/>
      <c r="W536" s="657"/>
      <c r="X536" s="657"/>
      <c r="Y536" s="657"/>
      <c r="Z536" s="657"/>
      <c r="AA536" s="657"/>
      <c r="AB536" s="657"/>
      <c r="AC536" s="657"/>
      <c r="AD536" s="657"/>
    </row>
    <row r="537">
      <c r="A537" s="657"/>
      <c r="B537" s="657"/>
      <c r="C537" s="657"/>
      <c r="D537" s="657"/>
      <c r="E537" s="657"/>
      <c r="F537" s="657"/>
      <c r="G537" s="657"/>
      <c r="H537" s="657"/>
      <c r="I537" s="657"/>
      <c r="J537" s="657"/>
      <c r="K537" s="657"/>
      <c r="L537" s="657"/>
      <c r="M537" s="657"/>
      <c r="N537" s="657"/>
      <c r="O537" s="657"/>
      <c r="P537" s="657"/>
      <c r="Q537" s="657"/>
      <c r="R537" s="657"/>
      <c r="S537" s="657"/>
      <c r="T537" s="657"/>
      <c r="U537" s="657"/>
      <c r="V537" s="657"/>
      <c r="W537" s="657"/>
      <c r="X537" s="657"/>
      <c r="Y537" s="657"/>
      <c r="Z537" s="657"/>
      <c r="AA537" s="657"/>
      <c r="AB537" s="657"/>
      <c r="AC537" s="657"/>
      <c r="AD537" s="657"/>
    </row>
    <row r="538">
      <c r="A538" s="657"/>
      <c r="B538" s="657"/>
      <c r="C538" s="657"/>
      <c r="D538" s="657"/>
      <c r="E538" s="657"/>
      <c r="F538" s="657"/>
      <c r="G538" s="657"/>
      <c r="H538" s="657"/>
      <c r="I538" s="657"/>
      <c r="J538" s="657"/>
      <c r="K538" s="657"/>
      <c r="L538" s="657"/>
      <c r="M538" s="657"/>
      <c r="N538" s="657"/>
      <c r="O538" s="657"/>
      <c r="P538" s="657"/>
      <c r="Q538" s="657"/>
      <c r="R538" s="657"/>
      <c r="S538" s="657"/>
      <c r="T538" s="657"/>
      <c r="U538" s="657"/>
      <c r="V538" s="657"/>
      <c r="W538" s="657"/>
      <c r="X538" s="657"/>
      <c r="Y538" s="657"/>
      <c r="Z538" s="657"/>
      <c r="AA538" s="657"/>
      <c r="AB538" s="657"/>
      <c r="AC538" s="657"/>
      <c r="AD538" s="657"/>
    </row>
    <row r="539">
      <c r="A539" s="657"/>
      <c r="B539" s="657"/>
      <c r="C539" s="657"/>
      <c r="D539" s="657"/>
      <c r="E539" s="657"/>
      <c r="F539" s="657"/>
      <c r="G539" s="657"/>
      <c r="H539" s="657"/>
      <c r="I539" s="657"/>
      <c r="J539" s="657"/>
      <c r="K539" s="657"/>
      <c r="L539" s="657"/>
      <c r="M539" s="657"/>
      <c r="N539" s="657"/>
      <c r="O539" s="657"/>
      <c r="P539" s="657"/>
      <c r="Q539" s="657"/>
      <c r="R539" s="657"/>
      <c r="S539" s="657"/>
      <c r="T539" s="657"/>
      <c r="U539" s="657"/>
      <c r="V539" s="657"/>
      <c r="W539" s="657"/>
      <c r="X539" s="657"/>
      <c r="Y539" s="657"/>
      <c r="Z539" s="657"/>
      <c r="AA539" s="657"/>
      <c r="AB539" s="657"/>
      <c r="AC539" s="657"/>
      <c r="AD539" s="657"/>
    </row>
    <row r="540">
      <c r="A540" s="657"/>
      <c r="B540" s="657"/>
      <c r="C540" s="657"/>
      <c r="D540" s="657"/>
      <c r="E540" s="657"/>
      <c r="F540" s="657"/>
      <c r="G540" s="657"/>
      <c r="H540" s="657"/>
      <c r="I540" s="657"/>
      <c r="J540" s="657"/>
      <c r="K540" s="657"/>
      <c r="L540" s="657"/>
      <c r="M540" s="657"/>
      <c r="N540" s="657"/>
      <c r="O540" s="657"/>
      <c r="P540" s="657"/>
      <c r="Q540" s="657"/>
      <c r="R540" s="657"/>
      <c r="S540" s="657"/>
      <c r="T540" s="657"/>
      <c r="U540" s="657"/>
      <c r="V540" s="657"/>
      <c r="W540" s="657"/>
      <c r="X540" s="657"/>
      <c r="Y540" s="657"/>
      <c r="Z540" s="657"/>
      <c r="AA540" s="657"/>
      <c r="AB540" s="657"/>
      <c r="AC540" s="657"/>
      <c r="AD540" s="657"/>
    </row>
    <row r="541">
      <c r="A541" s="657"/>
      <c r="B541" s="657"/>
      <c r="C541" s="657"/>
      <c r="D541" s="657"/>
      <c r="E541" s="657"/>
      <c r="F541" s="657"/>
      <c r="G541" s="657"/>
      <c r="H541" s="657"/>
      <c r="I541" s="657"/>
      <c r="J541" s="657"/>
      <c r="K541" s="657"/>
      <c r="L541" s="657"/>
      <c r="M541" s="657"/>
      <c r="N541" s="657"/>
      <c r="O541" s="657"/>
      <c r="P541" s="657"/>
      <c r="Q541" s="657"/>
      <c r="R541" s="657"/>
      <c r="S541" s="657"/>
      <c r="T541" s="657"/>
      <c r="U541" s="657"/>
      <c r="V541" s="657"/>
      <c r="W541" s="657"/>
      <c r="X541" s="657"/>
      <c r="Y541" s="657"/>
      <c r="Z541" s="657"/>
      <c r="AA541" s="657"/>
      <c r="AB541" s="657"/>
      <c r="AC541" s="657"/>
      <c r="AD541" s="657"/>
    </row>
    <row r="542">
      <c r="A542" s="657"/>
      <c r="B542" s="657"/>
      <c r="C542" s="657"/>
      <c r="D542" s="657"/>
      <c r="E542" s="657"/>
      <c r="F542" s="657"/>
      <c r="G542" s="657"/>
      <c r="H542" s="657"/>
      <c r="I542" s="657"/>
      <c r="J542" s="657"/>
      <c r="K542" s="657"/>
      <c r="L542" s="657"/>
      <c r="M542" s="657"/>
      <c r="N542" s="657"/>
      <c r="O542" s="657"/>
      <c r="P542" s="657"/>
      <c r="Q542" s="657"/>
      <c r="R542" s="657"/>
      <c r="S542" s="657"/>
      <c r="T542" s="657"/>
      <c r="U542" s="657"/>
      <c r="V542" s="657"/>
      <c r="W542" s="657"/>
      <c r="X542" s="657"/>
      <c r="Y542" s="657"/>
      <c r="Z542" s="657"/>
      <c r="AA542" s="657"/>
      <c r="AB542" s="657"/>
      <c r="AC542" s="657"/>
      <c r="AD542" s="657"/>
    </row>
    <row r="543">
      <c r="A543" s="657"/>
      <c r="B543" s="657"/>
      <c r="C543" s="657"/>
      <c r="D543" s="657"/>
      <c r="E543" s="657"/>
      <c r="F543" s="657"/>
      <c r="G543" s="657"/>
      <c r="H543" s="657"/>
      <c r="I543" s="657"/>
      <c r="J543" s="657"/>
      <c r="K543" s="657"/>
      <c r="L543" s="657"/>
      <c r="M543" s="657"/>
      <c r="N543" s="657"/>
      <c r="O543" s="657"/>
      <c r="P543" s="657"/>
      <c r="Q543" s="657"/>
      <c r="R543" s="657"/>
      <c r="S543" s="657"/>
      <c r="T543" s="657"/>
      <c r="U543" s="657"/>
      <c r="V543" s="657"/>
      <c r="W543" s="657"/>
      <c r="X543" s="657"/>
      <c r="Y543" s="657"/>
      <c r="Z543" s="657"/>
      <c r="AA543" s="657"/>
      <c r="AB543" s="657"/>
      <c r="AC543" s="657"/>
      <c r="AD543" s="657"/>
    </row>
    <row r="544">
      <c r="A544" s="657"/>
      <c r="B544" s="657"/>
      <c r="C544" s="657"/>
      <c r="D544" s="657"/>
      <c r="E544" s="657"/>
      <c r="F544" s="657"/>
      <c r="G544" s="657"/>
      <c r="H544" s="657"/>
      <c r="I544" s="657"/>
      <c r="J544" s="657"/>
      <c r="K544" s="657"/>
      <c r="L544" s="657"/>
      <c r="M544" s="657"/>
      <c r="N544" s="657"/>
      <c r="O544" s="657"/>
      <c r="P544" s="657"/>
      <c r="Q544" s="657"/>
      <c r="R544" s="657"/>
      <c r="S544" s="657"/>
      <c r="T544" s="657"/>
      <c r="U544" s="657"/>
      <c r="V544" s="657"/>
      <c r="W544" s="657"/>
      <c r="X544" s="657"/>
      <c r="Y544" s="657"/>
      <c r="Z544" s="657"/>
      <c r="AA544" s="657"/>
      <c r="AB544" s="657"/>
      <c r="AC544" s="657"/>
      <c r="AD544" s="657"/>
    </row>
    <row r="545">
      <c r="A545" s="657"/>
      <c r="B545" s="657"/>
      <c r="C545" s="657"/>
      <c r="D545" s="657"/>
      <c r="E545" s="657"/>
      <c r="F545" s="657"/>
      <c r="G545" s="657"/>
      <c r="H545" s="657"/>
      <c r="I545" s="657"/>
      <c r="J545" s="657"/>
      <c r="K545" s="657"/>
      <c r="L545" s="657"/>
      <c r="M545" s="657"/>
      <c r="N545" s="657"/>
      <c r="O545" s="657"/>
      <c r="P545" s="657"/>
      <c r="Q545" s="657"/>
      <c r="R545" s="657"/>
      <c r="S545" s="657"/>
      <c r="T545" s="657"/>
      <c r="U545" s="657"/>
      <c r="V545" s="657"/>
      <c r="W545" s="657"/>
      <c r="X545" s="657"/>
      <c r="Y545" s="657"/>
      <c r="Z545" s="657"/>
      <c r="AA545" s="657"/>
      <c r="AB545" s="657"/>
      <c r="AC545" s="657"/>
      <c r="AD545" s="657"/>
    </row>
    <row r="546">
      <c r="A546" s="657"/>
      <c r="B546" s="657"/>
      <c r="C546" s="657"/>
      <c r="D546" s="657"/>
      <c r="E546" s="657"/>
      <c r="F546" s="657"/>
      <c r="G546" s="657"/>
      <c r="H546" s="657"/>
      <c r="I546" s="657"/>
      <c r="J546" s="657"/>
      <c r="K546" s="657"/>
      <c r="L546" s="657"/>
      <c r="M546" s="657"/>
      <c r="N546" s="657"/>
      <c r="O546" s="657"/>
      <c r="P546" s="657"/>
      <c r="Q546" s="657"/>
      <c r="R546" s="657"/>
      <c r="S546" s="657"/>
      <c r="T546" s="657"/>
      <c r="U546" s="657"/>
      <c r="V546" s="657"/>
      <c r="W546" s="657"/>
      <c r="X546" s="657"/>
      <c r="Y546" s="657"/>
      <c r="Z546" s="657"/>
      <c r="AA546" s="657"/>
      <c r="AB546" s="657"/>
      <c r="AC546" s="657"/>
      <c r="AD546" s="657"/>
    </row>
    <row r="547">
      <c r="A547" s="657"/>
      <c r="B547" s="657"/>
      <c r="C547" s="657"/>
      <c r="D547" s="657"/>
      <c r="E547" s="657"/>
      <c r="F547" s="657"/>
      <c r="G547" s="657"/>
      <c r="H547" s="657"/>
      <c r="I547" s="657"/>
      <c r="J547" s="657"/>
      <c r="K547" s="657"/>
      <c r="L547" s="657"/>
      <c r="M547" s="657"/>
      <c r="N547" s="657"/>
      <c r="O547" s="657"/>
      <c r="P547" s="657"/>
      <c r="Q547" s="657"/>
      <c r="R547" s="657"/>
      <c r="S547" s="657"/>
      <c r="T547" s="657"/>
      <c r="U547" s="657"/>
      <c r="V547" s="657"/>
      <c r="W547" s="657"/>
      <c r="X547" s="657"/>
      <c r="Y547" s="657"/>
      <c r="Z547" s="657"/>
      <c r="AA547" s="657"/>
      <c r="AB547" s="657"/>
      <c r="AC547" s="657"/>
      <c r="AD547" s="657"/>
    </row>
    <row r="548">
      <c r="A548" s="657"/>
      <c r="B548" s="657"/>
      <c r="C548" s="657"/>
      <c r="D548" s="657"/>
      <c r="E548" s="657"/>
      <c r="F548" s="657"/>
      <c r="G548" s="657"/>
      <c r="H548" s="657"/>
      <c r="I548" s="657"/>
      <c r="J548" s="657"/>
      <c r="K548" s="657"/>
      <c r="L548" s="657"/>
      <c r="M548" s="657"/>
      <c r="N548" s="657"/>
      <c r="O548" s="657"/>
      <c r="P548" s="657"/>
      <c r="Q548" s="657"/>
      <c r="R548" s="657"/>
      <c r="S548" s="657"/>
      <c r="T548" s="657"/>
      <c r="U548" s="657"/>
      <c r="V548" s="657"/>
      <c r="W548" s="657"/>
      <c r="X548" s="657"/>
      <c r="Y548" s="657"/>
      <c r="Z548" s="657"/>
      <c r="AA548" s="657"/>
      <c r="AB548" s="657"/>
      <c r="AC548" s="657"/>
      <c r="AD548" s="657"/>
    </row>
    <row r="549">
      <c r="A549" s="657"/>
      <c r="B549" s="657"/>
      <c r="C549" s="657"/>
      <c r="D549" s="657"/>
      <c r="E549" s="657"/>
      <c r="F549" s="657"/>
      <c r="G549" s="657"/>
      <c r="H549" s="657"/>
      <c r="I549" s="657"/>
      <c r="J549" s="657"/>
      <c r="K549" s="657"/>
      <c r="L549" s="657"/>
      <c r="M549" s="657"/>
      <c r="N549" s="657"/>
      <c r="O549" s="657"/>
      <c r="P549" s="657"/>
      <c r="Q549" s="657"/>
      <c r="R549" s="657"/>
      <c r="S549" s="657"/>
      <c r="T549" s="657"/>
      <c r="U549" s="657"/>
      <c r="V549" s="657"/>
      <c r="W549" s="657"/>
      <c r="X549" s="657"/>
      <c r="Y549" s="657"/>
      <c r="Z549" s="657"/>
      <c r="AA549" s="657"/>
      <c r="AB549" s="657"/>
      <c r="AC549" s="657"/>
      <c r="AD549" s="657"/>
    </row>
    <row r="550">
      <c r="A550" s="657"/>
      <c r="B550" s="657"/>
      <c r="C550" s="657"/>
      <c r="D550" s="657"/>
      <c r="E550" s="657"/>
      <c r="F550" s="657"/>
      <c r="G550" s="657"/>
      <c r="H550" s="657"/>
      <c r="I550" s="657"/>
      <c r="J550" s="657"/>
      <c r="K550" s="657"/>
      <c r="L550" s="657"/>
      <c r="M550" s="657"/>
      <c r="N550" s="657"/>
      <c r="O550" s="657"/>
      <c r="P550" s="657"/>
      <c r="Q550" s="657"/>
      <c r="R550" s="657"/>
      <c r="S550" s="657"/>
      <c r="T550" s="657"/>
      <c r="U550" s="657"/>
      <c r="V550" s="657"/>
      <c r="W550" s="657"/>
      <c r="X550" s="657"/>
      <c r="Y550" s="657"/>
      <c r="Z550" s="657"/>
      <c r="AA550" s="657"/>
      <c r="AB550" s="657"/>
      <c r="AC550" s="657"/>
      <c r="AD550" s="657"/>
    </row>
    <row r="551">
      <c r="A551" s="657"/>
      <c r="B551" s="657"/>
      <c r="C551" s="657"/>
      <c r="D551" s="657"/>
      <c r="E551" s="657"/>
      <c r="F551" s="657"/>
      <c r="G551" s="657"/>
      <c r="H551" s="657"/>
      <c r="I551" s="657"/>
      <c r="J551" s="657"/>
      <c r="K551" s="657"/>
      <c r="L551" s="657"/>
      <c r="M551" s="657"/>
      <c r="N551" s="657"/>
      <c r="O551" s="657"/>
      <c r="P551" s="657"/>
      <c r="Q551" s="657"/>
      <c r="R551" s="657"/>
      <c r="S551" s="657"/>
      <c r="T551" s="657"/>
      <c r="U551" s="657"/>
      <c r="V551" s="657"/>
      <c r="W551" s="657"/>
      <c r="X551" s="657"/>
      <c r="Y551" s="657"/>
      <c r="Z551" s="657"/>
      <c r="AA551" s="657"/>
      <c r="AB551" s="657"/>
      <c r="AC551" s="657"/>
      <c r="AD551" s="657"/>
    </row>
    <row r="552">
      <c r="A552" s="657"/>
      <c r="B552" s="657"/>
      <c r="C552" s="657"/>
      <c r="D552" s="657"/>
      <c r="E552" s="657"/>
      <c r="F552" s="657"/>
      <c r="G552" s="657"/>
      <c r="H552" s="657"/>
      <c r="I552" s="657"/>
      <c r="J552" s="657"/>
      <c r="K552" s="657"/>
      <c r="L552" s="657"/>
      <c r="M552" s="657"/>
      <c r="N552" s="657"/>
      <c r="O552" s="657"/>
      <c r="P552" s="657"/>
      <c r="Q552" s="657"/>
      <c r="R552" s="657"/>
      <c r="S552" s="657"/>
      <c r="T552" s="657"/>
      <c r="U552" s="657"/>
      <c r="V552" s="657"/>
      <c r="W552" s="657"/>
      <c r="X552" s="657"/>
      <c r="Y552" s="657"/>
      <c r="Z552" s="657"/>
      <c r="AA552" s="657"/>
      <c r="AB552" s="657"/>
      <c r="AC552" s="657"/>
      <c r="AD552" s="657"/>
    </row>
    <row r="553">
      <c r="A553" s="657"/>
      <c r="B553" s="657"/>
      <c r="C553" s="657"/>
      <c r="D553" s="657"/>
      <c r="E553" s="657"/>
      <c r="F553" s="657"/>
      <c r="G553" s="657"/>
      <c r="H553" s="657"/>
      <c r="I553" s="657"/>
      <c r="J553" s="657"/>
      <c r="K553" s="657"/>
      <c r="L553" s="657"/>
      <c r="M553" s="657"/>
      <c r="N553" s="657"/>
      <c r="O553" s="657"/>
      <c r="P553" s="657"/>
      <c r="Q553" s="657"/>
      <c r="R553" s="657"/>
      <c r="S553" s="657"/>
      <c r="T553" s="657"/>
      <c r="U553" s="657"/>
      <c r="V553" s="657"/>
      <c r="W553" s="657"/>
      <c r="X553" s="657"/>
      <c r="Y553" s="657"/>
      <c r="Z553" s="657"/>
      <c r="AA553" s="657"/>
      <c r="AB553" s="657"/>
      <c r="AC553" s="657"/>
      <c r="AD553" s="657"/>
    </row>
    <row r="554">
      <c r="A554" s="657"/>
      <c r="B554" s="657"/>
      <c r="C554" s="657"/>
      <c r="D554" s="657"/>
      <c r="E554" s="657"/>
      <c r="F554" s="657"/>
      <c r="G554" s="657"/>
      <c r="H554" s="657"/>
      <c r="I554" s="657"/>
      <c r="J554" s="657"/>
      <c r="K554" s="657"/>
      <c r="L554" s="657"/>
      <c r="M554" s="657"/>
      <c r="N554" s="657"/>
      <c r="O554" s="657"/>
      <c r="P554" s="657"/>
      <c r="Q554" s="657"/>
      <c r="R554" s="657"/>
      <c r="S554" s="657"/>
      <c r="T554" s="657"/>
      <c r="U554" s="657"/>
      <c r="V554" s="657"/>
      <c r="W554" s="657"/>
      <c r="X554" s="657"/>
      <c r="Y554" s="657"/>
      <c r="Z554" s="657"/>
      <c r="AA554" s="657"/>
      <c r="AB554" s="657"/>
      <c r="AC554" s="657"/>
      <c r="AD554" s="657"/>
    </row>
    <row r="555">
      <c r="A555" s="657"/>
      <c r="B555" s="657"/>
      <c r="C555" s="657"/>
      <c r="D555" s="657"/>
      <c r="E555" s="657"/>
      <c r="F555" s="657"/>
      <c r="G555" s="657"/>
      <c r="H555" s="657"/>
      <c r="I555" s="657"/>
      <c r="J555" s="657"/>
      <c r="K555" s="657"/>
      <c r="L555" s="657"/>
      <c r="M555" s="657"/>
      <c r="N555" s="657"/>
      <c r="O555" s="657"/>
      <c r="P555" s="657"/>
      <c r="Q555" s="657"/>
      <c r="R555" s="657"/>
      <c r="S555" s="657"/>
      <c r="T555" s="657"/>
      <c r="U555" s="657"/>
      <c r="V555" s="657"/>
      <c r="W555" s="657"/>
      <c r="X555" s="657"/>
      <c r="Y555" s="657"/>
      <c r="Z555" s="657"/>
      <c r="AA555" s="657"/>
      <c r="AB555" s="657"/>
      <c r="AC555" s="657"/>
      <c r="AD555" s="657"/>
    </row>
    <row r="556">
      <c r="A556" s="657"/>
      <c r="B556" s="657"/>
      <c r="C556" s="657"/>
      <c r="D556" s="657"/>
      <c r="E556" s="657"/>
      <c r="F556" s="657"/>
      <c r="G556" s="657"/>
      <c r="H556" s="657"/>
      <c r="I556" s="657"/>
      <c r="J556" s="657"/>
      <c r="K556" s="657"/>
      <c r="L556" s="657"/>
      <c r="M556" s="657"/>
      <c r="N556" s="657"/>
      <c r="O556" s="657"/>
      <c r="P556" s="657"/>
      <c r="Q556" s="657"/>
      <c r="R556" s="657"/>
      <c r="S556" s="657"/>
      <c r="T556" s="657"/>
      <c r="U556" s="657"/>
      <c r="V556" s="657"/>
      <c r="W556" s="657"/>
      <c r="X556" s="657"/>
      <c r="Y556" s="657"/>
      <c r="Z556" s="657"/>
      <c r="AA556" s="657"/>
      <c r="AB556" s="657"/>
      <c r="AC556" s="657"/>
      <c r="AD556" s="657"/>
    </row>
    <row r="557">
      <c r="A557" s="657"/>
      <c r="B557" s="657"/>
      <c r="C557" s="657"/>
      <c r="D557" s="657"/>
      <c r="E557" s="657"/>
      <c r="F557" s="657"/>
      <c r="G557" s="657"/>
      <c r="H557" s="657"/>
      <c r="I557" s="657"/>
      <c r="J557" s="657"/>
      <c r="K557" s="657"/>
      <c r="L557" s="657"/>
      <c r="M557" s="657"/>
      <c r="N557" s="657"/>
      <c r="O557" s="657"/>
      <c r="P557" s="657"/>
      <c r="Q557" s="657"/>
      <c r="R557" s="657"/>
      <c r="S557" s="657"/>
      <c r="T557" s="657"/>
      <c r="U557" s="657"/>
      <c r="V557" s="657"/>
      <c r="W557" s="657"/>
      <c r="X557" s="657"/>
      <c r="Y557" s="657"/>
      <c r="Z557" s="657"/>
      <c r="AA557" s="657"/>
      <c r="AB557" s="657"/>
      <c r="AC557" s="657"/>
      <c r="AD557" s="657"/>
    </row>
    <row r="558">
      <c r="A558" s="657"/>
      <c r="B558" s="657"/>
      <c r="C558" s="657"/>
      <c r="D558" s="657"/>
      <c r="E558" s="657"/>
      <c r="F558" s="657"/>
      <c r="G558" s="657"/>
      <c r="H558" s="657"/>
      <c r="I558" s="657"/>
      <c r="J558" s="657"/>
      <c r="K558" s="657"/>
      <c r="L558" s="657"/>
      <c r="M558" s="657"/>
      <c r="N558" s="657"/>
      <c r="O558" s="657"/>
      <c r="P558" s="657"/>
      <c r="Q558" s="657"/>
      <c r="R558" s="657"/>
      <c r="S558" s="657"/>
      <c r="T558" s="657"/>
      <c r="U558" s="657"/>
      <c r="V558" s="657"/>
      <c r="W558" s="657"/>
      <c r="X558" s="657"/>
      <c r="Y558" s="657"/>
      <c r="Z558" s="657"/>
      <c r="AA558" s="657"/>
      <c r="AB558" s="657"/>
      <c r="AC558" s="657"/>
      <c r="AD558" s="657"/>
    </row>
    <row r="559">
      <c r="A559" s="657"/>
      <c r="B559" s="657"/>
      <c r="C559" s="657"/>
      <c r="D559" s="657"/>
      <c r="E559" s="657"/>
      <c r="F559" s="657"/>
      <c r="G559" s="657"/>
      <c r="H559" s="657"/>
      <c r="I559" s="657"/>
      <c r="J559" s="657"/>
      <c r="K559" s="657"/>
      <c r="L559" s="657"/>
      <c r="M559" s="657"/>
      <c r="N559" s="657"/>
      <c r="O559" s="657"/>
      <c r="P559" s="657"/>
      <c r="Q559" s="657"/>
      <c r="R559" s="657"/>
      <c r="S559" s="657"/>
      <c r="T559" s="657"/>
      <c r="U559" s="657"/>
      <c r="V559" s="657"/>
      <c r="W559" s="657"/>
      <c r="X559" s="657"/>
      <c r="Y559" s="657"/>
      <c r="Z559" s="657"/>
      <c r="AA559" s="657"/>
      <c r="AB559" s="657"/>
      <c r="AC559" s="657"/>
      <c r="AD559" s="657"/>
    </row>
    <row r="560">
      <c r="A560" s="657"/>
      <c r="B560" s="657"/>
      <c r="C560" s="657"/>
      <c r="D560" s="657"/>
      <c r="E560" s="657"/>
      <c r="F560" s="657"/>
      <c r="G560" s="657"/>
      <c r="H560" s="657"/>
      <c r="I560" s="657"/>
      <c r="J560" s="657"/>
      <c r="K560" s="657"/>
      <c r="L560" s="657"/>
      <c r="M560" s="657"/>
      <c r="N560" s="657"/>
      <c r="O560" s="657"/>
      <c r="P560" s="657"/>
      <c r="Q560" s="657"/>
      <c r="R560" s="657"/>
      <c r="S560" s="657"/>
      <c r="T560" s="657"/>
      <c r="U560" s="657"/>
      <c r="V560" s="657"/>
      <c r="W560" s="657"/>
      <c r="X560" s="657"/>
      <c r="Y560" s="657"/>
      <c r="Z560" s="657"/>
      <c r="AA560" s="657"/>
      <c r="AB560" s="657"/>
      <c r="AC560" s="657"/>
      <c r="AD560" s="657"/>
    </row>
    <row r="561">
      <c r="A561" s="657"/>
      <c r="B561" s="657"/>
      <c r="C561" s="657"/>
      <c r="D561" s="657"/>
      <c r="E561" s="657"/>
      <c r="F561" s="657"/>
      <c r="G561" s="657"/>
      <c r="H561" s="657"/>
      <c r="I561" s="657"/>
      <c r="J561" s="657"/>
      <c r="K561" s="657"/>
      <c r="L561" s="657"/>
      <c r="M561" s="657"/>
      <c r="N561" s="657"/>
      <c r="O561" s="657"/>
      <c r="P561" s="657"/>
      <c r="Q561" s="657"/>
      <c r="R561" s="657"/>
      <c r="S561" s="657"/>
      <c r="T561" s="657"/>
      <c r="U561" s="657"/>
      <c r="V561" s="657"/>
      <c r="W561" s="657"/>
      <c r="X561" s="657"/>
      <c r="Y561" s="657"/>
      <c r="Z561" s="657"/>
      <c r="AA561" s="657"/>
      <c r="AB561" s="657"/>
      <c r="AC561" s="657"/>
      <c r="AD561" s="657"/>
    </row>
    <row r="562">
      <c r="A562" s="657"/>
      <c r="B562" s="657"/>
      <c r="C562" s="657"/>
      <c r="D562" s="657"/>
      <c r="E562" s="657"/>
      <c r="F562" s="657"/>
      <c r="G562" s="657"/>
      <c r="H562" s="657"/>
      <c r="I562" s="657"/>
      <c r="J562" s="657"/>
      <c r="K562" s="657"/>
      <c r="L562" s="657"/>
      <c r="M562" s="657"/>
      <c r="N562" s="657"/>
      <c r="O562" s="657"/>
      <c r="P562" s="657"/>
      <c r="Q562" s="657"/>
      <c r="R562" s="657"/>
      <c r="S562" s="657"/>
      <c r="T562" s="657"/>
      <c r="U562" s="657"/>
      <c r="V562" s="657"/>
      <c r="W562" s="657"/>
      <c r="X562" s="657"/>
      <c r="Y562" s="657"/>
      <c r="Z562" s="657"/>
      <c r="AA562" s="657"/>
      <c r="AB562" s="657"/>
      <c r="AC562" s="657"/>
      <c r="AD562" s="657"/>
    </row>
    <row r="563">
      <c r="A563" s="657"/>
      <c r="B563" s="657"/>
      <c r="C563" s="657"/>
      <c r="D563" s="657"/>
      <c r="E563" s="657"/>
      <c r="F563" s="657"/>
      <c r="G563" s="657"/>
      <c r="H563" s="657"/>
      <c r="I563" s="657"/>
      <c r="J563" s="657"/>
      <c r="K563" s="657"/>
      <c r="L563" s="657"/>
      <c r="M563" s="657"/>
      <c r="N563" s="657"/>
      <c r="O563" s="657"/>
      <c r="P563" s="657"/>
      <c r="Q563" s="657"/>
      <c r="R563" s="657"/>
      <c r="S563" s="657"/>
      <c r="T563" s="657"/>
      <c r="U563" s="657"/>
      <c r="V563" s="657"/>
      <c r="W563" s="657"/>
      <c r="X563" s="657"/>
      <c r="Y563" s="657"/>
      <c r="Z563" s="657"/>
      <c r="AA563" s="657"/>
      <c r="AB563" s="657"/>
      <c r="AC563" s="657"/>
      <c r="AD563" s="657"/>
    </row>
    <row r="564">
      <c r="A564" s="657"/>
      <c r="B564" s="657"/>
      <c r="C564" s="657"/>
      <c r="D564" s="657"/>
      <c r="E564" s="657"/>
      <c r="F564" s="657"/>
      <c r="G564" s="657"/>
      <c r="H564" s="657"/>
      <c r="I564" s="657"/>
      <c r="J564" s="657"/>
      <c r="K564" s="657"/>
      <c r="L564" s="657"/>
      <c r="M564" s="657"/>
      <c r="N564" s="657"/>
      <c r="O564" s="657"/>
      <c r="P564" s="657"/>
      <c r="Q564" s="657"/>
      <c r="R564" s="657"/>
      <c r="S564" s="657"/>
      <c r="T564" s="657"/>
      <c r="U564" s="657"/>
      <c r="V564" s="657"/>
      <c r="W564" s="657"/>
      <c r="X564" s="657"/>
      <c r="Y564" s="657"/>
      <c r="Z564" s="657"/>
      <c r="AA564" s="657"/>
      <c r="AB564" s="657"/>
      <c r="AC564" s="657"/>
      <c r="AD564" s="657"/>
    </row>
    <row r="565">
      <c r="A565" s="657"/>
      <c r="B565" s="657"/>
      <c r="C565" s="657"/>
      <c r="D565" s="657"/>
      <c r="E565" s="657"/>
      <c r="F565" s="657"/>
      <c r="G565" s="657"/>
      <c r="H565" s="657"/>
      <c r="I565" s="657"/>
      <c r="J565" s="657"/>
      <c r="K565" s="657"/>
      <c r="L565" s="657"/>
      <c r="M565" s="657"/>
      <c r="N565" s="657"/>
      <c r="O565" s="657"/>
      <c r="P565" s="657"/>
      <c r="Q565" s="657"/>
      <c r="R565" s="657"/>
      <c r="S565" s="657"/>
      <c r="T565" s="657"/>
      <c r="U565" s="657"/>
      <c r="V565" s="657"/>
      <c r="W565" s="657"/>
      <c r="X565" s="657"/>
      <c r="Y565" s="657"/>
      <c r="Z565" s="657"/>
      <c r="AA565" s="657"/>
      <c r="AB565" s="657"/>
      <c r="AC565" s="657"/>
      <c r="AD565" s="657"/>
    </row>
    <row r="566">
      <c r="A566" s="657"/>
      <c r="B566" s="657"/>
      <c r="C566" s="657"/>
      <c r="D566" s="657"/>
      <c r="E566" s="657"/>
      <c r="F566" s="657"/>
      <c r="G566" s="657"/>
      <c r="H566" s="657"/>
      <c r="I566" s="657"/>
      <c r="J566" s="657"/>
      <c r="K566" s="657"/>
      <c r="L566" s="657"/>
      <c r="M566" s="657"/>
      <c r="N566" s="657"/>
      <c r="O566" s="657"/>
      <c r="P566" s="657"/>
      <c r="Q566" s="657"/>
      <c r="R566" s="657"/>
      <c r="S566" s="657"/>
      <c r="T566" s="657"/>
      <c r="U566" s="657"/>
      <c r="V566" s="657"/>
      <c r="W566" s="657"/>
      <c r="X566" s="657"/>
      <c r="Y566" s="657"/>
      <c r="Z566" s="657"/>
      <c r="AA566" s="657"/>
      <c r="AB566" s="657"/>
      <c r="AC566" s="657"/>
      <c r="AD566" s="657"/>
    </row>
    <row r="567">
      <c r="A567" s="657"/>
      <c r="B567" s="657"/>
      <c r="C567" s="657"/>
      <c r="D567" s="657"/>
      <c r="E567" s="657"/>
      <c r="F567" s="657"/>
      <c r="G567" s="657"/>
      <c r="H567" s="657"/>
      <c r="I567" s="657"/>
      <c r="J567" s="657"/>
      <c r="K567" s="657"/>
      <c r="L567" s="657"/>
      <c r="M567" s="657"/>
      <c r="N567" s="657"/>
      <c r="O567" s="657"/>
      <c r="P567" s="657"/>
      <c r="Q567" s="657"/>
      <c r="R567" s="657"/>
      <c r="S567" s="657"/>
      <c r="T567" s="657"/>
      <c r="U567" s="657"/>
      <c r="V567" s="657"/>
      <c r="W567" s="657"/>
      <c r="X567" s="657"/>
      <c r="Y567" s="657"/>
      <c r="Z567" s="657"/>
      <c r="AA567" s="657"/>
      <c r="AB567" s="657"/>
      <c r="AC567" s="657"/>
      <c r="AD567" s="657"/>
    </row>
    <row r="568">
      <c r="A568" s="657"/>
      <c r="B568" s="657"/>
      <c r="C568" s="657"/>
      <c r="D568" s="657"/>
      <c r="E568" s="657"/>
      <c r="F568" s="657"/>
      <c r="G568" s="657"/>
      <c r="H568" s="657"/>
      <c r="I568" s="657"/>
      <c r="J568" s="657"/>
      <c r="K568" s="657"/>
      <c r="L568" s="657"/>
      <c r="M568" s="657"/>
      <c r="N568" s="657"/>
      <c r="O568" s="657"/>
      <c r="P568" s="657"/>
      <c r="Q568" s="657"/>
      <c r="R568" s="657"/>
      <c r="S568" s="657"/>
      <c r="T568" s="657"/>
      <c r="U568" s="657"/>
      <c r="V568" s="657"/>
      <c r="W568" s="657"/>
      <c r="X568" s="657"/>
      <c r="Y568" s="657"/>
      <c r="Z568" s="657"/>
      <c r="AA568" s="657"/>
      <c r="AB568" s="657"/>
      <c r="AC568" s="657"/>
      <c r="AD568" s="657"/>
    </row>
    <row r="569">
      <c r="A569" s="657"/>
      <c r="B569" s="657"/>
      <c r="C569" s="657"/>
      <c r="D569" s="657"/>
      <c r="E569" s="657"/>
      <c r="F569" s="657"/>
      <c r="G569" s="657"/>
      <c r="H569" s="657"/>
      <c r="I569" s="657"/>
      <c r="J569" s="657"/>
      <c r="K569" s="657"/>
      <c r="L569" s="657"/>
      <c r="M569" s="657"/>
      <c r="N569" s="657"/>
      <c r="O569" s="657"/>
      <c r="P569" s="657"/>
      <c r="Q569" s="657"/>
      <c r="R569" s="657"/>
      <c r="S569" s="657"/>
      <c r="T569" s="657"/>
      <c r="U569" s="657"/>
      <c r="V569" s="657"/>
      <c r="W569" s="657"/>
      <c r="X569" s="657"/>
      <c r="Y569" s="657"/>
      <c r="Z569" s="657"/>
      <c r="AA569" s="657"/>
      <c r="AB569" s="657"/>
      <c r="AC569" s="657"/>
      <c r="AD569" s="657"/>
    </row>
    <row r="570">
      <c r="A570" s="657"/>
      <c r="B570" s="657"/>
      <c r="C570" s="657"/>
      <c r="D570" s="657"/>
      <c r="E570" s="657"/>
      <c r="F570" s="657"/>
      <c r="G570" s="657"/>
      <c r="H570" s="657"/>
      <c r="I570" s="657"/>
      <c r="J570" s="657"/>
      <c r="K570" s="657"/>
      <c r="L570" s="657"/>
      <c r="M570" s="657"/>
      <c r="N570" s="657"/>
      <c r="O570" s="657"/>
      <c r="P570" s="657"/>
      <c r="Q570" s="657"/>
      <c r="R570" s="657"/>
      <c r="S570" s="657"/>
      <c r="T570" s="657"/>
      <c r="U570" s="657"/>
      <c r="V570" s="657"/>
      <c r="W570" s="657"/>
      <c r="X570" s="657"/>
      <c r="Y570" s="657"/>
      <c r="Z570" s="657"/>
      <c r="AA570" s="657"/>
      <c r="AB570" s="657"/>
      <c r="AC570" s="657"/>
      <c r="AD570" s="657"/>
    </row>
    <row r="571">
      <c r="A571" s="657"/>
      <c r="B571" s="657"/>
      <c r="C571" s="657"/>
      <c r="D571" s="657"/>
      <c r="E571" s="657"/>
      <c r="F571" s="657"/>
      <c r="G571" s="657"/>
      <c r="H571" s="657"/>
      <c r="I571" s="657"/>
      <c r="J571" s="657"/>
      <c r="K571" s="657"/>
      <c r="L571" s="657"/>
      <c r="M571" s="657"/>
      <c r="N571" s="657"/>
      <c r="O571" s="657"/>
      <c r="P571" s="657"/>
      <c r="Q571" s="657"/>
      <c r="R571" s="657"/>
      <c r="S571" s="657"/>
      <c r="T571" s="657"/>
      <c r="U571" s="657"/>
      <c r="V571" s="657"/>
      <c r="W571" s="657"/>
      <c r="X571" s="657"/>
      <c r="Y571" s="657"/>
      <c r="Z571" s="657"/>
      <c r="AA571" s="657"/>
      <c r="AB571" s="657"/>
      <c r="AC571" s="657"/>
      <c r="AD571" s="657"/>
    </row>
    <row r="572">
      <c r="A572" s="657"/>
      <c r="B572" s="657"/>
      <c r="C572" s="657"/>
      <c r="D572" s="657"/>
      <c r="E572" s="657"/>
      <c r="F572" s="657"/>
      <c r="G572" s="657"/>
      <c r="H572" s="657"/>
      <c r="I572" s="657"/>
      <c r="J572" s="657"/>
      <c r="K572" s="657"/>
      <c r="L572" s="657"/>
      <c r="M572" s="657"/>
      <c r="N572" s="657"/>
      <c r="O572" s="657"/>
      <c r="P572" s="657"/>
      <c r="Q572" s="657"/>
      <c r="R572" s="657"/>
      <c r="S572" s="657"/>
      <c r="T572" s="657"/>
      <c r="U572" s="657"/>
      <c r="V572" s="657"/>
      <c r="W572" s="657"/>
      <c r="X572" s="657"/>
      <c r="Y572" s="657"/>
      <c r="Z572" s="657"/>
      <c r="AA572" s="657"/>
      <c r="AB572" s="657"/>
      <c r="AC572" s="657"/>
      <c r="AD572" s="657"/>
    </row>
    <row r="573">
      <c r="A573" s="657"/>
      <c r="B573" s="657"/>
      <c r="C573" s="657"/>
      <c r="D573" s="657"/>
      <c r="E573" s="657"/>
      <c r="F573" s="657"/>
      <c r="G573" s="657"/>
      <c r="H573" s="657"/>
      <c r="I573" s="657"/>
      <c r="J573" s="657"/>
      <c r="K573" s="657"/>
      <c r="L573" s="657"/>
      <c r="M573" s="657"/>
      <c r="N573" s="657"/>
      <c r="O573" s="657"/>
      <c r="P573" s="657"/>
      <c r="Q573" s="657"/>
      <c r="R573" s="657"/>
      <c r="S573" s="657"/>
      <c r="T573" s="657"/>
      <c r="U573" s="657"/>
      <c r="V573" s="657"/>
      <c r="W573" s="657"/>
      <c r="X573" s="657"/>
      <c r="Y573" s="657"/>
      <c r="Z573" s="657"/>
      <c r="AA573" s="657"/>
      <c r="AB573" s="657"/>
      <c r="AC573" s="657"/>
      <c r="AD573" s="657"/>
    </row>
    <row r="574">
      <c r="A574" s="657"/>
      <c r="B574" s="657"/>
      <c r="C574" s="657"/>
      <c r="D574" s="657"/>
      <c r="E574" s="657"/>
      <c r="F574" s="657"/>
      <c r="G574" s="657"/>
      <c r="H574" s="657"/>
      <c r="I574" s="657"/>
      <c r="J574" s="657"/>
      <c r="K574" s="657"/>
      <c r="L574" s="657"/>
      <c r="M574" s="657"/>
      <c r="N574" s="657"/>
      <c r="O574" s="657"/>
      <c r="P574" s="657"/>
      <c r="Q574" s="657"/>
      <c r="R574" s="657"/>
      <c r="S574" s="657"/>
      <c r="T574" s="657"/>
      <c r="U574" s="657"/>
      <c r="V574" s="657"/>
      <c r="W574" s="657"/>
      <c r="X574" s="657"/>
      <c r="Y574" s="657"/>
      <c r="Z574" s="657"/>
      <c r="AA574" s="657"/>
      <c r="AB574" s="657"/>
      <c r="AC574" s="657"/>
      <c r="AD574" s="657"/>
    </row>
    <row r="575">
      <c r="A575" s="657"/>
      <c r="B575" s="657"/>
      <c r="C575" s="657"/>
      <c r="D575" s="657"/>
      <c r="E575" s="657"/>
      <c r="F575" s="657"/>
      <c r="G575" s="657"/>
      <c r="H575" s="657"/>
      <c r="I575" s="657"/>
      <c r="J575" s="657"/>
      <c r="K575" s="657"/>
      <c r="L575" s="657"/>
      <c r="M575" s="657"/>
      <c r="N575" s="657"/>
      <c r="O575" s="657"/>
      <c r="P575" s="657"/>
      <c r="Q575" s="657"/>
      <c r="R575" s="657"/>
      <c r="S575" s="657"/>
      <c r="T575" s="657"/>
      <c r="U575" s="657"/>
      <c r="V575" s="657"/>
      <c r="W575" s="657"/>
      <c r="X575" s="657"/>
      <c r="Y575" s="657"/>
      <c r="Z575" s="657"/>
      <c r="AA575" s="657"/>
      <c r="AB575" s="657"/>
      <c r="AC575" s="657"/>
      <c r="AD575" s="657"/>
    </row>
    <row r="576">
      <c r="A576" s="657"/>
      <c r="B576" s="657"/>
      <c r="C576" s="657"/>
      <c r="D576" s="657"/>
      <c r="E576" s="657"/>
      <c r="F576" s="657"/>
      <c r="G576" s="657"/>
      <c r="H576" s="657"/>
      <c r="I576" s="657"/>
      <c r="J576" s="657"/>
      <c r="K576" s="657"/>
      <c r="L576" s="657"/>
      <c r="M576" s="657"/>
      <c r="N576" s="657"/>
      <c r="O576" s="657"/>
      <c r="P576" s="657"/>
      <c r="Q576" s="657"/>
      <c r="R576" s="657"/>
      <c r="S576" s="657"/>
      <c r="T576" s="657"/>
      <c r="U576" s="657"/>
      <c r="V576" s="657"/>
      <c r="W576" s="657"/>
      <c r="X576" s="657"/>
      <c r="Y576" s="657"/>
      <c r="Z576" s="657"/>
      <c r="AA576" s="657"/>
      <c r="AB576" s="657"/>
      <c r="AC576" s="657"/>
      <c r="AD576" s="657"/>
    </row>
    <row r="577">
      <c r="A577" s="657"/>
      <c r="B577" s="657"/>
      <c r="C577" s="657"/>
      <c r="D577" s="657"/>
      <c r="E577" s="657"/>
      <c r="F577" s="657"/>
      <c r="G577" s="657"/>
      <c r="H577" s="657"/>
      <c r="I577" s="657"/>
      <c r="J577" s="657"/>
      <c r="K577" s="657"/>
      <c r="L577" s="657"/>
      <c r="M577" s="657"/>
      <c r="N577" s="657"/>
      <c r="O577" s="657"/>
      <c r="P577" s="657"/>
      <c r="Q577" s="657"/>
      <c r="R577" s="657"/>
      <c r="S577" s="657"/>
      <c r="T577" s="657"/>
      <c r="U577" s="657"/>
      <c r="V577" s="657"/>
      <c r="W577" s="657"/>
      <c r="X577" s="657"/>
      <c r="Y577" s="657"/>
      <c r="Z577" s="657"/>
      <c r="AA577" s="657"/>
      <c r="AB577" s="657"/>
      <c r="AC577" s="657"/>
      <c r="AD577" s="657"/>
    </row>
    <row r="578">
      <c r="A578" s="657"/>
      <c r="B578" s="657"/>
      <c r="C578" s="657"/>
      <c r="D578" s="657"/>
      <c r="E578" s="657"/>
      <c r="F578" s="657"/>
      <c r="G578" s="657"/>
      <c r="H578" s="657"/>
      <c r="I578" s="657"/>
      <c r="J578" s="657"/>
      <c r="K578" s="657"/>
      <c r="L578" s="657"/>
      <c r="M578" s="657"/>
      <c r="N578" s="657"/>
      <c r="O578" s="657"/>
      <c r="P578" s="657"/>
      <c r="Q578" s="657"/>
      <c r="R578" s="657"/>
      <c r="S578" s="657"/>
      <c r="T578" s="657"/>
      <c r="U578" s="657"/>
      <c r="V578" s="657"/>
      <c r="W578" s="657"/>
      <c r="X578" s="657"/>
      <c r="Y578" s="657"/>
      <c r="Z578" s="657"/>
      <c r="AA578" s="657"/>
      <c r="AB578" s="657"/>
      <c r="AC578" s="657"/>
      <c r="AD578" s="657"/>
    </row>
    <row r="579">
      <c r="A579" s="657"/>
      <c r="B579" s="657"/>
      <c r="C579" s="657"/>
      <c r="D579" s="657"/>
      <c r="E579" s="657"/>
      <c r="F579" s="657"/>
      <c r="G579" s="657"/>
      <c r="H579" s="657"/>
      <c r="I579" s="657"/>
      <c r="J579" s="657"/>
      <c r="K579" s="657"/>
      <c r="L579" s="657"/>
      <c r="M579" s="657"/>
      <c r="N579" s="657"/>
      <c r="O579" s="657"/>
      <c r="P579" s="657"/>
      <c r="Q579" s="657"/>
      <c r="R579" s="657"/>
      <c r="S579" s="657"/>
      <c r="T579" s="657"/>
      <c r="U579" s="657"/>
      <c r="V579" s="657"/>
      <c r="W579" s="657"/>
      <c r="X579" s="657"/>
      <c r="Y579" s="657"/>
      <c r="Z579" s="657"/>
      <c r="AA579" s="657"/>
      <c r="AB579" s="657"/>
      <c r="AC579" s="657"/>
      <c r="AD579" s="657"/>
    </row>
    <row r="580">
      <c r="A580" s="657"/>
      <c r="B580" s="657"/>
      <c r="C580" s="657"/>
      <c r="D580" s="657"/>
      <c r="E580" s="657"/>
      <c r="F580" s="657"/>
      <c r="G580" s="657"/>
      <c r="H580" s="657"/>
      <c r="I580" s="657"/>
      <c r="J580" s="657"/>
      <c r="K580" s="657"/>
      <c r="L580" s="657"/>
      <c r="M580" s="657"/>
      <c r="N580" s="657"/>
      <c r="O580" s="657"/>
      <c r="P580" s="657"/>
      <c r="Q580" s="657"/>
      <c r="R580" s="657"/>
      <c r="S580" s="657"/>
      <c r="T580" s="657"/>
      <c r="U580" s="657"/>
      <c r="V580" s="657"/>
      <c r="W580" s="657"/>
      <c r="X580" s="657"/>
      <c r="Y580" s="657"/>
      <c r="Z580" s="657"/>
      <c r="AA580" s="657"/>
      <c r="AB580" s="657"/>
      <c r="AC580" s="657"/>
      <c r="AD580" s="657"/>
    </row>
    <row r="581">
      <c r="A581" s="657"/>
      <c r="B581" s="657"/>
      <c r="C581" s="657"/>
      <c r="D581" s="657"/>
      <c r="E581" s="657"/>
      <c r="F581" s="657"/>
      <c r="G581" s="657"/>
      <c r="H581" s="657"/>
      <c r="I581" s="657"/>
      <c r="J581" s="657"/>
      <c r="K581" s="657"/>
      <c r="L581" s="657"/>
      <c r="M581" s="657"/>
      <c r="N581" s="657"/>
      <c r="O581" s="657"/>
      <c r="P581" s="657"/>
      <c r="Q581" s="657"/>
      <c r="R581" s="657"/>
      <c r="S581" s="657"/>
      <c r="T581" s="657"/>
      <c r="U581" s="657"/>
      <c r="V581" s="657"/>
      <c r="W581" s="657"/>
      <c r="X581" s="657"/>
      <c r="Y581" s="657"/>
      <c r="Z581" s="657"/>
      <c r="AA581" s="657"/>
      <c r="AB581" s="657"/>
      <c r="AC581" s="657"/>
      <c r="AD581" s="657"/>
    </row>
    <row r="582">
      <c r="A582" s="657"/>
      <c r="B582" s="657"/>
      <c r="C582" s="657"/>
      <c r="D582" s="657"/>
      <c r="E582" s="657"/>
      <c r="F582" s="657"/>
      <c r="G582" s="657"/>
      <c r="H582" s="657"/>
      <c r="I582" s="657"/>
      <c r="J582" s="657"/>
      <c r="K582" s="657"/>
      <c r="L582" s="657"/>
      <c r="M582" s="657"/>
      <c r="N582" s="657"/>
      <c r="O582" s="657"/>
      <c r="P582" s="657"/>
      <c r="Q582" s="657"/>
      <c r="R582" s="657"/>
      <c r="S582" s="657"/>
      <c r="T582" s="657"/>
      <c r="U582" s="657"/>
      <c r="V582" s="657"/>
      <c r="W582" s="657"/>
      <c r="X582" s="657"/>
      <c r="Y582" s="657"/>
      <c r="Z582" s="657"/>
      <c r="AA582" s="657"/>
      <c r="AB582" s="657"/>
      <c r="AC582" s="657"/>
      <c r="AD582" s="657"/>
    </row>
    <row r="583">
      <c r="A583" s="657"/>
      <c r="B583" s="657"/>
      <c r="C583" s="657"/>
      <c r="D583" s="657"/>
      <c r="E583" s="657"/>
      <c r="F583" s="657"/>
      <c r="G583" s="657"/>
      <c r="H583" s="657"/>
      <c r="I583" s="657"/>
      <c r="J583" s="657"/>
      <c r="K583" s="657"/>
      <c r="L583" s="657"/>
      <c r="M583" s="657"/>
      <c r="N583" s="657"/>
      <c r="O583" s="657"/>
      <c r="P583" s="657"/>
      <c r="Q583" s="657"/>
      <c r="R583" s="657"/>
      <c r="S583" s="657"/>
      <c r="T583" s="657"/>
      <c r="U583" s="657"/>
      <c r="V583" s="657"/>
      <c r="W583" s="657"/>
      <c r="X583" s="657"/>
      <c r="Y583" s="657"/>
      <c r="Z583" s="657"/>
      <c r="AA583" s="657"/>
      <c r="AB583" s="657"/>
      <c r="AC583" s="657"/>
      <c r="AD583" s="657"/>
    </row>
    <row r="584">
      <c r="A584" s="657"/>
      <c r="B584" s="657"/>
      <c r="C584" s="657"/>
      <c r="D584" s="657"/>
      <c r="E584" s="657"/>
      <c r="F584" s="657"/>
      <c r="G584" s="657"/>
      <c r="H584" s="657"/>
      <c r="I584" s="657"/>
      <c r="J584" s="657"/>
      <c r="K584" s="657"/>
      <c r="L584" s="657"/>
      <c r="M584" s="657"/>
      <c r="N584" s="657"/>
      <c r="O584" s="657"/>
      <c r="P584" s="657"/>
      <c r="Q584" s="657"/>
      <c r="R584" s="657"/>
      <c r="S584" s="657"/>
      <c r="T584" s="657"/>
      <c r="U584" s="657"/>
      <c r="V584" s="657"/>
      <c r="W584" s="657"/>
      <c r="X584" s="657"/>
      <c r="Y584" s="657"/>
      <c r="Z584" s="657"/>
      <c r="AA584" s="657"/>
      <c r="AB584" s="657"/>
      <c r="AC584" s="657"/>
      <c r="AD584" s="657"/>
    </row>
    <row r="585">
      <c r="A585" s="657"/>
      <c r="B585" s="657"/>
      <c r="C585" s="657"/>
      <c r="D585" s="657"/>
      <c r="E585" s="657"/>
      <c r="F585" s="657"/>
      <c r="G585" s="657"/>
      <c r="H585" s="657"/>
      <c r="I585" s="657"/>
      <c r="J585" s="657"/>
      <c r="K585" s="657"/>
      <c r="L585" s="657"/>
      <c r="M585" s="657"/>
      <c r="N585" s="657"/>
      <c r="O585" s="657"/>
      <c r="P585" s="657"/>
      <c r="Q585" s="657"/>
      <c r="R585" s="657"/>
      <c r="S585" s="657"/>
      <c r="T585" s="657"/>
      <c r="U585" s="657"/>
      <c r="V585" s="657"/>
      <c r="W585" s="657"/>
      <c r="X585" s="657"/>
      <c r="Y585" s="657"/>
      <c r="Z585" s="657"/>
      <c r="AA585" s="657"/>
      <c r="AB585" s="657"/>
      <c r="AC585" s="657"/>
      <c r="AD585" s="657"/>
    </row>
    <row r="586">
      <c r="A586" s="657"/>
      <c r="B586" s="657"/>
      <c r="C586" s="657"/>
      <c r="D586" s="657"/>
      <c r="E586" s="657"/>
      <c r="F586" s="657"/>
      <c r="G586" s="657"/>
      <c r="H586" s="657"/>
      <c r="I586" s="657"/>
      <c r="J586" s="657"/>
      <c r="K586" s="657"/>
      <c r="L586" s="657"/>
      <c r="M586" s="657"/>
      <c r="N586" s="657"/>
      <c r="O586" s="657"/>
      <c r="P586" s="657"/>
      <c r="Q586" s="657"/>
      <c r="R586" s="657"/>
      <c r="S586" s="657"/>
      <c r="T586" s="657"/>
      <c r="U586" s="657"/>
      <c r="V586" s="657"/>
      <c r="W586" s="657"/>
      <c r="X586" s="657"/>
      <c r="Y586" s="657"/>
      <c r="Z586" s="657"/>
      <c r="AA586" s="657"/>
      <c r="AB586" s="657"/>
      <c r="AC586" s="657"/>
      <c r="AD586" s="657"/>
    </row>
    <row r="587">
      <c r="A587" s="657"/>
      <c r="B587" s="657"/>
      <c r="C587" s="657"/>
      <c r="D587" s="657"/>
      <c r="E587" s="657"/>
      <c r="F587" s="657"/>
      <c r="G587" s="657"/>
      <c r="H587" s="657"/>
      <c r="I587" s="657"/>
      <c r="J587" s="657"/>
      <c r="K587" s="657"/>
      <c r="L587" s="657"/>
      <c r="M587" s="657"/>
      <c r="N587" s="657"/>
      <c r="O587" s="657"/>
      <c r="P587" s="657"/>
      <c r="Q587" s="657"/>
      <c r="R587" s="657"/>
      <c r="S587" s="657"/>
      <c r="T587" s="657"/>
      <c r="U587" s="657"/>
      <c r="V587" s="657"/>
      <c r="W587" s="657"/>
      <c r="X587" s="657"/>
      <c r="Y587" s="657"/>
      <c r="Z587" s="657"/>
      <c r="AA587" s="657"/>
      <c r="AB587" s="657"/>
      <c r="AC587" s="657"/>
      <c r="AD587" s="657"/>
    </row>
    <row r="588">
      <c r="A588" s="657"/>
      <c r="B588" s="657"/>
      <c r="C588" s="657"/>
      <c r="D588" s="657"/>
      <c r="E588" s="657"/>
      <c r="F588" s="657"/>
      <c r="G588" s="657"/>
      <c r="H588" s="657"/>
      <c r="I588" s="657"/>
      <c r="J588" s="657"/>
      <c r="K588" s="657"/>
      <c r="L588" s="657"/>
      <c r="M588" s="657"/>
      <c r="N588" s="657"/>
      <c r="O588" s="657"/>
      <c r="P588" s="657"/>
      <c r="Q588" s="657"/>
      <c r="R588" s="657"/>
      <c r="S588" s="657"/>
      <c r="T588" s="657"/>
      <c r="U588" s="657"/>
      <c r="V588" s="657"/>
      <c r="W588" s="657"/>
      <c r="X588" s="657"/>
      <c r="Y588" s="657"/>
      <c r="Z588" s="657"/>
      <c r="AA588" s="657"/>
      <c r="AB588" s="657"/>
      <c r="AC588" s="657"/>
      <c r="AD588" s="657"/>
    </row>
    <row r="589">
      <c r="A589" s="657"/>
      <c r="B589" s="657"/>
      <c r="C589" s="657"/>
      <c r="D589" s="657"/>
      <c r="E589" s="657"/>
      <c r="F589" s="657"/>
      <c r="G589" s="657"/>
      <c r="H589" s="657"/>
      <c r="I589" s="657"/>
      <c r="J589" s="657"/>
      <c r="K589" s="657"/>
      <c r="L589" s="657"/>
      <c r="M589" s="657"/>
      <c r="N589" s="657"/>
      <c r="O589" s="657"/>
      <c r="P589" s="657"/>
      <c r="Q589" s="657"/>
      <c r="R589" s="657"/>
      <c r="S589" s="657"/>
      <c r="T589" s="657"/>
      <c r="U589" s="657"/>
      <c r="V589" s="657"/>
      <c r="W589" s="657"/>
      <c r="X589" s="657"/>
      <c r="Y589" s="657"/>
      <c r="Z589" s="657"/>
      <c r="AA589" s="657"/>
      <c r="AB589" s="657"/>
      <c r="AC589" s="657"/>
      <c r="AD589" s="657"/>
    </row>
    <row r="590">
      <c r="A590" s="657"/>
      <c r="B590" s="657"/>
      <c r="C590" s="657"/>
      <c r="D590" s="657"/>
      <c r="E590" s="657"/>
      <c r="F590" s="657"/>
      <c r="G590" s="657"/>
      <c r="H590" s="657"/>
      <c r="I590" s="657"/>
      <c r="J590" s="657"/>
      <c r="K590" s="657"/>
      <c r="L590" s="657"/>
      <c r="M590" s="657"/>
      <c r="N590" s="657"/>
      <c r="O590" s="657"/>
      <c r="P590" s="657"/>
      <c r="Q590" s="657"/>
      <c r="R590" s="657"/>
      <c r="S590" s="657"/>
      <c r="T590" s="657"/>
      <c r="U590" s="657"/>
      <c r="V590" s="657"/>
      <c r="W590" s="657"/>
      <c r="X590" s="657"/>
      <c r="Y590" s="657"/>
      <c r="Z590" s="657"/>
      <c r="AA590" s="657"/>
      <c r="AB590" s="657"/>
      <c r="AC590" s="657"/>
      <c r="AD590" s="657"/>
    </row>
    <row r="591">
      <c r="A591" s="657"/>
      <c r="B591" s="657"/>
      <c r="C591" s="657"/>
      <c r="D591" s="657"/>
      <c r="E591" s="657"/>
      <c r="F591" s="657"/>
      <c r="G591" s="657"/>
      <c r="H591" s="657"/>
      <c r="I591" s="657"/>
      <c r="J591" s="657"/>
      <c r="K591" s="657"/>
      <c r="L591" s="657"/>
      <c r="M591" s="657"/>
      <c r="N591" s="657"/>
      <c r="O591" s="657"/>
      <c r="P591" s="657"/>
      <c r="Q591" s="657"/>
      <c r="R591" s="657"/>
      <c r="S591" s="657"/>
      <c r="T591" s="657"/>
      <c r="U591" s="657"/>
      <c r="V591" s="657"/>
      <c r="W591" s="657"/>
      <c r="X591" s="657"/>
      <c r="Y591" s="657"/>
      <c r="Z591" s="657"/>
      <c r="AA591" s="657"/>
      <c r="AB591" s="657"/>
      <c r="AC591" s="657"/>
      <c r="AD591" s="657"/>
    </row>
    <row r="592">
      <c r="A592" s="657"/>
      <c r="B592" s="657"/>
      <c r="C592" s="657"/>
      <c r="D592" s="657"/>
      <c r="E592" s="657"/>
      <c r="F592" s="657"/>
      <c r="G592" s="657"/>
      <c r="H592" s="657"/>
      <c r="I592" s="657"/>
      <c r="J592" s="657"/>
      <c r="K592" s="657"/>
      <c r="L592" s="657"/>
      <c r="M592" s="657"/>
      <c r="N592" s="657"/>
      <c r="O592" s="657"/>
      <c r="P592" s="657"/>
      <c r="Q592" s="657"/>
      <c r="R592" s="657"/>
      <c r="S592" s="657"/>
      <c r="T592" s="657"/>
      <c r="U592" s="657"/>
      <c r="V592" s="657"/>
      <c r="W592" s="657"/>
      <c r="X592" s="657"/>
      <c r="Y592" s="657"/>
      <c r="Z592" s="657"/>
      <c r="AA592" s="657"/>
      <c r="AB592" s="657"/>
      <c r="AC592" s="657"/>
      <c r="AD592" s="657"/>
    </row>
    <row r="593">
      <c r="A593" s="657"/>
      <c r="B593" s="657"/>
      <c r="C593" s="657"/>
      <c r="D593" s="657"/>
      <c r="E593" s="657"/>
      <c r="F593" s="657"/>
      <c r="G593" s="657"/>
      <c r="H593" s="657"/>
      <c r="I593" s="657"/>
      <c r="J593" s="657"/>
      <c r="K593" s="657"/>
      <c r="L593" s="657"/>
      <c r="M593" s="657"/>
      <c r="N593" s="657"/>
      <c r="O593" s="657"/>
      <c r="P593" s="657"/>
      <c r="Q593" s="657"/>
      <c r="R593" s="657"/>
      <c r="S593" s="657"/>
      <c r="T593" s="657"/>
      <c r="U593" s="657"/>
      <c r="V593" s="657"/>
      <c r="W593" s="657"/>
      <c r="X593" s="657"/>
      <c r="Y593" s="657"/>
      <c r="Z593" s="657"/>
      <c r="AA593" s="657"/>
      <c r="AB593" s="657"/>
      <c r="AC593" s="657"/>
      <c r="AD593" s="657"/>
    </row>
    <row r="594">
      <c r="A594" s="657"/>
      <c r="B594" s="657"/>
      <c r="C594" s="657"/>
      <c r="D594" s="657"/>
      <c r="E594" s="657"/>
      <c r="F594" s="657"/>
      <c r="G594" s="657"/>
      <c r="H594" s="657"/>
      <c r="I594" s="657"/>
      <c r="J594" s="657"/>
      <c r="K594" s="657"/>
      <c r="L594" s="657"/>
      <c r="M594" s="657"/>
      <c r="N594" s="657"/>
      <c r="O594" s="657"/>
      <c r="P594" s="657"/>
      <c r="Q594" s="657"/>
      <c r="R594" s="657"/>
      <c r="S594" s="657"/>
      <c r="T594" s="657"/>
      <c r="U594" s="657"/>
      <c r="V594" s="657"/>
      <c r="W594" s="657"/>
      <c r="X594" s="657"/>
      <c r="Y594" s="657"/>
      <c r="Z594" s="657"/>
      <c r="AA594" s="657"/>
      <c r="AB594" s="657"/>
      <c r="AC594" s="657"/>
      <c r="AD594" s="657"/>
    </row>
    <row r="595">
      <c r="A595" s="657"/>
      <c r="B595" s="657"/>
      <c r="C595" s="657"/>
      <c r="D595" s="657"/>
      <c r="E595" s="657"/>
      <c r="F595" s="657"/>
      <c r="G595" s="657"/>
      <c r="H595" s="657"/>
      <c r="I595" s="657"/>
      <c r="J595" s="657"/>
      <c r="K595" s="657"/>
      <c r="L595" s="657"/>
      <c r="M595" s="657"/>
      <c r="N595" s="657"/>
      <c r="O595" s="657"/>
      <c r="P595" s="657"/>
      <c r="Q595" s="657"/>
      <c r="R595" s="657"/>
      <c r="S595" s="657"/>
      <c r="T595" s="657"/>
      <c r="U595" s="657"/>
      <c r="V595" s="657"/>
      <c r="W595" s="657"/>
      <c r="X595" s="657"/>
      <c r="Y595" s="657"/>
      <c r="Z595" s="657"/>
      <c r="AA595" s="657"/>
      <c r="AB595" s="657"/>
      <c r="AC595" s="657"/>
      <c r="AD595" s="657"/>
    </row>
    <row r="596">
      <c r="A596" s="657"/>
      <c r="B596" s="657"/>
      <c r="C596" s="657"/>
      <c r="D596" s="657"/>
      <c r="E596" s="657"/>
      <c r="F596" s="657"/>
      <c r="G596" s="657"/>
      <c r="H596" s="657"/>
      <c r="I596" s="657"/>
      <c r="J596" s="657"/>
      <c r="K596" s="657"/>
      <c r="L596" s="657"/>
      <c r="M596" s="657"/>
      <c r="N596" s="657"/>
      <c r="O596" s="657"/>
      <c r="P596" s="657"/>
      <c r="Q596" s="657"/>
      <c r="R596" s="657"/>
      <c r="S596" s="657"/>
      <c r="T596" s="657"/>
      <c r="U596" s="657"/>
      <c r="V596" s="657"/>
      <c r="W596" s="657"/>
      <c r="X596" s="657"/>
      <c r="Y596" s="657"/>
      <c r="Z596" s="657"/>
      <c r="AA596" s="657"/>
      <c r="AB596" s="657"/>
      <c r="AC596" s="657"/>
      <c r="AD596" s="657"/>
    </row>
    <row r="597">
      <c r="A597" s="657"/>
      <c r="B597" s="657"/>
      <c r="C597" s="657"/>
      <c r="D597" s="657"/>
      <c r="E597" s="657"/>
      <c r="F597" s="657"/>
      <c r="G597" s="657"/>
      <c r="H597" s="657"/>
      <c r="I597" s="657"/>
      <c r="J597" s="657"/>
      <c r="K597" s="657"/>
      <c r="L597" s="657"/>
      <c r="M597" s="657"/>
      <c r="N597" s="657"/>
      <c r="O597" s="657"/>
      <c r="P597" s="657"/>
      <c r="Q597" s="657"/>
      <c r="R597" s="657"/>
      <c r="S597" s="657"/>
      <c r="T597" s="657"/>
      <c r="U597" s="657"/>
      <c r="V597" s="657"/>
      <c r="W597" s="657"/>
      <c r="X597" s="657"/>
      <c r="Y597" s="657"/>
      <c r="Z597" s="657"/>
      <c r="AA597" s="657"/>
      <c r="AB597" s="657"/>
      <c r="AC597" s="657"/>
      <c r="AD597" s="657"/>
    </row>
    <row r="598">
      <c r="A598" s="657"/>
      <c r="B598" s="657"/>
      <c r="C598" s="657"/>
      <c r="D598" s="657"/>
      <c r="E598" s="657"/>
      <c r="F598" s="657"/>
      <c r="G598" s="657"/>
      <c r="H598" s="657"/>
      <c r="I598" s="657"/>
      <c r="J598" s="657"/>
      <c r="K598" s="657"/>
      <c r="L598" s="657"/>
      <c r="M598" s="657"/>
      <c r="N598" s="657"/>
      <c r="O598" s="657"/>
      <c r="P598" s="657"/>
      <c r="Q598" s="657"/>
      <c r="R598" s="657"/>
      <c r="S598" s="657"/>
      <c r="T598" s="657"/>
      <c r="U598" s="657"/>
      <c r="V598" s="657"/>
      <c r="W598" s="657"/>
      <c r="X598" s="657"/>
      <c r="Y598" s="657"/>
      <c r="Z598" s="657"/>
      <c r="AA598" s="657"/>
      <c r="AB598" s="657"/>
      <c r="AC598" s="657"/>
      <c r="AD598" s="657"/>
    </row>
    <row r="599">
      <c r="A599" s="657"/>
      <c r="B599" s="657"/>
      <c r="C599" s="657"/>
      <c r="D599" s="657"/>
      <c r="E599" s="657"/>
      <c r="F599" s="657"/>
      <c r="G599" s="657"/>
      <c r="H599" s="657"/>
      <c r="I599" s="657"/>
      <c r="J599" s="657"/>
      <c r="K599" s="657"/>
      <c r="L599" s="657"/>
      <c r="M599" s="657"/>
      <c r="N599" s="657"/>
      <c r="O599" s="657"/>
      <c r="P599" s="657"/>
      <c r="Q599" s="657"/>
      <c r="R599" s="657"/>
      <c r="S599" s="657"/>
      <c r="T599" s="657"/>
      <c r="U599" s="657"/>
      <c r="V599" s="657"/>
      <c r="W599" s="657"/>
      <c r="X599" s="657"/>
      <c r="Y599" s="657"/>
      <c r="Z599" s="657"/>
      <c r="AA599" s="657"/>
      <c r="AB599" s="657"/>
      <c r="AC599" s="657"/>
      <c r="AD599" s="657"/>
    </row>
    <row r="600">
      <c r="A600" s="657"/>
      <c r="B600" s="657"/>
      <c r="C600" s="657"/>
      <c r="D600" s="657"/>
      <c r="E600" s="657"/>
      <c r="F600" s="657"/>
      <c r="G600" s="657"/>
      <c r="H600" s="657"/>
      <c r="I600" s="657"/>
      <c r="J600" s="657"/>
      <c r="K600" s="657"/>
      <c r="L600" s="657"/>
      <c r="M600" s="657"/>
      <c r="N600" s="657"/>
      <c r="O600" s="657"/>
      <c r="P600" s="657"/>
      <c r="Q600" s="657"/>
      <c r="R600" s="657"/>
      <c r="S600" s="657"/>
      <c r="T600" s="657"/>
      <c r="U600" s="657"/>
      <c r="V600" s="657"/>
      <c r="W600" s="657"/>
      <c r="X600" s="657"/>
      <c r="Y600" s="657"/>
      <c r="Z600" s="657"/>
      <c r="AA600" s="657"/>
      <c r="AB600" s="657"/>
      <c r="AC600" s="657"/>
      <c r="AD600" s="657"/>
    </row>
    <row r="601">
      <c r="A601" s="657"/>
      <c r="B601" s="657"/>
      <c r="C601" s="657"/>
      <c r="D601" s="657"/>
      <c r="E601" s="657"/>
      <c r="F601" s="657"/>
      <c r="G601" s="657"/>
      <c r="H601" s="657"/>
      <c r="I601" s="657"/>
      <c r="J601" s="657"/>
      <c r="K601" s="657"/>
      <c r="L601" s="657"/>
      <c r="M601" s="657"/>
      <c r="N601" s="657"/>
      <c r="O601" s="657"/>
      <c r="P601" s="657"/>
      <c r="Q601" s="657"/>
      <c r="R601" s="657"/>
      <c r="S601" s="657"/>
      <c r="T601" s="657"/>
      <c r="U601" s="657"/>
      <c r="V601" s="657"/>
      <c r="W601" s="657"/>
      <c r="X601" s="657"/>
      <c r="Y601" s="657"/>
      <c r="Z601" s="657"/>
      <c r="AA601" s="657"/>
      <c r="AB601" s="657"/>
      <c r="AC601" s="657"/>
      <c r="AD601" s="657"/>
    </row>
    <row r="602">
      <c r="A602" s="657"/>
      <c r="B602" s="657"/>
      <c r="C602" s="657"/>
      <c r="D602" s="657"/>
      <c r="E602" s="657"/>
      <c r="F602" s="657"/>
      <c r="G602" s="657"/>
      <c r="H602" s="657"/>
      <c r="I602" s="657"/>
      <c r="J602" s="657"/>
      <c r="K602" s="657"/>
      <c r="L602" s="657"/>
      <c r="M602" s="657"/>
      <c r="N602" s="657"/>
      <c r="O602" s="657"/>
      <c r="P602" s="657"/>
      <c r="Q602" s="657"/>
      <c r="R602" s="657"/>
      <c r="S602" s="657"/>
      <c r="T602" s="657"/>
      <c r="U602" s="657"/>
      <c r="V602" s="657"/>
      <c r="W602" s="657"/>
      <c r="X602" s="657"/>
      <c r="Y602" s="657"/>
      <c r="Z602" s="657"/>
      <c r="AA602" s="657"/>
      <c r="AB602" s="657"/>
      <c r="AC602" s="657"/>
      <c r="AD602" s="657"/>
    </row>
    <row r="603">
      <c r="A603" s="657"/>
      <c r="B603" s="657"/>
      <c r="C603" s="657"/>
      <c r="D603" s="657"/>
      <c r="E603" s="657"/>
      <c r="F603" s="657"/>
      <c r="G603" s="657"/>
      <c r="H603" s="657"/>
      <c r="I603" s="657"/>
      <c r="J603" s="657"/>
      <c r="K603" s="657"/>
      <c r="L603" s="657"/>
      <c r="M603" s="657"/>
      <c r="N603" s="657"/>
      <c r="O603" s="657"/>
      <c r="P603" s="657"/>
      <c r="Q603" s="657"/>
      <c r="R603" s="657"/>
      <c r="S603" s="657"/>
      <c r="T603" s="657"/>
      <c r="U603" s="657"/>
      <c r="V603" s="657"/>
      <c r="W603" s="657"/>
      <c r="X603" s="657"/>
      <c r="Y603" s="657"/>
      <c r="Z603" s="657"/>
      <c r="AA603" s="657"/>
      <c r="AB603" s="657"/>
      <c r="AC603" s="657"/>
      <c r="AD603" s="657"/>
    </row>
    <row r="604">
      <c r="A604" s="657"/>
      <c r="B604" s="657"/>
      <c r="C604" s="657"/>
      <c r="D604" s="657"/>
      <c r="E604" s="657"/>
      <c r="F604" s="657"/>
      <c r="G604" s="657"/>
      <c r="H604" s="657"/>
      <c r="I604" s="657"/>
      <c r="J604" s="657"/>
      <c r="K604" s="657"/>
      <c r="L604" s="657"/>
      <c r="M604" s="657"/>
      <c r="N604" s="657"/>
      <c r="O604" s="657"/>
      <c r="P604" s="657"/>
      <c r="Q604" s="657"/>
      <c r="R604" s="657"/>
      <c r="S604" s="657"/>
      <c r="T604" s="657"/>
      <c r="U604" s="657"/>
      <c r="V604" s="657"/>
      <c r="W604" s="657"/>
      <c r="X604" s="657"/>
      <c r="Y604" s="657"/>
      <c r="Z604" s="657"/>
      <c r="AA604" s="657"/>
      <c r="AB604" s="657"/>
      <c r="AC604" s="657"/>
      <c r="AD604" s="657"/>
    </row>
    <row r="605">
      <c r="A605" s="657"/>
      <c r="B605" s="657"/>
      <c r="C605" s="657"/>
      <c r="D605" s="657"/>
      <c r="E605" s="657"/>
      <c r="F605" s="657"/>
      <c r="G605" s="657"/>
      <c r="H605" s="657"/>
      <c r="I605" s="657"/>
      <c r="J605" s="657"/>
      <c r="K605" s="657"/>
      <c r="L605" s="657"/>
      <c r="M605" s="657"/>
      <c r="N605" s="657"/>
      <c r="O605" s="657"/>
      <c r="P605" s="657"/>
      <c r="Q605" s="657"/>
      <c r="R605" s="657"/>
      <c r="S605" s="657"/>
      <c r="T605" s="657"/>
      <c r="U605" s="657"/>
      <c r="V605" s="657"/>
      <c r="W605" s="657"/>
      <c r="X605" s="657"/>
      <c r="Y605" s="657"/>
      <c r="Z605" s="657"/>
      <c r="AA605" s="657"/>
      <c r="AB605" s="657"/>
      <c r="AC605" s="657"/>
      <c r="AD605" s="657"/>
    </row>
    <row r="606">
      <c r="A606" s="657"/>
      <c r="B606" s="657"/>
      <c r="C606" s="657"/>
      <c r="D606" s="657"/>
      <c r="E606" s="657"/>
      <c r="F606" s="657"/>
      <c r="G606" s="657"/>
      <c r="H606" s="657"/>
      <c r="I606" s="657"/>
      <c r="J606" s="657"/>
      <c r="K606" s="657"/>
      <c r="L606" s="657"/>
      <c r="M606" s="657"/>
      <c r="N606" s="657"/>
      <c r="O606" s="657"/>
      <c r="P606" s="657"/>
      <c r="Q606" s="657"/>
      <c r="R606" s="657"/>
      <c r="S606" s="657"/>
      <c r="T606" s="657"/>
      <c r="U606" s="657"/>
      <c r="V606" s="657"/>
      <c r="W606" s="657"/>
      <c r="X606" s="657"/>
      <c r="Y606" s="657"/>
      <c r="Z606" s="657"/>
      <c r="AA606" s="657"/>
      <c r="AB606" s="657"/>
      <c r="AC606" s="657"/>
      <c r="AD606" s="657"/>
    </row>
    <row r="607">
      <c r="A607" s="657"/>
      <c r="B607" s="657"/>
      <c r="C607" s="657"/>
      <c r="D607" s="657"/>
      <c r="E607" s="657"/>
      <c r="F607" s="657"/>
      <c r="G607" s="657"/>
      <c r="H607" s="657"/>
      <c r="I607" s="657"/>
      <c r="J607" s="657"/>
      <c r="K607" s="657"/>
      <c r="L607" s="657"/>
      <c r="M607" s="657"/>
      <c r="N607" s="657"/>
      <c r="O607" s="657"/>
      <c r="P607" s="657"/>
      <c r="Q607" s="657"/>
      <c r="R607" s="657"/>
      <c r="S607" s="657"/>
      <c r="T607" s="657"/>
      <c r="U607" s="657"/>
      <c r="V607" s="657"/>
      <c r="W607" s="657"/>
      <c r="X607" s="657"/>
      <c r="Y607" s="657"/>
      <c r="Z607" s="657"/>
      <c r="AA607" s="657"/>
      <c r="AB607" s="657"/>
      <c r="AC607" s="657"/>
      <c r="AD607" s="657"/>
    </row>
    <row r="608">
      <c r="A608" s="657"/>
      <c r="B608" s="657"/>
      <c r="C608" s="657"/>
      <c r="D608" s="657"/>
      <c r="E608" s="657"/>
      <c r="F608" s="657"/>
      <c r="G608" s="657"/>
      <c r="H608" s="657"/>
      <c r="I608" s="657"/>
      <c r="J608" s="657"/>
      <c r="K608" s="657"/>
      <c r="L608" s="657"/>
      <c r="M608" s="657"/>
      <c r="N608" s="657"/>
      <c r="O608" s="657"/>
      <c r="P608" s="657"/>
      <c r="Q608" s="657"/>
      <c r="R608" s="657"/>
      <c r="S608" s="657"/>
      <c r="T608" s="657"/>
      <c r="U608" s="657"/>
      <c r="V608" s="657"/>
      <c r="W608" s="657"/>
      <c r="X608" s="657"/>
      <c r="Y608" s="657"/>
      <c r="Z608" s="657"/>
      <c r="AA608" s="657"/>
      <c r="AB608" s="657"/>
      <c r="AC608" s="657"/>
      <c r="AD608" s="657"/>
    </row>
    <row r="609">
      <c r="A609" s="657"/>
      <c r="B609" s="657"/>
      <c r="C609" s="657"/>
      <c r="D609" s="657"/>
      <c r="E609" s="657"/>
      <c r="F609" s="657"/>
      <c r="G609" s="657"/>
      <c r="H609" s="657"/>
      <c r="I609" s="657"/>
      <c r="J609" s="657"/>
      <c r="K609" s="657"/>
      <c r="L609" s="657"/>
      <c r="M609" s="657"/>
      <c r="N609" s="657"/>
      <c r="O609" s="657"/>
      <c r="P609" s="657"/>
      <c r="Q609" s="657"/>
      <c r="R609" s="657"/>
      <c r="S609" s="657"/>
      <c r="T609" s="657"/>
      <c r="U609" s="657"/>
      <c r="V609" s="657"/>
      <c r="W609" s="657"/>
      <c r="X609" s="657"/>
      <c r="Y609" s="657"/>
      <c r="Z609" s="657"/>
      <c r="AA609" s="657"/>
      <c r="AB609" s="657"/>
      <c r="AC609" s="657"/>
      <c r="AD609" s="657"/>
    </row>
    <row r="610">
      <c r="A610" s="657"/>
      <c r="B610" s="657"/>
      <c r="C610" s="657"/>
      <c r="D610" s="657"/>
      <c r="E610" s="657"/>
      <c r="F610" s="657"/>
      <c r="G610" s="657"/>
      <c r="H610" s="657"/>
      <c r="I610" s="657"/>
      <c r="J610" s="657"/>
      <c r="K610" s="657"/>
      <c r="L610" s="657"/>
      <c r="M610" s="657"/>
      <c r="N610" s="657"/>
      <c r="O610" s="657"/>
      <c r="P610" s="657"/>
      <c r="Q610" s="657"/>
      <c r="R610" s="657"/>
      <c r="S610" s="657"/>
      <c r="T610" s="657"/>
      <c r="U610" s="657"/>
      <c r="V610" s="657"/>
      <c r="W610" s="657"/>
      <c r="X610" s="657"/>
      <c r="Y610" s="657"/>
      <c r="Z610" s="657"/>
      <c r="AA610" s="657"/>
      <c r="AB610" s="657"/>
      <c r="AC610" s="657"/>
      <c r="AD610" s="657"/>
    </row>
    <row r="611">
      <c r="A611" s="657"/>
      <c r="B611" s="657"/>
      <c r="C611" s="657"/>
      <c r="D611" s="657"/>
      <c r="E611" s="657"/>
      <c r="F611" s="657"/>
      <c r="G611" s="657"/>
      <c r="H611" s="657"/>
      <c r="I611" s="657"/>
      <c r="J611" s="657"/>
      <c r="K611" s="657"/>
      <c r="L611" s="657"/>
      <c r="M611" s="657"/>
      <c r="N611" s="657"/>
      <c r="O611" s="657"/>
      <c r="P611" s="657"/>
      <c r="Q611" s="657"/>
      <c r="R611" s="657"/>
      <c r="S611" s="657"/>
      <c r="T611" s="657"/>
      <c r="U611" s="657"/>
      <c r="V611" s="657"/>
      <c r="W611" s="657"/>
      <c r="X611" s="657"/>
      <c r="Y611" s="657"/>
      <c r="Z611" s="657"/>
      <c r="AA611" s="657"/>
      <c r="AB611" s="657"/>
      <c r="AC611" s="657"/>
      <c r="AD611" s="657"/>
    </row>
    <row r="612">
      <c r="A612" s="657"/>
      <c r="B612" s="657"/>
      <c r="C612" s="657"/>
      <c r="D612" s="657"/>
      <c r="E612" s="657"/>
      <c r="F612" s="657"/>
      <c r="G612" s="657"/>
      <c r="H612" s="657"/>
      <c r="I612" s="657"/>
      <c r="J612" s="657"/>
      <c r="K612" s="657"/>
      <c r="L612" s="657"/>
      <c r="M612" s="657"/>
      <c r="N612" s="657"/>
      <c r="O612" s="657"/>
      <c r="P612" s="657"/>
      <c r="Q612" s="657"/>
      <c r="R612" s="657"/>
      <c r="S612" s="657"/>
      <c r="T612" s="657"/>
      <c r="U612" s="657"/>
      <c r="V612" s="657"/>
      <c r="W612" s="657"/>
      <c r="X612" s="657"/>
      <c r="Y612" s="657"/>
      <c r="Z612" s="657"/>
      <c r="AA612" s="657"/>
      <c r="AB612" s="657"/>
      <c r="AC612" s="657"/>
      <c r="AD612" s="657"/>
    </row>
    <row r="613">
      <c r="A613" s="657"/>
      <c r="B613" s="657"/>
      <c r="C613" s="657"/>
      <c r="D613" s="657"/>
      <c r="E613" s="657"/>
      <c r="F613" s="657"/>
      <c r="G613" s="657"/>
      <c r="H613" s="657"/>
      <c r="I613" s="657"/>
      <c r="J613" s="657"/>
      <c r="K613" s="657"/>
      <c r="L613" s="657"/>
      <c r="M613" s="657"/>
      <c r="N613" s="657"/>
      <c r="O613" s="657"/>
      <c r="P613" s="657"/>
      <c r="Q613" s="657"/>
      <c r="R613" s="657"/>
      <c r="S613" s="657"/>
      <c r="T613" s="657"/>
      <c r="U613" s="657"/>
      <c r="V613" s="657"/>
      <c r="W613" s="657"/>
      <c r="X613" s="657"/>
      <c r="Y613" s="657"/>
      <c r="Z613" s="657"/>
      <c r="AA613" s="657"/>
      <c r="AB613" s="657"/>
      <c r="AC613" s="657"/>
      <c r="AD613" s="657"/>
    </row>
    <row r="614">
      <c r="A614" s="657"/>
      <c r="B614" s="657"/>
      <c r="C614" s="657"/>
      <c r="D614" s="657"/>
      <c r="E614" s="657"/>
      <c r="F614" s="657"/>
      <c r="G614" s="657"/>
      <c r="H614" s="657"/>
      <c r="I614" s="657"/>
      <c r="J614" s="657"/>
      <c r="K614" s="657"/>
      <c r="L614" s="657"/>
      <c r="M614" s="657"/>
      <c r="N614" s="657"/>
      <c r="O614" s="657"/>
      <c r="P614" s="657"/>
      <c r="Q614" s="657"/>
      <c r="R614" s="657"/>
      <c r="S614" s="657"/>
      <c r="T614" s="657"/>
      <c r="U614" s="657"/>
      <c r="V614" s="657"/>
      <c r="W614" s="657"/>
      <c r="X614" s="657"/>
      <c r="Y614" s="657"/>
      <c r="Z614" s="657"/>
      <c r="AA614" s="657"/>
      <c r="AB614" s="657"/>
      <c r="AC614" s="657"/>
      <c r="AD614" s="657"/>
    </row>
    <row r="615">
      <c r="A615" s="657"/>
      <c r="B615" s="657"/>
      <c r="C615" s="657"/>
      <c r="D615" s="657"/>
      <c r="E615" s="657"/>
      <c r="F615" s="657"/>
      <c r="G615" s="657"/>
      <c r="H615" s="657"/>
      <c r="I615" s="657"/>
      <c r="J615" s="657"/>
      <c r="K615" s="657"/>
      <c r="L615" s="657"/>
      <c r="M615" s="657"/>
      <c r="N615" s="657"/>
      <c r="O615" s="657"/>
      <c r="P615" s="657"/>
      <c r="Q615" s="657"/>
      <c r="R615" s="657"/>
      <c r="S615" s="657"/>
      <c r="T615" s="657"/>
      <c r="U615" s="657"/>
      <c r="V615" s="657"/>
      <c r="W615" s="657"/>
      <c r="X615" s="657"/>
      <c r="Y615" s="657"/>
      <c r="Z615" s="657"/>
      <c r="AA615" s="657"/>
      <c r="AB615" s="657"/>
      <c r="AC615" s="657"/>
      <c r="AD615" s="657"/>
    </row>
    <row r="616">
      <c r="A616" s="657"/>
      <c r="B616" s="657"/>
      <c r="C616" s="657"/>
      <c r="D616" s="657"/>
      <c r="E616" s="657"/>
      <c r="F616" s="657"/>
      <c r="G616" s="657"/>
      <c r="H616" s="657"/>
      <c r="I616" s="657"/>
      <c r="J616" s="657"/>
      <c r="K616" s="657"/>
      <c r="L616" s="657"/>
      <c r="M616" s="657"/>
      <c r="N616" s="657"/>
      <c r="O616" s="657"/>
      <c r="P616" s="657"/>
      <c r="Q616" s="657"/>
      <c r="R616" s="657"/>
      <c r="S616" s="657"/>
      <c r="T616" s="657"/>
      <c r="U616" s="657"/>
      <c r="V616" s="657"/>
      <c r="W616" s="657"/>
      <c r="X616" s="657"/>
      <c r="Y616" s="657"/>
      <c r="Z616" s="657"/>
      <c r="AA616" s="657"/>
      <c r="AB616" s="657"/>
      <c r="AC616" s="657"/>
      <c r="AD616" s="657"/>
    </row>
    <row r="617">
      <c r="A617" s="657"/>
      <c r="B617" s="657"/>
      <c r="C617" s="657"/>
      <c r="D617" s="657"/>
      <c r="E617" s="657"/>
      <c r="F617" s="657"/>
      <c r="G617" s="657"/>
      <c r="H617" s="657"/>
      <c r="I617" s="657"/>
      <c r="J617" s="657"/>
      <c r="K617" s="657"/>
      <c r="L617" s="657"/>
      <c r="M617" s="657"/>
      <c r="N617" s="657"/>
      <c r="O617" s="657"/>
      <c r="P617" s="657"/>
      <c r="Q617" s="657"/>
      <c r="R617" s="657"/>
      <c r="S617" s="657"/>
      <c r="T617" s="657"/>
      <c r="U617" s="657"/>
      <c r="V617" s="657"/>
      <c r="W617" s="657"/>
      <c r="X617" s="657"/>
      <c r="Y617" s="657"/>
      <c r="Z617" s="657"/>
      <c r="AA617" s="657"/>
      <c r="AB617" s="657"/>
      <c r="AC617" s="657"/>
      <c r="AD617" s="657"/>
    </row>
    <row r="618">
      <c r="A618" s="657"/>
      <c r="B618" s="657"/>
      <c r="C618" s="657"/>
      <c r="D618" s="657"/>
      <c r="E618" s="657"/>
      <c r="F618" s="657"/>
      <c r="G618" s="657"/>
      <c r="H618" s="657"/>
      <c r="I618" s="657"/>
      <c r="J618" s="657"/>
      <c r="K618" s="657"/>
      <c r="L618" s="657"/>
      <c r="M618" s="657"/>
      <c r="N618" s="657"/>
      <c r="O618" s="657"/>
      <c r="P618" s="657"/>
      <c r="Q618" s="657"/>
      <c r="R618" s="657"/>
      <c r="S618" s="657"/>
      <c r="T618" s="657"/>
      <c r="U618" s="657"/>
      <c r="V618" s="657"/>
      <c r="W618" s="657"/>
      <c r="X618" s="657"/>
      <c r="Y618" s="657"/>
      <c r="Z618" s="657"/>
      <c r="AA618" s="657"/>
      <c r="AB618" s="657"/>
      <c r="AC618" s="657"/>
      <c r="AD618" s="657"/>
    </row>
    <row r="619">
      <c r="A619" s="657"/>
      <c r="B619" s="657"/>
      <c r="C619" s="657"/>
      <c r="D619" s="657"/>
      <c r="E619" s="657"/>
      <c r="F619" s="657"/>
      <c r="G619" s="657"/>
      <c r="H619" s="657"/>
      <c r="I619" s="657"/>
      <c r="J619" s="657"/>
      <c r="K619" s="657"/>
      <c r="L619" s="657"/>
      <c r="M619" s="657"/>
      <c r="N619" s="657"/>
      <c r="O619" s="657"/>
      <c r="P619" s="657"/>
      <c r="Q619" s="657"/>
      <c r="R619" s="657"/>
      <c r="S619" s="657"/>
      <c r="T619" s="657"/>
      <c r="U619" s="657"/>
      <c r="V619" s="657"/>
      <c r="W619" s="657"/>
      <c r="X619" s="657"/>
      <c r="Y619" s="657"/>
      <c r="Z619" s="657"/>
      <c r="AA619" s="657"/>
      <c r="AB619" s="657"/>
      <c r="AC619" s="657"/>
      <c r="AD619" s="657"/>
    </row>
    <row r="620">
      <c r="A620" s="657"/>
      <c r="B620" s="657"/>
      <c r="C620" s="657"/>
      <c r="D620" s="657"/>
      <c r="E620" s="657"/>
      <c r="F620" s="657"/>
      <c r="G620" s="657"/>
      <c r="H620" s="657"/>
      <c r="I620" s="657"/>
      <c r="J620" s="657"/>
      <c r="K620" s="657"/>
      <c r="L620" s="657"/>
      <c r="M620" s="657"/>
      <c r="N620" s="657"/>
      <c r="O620" s="657"/>
      <c r="P620" s="657"/>
      <c r="Q620" s="657"/>
      <c r="R620" s="657"/>
      <c r="S620" s="657"/>
      <c r="T620" s="657"/>
      <c r="U620" s="657"/>
      <c r="V620" s="657"/>
      <c r="W620" s="657"/>
      <c r="X620" s="657"/>
      <c r="Y620" s="657"/>
      <c r="Z620" s="657"/>
      <c r="AA620" s="657"/>
      <c r="AB620" s="657"/>
      <c r="AC620" s="657"/>
      <c r="AD620" s="657"/>
    </row>
    <row r="621">
      <c r="A621" s="657"/>
      <c r="B621" s="657"/>
      <c r="C621" s="657"/>
      <c r="D621" s="657"/>
      <c r="E621" s="657"/>
      <c r="F621" s="657"/>
      <c r="G621" s="657"/>
      <c r="H621" s="657"/>
      <c r="I621" s="657"/>
      <c r="J621" s="657"/>
      <c r="K621" s="657"/>
      <c r="L621" s="657"/>
      <c r="M621" s="657"/>
      <c r="N621" s="657"/>
      <c r="O621" s="657"/>
      <c r="P621" s="657"/>
      <c r="Q621" s="657"/>
      <c r="R621" s="657"/>
      <c r="S621" s="657"/>
      <c r="T621" s="657"/>
      <c r="U621" s="657"/>
      <c r="V621" s="657"/>
      <c r="W621" s="657"/>
      <c r="X621" s="657"/>
      <c r="Y621" s="657"/>
      <c r="Z621" s="657"/>
      <c r="AA621" s="657"/>
      <c r="AB621" s="657"/>
      <c r="AC621" s="657"/>
      <c r="AD621" s="657"/>
    </row>
    <row r="622">
      <c r="A622" s="657"/>
      <c r="B622" s="657"/>
      <c r="C622" s="657"/>
      <c r="D622" s="657"/>
      <c r="E622" s="657"/>
      <c r="F622" s="657"/>
      <c r="G622" s="657"/>
      <c r="H622" s="657"/>
      <c r="I622" s="657"/>
      <c r="J622" s="657"/>
      <c r="K622" s="657"/>
      <c r="L622" s="657"/>
      <c r="M622" s="657"/>
      <c r="N622" s="657"/>
      <c r="O622" s="657"/>
      <c r="P622" s="657"/>
      <c r="Q622" s="657"/>
      <c r="R622" s="657"/>
      <c r="S622" s="657"/>
      <c r="T622" s="657"/>
      <c r="U622" s="657"/>
      <c r="V622" s="657"/>
      <c r="W622" s="657"/>
      <c r="X622" s="657"/>
      <c r="Y622" s="657"/>
      <c r="Z622" s="657"/>
      <c r="AA622" s="657"/>
      <c r="AB622" s="657"/>
      <c r="AC622" s="657"/>
      <c r="AD622" s="657"/>
    </row>
    <row r="623">
      <c r="A623" s="657"/>
      <c r="B623" s="657"/>
      <c r="C623" s="657"/>
      <c r="D623" s="657"/>
      <c r="E623" s="657"/>
      <c r="F623" s="657"/>
      <c r="G623" s="657"/>
      <c r="H623" s="657"/>
      <c r="I623" s="657"/>
      <c r="J623" s="657"/>
      <c r="K623" s="657"/>
      <c r="L623" s="657"/>
      <c r="M623" s="657"/>
      <c r="N623" s="657"/>
      <c r="O623" s="657"/>
      <c r="P623" s="657"/>
      <c r="Q623" s="657"/>
      <c r="R623" s="657"/>
      <c r="S623" s="657"/>
      <c r="T623" s="657"/>
      <c r="U623" s="657"/>
      <c r="V623" s="657"/>
      <c r="W623" s="657"/>
      <c r="X623" s="657"/>
      <c r="Y623" s="657"/>
      <c r="Z623" s="657"/>
      <c r="AA623" s="657"/>
      <c r="AB623" s="657"/>
      <c r="AC623" s="657"/>
      <c r="AD623" s="657"/>
    </row>
    <row r="624">
      <c r="A624" s="657"/>
      <c r="B624" s="657"/>
      <c r="C624" s="657"/>
      <c r="D624" s="657"/>
      <c r="E624" s="657"/>
      <c r="F624" s="657"/>
      <c r="G624" s="657"/>
      <c r="H624" s="657"/>
      <c r="I624" s="657"/>
      <c r="J624" s="657"/>
      <c r="K624" s="657"/>
      <c r="L624" s="657"/>
      <c r="M624" s="657"/>
      <c r="N624" s="657"/>
      <c r="O624" s="657"/>
      <c r="P624" s="657"/>
      <c r="Q624" s="657"/>
      <c r="R624" s="657"/>
      <c r="S624" s="657"/>
      <c r="T624" s="657"/>
      <c r="U624" s="657"/>
      <c r="V624" s="657"/>
      <c r="W624" s="657"/>
      <c r="X624" s="657"/>
      <c r="Y624" s="657"/>
      <c r="Z624" s="657"/>
      <c r="AA624" s="657"/>
      <c r="AB624" s="657"/>
      <c r="AC624" s="657"/>
      <c r="AD624" s="657"/>
    </row>
    <row r="625">
      <c r="A625" s="657"/>
      <c r="B625" s="657"/>
      <c r="C625" s="657"/>
      <c r="D625" s="657"/>
      <c r="E625" s="657"/>
      <c r="F625" s="657"/>
      <c r="G625" s="657"/>
      <c r="H625" s="657"/>
      <c r="I625" s="657"/>
      <c r="J625" s="657"/>
      <c r="K625" s="657"/>
      <c r="L625" s="657"/>
      <c r="M625" s="657"/>
      <c r="N625" s="657"/>
      <c r="O625" s="657"/>
      <c r="P625" s="657"/>
      <c r="Q625" s="657"/>
      <c r="R625" s="657"/>
      <c r="S625" s="657"/>
      <c r="T625" s="657"/>
      <c r="U625" s="657"/>
      <c r="V625" s="657"/>
      <c r="W625" s="657"/>
      <c r="X625" s="657"/>
      <c r="Y625" s="657"/>
      <c r="Z625" s="657"/>
      <c r="AA625" s="657"/>
      <c r="AB625" s="657"/>
      <c r="AC625" s="657"/>
      <c r="AD625" s="657"/>
    </row>
    <row r="626">
      <c r="A626" s="657"/>
      <c r="B626" s="657"/>
      <c r="C626" s="657"/>
      <c r="D626" s="657"/>
      <c r="E626" s="657"/>
      <c r="F626" s="657"/>
      <c r="G626" s="657"/>
      <c r="H626" s="657"/>
      <c r="I626" s="657"/>
      <c r="J626" s="657"/>
      <c r="K626" s="657"/>
      <c r="L626" s="657"/>
      <c r="M626" s="657"/>
      <c r="N626" s="657"/>
      <c r="O626" s="657"/>
      <c r="P626" s="657"/>
      <c r="Q626" s="657"/>
      <c r="R626" s="657"/>
      <c r="S626" s="657"/>
      <c r="T626" s="657"/>
      <c r="U626" s="657"/>
      <c r="V626" s="657"/>
      <c r="W626" s="657"/>
      <c r="X626" s="657"/>
      <c r="Y626" s="657"/>
      <c r="Z626" s="657"/>
      <c r="AA626" s="657"/>
      <c r="AB626" s="657"/>
      <c r="AC626" s="657"/>
      <c r="AD626" s="657"/>
    </row>
    <row r="627">
      <c r="A627" s="657"/>
      <c r="B627" s="657"/>
      <c r="C627" s="657"/>
      <c r="D627" s="657"/>
      <c r="E627" s="657"/>
      <c r="F627" s="657"/>
      <c r="G627" s="657"/>
      <c r="H627" s="657"/>
      <c r="I627" s="657"/>
      <c r="J627" s="657"/>
      <c r="K627" s="657"/>
      <c r="L627" s="657"/>
      <c r="M627" s="657"/>
      <c r="N627" s="657"/>
      <c r="O627" s="657"/>
      <c r="P627" s="657"/>
      <c r="Q627" s="657"/>
      <c r="R627" s="657"/>
      <c r="S627" s="657"/>
      <c r="T627" s="657"/>
      <c r="U627" s="657"/>
      <c r="V627" s="657"/>
      <c r="W627" s="657"/>
      <c r="X627" s="657"/>
      <c r="Y627" s="657"/>
      <c r="Z627" s="657"/>
      <c r="AA627" s="657"/>
      <c r="AB627" s="657"/>
      <c r="AC627" s="657"/>
      <c r="AD627" s="657"/>
    </row>
    <row r="628">
      <c r="A628" s="657"/>
      <c r="B628" s="657"/>
      <c r="C628" s="657"/>
      <c r="D628" s="657"/>
      <c r="E628" s="657"/>
      <c r="F628" s="657"/>
      <c r="G628" s="657"/>
      <c r="H628" s="657"/>
      <c r="I628" s="657"/>
      <c r="J628" s="657"/>
      <c r="K628" s="657"/>
      <c r="L628" s="657"/>
      <c r="M628" s="657"/>
      <c r="N628" s="657"/>
      <c r="O628" s="657"/>
      <c r="P628" s="657"/>
      <c r="Q628" s="657"/>
      <c r="R628" s="657"/>
      <c r="S628" s="657"/>
      <c r="T628" s="657"/>
      <c r="U628" s="657"/>
      <c r="V628" s="657"/>
      <c r="W628" s="657"/>
      <c r="X628" s="657"/>
      <c r="Y628" s="657"/>
      <c r="Z628" s="657"/>
      <c r="AA628" s="657"/>
      <c r="AB628" s="657"/>
      <c r="AC628" s="657"/>
      <c r="AD628" s="657"/>
    </row>
    <row r="629">
      <c r="A629" s="657"/>
      <c r="B629" s="657"/>
      <c r="C629" s="657"/>
      <c r="D629" s="657"/>
      <c r="E629" s="657"/>
      <c r="F629" s="657"/>
      <c r="G629" s="657"/>
      <c r="H629" s="657"/>
      <c r="I629" s="657"/>
      <c r="J629" s="657"/>
      <c r="K629" s="657"/>
      <c r="L629" s="657"/>
      <c r="M629" s="657"/>
      <c r="N629" s="657"/>
      <c r="O629" s="657"/>
      <c r="P629" s="657"/>
      <c r="Q629" s="657"/>
      <c r="R629" s="657"/>
      <c r="S629" s="657"/>
      <c r="T629" s="657"/>
      <c r="U629" s="657"/>
      <c r="V629" s="657"/>
      <c r="W629" s="657"/>
      <c r="X629" s="657"/>
      <c r="Y629" s="657"/>
      <c r="Z629" s="657"/>
      <c r="AA629" s="657"/>
      <c r="AB629" s="657"/>
      <c r="AC629" s="657"/>
      <c r="AD629" s="657"/>
    </row>
    <row r="630">
      <c r="A630" s="657"/>
      <c r="B630" s="657"/>
      <c r="C630" s="657"/>
      <c r="D630" s="657"/>
      <c r="E630" s="657"/>
      <c r="F630" s="657"/>
      <c r="G630" s="657"/>
      <c r="H630" s="657"/>
      <c r="I630" s="657"/>
      <c r="J630" s="657"/>
      <c r="K630" s="657"/>
      <c r="L630" s="657"/>
      <c r="M630" s="657"/>
      <c r="N630" s="657"/>
      <c r="O630" s="657"/>
      <c r="P630" s="657"/>
      <c r="Q630" s="657"/>
      <c r="R630" s="657"/>
      <c r="S630" s="657"/>
      <c r="T630" s="657"/>
      <c r="U630" s="657"/>
      <c r="V630" s="657"/>
      <c r="W630" s="657"/>
      <c r="X630" s="657"/>
      <c r="Y630" s="657"/>
      <c r="Z630" s="657"/>
      <c r="AA630" s="657"/>
      <c r="AB630" s="657"/>
      <c r="AC630" s="657"/>
      <c r="AD630" s="657"/>
    </row>
    <row r="631">
      <c r="A631" s="657"/>
      <c r="B631" s="657"/>
      <c r="C631" s="657"/>
      <c r="D631" s="657"/>
      <c r="E631" s="657"/>
      <c r="F631" s="657"/>
      <c r="G631" s="657"/>
      <c r="H631" s="657"/>
      <c r="I631" s="657"/>
      <c r="J631" s="657"/>
      <c r="K631" s="657"/>
      <c r="L631" s="657"/>
      <c r="M631" s="657"/>
      <c r="N631" s="657"/>
      <c r="O631" s="657"/>
      <c r="P631" s="657"/>
      <c r="Q631" s="657"/>
      <c r="R631" s="657"/>
      <c r="S631" s="657"/>
      <c r="T631" s="657"/>
      <c r="U631" s="657"/>
      <c r="V631" s="657"/>
      <c r="W631" s="657"/>
      <c r="X631" s="657"/>
      <c r="Y631" s="657"/>
      <c r="Z631" s="657"/>
      <c r="AA631" s="657"/>
      <c r="AB631" s="657"/>
      <c r="AC631" s="657"/>
      <c r="AD631" s="657"/>
    </row>
    <row r="632">
      <c r="A632" s="657"/>
      <c r="B632" s="657"/>
      <c r="C632" s="657"/>
      <c r="D632" s="657"/>
      <c r="E632" s="657"/>
      <c r="F632" s="657"/>
      <c r="G632" s="657"/>
      <c r="H632" s="657"/>
      <c r="I632" s="657"/>
      <c r="J632" s="657"/>
      <c r="K632" s="657"/>
      <c r="L632" s="657"/>
      <c r="M632" s="657"/>
      <c r="N632" s="657"/>
      <c r="O632" s="657"/>
      <c r="P632" s="657"/>
      <c r="Q632" s="657"/>
      <c r="R632" s="657"/>
      <c r="S632" s="657"/>
      <c r="T632" s="657"/>
      <c r="U632" s="657"/>
      <c r="V632" s="657"/>
      <c r="W632" s="657"/>
      <c r="X632" s="657"/>
      <c r="Y632" s="657"/>
      <c r="Z632" s="657"/>
      <c r="AA632" s="657"/>
      <c r="AB632" s="657"/>
      <c r="AC632" s="657"/>
      <c r="AD632" s="657"/>
    </row>
    <row r="633">
      <c r="A633" s="657"/>
      <c r="B633" s="657"/>
      <c r="C633" s="657"/>
      <c r="D633" s="657"/>
      <c r="E633" s="657"/>
      <c r="F633" s="657"/>
      <c r="G633" s="657"/>
      <c r="H633" s="657"/>
      <c r="I633" s="657"/>
      <c r="J633" s="657"/>
      <c r="K633" s="657"/>
      <c r="L633" s="657"/>
      <c r="M633" s="657"/>
      <c r="N633" s="657"/>
      <c r="O633" s="657"/>
      <c r="P633" s="657"/>
      <c r="Q633" s="657"/>
      <c r="R633" s="657"/>
      <c r="S633" s="657"/>
      <c r="T633" s="657"/>
      <c r="U633" s="657"/>
      <c r="V633" s="657"/>
      <c r="W633" s="657"/>
      <c r="X633" s="657"/>
      <c r="Y633" s="657"/>
      <c r="Z633" s="657"/>
      <c r="AA633" s="657"/>
      <c r="AB633" s="657"/>
      <c r="AC633" s="657"/>
      <c r="AD633" s="657"/>
    </row>
    <row r="634">
      <c r="A634" s="657"/>
      <c r="B634" s="657"/>
      <c r="C634" s="657"/>
      <c r="D634" s="657"/>
      <c r="E634" s="657"/>
      <c r="F634" s="657"/>
      <c r="G634" s="657"/>
      <c r="H634" s="657"/>
      <c r="I634" s="657"/>
      <c r="J634" s="657"/>
      <c r="K634" s="657"/>
      <c r="L634" s="657"/>
      <c r="M634" s="657"/>
      <c r="N634" s="657"/>
      <c r="O634" s="657"/>
      <c r="P634" s="657"/>
      <c r="Q634" s="657"/>
      <c r="R634" s="657"/>
      <c r="S634" s="657"/>
      <c r="T634" s="657"/>
      <c r="U634" s="657"/>
      <c r="V634" s="657"/>
      <c r="W634" s="657"/>
      <c r="X634" s="657"/>
      <c r="Y634" s="657"/>
      <c r="Z634" s="657"/>
      <c r="AA634" s="657"/>
      <c r="AB634" s="657"/>
      <c r="AC634" s="657"/>
      <c r="AD634" s="657"/>
    </row>
    <row r="635">
      <c r="A635" s="657"/>
      <c r="B635" s="657"/>
      <c r="C635" s="657"/>
      <c r="D635" s="657"/>
      <c r="E635" s="657"/>
      <c r="F635" s="657"/>
      <c r="G635" s="657"/>
      <c r="H635" s="657"/>
      <c r="I635" s="657"/>
      <c r="J635" s="657"/>
      <c r="K635" s="657"/>
      <c r="L635" s="657"/>
      <c r="M635" s="657"/>
      <c r="N635" s="657"/>
      <c r="O635" s="657"/>
      <c r="P635" s="657"/>
      <c r="Q635" s="657"/>
      <c r="R635" s="657"/>
      <c r="S635" s="657"/>
      <c r="T635" s="657"/>
      <c r="U635" s="657"/>
      <c r="V635" s="657"/>
      <c r="W635" s="657"/>
      <c r="X635" s="657"/>
      <c r="Y635" s="657"/>
      <c r="Z635" s="657"/>
      <c r="AA635" s="657"/>
      <c r="AB635" s="657"/>
      <c r="AC635" s="657"/>
      <c r="AD635" s="657"/>
    </row>
    <row r="636">
      <c r="A636" s="657"/>
      <c r="B636" s="657"/>
      <c r="C636" s="657"/>
      <c r="D636" s="657"/>
      <c r="E636" s="657"/>
      <c r="F636" s="657"/>
      <c r="G636" s="657"/>
      <c r="H636" s="657"/>
      <c r="I636" s="657"/>
      <c r="J636" s="657"/>
      <c r="K636" s="657"/>
      <c r="L636" s="657"/>
      <c r="M636" s="657"/>
      <c r="N636" s="657"/>
      <c r="O636" s="657"/>
      <c r="P636" s="657"/>
      <c r="Q636" s="657"/>
      <c r="R636" s="657"/>
      <c r="S636" s="657"/>
      <c r="T636" s="657"/>
      <c r="U636" s="657"/>
      <c r="V636" s="657"/>
      <c r="W636" s="657"/>
      <c r="X636" s="657"/>
      <c r="Y636" s="657"/>
      <c r="Z636" s="657"/>
      <c r="AA636" s="657"/>
      <c r="AB636" s="657"/>
      <c r="AC636" s="657"/>
      <c r="AD636" s="657"/>
    </row>
    <row r="637">
      <c r="A637" s="657"/>
      <c r="B637" s="657"/>
      <c r="C637" s="657"/>
      <c r="D637" s="657"/>
      <c r="E637" s="657"/>
      <c r="F637" s="657"/>
      <c r="G637" s="657"/>
      <c r="H637" s="657"/>
      <c r="I637" s="657"/>
      <c r="J637" s="657"/>
      <c r="K637" s="657"/>
      <c r="L637" s="657"/>
      <c r="M637" s="657"/>
      <c r="N637" s="657"/>
      <c r="O637" s="657"/>
      <c r="P637" s="657"/>
      <c r="Q637" s="657"/>
      <c r="R637" s="657"/>
      <c r="S637" s="657"/>
      <c r="T637" s="657"/>
      <c r="U637" s="657"/>
      <c r="V637" s="657"/>
      <c r="W637" s="657"/>
      <c r="X637" s="657"/>
      <c r="Y637" s="657"/>
      <c r="Z637" s="657"/>
      <c r="AA637" s="657"/>
      <c r="AB637" s="657"/>
      <c r="AC637" s="657"/>
      <c r="AD637" s="657"/>
    </row>
    <row r="638">
      <c r="A638" s="657"/>
      <c r="B638" s="657"/>
      <c r="C638" s="657"/>
      <c r="D638" s="657"/>
      <c r="E638" s="657"/>
      <c r="F638" s="657"/>
      <c r="G638" s="657"/>
      <c r="H638" s="657"/>
      <c r="I638" s="657"/>
      <c r="J638" s="657"/>
      <c r="K638" s="657"/>
      <c r="L638" s="657"/>
      <c r="M638" s="657"/>
      <c r="N638" s="657"/>
      <c r="O638" s="657"/>
      <c r="P638" s="657"/>
      <c r="Q638" s="657"/>
      <c r="R638" s="657"/>
      <c r="S638" s="657"/>
      <c r="T638" s="657"/>
      <c r="U638" s="657"/>
      <c r="V638" s="657"/>
      <c r="W638" s="657"/>
      <c r="X638" s="657"/>
      <c r="Y638" s="657"/>
      <c r="Z638" s="657"/>
      <c r="AA638" s="657"/>
      <c r="AB638" s="657"/>
      <c r="AC638" s="657"/>
      <c r="AD638" s="657"/>
    </row>
    <row r="639">
      <c r="A639" s="657"/>
      <c r="B639" s="657"/>
      <c r="C639" s="657"/>
      <c r="D639" s="657"/>
      <c r="E639" s="657"/>
      <c r="F639" s="657"/>
      <c r="G639" s="657"/>
      <c r="H639" s="657"/>
      <c r="I639" s="657"/>
      <c r="J639" s="657"/>
      <c r="K639" s="657"/>
      <c r="L639" s="657"/>
      <c r="M639" s="657"/>
      <c r="N639" s="657"/>
      <c r="O639" s="657"/>
      <c r="P639" s="657"/>
      <c r="Q639" s="657"/>
      <c r="R639" s="657"/>
      <c r="S639" s="657"/>
      <c r="T639" s="657"/>
      <c r="U639" s="657"/>
      <c r="V639" s="657"/>
      <c r="W639" s="657"/>
      <c r="X639" s="657"/>
      <c r="Y639" s="657"/>
      <c r="Z639" s="657"/>
      <c r="AA639" s="657"/>
      <c r="AB639" s="657"/>
      <c r="AC639" s="657"/>
      <c r="AD639" s="657"/>
    </row>
    <row r="640">
      <c r="A640" s="657"/>
      <c r="B640" s="657"/>
      <c r="C640" s="657"/>
      <c r="D640" s="657"/>
      <c r="E640" s="657"/>
      <c r="F640" s="657"/>
      <c r="G640" s="657"/>
      <c r="H640" s="657"/>
      <c r="I640" s="657"/>
      <c r="J640" s="657"/>
      <c r="K640" s="657"/>
      <c r="L640" s="657"/>
      <c r="M640" s="657"/>
      <c r="N640" s="657"/>
      <c r="O640" s="657"/>
      <c r="P640" s="657"/>
      <c r="Q640" s="657"/>
      <c r="R640" s="657"/>
      <c r="S640" s="657"/>
      <c r="T640" s="657"/>
      <c r="U640" s="657"/>
      <c r="V640" s="657"/>
      <c r="W640" s="657"/>
      <c r="X640" s="657"/>
      <c r="Y640" s="657"/>
      <c r="Z640" s="657"/>
      <c r="AA640" s="657"/>
      <c r="AB640" s="657"/>
      <c r="AC640" s="657"/>
      <c r="AD640" s="657"/>
    </row>
    <row r="641">
      <c r="A641" s="657"/>
      <c r="B641" s="657"/>
      <c r="C641" s="657"/>
      <c r="D641" s="657"/>
      <c r="E641" s="657"/>
      <c r="F641" s="657"/>
      <c r="G641" s="657"/>
      <c r="H641" s="657"/>
      <c r="I641" s="657"/>
      <c r="J641" s="657"/>
      <c r="K641" s="657"/>
      <c r="L641" s="657"/>
      <c r="M641" s="657"/>
      <c r="N641" s="657"/>
      <c r="O641" s="657"/>
      <c r="P641" s="657"/>
      <c r="Q641" s="657"/>
      <c r="R641" s="657"/>
      <c r="S641" s="657"/>
      <c r="T641" s="657"/>
      <c r="U641" s="657"/>
      <c r="V641" s="657"/>
      <c r="W641" s="657"/>
      <c r="X641" s="657"/>
      <c r="Y641" s="657"/>
      <c r="Z641" s="657"/>
      <c r="AA641" s="657"/>
      <c r="AB641" s="657"/>
      <c r="AC641" s="657"/>
      <c r="AD641" s="657"/>
    </row>
    <row r="642">
      <c r="A642" s="657"/>
      <c r="B642" s="657"/>
      <c r="C642" s="657"/>
      <c r="D642" s="657"/>
      <c r="E642" s="657"/>
      <c r="F642" s="657"/>
      <c r="G642" s="657"/>
      <c r="H642" s="657"/>
      <c r="I642" s="657"/>
      <c r="J642" s="657"/>
      <c r="K642" s="657"/>
      <c r="L642" s="657"/>
      <c r="M642" s="657"/>
      <c r="N642" s="657"/>
      <c r="O642" s="657"/>
      <c r="P642" s="657"/>
      <c r="Q642" s="657"/>
      <c r="R642" s="657"/>
      <c r="S642" s="657"/>
      <c r="T642" s="657"/>
      <c r="U642" s="657"/>
      <c r="V642" s="657"/>
      <c r="W642" s="657"/>
      <c r="X642" s="657"/>
      <c r="Y642" s="657"/>
      <c r="Z642" s="657"/>
      <c r="AA642" s="657"/>
      <c r="AB642" s="657"/>
      <c r="AC642" s="657"/>
      <c r="AD642" s="657"/>
    </row>
    <row r="643">
      <c r="A643" s="657"/>
      <c r="B643" s="657"/>
      <c r="C643" s="657"/>
      <c r="D643" s="657"/>
      <c r="E643" s="657"/>
      <c r="F643" s="657"/>
      <c r="G643" s="657"/>
      <c r="H643" s="657"/>
      <c r="I643" s="657"/>
      <c r="J643" s="657"/>
      <c r="K643" s="657"/>
      <c r="L643" s="657"/>
      <c r="M643" s="657"/>
      <c r="N643" s="657"/>
      <c r="O643" s="657"/>
      <c r="P643" s="657"/>
      <c r="Q643" s="657"/>
      <c r="R643" s="657"/>
      <c r="S643" s="657"/>
      <c r="T643" s="657"/>
      <c r="U643" s="657"/>
      <c r="V643" s="657"/>
      <c r="W643" s="657"/>
      <c r="X643" s="657"/>
      <c r="Y643" s="657"/>
      <c r="Z643" s="657"/>
      <c r="AA643" s="657"/>
      <c r="AB643" s="657"/>
      <c r="AC643" s="657"/>
      <c r="AD643" s="657"/>
    </row>
    <row r="644">
      <c r="A644" s="657"/>
      <c r="B644" s="657"/>
      <c r="C644" s="657"/>
      <c r="D644" s="657"/>
      <c r="E644" s="657"/>
      <c r="F644" s="657"/>
      <c r="G644" s="657"/>
      <c r="H644" s="657"/>
      <c r="I644" s="657"/>
      <c r="J644" s="657"/>
      <c r="K644" s="657"/>
      <c r="L644" s="657"/>
      <c r="M644" s="657"/>
      <c r="N644" s="657"/>
      <c r="O644" s="657"/>
      <c r="P644" s="657"/>
      <c r="Q644" s="657"/>
      <c r="R644" s="657"/>
      <c r="S644" s="657"/>
      <c r="T644" s="657"/>
      <c r="U644" s="657"/>
      <c r="V644" s="657"/>
      <c r="W644" s="657"/>
      <c r="X644" s="657"/>
      <c r="Y644" s="657"/>
      <c r="Z644" s="657"/>
      <c r="AA644" s="657"/>
      <c r="AB644" s="657"/>
      <c r="AC644" s="657"/>
      <c r="AD644" s="657"/>
    </row>
    <row r="645">
      <c r="A645" s="657"/>
      <c r="B645" s="657"/>
      <c r="C645" s="657"/>
      <c r="D645" s="657"/>
      <c r="E645" s="657"/>
      <c r="F645" s="657"/>
      <c r="G645" s="657"/>
      <c r="H645" s="657"/>
      <c r="I645" s="657"/>
      <c r="J645" s="657"/>
      <c r="K645" s="657"/>
      <c r="L645" s="657"/>
      <c r="M645" s="657"/>
      <c r="N645" s="657"/>
      <c r="O645" s="657"/>
      <c r="P645" s="657"/>
      <c r="Q645" s="657"/>
      <c r="R645" s="657"/>
      <c r="S645" s="657"/>
      <c r="T645" s="657"/>
      <c r="U645" s="657"/>
      <c r="V645" s="657"/>
      <c r="W645" s="657"/>
      <c r="X645" s="657"/>
      <c r="Y645" s="657"/>
      <c r="Z645" s="657"/>
      <c r="AA645" s="657"/>
      <c r="AB645" s="657"/>
      <c r="AC645" s="657"/>
      <c r="AD645" s="657"/>
    </row>
    <row r="646">
      <c r="A646" s="657"/>
      <c r="B646" s="657"/>
      <c r="C646" s="657"/>
      <c r="D646" s="657"/>
      <c r="E646" s="657"/>
      <c r="F646" s="657"/>
      <c r="G646" s="657"/>
      <c r="H646" s="657"/>
      <c r="I646" s="657"/>
      <c r="J646" s="657"/>
      <c r="K646" s="657"/>
      <c r="L646" s="657"/>
      <c r="M646" s="657"/>
      <c r="N646" s="657"/>
      <c r="O646" s="657"/>
      <c r="P646" s="657"/>
      <c r="Q646" s="657"/>
      <c r="R646" s="657"/>
      <c r="S646" s="657"/>
      <c r="T646" s="657"/>
      <c r="U646" s="657"/>
      <c r="V646" s="657"/>
      <c r="W646" s="657"/>
      <c r="X646" s="657"/>
      <c r="Y646" s="657"/>
      <c r="Z646" s="657"/>
      <c r="AA646" s="657"/>
      <c r="AB646" s="657"/>
      <c r="AC646" s="657"/>
      <c r="AD646" s="657"/>
    </row>
    <row r="647">
      <c r="A647" s="657"/>
      <c r="B647" s="657"/>
      <c r="C647" s="657"/>
      <c r="D647" s="657"/>
      <c r="E647" s="657"/>
      <c r="F647" s="657"/>
      <c r="G647" s="657"/>
      <c r="H647" s="657"/>
      <c r="I647" s="657"/>
      <c r="J647" s="657"/>
      <c r="K647" s="657"/>
      <c r="L647" s="657"/>
      <c r="M647" s="657"/>
      <c r="N647" s="657"/>
      <c r="O647" s="657"/>
      <c r="P647" s="657"/>
      <c r="Q647" s="657"/>
      <c r="R647" s="657"/>
      <c r="S647" s="657"/>
      <c r="T647" s="657"/>
      <c r="U647" s="657"/>
      <c r="V647" s="657"/>
      <c r="W647" s="657"/>
      <c r="X647" s="657"/>
      <c r="Y647" s="657"/>
      <c r="Z647" s="657"/>
      <c r="AA647" s="657"/>
      <c r="AB647" s="657"/>
      <c r="AC647" s="657"/>
      <c r="AD647" s="657"/>
    </row>
    <row r="648">
      <c r="A648" s="657"/>
      <c r="B648" s="657"/>
      <c r="C648" s="657"/>
      <c r="D648" s="657"/>
      <c r="E648" s="657"/>
      <c r="F648" s="657"/>
      <c r="G648" s="657"/>
      <c r="H648" s="657"/>
      <c r="I648" s="657"/>
      <c r="J648" s="657"/>
      <c r="K648" s="657"/>
      <c r="L648" s="657"/>
      <c r="M648" s="657"/>
      <c r="N648" s="657"/>
      <c r="O648" s="657"/>
      <c r="P648" s="657"/>
      <c r="Q648" s="657"/>
      <c r="R648" s="657"/>
      <c r="S648" s="657"/>
      <c r="T648" s="657"/>
      <c r="U648" s="657"/>
      <c r="V648" s="657"/>
      <c r="W648" s="657"/>
      <c r="X648" s="657"/>
      <c r="Y648" s="657"/>
      <c r="Z648" s="657"/>
      <c r="AA648" s="657"/>
      <c r="AB648" s="657"/>
      <c r="AC648" s="657"/>
      <c r="AD648" s="657"/>
    </row>
    <row r="649">
      <c r="A649" s="657"/>
      <c r="B649" s="657"/>
      <c r="C649" s="657"/>
      <c r="D649" s="657"/>
      <c r="E649" s="657"/>
      <c r="F649" s="657"/>
      <c r="G649" s="657"/>
      <c r="H649" s="657"/>
      <c r="I649" s="657"/>
      <c r="J649" s="657"/>
      <c r="K649" s="657"/>
      <c r="L649" s="657"/>
      <c r="M649" s="657"/>
      <c r="N649" s="657"/>
      <c r="O649" s="657"/>
      <c r="P649" s="657"/>
      <c r="Q649" s="657"/>
      <c r="R649" s="657"/>
      <c r="S649" s="657"/>
      <c r="T649" s="657"/>
      <c r="U649" s="657"/>
      <c r="V649" s="657"/>
      <c r="W649" s="657"/>
      <c r="X649" s="657"/>
      <c r="Y649" s="657"/>
      <c r="Z649" s="657"/>
      <c r="AA649" s="657"/>
      <c r="AB649" s="657"/>
      <c r="AC649" s="657"/>
      <c r="AD649" s="657"/>
    </row>
    <row r="650">
      <c r="A650" s="657"/>
      <c r="B650" s="657"/>
      <c r="C650" s="657"/>
      <c r="D650" s="657"/>
      <c r="E650" s="657"/>
      <c r="F650" s="657"/>
      <c r="G650" s="657"/>
      <c r="H650" s="657"/>
      <c r="I650" s="657"/>
      <c r="J650" s="657"/>
      <c r="K650" s="657"/>
      <c r="L650" s="657"/>
      <c r="M650" s="657"/>
      <c r="N650" s="657"/>
      <c r="O650" s="657"/>
      <c r="P650" s="657"/>
      <c r="Q650" s="657"/>
      <c r="R650" s="657"/>
      <c r="S650" s="657"/>
      <c r="T650" s="657"/>
      <c r="U650" s="657"/>
      <c r="V650" s="657"/>
      <c r="W650" s="657"/>
      <c r="X650" s="657"/>
      <c r="Y650" s="657"/>
      <c r="Z650" s="657"/>
      <c r="AA650" s="657"/>
      <c r="AB650" s="657"/>
      <c r="AC650" s="657"/>
      <c r="AD650" s="657"/>
    </row>
    <row r="651">
      <c r="A651" s="657"/>
      <c r="B651" s="657"/>
      <c r="C651" s="657"/>
      <c r="D651" s="657"/>
      <c r="E651" s="657"/>
      <c r="F651" s="657"/>
      <c r="G651" s="657"/>
      <c r="H651" s="657"/>
      <c r="I651" s="657"/>
      <c r="J651" s="657"/>
      <c r="K651" s="657"/>
      <c r="L651" s="657"/>
      <c r="M651" s="657"/>
      <c r="N651" s="657"/>
      <c r="O651" s="657"/>
      <c r="P651" s="657"/>
      <c r="Q651" s="657"/>
      <c r="R651" s="657"/>
      <c r="S651" s="657"/>
      <c r="T651" s="657"/>
      <c r="U651" s="657"/>
      <c r="V651" s="657"/>
      <c r="W651" s="657"/>
      <c r="X651" s="657"/>
      <c r="Y651" s="657"/>
      <c r="Z651" s="657"/>
      <c r="AA651" s="657"/>
      <c r="AB651" s="657"/>
      <c r="AC651" s="657"/>
      <c r="AD651" s="657"/>
    </row>
    <row r="652">
      <c r="A652" s="657"/>
      <c r="B652" s="657"/>
      <c r="C652" s="657"/>
      <c r="D652" s="657"/>
      <c r="E652" s="657"/>
      <c r="F652" s="657"/>
      <c r="G652" s="657"/>
      <c r="H652" s="657"/>
      <c r="I652" s="657"/>
      <c r="J652" s="657"/>
      <c r="K652" s="657"/>
      <c r="L652" s="657"/>
      <c r="M652" s="657"/>
      <c r="N652" s="657"/>
      <c r="O652" s="657"/>
      <c r="P652" s="657"/>
      <c r="Q652" s="657"/>
      <c r="R652" s="657"/>
      <c r="S652" s="657"/>
      <c r="T652" s="657"/>
      <c r="U652" s="657"/>
      <c r="V652" s="657"/>
      <c r="W652" s="657"/>
      <c r="X652" s="657"/>
      <c r="Y652" s="657"/>
      <c r="Z652" s="657"/>
      <c r="AA652" s="657"/>
      <c r="AB652" s="657"/>
      <c r="AC652" s="657"/>
      <c r="AD652" s="657"/>
    </row>
    <row r="653">
      <c r="A653" s="657"/>
      <c r="B653" s="657"/>
      <c r="C653" s="657"/>
      <c r="D653" s="657"/>
      <c r="E653" s="657"/>
      <c r="F653" s="657"/>
      <c r="G653" s="657"/>
      <c r="H653" s="657"/>
      <c r="I653" s="657"/>
      <c r="J653" s="657"/>
      <c r="K653" s="657"/>
      <c r="L653" s="657"/>
      <c r="M653" s="657"/>
      <c r="N653" s="657"/>
      <c r="O653" s="657"/>
      <c r="P653" s="657"/>
      <c r="Q653" s="657"/>
      <c r="R653" s="657"/>
      <c r="S653" s="657"/>
      <c r="T653" s="657"/>
      <c r="U653" s="657"/>
      <c r="V653" s="657"/>
      <c r="W653" s="657"/>
      <c r="X653" s="657"/>
      <c r="Y653" s="657"/>
      <c r="Z653" s="657"/>
      <c r="AA653" s="657"/>
      <c r="AB653" s="657"/>
      <c r="AC653" s="657"/>
      <c r="AD653" s="657"/>
    </row>
    <row r="654">
      <c r="A654" s="657"/>
      <c r="B654" s="657"/>
      <c r="C654" s="657"/>
      <c r="D654" s="657"/>
      <c r="E654" s="657"/>
      <c r="F654" s="657"/>
      <c r="G654" s="657"/>
      <c r="H654" s="657"/>
      <c r="I654" s="657"/>
      <c r="J654" s="657"/>
      <c r="K654" s="657"/>
      <c r="L654" s="657"/>
      <c r="M654" s="657"/>
      <c r="N654" s="657"/>
      <c r="O654" s="657"/>
      <c r="P654" s="657"/>
      <c r="Q654" s="657"/>
      <c r="R654" s="657"/>
      <c r="S654" s="657"/>
      <c r="T654" s="657"/>
      <c r="U654" s="657"/>
      <c r="V654" s="657"/>
      <c r="W654" s="657"/>
      <c r="X654" s="657"/>
      <c r="Y654" s="657"/>
      <c r="Z654" s="657"/>
      <c r="AA654" s="657"/>
      <c r="AB654" s="657"/>
      <c r="AC654" s="657"/>
      <c r="AD654" s="657"/>
    </row>
    <row r="655">
      <c r="A655" s="657"/>
      <c r="B655" s="657"/>
      <c r="C655" s="657"/>
      <c r="D655" s="657"/>
      <c r="E655" s="657"/>
      <c r="F655" s="657"/>
      <c r="G655" s="657"/>
      <c r="H655" s="657"/>
      <c r="I655" s="657"/>
      <c r="J655" s="657"/>
      <c r="K655" s="657"/>
      <c r="L655" s="657"/>
      <c r="M655" s="657"/>
      <c r="N655" s="657"/>
      <c r="O655" s="657"/>
      <c r="P655" s="657"/>
      <c r="Q655" s="657"/>
      <c r="R655" s="657"/>
      <c r="S655" s="657"/>
      <c r="T655" s="657"/>
      <c r="U655" s="657"/>
      <c r="V655" s="657"/>
      <c r="W655" s="657"/>
      <c r="X655" s="657"/>
      <c r="Y655" s="657"/>
      <c r="Z655" s="657"/>
      <c r="AA655" s="657"/>
      <c r="AB655" s="657"/>
      <c r="AC655" s="657"/>
      <c r="AD655" s="657"/>
    </row>
    <row r="656">
      <c r="A656" s="657"/>
      <c r="B656" s="657"/>
      <c r="C656" s="657"/>
      <c r="D656" s="657"/>
      <c r="E656" s="657"/>
      <c r="F656" s="657"/>
      <c r="G656" s="657"/>
      <c r="H656" s="657"/>
      <c r="I656" s="657"/>
      <c r="J656" s="657"/>
      <c r="K656" s="657"/>
      <c r="L656" s="657"/>
      <c r="M656" s="657"/>
      <c r="N656" s="657"/>
      <c r="O656" s="657"/>
      <c r="P656" s="657"/>
      <c r="Q656" s="657"/>
      <c r="R656" s="657"/>
      <c r="S656" s="657"/>
      <c r="T656" s="657"/>
      <c r="U656" s="657"/>
      <c r="V656" s="657"/>
      <c r="W656" s="657"/>
      <c r="X656" s="657"/>
      <c r="Y656" s="657"/>
      <c r="Z656" s="657"/>
      <c r="AA656" s="657"/>
      <c r="AB656" s="657"/>
      <c r="AC656" s="657"/>
      <c r="AD656" s="657"/>
    </row>
    <row r="657">
      <c r="A657" s="657"/>
      <c r="B657" s="657"/>
      <c r="C657" s="657"/>
      <c r="D657" s="657"/>
      <c r="E657" s="657"/>
      <c r="F657" s="657"/>
      <c r="G657" s="657"/>
      <c r="H657" s="657"/>
      <c r="I657" s="657"/>
      <c r="J657" s="657"/>
      <c r="K657" s="657"/>
      <c r="L657" s="657"/>
      <c r="M657" s="657"/>
      <c r="N657" s="657"/>
      <c r="O657" s="657"/>
      <c r="P657" s="657"/>
      <c r="Q657" s="657"/>
      <c r="R657" s="657"/>
      <c r="S657" s="657"/>
      <c r="T657" s="657"/>
      <c r="U657" s="657"/>
      <c r="V657" s="657"/>
      <c r="W657" s="657"/>
      <c r="X657" s="657"/>
      <c r="Y657" s="657"/>
      <c r="Z657" s="657"/>
      <c r="AA657" s="657"/>
      <c r="AB657" s="657"/>
      <c r="AC657" s="657"/>
      <c r="AD657" s="657"/>
    </row>
    <row r="658">
      <c r="A658" s="657"/>
      <c r="B658" s="657"/>
      <c r="C658" s="657"/>
      <c r="D658" s="657"/>
      <c r="E658" s="657"/>
      <c r="F658" s="657"/>
      <c r="G658" s="657"/>
      <c r="H658" s="657"/>
      <c r="I658" s="657"/>
      <c r="J658" s="657"/>
      <c r="K658" s="657"/>
      <c r="L658" s="657"/>
      <c r="M658" s="657"/>
      <c r="N658" s="657"/>
      <c r="O658" s="657"/>
      <c r="P658" s="657"/>
      <c r="Q658" s="657"/>
      <c r="R658" s="657"/>
      <c r="S658" s="657"/>
      <c r="T658" s="657"/>
      <c r="U658" s="657"/>
      <c r="V658" s="657"/>
      <c r="W658" s="657"/>
      <c r="X658" s="657"/>
      <c r="Y658" s="657"/>
      <c r="Z658" s="657"/>
      <c r="AA658" s="657"/>
      <c r="AB658" s="657"/>
      <c r="AC658" s="657"/>
      <c r="AD658" s="657"/>
    </row>
    <row r="659">
      <c r="A659" s="657"/>
      <c r="B659" s="657"/>
      <c r="C659" s="657"/>
      <c r="D659" s="657"/>
      <c r="E659" s="657"/>
      <c r="F659" s="657"/>
      <c r="G659" s="657"/>
      <c r="H659" s="657"/>
      <c r="I659" s="657"/>
      <c r="J659" s="657"/>
      <c r="K659" s="657"/>
      <c r="L659" s="657"/>
      <c r="M659" s="657"/>
      <c r="N659" s="657"/>
      <c r="O659" s="657"/>
      <c r="P659" s="657"/>
      <c r="Q659" s="657"/>
      <c r="R659" s="657"/>
      <c r="S659" s="657"/>
      <c r="T659" s="657"/>
      <c r="U659" s="657"/>
      <c r="V659" s="657"/>
      <c r="W659" s="657"/>
      <c r="X659" s="657"/>
      <c r="Y659" s="657"/>
      <c r="Z659" s="657"/>
      <c r="AA659" s="657"/>
      <c r="AB659" s="657"/>
      <c r="AC659" s="657"/>
      <c r="AD659" s="657"/>
    </row>
    <row r="660">
      <c r="A660" s="657"/>
      <c r="B660" s="657"/>
      <c r="C660" s="657"/>
      <c r="D660" s="657"/>
      <c r="E660" s="657"/>
      <c r="F660" s="657"/>
      <c r="G660" s="657"/>
      <c r="H660" s="657"/>
      <c r="I660" s="657"/>
      <c r="J660" s="657"/>
      <c r="K660" s="657"/>
      <c r="L660" s="657"/>
      <c r="M660" s="657"/>
      <c r="N660" s="657"/>
      <c r="O660" s="657"/>
      <c r="P660" s="657"/>
      <c r="Q660" s="657"/>
      <c r="R660" s="657"/>
      <c r="S660" s="657"/>
      <c r="T660" s="657"/>
      <c r="U660" s="657"/>
      <c r="V660" s="657"/>
      <c r="W660" s="657"/>
      <c r="X660" s="657"/>
      <c r="Y660" s="657"/>
      <c r="Z660" s="657"/>
      <c r="AA660" s="657"/>
      <c r="AB660" s="657"/>
      <c r="AC660" s="657"/>
      <c r="AD660" s="657"/>
    </row>
    <row r="661">
      <c r="A661" s="657"/>
      <c r="B661" s="657"/>
      <c r="C661" s="657"/>
      <c r="D661" s="657"/>
      <c r="E661" s="657"/>
      <c r="F661" s="657"/>
      <c r="G661" s="657"/>
      <c r="H661" s="657"/>
      <c r="I661" s="657"/>
      <c r="J661" s="657"/>
      <c r="K661" s="657"/>
      <c r="L661" s="657"/>
      <c r="M661" s="657"/>
      <c r="N661" s="657"/>
      <c r="O661" s="657"/>
      <c r="P661" s="657"/>
      <c r="Q661" s="657"/>
      <c r="R661" s="657"/>
      <c r="S661" s="657"/>
      <c r="T661" s="657"/>
      <c r="U661" s="657"/>
      <c r="V661" s="657"/>
      <c r="W661" s="657"/>
      <c r="X661" s="657"/>
      <c r="Y661" s="657"/>
      <c r="Z661" s="657"/>
      <c r="AA661" s="657"/>
      <c r="AB661" s="657"/>
      <c r="AC661" s="657"/>
      <c r="AD661" s="657"/>
    </row>
    <row r="662">
      <c r="A662" s="657"/>
      <c r="B662" s="657"/>
      <c r="C662" s="657"/>
      <c r="D662" s="657"/>
      <c r="E662" s="657"/>
      <c r="F662" s="657"/>
      <c r="G662" s="657"/>
      <c r="H662" s="657"/>
      <c r="I662" s="657"/>
      <c r="J662" s="657"/>
      <c r="K662" s="657"/>
      <c r="L662" s="657"/>
      <c r="M662" s="657"/>
      <c r="N662" s="657"/>
      <c r="O662" s="657"/>
      <c r="P662" s="657"/>
      <c r="Q662" s="657"/>
      <c r="R662" s="657"/>
      <c r="S662" s="657"/>
      <c r="T662" s="657"/>
      <c r="U662" s="657"/>
      <c r="V662" s="657"/>
      <c r="W662" s="657"/>
      <c r="X662" s="657"/>
      <c r="Y662" s="657"/>
      <c r="Z662" s="657"/>
      <c r="AA662" s="657"/>
      <c r="AB662" s="657"/>
      <c r="AC662" s="657"/>
      <c r="AD662" s="657"/>
    </row>
    <row r="663">
      <c r="A663" s="657"/>
      <c r="B663" s="657"/>
      <c r="C663" s="657"/>
      <c r="D663" s="657"/>
      <c r="E663" s="657"/>
      <c r="F663" s="657"/>
      <c r="G663" s="657"/>
      <c r="H663" s="657"/>
      <c r="I663" s="657"/>
      <c r="J663" s="657"/>
      <c r="K663" s="657"/>
      <c r="L663" s="657"/>
      <c r="M663" s="657"/>
      <c r="N663" s="657"/>
      <c r="O663" s="657"/>
      <c r="P663" s="657"/>
      <c r="Q663" s="657"/>
      <c r="R663" s="657"/>
      <c r="S663" s="657"/>
      <c r="T663" s="657"/>
      <c r="U663" s="657"/>
      <c r="V663" s="657"/>
      <c r="W663" s="657"/>
      <c r="X663" s="657"/>
      <c r="Y663" s="657"/>
      <c r="Z663" s="657"/>
      <c r="AA663" s="657"/>
      <c r="AB663" s="657"/>
      <c r="AC663" s="657"/>
      <c r="AD663" s="657"/>
    </row>
    <row r="664">
      <c r="A664" s="657"/>
      <c r="B664" s="657"/>
      <c r="C664" s="657"/>
      <c r="D664" s="657"/>
      <c r="E664" s="657"/>
      <c r="F664" s="657"/>
      <c r="G664" s="657"/>
      <c r="H664" s="657"/>
      <c r="I664" s="657"/>
      <c r="J664" s="657"/>
      <c r="K664" s="657"/>
      <c r="L664" s="657"/>
      <c r="M664" s="657"/>
      <c r="N664" s="657"/>
      <c r="O664" s="657"/>
      <c r="P664" s="657"/>
      <c r="Q664" s="657"/>
      <c r="R664" s="657"/>
      <c r="S664" s="657"/>
      <c r="T664" s="657"/>
      <c r="U664" s="657"/>
      <c r="V664" s="657"/>
      <c r="W664" s="657"/>
      <c r="X664" s="657"/>
      <c r="Y664" s="657"/>
      <c r="Z664" s="657"/>
      <c r="AA664" s="657"/>
      <c r="AB664" s="657"/>
      <c r="AC664" s="657"/>
      <c r="AD664" s="657"/>
    </row>
    <row r="665">
      <c r="A665" s="657"/>
      <c r="B665" s="657"/>
      <c r="C665" s="657"/>
      <c r="D665" s="657"/>
      <c r="E665" s="657"/>
      <c r="F665" s="657"/>
      <c r="G665" s="657"/>
      <c r="H665" s="657"/>
      <c r="I665" s="657"/>
      <c r="J665" s="657"/>
      <c r="K665" s="657"/>
      <c r="L665" s="657"/>
      <c r="M665" s="657"/>
      <c r="N665" s="657"/>
      <c r="O665" s="657"/>
      <c r="P665" s="657"/>
      <c r="Q665" s="657"/>
      <c r="R665" s="657"/>
      <c r="S665" s="657"/>
      <c r="T665" s="657"/>
      <c r="U665" s="657"/>
      <c r="V665" s="657"/>
      <c r="W665" s="657"/>
      <c r="X665" s="657"/>
      <c r="Y665" s="657"/>
      <c r="Z665" s="657"/>
      <c r="AA665" s="657"/>
      <c r="AB665" s="657"/>
      <c r="AC665" s="657"/>
      <c r="AD665" s="657"/>
    </row>
    <row r="666">
      <c r="A666" s="657"/>
      <c r="B666" s="657"/>
      <c r="C666" s="657"/>
      <c r="D666" s="657"/>
      <c r="E666" s="657"/>
      <c r="F666" s="657"/>
      <c r="G666" s="657"/>
      <c r="H666" s="657"/>
      <c r="I666" s="657"/>
      <c r="J666" s="657"/>
      <c r="K666" s="657"/>
      <c r="L666" s="657"/>
      <c r="M666" s="657"/>
      <c r="N666" s="657"/>
      <c r="O666" s="657"/>
      <c r="P666" s="657"/>
      <c r="Q666" s="657"/>
      <c r="R666" s="657"/>
      <c r="S666" s="657"/>
      <c r="T666" s="657"/>
      <c r="U666" s="657"/>
      <c r="V666" s="657"/>
      <c r="W666" s="657"/>
      <c r="X666" s="657"/>
      <c r="Y666" s="657"/>
      <c r="Z666" s="657"/>
      <c r="AA666" s="657"/>
      <c r="AB666" s="657"/>
      <c r="AC666" s="657"/>
      <c r="AD666" s="657"/>
    </row>
    <row r="667">
      <c r="A667" s="657"/>
      <c r="B667" s="657"/>
      <c r="C667" s="657"/>
      <c r="D667" s="657"/>
      <c r="E667" s="657"/>
      <c r="F667" s="657"/>
      <c r="G667" s="657"/>
      <c r="H667" s="657"/>
      <c r="I667" s="657"/>
      <c r="J667" s="657"/>
      <c r="K667" s="657"/>
      <c r="L667" s="657"/>
      <c r="M667" s="657"/>
      <c r="N667" s="657"/>
      <c r="O667" s="657"/>
      <c r="P667" s="657"/>
      <c r="Q667" s="657"/>
      <c r="R667" s="657"/>
      <c r="S667" s="657"/>
      <c r="T667" s="657"/>
      <c r="U667" s="657"/>
      <c r="V667" s="657"/>
      <c r="W667" s="657"/>
      <c r="X667" s="657"/>
      <c r="Y667" s="657"/>
      <c r="Z667" s="657"/>
      <c r="AA667" s="657"/>
      <c r="AB667" s="657"/>
      <c r="AC667" s="657"/>
      <c r="AD667" s="657"/>
    </row>
    <row r="668">
      <c r="A668" s="657"/>
      <c r="B668" s="657"/>
      <c r="C668" s="657"/>
      <c r="D668" s="657"/>
      <c r="E668" s="657"/>
      <c r="F668" s="657"/>
      <c r="G668" s="657"/>
      <c r="H668" s="657"/>
      <c r="I668" s="657"/>
      <c r="J668" s="657"/>
      <c r="K668" s="657"/>
      <c r="L668" s="657"/>
      <c r="M668" s="657"/>
      <c r="N668" s="657"/>
      <c r="O668" s="657"/>
      <c r="P668" s="657"/>
      <c r="Q668" s="657"/>
      <c r="R668" s="657"/>
      <c r="S668" s="657"/>
      <c r="T668" s="657"/>
      <c r="U668" s="657"/>
      <c r="V668" s="657"/>
      <c r="W668" s="657"/>
      <c r="X668" s="657"/>
      <c r="Y668" s="657"/>
      <c r="Z668" s="657"/>
      <c r="AA668" s="657"/>
      <c r="AB668" s="657"/>
      <c r="AC668" s="657"/>
      <c r="AD668" s="657"/>
    </row>
    <row r="669">
      <c r="A669" s="657"/>
      <c r="B669" s="657"/>
      <c r="C669" s="657"/>
      <c r="D669" s="657"/>
      <c r="E669" s="657"/>
      <c r="F669" s="657"/>
      <c r="G669" s="657"/>
      <c r="H669" s="657"/>
      <c r="I669" s="657"/>
      <c r="J669" s="657"/>
      <c r="K669" s="657"/>
      <c r="L669" s="657"/>
      <c r="M669" s="657"/>
      <c r="N669" s="657"/>
      <c r="O669" s="657"/>
      <c r="P669" s="657"/>
      <c r="Q669" s="657"/>
      <c r="R669" s="657"/>
      <c r="S669" s="657"/>
      <c r="T669" s="657"/>
      <c r="U669" s="657"/>
      <c r="V669" s="657"/>
      <c r="W669" s="657"/>
      <c r="X669" s="657"/>
      <c r="Y669" s="657"/>
      <c r="Z669" s="657"/>
      <c r="AA669" s="657"/>
      <c r="AB669" s="657"/>
      <c r="AC669" s="657"/>
      <c r="AD669" s="657"/>
    </row>
    <row r="670">
      <c r="A670" s="657"/>
      <c r="B670" s="657"/>
      <c r="C670" s="657"/>
      <c r="D670" s="657"/>
      <c r="E670" s="657"/>
      <c r="F670" s="657"/>
      <c r="G670" s="657"/>
      <c r="H670" s="657"/>
      <c r="I670" s="657"/>
      <c r="J670" s="657"/>
      <c r="K670" s="657"/>
      <c r="L670" s="657"/>
      <c r="M670" s="657"/>
      <c r="N670" s="657"/>
      <c r="O670" s="657"/>
      <c r="P670" s="657"/>
      <c r="Q670" s="657"/>
      <c r="R670" s="657"/>
      <c r="S670" s="657"/>
      <c r="T670" s="657"/>
      <c r="U670" s="657"/>
      <c r="V670" s="657"/>
      <c r="W670" s="657"/>
      <c r="X670" s="657"/>
      <c r="Y670" s="657"/>
      <c r="Z670" s="657"/>
      <c r="AA670" s="657"/>
      <c r="AB670" s="657"/>
      <c r="AC670" s="657"/>
      <c r="AD670" s="657"/>
    </row>
    <row r="671">
      <c r="A671" s="657"/>
      <c r="B671" s="657"/>
      <c r="C671" s="657"/>
      <c r="D671" s="657"/>
      <c r="E671" s="657"/>
      <c r="F671" s="657"/>
      <c r="G671" s="657"/>
      <c r="H671" s="657"/>
      <c r="I671" s="657"/>
      <c r="J671" s="657"/>
      <c r="K671" s="657"/>
      <c r="L671" s="657"/>
      <c r="M671" s="657"/>
      <c r="N671" s="657"/>
      <c r="O671" s="657"/>
      <c r="P671" s="657"/>
      <c r="Q671" s="657"/>
      <c r="R671" s="657"/>
      <c r="S671" s="657"/>
      <c r="T671" s="657"/>
      <c r="U671" s="657"/>
      <c r="V671" s="657"/>
      <c r="W671" s="657"/>
      <c r="X671" s="657"/>
      <c r="Y671" s="657"/>
      <c r="Z671" s="657"/>
      <c r="AA671" s="657"/>
      <c r="AB671" s="657"/>
      <c r="AC671" s="657"/>
      <c r="AD671" s="657"/>
    </row>
    <row r="672">
      <c r="A672" s="657"/>
      <c r="B672" s="657"/>
      <c r="C672" s="657"/>
      <c r="D672" s="657"/>
      <c r="E672" s="657"/>
      <c r="F672" s="657"/>
      <c r="G672" s="657"/>
      <c r="H672" s="657"/>
      <c r="I672" s="657"/>
      <c r="J672" s="657"/>
      <c r="K672" s="657"/>
      <c r="L672" s="657"/>
      <c r="M672" s="657"/>
      <c r="N672" s="657"/>
      <c r="O672" s="657"/>
      <c r="P672" s="657"/>
      <c r="Q672" s="657"/>
      <c r="R672" s="657"/>
      <c r="S672" s="657"/>
      <c r="T672" s="657"/>
      <c r="U672" s="657"/>
      <c r="V672" s="657"/>
      <c r="W672" s="657"/>
      <c r="X672" s="657"/>
      <c r="Y672" s="657"/>
      <c r="Z672" s="657"/>
      <c r="AA672" s="657"/>
      <c r="AB672" s="657"/>
      <c r="AC672" s="657"/>
      <c r="AD672" s="657"/>
    </row>
    <row r="673">
      <c r="A673" s="657"/>
      <c r="B673" s="657"/>
      <c r="C673" s="657"/>
      <c r="D673" s="657"/>
      <c r="E673" s="657"/>
      <c r="F673" s="657"/>
      <c r="G673" s="657"/>
      <c r="H673" s="657"/>
      <c r="I673" s="657"/>
      <c r="J673" s="657"/>
      <c r="K673" s="657"/>
      <c r="L673" s="657"/>
      <c r="M673" s="657"/>
      <c r="N673" s="657"/>
      <c r="O673" s="657"/>
      <c r="P673" s="657"/>
      <c r="Q673" s="657"/>
      <c r="R673" s="657"/>
      <c r="S673" s="657"/>
      <c r="T673" s="657"/>
      <c r="U673" s="657"/>
      <c r="V673" s="657"/>
      <c r="W673" s="657"/>
      <c r="X673" s="657"/>
      <c r="Y673" s="657"/>
      <c r="Z673" s="657"/>
      <c r="AA673" s="657"/>
      <c r="AB673" s="657"/>
      <c r="AC673" s="657"/>
      <c r="AD673" s="657"/>
    </row>
    <row r="674">
      <c r="A674" s="657"/>
      <c r="B674" s="657"/>
      <c r="C674" s="657"/>
      <c r="D674" s="657"/>
      <c r="E674" s="657"/>
      <c r="F674" s="657"/>
      <c r="G674" s="657"/>
      <c r="H674" s="657"/>
      <c r="I674" s="657"/>
      <c r="J674" s="657"/>
      <c r="K674" s="657"/>
      <c r="L674" s="657"/>
      <c r="M674" s="657"/>
      <c r="N674" s="657"/>
      <c r="O674" s="657"/>
      <c r="P674" s="657"/>
      <c r="Q674" s="657"/>
      <c r="R674" s="657"/>
      <c r="S674" s="657"/>
      <c r="T674" s="657"/>
      <c r="U674" s="657"/>
      <c r="V674" s="657"/>
      <c r="W674" s="657"/>
      <c r="X674" s="657"/>
      <c r="Y674" s="657"/>
      <c r="Z674" s="657"/>
      <c r="AA674" s="657"/>
      <c r="AB674" s="657"/>
      <c r="AC674" s="657"/>
      <c r="AD674" s="657"/>
    </row>
    <row r="675">
      <c r="A675" s="657"/>
      <c r="B675" s="657"/>
      <c r="C675" s="657"/>
      <c r="D675" s="657"/>
      <c r="E675" s="657"/>
      <c r="F675" s="657"/>
      <c r="G675" s="657"/>
      <c r="H675" s="657"/>
      <c r="I675" s="657"/>
      <c r="J675" s="657"/>
      <c r="K675" s="657"/>
      <c r="L675" s="657"/>
      <c r="M675" s="657"/>
      <c r="N675" s="657"/>
      <c r="O675" s="657"/>
      <c r="P675" s="657"/>
      <c r="Q675" s="657"/>
      <c r="R675" s="657"/>
      <c r="S675" s="657"/>
      <c r="T675" s="657"/>
      <c r="U675" s="657"/>
      <c r="V675" s="657"/>
      <c r="W675" s="657"/>
      <c r="X675" s="657"/>
      <c r="Y675" s="657"/>
      <c r="Z675" s="657"/>
      <c r="AA675" s="657"/>
      <c r="AB675" s="657"/>
      <c r="AC675" s="657"/>
      <c r="AD675" s="657"/>
    </row>
    <row r="676">
      <c r="A676" s="657"/>
      <c r="B676" s="657"/>
      <c r="C676" s="657"/>
      <c r="D676" s="657"/>
      <c r="E676" s="657"/>
      <c r="F676" s="657"/>
      <c r="G676" s="657"/>
      <c r="H676" s="657"/>
      <c r="I676" s="657"/>
      <c r="J676" s="657"/>
      <c r="K676" s="657"/>
      <c r="L676" s="657"/>
      <c r="M676" s="657"/>
      <c r="N676" s="657"/>
      <c r="O676" s="657"/>
      <c r="P676" s="657"/>
      <c r="Q676" s="657"/>
      <c r="R676" s="657"/>
      <c r="S676" s="657"/>
      <c r="T676" s="657"/>
      <c r="U676" s="657"/>
      <c r="V676" s="657"/>
      <c r="W676" s="657"/>
      <c r="X676" s="657"/>
      <c r="Y676" s="657"/>
      <c r="Z676" s="657"/>
      <c r="AA676" s="657"/>
      <c r="AB676" s="657"/>
      <c r="AC676" s="657"/>
      <c r="AD676" s="657"/>
    </row>
    <row r="677">
      <c r="A677" s="657"/>
      <c r="B677" s="657"/>
      <c r="C677" s="657"/>
      <c r="D677" s="657"/>
      <c r="E677" s="657"/>
      <c r="F677" s="657"/>
      <c r="G677" s="657"/>
      <c r="H677" s="657"/>
      <c r="I677" s="657"/>
      <c r="J677" s="657"/>
      <c r="K677" s="657"/>
      <c r="L677" s="657"/>
      <c r="M677" s="657"/>
      <c r="N677" s="657"/>
      <c r="O677" s="657"/>
      <c r="P677" s="657"/>
      <c r="Q677" s="657"/>
      <c r="R677" s="657"/>
      <c r="S677" s="657"/>
      <c r="T677" s="657"/>
      <c r="U677" s="657"/>
      <c r="V677" s="657"/>
      <c r="W677" s="657"/>
      <c r="X677" s="657"/>
      <c r="Y677" s="657"/>
      <c r="Z677" s="657"/>
      <c r="AA677" s="657"/>
      <c r="AB677" s="657"/>
      <c r="AC677" s="657"/>
      <c r="AD677" s="657"/>
    </row>
    <row r="678">
      <c r="A678" s="657"/>
      <c r="B678" s="657"/>
      <c r="C678" s="657"/>
      <c r="D678" s="657"/>
      <c r="E678" s="657"/>
      <c r="F678" s="657"/>
      <c r="G678" s="657"/>
      <c r="H678" s="657"/>
      <c r="I678" s="657"/>
      <c r="J678" s="657"/>
      <c r="K678" s="657"/>
      <c r="L678" s="657"/>
      <c r="M678" s="657"/>
      <c r="N678" s="657"/>
      <c r="O678" s="657"/>
      <c r="P678" s="657"/>
      <c r="Q678" s="657"/>
      <c r="R678" s="657"/>
      <c r="S678" s="657"/>
      <c r="T678" s="657"/>
      <c r="U678" s="657"/>
      <c r="V678" s="657"/>
      <c r="W678" s="657"/>
      <c r="X678" s="657"/>
      <c r="Y678" s="657"/>
      <c r="Z678" s="657"/>
      <c r="AA678" s="657"/>
      <c r="AB678" s="657"/>
      <c r="AC678" s="657"/>
      <c r="AD678" s="657"/>
    </row>
    <row r="679">
      <c r="A679" s="657"/>
      <c r="B679" s="657"/>
      <c r="C679" s="657"/>
      <c r="D679" s="657"/>
      <c r="E679" s="657"/>
      <c r="F679" s="657"/>
      <c r="G679" s="657"/>
      <c r="H679" s="657"/>
      <c r="I679" s="657"/>
      <c r="J679" s="657"/>
      <c r="K679" s="657"/>
      <c r="L679" s="657"/>
      <c r="M679" s="657"/>
      <c r="N679" s="657"/>
      <c r="O679" s="657"/>
      <c r="P679" s="657"/>
      <c r="Q679" s="657"/>
      <c r="R679" s="657"/>
      <c r="S679" s="657"/>
      <c r="T679" s="657"/>
      <c r="U679" s="657"/>
      <c r="V679" s="657"/>
      <c r="W679" s="657"/>
      <c r="X679" s="657"/>
      <c r="Y679" s="657"/>
      <c r="Z679" s="657"/>
      <c r="AA679" s="657"/>
      <c r="AB679" s="657"/>
      <c r="AC679" s="657"/>
      <c r="AD679" s="657"/>
    </row>
    <row r="680">
      <c r="A680" s="657"/>
      <c r="B680" s="657"/>
      <c r="C680" s="657"/>
      <c r="D680" s="657"/>
      <c r="E680" s="657"/>
      <c r="F680" s="657"/>
      <c r="G680" s="657"/>
      <c r="H680" s="657"/>
      <c r="I680" s="657"/>
      <c r="J680" s="657"/>
      <c r="K680" s="657"/>
      <c r="L680" s="657"/>
      <c r="M680" s="657"/>
      <c r="N680" s="657"/>
      <c r="O680" s="657"/>
      <c r="P680" s="657"/>
      <c r="Q680" s="657"/>
      <c r="R680" s="657"/>
      <c r="S680" s="657"/>
      <c r="T680" s="657"/>
      <c r="U680" s="657"/>
      <c r="V680" s="657"/>
      <c r="W680" s="657"/>
      <c r="X680" s="657"/>
      <c r="Y680" s="657"/>
      <c r="Z680" s="657"/>
      <c r="AA680" s="657"/>
      <c r="AB680" s="657"/>
      <c r="AC680" s="657"/>
      <c r="AD680" s="657"/>
    </row>
    <row r="681">
      <c r="A681" s="657"/>
      <c r="B681" s="657"/>
      <c r="C681" s="657"/>
      <c r="D681" s="657"/>
      <c r="E681" s="657"/>
      <c r="F681" s="657"/>
      <c r="G681" s="657"/>
      <c r="H681" s="657"/>
      <c r="I681" s="657"/>
      <c r="J681" s="657"/>
      <c r="K681" s="657"/>
      <c r="L681" s="657"/>
      <c r="M681" s="657"/>
      <c r="N681" s="657"/>
      <c r="O681" s="657"/>
      <c r="P681" s="657"/>
      <c r="Q681" s="657"/>
      <c r="R681" s="657"/>
      <c r="S681" s="657"/>
      <c r="T681" s="657"/>
      <c r="U681" s="657"/>
      <c r="V681" s="657"/>
      <c r="W681" s="657"/>
      <c r="X681" s="657"/>
      <c r="Y681" s="657"/>
      <c r="Z681" s="657"/>
      <c r="AA681" s="657"/>
      <c r="AB681" s="657"/>
      <c r="AC681" s="657"/>
      <c r="AD681" s="657"/>
    </row>
    <row r="682">
      <c r="A682" s="657"/>
      <c r="B682" s="657"/>
      <c r="C682" s="657"/>
      <c r="D682" s="657"/>
      <c r="E682" s="657"/>
      <c r="F682" s="657"/>
      <c r="G682" s="657"/>
      <c r="H682" s="657"/>
      <c r="I682" s="657"/>
      <c r="J682" s="657"/>
      <c r="K682" s="657"/>
      <c r="L682" s="657"/>
      <c r="M682" s="657"/>
      <c r="N682" s="657"/>
      <c r="O682" s="657"/>
      <c r="P682" s="657"/>
      <c r="Q682" s="657"/>
      <c r="R682" s="657"/>
      <c r="S682" s="657"/>
      <c r="T682" s="657"/>
      <c r="U682" s="657"/>
      <c r="V682" s="657"/>
      <c r="W682" s="657"/>
      <c r="X682" s="657"/>
      <c r="Y682" s="657"/>
      <c r="Z682" s="657"/>
      <c r="AA682" s="657"/>
      <c r="AB682" s="657"/>
      <c r="AC682" s="657"/>
      <c r="AD682" s="657"/>
    </row>
    <row r="683">
      <c r="A683" s="657"/>
      <c r="B683" s="657"/>
      <c r="C683" s="657"/>
      <c r="D683" s="657"/>
      <c r="E683" s="657"/>
      <c r="F683" s="657"/>
      <c r="G683" s="657"/>
      <c r="H683" s="657"/>
      <c r="I683" s="657"/>
      <c r="J683" s="657"/>
      <c r="K683" s="657"/>
      <c r="L683" s="657"/>
      <c r="M683" s="657"/>
      <c r="N683" s="657"/>
      <c r="O683" s="657"/>
      <c r="P683" s="657"/>
      <c r="Q683" s="657"/>
      <c r="R683" s="657"/>
      <c r="S683" s="657"/>
      <c r="T683" s="657"/>
      <c r="U683" s="657"/>
      <c r="V683" s="657"/>
      <c r="W683" s="657"/>
      <c r="X683" s="657"/>
      <c r="Y683" s="657"/>
      <c r="Z683" s="657"/>
      <c r="AA683" s="657"/>
      <c r="AB683" s="657"/>
      <c r="AC683" s="657"/>
      <c r="AD683" s="657"/>
    </row>
    <row r="684">
      <c r="A684" s="657"/>
      <c r="B684" s="657"/>
      <c r="C684" s="657"/>
      <c r="D684" s="657"/>
      <c r="E684" s="657"/>
      <c r="F684" s="657"/>
      <c r="G684" s="657"/>
      <c r="H684" s="657"/>
      <c r="I684" s="657"/>
      <c r="J684" s="657"/>
      <c r="K684" s="657"/>
      <c r="L684" s="657"/>
      <c r="M684" s="657"/>
      <c r="N684" s="657"/>
      <c r="O684" s="657"/>
      <c r="P684" s="657"/>
      <c r="Q684" s="657"/>
      <c r="R684" s="657"/>
      <c r="S684" s="657"/>
      <c r="T684" s="657"/>
      <c r="U684" s="657"/>
      <c r="V684" s="657"/>
      <c r="W684" s="657"/>
      <c r="X684" s="657"/>
      <c r="Y684" s="657"/>
      <c r="Z684" s="657"/>
      <c r="AA684" s="657"/>
      <c r="AB684" s="657"/>
      <c r="AC684" s="657"/>
      <c r="AD684" s="657"/>
    </row>
    <row r="685">
      <c r="A685" s="657"/>
      <c r="B685" s="657"/>
      <c r="C685" s="657"/>
      <c r="D685" s="657"/>
      <c r="E685" s="657"/>
      <c r="F685" s="657"/>
      <c r="G685" s="657"/>
      <c r="H685" s="657"/>
      <c r="I685" s="657"/>
      <c r="J685" s="657"/>
      <c r="K685" s="657"/>
      <c r="L685" s="657"/>
      <c r="M685" s="657"/>
      <c r="N685" s="657"/>
      <c r="O685" s="657"/>
      <c r="P685" s="657"/>
      <c r="Q685" s="657"/>
      <c r="R685" s="657"/>
      <c r="S685" s="657"/>
      <c r="T685" s="657"/>
      <c r="U685" s="657"/>
      <c r="V685" s="657"/>
      <c r="W685" s="657"/>
      <c r="X685" s="657"/>
      <c r="Y685" s="657"/>
      <c r="Z685" s="657"/>
      <c r="AA685" s="657"/>
      <c r="AB685" s="657"/>
      <c r="AC685" s="657"/>
      <c r="AD685" s="657"/>
    </row>
    <row r="686">
      <c r="A686" s="657"/>
      <c r="B686" s="657"/>
      <c r="C686" s="657"/>
      <c r="D686" s="657"/>
      <c r="E686" s="657"/>
      <c r="F686" s="657"/>
      <c r="G686" s="657"/>
      <c r="H686" s="657"/>
      <c r="I686" s="657"/>
      <c r="J686" s="657"/>
      <c r="K686" s="657"/>
      <c r="L686" s="657"/>
      <c r="M686" s="657"/>
      <c r="N686" s="657"/>
      <c r="O686" s="657"/>
      <c r="P686" s="657"/>
      <c r="Q686" s="657"/>
      <c r="R686" s="657"/>
      <c r="S686" s="657"/>
      <c r="T686" s="657"/>
      <c r="U686" s="657"/>
      <c r="V686" s="657"/>
      <c r="W686" s="657"/>
      <c r="X686" s="657"/>
      <c r="Y686" s="657"/>
      <c r="Z686" s="657"/>
      <c r="AA686" s="657"/>
      <c r="AB686" s="657"/>
      <c r="AC686" s="657"/>
      <c r="AD686" s="657"/>
    </row>
    <row r="687">
      <c r="A687" s="657"/>
      <c r="B687" s="657"/>
      <c r="C687" s="657"/>
      <c r="D687" s="657"/>
      <c r="E687" s="657"/>
      <c r="F687" s="657"/>
      <c r="G687" s="657"/>
      <c r="H687" s="657"/>
      <c r="I687" s="657"/>
      <c r="J687" s="657"/>
      <c r="K687" s="657"/>
      <c r="L687" s="657"/>
      <c r="M687" s="657"/>
      <c r="N687" s="657"/>
      <c r="O687" s="657"/>
      <c r="P687" s="657"/>
      <c r="Q687" s="657"/>
      <c r="R687" s="657"/>
      <c r="S687" s="657"/>
      <c r="T687" s="657"/>
      <c r="U687" s="657"/>
      <c r="V687" s="657"/>
      <c r="W687" s="657"/>
      <c r="X687" s="657"/>
      <c r="Y687" s="657"/>
      <c r="Z687" s="657"/>
      <c r="AA687" s="657"/>
      <c r="AB687" s="657"/>
      <c r="AC687" s="657"/>
      <c r="AD687" s="657"/>
    </row>
    <row r="688">
      <c r="A688" s="657"/>
      <c r="B688" s="657"/>
      <c r="C688" s="657"/>
      <c r="D688" s="657"/>
      <c r="E688" s="657"/>
      <c r="F688" s="657"/>
      <c r="G688" s="657"/>
      <c r="H688" s="657"/>
      <c r="I688" s="657"/>
      <c r="J688" s="657"/>
      <c r="K688" s="657"/>
      <c r="L688" s="657"/>
      <c r="M688" s="657"/>
      <c r="N688" s="657"/>
      <c r="O688" s="657"/>
      <c r="P688" s="657"/>
      <c r="Q688" s="657"/>
      <c r="R688" s="657"/>
      <c r="S688" s="657"/>
      <c r="T688" s="657"/>
      <c r="U688" s="657"/>
      <c r="V688" s="657"/>
      <c r="W688" s="657"/>
      <c r="X688" s="657"/>
      <c r="Y688" s="657"/>
      <c r="Z688" s="657"/>
      <c r="AA688" s="657"/>
      <c r="AB688" s="657"/>
      <c r="AC688" s="657"/>
      <c r="AD688" s="657"/>
    </row>
    <row r="689">
      <c r="A689" s="657"/>
      <c r="B689" s="657"/>
      <c r="C689" s="657"/>
      <c r="D689" s="657"/>
      <c r="E689" s="657"/>
      <c r="F689" s="657"/>
      <c r="G689" s="657"/>
      <c r="H689" s="657"/>
      <c r="I689" s="657"/>
      <c r="J689" s="657"/>
      <c r="K689" s="657"/>
      <c r="L689" s="657"/>
      <c r="M689" s="657"/>
      <c r="N689" s="657"/>
      <c r="O689" s="657"/>
      <c r="P689" s="657"/>
      <c r="Q689" s="657"/>
      <c r="R689" s="657"/>
      <c r="S689" s="657"/>
      <c r="T689" s="657"/>
      <c r="U689" s="657"/>
      <c r="V689" s="657"/>
      <c r="W689" s="657"/>
      <c r="X689" s="657"/>
      <c r="Y689" s="657"/>
      <c r="Z689" s="657"/>
      <c r="AA689" s="657"/>
      <c r="AB689" s="657"/>
      <c r="AC689" s="657"/>
      <c r="AD689" s="657"/>
    </row>
    <row r="690">
      <c r="A690" s="657"/>
      <c r="B690" s="657"/>
      <c r="C690" s="657"/>
      <c r="D690" s="657"/>
      <c r="E690" s="657"/>
      <c r="F690" s="657"/>
      <c r="G690" s="657"/>
      <c r="H690" s="657"/>
      <c r="I690" s="657"/>
      <c r="J690" s="657"/>
      <c r="K690" s="657"/>
      <c r="L690" s="657"/>
      <c r="M690" s="657"/>
      <c r="N690" s="657"/>
      <c r="O690" s="657"/>
      <c r="P690" s="657"/>
      <c r="Q690" s="657"/>
      <c r="R690" s="657"/>
      <c r="S690" s="657"/>
      <c r="T690" s="657"/>
      <c r="U690" s="657"/>
      <c r="V690" s="657"/>
      <c r="W690" s="657"/>
      <c r="X690" s="657"/>
      <c r="Y690" s="657"/>
      <c r="Z690" s="657"/>
      <c r="AA690" s="657"/>
      <c r="AB690" s="657"/>
      <c r="AC690" s="657"/>
      <c r="AD690" s="657"/>
    </row>
    <row r="691">
      <c r="A691" s="657"/>
      <c r="B691" s="657"/>
      <c r="C691" s="657"/>
      <c r="D691" s="657"/>
      <c r="E691" s="657"/>
      <c r="F691" s="657"/>
      <c r="G691" s="657"/>
      <c r="H691" s="657"/>
      <c r="I691" s="657"/>
      <c r="J691" s="657"/>
      <c r="K691" s="657"/>
      <c r="L691" s="657"/>
      <c r="M691" s="657"/>
      <c r="N691" s="657"/>
      <c r="O691" s="657"/>
      <c r="P691" s="657"/>
      <c r="Q691" s="657"/>
      <c r="R691" s="657"/>
      <c r="S691" s="657"/>
      <c r="T691" s="657"/>
      <c r="U691" s="657"/>
      <c r="V691" s="657"/>
      <c r="W691" s="657"/>
      <c r="X691" s="657"/>
      <c r="Y691" s="657"/>
      <c r="Z691" s="657"/>
      <c r="AA691" s="657"/>
      <c r="AB691" s="657"/>
      <c r="AC691" s="657"/>
      <c r="AD691" s="657"/>
    </row>
    <row r="692">
      <c r="A692" s="657"/>
      <c r="B692" s="657"/>
      <c r="C692" s="657"/>
      <c r="D692" s="657"/>
      <c r="E692" s="657"/>
      <c r="F692" s="657"/>
      <c r="G692" s="657"/>
      <c r="H692" s="657"/>
      <c r="I692" s="657"/>
      <c r="J692" s="657"/>
      <c r="K692" s="657"/>
      <c r="L692" s="657"/>
      <c r="M692" s="657"/>
      <c r="N692" s="657"/>
      <c r="O692" s="657"/>
      <c r="P692" s="657"/>
      <c r="Q692" s="657"/>
      <c r="R692" s="657"/>
      <c r="S692" s="657"/>
      <c r="T692" s="657"/>
      <c r="U692" s="657"/>
      <c r="V692" s="657"/>
      <c r="W692" s="657"/>
      <c r="X692" s="657"/>
      <c r="Y692" s="657"/>
      <c r="Z692" s="657"/>
      <c r="AA692" s="657"/>
      <c r="AB692" s="657"/>
      <c r="AC692" s="657"/>
      <c r="AD692" s="657"/>
    </row>
    <row r="693">
      <c r="A693" s="657"/>
      <c r="B693" s="657"/>
      <c r="C693" s="657"/>
      <c r="D693" s="657"/>
      <c r="E693" s="657"/>
      <c r="F693" s="657"/>
      <c r="G693" s="657"/>
      <c r="H693" s="657"/>
      <c r="I693" s="657"/>
      <c r="J693" s="657"/>
      <c r="K693" s="657"/>
      <c r="L693" s="657"/>
      <c r="M693" s="657"/>
      <c r="N693" s="657"/>
      <c r="O693" s="657"/>
      <c r="P693" s="657"/>
      <c r="Q693" s="657"/>
      <c r="R693" s="657"/>
      <c r="S693" s="657"/>
      <c r="T693" s="657"/>
      <c r="U693" s="657"/>
      <c r="V693" s="657"/>
      <c r="W693" s="657"/>
      <c r="X693" s="657"/>
      <c r="Y693" s="657"/>
      <c r="Z693" s="657"/>
      <c r="AA693" s="657"/>
      <c r="AB693" s="657"/>
      <c r="AC693" s="657"/>
      <c r="AD693" s="657"/>
    </row>
    <row r="694">
      <c r="A694" s="657"/>
      <c r="B694" s="657"/>
      <c r="C694" s="657"/>
      <c r="D694" s="657"/>
      <c r="E694" s="657"/>
      <c r="F694" s="657"/>
      <c r="G694" s="657"/>
      <c r="H694" s="657"/>
      <c r="I694" s="657"/>
      <c r="J694" s="657"/>
      <c r="K694" s="657"/>
      <c r="L694" s="657"/>
      <c r="M694" s="657"/>
      <c r="N694" s="657"/>
      <c r="O694" s="657"/>
      <c r="P694" s="657"/>
      <c r="Q694" s="657"/>
      <c r="R694" s="657"/>
      <c r="S694" s="657"/>
      <c r="T694" s="657"/>
      <c r="U694" s="657"/>
      <c r="V694" s="657"/>
      <c r="W694" s="657"/>
      <c r="X694" s="657"/>
      <c r="Y694" s="657"/>
      <c r="Z694" s="657"/>
      <c r="AA694" s="657"/>
      <c r="AB694" s="657"/>
      <c r="AC694" s="657"/>
      <c r="AD694" s="657"/>
    </row>
    <row r="695">
      <c r="A695" s="657"/>
      <c r="B695" s="657"/>
      <c r="C695" s="657"/>
      <c r="D695" s="657"/>
      <c r="E695" s="657"/>
      <c r="F695" s="657"/>
      <c r="G695" s="657"/>
      <c r="H695" s="657"/>
      <c r="I695" s="657"/>
      <c r="J695" s="657"/>
      <c r="K695" s="657"/>
      <c r="L695" s="657"/>
      <c r="M695" s="657"/>
      <c r="N695" s="657"/>
      <c r="O695" s="657"/>
      <c r="P695" s="657"/>
      <c r="Q695" s="657"/>
      <c r="R695" s="657"/>
      <c r="S695" s="657"/>
      <c r="T695" s="657"/>
      <c r="U695" s="657"/>
      <c r="V695" s="657"/>
      <c r="W695" s="657"/>
      <c r="X695" s="657"/>
      <c r="Y695" s="657"/>
      <c r="Z695" s="657"/>
      <c r="AA695" s="657"/>
      <c r="AB695" s="657"/>
      <c r="AC695" s="657"/>
      <c r="AD695" s="657"/>
    </row>
    <row r="696">
      <c r="A696" s="657"/>
      <c r="B696" s="657"/>
      <c r="C696" s="657"/>
      <c r="D696" s="657"/>
      <c r="E696" s="657"/>
      <c r="F696" s="657"/>
      <c r="G696" s="657"/>
      <c r="H696" s="657"/>
      <c r="I696" s="657"/>
      <c r="J696" s="657"/>
      <c r="K696" s="657"/>
      <c r="L696" s="657"/>
      <c r="M696" s="657"/>
      <c r="N696" s="657"/>
      <c r="O696" s="657"/>
      <c r="P696" s="657"/>
      <c r="Q696" s="657"/>
      <c r="R696" s="657"/>
      <c r="S696" s="657"/>
      <c r="T696" s="657"/>
      <c r="U696" s="657"/>
      <c r="V696" s="657"/>
      <c r="W696" s="657"/>
      <c r="X696" s="657"/>
      <c r="Y696" s="657"/>
      <c r="Z696" s="657"/>
      <c r="AA696" s="657"/>
      <c r="AB696" s="657"/>
      <c r="AC696" s="657"/>
      <c r="AD696" s="657"/>
    </row>
    <row r="697">
      <c r="A697" s="657"/>
      <c r="B697" s="657"/>
      <c r="C697" s="657"/>
      <c r="D697" s="657"/>
      <c r="E697" s="657"/>
      <c r="F697" s="657"/>
      <c r="G697" s="657"/>
      <c r="H697" s="657"/>
      <c r="I697" s="657"/>
      <c r="J697" s="657"/>
      <c r="K697" s="657"/>
      <c r="L697" s="657"/>
      <c r="M697" s="657"/>
      <c r="N697" s="657"/>
      <c r="O697" s="657"/>
      <c r="P697" s="657"/>
      <c r="Q697" s="657"/>
      <c r="R697" s="657"/>
      <c r="S697" s="657"/>
      <c r="T697" s="657"/>
      <c r="U697" s="657"/>
      <c r="V697" s="657"/>
      <c r="W697" s="657"/>
      <c r="X697" s="657"/>
      <c r="Y697" s="657"/>
      <c r="Z697" s="657"/>
      <c r="AA697" s="657"/>
      <c r="AB697" s="657"/>
      <c r="AC697" s="657"/>
      <c r="AD697" s="657"/>
    </row>
    <row r="698">
      <c r="A698" s="657"/>
      <c r="B698" s="657"/>
      <c r="C698" s="657"/>
      <c r="D698" s="657"/>
      <c r="E698" s="657"/>
      <c r="F698" s="657"/>
      <c r="G698" s="657"/>
      <c r="H698" s="657"/>
      <c r="I698" s="657"/>
      <c r="J698" s="657"/>
      <c r="K698" s="657"/>
      <c r="L698" s="657"/>
      <c r="M698" s="657"/>
      <c r="N698" s="657"/>
      <c r="O698" s="657"/>
      <c r="P698" s="657"/>
      <c r="Q698" s="657"/>
      <c r="R698" s="657"/>
      <c r="S698" s="657"/>
      <c r="T698" s="657"/>
      <c r="U698" s="657"/>
      <c r="V698" s="657"/>
      <c r="W698" s="657"/>
      <c r="X698" s="657"/>
      <c r="Y698" s="657"/>
      <c r="Z698" s="657"/>
      <c r="AA698" s="657"/>
      <c r="AB698" s="657"/>
      <c r="AC698" s="657"/>
      <c r="AD698" s="657"/>
    </row>
    <row r="699">
      <c r="A699" s="657"/>
      <c r="B699" s="657"/>
      <c r="C699" s="657"/>
      <c r="D699" s="657"/>
      <c r="E699" s="657"/>
      <c r="F699" s="657"/>
      <c r="G699" s="657"/>
      <c r="H699" s="657"/>
      <c r="I699" s="657"/>
      <c r="J699" s="657"/>
      <c r="K699" s="657"/>
      <c r="L699" s="657"/>
      <c r="M699" s="657"/>
      <c r="N699" s="657"/>
      <c r="O699" s="657"/>
      <c r="P699" s="657"/>
      <c r="Q699" s="657"/>
      <c r="R699" s="657"/>
      <c r="S699" s="657"/>
      <c r="T699" s="657"/>
      <c r="U699" s="657"/>
      <c r="V699" s="657"/>
      <c r="W699" s="657"/>
      <c r="X699" s="657"/>
      <c r="Y699" s="657"/>
      <c r="Z699" s="657"/>
      <c r="AA699" s="657"/>
      <c r="AB699" s="657"/>
      <c r="AC699" s="657"/>
      <c r="AD699" s="657"/>
    </row>
    <row r="700">
      <c r="A700" s="657"/>
      <c r="B700" s="657"/>
      <c r="C700" s="657"/>
      <c r="D700" s="657"/>
      <c r="E700" s="657"/>
      <c r="F700" s="657"/>
      <c r="G700" s="657"/>
      <c r="H700" s="657"/>
      <c r="I700" s="657"/>
      <c r="J700" s="657"/>
      <c r="K700" s="657"/>
      <c r="L700" s="657"/>
      <c r="M700" s="657"/>
      <c r="N700" s="657"/>
      <c r="O700" s="657"/>
      <c r="P700" s="657"/>
      <c r="Q700" s="657"/>
      <c r="R700" s="657"/>
      <c r="S700" s="657"/>
      <c r="T700" s="657"/>
      <c r="U700" s="657"/>
      <c r="V700" s="657"/>
      <c r="W700" s="657"/>
      <c r="X700" s="657"/>
      <c r="Y700" s="657"/>
      <c r="Z700" s="657"/>
      <c r="AA700" s="657"/>
      <c r="AB700" s="657"/>
      <c r="AC700" s="657"/>
      <c r="AD700" s="657"/>
    </row>
    <row r="701">
      <c r="A701" s="657"/>
      <c r="B701" s="657"/>
      <c r="C701" s="657"/>
      <c r="D701" s="657"/>
      <c r="E701" s="657"/>
      <c r="F701" s="657"/>
      <c r="G701" s="657"/>
      <c r="H701" s="657"/>
      <c r="I701" s="657"/>
      <c r="J701" s="657"/>
      <c r="K701" s="657"/>
      <c r="L701" s="657"/>
      <c r="M701" s="657"/>
      <c r="N701" s="657"/>
      <c r="O701" s="657"/>
      <c r="P701" s="657"/>
      <c r="Q701" s="657"/>
      <c r="R701" s="657"/>
      <c r="S701" s="657"/>
      <c r="T701" s="657"/>
      <c r="U701" s="657"/>
      <c r="V701" s="657"/>
      <c r="W701" s="657"/>
      <c r="X701" s="657"/>
      <c r="Y701" s="657"/>
      <c r="Z701" s="657"/>
      <c r="AA701" s="657"/>
      <c r="AB701" s="657"/>
      <c r="AC701" s="657"/>
      <c r="AD701" s="657"/>
    </row>
    <row r="702">
      <c r="A702" s="657"/>
      <c r="B702" s="657"/>
      <c r="C702" s="657"/>
      <c r="D702" s="657"/>
      <c r="E702" s="657"/>
      <c r="F702" s="657"/>
      <c r="G702" s="657"/>
      <c r="H702" s="657"/>
      <c r="I702" s="657"/>
      <c r="J702" s="657"/>
      <c r="K702" s="657"/>
      <c r="L702" s="657"/>
      <c r="M702" s="657"/>
      <c r="N702" s="657"/>
      <c r="O702" s="657"/>
      <c r="P702" s="657"/>
      <c r="Q702" s="657"/>
      <c r="R702" s="657"/>
      <c r="S702" s="657"/>
      <c r="T702" s="657"/>
      <c r="U702" s="657"/>
      <c r="V702" s="657"/>
      <c r="W702" s="657"/>
      <c r="X702" s="657"/>
      <c r="Y702" s="657"/>
      <c r="Z702" s="657"/>
      <c r="AA702" s="657"/>
      <c r="AB702" s="657"/>
      <c r="AC702" s="657"/>
      <c r="AD702" s="657"/>
    </row>
    <row r="703">
      <c r="A703" s="657"/>
      <c r="B703" s="657"/>
      <c r="C703" s="657"/>
      <c r="D703" s="657"/>
      <c r="E703" s="657"/>
      <c r="F703" s="657"/>
      <c r="G703" s="657"/>
      <c r="H703" s="657"/>
      <c r="I703" s="657"/>
      <c r="J703" s="657"/>
      <c r="K703" s="657"/>
      <c r="L703" s="657"/>
      <c r="M703" s="657"/>
      <c r="N703" s="657"/>
      <c r="O703" s="657"/>
      <c r="P703" s="657"/>
      <c r="Q703" s="657"/>
      <c r="R703" s="657"/>
      <c r="S703" s="657"/>
      <c r="T703" s="657"/>
      <c r="U703" s="657"/>
      <c r="V703" s="657"/>
      <c r="W703" s="657"/>
      <c r="X703" s="657"/>
      <c r="Y703" s="657"/>
      <c r="Z703" s="657"/>
      <c r="AA703" s="657"/>
      <c r="AB703" s="657"/>
      <c r="AC703" s="657"/>
      <c r="AD703" s="657"/>
    </row>
    <row r="704">
      <c r="A704" s="657"/>
      <c r="B704" s="657"/>
      <c r="C704" s="657"/>
      <c r="D704" s="657"/>
      <c r="E704" s="657"/>
      <c r="F704" s="657"/>
      <c r="G704" s="657"/>
      <c r="H704" s="657"/>
      <c r="I704" s="657"/>
      <c r="J704" s="657"/>
      <c r="K704" s="657"/>
      <c r="L704" s="657"/>
      <c r="M704" s="657"/>
      <c r="N704" s="657"/>
      <c r="O704" s="657"/>
      <c r="P704" s="657"/>
      <c r="Q704" s="657"/>
      <c r="R704" s="657"/>
      <c r="S704" s="657"/>
      <c r="T704" s="657"/>
      <c r="U704" s="657"/>
      <c r="V704" s="657"/>
      <c r="W704" s="657"/>
      <c r="X704" s="657"/>
      <c r="Y704" s="657"/>
      <c r="Z704" s="657"/>
      <c r="AA704" s="657"/>
      <c r="AB704" s="657"/>
      <c r="AC704" s="657"/>
      <c r="AD704" s="657"/>
    </row>
    <row r="705">
      <c r="A705" s="657"/>
      <c r="B705" s="657"/>
      <c r="C705" s="657"/>
      <c r="D705" s="657"/>
      <c r="E705" s="657"/>
      <c r="F705" s="657"/>
      <c r="G705" s="657"/>
      <c r="H705" s="657"/>
      <c r="I705" s="657"/>
      <c r="J705" s="657"/>
      <c r="K705" s="657"/>
      <c r="L705" s="657"/>
      <c r="M705" s="657"/>
      <c r="N705" s="657"/>
      <c r="O705" s="657"/>
      <c r="P705" s="657"/>
      <c r="Q705" s="657"/>
      <c r="R705" s="657"/>
      <c r="S705" s="657"/>
      <c r="T705" s="657"/>
      <c r="U705" s="657"/>
      <c r="V705" s="657"/>
      <c r="W705" s="657"/>
      <c r="X705" s="657"/>
      <c r="Y705" s="657"/>
      <c r="Z705" s="657"/>
      <c r="AA705" s="657"/>
      <c r="AB705" s="657"/>
      <c r="AC705" s="657"/>
      <c r="AD705" s="657"/>
    </row>
    <row r="706">
      <c r="A706" s="657"/>
      <c r="B706" s="657"/>
      <c r="C706" s="657"/>
      <c r="D706" s="657"/>
      <c r="E706" s="657"/>
      <c r="F706" s="657"/>
      <c r="G706" s="657"/>
      <c r="H706" s="657"/>
      <c r="I706" s="657"/>
      <c r="J706" s="657"/>
      <c r="K706" s="657"/>
      <c r="L706" s="657"/>
      <c r="M706" s="657"/>
      <c r="N706" s="657"/>
      <c r="O706" s="657"/>
      <c r="P706" s="657"/>
      <c r="Q706" s="657"/>
      <c r="R706" s="657"/>
      <c r="S706" s="657"/>
      <c r="T706" s="657"/>
      <c r="U706" s="657"/>
      <c r="V706" s="657"/>
      <c r="W706" s="657"/>
      <c r="X706" s="657"/>
      <c r="Y706" s="657"/>
      <c r="Z706" s="657"/>
      <c r="AA706" s="657"/>
      <c r="AB706" s="657"/>
      <c r="AC706" s="657"/>
      <c r="AD706" s="657"/>
    </row>
    <row r="707">
      <c r="A707" s="657"/>
      <c r="B707" s="657"/>
      <c r="C707" s="657"/>
      <c r="D707" s="657"/>
      <c r="E707" s="657"/>
      <c r="F707" s="657"/>
      <c r="G707" s="657"/>
      <c r="H707" s="657"/>
      <c r="I707" s="657"/>
      <c r="J707" s="657"/>
      <c r="K707" s="657"/>
      <c r="L707" s="657"/>
      <c r="M707" s="657"/>
      <c r="N707" s="657"/>
      <c r="O707" s="657"/>
      <c r="P707" s="657"/>
      <c r="Q707" s="657"/>
      <c r="R707" s="657"/>
      <c r="S707" s="657"/>
      <c r="T707" s="657"/>
      <c r="U707" s="657"/>
      <c r="V707" s="657"/>
      <c r="W707" s="657"/>
      <c r="X707" s="657"/>
      <c r="Y707" s="657"/>
      <c r="Z707" s="657"/>
      <c r="AA707" s="657"/>
      <c r="AB707" s="657"/>
      <c r="AC707" s="657"/>
      <c r="AD707" s="657"/>
    </row>
    <row r="708">
      <c r="A708" s="657"/>
      <c r="B708" s="657"/>
      <c r="C708" s="657"/>
      <c r="D708" s="657"/>
      <c r="E708" s="657"/>
      <c r="F708" s="657"/>
      <c r="G708" s="657"/>
      <c r="H708" s="657"/>
      <c r="I708" s="657"/>
      <c r="J708" s="657"/>
      <c r="K708" s="657"/>
      <c r="L708" s="657"/>
      <c r="M708" s="657"/>
      <c r="N708" s="657"/>
      <c r="O708" s="657"/>
      <c r="P708" s="657"/>
      <c r="Q708" s="657"/>
      <c r="R708" s="657"/>
      <c r="S708" s="657"/>
      <c r="T708" s="657"/>
      <c r="U708" s="657"/>
      <c r="V708" s="657"/>
      <c r="W708" s="657"/>
      <c r="X708" s="657"/>
      <c r="Y708" s="657"/>
      <c r="Z708" s="657"/>
      <c r="AA708" s="657"/>
      <c r="AB708" s="657"/>
      <c r="AC708" s="657"/>
      <c r="AD708" s="657"/>
    </row>
    <row r="709">
      <c r="A709" s="657"/>
      <c r="B709" s="657"/>
      <c r="C709" s="657"/>
      <c r="D709" s="657"/>
      <c r="E709" s="657"/>
      <c r="F709" s="657"/>
      <c r="G709" s="657"/>
      <c r="H709" s="657"/>
      <c r="I709" s="657"/>
      <c r="J709" s="657"/>
      <c r="K709" s="657"/>
      <c r="L709" s="657"/>
      <c r="M709" s="657"/>
      <c r="N709" s="657"/>
      <c r="O709" s="657"/>
      <c r="P709" s="657"/>
      <c r="Q709" s="657"/>
      <c r="R709" s="657"/>
      <c r="S709" s="657"/>
      <c r="T709" s="657"/>
      <c r="U709" s="657"/>
      <c r="V709" s="657"/>
      <c r="W709" s="657"/>
      <c r="X709" s="657"/>
      <c r="Y709" s="657"/>
      <c r="Z709" s="657"/>
      <c r="AA709" s="657"/>
      <c r="AB709" s="657"/>
      <c r="AC709" s="657"/>
      <c r="AD709" s="657"/>
    </row>
    <row r="710">
      <c r="A710" s="657"/>
      <c r="B710" s="657"/>
      <c r="C710" s="657"/>
      <c r="D710" s="657"/>
      <c r="E710" s="657"/>
      <c r="F710" s="657"/>
      <c r="G710" s="657"/>
      <c r="H710" s="657"/>
      <c r="I710" s="657"/>
      <c r="J710" s="657"/>
      <c r="K710" s="657"/>
      <c r="L710" s="657"/>
      <c r="M710" s="657"/>
      <c r="N710" s="657"/>
      <c r="O710" s="657"/>
      <c r="P710" s="657"/>
      <c r="Q710" s="657"/>
      <c r="R710" s="657"/>
      <c r="S710" s="657"/>
      <c r="T710" s="657"/>
      <c r="U710" s="657"/>
      <c r="V710" s="657"/>
      <c r="W710" s="657"/>
      <c r="X710" s="657"/>
      <c r="Y710" s="657"/>
      <c r="Z710" s="657"/>
      <c r="AA710" s="657"/>
      <c r="AB710" s="657"/>
      <c r="AC710" s="657"/>
      <c r="AD710" s="657"/>
    </row>
    <row r="711">
      <c r="A711" s="657"/>
      <c r="B711" s="657"/>
      <c r="C711" s="657"/>
      <c r="D711" s="657"/>
      <c r="E711" s="657"/>
      <c r="F711" s="657"/>
      <c r="G711" s="657"/>
      <c r="H711" s="657"/>
      <c r="I711" s="657"/>
      <c r="J711" s="657"/>
      <c r="K711" s="657"/>
      <c r="L711" s="657"/>
      <c r="M711" s="657"/>
      <c r="N711" s="657"/>
      <c r="O711" s="657"/>
      <c r="P711" s="657"/>
      <c r="Q711" s="657"/>
      <c r="R711" s="657"/>
      <c r="S711" s="657"/>
      <c r="T711" s="657"/>
      <c r="U711" s="657"/>
      <c r="V711" s="657"/>
      <c r="W711" s="657"/>
      <c r="X711" s="657"/>
      <c r="Y711" s="657"/>
      <c r="Z711" s="657"/>
      <c r="AA711" s="657"/>
      <c r="AB711" s="657"/>
      <c r="AC711" s="657"/>
      <c r="AD711" s="657"/>
    </row>
    <row r="712">
      <c r="A712" s="657"/>
      <c r="B712" s="657"/>
      <c r="C712" s="657"/>
      <c r="D712" s="657"/>
      <c r="E712" s="657"/>
      <c r="F712" s="657"/>
      <c r="G712" s="657"/>
      <c r="H712" s="657"/>
      <c r="I712" s="657"/>
      <c r="J712" s="657"/>
      <c r="K712" s="657"/>
      <c r="L712" s="657"/>
      <c r="M712" s="657"/>
      <c r="N712" s="657"/>
      <c r="O712" s="657"/>
      <c r="P712" s="657"/>
      <c r="Q712" s="657"/>
      <c r="R712" s="657"/>
      <c r="S712" s="657"/>
      <c r="T712" s="657"/>
      <c r="U712" s="657"/>
      <c r="V712" s="657"/>
      <c r="W712" s="657"/>
      <c r="X712" s="657"/>
      <c r="Y712" s="657"/>
      <c r="Z712" s="657"/>
      <c r="AA712" s="657"/>
      <c r="AB712" s="657"/>
      <c r="AC712" s="657"/>
      <c r="AD712" s="657"/>
    </row>
    <row r="713">
      <c r="A713" s="657"/>
      <c r="B713" s="657"/>
      <c r="C713" s="657"/>
      <c r="D713" s="657"/>
      <c r="E713" s="657"/>
      <c r="F713" s="657"/>
      <c r="G713" s="657"/>
      <c r="H713" s="657"/>
      <c r="I713" s="657"/>
      <c r="J713" s="657"/>
      <c r="K713" s="657"/>
      <c r="L713" s="657"/>
      <c r="M713" s="657"/>
      <c r="N713" s="657"/>
      <c r="O713" s="657"/>
      <c r="P713" s="657"/>
      <c r="Q713" s="657"/>
      <c r="R713" s="657"/>
      <c r="S713" s="657"/>
      <c r="T713" s="657"/>
      <c r="U713" s="657"/>
      <c r="V713" s="657"/>
      <c r="W713" s="657"/>
      <c r="X713" s="657"/>
      <c r="Y713" s="657"/>
      <c r="Z713" s="657"/>
      <c r="AA713" s="657"/>
      <c r="AB713" s="657"/>
      <c r="AC713" s="657"/>
      <c r="AD713" s="657"/>
    </row>
    <row r="714">
      <c r="A714" s="657"/>
      <c r="B714" s="657"/>
      <c r="C714" s="657"/>
      <c r="D714" s="657"/>
      <c r="E714" s="657"/>
      <c r="F714" s="657"/>
      <c r="G714" s="657"/>
      <c r="H714" s="657"/>
      <c r="I714" s="657"/>
      <c r="J714" s="657"/>
      <c r="K714" s="657"/>
      <c r="L714" s="657"/>
      <c r="M714" s="657"/>
      <c r="N714" s="657"/>
      <c r="O714" s="657"/>
      <c r="P714" s="657"/>
      <c r="Q714" s="657"/>
      <c r="R714" s="657"/>
      <c r="S714" s="657"/>
      <c r="T714" s="657"/>
      <c r="U714" s="657"/>
      <c r="V714" s="657"/>
      <c r="W714" s="657"/>
      <c r="X714" s="657"/>
      <c r="Y714" s="657"/>
      <c r="Z714" s="657"/>
      <c r="AA714" s="657"/>
      <c r="AB714" s="657"/>
      <c r="AC714" s="657"/>
      <c r="AD714" s="657"/>
    </row>
    <row r="715">
      <c r="A715" s="657"/>
      <c r="B715" s="657"/>
      <c r="C715" s="657"/>
      <c r="D715" s="657"/>
      <c r="E715" s="657"/>
      <c r="F715" s="657"/>
      <c r="G715" s="657"/>
      <c r="H715" s="657"/>
      <c r="I715" s="657"/>
      <c r="J715" s="657"/>
      <c r="K715" s="657"/>
      <c r="L715" s="657"/>
      <c r="M715" s="657"/>
      <c r="N715" s="657"/>
      <c r="O715" s="657"/>
      <c r="P715" s="657"/>
      <c r="Q715" s="657"/>
      <c r="R715" s="657"/>
      <c r="S715" s="657"/>
      <c r="T715" s="657"/>
      <c r="U715" s="657"/>
      <c r="V715" s="657"/>
      <c r="W715" s="657"/>
      <c r="X715" s="657"/>
      <c r="Y715" s="657"/>
      <c r="Z715" s="657"/>
      <c r="AA715" s="657"/>
      <c r="AB715" s="657"/>
      <c r="AC715" s="657"/>
      <c r="AD715" s="657"/>
    </row>
    <row r="716">
      <c r="A716" s="657"/>
      <c r="B716" s="657"/>
      <c r="C716" s="657"/>
      <c r="D716" s="657"/>
      <c r="E716" s="657"/>
      <c r="F716" s="657"/>
      <c r="G716" s="657"/>
      <c r="H716" s="657"/>
      <c r="I716" s="657"/>
      <c r="J716" s="657"/>
      <c r="K716" s="657"/>
      <c r="L716" s="657"/>
      <c r="M716" s="657"/>
      <c r="N716" s="657"/>
      <c r="O716" s="657"/>
      <c r="P716" s="657"/>
      <c r="Q716" s="657"/>
      <c r="R716" s="657"/>
      <c r="S716" s="657"/>
      <c r="T716" s="657"/>
      <c r="U716" s="657"/>
      <c r="V716" s="657"/>
      <c r="W716" s="657"/>
      <c r="X716" s="657"/>
      <c r="Y716" s="657"/>
      <c r="Z716" s="657"/>
      <c r="AA716" s="657"/>
      <c r="AB716" s="657"/>
      <c r="AC716" s="657"/>
      <c r="AD716" s="657"/>
    </row>
    <row r="717">
      <c r="A717" s="657"/>
      <c r="B717" s="657"/>
      <c r="C717" s="657"/>
      <c r="D717" s="657"/>
      <c r="E717" s="657"/>
      <c r="F717" s="657"/>
      <c r="G717" s="657"/>
      <c r="H717" s="657"/>
      <c r="I717" s="657"/>
      <c r="J717" s="657"/>
      <c r="K717" s="657"/>
      <c r="L717" s="657"/>
      <c r="M717" s="657"/>
      <c r="N717" s="657"/>
      <c r="O717" s="657"/>
      <c r="P717" s="657"/>
      <c r="Q717" s="657"/>
      <c r="R717" s="657"/>
      <c r="S717" s="657"/>
      <c r="T717" s="657"/>
      <c r="U717" s="657"/>
      <c r="V717" s="657"/>
      <c r="W717" s="657"/>
      <c r="X717" s="657"/>
      <c r="Y717" s="657"/>
      <c r="Z717" s="657"/>
      <c r="AA717" s="657"/>
      <c r="AB717" s="657"/>
      <c r="AC717" s="657"/>
      <c r="AD717" s="657"/>
    </row>
    <row r="718">
      <c r="A718" s="657"/>
      <c r="B718" s="657"/>
      <c r="C718" s="657"/>
      <c r="D718" s="657"/>
      <c r="E718" s="657"/>
      <c r="F718" s="657"/>
      <c r="G718" s="657"/>
      <c r="H718" s="657"/>
      <c r="I718" s="657"/>
      <c r="J718" s="657"/>
      <c r="K718" s="657"/>
      <c r="L718" s="657"/>
      <c r="M718" s="657"/>
      <c r="N718" s="657"/>
      <c r="O718" s="657"/>
      <c r="P718" s="657"/>
      <c r="Q718" s="657"/>
      <c r="R718" s="657"/>
      <c r="S718" s="657"/>
      <c r="T718" s="657"/>
      <c r="U718" s="657"/>
      <c r="V718" s="657"/>
      <c r="W718" s="657"/>
      <c r="X718" s="657"/>
      <c r="Y718" s="657"/>
      <c r="Z718" s="657"/>
      <c r="AA718" s="657"/>
      <c r="AB718" s="657"/>
      <c r="AC718" s="657"/>
      <c r="AD718" s="657"/>
    </row>
    <row r="719">
      <c r="A719" s="657"/>
      <c r="B719" s="657"/>
      <c r="C719" s="657"/>
      <c r="D719" s="657"/>
      <c r="E719" s="657"/>
      <c r="F719" s="657"/>
      <c r="G719" s="657"/>
      <c r="H719" s="657"/>
      <c r="I719" s="657"/>
      <c r="J719" s="657"/>
      <c r="K719" s="657"/>
      <c r="L719" s="657"/>
      <c r="M719" s="657"/>
      <c r="N719" s="657"/>
      <c r="O719" s="657"/>
      <c r="P719" s="657"/>
      <c r="Q719" s="657"/>
      <c r="R719" s="657"/>
      <c r="S719" s="657"/>
      <c r="T719" s="657"/>
      <c r="U719" s="657"/>
      <c r="V719" s="657"/>
      <c r="W719" s="657"/>
      <c r="X719" s="657"/>
      <c r="Y719" s="657"/>
      <c r="Z719" s="657"/>
      <c r="AA719" s="657"/>
      <c r="AB719" s="657"/>
      <c r="AC719" s="657"/>
      <c r="AD719" s="657"/>
    </row>
    <row r="720">
      <c r="A720" s="657"/>
      <c r="B720" s="657"/>
      <c r="C720" s="657"/>
      <c r="D720" s="657"/>
      <c r="E720" s="657"/>
      <c r="F720" s="657"/>
      <c r="G720" s="657"/>
      <c r="H720" s="657"/>
      <c r="I720" s="657"/>
      <c r="J720" s="657"/>
      <c r="K720" s="657"/>
      <c r="L720" s="657"/>
      <c r="M720" s="657"/>
      <c r="N720" s="657"/>
      <c r="O720" s="657"/>
      <c r="P720" s="657"/>
      <c r="Q720" s="657"/>
      <c r="R720" s="657"/>
      <c r="S720" s="657"/>
      <c r="T720" s="657"/>
      <c r="U720" s="657"/>
      <c r="V720" s="657"/>
      <c r="W720" s="657"/>
      <c r="X720" s="657"/>
      <c r="Y720" s="657"/>
      <c r="Z720" s="657"/>
      <c r="AA720" s="657"/>
      <c r="AB720" s="657"/>
      <c r="AC720" s="657"/>
      <c r="AD720" s="657"/>
    </row>
    <row r="721">
      <c r="A721" s="657"/>
      <c r="B721" s="657"/>
      <c r="C721" s="657"/>
      <c r="D721" s="657"/>
      <c r="E721" s="657"/>
      <c r="F721" s="657"/>
      <c r="G721" s="657"/>
      <c r="H721" s="657"/>
      <c r="I721" s="657"/>
      <c r="J721" s="657"/>
      <c r="K721" s="657"/>
      <c r="L721" s="657"/>
      <c r="M721" s="657"/>
      <c r="N721" s="657"/>
      <c r="O721" s="657"/>
      <c r="P721" s="657"/>
      <c r="Q721" s="657"/>
      <c r="R721" s="657"/>
      <c r="S721" s="657"/>
      <c r="T721" s="657"/>
      <c r="U721" s="657"/>
      <c r="V721" s="657"/>
      <c r="W721" s="657"/>
      <c r="X721" s="657"/>
      <c r="Y721" s="657"/>
      <c r="Z721" s="657"/>
      <c r="AA721" s="657"/>
      <c r="AB721" s="657"/>
      <c r="AC721" s="657"/>
      <c r="AD721" s="657"/>
    </row>
    <row r="722">
      <c r="A722" s="657"/>
      <c r="B722" s="657"/>
      <c r="C722" s="657"/>
      <c r="D722" s="657"/>
      <c r="E722" s="657"/>
      <c r="F722" s="657"/>
      <c r="G722" s="657"/>
      <c r="H722" s="657"/>
      <c r="I722" s="657"/>
      <c r="J722" s="657"/>
      <c r="K722" s="657"/>
      <c r="L722" s="657"/>
      <c r="M722" s="657"/>
      <c r="N722" s="657"/>
      <c r="O722" s="657"/>
      <c r="P722" s="657"/>
      <c r="Q722" s="657"/>
      <c r="R722" s="657"/>
      <c r="S722" s="657"/>
      <c r="T722" s="657"/>
      <c r="U722" s="657"/>
      <c r="V722" s="657"/>
      <c r="W722" s="657"/>
      <c r="X722" s="657"/>
      <c r="Y722" s="657"/>
      <c r="Z722" s="657"/>
      <c r="AA722" s="657"/>
      <c r="AB722" s="657"/>
      <c r="AC722" s="657"/>
      <c r="AD722" s="657"/>
    </row>
    <row r="723">
      <c r="A723" s="657"/>
      <c r="B723" s="657"/>
      <c r="C723" s="657"/>
      <c r="D723" s="657"/>
      <c r="E723" s="657"/>
      <c r="F723" s="657"/>
      <c r="G723" s="657"/>
      <c r="H723" s="657"/>
      <c r="I723" s="657"/>
      <c r="J723" s="657"/>
      <c r="K723" s="657"/>
      <c r="L723" s="657"/>
      <c r="M723" s="657"/>
      <c r="N723" s="657"/>
      <c r="O723" s="657"/>
      <c r="P723" s="657"/>
      <c r="Q723" s="657"/>
      <c r="R723" s="657"/>
      <c r="S723" s="657"/>
      <c r="T723" s="657"/>
      <c r="U723" s="657"/>
      <c r="V723" s="657"/>
      <c r="W723" s="657"/>
      <c r="X723" s="657"/>
      <c r="Y723" s="657"/>
      <c r="Z723" s="657"/>
      <c r="AA723" s="657"/>
      <c r="AB723" s="657"/>
      <c r="AC723" s="657"/>
      <c r="AD723" s="657"/>
    </row>
    <row r="724">
      <c r="A724" s="657"/>
      <c r="B724" s="657"/>
      <c r="C724" s="657"/>
      <c r="D724" s="657"/>
      <c r="E724" s="657"/>
      <c r="F724" s="657"/>
      <c r="G724" s="657"/>
      <c r="H724" s="657"/>
      <c r="I724" s="657"/>
      <c r="J724" s="657"/>
      <c r="K724" s="657"/>
      <c r="L724" s="657"/>
      <c r="M724" s="657"/>
      <c r="N724" s="657"/>
      <c r="O724" s="657"/>
      <c r="P724" s="657"/>
      <c r="Q724" s="657"/>
      <c r="R724" s="657"/>
      <c r="S724" s="657"/>
      <c r="T724" s="657"/>
      <c r="U724" s="657"/>
      <c r="V724" s="657"/>
      <c r="W724" s="657"/>
      <c r="X724" s="657"/>
      <c r="Y724" s="657"/>
      <c r="Z724" s="657"/>
      <c r="AA724" s="657"/>
      <c r="AB724" s="657"/>
      <c r="AC724" s="657"/>
      <c r="AD724" s="657"/>
    </row>
    <row r="725">
      <c r="A725" s="657"/>
      <c r="B725" s="657"/>
      <c r="C725" s="657"/>
      <c r="D725" s="657"/>
      <c r="E725" s="657"/>
      <c r="F725" s="657"/>
      <c r="G725" s="657"/>
      <c r="H725" s="657"/>
      <c r="I725" s="657"/>
      <c r="J725" s="657"/>
      <c r="K725" s="657"/>
      <c r="L725" s="657"/>
      <c r="M725" s="657"/>
      <c r="N725" s="657"/>
      <c r="O725" s="657"/>
      <c r="P725" s="657"/>
      <c r="Q725" s="657"/>
      <c r="R725" s="657"/>
      <c r="S725" s="657"/>
      <c r="T725" s="657"/>
      <c r="U725" s="657"/>
      <c r="V725" s="657"/>
      <c r="W725" s="657"/>
      <c r="X725" s="657"/>
      <c r="Y725" s="657"/>
      <c r="Z725" s="657"/>
      <c r="AA725" s="657"/>
      <c r="AB725" s="657"/>
      <c r="AC725" s="657"/>
      <c r="AD725" s="657"/>
    </row>
    <row r="726">
      <c r="A726" s="657"/>
      <c r="B726" s="657"/>
      <c r="C726" s="657"/>
      <c r="D726" s="657"/>
      <c r="E726" s="657"/>
      <c r="F726" s="657"/>
      <c r="G726" s="657"/>
      <c r="H726" s="657"/>
      <c r="I726" s="657"/>
      <c r="J726" s="657"/>
      <c r="K726" s="657"/>
      <c r="L726" s="657"/>
      <c r="M726" s="657"/>
      <c r="N726" s="657"/>
      <c r="O726" s="657"/>
      <c r="P726" s="657"/>
      <c r="Q726" s="657"/>
      <c r="R726" s="657"/>
      <c r="S726" s="657"/>
      <c r="T726" s="657"/>
      <c r="U726" s="657"/>
      <c r="V726" s="657"/>
      <c r="W726" s="657"/>
      <c r="X726" s="657"/>
      <c r="Y726" s="657"/>
      <c r="Z726" s="657"/>
      <c r="AA726" s="657"/>
      <c r="AB726" s="657"/>
      <c r="AC726" s="657"/>
      <c r="AD726" s="657"/>
    </row>
    <row r="727">
      <c r="A727" s="657"/>
      <c r="B727" s="657"/>
      <c r="C727" s="657"/>
      <c r="D727" s="657"/>
      <c r="E727" s="657"/>
      <c r="F727" s="657"/>
      <c r="G727" s="657"/>
      <c r="H727" s="657"/>
      <c r="I727" s="657"/>
      <c r="J727" s="657"/>
      <c r="K727" s="657"/>
      <c r="L727" s="657"/>
      <c r="M727" s="657"/>
      <c r="N727" s="657"/>
      <c r="O727" s="657"/>
      <c r="P727" s="657"/>
      <c r="Q727" s="657"/>
      <c r="R727" s="657"/>
      <c r="S727" s="657"/>
      <c r="T727" s="657"/>
      <c r="U727" s="657"/>
      <c r="V727" s="657"/>
      <c r="W727" s="657"/>
      <c r="X727" s="657"/>
      <c r="Y727" s="657"/>
      <c r="Z727" s="657"/>
      <c r="AA727" s="657"/>
      <c r="AB727" s="657"/>
      <c r="AC727" s="657"/>
      <c r="AD727" s="657"/>
    </row>
    <row r="728">
      <c r="A728" s="657"/>
      <c r="B728" s="657"/>
      <c r="C728" s="657"/>
      <c r="D728" s="657"/>
      <c r="E728" s="657"/>
      <c r="F728" s="657"/>
      <c r="G728" s="657"/>
      <c r="H728" s="657"/>
      <c r="I728" s="657"/>
      <c r="J728" s="657"/>
      <c r="K728" s="657"/>
      <c r="L728" s="657"/>
      <c r="M728" s="657"/>
      <c r="N728" s="657"/>
      <c r="O728" s="657"/>
      <c r="P728" s="657"/>
      <c r="Q728" s="657"/>
      <c r="R728" s="657"/>
      <c r="S728" s="657"/>
      <c r="T728" s="657"/>
      <c r="U728" s="657"/>
      <c r="V728" s="657"/>
      <c r="W728" s="657"/>
      <c r="X728" s="657"/>
      <c r="Y728" s="657"/>
      <c r="Z728" s="657"/>
      <c r="AA728" s="657"/>
      <c r="AB728" s="657"/>
      <c r="AC728" s="657"/>
      <c r="AD728" s="657"/>
    </row>
    <row r="729">
      <c r="A729" s="657"/>
      <c r="B729" s="657"/>
      <c r="C729" s="657"/>
      <c r="D729" s="657"/>
      <c r="E729" s="657"/>
      <c r="F729" s="657"/>
      <c r="G729" s="657"/>
      <c r="H729" s="657"/>
      <c r="I729" s="657"/>
      <c r="J729" s="657"/>
      <c r="K729" s="657"/>
      <c r="L729" s="657"/>
      <c r="M729" s="657"/>
      <c r="N729" s="657"/>
      <c r="O729" s="657"/>
      <c r="P729" s="657"/>
      <c r="Q729" s="657"/>
      <c r="R729" s="657"/>
      <c r="S729" s="657"/>
      <c r="T729" s="657"/>
      <c r="U729" s="657"/>
      <c r="V729" s="657"/>
      <c r="W729" s="657"/>
      <c r="X729" s="657"/>
      <c r="Y729" s="657"/>
      <c r="Z729" s="657"/>
      <c r="AA729" s="657"/>
      <c r="AB729" s="657"/>
      <c r="AC729" s="657"/>
      <c r="AD729" s="657"/>
    </row>
    <row r="730">
      <c r="A730" s="657"/>
      <c r="B730" s="657"/>
      <c r="C730" s="657"/>
      <c r="D730" s="657"/>
      <c r="E730" s="657"/>
      <c r="F730" s="657"/>
      <c r="G730" s="657"/>
      <c r="H730" s="657"/>
      <c r="I730" s="657"/>
      <c r="J730" s="657"/>
      <c r="K730" s="657"/>
      <c r="L730" s="657"/>
      <c r="M730" s="657"/>
      <c r="N730" s="657"/>
      <c r="O730" s="657"/>
      <c r="P730" s="657"/>
      <c r="Q730" s="657"/>
      <c r="R730" s="657"/>
      <c r="S730" s="657"/>
      <c r="T730" s="657"/>
      <c r="U730" s="657"/>
      <c r="V730" s="657"/>
      <c r="W730" s="657"/>
      <c r="X730" s="657"/>
      <c r="Y730" s="657"/>
      <c r="Z730" s="657"/>
      <c r="AA730" s="657"/>
      <c r="AB730" s="657"/>
      <c r="AC730" s="657"/>
      <c r="AD730" s="657"/>
    </row>
    <row r="731">
      <c r="A731" s="657"/>
      <c r="B731" s="657"/>
      <c r="C731" s="657"/>
      <c r="D731" s="657"/>
      <c r="E731" s="657"/>
      <c r="F731" s="657"/>
      <c r="G731" s="657"/>
      <c r="H731" s="657"/>
      <c r="I731" s="657"/>
      <c r="J731" s="657"/>
      <c r="K731" s="657"/>
      <c r="L731" s="657"/>
      <c r="M731" s="657"/>
      <c r="N731" s="657"/>
      <c r="O731" s="657"/>
      <c r="P731" s="657"/>
      <c r="Q731" s="657"/>
      <c r="R731" s="657"/>
      <c r="S731" s="657"/>
      <c r="T731" s="657"/>
      <c r="U731" s="657"/>
      <c r="V731" s="657"/>
      <c r="W731" s="657"/>
      <c r="X731" s="657"/>
      <c r="Y731" s="657"/>
      <c r="Z731" s="657"/>
      <c r="AA731" s="657"/>
      <c r="AB731" s="657"/>
      <c r="AC731" s="657"/>
      <c r="AD731" s="657"/>
    </row>
    <row r="732">
      <c r="A732" s="657"/>
      <c r="B732" s="657"/>
      <c r="C732" s="657"/>
      <c r="D732" s="657"/>
      <c r="E732" s="657"/>
      <c r="F732" s="657"/>
      <c r="G732" s="657"/>
      <c r="H732" s="657"/>
      <c r="I732" s="657"/>
      <c r="J732" s="657"/>
      <c r="K732" s="657"/>
      <c r="L732" s="657"/>
      <c r="M732" s="657"/>
      <c r="N732" s="657"/>
      <c r="O732" s="657"/>
      <c r="P732" s="657"/>
      <c r="Q732" s="657"/>
      <c r="R732" s="657"/>
      <c r="S732" s="657"/>
      <c r="T732" s="657"/>
      <c r="U732" s="657"/>
      <c r="V732" s="657"/>
      <c r="W732" s="657"/>
      <c r="X732" s="657"/>
      <c r="Y732" s="657"/>
      <c r="Z732" s="657"/>
      <c r="AA732" s="657"/>
      <c r="AB732" s="657"/>
      <c r="AC732" s="657"/>
      <c r="AD732" s="657"/>
    </row>
    <row r="733">
      <c r="A733" s="657"/>
      <c r="B733" s="657"/>
      <c r="C733" s="657"/>
      <c r="D733" s="657"/>
      <c r="E733" s="657"/>
      <c r="F733" s="657"/>
      <c r="G733" s="657"/>
      <c r="H733" s="657"/>
      <c r="I733" s="657"/>
      <c r="J733" s="657"/>
      <c r="K733" s="657"/>
      <c r="L733" s="657"/>
      <c r="M733" s="657"/>
      <c r="N733" s="657"/>
      <c r="O733" s="657"/>
      <c r="P733" s="657"/>
      <c r="Q733" s="657"/>
      <c r="R733" s="657"/>
      <c r="S733" s="657"/>
      <c r="T733" s="657"/>
      <c r="U733" s="657"/>
      <c r="V733" s="657"/>
      <c r="W733" s="657"/>
      <c r="X733" s="657"/>
      <c r="Y733" s="657"/>
      <c r="Z733" s="657"/>
      <c r="AA733" s="657"/>
      <c r="AB733" s="657"/>
      <c r="AC733" s="657"/>
      <c r="AD733" s="657"/>
    </row>
    <row r="734">
      <c r="A734" s="657"/>
      <c r="B734" s="657"/>
      <c r="C734" s="657"/>
      <c r="D734" s="657"/>
      <c r="E734" s="657"/>
      <c r="F734" s="657"/>
      <c r="G734" s="657"/>
      <c r="H734" s="657"/>
      <c r="I734" s="657"/>
      <c r="J734" s="657"/>
      <c r="K734" s="657"/>
      <c r="L734" s="657"/>
      <c r="M734" s="657"/>
      <c r="N734" s="657"/>
      <c r="O734" s="657"/>
      <c r="P734" s="657"/>
      <c r="Q734" s="657"/>
      <c r="R734" s="657"/>
      <c r="S734" s="657"/>
      <c r="T734" s="657"/>
      <c r="U734" s="657"/>
      <c r="V734" s="657"/>
      <c r="W734" s="657"/>
      <c r="X734" s="657"/>
      <c r="Y734" s="657"/>
      <c r="Z734" s="657"/>
      <c r="AA734" s="657"/>
      <c r="AB734" s="657"/>
      <c r="AC734" s="657"/>
      <c r="AD734" s="657"/>
    </row>
    <row r="735">
      <c r="A735" s="657"/>
      <c r="B735" s="657"/>
      <c r="C735" s="657"/>
      <c r="D735" s="657"/>
      <c r="E735" s="657"/>
      <c r="F735" s="657"/>
      <c r="G735" s="657"/>
      <c r="H735" s="657"/>
      <c r="I735" s="657"/>
      <c r="J735" s="657"/>
      <c r="K735" s="657"/>
      <c r="L735" s="657"/>
      <c r="M735" s="657"/>
      <c r="N735" s="657"/>
      <c r="O735" s="657"/>
      <c r="P735" s="657"/>
      <c r="Q735" s="657"/>
      <c r="R735" s="657"/>
      <c r="S735" s="657"/>
      <c r="T735" s="657"/>
      <c r="U735" s="657"/>
      <c r="V735" s="657"/>
      <c r="W735" s="657"/>
      <c r="X735" s="657"/>
      <c r="Y735" s="657"/>
      <c r="Z735" s="657"/>
      <c r="AA735" s="657"/>
      <c r="AB735" s="657"/>
      <c r="AC735" s="657"/>
      <c r="AD735" s="657"/>
    </row>
    <row r="736">
      <c r="A736" s="657"/>
      <c r="B736" s="657"/>
      <c r="C736" s="657"/>
      <c r="D736" s="657"/>
      <c r="E736" s="657"/>
      <c r="F736" s="657"/>
      <c r="G736" s="657"/>
      <c r="H736" s="657"/>
      <c r="I736" s="657"/>
      <c r="J736" s="657"/>
      <c r="K736" s="657"/>
      <c r="L736" s="657"/>
      <c r="M736" s="657"/>
      <c r="N736" s="657"/>
      <c r="O736" s="657"/>
      <c r="P736" s="657"/>
      <c r="Q736" s="657"/>
      <c r="R736" s="657"/>
      <c r="S736" s="657"/>
      <c r="T736" s="657"/>
      <c r="U736" s="657"/>
      <c r="V736" s="657"/>
      <c r="W736" s="657"/>
      <c r="X736" s="657"/>
      <c r="Y736" s="657"/>
      <c r="Z736" s="657"/>
      <c r="AA736" s="657"/>
      <c r="AB736" s="657"/>
      <c r="AC736" s="657"/>
      <c r="AD736" s="657"/>
    </row>
    <row r="737">
      <c r="A737" s="657"/>
      <c r="B737" s="657"/>
      <c r="C737" s="657"/>
      <c r="D737" s="657"/>
      <c r="E737" s="657"/>
      <c r="F737" s="657"/>
      <c r="G737" s="657"/>
      <c r="H737" s="657"/>
      <c r="I737" s="657"/>
      <c r="J737" s="657"/>
      <c r="K737" s="657"/>
      <c r="L737" s="657"/>
      <c r="M737" s="657"/>
      <c r="N737" s="657"/>
      <c r="O737" s="657"/>
      <c r="P737" s="657"/>
      <c r="Q737" s="657"/>
      <c r="R737" s="657"/>
      <c r="S737" s="657"/>
      <c r="T737" s="657"/>
      <c r="U737" s="657"/>
      <c r="V737" s="657"/>
      <c r="W737" s="657"/>
      <c r="X737" s="657"/>
      <c r="Y737" s="657"/>
      <c r="Z737" s="657"/>
      <c r="AA737" s="657"/>
      <c r="AB737" s="657"/>
      <c r="AC737" s="657"/>
      <c r="AD737" s="657"/>
    </row>
    <row r="738">
      <c r="A738" s="657"/>
      <c r="B738" s="657"/>
      <c r="C738" s="657"/>
      <c r="D738" s="657"/>
      <c r="E738" s="657"/>
      <c r="F738" s="657"/>
      <c r="G738" s="657"/>
      <c r="H738" s="657"/>
      <c r="I738" s="657"/>
      <c r="J738" s="657"/>
      <c r="K738" s="657"/>
      <c r="L738" s="657"/>
      <c r="M738" s="657"/>
      <c r="N738" s="657"/>
      <c r="O738" s="657"/>
      <c r="P738" s="657"/>
      <c r="Q738" s="657"/>
      <c r="R738" s="657"/>
      <c r="S738" s="657"/>
      <c r="T738" s="657"/>
      <c r="U738" s="657"/>
      <c r="V738" s="657"/>
      <c r="W738" s="657"/>
      <c r="X738" s="657"/>
      <c r="Y738" s="657"/>
      <c r="Z738" s="657"/>
      <c r="AA738" s="657"/>
      <c r="AB738" s="657"/>
      <c r="AC738" s="657"/>
      <c r="AD738" s="657"/>
    </row>
    <row r="739">
      <c r="A739" s="657"/>
      <c r="B739" s="657"/>
      <c r="C739" s="657"/>
      <c r="D739" s="657"/>
      <c r="E739" s="657"/>
      <c r="F739" s="657"/>
      <c r="G739" s="657"/>
      <c r="H739" s="657"/>
      <c r="I739" s="657"/>
      <c r="J739" s="657"/>
      <c r="K739" s="657"/>
      <c r="L739" s="657"/>
      <c r="M739" s="657"/>
      <c r="N739" s="657"/>
      <c r="O739" s="657"/>
      <c r="P739" s="657"/>
      <c r="Q739" s="657"/>
      <c r="R739" s="657"/>
      <c r="S739" s="657"/>
      <c r="T739" s="657"/>
      <c r="U739" s="657"/>
      <c r="V739" s="657"/>
      <c r="W739" s="657"/>
      <c r="X739" s="657"/>
      <c r="Y739" s="657"/>
      <c r="Z739" s="657"/>
      <c r="AA739" s="657"/>
      <c r="AB739" s="657"/>
      <c r="AC739" s="657"/>
      <c r="AD739" s="657"/>
    </row>
    <row r="740">
      <c r="A740" s="657"/>
      <c r="B740" s="657"/>
      <c r="C740" s="657"/>
      <c r="D740" s="657"/>
      <c r="E740" s="657"/>
      <c r="F740" s="657"/>
      <c r="G740" s="657"/>
      <c r="H740" s="657"/>
      <c r="I740" s="657"/>
      <c r="J740" s="657"/>
      <c r="K740" s="657"/>
      <c r="L740" s="657"/>
      <c r="M740" s="657"/>
      <c r="N740" s="657"/>
      <c r="O740" s="657"/>
      <c r="P740" s="657"/>
      <c r="Q740" s="657"/>
      <c r="R740" s="657"/>
      <c r="S740" s="657"/>
      <c r="T740" s="657"/>
      <c r="U740" s="657"/>
      <c r="V740" s="657"/>
      <c r="W740" s="657"/>
      <c r="X740" s="657"/>
      <c r="Y740" s="657"/>
      <c r="Z740" s="657"/>
      <c r="AA740" s="657"/>
      <c r="AB740" s="657"/>
      <c r="AC740" s="657"/>
      <c r="AD740" s="657"/>
    </row>
    <row r="741">
      <c r="A741" s="657"/>
      <c r="B741" s="657"/>
      <c r="C741" s="657"/>
      <c r="D741" s="657"/>
      <c r="E741" s="657"/>
      <c r="F741" s="657"/>
      <c r="G741" s="657"/>
      <c r="H741" s="657"/>
      <c r="I741" s="657"/>
      <c r="J741" s="657"/>
      <c r="K741" s="657"/>
      <c r="L741" s="657"/>
      <c r="M741" s="657"/>
      <c r="N741" s="657"/>
      <c r="O741" s="657"/>
      <c r="P741" s="657"/>
      <c r="Q741" s="657"/>
      <c r="R741" s="657"/>
      <c r="S741" s="657"/>
      <c r="T741" s="657"/>
      <c r="U741" s="657"/>
      <c r="V741" s="657"/>
      <c r="W741" s="657"/>
      <c r="X741" s="657"/>
      <c r="Y741" s="657"/>
      <c r="Z741" s="657"/>
      <c r="AA741" s="657"/>
      <c r="AB741" s="657"/>
      <c r="AC741" s="657"/>
      <c r="AD741" s="657"/>
    </row>
    <row r="742">
      <c r="A742" s="657"/>
      <c r="B742" s="657"/>
      <c r="C742" s="657"/>
      <c r="D742" s="657"/>
      <c r="E742" s="657"/>
      <c r="F742" s="657"/>
      <c r="G742" s="657"/>
      <c r="H742" s="657"/>
      <c r="I742" s="657"/>
      <c r="J742" s="657"/>
      <c r="K742" s="657"/>
      <c r="L742" s="657"/>
      <c r="M742" s="657"/>
      <c r="N742" s="657"/>
      <c r="O742" s="657"/>
      <c r="P742" s="657"/>
      <c r="Q742" s="657"/>
      <c r="R742" s="657"/>
      <c r="S742" s="657"/>
      <c r="T742" s="657"/>
      <c r="U742" s="657"/>
      <c r="V742" s="657"/>
      <c r="W742" s="657"/>
      <c r="X742" s="657"/>
      <c r="Y742" s="657"/>
      <c r="Z742" s="657"/>
      <c r="AA742" s="657"/>
      <c r="AB742" s="657"/>
      <c r="AC742" s="657"/>
      <c r="AD742" s="657"/>
    </row>
    <row r="743">
      <c r="A743" s="657"/>
      <c r="B743" s="657"/>
      <c r="C743" s="657"/>
      <c r="D743" s="657"/>
      <c r="E743" s="657"/>
      <c r="F743" s="657"/>
      <c r="G743" s="657"/>
      <c r="H743" s="657"/>
      <c r="I743" s="657"/>
      <c r="J743" s="657"/>
      <c r="K743" s="657"/>
      <c r="L743" s="657"/>
      <c r="M743" s="657"/>
      <c r="N743" s="657"/>
      <c r="O743" s="657"/>
      <c r="P743" s="657"/>
      <c r="Q743" s="657"/>
      <c r="R743" s="657"/>
      <c r="S743" s="657"/>
      <c r="T743" s="657"/>
      <c r="U743" s="657"/>
      <c r="V743" s="657"/>
      <c r="W743" s="657"/>
      <c r="X743" s="657"/>
      <c r="Y743" s="657"/>
      <c r="Z743" s="657"/>
      <c r="AA743" s="657"/>
      <c r="AB743" s="657"/>
      <c r="AC743" s="657"/>
      <c r="AD743" s="657"/>
    </row>
    <row r="744">
      <c r="A744" s="657"/>
      <c r="B744" s="657"/>
      <c r="C744" s="657"/>
      <c r="D744" s="657"/>
      <c r="E744" s="657"/>
      <c r="F744" s="657"/>
      <c r="G744" s="657"/>
      <c r="H744" s="657"/>
      <c r="I744" s="657"/>
      <c r="J744" s="657"/>
      <c r="K744" s="657"/>
      <c r="L744" s="657"/>
      <c r="M744" s="657"/>
      <c r="N744" s="657"/>
      <c r="O744" s="657"/>
      <c r="P744" s="657"/>
      <c r="Q744" s="657"/>
      <c r="R744" s="657"/>
      <c r="S744" s="657"/>
      <c r="T744" s="657"/>
      <c r="U744" s="657"/>
      <c r="V744" s="657"/>
      <c r="W744" s="657"/>
      <c r="X744" s="657"/>
      <c r="Y744" s="657"/>
      <c r="Z744" s="657"/>
      <c r="AA744" s="657"/>
      <c r="AB744" s="657"/>
      <c r="AC744" s="657"/>
      <c r="AD744" s="657"/>
    </row>
    <row r="745">
      <c r="A745" s="657"/>
      <c r="B745" s="657"/>
      <c r="C745" s="657"/>
      <c r="D745" s="657"/>
      <c r="E745" s="657"/>
      <c r="F745" s="657"/>
      <c r="G745" s="657"/>
      <c r="H745" s="657"/>
      <c r="I745" s="657"/>
      <c r="J745" s="657"/>
      <c r="K745" s="657"/>
      <c r="L745" s="657"/>
      <c r="M745" s="657"/>
      <c r="N745" s="657"/>
      <c r="O745" s="657"/>
      <c r="P745" s="657"/>
      <c r="Q745" s="657"/>
      <c r="R745" s="657"/>
      <c r="S745" s="657"/>
      <c r="T745" s="657"/>
      <c r="U745" s="657"/>
      <c r="V745" s="657"/>
      <c r="W745" s="657"/>
      <c r="X745" s="657"/>
      <c r="Y745" s="657"/>
      <c r="Z745" s="657"/>
      <c r="AA745" s="657"/>
      <c r="AB745" s="657"/>
      <c r="AC745" s="657"/>
      <c r="AD745" s="657"/>
    </row>
    <row r="746">
      <c r="A746" s="657"/>
      <c r="B746" s="657"/>
      <c r="C746" s="657"/>
      <c r="D746" s="657"/>
      <c r="E746" s="657"/>
      <c r="F746" s="657"/>
      <c r="G746" s="657"/>
      <c r="H746" s="657"/>
      <c r="I746" s="657"/>
      <c r="J746" s="657"/>
      <c r="K746" s="657"/>
      <c r="L746" s="657"/>
      <c r="M746" s="657"/>
      <c r="N746" s="657"/>
      <c r="O746" s="657"/>
      <c r="P746" s="657"/>
      <c r="Q746" s="657"/>
      <c r="R746" s="657"/>
      <c r="S746" s="657"/>
      <c r="T746" s="657"/>
      <c r="U746" s="657"/>
      <c r="V746" s="657"/>
      <c r="W746" s="657"/>
      <c r="X746" s="657"/>
      <c r="Y746" s="657"/>
      <c r="Z746" s="657"/>
      <c r="AA746" s="657"/>
      <c r="AB746" s="657"/>
      <c r="AC746" s="657"/>
      <c r="AD746" s="657"/>
    </row>
    <row r="747">
      <c r="A747" s="657"/>
      <c r="B747" s="657"/>
      <c r="C747" s="657"/>
      <c r="D747" s="657"/>
      <c r="E747" s="657"/>
      <c r="F747" s="657"/>
      <c r="G747" s="657"/>
      <c r="H747" s="657"/>
      <c r="I747" s="657"/>
      <c r="J747" s="657"/>
      <c r="K747" s="657"/>
      <c r="L747" s="657"/>
      <c r="M747" s="657"/>
      <c r="N747" s="657"/>
      <c r="O747" s="657"/>
      <c r="P747" s="657"/>
      <c r="Q747" s="657"/>
      <c r="R747" s="657"/>
      <c r="S747" s="657"/>
      <c r="T747" s="657"/>
      <c r="U747" s="657"/>
      <c r="V747" s="657"/>
      <c r="W747" s="657"/>
      <c r="X747" s="657"/>
      <c r="Y747" s="657"/>
      <c r="Z747" s="657"/>
      <c r="AA747" s="657"/>
      <c r="AB747" s="657"/>
      <c r="AC747" s="657"/>
      <c r="AD747" s="657"/>
    </row>
    <row r="748">
      <c r="A748" s="657"/>
      <c r="B748" s="657"/>
      <c r="C748" s="657"/>
      <c r="D748" s="657"/>
      <c r="E748" s="657"/>
      <c r="F748" s="657"/>
      <c r="G748" s="657"/>
      <c r="H748" s="657"/>
      <c r="I748" s="657"/>
      <c r="J748" s="657"/>
      <c r="K748" s="657"/>
      <c r="L748" s="657"/>
      <c r="M748" s="657"/>
      <c r="N748" s="657"/>
      <c r="O748" s="657"/>
      <c r="P748" s="657"/>
      <c r="Q748" s="657"/>
      <c r="R748" s="657"/>
      <c r="S748" s="657"/>
      <c r="T748" s="657"/>
      <c r="U748" s="657"/>
      <c r="V748" s="657"/>
      <c r="W748" s="657"/>
      <c r="X748" s="657"/>
      <c r="Y748" s="657"/>
      <c r="Z748" s="657"/>
      <c r="AA748" s="657"/>
      <c r="AB748" s="657"/>
      <c r="AC748" s="657"/>
      <c r="AD748" s="657"/>
    </row>
    <row r="749">
      <c r="A749" s="657"/>
      <c r="B749" s="657"/>
      <c r="C749" s="657"/>
      <c r="D749" s="657"/>
      <c r="E749" s="657"/>
      <c r="F749" s="657"/>
      <c r="G749" s="657"/>
      <c r="H749" s="657"/>
      <c r="I749" s="657"/>
      <c r="J749" s="657"/>
      <c r="K749" s="657"/>
      <c r="L749" s="657"/>
      <c r="M749" s="657"/>
      <c r="N749" s="657"/>
      <c r="O749" s="657"/>
      <c r="P749" s="657"/>
      <c r="Q749" s="657"/>
      <c r="R749" s="657"/>
      <c r="S749" s="657"/>
      <c r="T749" s="657"/>
      <c r="U749" s="657"/>
      <c r="V749" s="657"/>
      <c r="W749" s="657"/>
      <c r="X749" s="657"/>
      <c r="Y749" s="657"/>
      <c r="Z749" s="657"/>
      <c r="AA749" s="657"/>
      <c r="AB749" s="657"/>
      <c r="AC749" s="657"/>
      <c r="AD749" s="657"/>
    </row>
    <row r="750">
      <c r="A750" s="657"/>
      <c r="B750" s="657"/>
      <c r="C750" s="657"/>
      <c r="D750" s="657"/>
      <c r="E750" s="657"/>
      <c r="F750" s="657"/>
      <c r="G750" s="657"/>
      <c r="H750" s="657"/>
      <c r="I750" s="657"/>
      <c r="J750" s="657"/>
      <c r="K750" s="657"/>
      <c r="L750" s="657"/>
      <c r="M750" s="657"/>
      <c r="N750" s="657"/>
      <c r="O750" s="657"/>
      <c r="P750" s="657"/>
      <c r="Q750" s="657"/>
      <c r="R750" s="657"/>
      <c r="S750" s="657"/>
      <c r="T750" s="657"/>
      <c r="U750" s="657"/>
      <c r="V750" s="657"/>
      <c r="W750" s="657"/>
      <c r="X750" s="657"/>
      <c r="Y750" s="657"/>
      <c r="Z750" s="657"/>
      <c r="AA750" s="657"/>
      <c r="AB750" s="657"/>
      <c r="AC750" s="657"/>
      <c r="AD750" s="657"/>
    </row>
    <row r="751">
      <c r="A751" s="657"/>
      <c r="B751" s="657"/>
      <c r="C751" s="657"/>
      <c r="D751" s="657"/>
      <c r="E751" s="657"/>
      <c r="F751" s="657"/>
      <c r="G751" s="657"/>
      <c r="H751" s="657"/>
      <c r="I751" s="657"/>
      <c r="J751" s="657"/>
      <c r="K751" s="657"/>
      <c r="L751" s="657"/>
      <c r="M751" s="657"/>
      <c r="N751" s="657"/>
      <c r="O751" s="657"/>
      <c r="P751" s="657"/>
      <c r="Q751" s="657"/>
      <c r="R751" s="657"/>
      <c r="S751" s="657"/>
      <c r="T751" s="657"/>
      <c r="U751" s="657"/>
      <c r="V751" s="657"/>
      <c r="W751" s="657"/>
      <c r="X751" s="657"/>
      <c r="Y751" s="657"/>
      <c r="Z751" s="657"/>
      <c r="AA751" s="657"/>
      <c r="AB751" s="657"/>
      <c r="AC751" s="657"/>
      <c r="AD751" s="657"/>
    </row>
    <row r="752">
      <c r="A752" s="657"/>
      <c r="B752" s="657"/>
      <c r="C752" s="657"/>
      <c r="D752" s="657"/>
      <c r="E752" s="657"/>
      <c r="F752" s="657"/>
      <c r="G752" s="657"/>
      <c r="H752" s="657"/>
      <c r="I752" s="657"/>
      <c r="J752" s="657"/>
      <c r="K752" s="657"/>
      <c r="L752" s="657"/>
      <c r="M752" s="657"/>
      <c r="N752" s="657"/>
      <c r="O752" s="657"/>
      <c r="P752" s="657"/>
      <c r="Q752" s="657"/>
      <c r="R752" s="657"/>
      <c r="S752" s="657"/>
      <c r="T752" s="657"/>
      <c r="U752" s="657"/>
      <c r="V752" s="657"/>
      <c r="W752" s="657"/>
      <c r="X752" s="657"/>
      <c r="Y752" s="657"/>
      <c r="Z752" s="657"/>
      <c r="AA752" s="657"/>
      <c r="AB752" s="657"/>
      <c r="AC752" s="657"/>
      <c r="AD752" s="657"/>
    </row>
    <row r="753">
      <c r="A753" s="657"/>
      <c r="B753" s="657"/>
      <c r="C753" s="657"/>
      <c r="D753" s="657"/>
      <c r="E753" s="657"/>
      <c r="F753" s="657"/>
      <c r="G753" s="657"/>
      <c r="H753" s="657"/>
      <c r="I753" s="657"/>
      <c r="J753" s="657"/>
      <c r="K753" s="657"/>
      <c r="L753" s="657"/>
      <c r="M753" s="657"/>
      <c r="N753" s="657"/>
      <c r="O753" s="657"/>
      <c r="P753" s="657"/>
      <c r="Q753" s="657"/>
      <c r="R753" s="657"/>
      <c r="S753" s="657"/>
      <c r="T753" s="657"/>
      <c r="U753" s="657"/>
      <c r="V753" s="657"/>
      <c r="W753" s="657"/>
      <c r="X753" s="657"/>
      <c r="Y753" s="657"/>
      <c r="Z753" s="657"/>
      <c r="AA753" s="657"/>
      <c r="AB753" s="657"/>
      <c r="AC753" s="657"/>
      <c r="AD753" s="657"/>
    </row>
    <row r="754">
      <c r="A754" s="657"/>
      <c r="B754" s="657"/>
      <c r="C754" s="657"/>
      <c r="D754" s="657"/>
      <c r="E754" s="657"/>
      <c r="F754" s="657"/>
      <c r="G754" s="657"/>
      <c r="H754" s="657"/>
      <c r="I754" s="657"/>
      <c r="J754" s="657"/>
      <c r="K754" s="657"/>
      <c r="L754" s="657"/>
      <c r="M754" s="657"/>
      <c r="N754" s="657"/>
      <c r="O754" s="657"/>
      <c r="P754" s="657"/>
      <c r="Q754" s="657"/>
      <c r="R754" s="657"/>
      <c r="S754" s="657"/>
      <c r="T754" s="657"/>
      <c r="U754" s="657"/>
      <c r="V754" s="657"/>
      <c r="W754" s="657"/>
      <c r="X754" s="657"/>
      <c r="Y754" s="657"/>
      <c r="Z754" s="657"/>
      <c r="AA754" s="657"/>
      <c r="AB754" s="657"/>
      <c r="AC754" s="657"/>
      <c r="AD754" s="657"/>
    </row>
    <row r="755">
      <c r="A755" s="657"/>
      <c r="B755" s="657"/>
      <c r="C755" s="657"/>
      <c r="D755" s="657"/>
      <c r="E755" s="657"/>
      <c r="F755" s="657"/>
      <c r="G755" s="657"/>
      <c r="H755" s="657"/>
      <c r="I755" s="657"/>
      <c r="J755" s="657"/>
      <c r="K755" s="657"/>
      <c r="L755" s="657"/>
      <c r="M755" s="657"/>
      <c r="N755" s="657"/>
      <c r="O755" s="657"/>
      <c r="P755" s="657"/>
      <c r="Q755" s="657"/>
      <c r="R755" s="657"/>
      <c r="S755" s="657"/>
      <c r="T755" s="657"/>
      <c r="U755" s="657"/>
      <c r="V755" s="657"/>
      <c r="W755" s="657"/>
      <c r="X755" s="657"/>
      <c r="Y755" s="657"/>
      <c r="Z755" s="657"/>
      <c r="AA755" s="657"/>
      <c r="AB755" s="657"/>
      <c r="AC755" s="657"/>
      <c r="AD755" s="657"/>
    </row>
    <row r="756">
      <c r="A756" s="657"/>
      <c r="B756" s="657"/>
      <c r="C756" s="657"/>
      <c r="D756" s="657"/>
      <c r="E756" s="657"/>
      <c r="F756" s="657"/>
      <c r="G756" s="657"/>
      <c r="H756" s="657"/>
      <c r="I756" s="657"/>
      <c r="J756" s="657"/>
      <c r="K756" s="657"/>
      <c r="L756" s="657"/>
      <c r="M756" s="657"/>
      <c r="N756" s="657"/>
      <c r="O756" s="657"/>
      <c r="P756" s="657"/>
      <c r="Q756" s="657"/>
      <c r="R756" s="657"/>
      <c r="S756" s="657"/>
      <c r="T756" s="657"/>
      <c r="U756" s="657"/>
      <c r="V756" s="657"/>
      <c r="W756" s="657"/>
      <c r="X756" s="657"/>
      <c r="Y756" s="657"/>
      <c r="Z756" s="657"/>
      <c r="AA756" s="657"/>
      <c r="AB756" s="657"/>
      <c r="AC756" s="657"/>
      <c r="AD756" s="657"/>
    </row>
    <row r="757">
      <c r="A757" s="657"/>
      <c r="B757" s="657"/>
      <c r="C757" s="657"/>
      <c r="D757" s="657"/>
      <c r="E757" s="657"/>
      <c r="F757" s="657"/>
      <c r="G757" s="657"/>
      <c r="H757" s="657"/>
      <c r="I757" s="657"/>
      <c r="J757" s="657"/>
      <c r="K757" s="657"/>
      <c r="L757" s="657"/>
      <c r="M757" s="657"/>
      <c r="N757" s="657"/>
      <c r="O757" s="657"/>
      <c r="P757" s="657"/>
      <c r="Q757" s="657"/>
      <c r="R757" s="657"/>
      <c r="S757" s="657"/>
      <c r="T757" s="657"/>
      <c r="U757" s="657"/>
      <c r="V757" s="657"/>
      <c r="W757" s="657"/>
      <c r="X757" s="657"/>
      <c r="Y757" s="657"/>
      <c r="Z757" s="657"/>
      <c r="AA757" s="657"/>
      <c r="AB757" s="657"/>
      <c r="AC757" s="657"/>
      <c r="AD757" s="657"/>
    </row>
    <row r="758">
      <c r="A758" s="657"/>
      <c r="B758" s="657"/>
      <c r="C758" s="657"/>
      <c r="D758" s="657"/>
      <c r="E758" s="657"/>
      <c r="F758" s="657"/>
      <c r="G758" s="657"/>
      <c r="H758" s="657"/>
      <c r="I758" s="657"/>
      <c r="J758" s="657"/>
      <c r="K758" s="657"/>
      <c r="L758" s="657"/>
      <c r="M758" s="657"/>
      <c r="N758" s="657"/>
      <c r="O758" s="657"/>
      <c r="P758" s="657"/>
      <c r="Q758" s="657"/>
      <c r="R758" s="657"/>
      <c r="S758" s="657"/>
      <c r="T758" s="657"/>
      <c r="U758" s="657"/>
      <c r="V758" s="657"/>
      <c r="W758" s="657"/>
      <c r="X758" s="657"/>
      <c r="Y758" s="657"/>
      <c r="Z758" s="657"/>
      <c r="AA758" s="657"/>
      <c r="AB758" s="657"/>
      <c r="AC758" s="657"/>
      <c r="AD758" s="657"/>
    </row>
    <row r="759">
      <c r="A759" s="657"/>
      <c r="B759" s="657"/>
      <c r="C759" s="657"/>
      <c r="D759" s="657"/>
      <c r="E759" s="657"/>
      <c r="F759" s="657"/>
      <c r="G759" s="657"/>
      <c r="H759" s="657"/>
      <c r="I759" s="657"/>
      <c r="J759" s="657"/>
      <c r="K759" s="657"/>
      <c r="L759" s="657"/>
      <c r="M759" s="657"/>
      <c r="N759" s="657"/>
      <c r="O759" s="657"/>
      <c r="P759" s="657"/>
      <c r="Q759" s="657"/>
      <c r="R759" s="657"/>
      <c r="S759" s="657"/>
      <c r="T759" s="657"/>
      <c r="U759" s="657"/>
      <c r="V759" s="657"/>
      <c r="W759" s="657"/>
      <c r="X759" s="657"/>
      <c r="Y759" s="657"/>
      <c r="Z759" s="657"/>
      <c r="AA759" s="657"/>
      <c r="AB759" s="657"/>
      <c r="AC759" s="657"/>
      <c r="AD759" s="657"/>
    </row>
    <row r="760">
      <c r="A760" s="657"/>
      <c r="B760" s="657"/>
      <c r="C760" s="657"/>
      <c r="D760" s="657"/>
      <c r="E760" s="657"/>
      <c r="F760" s="657"/>
      <c r="G760" s="657"/>
      <c r="H760" s="657"/>
      <c r="I760" s="657"/>
      <c r="J760" s="657"/>
      <c r="K760" s="657"/>
      <c r="L760" s="657"/>
      <c r="M760" s="657"/>
      <c r="N760" s="657"/>
      <c r="O760" s="657"/>
      <c r="P760" s="657"/>
      <c r="Q760" s="657"/>
      <c r="R760" s="657"/>
      <c r="S760" s="657"/>
      <c r="T760" s="657"/>
      <c r="U760" s="657"/>
      <c r="V760" s="657"/>
      <c r="W760" s="657"/>
      <c r="X760" s="657"/>
      <c r="Y760" s="657"/>
      <c r="Z760" s="657"/>
      <c r="AA760" s="657"/>
      <c r="AB760" s="657"/>
      <c r="AC760" s="657"/>
      <c r="AD760" s="657"/>
    </row>
    <row r="761">
      <c r="A761" s="657"/>
      <c r="B761" s="657"/>
      <c r="C761" s="657"/>
      <c r="D761" s="657"/>
      <c r="E761" s="657"/>
      <c r="F761" s="657"/>
      <c r="G761" s="657"/>
      <c r="H761" s="657"/>
      <c r="I761" s="657"/>
      <c r="J761" s="657"/>
      <c r="K761" s="657"/>
      <c r="L761" s="657"/>
      <c r="M761" s="657"/>
      <c r="N761" s="657"/>
      <c r="O761" s="657"/>
      <c r="P761" s="657"/>
      <c r="Q761" s="657"/>
      <c r="R761" s="657"/>
      <c r="S761" s="657"/>
      <c r="T761" s="657"/>
      <c r="U761" s="657"/>
      <c r="V761" s="657"/>
      <c r="W761" s="657"/>
      <c r="X761" s="657"/>
      <c r="Y761" s="657"/>
      <c r="Z761" s="657"/>
      <c r="AA761" s="657"/>
      <c r="AB761" s="657"/>
      <c r="AC761" s="657"/>
      <c r="AD761" s="657"/>
    </row>
    <row r="762">
      <c r="A762" s="657"/>
      <c r="B762" s="657"/>
      <c r="C762" s="657"/>
      <c r="D762" s="657"/>
      <c r="E762" s="657"/>
      <c r="F762" s="657"/>
      <c r="G762" s="657"/>
      <c r="H762" s="657"/>
      <c r="I762" s="657"/>
      <c r="J762" s="657"/>
      <c r="K762" s="657"/>
      <c r="L762" s="657"/>
      <c r="M762" s="657"/>
      <c r="N762" s="657"/>
      <c r="O762" s="657"/>
      <c r="P762" s="657"/>
      <c r="Q762" s="657"/>
      <c r="R762" s="657"/>
      <c r="S762" s="657"/>
      <c r="T762" s="657"/>
      <c r="U762" s="657"/>
      <c r="V762" s="657"/>
      <c r="W762" s="657"/>
      <c r="X762" s="657"/>
      <c r="Y762" s="657"/>
      <c r="Z762" s="657"/>
      <c r="AA762" s="657"/>
      <c r="AB762" s="657"/>
      <c r="AC762" s="657"/>
      <c r="AD762" s="657"/>
    </row>
    <row r="763">
      <c r="A763" s="657"/>
      <c r="B763" s="657"/>
      <c r="C763" s="657"/>
      <c r="D763" s="657"/>
      <c r="E763" s="657"/>
      <c r="F763" s="657"/>
      <c r="G763" s="657"/>
      <c r="H763" s="657"/>
      <c r="I763" s="657"/>
      <c r="J763" s="657"/>
      <c r="K763" s="657"/>
      <c r="L763" s="657"/>
      <c r="M763" s="657"/>
      <c r="N763" s="657"/>
      <c r="O763" s="657"/>
      <c r="P763" s="657"/>
      <c r="Q763" s="657"/>
      <c r="R763" s="657"/>
      <c r="S763" s="657"/>
      <c r="T763" s="657"/>
      <c r="U763" s="657"/>
      <c r="V763" s="657"/>
      <c r="W763" s="657"/>
      <c r="X763" s="657"/>
      <c r="Y763" s="657"/>
      <c r="Z763" s="657"/>
      <c r="AA763" s="657"/>
      <c r="AB763" s="657"/>
      <c r="AC763" s="657"/>
      <c r="AD763" s="657"/>
    </row>
    <row r="764">
      <c r="A764" s="657"/>
      <c r="B764" s="657"/>
      <c r="C764" s="657"/>
      <c r="D764" s="657"/>
      <c r="E764" s="657"/>
      <c r="F764" s="657"/>
      <c r="G764" s="657"/>
      <c r="H764" s="657"/>
      <c r="I764" s="657"/>
      <c r="J764" s="657"/>
      <c r="K764" s="657"/>
      <c r="L764" s="657"/>
      <c r="M764" s="657"/>
      <c r="N764" s="657"/>
      <c r="O764" s="657"/>
      <c r="P764" s="657"/>
      <c r="Q764" s="657"/>
      <c r="R764" s="657"/>
      <c r="S764" s="657"/>
      <c r="T764" s="657"/>
      <c r="U764" s="657"/>
      <c r="V764" s="657"/>
      <c r="W764" s="657"/>
      <c r="X764" s="657"/>
      <c r="Y764" s="657"/>
      <c r="Z764" s="657"/>
      <c r="AA764" s="657"/>
      <c r="AB764" s="657"/>
      <c r="AC764" s="657"/>
      <c r="AD764" s="657"/>
    </row>
    <row r="765">
      <c r="A765" s="657"/>
      <c r="B765" s="657"/>
      <c r="C765" s="657"/>
      <c r="D765" s="657"/>
      <c r="E765" s="657"/>
      <c r="F765" s="657"/>
      <c r="G765" s="657"/>
      <c r="H765" s="657"/>
      <c r="I765" s="657"/>
      <c r="J765" s="657"/>
      <c r="K765" s="657"/>
      <c r="L765" s="657"/>
      <c r="M765" s="657"/>
      <c r="N765" s="657"/>
      <c r="O765" s="657"/>
      <c r="P765" s="657"/>
      <c r="Q765" s="657"/>
      <c r="R765" s="657"/>
      <c r="S765" s="657"/>
      <c r="T765" s="657"/>
      <c r="U765" s="657"/>
      <c r="V765" s="657"/>
      <c r="W765" s="657"/>
      <c r="X765" s="657"/>
      <c r="Y765" s="657"/>
      <c r="Z765" s="657"/>
      <c r="AA765" s="657"/>
      <c r="AB765" s="657"/>
      <c r="AC765" s="657"/>
      <c r="AD765" s="657"/>
    </row>
    <row r="766">
      <c r="A766" s="657"/>
      <c r="B766" s="657"/>
      <c r="C766" s="657"/>
      <c r="D766" s="657"/>
      <c r="E766" s="657"/>
      <c r="F766" s="657"/>
      <c r="G766" s="657"/>
      <c r="H766" s="657"/>
      <c r="I766" s="657"/>
      <c r="J766" s="657"/>
      <c r="K766" s="657"/>
      <c r="L766" s="657"/>
      <c r="M766" s="657"/>
      <c r="N766" s="657"/>
      <c r="O766" s="657"/>
      <c r="P766" s="657"/>
      <c r="Q766" s="657"/>
      <c r="R766" s="657"/>
      <c r="S766" s="657"/>
      <c r="T766" s="657"/>
      <c r="U766" s="657"/>
      <c r="V766" s="657"/>
      <c r="W766" s="657"/>
      <c r="X766" s="657"/>
      <c r="Y766" s="657"/>
      <c r="Z766" s="657"/>
      <c r="AA766" s="657"/>
      <c r="AB766" s="657"/>
      <c r="AC766" s="657"/>
      <c r="AD766" s="657"/>
    </row>
    <row r="767">
      <c r="A767" s="657"/>
      <c r="B767" s="657"/>
      <c r="C767" s="657"/>
      <c r="D767" s="657"/>
      <c r="E767" s="657"/>
      <c r="F767" s="657"/>
      <c r="G767" s="657"/>
      <c r="H767" s="657"/>
      <c r="I767" s="657"/>
      <c r="J767" s="657"/>
      <c r="K767" s="657"/>
      <c r="L767" s="657"/>
      <c r="M767" s="657"/>
      <c r="N767" s="657"/>
      <c r="O767" s="657"/>
      <c r="P767" s="657"/>
      <c r="Q767" s="657"/>
      <c r="R767" s="657"/>
      <c r="S767" s="657"/>
      <c r="T767" s="657"/>
      <c r="U767" s="657"/>
      <c r="V767" s="657"/>
      <c r="W767" s="657"/>
      <c r="X767" s="657"/>
      <c r="Y767" s="657"/>
      <c r="Z767" s="657"/>
      <c r="AA767" s="657"/>
      <c r="AB767" s="657"/>
      <c r="AC767" s="657"/>
      <c r="AD767" s="657"/>
    </row>
    <row r="768">
      <c r="A768" s="657"/>
      <c r="B768" s="657"/>
      <c r="C768" s="657"/>
      <c r="D768" s="657"/>
      <c r="E768" s="657"/>
      <c r="F768" s="657"/>
      <c r="G768" s="657"/>
      <c r="H768" s="657"/>
      <c r="I768" s="657"/>
      <c r="J768" s="657"/>
      <c r="K768" s="657"/>
      <c r="L768" s="657"/>
      <c r="M768" s="657"/>
      <c r="N768" s="657"/>
      <c r="O768" s="657"/>
      <c r="P768" s="657"/>
      <c r="Q768" s="657"/>
      <c r="R768" s="657"/>
      <c r="S768" s="657"/>
      <c r="T768" s="657"/>
      <c r="U768" s="657"/>
      <c r="V768" s="657"/>
      <c r="W768" s="657"/>
      <c r="X768" s="657"/>
      <c r="Y768" s="657"/>
      <c r="Z768" s="657"/>
      <c r="AA768" s="657"/>
      <c r="AB768" s="657"/>
      <c r="AC768" s="657"/>
      <c r="AD768" s="657"/>
    </row>
    <row r="769">
      <c r="A769" s="657"/>
      <c r="B769" s="657"/>
      <c r="C769" s="657"/>
      <c r="D769" s="657"/>
      <c r="E769" s="657"/>
      <c r="F769" s="657"/>
      <c r="G769" s="657"/>
      <c r="H769" s="657"/>
      <c r="I769" s="657"/>
      <c r="J769" s="657"/>
      <c r="K769" s="657"/>
      <c r="L769" s="657"/>
      <c r="M769" s="657"/>
      <c r="N769" s="657"/>
      <c r="O769" s="657"/>
      <c r="P769" s="657"/>
      <c r="Q769" s="657"/>
      <c r="R769" s="657"/>
      <c r="S769" s="657"/>
      <c r="T769" s="657"/>
      <c r="U769" s="657"/>
      <c r="V769" s="657"/>
      <c r="W769" s="657"/>
      <c r="X769" s="657"/>
      <c r="Y769" s="657"/>
      <c r="Z769" s="657"/>
      <c r="AA769" s="657"/>
      <c r="AB769" s="657"/>
      <c r="AC769" s="657"/>
      <c r="AD769" s="657"/>
    </row>
    <row r="770">
      <c r="A770" s="657"/>
      <c r="B770" s="657"/>
      <c r="C770" s="657"/>
      <c r="D770" s="657"/>
      <c r="E770" s="657"/>
      <c r="F770" s="657"/>
      <c r="G770" s="657"/>
      <c r="H770" s="657"/>
      <c r="I770" s="657"/>
      <c r="J770" s="657"/>
      <c r="K770" s="657"/>
      <c r="L770" s="657"/>
      <c r="M770" s="657"/>
      <c r="N770" s="657"/>
      <c r="O770" s="657"/>
      <c r="P770" s="657"/>
      <c r="Q770" s="657"/>
      <c r="R770" s="657"/>
      <c r="S770" s="657"/>
      <c r="T770" s="657"/>
      <c r="U770" s="657"/>
      <c r="V770" s="657"/>
      <c r="W770" s="657"/>
      <c r="X770" s="657"/>
      <c r="Y770" s="657"/>
      <c r="Z770" s="657"/>
      <c r="AA770" s="657"/>
      <c r="AB770" s="657"/>
      <c r="AC770" s="657"/>
      <c r="AD770" s="657"/>
    </row>
    <row r="771">
      <c r="A771" s="657"/>
      <c r="B771" s="657"/>
      <c r="C771" s="657"/>
      <c r="D771" s="657"/>
      <c r="E771" s="657"/>
      <c r="F771" s="657"/>
      <c r="G771" s="657"/>
      <c r="H771" s="657"/>
      <c r="I771" s="657"/>
      <c r="J771" s="657"/>
      <c r="K771" s="657"/>
      <c r="L771" s="657"/>
      <c r="M771" s="657"/>
      <c r="N771" s="657"/>
      <c r="O771" s="657"/>
      <c r="P771" s="657"/>
      <c r="Q771" s="657"/>
      <c r="R771" s="657"/>
      <c r="S771" s="657"/>
      <c r="T771" s="657"/>
      <c r="U771" s="657"/>
      <c r="V771" s="657"/>
      <c r="W771" s="657"/>
      <c r="X771" s="657"/>
      <c r="Y771" s="657"/>
      <c r="Z771" s="657"/>
      <c r="AA771" s="657"/>
      <c r="AB771" s="657"/>
      <c r="AC771" s="657"/>
      <c r="AD771" s="657"/>
    </row>
    <row r="772">
      <c r="A772" s="657"/>
      <c r="B772" s="657"/>
      <c r="C772" s="657"/>
      <c r="D772" s="657"/>
      <c r="E772" s="657"/>
      <c r="F772" s="657"/>
      <c r="G772" s="657"/>
      <c r="H772" s="657"/>
      <c r="I772" s="657"/>
      <c r="J772" s="657"/>
      <c r="K772" s="657"/>
      <c r="L772" s="657"/>
      <c r="M772" s="657"/>
      <c r="N772" s="657"/>
      <c r="O772" s="657"/>
      <c r="P772" s="657"/>
      <c r="Q772" s="657"/>
      <c r="R772" s="657"/>
      <c r="S772" s="657"/>
      <c r="T772" s="657"/>
      <c r="U772" s="657"/>
      <c r="V772" s="657"/>
      <c r="W772" s="657"/>
      <c r="X772" s="657"/>
      <c r="Y772" s="657"/>
      <c r="Z772" s="657"/>
      <c r="AA772" s="657"/>
      <c r="AB772" s="657"/>
      <c r="AC772" s="657"/>
      <c r="AD772" s="657"/>
    </row>
    <row r="773">
      <c r="A773" s="657"/>
      <c r="B773" s="657"/>
      <c r="C773" s="657"/>
      <c r="D773" s="657"/>
      <c r="E773" s="657"/>
      <c r="F773" s="657"/>
      <c r="G773" s="657"/>
      <c r="H773" s="657"/>
      <c r="I773" s="657"/>
      <c r="J773" s="657"/>
      <c r="K773" s="657"/>
      <c r="L773" s="657"/>
      <c r="M773" s="657"/>
      <c r="N773" s="657"/>
      <c r="O773" s="657"/>
      <c r="P773" s="657"/>
      <c r="Q773" s="657"/>
      <c r="R773" s="657"/>
      <c r="S773" s="657"/>
      <c r="T773" s="657"/>
      <c r="U773" s="657"/>
      <c r="V773" s="657"/>
      <c r="W773" s="657"/>
      <c r="X773" s="657"/>
      <c r="Y773" s="657"/>
      <c r="Z773" s="657"/>
      <c r="AA773" s="657"/>
      <c r="AB773" s="657"/>
      <c r="AC773" s="657"/>
      <c r="AD773" s="657"/>
    </row>
    <row r="774">
      <c r="A774" s="657"/>
      <c r="B774" s="657"/>
      <c r="C774" s="657"/>
      <c r="D774" s="657"/>
      <c r="E774" s="657"/>
      <c r="F774" s="657"/>
      <c r="G774" s="657"/>
      <c r="H774" s="657"/>
      <c r="I774" s="657"/>
      <c r="J774" s="657"/>
      <c r="K774" s="657"/>
      <c r="L774" s="657"/>
      <c r="M774" s="657"/>
      <c r="N774" s="657"/>
      <c r="O774" s="657"/>
      <c r="P774" s="657"/>
      <c r="Q774" s="657"/>
      <c r="R774" s="657"/>
      <c r="S774" s="657"/>
      <c r="T774" s="657"/>
      <c r="U774" s="657"/>
      <c r="V774" s="657"/>
      <c r="W774" s="657"/>
      <c r="X774" s="657"/>
      <c r="Y774" s="657"/>
      <c r="Z774" s="657"/>
      <c r="AA774" s="657"/>
      <c r="AB774" s="657"/>
      <c r="AC774" s="657"/>
      <c r="AD774" s="657"/>
    </row>
    <row r="775">
      <c r="A775" s="657"/>
      <c r="B775" s="657"/>
      <c r="C775" s="657"/>
      <c r="D775" s="657"/>
      <c r="E775" s="657"/>
      <c r="F775" s="657"/>
      <c r="G775" s="657"/>
      <c r="H775" s="657"/>
      <c r="I775" s="657"/>
      <c r="J775" s="657"/>
      <c r="K775" s="657"/>
      <c r="L775" s="657"/>
      <c r="M775" s="657"/>
      <c r="N775" s="657"/>
      <c r="O775" s="657"/>
      <c r="P775" s="657"/>
      <c r="Q775" s="657"/>
      <c r="R775" s="657"/>
      <c r="S775" s="657"/>
      <c r="T775" s="657"/>
      <c r="U775" s="657"/>
      <c r="V775" s="657"/>
      <c r="W775" s="657"/>
      <c r="X775" s="657"/>
      <c r="Y775" s="657"/>
      <c r="Z775" s="657"/>
      <c r="AA775" s="657"/>
      <c r="AB775" s="657"/>
      <c r="AC775" s="657"/>
      <c r="AD775" s="657"/>
    </row>
    <row r="776">
      <c r="A776" s="657"/>
      <c r="B776" s="657"/>
      <c r="C776" s="657"/>
      <c r="D776" s="657"/>
      <c r="E776" s="657"/>
      <c r="F776" s="657"/>
      <c r="G776" s="657"/>
      <c r="H776" s="657"/>
      <c r="I776" s="657"/>
      <c r="J776" s="657"/>
      <c r="K776" s="657"/>
      <c r="L776" s="657"/>
      <c r="M776" s="657"/>
      <c r="N776" s="657"/>
      <c r="O776" s="657"/>
      <c r="P776" s="657"/>
      <c r="Q776" s="657"/>
      <c r="R776" s="657"/>
      <c r="S776" s="657"/>
      <c r="T776" s="657"/>
      <c r="U776" s="657"/>
      <c r="V776" s="657"/>
      <c r="W776" s="657"/>
      <c r="X776" s="657"/>
      <c r="Y776" s="657"/>
      <c r="Z776" s="657"/>
      <c r="AA776" s="657"/>
      <c r="AB776" s="657"/>
      <c r="AC776" s="657"/>
      <c r="AD776" s="657"/>
    </row>
    <row r="777">
      <c r="A777" s="657"/>
      <c r="B777" s="657"/>
      <c r="C777" s="657"/>
      <c r="D777" s="657"/>
      <c r="E777" s="657"/>
      <c r="F777" s="657"/>
      <c r="G777" s="657"/>
      <c r="H777" s="657"/>
      <c r="I777" s="657"/>
      <c r="J777" s="657"/>
      <c r="K777" s="657"/>
      <c r="L777" s="657"/>
      <c r="M777" s="657"/>
      <c r="N777" s="657"/>
      <c r="O777" s="657"/>
      <c r="P777" s="657"/>
      <c r="Q777" s="657"/>
      <c r="R777" s="657"/>
      <c r="S777" s="657"/>
      <c r="T777" s="657"/>
      <c r="U777" s="657"/>
      <c r="V777" s="657"/>
      <c r="W777" s="657"/>
      <c r="X777" s="657"/>
      <c r="Y777" s="657"/>
      <c r="Z777" s="657"/>
      <c r="AA777" s="657"/>
      <c r="AB777" s="657"/>
      <c r="AC777" s="657"/>
      <c r="AD777" s="657"/>
    </row>
    <row r="778">
      <c r="A778" s="657"/>
      <c r="B778" s="657"/>
      <c r="C778" s="657"/>
      <c r="D778" s="657"/>
      <c r="E778" s="657"/>
      <c r="F778" s="657"/>
      <c r="G778" s="657"/>
      <c r="H778" s="657"/>
      <c r="I778" s="657"/>
      <c r="J778" s="657"/>
      <c r="K778" s="657"/>
      <c r="L778" s="657"/>
      <c r="M778" s="657"/>
      <c r="N778" s="657"/>
      <c r="O778" s="657"/>
      <c r="P778" s="657"/>
      <c r="Q778" s="657"/>
      <c r="R778" s="657"/>
      <c r="S778" s="657"/>
      <c r="T778" s="657"/>
      <c r="U778" s="657"/>
      <c r="V778" s="657"/>
      <c r="W778" s="657"/>
      <c r="X778" s="657"/>
      <c r="Y778" s="657"/>
      <c r="Z778" s="657"/>
      <c r="AA778" s="657"/>
      <c r="AB778" s="657"/>
      <c r="AC778" s="657"/>
      <c r="AD778" s="657"/>
    </row>
    <row r="779">
      <c r="A779" s="657"/>
      <c r="B779" s="657"/>
      <c r="C779" s="657"/>
      <c r="D779" s="657"/>
      <c r="E779" s="657"/>
      <c r="F779" s="657"/>
      <c r="G779" s="657"/>
      <c r="H779" s="657"/>
      <c r="I779" s="657"/>
      <c r="J779" s="657"/>
      <c r="K779" s="657"/>
      <c r="L779" s="657"/>
      <c r="M779" s="657"/>
      <c r="N779" s="657"/>
      <c r="O779" s="657"/>
      <c r="P779" s="657"/>
      <c r="Q779" s="657"/>
      <c r="R779" s="657"/>
      <c r="S779" s="657"/>
      <c r="T779" s="657"/>
      <c r="U779" s="657"/>
      <c r="V779" s="657"/>
      <c r="W779" s="657"/>
      <c r="X779" s="657"/>
      <c r="Y779" s="657"/>
      <c r="Z779" s="657"/>
      <c r="AA779" s="657"/>
      <c r="AB779" s="657"/>
      <c r="AC779" s="657"/>
      <c r="AD779" s="657"/>
    </row>
    <row r="780">
      <c r="A780" s="657"/>
      <c r="B780" s="657"/>
      <c r="C780" s="657"/>
      <c r="D780" s="657"/>
      <c r="E780" s="657"/>
      <c r="F780" s="657"/>
      <c r="G780" s="657"/>
      <c r="H780" s="657"/>
      <c r="I780" s="657"/>
      <c r="J780" s="657"/>
      <c r="K780" s="657"/>
      <c r="L780" s="657"/>
      <c r="M780" s="657"/>
      <c r="N780" s="657"/>
      <c r="O780" s="657"/>
      <c r="P780" s="657"/>
      <c r="Q780" s="657"/>
      <c r="R780" s="657"/>
      <c r="S780" s="657"/>
      <c r="T780" s="657"/>
      <c r="U780" s="657"/>
      <c r="V780" s="657"/>
      <c r="W780" s="657"/>
      <c r="X780" s="657"/>
      <c r="Y780" s="657"/>
      <c r="Z780" s="657"/>
      <c r="AA780" s="657"/>
      <c r="AB780" s="657"/>
      <c r="AC780" s="657"/>
      <c r="AD780" s="657"/>
    </row>
    <row r="781">
      <c r="A781" s="657"/>
      <c r="B781" s="657"/>
      <c r="C781" s="657"/>
      <c r="D781" s="657"/>
      <c r="E781" s="657"/>
      <c r="F781" s="657"/>
      <c r="G781" s="657"/>
      <c r="H781" s="657"/>
      <c r="I781" s="657"/>
      <c r="J781" s="657"/>
      <c r="K781" s="657"/>
      <c r="L781" s="657"/>
      <c r="M781" s="657"/>
      <c r="N781" s="657"/>
      <c r="O781" s="657"/>
      <c r="P781" s="657"/>
      <c r="Q781" s="657"/>
      <c r="R781" s="657"/>
      <c r="S781" s="657"/>
      <c r="T781" s="657"/>
      <c r="U781" s="657"/>
      <c r="V781" s="657"/>
      <c r="W781" s="657"/>
      <c r="X781" s="657"/>
      <c r="Y781" s="657"/>
      <c r="Z781" s="657"/>
      <c r="AA781" s="657"/>
      <c r="AB781" s="657"/>
      <c r="AC781" s="657"/>
      <c r="AD781" s="657"/>
    </row>
    <row r="782">
      <c r="A782" s="657"/>
      <c r="B782" s="657"/>
      <c r="C782" s="657"/>
      <c r="D782" s="657"/>
      <c r="E782" s="657"/>
      <c r="F782" s="657"/>
      <c r="G782" s="657"/>
      <c r="H782" s="657"/>
      <c r="I782" s="657"/>
      <c r="J782" s="657"/>
      <c r="K782" s="657"/>
      <c r="L782" s="657"/>
      <c r="M782" s="657"/>
      <c r="N782" s="657"/>
      <c r="O782" s="657"/>
      <c r="P782" s="657"/>
      <c r="Q782" s="657"/>
      <c r="R782" s="657"/>
      <c r="S782" s="657"/>
      <c r="T782" s="657"/>
      <c r="U782" s="657"/>
      <c r="V782" s="657"/>
      <c r="W782" s="657"/>
      <c r="X782" s="657"/>
      <c r="Y782" s="657"/>
      <c r="Z782" s="657"/>
      <c r="AA782" s="657"/>
      <c r="AB782" s="657"/>
      <c r="AC782" s="657"/>
      <c r="AD782" s="657"/>
    </row>
    <row r="783">
      <c r="A783" s="657"/>
      <c r="B783" s="657"/>
      <c r="C783" s="657"/>
      <c r="D783" s="657"/>
      <c r="E783" s="657"/>
      <c r="F783" s="657"/>
      <c r="G783" s="657"/>
      <c r="H783" s="657"/>
      <c r="I783" s="657"/>
      <c r="J783" s="657"/>
      <c r="K783" s="657"/>
      <c r="L783" s="657"/>
      <c r="M783" s="657"/>
      <c r="N783" s="657"/>
      <c r="O783" s="657"/>
      <c r="P783" s="657"/>
      <c r="Q783" s="657"/>
      <c r="R783" s="657"/>
      <c r="S783" s="657"/>
      <c r="T783" s="657"/>
      <c r="U783" s="657"/>
      <c r="V783" s="657"/>
      <c r="W783" s="657"/>
      <c r="X783" s="657"/>
      <c r="Y783" s="657"/>
      <c r="Z783" s="657"/>
      <c r="AA783" s="657"/>
      <c r="AB783" s="657"/>
      <c r="AC783" s="657"/>
      <c r="AD783" s="657"/>
    </row>
    <row r="784">
      <c r="A784" s="657"/>
      <c r="B784" s="657"/>
      <c r="C784" s="657"/>
      <c r="D784" s="657"/>
      <c r="E784" s="657"/>
      <c r="F784" s="657"/>
      <c r="G784" s="657"/>
      <c r="H784" s="657"/>
      <c r="I784" s="657"/>
      <c r="J784" s="657"/>
      <c r="K784" s="657"/>
      <c r="L784" s="657"/>
      <c r="M784" s="657"/>
      <c r="N784" s="657"/>
      <c r="O784" s="657"/>
      <c r="P784" s="657"/>
      <c r="Q784" s="657"/>
      <c r="R784" s="657"/>
      <c r="S784" s="657"/>
      <c r="T784" s="657"/>
      <c r="U784" s="657"/>
      <c r="V784" s="657"/>
      <c r="W784" s="657"/>
      <c r="X784" s="657"/>
      <c r="Y784" s="657"/>
      <c r="Z784" s="657"/>
      <c r="AA784" s="657"/>
      <c r="AB784" s="657"/>
      <c r="AC784" s="657"/>
      <c r="AD784" s="657"/>
    </row>
    <row r="785">
      <c r="A785" s="657"/>
      <c r="B785" s="657"/>
      <c r="C785" s="657"/>
      <c r="D785" s="657"/>
      <c r="E785" s="657"/>
      <c r="F785" s="657"/>
      <c r="G785" s="657"/>
      <c r="H785" s="657"/>
      <c r="I785" s="657"/>
      <c r="J785" s="657"/>
      <c r="K785" s="657"/>
      <c r="L785" s="657"/>
      <c r="M785" s="657"/>
      <c r="N785" s="657"/>
      <c r="O785" s="657"/>
      <c r="P785" s="657"/>
      <c r="Q785" s="657"/>
      <c r="R785" s="657"/>
      <c r="S785" s="657"/>
      <c r="T785" s="657"/>
      <c r="U785" s="657"/>
      <c r="V785" s="657"/>
      <c r="W785" s="657"/>
      <c r="X785" s="657"/>
      <c r="Y785" s="657"/>
      <c r="Z785" s="657"/>
      <c r="AA785" s="657"/>
      <c r="AB785" s="657"/>
      <c r="AC785" s="657"/>
      <c r="AD785" s="657"/>
    </row>
    <row r="786">
      <c r="A786" s="657"/>
      <c r="B786" s="657"/>
      <c r="C786" s="657"/>
      <c r="D786" s="657"/>
      <c r="E786" s="657"/>
      <c r="F786" s="657"/>
      <c r="G786" s="657"/>
      <c r="H786" s="657"/>
      <c r="I786" s="657"/>
      <c r="J786" s="657"/>
      <c r="K786" s="657"/>
      <c r="L786" s="657"/>
      <c r="M786" s="657"/>
      <c r="N786" s="657"/>
      <c r="O786" s="657"/>
      <c r="P786" s="657"/>
      <c r="Q786" s="657"/>
      <c r="R786" s="657"/>
      <c r="S786" s="657"/>
      <c r="T786" s="657"/>
      <c r="U786" s="657"/>
      <c r="V786" s="657"/>
      <c r="W786" s="657"/>
      <c r="X786" s="657"/>
      <c r="Y786" s="657"/>
      <c r="Z786" s="657"/>
      <c r="AA786" s="657"/>
      <c r="AB786" s="657"/>
      <c r="AC786" s="657"/>
      <c r="AD786" s="657"/>
    </row>
    <row r="787">
      <c r="A787" s="657"/>
      <c r="B787" s="657"/>
      <c r="C787" s="657"/>
      <c r="D787" s="657"/>
      <c r="E787" s="657"/>
      <c r="F787" s="657"/>
      <c r="G787" s="657"/>
      <c r="H787" s="657"/>
      <c r="I787" s="657"/>
      <c r="J787" s="657"/>
      <c r="K787" s="657"/>
      <c r="L787" s="657"/>
      <c r="M787" s="657"/>
      <c r="N787" s="657"/>
      <c r="O787" s="657"/>
      <c r="P787" s="657"/>
      <c r="Q787" s="657"/>
      <c r="R787" s="657"/>
      <c r="S787" s="657"/>
      <c r="T787" s="657"/>
      <c r="U787" s="657"/>
      <c r="V787" s="657"/>
      <c r="W787" s="657"/>
      <c r="X787" s="657"/>
      <c r="Y787" s="657"/>
      <c r="Z787" s="657"/>
      <c r="AA787" s="657"/>
      <c r="AB787" s="657"/>
      <c r="AC787" s="657"/>
      <c r="AD787" s="657"/>
    </row>
    <row r="788">
      <c r="A788" s="657"/>
      <c r="B788" s="657"/>
      <c r="C788" s="657"/>
      <c r="D788" s="657"/>
      <c r="E788" s="657"/>
      <c r="F788" s="657"/>
      <c r="G788" s="657"/>
      <c r="H788" s="657"/>
      <c r="I788" s="657"/>
      <c r="J788" s="657"/>
      <c r="K788" s="657"/>
      <c r="L788" s="657"/>
      <c r="M788" s="657"/>
      <c r="N788" s="657"/>
      <c r="O788" s="657"/>
      <c r="P788" s="657"/>
      <c r="Q788" s="657"/>
      <c r="R788" s="657"/>
      <c r="S788" s="657"/>
      <c r="T788" s="657"/>
      <c r="U788" s="657"/>
      <c r="V788" s="657"/>
      <c r="W788" s="657"/>
      <c r="X788" s="657"/>
      <c r="Y788" s="657"/>
      <c r="Z788" s="657"/>
      <c r="AA788" s="657"/>
      <c r="AB788" s="657"/>
      <c r="AC788" s="657"/>
      <c r="AD788" s="657"/>
    </row>
    <row r="789">
      <c r="A789" s="657"/>
      <c r="B789" s="657"/>
      <c r="C789" s="657"/>
      <c r="D789" s="657"/>
      <c r="E789" s="657"/>
      <c r="F789" s="657"/>
      <c r="G789" s="657"/>
      <c r="H789" s="657"/>
      <c r="I789" s="657"/>
      <c r="J789" s="657"/>
      <c r="K789" s="657"/>
      <c r="L789" s="657"/>
      <c r="M789" s="657"/>
      <c r="N789" s="657"/>
      <c r="O789" s="657"/>
      <c r="P789" s="657"/>
      <c r="Q789" s="657"/>
      <c r="R789" s="657"/>
      <c r="S789" s="657"/>
      <c r="T789" s="657"/>
      <c r="U789" s="657"/>
      <c r="V789" s="657"/>
      <c r="W789" s="657"/>
      <c r="X789" s="657"/>
      <c r="Y789" s="657"/>
      <c r="Z789" s="657"/>
      <c r="AA789" s="657"/>
      <c r="AB789" s="657"/>
      <c r="AC789" s="657"/>
      <c r="AD789" s="657"/>
    </row>
    <row r="790">
      <c r="A790" s="657"/>
      <c r="B790" s="657"/>
      <c r="C790" s="657"/>
      <c r="D790" s="657"/>
      <c r="E790" s="657"/>
      <c r="F790" s="657"/>
      <c r="G790" s="657"/>
      <c r="H790" s="657"/>
      <c r="I790" s="657"/>
      <c r="J790" s="657"/>
      <c r="K790" s="657"/>
      <c r="L790" s="657"/>
      <c r="M790" s="657"/>
      <c r="N790" s="657"/>
      <c r="O790" s="657"/>
      <c r="P790" s="657"/>
      <c r="Q790" s="657"/>
      <c r="R790" s="657"/>
      <c r="S790" s="657"/>
      <c r="T790" s="657"/>
      <c r="U790" s="657"/>
      <c r="V790" s="657"/>
      <c r="W790" s="657"/>
      <c r="X790" s="657"/>
      <c r="Y790" s="657"/>
      <c r="Z790" s="657"/>
      <c r="AA790" s="657"/>
      <c r="AB790" s="657"/>
      <c r="AC790" s="657"/>
      <c r="AD790" s="657"/>
    </row>
    <row r="791">
      <c r="A791" s="657"/>
      <c r="B791" s="657"/>
      <c r="C791" s="657"/>
      <c r="D791" s="657"/>
      <c r="E791" s="657"/>
      <c r="F791" s="657"/>
      <c r="G791" s="657"/>
      <c r="H791" s="657"/>
      <c r="I791" s="657"/>
      <c r="J791" s="657"/>
      <c r="K791" s="657"/>
      <c r="L791" s="657"/>
      <c r="M791" s="657"/>
      <c r="N791" s="657"/>
      <c r="O791" s="657"/>
      <c r="P791" s="657"/>
      <c r="Q791" s="657"/>
      <c r="R791" s="657"/>
      <c r="S791" s="657"/>
      <c r="T791" s="657"/>
      <c r="U791" s="657"/>
      <c r="V791" s="657"/>
      <c r="W791" s="657"/>
      <c r="X791" s="657"/>
      <c r="Y791" s="657"/>
      <c r="Z791" s="657"/>
      <c r="AA791" s="657"/>
      <c r="AB791" s="657"/>
      <c r="AC791" s="657"/>
      <c r="AD791" s="657"/>
    </row>
    <row r="792">
      <c r="A792" s="657"/>
      <c r="B792" s="657"/>
      <c r="C792" s="657"/>
      <c r="D792" s="657"/>
      <c r="E792" s="657"/>
      <c r="F792" s="657"/>
      <c r="G792" s="657"/>
      <c r="H792" s="657"/>
      <c r="I792" s="657"/>
      <c r="J792" s="657"/>
      <c r="K792" s="657"/>
      <c r="L792" s="657"/>
      <c r="M792" s="657"/>
      <c r="N792" s="657"/>
      <c r="O792" s="657"/>
      <c r="P792" s="657"/>
      <c r="Q792" s="657"/>
      <c r="R792" s="657"/>
      <c r="S792" s="657"/>
      <c r="T792" s="657"/>
      <c r="U792" s="657"/>
      <c r="V792" s="657"/>
      <c r="W792" s="657"/>
      <c r="X792" s="657"/>
      <c r="Y792" s="657"/>
      <c r="Z792" s="657"/>
      <c r="AA792" s="657"/>
      <c r="AB792" s="657"/>
      <c r="AC792" s="657"/>
      <c r="AD792" s="657"/>
    </row>
    <row r="793">
      <c r="A793" s="657"/>
      <c r="B793" s="657"/>
      <c r="C793" s="657"/>
      <c r="D793" s="657"/>
      <c r="E793" s="657"/>
      <c r="F793" s="657"/>
      <c r="G793" s="657"/>
      <c r="H793" s="657"/>
      <c r="I793" s="657"/>
      <c r="J793" s="657"/>
      <c r="K793" s="657"/>
      <c r="L793" s="657"/>
      <c r="M793" s="657"/>
      <c r="N793" s="657"/>
      <c r="O793" s="657"/>
      <c r="P793" s="657"/>
      <c r="Q793" s="657"/>
      <c r="R793" s="657"/>
      <c r="S793" s="657"/>
      <c r="T793" s="657"/>
      <c r="U793" s="657"/>
      <c r="V793" s="657"/>
      <c r="W793" s="657"/>
      <c r="X793" s="657"/>
      <c r="Y793" s="657"/>
      <c r="Z793" s="657"/>
      <c r="AA793" s="657"/>
      <c r="AB793" s="657"/>
      <c r="AC793" s="657"/>
      <c r="AD793" s="657"/>
    </row>
    <row r="794">
      <c r="A794" s="657"/>
      <c r="B794" s="657"/>
      <c r="C794" s="657"/>
      <c r="D794" s="657"/>
      <c r="E794" s="657"/>
      <c r="F794" s="657"/>
      <c r="G794" s="657"/>
      <c r="H794" s="657"/>
      <c r="I794" s="657"/>
      <c r="J794" s="657"/>
      <c r="K794" s="657"/>
      <c r="L794" s="657"/>
      <c r="M794" s="657"/>
      <c r="N794" s="657"/>
      <c r="O794" s="657"/>
      <c r="P794" s="657"/>
      <c r="Q794" s="657"/>
      <c r="R794" s="657"/>
      <c r="S794" s="657"/>
      <c r="T794" s="657"/>
      <c r="U794" s="657"/>
      <c r="V794" s="657"/>
      <c r="W794" s="657"/>
      <c r="X794" s="657"/>
      <c r="Y794" s="657"/>
      <c r="Z794" s="657"/>
      <c r="AA794" s="657"/>
      <c r="AB794" s="657"/>
      <c r="AC794" s="657"/>
      <c r="AD794" s="657"/>
    </row>
    <row r="795">
      <c r="A795" s="657"/>
      <c r="B795" s="657"/>
      <c r="C795" s="657"/>
      <c r="D795" s="657"/>
      <c r="E795" s="657"/>
      <c r="F795" s="657"/>
      <c r="G795" s="657"/>
      <c r="H795" s="657"/>
      <c r="I795" s="657"/>
      <c r="J795" s="657"/>
      <c r="K795" s="657"/>
      <c r="L795" s="657"/>
      <c r="M795" s="657"/>
      <c r="N795" s="657"/>
      <c r="O795" s="657"/>
      <c r="P795" s="657"/>
      <c r="Q795" s="657"/>
      <c r="R795" s="657"/>
      <c r="S795" s="657"/>
      <c r="T795" s="657"/>
      <c r="U795" s="657"/>
      <c r="V795" s="657"/>
      <c r="W795" s="657"/>
      <c r="X795" s="657"/>
      <c r="Y795" s="657"/>
      <c r="Z795" s="657"/>
      <c r="AA795" s="657"/>
      <c r="AB795" s="657"/>
      <c r="AC795" s="657"/>
      <c r="AD795" s="657"/>
    </row>
    <row r="796">
      <c r="A796" s="657"/>
      <c r="B796" s="657"/>
      <c r="C796" s="657"/>
      <c r="D796" s="657"/>
      <c r="E796" s="657"/>
      <c r="F796" s="657"/>
      <c r="G796" s="657"/>
      <c r="H796" s="657"/>
      <c r="I796" s="657"/>
      <c r="J796" s="657"/>
      <c r="K796" s="657"/>
      <c r="L796" s="657"/>
      <c r="M796" s="657"/>
      <c r="N796" s="657"/>
      <c r="O796" s="657"/>
      <c r="P796" s="657"/>
      <c r="Q796" s="657"/>
      <c r="R796" s="657"/>
      <c r="S796" s="657"/>
      <c r="T796" s="657"/>
      <c r="U796" s="657"/>
      <c r="V796" s="657"/>
      <c r="W796" s="657"/>
      <c r="X796" s="657"/>
      <c r="Y796" s="657"/>
      <c r="Z796" s="657"/>
      <c r="AA796" s="657"/>
      <c r="AB796" s="657"/>
      <c r="AC796" s="657"/>
      <c r="AD796" s="657"/>
    </row>
    <row r="797">
      <c r="A797" s="657"/>
      <c r="B797" s="657"/>
      <c r="C797" s="657"/>
      <c r="D797" s="657"/>
      <c r="E797" s="657"/>
      <c r="F797" s="657"/>
      <c r="G797" s="657"/>
      <c r="H797" s="657"/>
      <c r="I797" s="657"/>
      <c r="J797" s="657"/>
      <c r="K797" s="657"/>
      <c r="L797" s="657"/>
      <c r="M797" s="657"/>
      <c r="N797" s="657"/>
      <c r="O797" s="657"/>
      <c r="P797" s="657"/>
      <c r="Q797" s="657"/>
      <c r="R797" s="657"/>
      <c r="S797" s="657"/>
      <c r="T797" s="657"/>
      <c r="U797" s="657"/>
      <c r="V797" s="657"/>
      <c r="W797" s="657"/>
      <c r="X797" s="657"/>
      <c r="Y797" s="657"/>
      <c r="Z797" s="657"/>
      <c r="AA797" s="657"/>
      <c r="AB797" s="657"/>
      <c r="AC797" s="657"/>
      <c r="AD797" s="657"/>
    </row>
    <row r="798">
      <c r="A798" s="657"/>
      <c r="B798" s="657"/>
      <c r="C798" s="657"/>
      <c r="D798" s="657"/>
      <c r="E798" s="657"/>
      <c r="F798" s="657"/>
      <c r="G798" s="657"/>
      <c r="H798" s="657"/>
      <c r="I798" s="657"/>
      <c r="J798" s="657"/>
      <c r="K798" s="657"/>
      <c r="L798" s="657"/>
      <c r="M798" s="657"/>
      <c r="N798" s="657"/>
      <c r="O798" s="657"/>
      <c r="P798" s="657"/>
      <c r="Q798" s="657"/>
      <c r="R798" s="657"/>
      <c r="S798" s="657"/>
      <c r="T798" s="657"/>
      <c r="U798" s="657"/>
      <c r="V798" s="657"/>
      <c r="W798" s="657"/>
      <c r="X798" s="657"/>
      <c r="Y798" s="657"/>
      <c r="Z798" s="657"/>
      <c r="AA798" s="657"/>
      <c r="AB798" s="657"/>
      <c r="AC798" s="657"/>
      <c r="AD798" s="657"/>
    </row>
    <row r="799">
      <c r="A799" s="657"/>
      <c r="B799" s="657"/>
      <c r="C799" s="657"/>
      <c r="D799" s="657"/>
      <c r="E799" s="657"/>
      <c r="F799" s="657"/>
      <c r="G799" s="657"/>
      <c r="H799" s="657"/>
      <c r="I799" s="657"/>
      <c r="J799" s="657"/>
      <c r="K799" s="657"/>
      <c r="L799" s="657"/>
      <c r="M799" s="657"/>
      <c r="N799" s="657"/>
      <c r="O799" s="657"/>
      <c r="P799" s="657"/>
      <c r="Q799" s="657"/>
      <c r="R799" s="657"/>
      <c r="S799" s="657"/>
      <c r="T799" s="657"/>
      <c r="U799" s="657"/>
      <c r="V799" s="657"/>
      <c r="W799" s="657"/>
      <c r="X799" s="657"/>
      <c r="Y799" s="657"/>
      <c r="Z799" s="657"/>
      <c r="AA799" s="657"/>
      <c r="AB799" s="657"/>
      <c r="AC799" s="657"/>
      <c r="AD799" s="657"/>
    </row>
    <row r="800">
      <c r="A800" s="657"/>
      <c r="B800" s="657"/>
      <c r="C800" s="657"/>
      <c r="D800" s="657"/>
      <c r="E800" s="657"/>
      <c r="F800" s="657"/>
      <c r="G800" s="657"/>
      <c r="H800" s="657"/>
      <c r="I800" s="657"/>
      <c r="J800" s="657"/>
      <c r="K800" s="657"/>
      <c r="L800" s="657"/>
      <c r="M800" s="657"/>
      <c r="N800" s="657"/>
      <c r="O800" s="657"/>
      <c r="P800" s="657"/>
      <c r="Q800" s="657"/>
      <c r="R800" s="657"/>
      <c r="S800" s="657"/>
      <c r="T800" s="657"/>
      <c r="U800" s="657"/>
      <c r="V800" s="657"/>
      <c r="W800" s="657"/>
      <c r="X800" s="657"/>
      <c r="Y800" s="657"/>
      <c r="Z800" s="657"/>
      <c r="AA800" s="657"/>
      <c r="AB800" s="657"/>
      <c r="AC800" s="657"/>
      <c r="AD800" s="657"/>
    </row>
    <row r="801">
      <c r="A801" s="657"/>
      <c r="B801" s="657"/>
      <c r="C801" s="657"/>
      <c r="D801" s="657"/>
      <c r="E801" s="657"/>
      <c r="F801" s="657"/>
      <c r="G801" s="657"/>
      <c r="H801" s="657"/>
      <c r="I801" s="657"/>
      <c r="J801" s="657"/>
      <c r="K801" s="657"/>
      <c r="L801" s="657"/>
      <c r="M801" s="657"/>
      <c r="N801" s="657"/>
      <c r="O801" s="657"/>
      <c r="P801" s="657"/>
      <c r="Q801" s="657"/>
      <c r="R801" s="657"/>
      <c r="S801" s="657"/>
      <c r="T801" s="657"/>
      <c r="U801" s="657"/>
      <c r="V801" s="657"/>
      <c r="W801" s="657"/>
      <c r="X801" s="657"/>
      <c r="Y801" s="657"/>
      <c r="Z801" s="657"/>
      <c r="AA801" s="657"/>
      <c r="AB801" s="657"/>
      <c r="AC801" s="657"/>
      <c r="AD801" s="657"/>
    </row>
    <row r="802">
      <c r="A802" s="657"/>
      <c r="B802" s="657"/>
      <c r="C802" s="657"/>
      <c r="D802" s="657"/>
      <c r="E802" s="657"/>
      <c r="F802" s="657"/>
      <c r="G802" s="657"/>
      <c r="H802" s="657"/>
      <c r="I802" s="657"/>
      <c r="J802" s="657"/>
      <c r="K802" s="657"/>
      <c r="L802" s="657"/>
      <c r="M802" s="657"/>
      <c r="N802" s="657"/>
      <c r="O802" s="657"/>
      <c r="P802" s="657"/>
      <c r="Q802" s="657"/>
      <c r="R802" s="657"/>
      <c r="S802" s="657"/>
      <c r="T802" s="657"/>
      <c r="U802" s="657"/>
      <c r="V802" s="657"/>
      <c r="W802" s="657"/>
      <c r="X802" s="657"/>
      <c r="Y802" s="657"/>
      <c r="Z802" s="657"/>
      <c r="AA802" s="657"/>
      <c r="AB802" s="657"/>
      <c r="AC802" s="657"/>
      <c r="AD802" s="657"/>
    </row>
    <row r="803">
      <c r="A803" s="657"/>
      <c r="B803" s="657"/>
      <c r="C803" s="657"/>
      <c r="D803" s="657"/>
      <c r="E803" s="657"/>
      <c r="F803" s="657"/>
      <c r="G803" s="657"/>
      <c r="H803" s="657"/>
      <c r="I803" s="657"/>
      <c r="J803" s="657"/>
      <c r="K803" s="657"/>
      <c r="L803" s="657"/>
      <c r="M803" s="657"/>
      <c r="N803" s="657"/>
      <c r="O803" s="657"/>
      <c r="P803" s="657"/>
      <c r="Q803" s="657"/>
      <c r="R803" s="657"/>
      <c r="S803" s="657"/>
      <c r="T803" s="657"/>
      <c r="U803" s="657"/>
      <c r="V803" s="657"/>
      <c r="W803" s="657"/>
      <c r="X803" s="657"/>
      <c r="Y803" s="657"/>
      <c r="Z803" s="657"/>
      <c r="AA803" s="657"/>
      <c r="AB803" s="657"/>
      <c r="AC803" s="657"/>
      <c r="AD803" s="657"/>
    </row>
    <row r="804">
      <c r="A804" s="657"/>
      <c r="B804" s="657"/>
      <c r="C804" s="657"/>
      <c r="D804" s="657"/>
      <c r="E804" s="657"/>
      <c r="F804" s="657"/>
      <c r="G804" s="657"/>
      <c r="H804" s="657"/>
      <c r="I804" s="657"/>
      <c r="J804" s="657"/>
      <c r="K804" s="657"/>
      <c r="L804" s="657"/>
      <c r="M804" s="657"/>
      <c r="N804" s="657"/>
      <c r="O804" s="657"/>
      <c r="P804" s="657"/>
      <c r="Q804" s="657"/>
      <c r="R804" s="657"/>
      <c r="S804" s="657"/>
      <c r="T804" s="657"/>
      <c r="U804" s="657"/>
      <c r="V804" s="657"/>
      <c r="W804" s="657"/>
      <c r="X804" s="657"/>
      <c r="Y804" s="657"/>
      <c r="Z804" s="657"/>
      <c r="AA804" s="657"/>
      <c r="AB804" s="657"/>
      <c r="AC804" s="657"/>
      <c r="AD804" s="657"/>
    </row>
    <row r="805">
      <c r="A805" s="657"/>
      <c r="B805" s="657"/>
      <c r="C805" s="657"/>
      <c r="D805" s="657"/>
      <c r="E805" s="657"/>
      <c r="F805" s="657"/>
      <c r="G805" s="657"/>
      <c r="H805" s="657"/>
      <c r="I805" s="657"/>
      <c r="J805" s="657"/>
      <c r="K805" s="657"/>
      <c r="L805" s="657"/>
      <c r="M805" s="657"/>
      <c r="N805" s="657"/>
      <c r="O805" s="657"/>
      <c r="P805" s="657"/>
      <c r="Q805" s="657"/>
      <c r="R805" s="657"/>
      <c r="S805" s="657"/>
      <c r="T805" s="657"/>
      <c r="U805" s="657"/>
      <c r="V805" s="657"/>
      <c r="W805" s="657"/>
      <c r="X805" s="657"/>
      <c r="Y805" s="657"/>
      <c r="Z805" s="657"/>
      <c r="AA805" s="657"/>
      <c r="AB805" s="657"/>
      <c r="AC805" s="657"/>
      <c r="AD805" s="657"/>
    </row>
    <row r="806">
      <c r="A806" s="657"/>
      <c r="B806" s="657"/>
      <c r="C806" s="657"/>
      <c r="D806" s="657"/>
      <c r="E806" s="657"/>
      <c r="F806" s="657"/>
      <c r="G806" s="657"/>
      <c r="H806" s="657"/>
      <c r="I806" s="657"/>
      <c r="J806" s="657"/>
      <c r="K806" s="657"/>
      <c r="L806" s="657"/>
      <c r="M806" s="657"/>
      <c r="N806" s="657"/>
      <c r="O806" s="657"/>
      <c r="P806" s="657"/>
      <c r="Q806" s="657"/>
      <c r="R806" s="657"/>
      <c r="S806" s="657"/>
      <c r="T806" s="657"/>
      <c r="U806" s="657"/>
      <c r="V806" s="657"/>
      <c r="W806" s="657"/>
      <c r="X806" s="657"/>
      <c r="Y806" s="657"/>
      <c r="Z806" s="657"/>
      <c r="AA806" s="657"/>
      <c r="AB806" s="657"/>
      <c r="AC806" s="657"/>
      <c r="AD806" s="657"/>
    </row>
    <row r="807">
      <c r="A807" s="657"/>
      <c r="B807" s="657"/>
      <c r="C807" s="657"/>
      <c r="D807" s="657"/>
      <c r="E807" s="657"/>
      <c r="F807" s="657"/>
      <c r="G807" s="657"/>
      <c r="H807" s="657"/>
      <c r="I807" s="657"/>
      <c r="J807" s="657"/>
      <c r="K807" s="657"/>
      <c r="L807" s="657"/>
      <c r="M807" s="657"/>
      <c r="N807" s="657"/>
      <c r="O807" s="657"/>
      <c r="P807" s="657"/>
      <c r="Q807" s="657"/>
      <c r="R807" s="657"/>
      <c r="S807" s="657"/>
      <c r="T807" s="657"/>
      <c r="U807" s="657"/>
      <c r="V807" s="657"/>
      <c r="W807" s="657"/>
      <c r="X807" s="657"/>
      <c r="Y807" s="657"/>
      <c r="Z807" s="657"/>
      <c r="AA807" s="657"/>
      <c r="AB807" s="657"/>
      <c r="AC807" s="657"/>
      <c r="AD807" s="657"/>
    </row>
    <row r="808">
      <c r="A808" s="657"/>
      <c r="B808" s="657"/>
      <c r="C808" s="657"/>
      <c r="D808" s="657"/>
      <c r="E808" s="657"/>
      <c r="F808" s="657"/>
      <c r="G808" s="657"/>
      <c r="H808" s="657"/>
      <c r="I808" s="657"/>
      <c r="J808" s="657"/>
      <c r="K808" s="657"/>
      <c r="L808" s="657"/>
      <c r="M808" s="657"/>
      <c r="N808" s="657"/>
      <c r="O808" s="657"/>
      <c r="P808" s="657"/>
      <c r="Q808" s="657"/>
      <c r="R808" s="657"/>
      <c r="S808" s="657"/>
      <c r="T808" s="657"/>
      <c r="U808" s="657"/>
      <c r="V808" s="657"/>
      <c r="W808" s="657"/>
      <c r="X808" s="657"/>
      <c r="Y808" s="657"/>
      <c r="Z808" s="657"/>
      <c r="AA808" s="657"/>
      <c r="AB808" s="657"/>
      <c r="AC808" s="657"/>
      <c r="AD808" s="657"/>
    </row>
    <row r="809">
      <c r="A809" s="657"/>
      <c r="B809" s="657"/>
      <c r="C809" s="657"/>
      <c r="D809" s="657"/>
      <c r="E809" s="657"/>
      <c r="F809" s="657"/>
      <c r="G809" s="657"/>
      <c r="H809" s="657"/>
      <c r="I809" s="657"/>
      <c r="J809" s="657"/>
      <c r="K809" s="657"/>
      <c r="L809" s="657"/>
      <c r="M809" s="657"/>
      <c r="N809" s="657"/>
      <c r="O809" s="657"/>
      <c r="P809" s="657"/>
      <c r="Q809" s="657"/>
      <c r="R809" s="657"/>
      <c r="S809" s="657"/>
      <c r="T809" s="657"/>
      <c r="U809" s="657"/>
      <c r="V809" s="657"/>
      <c r="W809" s="657"/>
      <c r="X809" s="657"/>
      <c r="Y809" s="657"/>
      <c r="Z809" s="657"/>
      <c r="AA809" s="657"/>
      <c r="AB809" s="657"/>
      <c r="AC809" s="657"/>
      <c r="AD809" s="657"/>
    </row>
    <row r="810">
      <c r="A810" s="657"/>
      <c r="B810" s="657"/>
      <c r="C810" s="657"/>
      <c r="D810" s="657"/>
      <c r="E810" s="657"/>
      <c r="F810" s="657"/>
      <c r="G810" s="657"/>
      <c r="H810" s="657"/>
      <c r="I810" s="657"/>
      <c r="J810" s="657"/>
      <c r="K810" s="657"/>
      <c r="L810" s="657"/>
      <c r="M810" s="657"/>
      <c r="N810" s="657"/>
      <c r="O810" s="657"/>
      <c r="P810" s="657"/>
      <c r="Q810" s="657"/>
      <c r="R810" s="657"/>
      <c r="S810" s="657"/>
      <c r="T810" s="657"/>
      <c r="U810" s="657"/>
      <c r="V810" s="657"/>
      <c r="W810" s="657"/>
      <c r="X810" s="657"/>
      <c r="Y810" s="657"/>
      <c r="Z810" s="657"/>
      <c r="AA810" s="657"/>
      <c r="AB810" s="657"/>
      <c r="AC810" s="657"/>
      <c r="AD810" s="657"/>
    </row>
    <row r="811">
      <c r="A811" s="657"/>
      <c r="B811" s="657"/>
      <c r="C811" s="657"/>
      <c r="D811" s="657"/>
      <c r="E811" s="657"/>
      <c r="F811" s="657"/>
      <c r="G811" s="657"/>
      <c r="H811" s="657"/>
      <c r="I811" s="657"/>
      <c r="J811" s="657"/>
      <c r="K811" s="657"/>
      <c r="L811" s="657"/>
      <c r="M811" s="657"/>
      <c r="N811" s="657"/>
      <c r="O811" s="657"/>
      <c r="P811" s="657"/>
      <c r="Q811" s="657"/>
      <c r="R811" s="657"/>
      <c r="S811" s="657"/>
      <c r="T811" s="657"/>
      <c r="U811" s="657"/>
      <c r="V811" s="657"/>
      <c r="W811" s="657"/>
      <c r="X811" s="657"/>
      <c r="Y811" s="657"/>
      <c r="Z811" s="657"/>
      <c r="AA811" s="657"/>
      <c r="AB811" s="657"/>
      <c r="AC811" s="657"/>
      <c r="AD811" s="657"/>
    </row>
    <row r="812">
      <c r="A812" s="657"/>
      <c r="B812" s="657"/>
      <c r="C812" s="657"/>
      <c r="D812" s="657"/>
      <c r="E812" s="657"/>
      <c r="F812" s="657"/>
      <c r="G812" s="657"/>
      <c r="H812" s="657"/>
      <c r="I812" s="657"/>
      <c r="J812" s="657"/>
      <c r="K812" s="657"/>
      <c r="L812" s="657"/>
      <c r="M812" s="657"/>
      <c r="N812" s="657"/>
      <c r="O812" s="657"/>
      <c r="P812" s="657"/>
      <c r="Q812" s="657"/>
      <c r="R812" s="657"/>
      <c r="S812" s="657"/>
      <c r="T812" s="657"/>
      <c r="U812" s="657"/>
      <c r="V812" s="657"/>
      <c r="W812" s="657"/>
      <c r="X812" s="657"/>
      <c r="Y812" s="657"/>
      <c r="Z812" s="657"/>
      <c r="AA812" s="657"/>
      <c r="AB812" s="657"/>
      <c r="AC812" s="657"/>
      <c r="AD812" s="657"/>
    </row>
    <row r="813">
      <c r="A813" s="657"/>
      <c r="B813" s="657"/>
      <c r="C813" s="657"/>
      <c r="D813" s="657"/>
      <c r="E813" s="657"/>
      <c r="F813" s="657"/>
      <c r="G813" s="657"/>
      <c r="H813" s="657"/>
      <c r="I813" s="657"/>
      <c r="J813" s="657"/>
      <c r="K813" s="657"/>
      <c r="L813" s="657"/>
      <c r="M813" s="657"/>
      <c r="N813" s="657"/>
      <c r="O813" s="657"/>
      <c r="P813" s="657"/>
      <c r="Q813" s="657"/>
      <c r="R813" s="657"/>
      <c r="S813" s="657"/>
      <c r="T813" s="657"/>
      <c r="U813" s="657"/>
      <c r="V813" s="657"/>
      <c r="W813" s="657"/>
      <c r="X813" s="657"/>
      <c r="Y813" s="657"/>
      <c r="Z813" s="657"/>
      <c r="AA813" s="657"/>
      <c r="AB813" s="657"/>
      <c r="AC813" s="657"/>
      <c r="AD813" s="657"/>
    </row>
    <row r="814">
      <c r="A814" s="657"/>
      <c r="B814" s="657"/>
      <c r="C814" s="657"/>
      <c r="D814" s="657"/>
      <c r="E814" s="657"/>
      <c r="F814" s="657"/>
      <c r="G814" s="657"/>
      <c r="H814" s="657"/>
      <c r="I814" s="657"/>
      <c r="J814" s="657"/>
      <c r="K814" s="657"/>
      <c r="L814" s="657"/>
      <c r="M814" s="657"/>
      <c r="N814" s="657"/>
      <c r="O814" s="657"/>
      <c r="P814" s="657"/>
      <c r="Q814" s="657"/>
      <c r="R814" s="657"/>
      <c r="S814" s="657"/>
      <c r="T814" s="657"/>
      <c r="U814" s="657"/>
      <c r="V814" s="657"/>
      <c r="W814" s="657"/>
      <c r="X814" s="657"/>
      <c r="Y814" s="657"/>
      <c r="Z814" s="657"/>
      <c r="AA814" s="657"/>
      <c r="AB814" s="657"/>
      <c r="AC814" s="657"/>
      <c r="AD814" s="657"/>
    </row>
    <row r="815">
      <c r="A815" s="657"/>
      <c r="B815" s="657"/>
      <c r="C815" s="657"/>
      <c r="D815" s="657"/>
      <c r="E815" s="657"/>
      <c r="F815" s="657"/>
      <c r="G815" s="657"/>
      <c r="H815" s="657"/>
      <c r="I815" s="657"/>
      <c r="J815" s="657"/>
      <c r="K815" s="657"/>
      <c r="L815" s="657"/>
      <c r="M815" s="657"/>
      <c r="N815" s="657"/>
      <c r="O815" s="657"/>
      <c r="P815" s="657"/>
      <c r="Q815" s="657"/>
      <c r="R815" s="657"/>
      <c r="S815" s="657"/>
      <c r="T815" s="657"/>
      <c r="U815" s="657"/>
      <c r="V815" s="657"/>
      <c r="W815" s="657"/>
      <c r="X815" s="657"/>
      <c r="Y815" s="657"/>
      <c r="Z815" s="657"/>
      <c r="AA815" s="657"/>
      <c r="AB815" s="657"/>
      <c r="AC815" s="657"/>
      <c r="AD815" s="657"/>
    </row>
    <row r="816">
      <c r="A816" s="657"/>
      <c r="B816" s="657"/>
      <c r="C816" s="657"/>
      <c r="D816" s="657"/>
      <c r="E816" s="657"/>
      <c r="F816" s="657"/>
      <c r="G816" s="657"/>
      <c r="H816" s="657"/>
      <c r="I816" s="657"/>
      <c r="J816" s="657"/>
      <c r="K816" s="657"/>
      <c r="L816" s="657"/>
      <c r="M816" s="657"/>
      <c r="N816" s="657"/>
      <c r="O816" s="657"/>
      <c r="P816" s="657"/>
      <c r="Q816" s="657"/>
      <c r="R816" s="657"/>
      <c r="S816" s="657"/>
      <c r="T816" s="657"/>
      <c r="U816" s="657"/>
      <c r="V816" s="657"/>
      <c r="W816" s="657"/>
      <c r="X816" s="657"/>
      <c r="Y816" s="657"/>
      <c r="Z816" s="657"/>
      <c r="AA816" s="657"/>
      <c r="AB816" s="657"/>
      <c r="AC816" s="657"/>
      <c r="AD816" s="657"/>
    </row>
    <row r="817">
      <c r="A817" s="657"/>
      <c r="B817" s="657"/>
      <c r="C817" s="657"/>
      <c r="D817" s="657"/>
      <c r="E817" s="657"/>
      <c r="F817" s="657"/>
      <c r="G817" s="657"/>
      <c r="H817" s="657"/>
      <c r="I817" s="657"/>
      <c r="J817" s="657"/>
      <c r="K817" s="657"/>
      <c r="L817" s="657"/>
      <c r="M817" s="657"/>
      <c r="N817" s="657"/>
      <c r="O817" s="657"/>
      <c r="P817" s="657"/>
      <c r="Q817" s="657"/>
      <c r="R817" s="657"/>
      <c r="S817" s="657"/>
      <c r="T817" s="657"/>
      <c r="U817" s="657"/>
      <c r="V817" s="657"/>
      <c r="W817" s="657"/>
      <c r="X817" s="657"/>
      <c r="Y817" s="657"/>
      <c r="Z817" s="657"/>
      <c r="AA817" s="657"/>
      <c r="AB817" s="657"/>
      <c r="AC817" s="657"/>
      <c r="AD817" s="657"/>
    </row>
    <row r="818">
      <c r="A818" s="657"/>
      <c r="B818" s="657"/>
      <c r="C818" s="657"/>
      <c r="D818" s="657"/>
      <c r="E818" s="657"/>
      <c r="F818" s="657"/>
      <c r="G818" s="657"/>
      <c r="H818" s="657"/>
      <c r="I818" s="657"/>
      <c r="J818" s="657"/>
      <c r="K818" s="657"/>
      <c r="L818" s="657"/>
      <c r="M818" s="657"/>
      <c r="N818" s="657"/>
      <c r="O818" s="657"/>
      <c r="P818" s="657"/>
      <c r="Q818" s="657"/>
      <c r="R818" s="657"/>
      <c r="S818" s="657"/>
      <c r="T818" s="657"/>
      <c r="U818" s="657"/>
      <c r="V818" s="657"/>
      <c r="W818" s="657"/>
      <c r="X818" s="657"/>
      <c r="Y818" s="657"/>
      <c r="Z818" s="657"/>
      <c r="AA818" s="657"/>
      <c r="AB818" s="657"/>
      <c r="AC818" s="657"/>
      <c r="AD818" s="657"/>
    </row>
    <row r="819">
      <c r="A819" s="657"/>
      <c r="B819" s="657"/>
      <c r="C819" s="657"/>
      <c r="D819" s="657"/>
      <c r="E819" s="657"/>
      <c r="F819" s="657"/>
      <c r="G819" s="657"/>
      <c r="H819" s="657"/>
      <c r="I819" s="657"/>
      <c r="J819" s="657"/>
      <c r="K819" s="657"/>
      <c r="L819" s="657"/>
      <c r="M819" s="657"/>
      <c r="N819" s="657"/>
      <c r="O819" s="657"/>
      <c r="P819" s="657"/>
      <c r="Q819" s="657"/>
      <c r="R819" s="657"/>
      <c r="S819" s="657"/>
      <c r="T819" s="657"/>
      <c r="U819" s="657"/>
      <c r="V819" s="657"/>
      <c r="W819" s="657"/>
      <c r="X819" s="657"/>
      <c r="Y819" s="657"/>
      <c r="Z819" s="657"/>
      <c r="AA819" s="657"/>
      <c r="AB819" s="657"/>
      <c r="AC819" s="657"/>
      <c r="AD819" s="657"/>
    </row>
    <row r="820">
      <c r="A820" s="657"/>
      <c r="B820" s="657"/>
      <c r="C820" s="657"/>
      <c r="D820" s="657"/>
      <c r="E820" s="657"/>
      <c r="F820" s="657"/>
      <c r="G820" s="657"/>
      <c r="H820" s="657"/>
      <c r="I820" s="657"/>
      <c r="J820" s="657"/>
      <c r="K820" s="657"/>
      <c r="L820" s="657"/>
      <c r="M820" s="657"/>
      <c r="N820" s="657"/>
      <c r="O820" s="657"/>
      <c r="P820" s="657"/>
      <c r="Q820" s="657"/>
      <c r="R820" s="657"/>
      <c r="S820" s="657"/>
      <c r="T820" s="657"/>
      <c r="U820" s="657"/>
      <c r="V820" s="657"/>
      <c r="W820" s="657"/>
      <c r="X820" s="657"/>
      <c r="Y820" s="657"/>
      <c r="Z820" s="657"/>
      <c r="AA820" s="657"/>
      <c r="AB820" s="657"/>
      <c r="AC820" s="657"/>
      <c r="AD820" s="657"/>
    </row>
    <row r="821">
      <c r="A821" s="657"/>
      <c r="B821" s="657"/>
      <c r="C821" s="657"/>
      <c r="D821" s="657"/>
      <c r="E821" s="657"/>
      <c r="F821" s="657"/>
      <c r="G821" s="657"/>
      <c r="H821" s="657"/>
      <c r="I821" s="657"/>
      <c r="J821" s="657"/>
      <c r="K821" s="657"/>
      <c r="L821" s="657"/>
      <c r="M821" s="657"/>
      <c r="N821" s="657"/>
      <c r="O821" s="657"/>
      <c r="P821" s="657"/>
      <c r="Q821" s="657"/>
      <c r="R821" s="657"/>
      <c r="S821" s="657"/>
      <c r="T821" s="657"/>
      <c r="U821" s="657"/>
      <c r="V821" s="657"/>
      <c r="W821" s="657"/>
      <c r="X821" s="657"/>
      <c r="Y821" s="657"/>
      <c r="Z821" s="657"/>
      <c r="AA821" s="657"/>
      <c r="AB821" s="657"/>
      <c r="AC821" s="657"/>
      <c r="AD821" s="657"/>
    </row>
    <row r="822">
      <c r="A822" s="657"/>
      <c r="B822" s="657"/>
      <c r="C822" s="657"/>
      <c r="D822" s="657"/>
      <c r="E822" s="657"/>
      <c r="F822" s="657"/>
      <c r="G822" s="657"/>
      <c r="H822" s="657"/>
      <c r="I822" s="657"/>
      <c r="J822" s="657"/>
      <c r="K822" s="657"/>
      <c r="L822" s="657"/>
      <c r="M822" s="657"/>
      <c r="N822" s="657"/>
      <c r="O822" s="657"/>
      <c r="P822" s="657"/>
      <c r="Q822" s="657"/>
      <c r="R822" s="657"/>
      <c r="S822" s="657"/>
      <c r="T822" s="657"/>
      <c r="U822" s="657"/>
      <c r="V822" s="657"/>
      <c r="W822" s="657"/>
      <c r="X822" s="657"/>
      <c r="Y822" s="657"/>
      <c r="Z822" s="657"/>
      <c r="AA822" s="657"/>
      <c r="AB822" s="657"/>
      <c r="AC822" s="657"/>
      <c r="AD822" s="657"/>
    </row>
    <row r="823">
      <c r="A823" s="657"/>
      <c r="B823" s="657"/>
      <c r="C823" s="657"/>
      <c r="D823" s="657"/>
      <c r="E823" s="657"/>
      <c r="F823" s="657"/>
      <c r="G823" s="657"/>
      <c r="H823" s="657"/>
      <c r="I823" s="657"/>
      <c r="J823" s="657"/>
      <c r="K823" s="657"/>
      <c r="L823" s="657"/>
      <c r="M823" s="657"/>
      <c r="N823" s="657"/>
      <c r="O823" s="657"/>
      <c r="P823" s="657"/>
      <c r="Q823" s="657"/>
      <c r="R823" s="657"/>
      <c r="S823" s="657"/>
      <c r="T823" s="657"/>
      <c r="U823" s="657"/>
      <c r="V823" s="657"/>
      <c r="W823" s="657"/>
      <c r="X823" s="657"/>
      <c r="Y823" s="657"/>
      <c r="Z823" s="657"/>
      <c r="AA823" s="657"/>
      <c r="AB823" s="657"/>
      <c r="AC823" s="657"/>
      <c r="AD823" s="657"/>
    </row>
    <row r="824">
      <c r="A824" s="657"/>
      <c r="B824" s="657"/>
      <c r="C824" s="657"/>
      <c r="D824" s="657"/>
      <c r="E824" s="657"/>
      <c r="F824" s="657"/>
      <c r="G824" s="657"/>
      <c r="H824" s="657"/>
      <c r="I824" s="657"/>
      <c r="J824" s="657"/>
      <c r="K824" s="657"/>
      <c r="L824" s="657"/>
      <c r="M824" s="657"/>
      <c r="N824" s="657"/>
      <c r="O824" s="657"/>
      <c r="P824" s="657"/>
      <c r="Q824" s="657"/>
      <c r="R824" s="657"/>
      <c r="S824" s="657"/>
      <c r="T824" s="657"/>
      <c r="U824" s="657"/>
      <c r="V824" s="657"/>
      <c r="W824" s="657"/>
      <c r="X824" s="657"/>
      <c r="Y824" s="657"/>
      <c r="Z824" s="657"/>
      <c r="AA824" s="657"/>
      <c r="AB824" s="657"/>
      <c r="AC824" s="657"/>
      <c r="AD824" s="657"/>
    </row>
    <row r="825">
      <c r="A825" s="657"/>
      <c r="B825" s="657"/>
      <c r="C825" s="657"/>
      <c r="D825" s="657"/>
      <c r="E825" s="657"/>
      <c r="F825" s="657"/>
      <c r="G825" s="657"/>
      <c r="H825" s="657"/>
      <c r="I825" s="657"/>
      <c r="J825" s="657"/>
      <c r="K825" s="657"/>
      <c r="L825" s="657"/>
      <c r="M825" s="657"/>
      <c r="N825" s="657"/>
      <c r="O825" s="657"/>
      <c r="P825" s="657"/>
      <c r="Q825" s="657"/>
      <c r="R825" s="657"/>
      <c r="S825" s="657"/>
      <c r="T825" s="657"/>
      <c r="U825" s="657"/>
      <c r="V825" s="657"/>
      <c r="W825" s="657"/>
      <c r="X825" s="657"/>
      <c r="Y825" s="657"/>
      <c r="Z825" s="657"/>
      <c r="AA825" s="657"/>
      <c r="AB825" s="657"/>
      <c r="AC825" s="657"/>
      <c r="AD825" s="657"/>
    </row>
    <row r="826">
      <c r="A826" s="657"/>
      <c r="B826" s="657"/>
      <c r="C826" s="657"/>
      <c r="D826" s="657"/>
      <c r="E826" s="657"/>
      <c r="F826" s="657"/>
      <c r="G826" s="657"/>
      <c r="H826" s="657"/>
      <c r="I826" s="657"/>
      <c r="J826" s="657"/>
      <c r="K826" s="657"/>
      <c r="L826" s="657"/>
      <c r="M826" s="657"/>
      <c r="N826" s="657"/>
      <c r="O826" s="657"/>
      <c r="P826" s="657"/>
      <c r="Q826" s="657"/>
      <c r="R826" s="657"/>
      <c r="S826" s="657"/>
      <c r="T826" s="657"/>
      <c r="U826" s="657"/>
      <c r="V826" s="657"/>
      <c r="W826" s="657"/>
      <c r="X826" s="657"/>
      <c r="Y826" s="657"/>
      <c r="Z826" s="657"/>
      <c r="AA826" s="657"/>
      <c r="AB826" s="657"/>
      <c r="AC826" s="657"/>
      <c r="AD826" s="657"/>
    </row>
    <row r="827">
      <c r="A827" s="657"/>
      <c r="B827" s="657"/>
      <c r="C827" s="657"/>
      <c r="D827" s="657"/>
      <c r="E827" s="657"/>
      <c r="F827" s="657"/>
      <c r="G827" s="657"/>
      <c r="H827" s="657"/>
      <c r="I827" s="657"/>
      <c r="J827" s="657"/>
      <c r="K827" s="657"/>
      <c r="L827" s="657"/>
      <c r="M827" s="657"/>
      <c r="N827" s="657"/>
      <c r="O827" s="657"/>
      <c r="P827" s="657"/>
      <c r="Q827" s="657"/>
      <c r="R827" s="657"/>
      <c r="S827" s="657"/>
      <c r="T827" s="657"/>
      <c r="U827" s="657"/>
      <c r="V827" s="657"/>
      <c r="W827" s="657"/>
      <c r="X827" s="657"/>
      <c r="Y827" s="657"/>
      <c r="Z827" s="657"/>
      <c r="AA827" s="657"/>
      <c r="AB827" s="657"/>
      <c r="AC827" s="657"/>
      <c r="AD827" s="657"/>
    </row>
    <row r="828">
      <c r="A828" s="657"/>
      <c r="B828" s="657"/>
      <c r="C828" s="657"/>
      <c r="D828" s="657"/>
      <c r="E828" s="657"/>
      <c r="F828" s="657"/>
      <c r="G828" s="657"/>
      <c r="H828" s="657"/>
      <c r="I828" s="657"/>
      <c r="J828" s="657"/>
      <c r="K828" s="657"/>
      <c r="L828" s="657"/>
      <c r="M828" s="657"/>
      <c r="N828" s="657"/>
      <c r="O828" s="657"/>
      <c r="P828" s="657"/>
      <c r="Q828" s="657"/>
      <c r="R828" s="657"/>
      <c r="S828" s="657"/>
      <c r="T828" s="657"/>
      <c r="U828" s="657"/>
      <c r="V828" s="657"/>
      <c r="W828" s="657"/>
      <c r="X828" s="657"/>
      <c r="Y828" s="657"/>
      <c r="Z828" s="657"/>
      <c r="AA828" s="657"/>
      <c r="AB828" s="657"/>
      <c r="AC828" s="657"/>
      <c r="AD828" s="657"/>
    </row>
    <row r="829">
      <c r="A829" s="657"/>
      <c r="B829" s="657"/>
      <c r="C829" s="657"/>
      <c r="D829" s="657"/>
      <c r="E829" s="657"/>
      <c r="F829" s="657"/>
      <c r="G829" s="657"/>
      <c r="H829" s="657"/>
      <c r="I829" s="657"/>
      <c r="J829" s="657"/>
      <c r="K829" s="657"/>
      <c r="L829" s="657"/>
      <c r="M829" s="657"/>
      <c r="N829" s="657"/>
      <c r="O829" s="657"/>
      <c r="P829" s="657"/>
      <c r="Q829" s="657"/>
      <c r="R829" s="657"/>
      <c r="S829" s="657"/>
      <c r="T829" s="657"/>
      <c r="U829" s="657"/>
      <c r="V829" s="657"/>
      <c r="W829" s="657"/>
      <c r="X829" s="657"/>
      <c r="Y829" s="657"/>
      <c r="Z829" s="657"/>
      <c r="AA829" s="657"/>
      <c r="AB829" s="657"/>
      <c r="AC829" s="657"/>
      <c r="AD829" s="657"/>
    </row>
    <row r="830">
      <c r="A830" s="657"/>
      <c r="B830" s="657"/>
      <c r="C830" s="657"/>
      <c r="D830" s="657"/>
      <c r="E830" s="657"/>
      <c r="F830" s="657"/>
      <c r="G830" s="657"/>
      <c r="H830" s="657"/>
      <c r="I830" s="657"/>
      <c r="J830" s="657"/>
      <c r="K830" s="657"/>
      <c r="L830" s="657"/>
      <c r="M830" s="657"/>
      <c r="N830" s="657"/>
      <c r="O830" s="657"/>
      <c r="P830" s="657"/>
      <c r="Q830" s="657"/>
      <c r="R830" s="657"/>
      <c r="S830" s="657"/>
      <c r="T830" s="657"/>
      <c r="U830" s="657"/>
      <c r="V830" s="657"/>
      <c r="W830" s="657"/>
      <c r="X830" s="657"/>
      <c r="Y830" s="657"/>
      <c r="Z830" s="657"/>
      <c r="AA830" s="657"/>
      <c r="AB830" s="657"/>
      <c r="AC830" s="657"/>
      <c r="AD830" s="657"/>
    </row>
    <row r="831">
      <c r="A831" s="657"/>
      <c r="B831" s="657"/>
      <c r="C831" s="657"/>
      <c r="D831" s="657"/>
      <c r="E831" s="657"/>
      <c r="F831" s="657"/>
      <c r="G831" s="657"/>
      <c r="H831" s="657"/>
      <c r="I831" s="657"/>
      <c r="J831" s="657"/>
      <c r="K831" s="657"/>
      <c r="L831" s="657"/>
      <c r="M831" s="657"/>
      <c r="N831" s="657"/>
      <c r="O831" s="657"/>
      <c r="P831" s="657"/>
      <c r="Q831" s="657"/>
      <c r="R831" s="657"/>
      <c r="S831" s="657"/>
      <c r="T831" s="657"/>
      <c r="U831" s="657"/>
      <c r="V831" s="657"/>
      <c r="W831" s="657"/>
      <c r="X831" s="657"/>
      <c r="Y831" s="657"/>
      <c r="Z831" s="657"/>
      <c r="AA831" s="657"/>
      <c r="AB831" s="657"/>
      <c r="AC831" s="657"/>
      <c r="AD831" s="657"/>
    </row>
    <row r="832">
      <c r="A832" s="657"/>
      <c r="B832" s="657"/>
      <c r="C832" s="657"/>
      <c r="D832" s="657"/>
      <c r="E832" s="657"/>
      <c r="F832" s="657"/>
      <c r="G832" s="657"/>
      <c r="H832" s="657"/>
      <c r="I832" s="657"/>
      <c r="J832" s="657"/>
      <c r="K832" s="657"/>
      <c r="L832" s="657"/>
      <c r="M832" s="657"/>
      <c r="N832" s="657"/>
      <c r="O832" s="657"/>
      <c r="P832" s="657"/>
      <c r="Q832" s="657"/>
      <c r="R832" s="657"/>
      <c r="S832" s="657"/>
      <c r="T832" s="657"/>
      <c r="U832" s="657"/>
      <c r="V832" s="657"/>
      <c r="W832" s="657"/>
      <c r="X832" s="657"/>
      <c r="Y832" s="657"/>
      <c r="Z832" s="657"/>
      <c r="AA832" s="657"/>
      <c r="AB832" s="657"/>
      <c r="AC832" s="657"/>
      <c r="AD832" s="657"/>
    </row>
    <row r="833">
      <c r="A833" s="657"/>
      <c r="B833" s="657"/>
      <c r="C833" s="657"/>
      <c r="D833" s="657"/>
      <c r="E833" s="657"/>
      <c r="F833" s="657"/>
      <c r="G833" s="657"/>
      <c r="H833" s="657"/>
      <c r="I833" s="657"/>
      <c r="J833" s="657"/>
      <c r="K833" s="657"/>
      <c r="L833" s="657"/>
      <c r="M833" s="657"/>
      <c r="N833" s="657"/>
      <c r="O833" s="657"/>
      <c r="P833" s="657"/>
      <c r="Q833" s="657"/>
      <c r="R833" s="657"/>
      <c r="S833" s="657"/>
      <c r="T833" s="657"/>
      <c r="U833" s="657"/>
      <c r="V833" s="657"/>
      <c r="W833" s="657"/>
      <c r="X833" s="657"/>
      <c r="Y833" s="657"/>
      <c r="Z833" s="657"/>
      <c r="AA833" s="657"/>
      <c r="AB833" s="657"/>
      <c r="AC833" s="657"/>
      <c r="AD833" s="657"/>
    </row>
    <row r="834">
      <c r="A834" s="657"/>
      <c r="B834" s="657"/>
      <c r="C834" s="657"/>
      <c r="D834" s="657"/>
      <c r="E834" s="657"/>
      <c r="F834" s="657"/>
      <c r="G834" s="657"/>
      <c r="H834" s="657"/>
      <c r="I834" s="657"/>
      <c r="J834" s="657"/>
      <c r="K834" s="657"/>
      <c r="L834" s="657"/>
      <c r="M834" s="657"/>
      <c r="N834" s="657"/>
      <c r="O834" s="657"/>
      <c r="P834" s="657"/>
      <c r="Q834" s="657"/>
      <c r="R834" s="657"/>
      <c r="S834" s="657"/>
      <c r="T834" s="657"/>
      <c r="U834" s="657"/>
      <c r="V834" s="657"/>
      <c r="W834" s="657"/>
      <c r="X834" s="657"/>
      <c r="Y834" s="657"/>
      <c r="Z834" s="657"/>
      <c r="AA834" s="657"/>
      <c r="AB834" s="657"/>
      <c r="AC834" s="657"/>
      <c r="AD834" s="657"/>
    </row>
    <row r="835">
      <c r="A835" s="657"/>
      <c r="B835" s="657"/>
      <c r="C835" s="657"/>
      <c r="D835" s="657"/>
      <c r="E835" s="657"/>
      <c r="F835" s="657"/>
      <c r="G835" s="657"/>
      <c r="H835" s="657"/>
      <c r="I835" s="657"/>
      <c r="J835" s="657"/>
      <c r="K835" s="657"/>
      <c r="L835" s="657"/>
      <c r="M835" s="657"/>
      <c r="N835" s="657"/>
      <c r="O835" s="657"/>
      <c r="P835" s="657"/>
      <c r="Q835" s="657"/>
      <c r="R835" s="657"/>
      <c r="S835" s="657"/>
      <c r="T835" s="657"/>
      <c r="U835" s="657"/>
      <c r="V835" s="657"/>
      <c r="W835" s="657"/>
      <c r="X835" s="657"/>
      <c r="Y835" s="657"/>
      <c r="Z835" s="657"/>
      <c r="AA835" s="657"/>
      <c r="AB835" s="657"/>
      <c r="AC835" s="657"/>
      <c r="AD835" s="657"/>
    </row>
    <row r="836">
      <c r="A836" s="657"/>
      <c r="B836" s="657"/>
      <c r="C836" s="657"/>
      <c r="D836" s="657"/>
      <c r="E836" s="657"/>
      <c r="F836" s="657"/>
      <c r="G836" s="657"/>
      <c r="H836" s="657"/>
      <c r="I836" s="657"/>
      <c r="J836" s="657"/>
      <c r="K836" s="657"/>
      <c r="L836" s="657"/>
      <c r="M836" s="657"/>
      <c r="N836" s="657"/>
      <c r="O836" s="657"/>
      <c r="P836" s="657"/>
      <c r="Q836" s="657"/>
      <c r="R836" s="657"/>
      <c r="S836" s="657"/>
      <c r="T836" s="657"/>
      <c r="U836" s="657"/>
      <c r="V836" s="657"/>
      <c r="W836" s="657"/>
      <c r="X836" s="657"/>
      <c r="Y836" s="657"/>
      <c r="Z836" s="657"/>
      <c r="AA836" s="657"/>
      <c r="AB836" s="657"/>
      <c r="AC836" s="657"/>
      <c r="AD836" s="657"/>
    </row>
    <row r="837">
      <c r="A837" s="657"/>
      <c r="B837" s="657"/>
      <c r="C837" s="657"/>
      <c r="D837" s="657"/>
      <c r="E837" s="657"/>
      <c r="F837" s="657"/>
      <c r="G837" s="657"/>
      <c r="H837" s="657"/>
      <c r="I837" s="657"/>
      <c r="J837" s="657"/>
      <c r="K837" s="657"/>
      <c r="L837" s="657"/>
      <c r="M837" s="657"/>
      <c r="N837" s="657"/>
      <c r="O837" s="657"/>
      <c r="P837" s="657"/>
      <c r="Q837" s="657"/>
      <c r="R837" s="657"/>
      <c r="S837" s="657"/>
      <c r="T837" s="657"/>
      <c r="U837" s="657"/>
      <c r="V837" s="657"/>
      <c r="W837" s="657"/>
      <c r="X837" s="657"/>
      <c r="Y837" s="657"/>
      <c r="Z837" s="657"/>
      <c r="AA837" s="657"/>
      <c r="AB837" s="657"/>
      <c r="AC837" s="657"/>
      <c r="AD837" s="657"/>
    </row>
    <row r="838">
      <c r="A838" s="657"/>
      <c r="B838" s="657"/>
      <c r="C838" s="657"/>
      <c r="D838" s="657"/>
      <c r="E838" s="657"/>
      <c r="F838" s="657"/>
      <c r="G838" s="657"/>
      <c r="H838" s="657"/>
      <c r="I838" s="657"/>
      <c r="J838" s="657"/>
      <c r="K838" s="657"/>
      <c r="L838" s="657"/>
      <c r="M838" s="657"/>
      <c r="N838" s="657"/>
      <c r="O838" s="657"/>
      <c r="P838" s="657"/>
      <c r="Q838" s="657"/>
      <c r="R838" s="657"/>
      <c r="S838" s="657"/>
      <c r="T838" s="657"/>
      <c r="U838" s="657"/>
      <c r="V838" s="657"/>
      <c r="W838" s="657"/>
      <c r="X838" s="657"/>
      <c r="Y838" s="657"/>
      <c r="Z838" s="657"/>
      <c r="AA838" s="657"/>
      <c r="AB838" s="657"/>
      <c r="AC838" s="657"/>
      <c r="AD838" s="657"/>
    </row>
    <row r="839">
      <c r="A839" s="657"/>
      <c r="B839" s="657"/>
      <c r="C839" s="657"/>
      <c r="D839" s="657"/>
      <c r="E839" s="657"/>
      <c r="F839" s="657"/>
      <c r="G839" s="657"/>
      <c r="H839" s="657"/>
      <c r="I839" s="657"/>
      <c r="J839" s="657"/>
      <c r="K839" s="657"/>
      <c r="L839" s="657"/>
      <c r="M839" s="657"/>
      <c r="N839" s="657"/>
      <c r="O839" s="657"/>
      <c r="P839" s="657"/>
      <c r="Q839" s="657"/>
      <c r="R839" s="657"/>
      <c r="S839" s="657"/>
      <c r="T839" s="657"/>
      <c r="U839" s="657"/>
      <c r="V839" s="657"/>
      <c r="W839" s="657"/>
      <c r="X839" s="657"/>
      <c r="Y839" s="657"/>
      <c r="Z839" s="657"/>
      <c r="AA839" s="657"/>
      <c r="AB839" s="657"/>
      <c r="AC839" s="657"/>
      <c r="AD839" s="657"/>
    </row>
    <row r="840">
      <c r="A840" s="657"/>
      <c r="B840" s="657"/>
      <c r="C840" s="657"/>
      <c r="D840" s="657"/>
      <c r="E840" s="657"/>
      <c r="F840" s="657"/>
      <c r="G840" s="657"/>
      <c r="H840" s="657"/>
      <c r="I840" s="657"/>
      <c r="J840" s="657"/>
      <c r="K840" s="657"/>
      <c r="L840" s="657"/>
      <c r="M840" s="657"/>
      <c r="N840" s="657"/>
      <c r="O840" s="657"/>
      <c r="P840" s="657"/>
      <c r="Q840" s="657"/>
      <c r="R840" s="657"/>
      <c r="S840" s="657"/>
      <c r="T840" s="657"/>
      <c r="U840" s="657"/>
      <c r="V840" s="657"/>
      <c r="W840" s="657"/>
      <c r="X840" s="657"/>
      <c r="Y840" s="657"/>
      <c r="Z840" s="657"/>
      <c r="AA840" s="657"/>
      <c r="AB840" s="657"/>
      <c r="AC840" s="657"/>
      <c r="AD840" s="657"/>
    </row>
    <row r="841">
      <c r="A841" s="657"/>
      <c r="B841" s="657"/>
      <c r="C841" s="657"/>
      <c r="D841" s="657"/>
      <c r="E841" s="657"/>
      <c r="F841" s="657"/>
      <c r="G841" s="657"/>
      <c r="H841" s="657"/>
      <c r="I841" s="657"/>
      <c r="J841" s="657"/>
      <c r="K841" s="657"/>
      <c r="L841" s="657"/>
      <c r="M841" s="657"/>
      <c r="N841" s="657"/>
      <c r="O841" s="657"/>
      <c r="P841" s="657"/>
      <c r="Q841" s="657"/>
      <c r="R841" s="657"/>
      <c r="S841" s="657"/>
      <c r="T841" s="657"/>
      <c r="U841" s="657"/>
      <c r="V841" s="657"/>
      <c r="W841" s="657"/>
      <c r="X841" s="657"/>
      <c r="Y841" s="657"/>
      <c r="Z841" s="657"/>
      <c r="AA841" s="657"/>
      <c r="AB841" s="657"/>
      <c r="AC841" s="657"/>
      <c r="AD841" s="657"/>
    </row>
    <row r="842">
      <c r="A842" s="657"/>
      <c r="B842" s="657"/>
      <c r="C842" s="657"/>
      <c r="D842" s="657"/>
      <c r="E842" s="657"/>
      <c r="F842" s="657"/>
      <c r="G842" s="657"/>
      <c r="H842" s="657"/>
      <c r="I842" s="657"/>
      <c r="J842" s="657"/>
      <c r="K842" s="657"/>
      <c r="L842" s="657"/>
      <c r="M842" s="657"/>
      <c r="N842" s="657"/>
      <c r="O842" s="657"/>
      <c r="P842" s="657"/>
      <c r="Q842" s="657"/>
      <c r="R842" s="657"/>
      <c r="S842" s="657"/>
      <c r="T842" s="657"/>
      <c r="U842" s="657"/>
      <c r="V842" s="657"/>
      <c r="W842" s="657"/>
      <c r="X842" s="657"/>
      <c r="Y842" s="657"/>
      <c r="Z842" s="657"/>
      <c r="AA842" s="657"/>
      <c r="AB842" s="657"/>
      <c r="AC842" s="657"/>
      <c r="AD842" s="657"/>
    </row>
    <row r="843">
      <c r="A843" s="657"/>
      <c r="B843" s="657"/>
      <c r="C843" s="657"/>
      <c r="D843" s="657"/>
      <c r="E843" s="657"/>
      <c r="F843" s="657"/>
      <c r="G843" s="657"/>
      <c r="H843" s="657"/>
      <c r="I843" s="657"/>
      <c r="J843" s="657"/>
      <c r="K843" s="657"/>
      <c r="L843" s="657"/>
      <c r="M843" s="657"/>
      <c r="N843" s="657"/>
      <c r="O843" s="657"/>
      <c r="P843" s="657"/>
      <c r="Q843" s="657"/>
      <c r="R843" s="657"/>
      <c r="S843" s="657"/>
      <c r="T843" s="657"/>
      <c r="U843" s="657"/>
      <c r="V843" s="657"/>
      <c r="W843" s="657"/>
      <c r="X843" s="657"/>
      <c r="Y843" s="657"/>
      <c r="Z843" s="657"/>
      <c r="AA843" s="657"/>
      <c r="AB843" s="657"/>
      <c r="AC843" s="657"/>
      <c r="AD843" s="657"/>
    </row>
    <row r="844">
      <c r="A844" s="657"/>
      <c r="B844" s="657"/>
      <c r="C844" s="657"/>
      <c r="D844" s="657"/>
      <c r="E844" s="657"/>
      <c r="F844" s="657"/>
      <c r="G844" s="657"/>
      <c r="H844" s="657"/>
      <c r="I844" s="657"/>
      <c r="J844" s="657"/>
      <c r="K844" s="657"/>
      <c r="L844" s="657"/>
      <c r="M844" s="657"/>
      <c r="N844" s="657"/>
      <c r="O844" s="657"/>
      <c r="P844" s="657"/>
      <c r="Q844" s="657"/>
      <c r="R844" s="657"/>
      <c r="S844" s="657"/>
      <c r="T844" s="657"/>
      <c r="U844" s="657"/>
      <c r="V844" s="657"/>
      <c r="W844" s="657"/>
      <c r="X844" s="657"/>
      <c r="Y844" s="657"/>
      <c r="Z844" s="657"/>
      <c r="AA844" s="657"/>
      <c r="AB844" s="657"/>
      <c r="AC844" s="657"/>
      <c r="AD844" s="657"/>
    </row>
    <row r="845">
      <c r="A845" s="657"/>
      <c r="B845" s="657"/>
      <c r="C845" s="657"/>
      <c r="D845" s="657"/>
      <c r="E845" s="657"/>
      <c r="F845" s="657"/>
      <c r="G845" s="657"/>
      <c r="H845" s="657"/>
      <c r="I845" s="657"/>
      <c r="J845" s="657"/>
      <c r="K845" s="657"/>
      <c r="L845" s="657"/>
      <c r="M845" s="657"/>
      <c r="N845" s="657"/>
      <c r="O845" s="657"/>
      <c r="P845" s="657"/>
      <c r="Q845" s="657"/>
      <c r="R845" s="657"/>
      <c r="S845" s="657"/>
      <c r="T845" s="657"/>
      <c r="U845" s="657"/>
      <c r="V845" s="657"/>
      <c r="W845" s="657"/>
      <c r="X845" s="657"/>
      <c r="Y845" s="657"/>
      <c r="Z845" s="657"/>
      <c r="AA845" s="657"/>
      <c r="AB845" s="657"/>
      <c r="AC845" s="657"/>
      <c r="AD845" s="657"/>
    </row>
    <row r="846">
      <c r="A846" s="657"/>
      <c r="B846" s="657"/>
      <c r="C846" s="657"/>
      <c r="D846" s="657"/>
      <c r="E846" s="657"/>
      <c r="F846" s="657"/>
      <c r="G846" s="657"/>
      <c r="H846" s="657"/>
      <c r="I846" s="657"/>
      <c r="J846" s="657"/>
      <c r="K846" s="657"/>
      <c r="L846" s="657"/>
      <c r="M846" s="657"/>
      <c r="N846" s="657"/>
      <c r="O846" s="657"/>
      <c r="P846" s="657"/>
      <c r="Q846" s="657"/>
      <c r="R846" s="657"/>
      <c r="S846" s="657"/>
      <c r="T846" s="657"/>
      <c r="U846" s="657"/>
      <c r="V846" s="657"/>
      <c r="W846" s="657"/>
      <c r="X846" s="657"/>
      <c r="Y846" s="657"/>
      <c r="Z846" s="657"/>
      <c r="AA846" s="657"/>
      <c r="AB846" s="657"/>
      <c r="AC846" s="657"/>
      <c r="AD846" s="657"/>
    </row>
    <row r="847">
      <c r="A847" s="657"/>
      <c r="B847" s="657"/>
      <c r="C847" s="657"/>
      <c r="D847" s="657"/>
      <c r="E847" s="657"/>
      <c r="F847" s="657"/>
      <c r="G847" s="657"/>
      <c r="H847" s="657"/>
      <c r="I847" s="657"/>
      <c r="J847" s="657"/>
      <c r="K847" s="657"/>
      <c r="L847" s="657"/>
      <c r="M847" s="657"/>
      <c r="N847" s="657"/>
      <c r="O847" s="657"/>
      <c r="P847" s="657"/>
      <c r="Q847" s="657"/>
      <c r="R847" s="657"/>
      <c r="S847" s="657"/>
      <c r="T847" s="657"/>
      <c r="U847" s="657"/>
      <c r="V847" s="657"/>
      <c r="W847" s="657"/>
      <c r="X847" s="657"/>
      <c r="Y847" s="657"/>
      <c r="Z847" s="657"/>
      <c r="AA847" s="657"/>
      <c r="AB847" s="657"/>
      <c r="AC847" s="657"/>
      <c r="AD847" s="657"/>
    </row>
    <row r="848">
      <c r="A848" s="657"/>
      <c r="B848" s="657"/>
      <c r="C848" s="657"/>
      <c r="D848" s="657"/>
      <c r="E848" s="657"/>
      <c r="F848" s="657"/>
      <c r="G848" s="657"/>
      <c r="H848" s="657"/>
      <c r="I848" s="657"/>
      <c r="J848" s="657"/>
      <c r="K848" s="657"/>
      <c r="L848" s="657"/>
      <c r="M848" s="657"/>
      <c r="N848" s="657"/>
      <c r="O848" s="657"/>
      <c r="P848" s="657"/>
      <c r="Q848" s="657"/>
      <c r="R848" s="657"/>
      <c r="S848" s="657"/>
      <c r="T848" s="657"/>
      <c r="U848" s="657"/>
      <c r="V848" s="657"/>
      <c r="W848" s="657"/>
      <c r="X848" s="657"/>
      <c r="Y848" s="657"/>
      <c r="Z848" s="657"/>
      <c r="AA848" s="657"/>
      <c r="AB848" s="657"/>
      <c r="AC848" s="657"/>
      <c r="AD848" s="657"/>
    </row>
    <row r="849">
      <c r="A849" s="657"/>
      <c r="B849" s="657"/>
      <c r="C849" s="657"/>
      <c r="D849" s="657"/>
      <c r="E849" s="657"/>
      <c r="F849" s="657"/>
      <c r="G849" s="657"/>
      <c r="H849" s="657"/>
      <c r="I849" s="657"/>
      <c r="J849" s="657"/>
      <c r="K849" s="657"/>
      <c r="L849" s="657"/>
      <c r="M849" s="657"/>
      <c r="N849" s="657"/>
      <c r="O849" s="657"/>
      <c r="P849" s="657"/>
      <c r="Q849" s="657"/>
      <c r="R849" s="657"/>
      <c r="S849" s="657"/>
      <c r="T849" s="657"/>
      <c r="U849" s="657"/>
      <c r="V849" s="657"/>
      <c r="W849" s="657"/>
      <c r="X849" s="657"/>
      <c r="Y849" s="657"/>
      <c r="Z849" s="657"/>
      <c r="AA849" s="657"/>
      <c r="AB849" s="657"/>
      <c r="AC849" s="657"/>
      <c r="AD849" s="657"/>
    </row>
    <row r="850">
      <c r="A850" s="657"/>
      <c r="B850" s="657"/>
      <c r="C850" s="657"/>
      <c r="D850" s="657"/>
      <c r="E850" s="657"/>
      <c r="F850" s="657"/>
      <c r="G850" s="657"/>
      <c r="H850" s="657"/>
      <c r="I850" s="657"/>
      <c r="J850" s="657"/>
      <c r="K850" s="657"/>
      <c r="L850" s="657"/>
      <c r="M850" s="657"/>
      <c r="N850" s="657"/>
      <c r="O850" s="657"/>
      <c r="P850" s="657"/>
      <c r="Q850" s="657"/>
      <c r="R850" s="657"/>
      <c r="S850" s="657"/>
      <c r="T850" s="657"/>
      <c r="U850" s="657"/>
      <c r="V850" s="657"/>
      <c r="W850" s="657"/>
      <c r="X850" s="657"/>
      <c r="Y850" s="657"/>
      <c r="Z850" s="657"/>
      <c r="AA850" s="657"/>
      <c r="AB850" s="657"/>
      <c r="AC850" s="657"/>
      <c r="AD850" s="657"/>
    </row>
    <row r="851">
      <c r="A851" s="657"/>
      <c r="B851" s="657"/>
      <c r="C851" s="657"/>
      <c r="D851" s="657"/>
      <c r="E851" s="657"/>
      <c r="F851" s="657"/>
      <c r="G851" s="657"/>
      <c r="H851" s="657"/>
      <c r="I851" s="657"/>
      <c r="J851" s="657"/>
      <c r="K851" s="657"/>
      <c r="L851" s="657"/>
      <c r="M851" s="657"/>
      <c r="N851" s="657"/>
      <c r="O851" s="657"/>
      <c r="P851" s="657"/>
      <c r="Q851" s="657"/>
      <c r="R851" s="657"/>
      <c r="S851" s="657"/>
      <c r="T851" s="657"/>
      <c r="U851" s="657"/>
      <c r="V851" s="657"/>
      <c r="W851" s="657"/>
      <c r="X851" s="657"/>
      <c r="Y851" s="657"/>
      <c r="Z851" s="657"/>
      <c r="AA851" s="657"/>
      <c r="AB851" s="657"/>
      <c r="AC851" s="657"/>
      <c r="AD851" s="657"/>
    </row>
    <row r="852">
      <c r="A852" s="657"/>
      <c r="B852" s="657"/>
      <c r="C852" s="657"/>
      <c r="D852" s="657"/>
      <c r="E852" s="657"/>
      <c r="F852" s="657"/>
      <c r="G852" s="657"/>
      <c r="H852" s="657"/>
      <c r="I852" s="657"/>
      <c r="J852" s="657"/>
      <c r="K852" s="657"/>
      <c r="L852" s="657"/>
      <c r="M852" s="657"/>
      <c r="N852" s="657"/>
      <c r="O852" s="657"/>
      <c r="P852" s="657"/>
      <c r="Q852" s="657"/>
      <c r="R852" s="657"/>
      <c r="S852" s="657"/>
      <c r="T852" s="657"/>
      <c r="U852" s="657"/>
      <c r="V852" s="657"/>
      <c r="W852" s="657"/>
      <c r="X852" s="657"/>
      <c r="Y852" s="657"/>
      <c r="Z852" s="657"/>
      <c r="AA852" s="657"/>
      <c r="AB852" s="657"/>
      <c r="AC852" s="657"/>
      <c r="AD852" s="657"/>
    </row>
    <row r="853">
      <c r="A853" s="657"/>
      <c r="B853" s="657"/>
      <c r="C853" s="657"/>
      <c r="D853" s="657"/>
      <c r="E853" s="657"/>
      <c r="F853" s="657"/>
      <c r="G853" s="657"/>
      <c r="H853" s="657"/>
      <c r="I853" s="657"/>
      <c r="J853" s="657"/>
      <c r="K853" s="657"/>
      <c r="L853" s="657"/>
      <c r="M853" s="657"/>
      <c r="N853" s="657"/>
      <c r="O853" s="657"/>
      <c r="P853" s="657"/>
      <c r="Q853" s="657"/>
      <c r="R853" s="657"/>
      <c r="S853" s="657"/>
      <c r="T853" s="657"/>
      <c r="U853" s="657"/>
      <c r="V853" s="657"/>
      <c r="W853" s="657"/>
      <c r="X853" s="657"/>
      <c r="Y853" s="657"/>
      <c r="Z853" s="657"/>
      <c r="AA853" s="657"/>
      <c r="AB853" s="657"/>
      <c r="AC853" s="657"/>
      <c r="AD853" s="657"/>
    </row>
    <row r="854">
      <c r="A854" s="657"/>
      <c r="B854" s="657"/>
      <c r="C854" s="657"/>
      <c r="D854" s="657"/>
      <c r="E854" s="657"/>
      <c r="F854" s="657"/>
      <c r="G854" s="657"/>
      <c r="H854" s="657"/>
      <c r="I854" s="657"/>
      <c r="J854" s="657"/>
      <c r="K854" s="657"/>
      <c r="L854" s="657"/>
      <c r="M854" s="657"/>
      <c r="N854" s="657"/>
      <c r="O854" s="657"/>
      <c r="P854" s="657"/>
      <c r="Q854" s="657"/>
      <c r="R854" s="657"/>
      <c r="S854" s="657"/>
      <c r="T854" s="657"/>
      <c r="U854" s="657"/>
      <c r="V854" s="657"/>
      <c r="W854" s="657"/>
      <c r="X854" s="657"/>
      <c r="Y854" s="657"/>
      <c r="Z854" s="657"/>
      <c r="AA854" s="657"/>
      <c r="AB854" s="657"/>
      <c r="AC854" s="657"/>
      <c r="AD854" s="657"/>
    </row>
    <row r="855">
      <c r="A855" s="657"/>
      <c r="B855" s="657"/>
      <c r="C855" s="657"/>
      <c r="D855" s="657"/>
      <c r="E855" s="657"/>
      <c r="F855" s="657"/>
      <c r="G855" s="657"/>
      <c r="H855" s="657"/>
      <c r="I855" s="657"/>
      <c r="J855" s="657"/>
      <c r="K855" s="657"/>
      <c r="L855" s="657"/>
      <c r="M855" s="657"/>
      <c r="N855" s="657"/>
      <c r="O855" s="657"/>
      <c r="P855" s="657"/>
      <c r="Q855" s="657"/>
      <c r="R855" s="657"/>
      <c r="S855" s="657"/>
      <c r="T855" s="657"/>
      <c r="U855" s="657"/>
      <c r="V855" s="657"/>
      <c r="W855" s="657"/>
      <c r="X855" s="657"/>
      <c r="Y855" s="657"/>
      <c r="Z855" s="657"/>
      <c r="AA855" s="657"/>
      <c r="AB855" s="657"/>
      <c r="AC855" s="657"/>
      <c r="AD855" s="657"/>
    </row>
    <row r="856">
      <c r="A856" s="657"/>
      <c r="B856" s="657"/>
      <c r="C856" s="657"/>
      <c r="D856" s="657"/>
      <c r="E856" s="657"/>
      <c r="F856" s="657"/>
      <c r="G856" s="657"/>
      <c r="H856" s="657"/>
      <c r="I856" s="657"/>
      <c r="J856" s="657"/>
      <c r="K856" s="657"/>
      <c r="L856" s="657"/>
      <c r="M856" s="657"/>
      <c r="N856" s="657"/>
      <c r="O856" s="657"/>
      <c r="P856" s="657"/>
      <c r="Q856" s="657"/>
      <c r="R856" s="657"/>
      <c r="S856" s="657"/>
      <c r="T856" s="657"/>
      <c r="U856" s="657"/>
      <c r="V856" s="657"/>
      <c r="W856" s="657"/>
      <c r="X856" s="657"/>
      <c r="Y856" s="657"/>
      <c r="Z856" s="657"/>
      <c r="AA856" s="657"/>
      <c r="AB856" s="657"/>
      <c r="AC856" s="657"/>
      <c r="AD856" s="657"/>
    </row>
    <row r="857">
      <c r="A857" s="657"/>
      <c r="B857" s="657"/>
      <c r="C857" s="657"/>
      <c r="D857" s="657"/>
      <c r="E857" s="657"/>
      <c r="F857" s="657"/>
      <c r="G857" s="657"/>
      <c r="H857" s="657"/>
      <c r="I857" s="657"/>
      <c r="J857" s="657"/>
      <c r="K857" s="657"/>
      <c r="L857" s="657"/>
      <c r="M857" s="657"/>
      <c r="N857" s="657"/>
      <c r="O857" s="657"/>
      <c r="P857" s="657"/>
      <c r="Q857" s="657"/>
      <c r="R857" s="657"/>
      <c r="S857" s="657"/>
      <c r="T857" s="657"/>
      <c r="U857" s="657"/>
      <c r="V857" s="657"/>
      <c r="W857" s="657"/>
      <c r="X857" s="657"/>
      <c r="Y857" s="657"/>
      <c r="Z857" s="657"/>
      <c r="AA857" s="657"/>
      <c r="AB857" s="657"/>
      <c r="AC857" s="657"/>
      <c r="AD857" s="657"/>
    </row>
    <row r="858">
      <c r="A858" s="657"/>
      <c r="B858" s="657"/>
      <c r="C858" s="657"/>
      <c r="D858" s="657"/>
      <c r="E858" s="657"/>
      <c r="F858" s="657"/>
      <c r="G858" s="657"/>
      <c r="H858" s="657"/>
      <c r="I858" s="657"/>
      <c r="J858" s="657"/>
      <c r="K858" s="657"/>
      <c r="L858" s="657"/>
      <c r="M858" s="657"/>
      <c r="N858" s="657"/>
      <c r="O858" s="657"/>
      <c r="P858" s="657"/>
      <c r="Q858" s="657"/>
      <c r="R858" s="657"/>
      <c r="S858" s="657"/>
      <c r="T858" s="657"/>
      <c r="U858" s="657"/>
      <c r="V858" s="657"/>
      <c r="W858" s="657"/>
      <c r="X858" s="657"/>
      <c r="Y858" s="657"/>
      <c r="Z858" s="657"/>
      <c r="AA858" s="657"/>
      <c r="AB858" s="657"/>
      <c r="AC858" s="657"/>
      <c r="AD858" s="657"/>
    </row>
    <row r="859">
      <c r="A859" s="657"/>
      <c r="B859" s="657"/>
      <c r="C859" s="657"/>
      <c r="D859" s="657"/>
      <c r="E859" s="657"/>
      <c r="F859" s="657"/>
      <c r="G859" s="657"/>
      <c r="H859" s="657"/>
      <c r="I859" s="657"/>
      <c r="J859" s="657"/>
      <c r="K859" s="657"/>
      <c r="L859" s="657"/>
      <c r="M859" s="657"/>
      <c r="N859" s="657"/>
      <c r="O859" s="657"/>
      <c r="P859" s="657"/>
      <c r="Q859" s="657"/>
      <c r="R859" s="657"/>
      <c r="S859" s="657"/>
      <c r="T859" s="657"/>
      <c r="U859" s="657"/>
      <c r="V859" s="657"/>
      <c r="W859" s="657"/>
      <c r="X859" s="657"/>
      <c r="Y859" s="657"/>
      <c r="Z859" s="657"/>
      <c r="AA859" s="657"/>
      <c r="AB859" s="657"/>
      <c r="AC859" s="657"/>
      <c r="AD859" s="657"/>
    </row>
    <row r="860">
      <c r="A860" s="657"/>
      <c r="B860" s="657"/>
      <c r="C860" s="657"/>
      <c r="D860" s="657"/>
      <c r="E860" s="657"/>
      <c r="F860" s="657"/>
      <c r="G860" s="657"/>
      <c r="H860" s="657"/>
      <c r="I860" s="657"/>
      <c r="J860" s="657"/>
      <c r="K860" s="657"/>
      <c r="L860" s="657"/>
      <c r="M860" s="657"/>
      <c r="N860" s="657"/>
      <c r="O860" s="657"/>
      <c r="P860" s="657"/>
      <c r="Q860" s="657"/>
      <c r="R860" s="657"/>
      <c r="S860" s="657"/>
      <c r="T860" s="657"/>
      <c r="U860" s="657"/>
      <c r="V860" s="657"/>
      <c r="W860" s="657"/>
      <c r="X860" s="657"/>
      <c r="Y860" s="657"/>
      <c r="Z860" s="657"/>
      <c r="AA860" s="657"/>
      <c r="AB860" s="657"/>
      <c r="AC860" s="657"/>
      <c r="AD860" s="657"/>
    </row>
    <row r="861">
      <c r="A861" s="657"/>
      <c r="B861" s="657"/>
      <c r="C861" s="657"/>
      <c r="D861" s="657"/>
      <c r="E861" s="657"/>
      <c r="F861" s="657"/>
      <c r="G861" s="657"/>
      <c r="H861" s="657"/>
      <c r="I861" s="657"/>
      <c r="J861" s="657"/>
      <c r="K861" s="657"/>
      <c r="L861" s="657"/>
      <c r="M861" s="657"/>
      <c r="N861" s="657"/>
      <c r="O861" s="657"/>
      <c r="P861" s="657"/>
      <c r="Q861" s="657"/>
      <c r="R861" s="657"/>
      <c r="S861" s="657"/>
      <c r="T861" s="657"/>
      <c r="U861" s="657"/>
      <c r="V861" s="657"/>
      <c r="W861" s="657"/>
      <c r="X861" s="657"/>
      <c r="Y861" s="657"/>
      <c r="Z861" s="657"/>
      <c r="AA861" s="657"/>
      <c r="AB861" s="657"/>
      <c r="AC861" s="657"/>
      <c r="AD861" s="657"/>
    </row>
    <row r="862">
      <c r="A862" s="657"/>
      <c r="B862" s="657"/>
      <c r="C862" s="657"/>
      <c r="D862" s="657"/>
      <c r="E862" s="657"/>
      <c r="F862" s="657"/>
      <c r="G862" s="657"/>
      <c r="H862" s="657"/>
      <c r="I862" s="657"/>
      <c r="J862" s="657"/>
      <c r="K862" s="657"/>
      <c r="L862" s="657"/>
      <c r="M862" s="657"/>
      <c r="N862" s="657"/>
      <c r="O862" s="657"/>
      <c r="P862" s="657"/>
      <c r="Q862" s="657"/>
      <c r="R862" s="657"/>
      <c r="S862" s="657"/>
      <c r="T862" s="657"/>
      <c r="U862" s="657"/>
      <c r="V862" s="657"/>
      <c r="W862" s="657"/>
      <c r="X862" s="657"/>
      <c r="Y862" s="657"/>
      <c r="Z862" s="657"/>
      <c r="AA862" s="657"/>
      <c r="AB862" s="657"/>
      <c r="AC862" s="657"/>
      <c r="AD862" s="657"/>
    </row>
    <row r="863">
      <c r="A863" s="657"/>
      <c r="B863" s="657"/>
      <c r="C863" s="657"/>
      <c r="D863" s="657"/>
      <c r="E863" s="657"/>
      <c r="F863" s="657"/>
      <c r="G863" s="657"/>
      <c r="H863" s="657"/>
      <c r="I863" s="657"/>
      <c r="J863" s="657"/>
      <c r="K863" s="657"/>
      <c r="L863" s="657"/>
      <c r="M863" s="657"/>
      <c r="N863" s="657"/>
      <c r="O863" s="657"/>
      <c r="P863" s="657"/>
      <c r="Q863" s="657"/>
      <c r="R863" s="657"/>
      <c r="S863" s="657"/>
      <c r="T863" s="657"/>
      <c r="U863" s="657"/>
      <c r="V863" s="657"/>
      <c r="W863" s="657"/>
      <c r="X863" s="657"/>
      <c r="Y863" s="657"/>
      <c r="Z863" s="657"/>
      <c r="AA863" s="657"/>
      <c r="AB863" s="657"/>
      <c r="AC863" s="657"/>
      <c r="AD863" s="657"/>
    </row>
    <row r="864">
      <c r="A864" s="657"/>
      <c r="B864" s="657"/>
      <c r="C864" s="657"/>
      <c r="D864" s="657"/>
      <c r="E864" s="657"/>
      <c r="F864" s="657"/>
      <c r="G864" s="657"/>
      <c r="H864" s="657"/>
      <c r="I864" s="657"/>
      <c r="J864" s="657"/>
      <c r="K864" s="657"/>
      <c r="L864" s="657"/>
      <c r="M864" s="657"/>
      <c r="N864" s="657"/>
      <c r="O864" s="657"/>
      <c r="P864" s="657"/>
      <c r="Q864" s="657"/>
      <c r="R864" s="657"/>
      <c r="S864" s="657"/>
      <c r="T864" s="657"/>
      <c r="U864" s="657"/>
      <c r="V864" s="657"/>
      <c r="W864" s="657"/>
      <c r="X864" s="657"/>
      <c r="Y864" s="657"/>
      <c r="Z864" s="657"/>
      <c r="AA864" s="657"/>
      <c r="AB864" s="657"/>
      <c r="AC864" s="657"/>
      <c r="AD864" s="657"/>
    </row>
    <row r="865">
      <c r="A865" s="657"/>
      <c r="B865" s="657"/>
      <c r="C865" s="657"/>
      <c r="D865" s="657"/>
      <c r="E865" s="657"/>
      <c r="F865" s="657"/>
      <c r="G865" s="657"/>
      <c r="H865" s="657"/>
      <c r="I865" s="657"/>
      <c r="J865" s="657"/>
      <c r="K865" s="657"/>
      <c r="L865" s="657"/>
      <c r="M865" s="657"/>
      <c r="N865" s="657"/>
      <c r="O865" s="657"/>
      <c r="P865" s="657"/>
      <c r="Q865" s="657"/>
      <c r="R865" s="657"/>
      <c r="S865" s="657"/>
      <c r="T865" s="657"/>
      <c r="U865" s="657"/>
      <c r="V865" s="657"/>
      <c r="W865" s="657"/>
      <c r="X865" s="657"/>
      <c r="Y865" s="657"/>
      <c r="Z865" s="657"/>
      <c r="AA865" s="657"/>
      <c r="AB865" s="657"/>
      <c r="AC865" s="657"/>
      <c r="AD865" s="657"/>
    </row>
    <row r="866">
      <c r="A866" s="657"/>
      <c r="B866" s="657"/>
      <c r="C866" s="657"/>
      <c r="D866" s="657"/>
      <c r="E866" s="657"/>
      <c r="F866" s="657"/>
      <c r="G866" s="657"/>
      <c r="H866" s="657"/>
      <c r="I866" s="657"/>
      <c r="J866" s="657"/>
      <c r="K866" s="657"/>
      <c r="L866" s="657"/>
      <c r="M866" s="657"/>
      <c r="N866" s="657"/>
      <c r="O866" s="657"/>
      <c r="P866" s="657"/>
      <c r="Q866" s="657"/>
      <c r="R866" s="657"/>
      <c r="S866" s="657"/>
      <c r="T866" s="657"/>
      <c r="U866" s="657"/>
      <c r="V866" s="657"/>
      <c r="W866" s="657"/>
      <c r="X866" s="657"/>
      <c r="Y866" s="657"/>
      <c r="Z866" s="657"/>
      <c r="AA866" s="657"/>
      <c r="AB866" s="657"/>
      <c r="AC866" s="657"/>
      <c r="AD866" s="657"/>
    </row>
    <row r="867">
      <c r="A867" s="657"/>
      <c r="B867" s="657"/>
      <c r="C867" s="657"/>
      <c r="D867" s="657"/>
      <c r="E867" s="657"/>
      <c r="F867" s="657"/>
      <c r="G867" s="657"/>
      <c r="H867" s="657"/>
      <c r="I867" s="657"/>
      <c r="J867" s="657"/>
      <c r="K867" s="657"/>
      <c r="L867" s="657"/>
      <c r="M867" s="657"/>
      <c r="N867" s="657"/>
      <c r="O867" s="657"/>
      <c r="P867" s="657"/>
      <c r="Q867" s="657"/>
      <c r="R867" s="657"/>
      <c r="S867" s="657"/>
      <c r="T867" s="657"/>
      <c r="U867" s="657"/>
      <c r="V867" s="657"/>
      <c r="W867" s="657"/>
      <c r="X867" s="657"/>
      <c r="Y867" s="657"/>
      <c r="Z867" s="657"/>
      <c r="AA867" s="657"/>
      <c r="AB867" s="657"/>
      <c r="AC867" s="657"/>
      <c r="AD867" s="657"/>
    </row>
    <row r="868">
      <c r="A868" s="657"/>
      <c r="B868" s="657"/>
      <c r="C868" s="657"/>
      <c r="D868" s="657"/>
      <c r="E868" s="657"/>
      <c r="F868" s="657"/>
      <c r="G868" s="657"/>
      <c r="H868" s="657"/>
      <c r="I868" s="657"/>
      <c r="J868" s="657"/>
      <c r="K868" s="657"/>
      <c r="L868" s="657"/>
      <c r="M868" s="657"/>
      <c r="N868" s="657"/>
      <c r="O868" s="657"/>
      <c r="P868" s="657"/>
      <c r="Q868" s="657"/>
      <c r="R868" s="657"/>
      <c r="S868" s="657"/>
      <c r="T868" s="657"/>
      <c r="U868" s="657"/>
      <c r="V868" s="657"/>
      <c r="W868" s="657"/>
      <c r="X868" s="657"/>
      <c r="Y868" s="657"/>
      <c r="Z868" s="657"/>
      <c r="AA868" s="657"/>
      <c r="AB868" s="657"/>
      <c r="AC868" s="657"/>
      <c r="AD868" s="657"/>
    </row>
    <row r="869">
      <c r="A869" s="657"/>
      <c r="B869" s="657"/>
      <c r="C869" s="657"/>
      <c r="D869" s="657"/>
      <c r="E869" s="657"/>
      <c r="F869" s="657"/>
      <c r="G869" s="657"/>
      <c r="H869" s="657"/>
      <c r="I869" s="657"/>
      <c r="J869" s="657"/>
      <c r="K869" s="657"/>
      <c r="L869" s="657"/>
      <c r="M869" s="657"/>
      <c r="N869" s="657"/>
      <c r="O869" s="657"/>
      <c r="P869" s="657"/>
      <c r="Q869" s="657"/>
      <c r="R869" s="657"/>
      <c r="S869" s="657"/>
      <c r="T869" s="657"/>
      <c r="U869" s="657"/>
      <c r="V869" s="657"/>
      <c r="W869" s="657"/>
      <c r="X869" s="657"/>
      <c r="Y869" s="657"/>
      <c r="Z869" s="657"/>
      <c r="AA869" s="657"/>
      <c r="AB869" s="657"/>
      <c r="AC869" s="657"/>
      <c r="AD869" s="657"/>
    </row>
    <row r="870">
      <c r="A870" s="657"/>
      <c r="B870" s="657"/>
      <c r="C870" s="657"/>
      <c r="D870" s="657"/>
      <c r="E870" s="657"/>
      <c r="F870" s="657"/>
      <c r="G870" s="657"/>
      <c r="H870" s="657"/>
      <c r="I870" s="657"/>
      <c r="J870" s="657"/>
      <c r="K870" s="657"/>
      <c r="L870" s="657"/>
      <c r="M870" s="657"/>
      <c r="N870" s="657"/>
      <c r="O870" s="657"/>
      <c r="P870" s="657"/>
      <c r="Q870" s="657"/>
      <c r="R870" s="657"/>
      <c r="S870" s="657"/>
      <c r="T870" s="657"/>
      <c r="U870" s="657"/>
      <c r="V870" s="657"/>
      <c r="W870" s="657"/>
      <c r="X870" s="657"/>
      <c r="Y870" s="657"/>
      <c r="Z870" s="657"/>
      <c r="AA870" s="657"/>
      <c r="AB870" s="657"/>
      <c r="AC870" s="657"/>
      <c r="AD870" s="657"/>
    </row>
    <row r="871">
      <c r="A871" s="657"/>
      <c r="B871" s="657"/>
      <c r="C871" s="657"/>
      <c r="D871" s="657"/>
      <c r="E871" s="657"/>
      <c r="F871" s="657"/>
      <c r="G871" s="657"/>
      <c r="H871" s="657"/>
      <c r="I871" s="657"/>
      <c r="J871" s="657"/>
      <c r="K871" s="657"/>
      <c r="L871" s="657"/>
      <c r="M871" s="657"/>
      <c r="N871" s="657"/>
      <c r="O871" s="657"/>
      <c r="P871" s="657"/>
      <c r="Q871" s="657"/>
      <c r="R871" s="657"/>
      <c r="S871" s="657"/>
      <c r="T871" s="657"/>
      <c r="U871" s="657"/>
      <c r="V871" s="657"/>
      <c r="W871" s="657"/>
      <c r="X871" s="657"/>
      <c r="Y871" s="657"/>
      <c r="Z871" s="657"/>
      <c r="AA871" s="657"/>
      <c r="AB871" s="657"/>
      <c r="AC871" s="657"/>
      <c r="AD871" s="657"/>
    </row>
    <row r="872">
      <c r="A872" s="657"/>
      <c r="B872" s="657"/>
      <c r="C872" s="657"/>
      <c r="D872" s="657"/>
      <c r="E872" s="657"/>
      <c r="F872" s="657"/>
      <c r="G872" s="657"/>
      <c r="H872" s="657"/>
      <c r="I872" s="657"/>
      <c r="J872" s="657"/>
      <c r="K872" s="657"/>
      <c r="L872" s="657"/>
      <c r="M872" s="657"/>
      <c r="N872" s="657"/>
      <c r="O872" s="657"/>
      <c r="P872" s="657"/>
      <c r="Q872" s="657"/>
      <c r="R872" s="657"/>
      <c r="S872" s="657"/>
      <c r="T872" s="657"/>
      <c r="U872" s="657"/>
      <c r="V872" s="657"/>
      <c r="W872" s="657"/>
      <c r="X872" s="657"/>
      <c r="Y872" s="657"/>
      <c r="Z872" s="657"/>
      <c r="AA872" s="657"/>
      <c r="AB872" s="657"/>
      <c r="AC872" s="657"/>
      <c r="AD872" s="657"/>
    </row>
    <row r="873">
      <c r="A873" s="657"/>
      <c r="B873" s="657"/>
      <c r="C873" s="657"/>
      <c r="D873" s="657"/>
      <c r="E873" s="657"/>
      <c r="F873" s="657"/>
      <c r="G873" s="657"/>
      <c r="H873" s="657"/>
      <c r="I873" s="657"/>
      <c r="J873" s="657"/>
      <c r="K873" s="657"/>
      <c r="L873" s="657"/>
      <c r="M873" s="657"/>
      <c r="N873" s="657"/>
      <c r="O873" s="657"/>
      <c r="P873" s="657"/>
      <c r="Q873" s="657"/>
      <c r="R873" s="657"/>
      <c r="S873" s="657"/>
      <c r="T873" s="657"/>
      <c r="U873" s="657"/>
      <c r="V873" s="657"/>
      <c r="W873" s="657"/>
      <c r="X873" s="657"/>
      <c r="Y873" s="657"/>
      <c r="Z873" s="657"/>
      <c r="AA873" s="657"/>
      <c r="AB873" s="657"/>
      <c r="AC873" s="657"/>
      <c r="AD873" s="657"/>
    </row>
    <row r="874">
      <c r="A874" s="657"/>
      <c r="B874" s="657"/>
      <c r="C874" s="657"/>
      <c r="D874" s="657"/>
      <c r="E874" s="657"/>
      <c r="F874" s="657"/>
      <c r="G874" s="657"/>
      <c r="H874" s="657"/>
      <c r="I874" s="657"/>
      <c r="J874" s="657"/>
      <c r="K874" s="657"/>
      <c r="L874" s="657"/>
      <c r="M874" s="657"/>
      <c r="N874" s="657"/>
      <c r="O874" s="657"/>
      <c r="P874" s="657"/>
      <c r="Q874" s="657"/>
      <c r="R874" s="657"/>
      <c r="S874" s="657"/>
      <c r="T874" s="657"/>
      <c r="U874" s="657"/>
      <c r="V874" s="657"/>
      <c r="W874" s="657"/>
      <c r="X874" s="657"/>
      <c r="Y874" s="657"/>
      <c r="Z874" s="657"/>
      <c r="AA874" s="657"/>
      <c r="AB874" s="657"/>
      <c r="AC874" s="657"/>
      <c r="AD874" s="657"/>
    </row>
    <row r="875">
      <c r="A875" s="657"/>
      <c r="B875" s="657"/>
      <c r="C875" s="657"/>
      <c r="D875" s="657"/>
      <c r="E875" s="657"/>
      <c r="F875" s="657"/>
      <c r="G875" s="657"/>
      <c r="H875" s="657"/>
      <c r="I875" s="657"/>
      <c r="J875" s="657"/>
      <c r="K875" s="657"/>
      <c r="L875" s="657"/>
      <c r="M875" s="657"/>
      <c r="N875" s="657"/>
      <c r="O875" s="657"/>
      <c r="P875" s="657"/>
      <c r="Q875" s="657"/>
      <c r="R875" s="657"/>
      <c r="S875" s="657"/>
      <c r="T875" s="657"/>
      <c r="U875" s="657"/>
      <c r="V875" s="657"/>
      <c r="W875" s="657"/>
      <c r="X875" s="657"/>
      <c r="Y875" s="657"/>
      <c r="Z875" s="657"/>
      <c r="AA875" s="657"/>
      <c r="AB875" s="657"/>
      <c r="AC875" s="657"/>
      <c r="AD875" s="657"/>
    </row>
    <row r="876">
      <c r="A876" s="657"/>
      <c r="B876" s="657"/>
      <c r="C876" s="657"/>
      <c r="D876" s="657"/>
      <c r="E876" s="657"/>
      <c r="F876" s="657"/>
      <c r="G876" s="657"/>
      <c r="H876" s="657"/>
      <c r="I876" s="657"/>
      <c r="J876" s="657"/>
      <c r="K876" s="657"/>
      <c r="L876" s="657"/>
      <c r="M876" s="657"/>
      <c r="N876" s="657"/>
      <c r="O876" s="657"/>
      <c r="P876" s="657"/>
      <c r="Q876" s="657"/>
      <c r="R876" s="657"/>
      <c r="S876" s="657"/>
      <c r="T876" s="657"/>
      <c r="U876" s="657"/>
      <c r="V876" s="657"/>
      <c r="W876" s="657"/>
      <c r="X876" s="657"/>
      <c r="Y876" s="657"/>
      <c r="Z876" s="657"/>
      <c r="AA876" s="657"/>
      <c r="AB876" s="657"/>
      <c r="AC876" s="657"/>
      <c r="AD876" s="657"/>
    </row>
    <row r="877">
      <c r="A877" s="657"/>
      <c r="B877" s="657"/>
      <c r="C877" s="657"/>
      <c r="D877" s="657"/>
      <c r="E877" s="657"/>
      <c r="F877" s="657"/>
      <c r="G877" s="657"/>
      <c r="H877" s="657"/>
      <c r="I877" s="657"/>
      <c r="J877" s="657"/>
      <c r="K877" s="657"/>
      <c r="L877" s="657"/>
      <c r="M877" s="657"/>
      <c r="N877" s="657"/>
      <c r="O877" s="657"/>
      <c r="P877" s="657"/>
      <c r="Q877" s="657"/>
      <c r="R877" s="657"/>
      <c r="S877" s="657"/>
      <c r="T877" s="657"/>
      <c r="U877" s="657"/>
      <c r="V877" s="657"/>
      <c r="W877" s="657"/>
      <c r="X877" s="657"/>
      <c r="Y877" s="657"/>
      <c r="Z877" s="657"/>
      <c r="AA877" s="657"/>
      <c r="AB877" s="657"/>
      <c r="AC877" s="657"/>
      <c r="AD877" s="657"/>
    </row>
    <row r="878">
      <c r="A878" s="657"/>
      <c r="B878" s="657"/>
      <c r="C878" s="657"/>
      <c r="D878" s="657"/>
      <c r="E878" s="657"/>
      <c r="F878" s="657"/>
      <c r="G878" s="657"/>
      <c r="H878" s="657"/>
      <c r="I878" s="657"/>
      <c r="J878" s="657"/>
      <c r="K878" s="657"/>
      <c r="L878" s="657"/>
      <c r="M878" s="657"/>
      <c r="N878" s="657"/>
      <c r="O878" s="657"/>
      <c r="P878" s="657"/>
      <c r="Q878" s="657"/>
      <c r="R878" s="657"/>
      <c r="S878" s="657"/>
      <c r="T878" s="657"/>
      <c r="U878" s="657"/>
      <c r="V878" s="657"/>
      <c r="W878" s="657"/>
      <c r="X878" s="657"/>
      <c r="Y878" s="657"/>
      <c r="Z878" s="657"/>
      <c r="AA878" s="657"/>
      <c r="AB878" s="657"/>
      <c r="AC878" s="657"/>
      <c r="AD878" s="657"/>
    </row>
    <row r="879">
      <c r="A879" s="657"/>
      <c r="B879" s="657"/>
      <c r="C879" s="657"/>
      <c r="D879" s="657"/>
      <c r="E879" s="657"/>
      <c r="F879" s="657"/>
      <c r="G879" s="657"/>
      <c r="H879" s="657"/>
      <c r="I879" s="657"/>
      <c r="J879" s="657"/>
      <c r="K879" s="657"/>
      <c r="L879" s="657"/>
      <c r="M879" s="657"/>
      <c r="N879" s="657"/>
      <c r="O879" s="657"/>
      <c r="P879" s="657"/>
      <c r="Q879" s="657"/>
      <c r="R879" s="657"/>
      <c r="S879" s="657"/>
      <c r="T879" s="657"/>
      <c r="U879" s="657"/>
      <c r="V879" s="657"/>
      <c r="W879" s="657"/>
      <c r="X879" s="657"/>
      <c r="Y879" s="657"/>
      <c r="Z879" s="657"/>
      <c r="AA879" s="657"/>
      <c r="AB879" s="657"/>
      <c r="AC879" s="657"/>
      <c r="AD879" s="657"/>
    </row>
    <row r="880">
      <c r="A880" s="657"/>
      <c r="B880" s="657"/>
      <c r="C880" s="657"/>
      <c r="D880" s="657"/>
      <c r="E880" s="657"/>
      <c r="F880" s="657"/>
      <c r="G880" s="657"/>
      <c r="H880" s="657"/>
      <c r="I880" s="657"/>
      <c r="J880" s="657"/>
      <c r="K880" s="657"/>
      <c r="L880" s="657"/>
      <c r="M880" s="657"/>
      <c r="N880" s="657"/>
      <c r="O880" s="657"/>
      <c r="P880" s="657"/>
      <c r="Q880" s="657"/>
      <c r="R880" s="657"/>
      <c r="S880" s="657"/>
      <c r="T880" s="657"/>
      <c r="U880" s="657"/>
      <c r="V880" s="657"/>
      <c r="W880" s="657"/>
      <c r="X880" s="657"/>
      <c r="Y880" s="657"/>
      <c r="Z880" s="657"/>
      <c r="AA880" s="657"/>
      <c r="AB880" s="657"/>
      <c r="AC880" s="657"/>
      <c r="AD880" s="657"/>
    </row>
    <row r="881">
      <c r="A881" s="657"/>
      <c r="B881" s="657"/>
      <c r="C881" s="657"/>
      <c r="D881" s="657"/>
      <c r="E881" s="657"/>
      <c r="F881" s="657"/>
      <c r="G881" s="657"/>
      <c r="H881" s="657"/>
      <c r="I881" s="657"/>
      <c r="J881" s="657"/>
      <c r="K881" s="657"/>
      <c r="L881" s="657"/>
      <c r="M881" s="657"/>
      <c r="N881" s="657"/>
      <c r="O881" s="657"/>
      <c r="P881" s="657"/>
      <c r="Q881" s="657"/>
      <c r="R881" s="657"/>
      <c r="S881" s="657"/>
      <c r="T881" s="657"/>
      <c r="U881" s="657"/>
      <c r="V881" s="657"/>
      <c r="W881" s="657"/>
      <c r="X881" s="657"/>
      <c r="Y881" s="657"/>
      <c r="Z881" s="657"/>
      <c r="AA881" s="657"/>
      <c r="AB881" s="657"/>
      <c r="AC881" s="657"/>
      <c r="AD881" s="657"/>
    </row>
    <row r="882">
      <c r="A882" s="657"/>
      <c r="B882" s="657"/>
      <c r="C882" s="657"/>
      <c r="D882" s="657"/>
      <c r="E882" s="657"/>
      <c r="F882" s="657"/>
      <c r="G882" s="657"/>
      <c r="H882" s="657"/>
      <c r="I882" s="657"/>
      <c r="J882" s="657"/>
      <c r="K882" s="657"/>
      <c r="L882" s="657"/>
      <c r="M882" s="657"/>
      <c r="N882" s="657"/>
      <c r="O882" s="657"/>
      <c r="P882" s="657"/>
      <c r="Q882" s="657"/>
      <c r="R882" s="657"/>
      <c r="S882" s="657"/>
      <c r="T882" s="657"/>
      <c r="U882" s="657"/>
      <c r="V882" s="657"/>
      <c r="W882" s="657"/>
      <c r="X882" s="657"/>
      <c r="Y882" s="657"/>
      <c r="Z882" s="657"/>
      <c r="AA882" s="657"/>
      <c r="AB882" s="657"/>
      <c r="AC882" s="657"/>
      <c r="AD882" s="657"/>
    </row>
    <row r="883">
      <c r="A883" s="657"/>
      <c r="B883" s="657"/>
      <c r="C883" s="657"/>
      <c r="D883" s="657"/>
      <c r="E883" s="657"/>
      <c r="F883" s="657"/>
      <c r="G883" s="657"/>
      <c r="H883" s="657"/>
      <c r="I883" s="657"/>
      <c r="J883" s="657"/>
      <c r="K883" s="657"/>
      <c r="L883" s="657"/>
      <c r="M883" s="657"/>
      <c r="N883" s="657"/>
      <c r="O883" s="657"/>
      <c r="P883" s="657"/>
      <c r="Q883" s="657"/>
      <c r="R883" s="657"/>
      <c r="S883" s="657"/>
      <c r="T883" s="657"/>
      <c r="U883" s="657"/>
      <c r="V883" s="657"/>
      <c r="W883" s="657"/>
      <c r="X883" s="657"/>
      <c r="Y883" s="657"/>
      <c r="Z883" s="657"/>
      <c r="AA883" s="657"/>
      <c r="AB883" s="657"/>
      <c r="AC883" s="657"/>
      <c r="AD883" s="657"/>
    </row>
    <row r="884">
      <c r="A884" s="657"/>
      <c r="B884" s="657"/>
      <c r="C884" s="657"/>
      <c r="D884" s="657"/>
      <c r="E884" s="657"/>
      <c r="F884" s="657"/>
      <c r="G884" s="657"/>
      <c r="H884" s="657"/>
      <c r="I884" s="657"/>
      <c r="J884" s="657"/>
      <c r="K884" s="657"/>
      <c r="L884" s="657"/>
      <c r="M884" s="657"/>
      <c r="N884" s="657"/>
      <c r="O884" s="657"/>
      <c r="P884" s="657"/>
      <c r="Q884" s="657"/>
      <c r="R884" s="657"/>
      <c r="S884" s="657"/>
      <c r="T884" s="657"/>
      <c r="U884" s="657"/>
      <c r="V884" s="657"/>
      <c r="W884" s="657"/>
      <c r="X884" s="657"/>
      <c r="Y884" s="657"/>
      <c r="Z884" s="657"/>
      <c r="AA884" s="657"/>
      <c r="AB884" s="657"/>
      <c r="AC884" s="657"/>
      <c r="AD884" s="657"/>
    </row>
    <row r="885">
      <c r="A885" s="657"/>
      <c r="B885" s="657"/>
      <c r="C885" s="657"/>
      <c r="D885" s="657"/>
      <c r="E885" s="657"/>
      <c r="F885" s="657"/>
      <c r="G885" s="657"/>
      <c r="H885" s="657"/>
      <c r="I885" s="657"/>
      <c r="J885" s="657"/>
      <c r="K885" s="657"/>
      <c r="L885" s="657"/>
      <c r="M885" s="657"/>
      <c r="N885" s="657"/>
      <c r="O885" s="657"/>
      <c r="P885" s="657"/>
      <c r="Q885" s="657"/>
      <c r="R885" s="657"/>
      <c r="S885" s="657"/>
      <c r="T885" s="657"/>
      <c r="U885" s="657"/>
      <c r="V885" s="657"/>
      <c r="W885" s="657"/>
      <c r="X885" s="657"/>
      <c r="Y885" s="657"/>
      <c r="Z885" s="657"/>
      <c r="AA885" s="657"/>
      <c r="AB885" s="657"/>
      <c r="AC885" s="657"/>
      <c r="AD885" s="657"/>
    </row>
    <row r="886">
      <c r="A886" s="657"/>
      <c r="B886" s="657"/>
      <c r="C886" s="657"/>
      <c r="D886" s="657"/>
      <c r="E886" s="657"/>
      <c r="F886" s="657"/>
      <c r="G886" s="657"/>
      <c r="H886" s="657"/>
      <c r="I886" s="657"/>
      <c r="J886" s="657"/>
      <c r="K886" s="657"/>
      <c r="L886" s="657"/>
      <c r="M886" s="657"/>
      <c r="N886" s="657"/>
      <c r="O886" s="657"/>
      <c r="P886" s="657"/>
      <c r="Q886" s="657"/>
      <c r="R886" s="657"/>
      <c r="S886" s="657"/>
      <c r="T886" s="657"/>
      <c r="U886" s="657"/>
      <c r="V886" s="657"/>
      <c r="W886" s="657"/>
      <c r="X886" s="657"/>
      <c r="Y886" s="657"/>
      <c r="Z886" s="657"/>
      <c r="AA886" s="657"/>
      <c r="AB886" s="657"/>
      <c r="AC886" s="657"/>
      <c r="AD886" s="657"/>
    </row>
    <row r="887">
      <c r="A887" s="657"/>
      <c r="B887" s="657"/>
      <c r="C887" s="657"/>
      <c r="D887" s="657"/>
      <c r="E887" s="657"/>
      <c r="F887" s="657"/>
      <c r="G887" s="657"/>
      <c r="H887" s="657"/>
      <c r="I887" s="657"/>
      <c r="J887" s="657"/>
      <c r="K887" s="657"/>
      <c r="L887" s="657"/>
      <c r="M887" s="657"/>
      <c r="N887" s="657"/>
      <c r="O887" s="657"/>
      <c r="P887" s="657"/>
      <c r="Q887" s="657"/>
      <c r="R887" s="657"/>
      <c r="S887" s="657"/>
      <c r="T887" s="657"/>
      <c r="U887" s="657"/>
      <c r="V887" s="657"/>
      <c r="W887" s="657"/>
      <c r="X887" s="657"/>
      <c r="Y887" s="657"/>
      <c r="Z887" s="657"/>
      <c r="AA887" s="657"/>
      <c r="AB887" s="657"/>
      <c r="AC887" s="657"/>
      <c r="AD887" s="657"/>
    </row>
    <row r="888">
      <c r="A888" s="657"/>
      <c r="B888" s="657"/>
      <c r="C888" s="657"/>
      <c r="D888" s="657"/>
      <c r="E888" s="657"/>
      <c r="F888" s="657"/>
      <c r="G888" s="657"/>
      <c r="H888" s="657"/>
      <c r="I888" s="657"/>
      <c r="J888" s="657"/>
      <c r="K888" s="657"/>
      <c r="L888" s="657"/>
      <c r="M888" s="657"/>
      <c r="N888" s="657"/>
      <c r="O888" s="657"/>
      <c r="P888" s="657"/>
      <c r="Q888" s="657"/>
      <c r="R888" s="657"/>
      <c r="S888" s="657"/>
      <c r="T888" s="657"/>
      <c r="U888" s="657"/>
      <c r="V888" s="657"/>
      <c r="W888" s="657"/>
      <c r="X888" s="657"/>
      <c r="Y888" s="657"/>
      <c r="Z888" s="657"/>
      <c r="AA888" s="657"/>
      <c r="AB888" s="657"/>
      <c r="AC888" s="657"/>
      <c r="AD888" s="657"/>
    </row>
    <row r="889">
      <c r="A889" s="657"/>
      <c r="B889" s="657"/>
      <c r="C889" s="657"/>
      <c r="D889" s="657"/>
      <c r="E889" s="657"/>
      <c r="F889" s="657"/>
      <c r="G889" s="657"/>
      <c r="H889" s="657"/>
      <c r="I889" s="657"/>
      <c r="J889" s="657"/>
      <c r="K889" s="657"/>
      <c r="L889" s="657"/>
      <c r="M889" s="657"/>
      <c r="N889" s="657"/>
      <c r="O889" s="657"/>
      <c r="P889" s="657"/>
      <c r="Q889" s="657"/>
      <c r="R889" s="657"/>
      <c r="S889" s="657"/>
      <c r="T889" s="657"/>
      <c r="U889" s="657"/>
      <c r="V889" s="657"/>
      <c r="W889" s="657"/>
      <c r="X889" s="657"/>
      <c r="Y889" s="657"/>
      <c r="Z889" s="657"/>
      <c r="AA889" s="657"/>
      <c r="AB889" s="657"/>
      <c r="AC889" s="657"/>
      <c r="AD889" s="657"/>
    </row>
    <row r="890">
      <c r="A890" s="657"/>
      <c r="B890" s="657"/>
      <c r="C890" s="657"/>
      <c r="D890" s="657"/>
      <c r="E890" s="657"/>
      <c r="F890" s="657"/>
      <c r="G890" s="657"/>
      <c r="H890" s="657"/>
      <c r="I890" s="657"/>
      <c r="J890" s="657"/>
      <c r="K890" s="657"/>
      <c r="L890" s="657"/>
      <c r="M890" s="657"/>
      <c r="N890" s="657"/>
      <c r="O890" s="657"/>
      <c r="P890" s="657"/>
      <c r="Q890" s="657"/>
      <c r="R890" s="657"/>
      <c r="S890" s="657"/>
      <c r="T890" s="657"/>
      <c r="U890" s="657"/>
      <c r="V890" s="657"/>
      <c r="W890" s="657"/>
      <c r="X890" s="657"/>
      <c r="Y890" s="657"/>
      <c r="Z890" s="657"/>
      <c r="AA890" s="657"/>
      <c r="AB890" s="657"/>
      <c r="AC890" s="657"/>
      <c r="AD890" s="657"/>
    </row>
    <row r="891">
      <c r="A891" s="657"/>
      <c r="B891" s="657"/>
      <c r="C891" s="657"/>
      <c r="D891" s="657"/>
      <c r="E891" s="657"/>
      <c r="F891" s="657"/>
      <c r="G891" s="657"/>
      <c r="H891" s="657"/>
      <c r="I891" s="657"/>
      <c r="J891" s="657"/>
      <c r="K891" s="657"/>
      <c r="L891" s="657"/>
      <c r="M891" s="657"/>
      <c r="N891" s="657"/>
      <c r="O891" s="657"/>
      <c r="P891" s="657"/>
      <c r="Q891" s="657"/>
      <c r="R891" s="657"/>
      <c r="S891" s="657"/>
      <c r="T891" s="657"/>
      <c r="U891" s="657"/>
      <c r="V891" s="657"/>
      <c r="W891" s="657"/>
      <c r="X891" s="657"/>
      <c r="Y891" s="657"/>
      <c r="Z891" s="657"/>
      <c r="AA891" s="657"/>
      <c r="AB891" s="657"/>
      <c r="AC891" s="657"/>
      <c r="AD891" s="657"/>
    </row>
    <row r="892">
      <c r="A892" s="657"/>
      <c r="B892" s="657"/>
      <c r="C892" s="657"/>
      <c r="D892" s="657"/>
      <c r="E892" s="657"/>
      <c r="F892" s="657"/>
      <c r="G892" s="657"/>
      <c r="H892" s="657"/>
      <c r="I892" s="657"/>
      <c r="J892" s="657"/>
      <c r="K892" s="657"/>
      <c r="L892" s="657"/>
      <c r="M892" s="657"/>
      <c r="N892" s="657"/>
      <c r="O892" s="657"/>
      <c r="P892" s="657"/>
      <c r="Q892" s="657"/>
      <c r="R892" s="657"/>
      <c r="S892" s="657"/>
      <c r="T892" s="657"/>
      <c r="U892" s="657"/>
      <c r="V892" s="657"/>
      <c r="W892" s="657"/>
      <c r="X892" s="657"/>
      <c r="Y892" s="657"/>
      <c r="Z892" s="657"/>
      <c r="AA892" s="657"/>
      <c r="AB892" s="657"/>
      <c r="AC892" s="657"/>
      <c r="AD892" s="657"/>
    </row>
    <row r="893">
      <c r="A893" s="657"/>
      <c r="B893" s="657"/>
      <c r="C893" s="657"/>
      <c r="D893" s="657"/>
      <c r="E893" s="657"/>
      <c r="F893" s="657"/>
      <c r="G893" s="657"/>
      <c r="H893" s="657"/>
      <c r="I893" s="657"/>
      <c r="J893" s="657"/>
      <c r="K893" s="657"/>
      <c r="L893" s="657"/>
      <c r="M893" s="657"/>
      <c r="N893" s="657"/>
      <c r="O893" s="657"/>
      <c r="P893" s="657"/>
      <c r="Q893" s="657"/>
      <c r="R893" s="657"/>
      <c r="S893" s="657"/>
      <c r="T893" s="657"/>
      <c r="U893" s="657"/>
      <c r="V893" s="657"/>
      <c r="W893" s="657"/>
      <c r="X893" s="657"/>
      <c r="Y893" s="657"/>
      <c r="Z893" s="657"/>
      <c r="AA893" s="657"/>
      <c r="AB893" s="657"/>
      <c r="AC893" s="657"/>
      <c r="AD893" s="657"/>
    </row>
    <row r="894">
      <c r="A894" s="657"/>
      <c r="B894" s="657"/>
      <c r="C894" s="657"/>
      <c r="D894" s="657"/>
      <c r="E894" s="657"/>
      <c r="F894" s="657"/>
      <c r="G894" s="657"/>
      <c r="H894" s="657"/>
      <c r="I894" s="657"/>
      <c r="J894" s="657"/>
      <c r="K894" s="657"/>
      <c r="L894" s="657"/>
      <c r="M894" s="657"/>
      <c r="N894" s="657"/>
      <c r="O894" s="657"/>
      <c r="P894" s="657"/>
      <c r="Q894" s="657"/>
      <c r="R894" s="657"/>
      <c r="S894" s="657"/>
      <c r="T894" s="657"/>
      <c r="U894" s="657"/>
      <c r="V894" s="657"/>
      <c r="W894" s="657"/>
      <c r="X894" s="657"/>
      <c r="Y894" s="657"/>
      <c r="Z894" s="657"/>
      <c r="AA894" s="657"/>
      <c r="AB894" s="657"/>
      <c r="AC894" s="657"/>
      <c r="AD894" s="657"/>
    </row>
    <row r="895">
      <c r="A895" s="657"/>
      <c r="B895" s="657"/>
      <c r="C895" s="657"/>
      <c r="D895" s="657"/>
      <c r="E895" s="657"/>
      <c r="F895" s="657"/>
      <c r="G895" s="657"/>
      <c r="H895" s="657"/>
      <c r="I895" s="657"/>
      <c r="J895" s="657"/>
      <c r="K895" s="657"/>
      <c r="L895" s="657"/>
      <c r="M895" s="657"/>
      <c r="N895" s="657"/>
      <c r="O895" s="657"/>
      <c r="P895" s="657"/>
      <c r="Q895" s="657"/>
      <c r="R895" s="657"/>
      <c r="S895" s="657"/>
      <c r="T895" s="657"/>
      <c r="U895" s="657"/>
      <c r="V895" s="657"/>
      <c r="W895" s="657"/>
      <c r="X895" s="657"/>
      <c r="Y895" s="657"/>
      <c r="Z895" s="657"/>
      <c r="AA895" s="657"/>
      <c r="AB895" s="657"/>
      <c r="AC895" s="657"/>
      <c r="AD895" s="657"/>
    </row>
    <row r="896">
      <c r="A896" s="657"/>
      <c r="B896" s="657"/>
      <c r="C896" s="657"/>
      <c r="D896" s="657"/>
      <c r="E896" s="657"/>
      <c r="F896" s="657"/>
      <c r="G896" s="657"/>
      <c r="H896" s="657"/>
      <c r="I896" s="657"/>
      <c r="J896" s="657"/>
      <c r="K896" s="657"/>
      <c r="L896" s="657"/>
      <c r="M896" s="657"/>
      <c r="N896" s="657"/>
      <c r="O896" s="657"/>
      <c r="P896" s="657"/>
      <c r="Q896" s="657"/>
      <c r="R896" s="657"/>
      <c r="S896" s="657"/>
      <c r="T896" s="657"/>
      <c r="U896" s="657"/>
      <c r="V896" s="657"/>
      <c r="W896" s="657"/>
      <c r="X896" s="657"/>
      <c r="Y896" s="657"/>
      <c r="Z896" s="657"/>
      <c r="AA896" s="657"/>
      <c r="AB896" s="657"/>
      <c r="AC896" s="657"/>
      <c r="AD896" s="657"/>
    </row>
    <row r="897">
      <c r="A897" s="657"/>
      <c r="B897" s="657"/>
      <c r="C897" s="657"/>
      <c r="D897" s="657"/>
      <c r="E897" s="657"/>
      <c r="F897" s="657"/>
      <c r="G897" s="657"/>
      <c r="H897" s="657"/>
      <c r="I897" s="657"/>
      <c r="J897" s="657"/>
      <c r="K897" s="657"/>
      <c r="L897" s="657"/>
      <c r="M897" s="657"/>
      <c r="N897" s="657"/>
      <c r="O897" s="657"/>
      <c r="P897" s="657"/>
      <c r="Q897" s="657"/>
      <c r="R897" s="657"/>
      <c r="S897" s="657"/>
      <c r="T897" s="657"/>
      <c r="U897" s="657"/>
      <c r="V897" s="657"/>
      <c r="W897" s="657"/>
      <c r="X897" s="657"/>
      <c r="Y897" s="657"/>
      <c r="Z897" s="657"/>
      <c r="AA897" s="657"/>
      <c r="AB897" s="657"/>
      <c r="AC897" s="657"/>
      <c r="AD897" s="657"/>
    </row>
    <row r="898">
      <c r="A898" s="657"/>
      <c r="B898" s="657"/>
      <c r="C898" s="657"/>
      <c r="D898" s="657"/>
      <c r="E898" s="657"/>
      <c r="F898" s="657"/>
      <c r="G898" s="657"/>
      <c r="H898" s="657"/>
      <c r="I898" s="657"/>
      <c r="J898" s="657"/>
      <c r="K898" s="657"/>
      <c r="L898" s="657"/>
      <c r="M898" s="657"/>
      <c r="N898" s="657"/>
      <c r="O898" s="657"/>
      <c r="P898" s="657"/>
      <c r="Q898" s="657"/>
      <c r="R898" s="657"/>
      <c r="S898" s="657"/>
      <c r="T898" s="657"/>
      <c r="U898" s="657"/>
      <c r="V898" s="657"/>
      <c r="W898" s="657"/>
      <c r="X898" s="657"/>
      <c r="Y898" s="657"/>
      <c r="Z898" s="657"/>
      <c r="AA898" s="657"/>
      <c r="AB898" s="657"/>
      <c r="AC898" s="657"/>
      <c r="AD898" s="657"/>
    </row>
    <row r="899">
      <c r="A899" s="657"/>
      <c r="B899" s="657"/>
      <c r="C899" s="657"/>
      <c r="D899" s="657"/>
      <c r="E899" s="657"/>
      <c r="F899" s="657"/>
      <c r="G899" s="657"/>
      <c r="H899" s="657"/>
      <c r="I899" s="657"/>
      <c r="J899" s="657"/>
      <c r="K899" s="657"/>
      <c r="L899" s="657"/>
      <c r="M899" s="657"/>
      <c r="N899" s="657"/>
      <c r="O899" s="657"/>
      <c r="P899" s="657"/>
      <c r="Q899" s="657"/>
      <c r="R899" s="657"/>
      <c r="S899" s="657"/>
      <c r="T899" s="657"/>
      <c r="U899" s="657"/>
      <c r="V899" s="657"/>
      <c r="W899" s="657"/>
      <c r="X899" s="657"/>
      <c r="Y899" s="657"/>
      <c r="Z899" s="657"/>
      <c r="AA899" s="657"/>
      <c r="AB899" s="657"/>
      <c r="AC899" s="657"/>
      <c r="AD899" s="657"/>
    </row>
    <row r="900">
      <c r="A900" s="657"/>
      <c r="B900" s="657"/>
      <c r="C900" s="657"/>
      <c r="D900" s="657"/>
      <c r="E900" s="657"/>
      <c r="F900" s="657"/>
      <c r="G900" s="657"/>
      <c r="H900" s="657"/>
      <c r="I900" s="657"/>
      <c r="J900" s="657"/>
      <c r="K900" s="657"/>
      <c r="L900" s="657"/>
      <c r="M900" s="657"/>
      <c r="N900" s="657"/>
      <c r="O900" s="657"/>
      <c r="P900" s="657"/>
      <c r="Q900" s="657"/>
      <c r="R900" s="657"/>
      <c r="S900" s="657"/>
      <c r="T900" s="657"/>
      <c r="U900" s="657"/>
      <c r="V900" s="657"/>
      <c r="W900" s="657"/>
      <c r="X900" s="657"/>
      <c r="Y900" s="657"/>
      <c r="Z900" s="657"/>
      <c r="AA900" s="657"/>
      <c r="AB900" s="657"/>
      <c r="AC900" s="657"/>
      <c r="AD900" s="657"/>
    </row>
    <row r="901">
      <c r="A901" s="657"/>
      <c r="B901" s="657"/>
      <c r="C901" s="657"/>
      <c r="D901" s="657"/>
      <c r="E901" s="657"/>
      <c r="F901" s="657"/>
      <c r="G901" s="657"/>
      <c r="H901" s="657"/>
      <c r="I901" s="657"/>
      <c r="J901" s="657"/>
      <c r="K901" s="657"/>
      <c r="L901" s="657"/>
      <c r="M901" s="657"/>
      <c r="N901" s="657"/>
      <c r="O901" s="657"/>
      <c r="P901" s="657"/>
      <c r="Q901" s="657"/>
      <c r="R901" s="657"/>
      <c r="S901" s="657"/>
      <c r="T901" s="657"/>
      <c r="U901" s="657"/>
      <c r="V901" s="657"/>
      <c r="W901" s="657"/>
      <c r="X901" s="657"/>
      <c r="Y901" s="657"/>
      <c r="Z901" s="657"/>
      <c r="AA901" s="657"/>
      <c r="AB901" s="657"/>
      <c r="AC901" s="657"/>
      <c r="AD901" s="657"/>
    </row>
    <row r="902">
      <c r="A902" s="657"/>
      <c r="B902" s="657"/>
      <c r="C902" s="657"/>
      <c r="D902" s="657"/>
      <c r="E902" s="657"/>
      <c r="F902" s="657"/>
      <c r="G902" s="657"/>
      <c r="H902" s="657"/>
      <c r="I902" s="657"/>
      <c r="J902" s="657"/>
      <c r="K902" s="657"/>
      <c r="L902" s="657"/>
      <c r="M902" s="657"/>
      <c r="N902" s="657"/>
      <c r="O902" s="657"/>
      <c r="P902" s="657"/>
      <c r="Q902" s="657"/>
      <c r="R902" s="657"/>
      <c r="S902" s="657"/>
      <c r="T902" s="657"/>
      <c r="U902" s="657"/>
      <c r="V902" s="657"/>
      <c r="W902" s="657"/>
      <c r="X902" s="657"/>
      <c r="Y902" s="657"/>
      <c r="Z902" s="657"/>
      <c r="AA902" s="657"/>
      <c r="AB902" s="657"/>
      <c r="AC902" s="657"/>
      <c r="AD902" s="657"/>
    </row>
    <row r="903">
      <c r="A903" s="657"/>
      <c r="B903" s="657"/>
      <c r="C903" s="657"/>
      <c r="D903" s="657"/>
      <c r="E903" s="657"/>
      <c r="F903" s="657"/>
      <c r="G903" s="657"/>
      <c r="H903" s="657"/>
      <c r="I903" s="657"/>
      <c r="J903" s="657"/>
      <c r="K903" s="657"/>
      <c r="L903" s="657"/>
      <c r="M903" s="657"/>
      <c r="N903" s="657"/>
      <c r="O903" s="657"/>
      <c r="P903" s="657"/>
      <c r="Q903" s="657"/>
      <c r="R903" s="657"/>
      <c r="S903" s="657"/>
      <c r="T903" s="657"/>
      <c r="U903" s="657"/>
      <c r="V903" s="657"/>
      <c r="W903" s="657"/>
      <c r="X903" s="657"/>
      <c r="Y903" s="657"/>
      <c r="Z903" s="657"/>
      <c r="AA903" s="657"/>
      <c r="AB903" s="657"/>
      <c r="AC903" s="657"/>
      <c r="AD903" s="657"/>
    </row>
    <row r="904">
      <c r="A904" s="657"/>
      <c r="B904" s="657"/>
      <c r="C904" s="657"/>
      <c r="D904" s="657"/>
      <c r="E904" s="657"/>
      <c r="F904" s="657"/>
      <c r="G904" s="657"/>
      <c r="H904" s="657"/>
      <c r="I904" s="657"/>
      <c r="J904" s="657"/>
      <c r="K904" s="657"/>
      <c r="L904" s="657"/>
      <c r="M904" s="657"/>
      <c r="N904" s="657"/>
      <c r="O904" s="657"/>
      <c r="P904" s="657"/>
      <c r="Q904" s="657"/>
      <c r="R904" s="657"/>
      <c r="S904" s="657"/>
      <c r="T904" s="657"/>
      <c r="U904" s="657"/>
      <c r="V904" s="657"/>
      <c r="W904" s="657"/>
      <c r="X904" s="657"/>
      <c r="Y904" s="657"/>
      <c r="Z904" s="657"/>
      <c r="AA904" s="657"/>
      <c r="AB904" s="657"/>
      <c r="AC904" s="657"/>
      <c r="AD904" s="657"/>
    </row>
    <row r="905">
      <c r="A905" s="657"/>
      <c r="B905" s="657"/>
      <c r="C905" s="657"/>
      <c r="D905" s="657"/>
      <c r="E905" s="657"/>
      <c r="F905" s="657"/>
      <c r="G905" s="657"/>
      <c r="H905" s="657"/>
      <c r="I905" s="657"/>
      <c r="J905" s="657"/>
      <c r="K905" s="657"/>
      <c r="L905" s="657"/>
      <c r="M905" s="657"/>
      <c r="N905" s="657"/>
      <c r="O905" s="657"/>
      <c r="P905" s="657"/>
      <c r="Q905" s="657"/>
      <c r="R905" s="657"/>
      <c r="S905" s="657"/>
      <c r="T905" s="657"/>
      <c r="U905" s="657"/>
      <c r="V905" s="657"/>
      <c r="W905" s="657"/>
      <c r="X905" s="657"/>
      <c r="Y905" s="657"/>
      <c r="Z905" s="657"/>
      <c r="AA905" s="657"/>
      <c r="AB905" s="657"/>
      <c r="AC905" s="657"/>
      <c r="AD905" s="657"/>
    </row>
    <row r="906">
      <c r="A906" s="657"/>
      <c r="B906" s="657"/>
      <c r="C906" s="657"/>
      <c r="D906" s="657"/>
      <c r="E906" s="657"/>
      <c r="F906" s="657"/>
      <c r="G906" s="657"/>
      <c r="H906" s="657"/>
      <c r="I906" s="657"/>
      <c r="J906" s="657"/>
      <c r="K906" s="657"/>
      <c r="L906" s="657"/>
      <c r="M906" s="657"/>
      <c r="N906" s="657"/>
      <c r="O906" s="657"/>
      <c r="P906" s="657"/>
      <c r="Q906" s="657"/>
      <c r="R906" s="657"/>
      <c r="S906" s="657"/>
      <c r="T906" s="657"/>
      <c r="U906" s="657"/>
      <c r="V906" s="657"/>
      <c r="W906" s="657"/>
      <c r="X906" s="657"/>
      <c r="Y906" s="657"/>
      <c r="Z906" s="657"/>
      <c r="AA906" s="657"/>
      <c r="AB906" s="657"/>
      <c r="AC906" s="657"/>
      <c r="AD906" s="657"/>
    </row>
    <row r="907">
      <c r="A907" s="657"/>
      <c r="B907" s="657"/>
      <c r="C907" s="657"/>
      <c r="D907" s="657"/>
      <c r="E907" s="657"/>
      <c r="F907" s="657"/>
      <c r="G907" s="657"/>
      <c r="H907" s="657"/>
      <c r="I907" s="657"/>
      <c r="J907" s="657"/>
      <c r="K907" s="657"/>
      <c r="L907" s="657"/>
      <c r="M907" s="657"/>
      <c r="N907" s="657"/>
      <c r="O907" s="657"/>
      <c r="P907" s="657"/>
      <c r="Q907" s="657"/>
      <c r="R907" s="657"/>
      <c r="S907" s="657"/>
      <c r="T907" s="657"/>
      <c r="U907" s="657"/>
      <c r="V907" s="657"/>
      <c r="W907" s="657"/>
      <c r="X907" s="657"/>
      <c r="Y907" s="657"/>
      <c r="Z907" s="657"/>
      <c r="AA907" s="657"/>
      <c r="AB907" s="657"/>
      <c r="AC907" s="657"/>
      <c r="AD907" s="657"/>
    </row>
    <row r="908">
      <c r="A908" s="657"/>
      <c r="B908" s="657"/>
      <c r="C908" s="657"/>
      <c r="D908" s="657"/>
      <c r="E908" s="657"/>
      <c r="F908" s="657"/>
      <c r="G908" s="657"/>
      <c r="H908" s="657"/>
      <c r="I908" s="657"/>
      <c r="J908" s="657"/>
      <c r="K908" s="657"/>
      <c r="L908" s="657"/>
      <c r="M908" s="657"/>
      <c r="N908" s="657"/>
      <c r="O908" s="657"/>
      <c r="P908" s="657"/>
      <c r="Q908" s="657"/>
      <c r="R908" s="657"/>
      <c r="S908" s="657"/>
      <c r="T908" s="657"/>
      <c r="U908" s="657"/>
      <c r="V908" s="657"/>
      <c r="W908" s="657"/>
      <c r="X908" s="657"/>
      <c r="Y908" s="657"/>
      <c r="Z908" s="657"/>
      <c r="AA908" s="657"/>
      <c r="AB908" s="657"/>
      <c r="AC908" s="657"/>
      <c r="AD908" s="657"/>
    </row>
    <row r="909">
      <c r="A909" s="657"/>
      <c r="B909" s="657"/>
      <c r="C909" s="657"/>
      <c r="D909" s="657"/>
      <c r="E909" s="657"/>
      <c r="F909" s="657"/>
      <c r="G909" s="657"/>
      <c r="H909" s="657"/>
      <c r="I909" s="657"/>
      <c r="J909" s="657"/>
      <c r="K909" s="657"/>
      <c r="L909" s="657"/>
      <c r="M909" s="657"/>
      <c r="N909" s="657"/>
      <c r="O909" s="657"/>
      <c r="P909" s="657"/>
      <c r="Q909" s="657"/>
      <c r="R909" s="657"/>
      <c r="S909" s="657"/>
      <c r="T909" s="657"/>
      <c r="U909" s="657"/>
      <c r="V909" s="657"/>
      <c r="W909" s="657"/>
      <c r="X909" s="657"/>
      <c r="Y909" s="657"/>
      <c r="Z909" s="657"/>
      <c r="AA909" s="657"/>
      <c r="AB909" s="657"/>
      <c r="AC909" s="657"/>
      <c r="AD909" s="657"/>
    </row>
    <row r="910">
      <c r="A910" s="657"/>
      <c r="B910" s="657"/>
      <c r="C910" s="657"/>
      <c r="D910" s="657"/>
      <c r="E910" s="657"/>
      <c r="F910" s="657"/>
      <c r="G910" s="657"/>
      <c r="H910" s="657"/>
      <c r="I910" s="657"/>
      <c r="J910" s="657"/>
      <c r="K910" s="657"/>
      <c r="L910" s="657"/>
      <c r="M910" s="657"/>
      <c r="N910" s="657"/>
      <c r="O910" s="657"/>
      <c r="P910" s="657"/>
      <c r="Q910" s="657"/>
      <c r="R910" s="657"/>
      <c r="S910" s="657"/>
      <c r="T910" s="657"/>
      <c r="U910" s="657"/>
      <c r="V910" s="657"/>
      <c r="W910" s="657"/>
      <c r="X910" s="657"/>
      <c r="Y910" s="657"/>
      <c r="Z910" s="657"/>
      <c r="AA910" s="657"/>
      <c r="AB910" s="657"/>
      <c r="AC910" s="657"/>
      <c r="AD910" s="657"/>
    </row>
    <row r="911">
      <c r="A911" s="657"/>
      <c r="B911" s="657"/>
      <c r="C911" s="657"/>
      <c r="D911" s="657"/>
      <c r="E911" s="657"/>
      <c r="F911" s="657"/>
      <c r="G911" s="657"/>
      <c r="H911" s="657"/>
      <c r="I911" s="657"/>
      <c r="J911" s="657"/>
      <c r="K911" s="657"/>
      <c r="L911" s="657"/>
      <c r="M911" s="657"/>
      <c r="N911" s="657"/>
      <c r="O911" s="657"/>
      <c r="P911" s="657"/>
      <c r="Q911" s="657"/>
      <c r="R911" s="657"/>
      <c r="S911" s="657"/>
      <c r="T911" s="657"/>
      <c r="U911" s="657"/>
      <c r="V911" s="657"/>
      <c r="W911" s="657"/>
      <c r="X911" s="657"/>
      <c r="Y911" s="657"/>
      <c r="Z911" s="657"/>
      <c r="AA911" s="657"/>
      <c r="AB911" s="657"/>
      <c r="AC911" s="657"/>
      <c r="AD911" s="657"/>
    </row>
    <row r="912">
      <c r="A912" s="657"/>
      <c r="B912" s="657"/>
      <c r="C912" s="657"/>
      <c r="D912" s="657"/>
      <c r="E912" s="657"/>
      <c r="F912" s="657"/>
      <c r="G912" s="657"/>
      <c r="H912" s="657"/>
      <c r="I912" s="657"/>
      <c r="J912" s="657"/>
      <c r="K912" s="657"/>
      <c r="L912" s="657"/>
      <c r="M912" s="657"/>
      <c r="N912" s="657"/>
      <c r="O912" s="657"/>
      <c r="P912" s="657"/>
      <c r="Q912" s="657"/>
      <c r="R912" s="657"/>
      <c r="S912" s="657"/>
      <c r="T912" s="657"/>
      <c r="U912" s="657"/>
      <c r="V912" s="657"/>
      <c r="W912" s="657"/>
      <c r="X912" s="657"/>
      <c r="Y912" s="657"/>
      <c r="Z912" s="657"/>
      <c r="AA912" s="657"/>
      <c r="AB912" s="657"/>
      <c r="AC912" s="657"/>
      <c r="AD912" s="657"/>
    </row>
    <row r="913">
      <c r="A913" s="657"/>
      <c r="B913" s="657"/>
      <c r="C913" s="657"/>
      <c r="D913" s="657"/>
      <c r="E913" s="657"/>
      <c r="F913" s="657"/>
      <c r="G913" s="657"/>
      <c r="H913" s="657"/>
      <c r="I913" s="657"/>
      <c r="J913" s="657"/>
      <c r="K913" s="657"/>
      <c r="L913" s="657"/>
      <c r="M913" s="657"/>
      <c r="N913" s="657"/>
      <c r="O913" s="657"/>
      <c r="P913" s="657"/>
      <c r="Q913" s="657"/>
      <c r="R913" s="657"/>
      <c r="S913" s="657"/>
      <c r="T913" s="657"/>
      <c r="U913" s="657"/>
      <c r="V913" s="657"/>
      <c r="W913" s="657"/>
      <c r="X913" s="657"/>
      <c r="Y913" s="657"/>
      <c r="Z913" s="657"/>
      <c r="AA913" s="657"/>
      <c r="AB913" s="657"/>
      <c r="AC913" s="657"/>
      <c r="AD913" s="657"/>
    </row>
    <row r="914">
      <c r="A914" s="657"/>
      <c r="B914" s="657"/>
      <c r="C914" s="657"/>
      <c r="D914" s="657"/>
      <c r="E914" s="657"/>
      <c r="F914" s="657"/>
      <c r="G914" s="657"/>
      <c r="H914" s="657"/>
      <c r="I914" s="657"/>
      <c r="J914" s="657"/>
      <c r="K914" s="657"/>
      <c r="L914" s="657"/>
      <c r="M914" s="657"/>
      <c r="N914" s="657"/>
      <c r="O914" s="657"/>
      <c r="P914" s="657"/>
      <c r="Q914" s="657"/>
      <c r="R914" s="657"/>
      <c r="S914" s="657"/>
      <c r="T914" s="657"/>
      <c r="U914" s="657"/>
      <c r="V914" s="657"/>
      <c r="W914" s="657"/>
      <c r="X914" s="657"/>
      <c r="Y914" s="657"/>
      <c r="Z914" s="657"/>
      <c r="AA914" s="657"/>
      <c r="AB914" s="657"/>
      <c r="AC914" s="657"/>
      <c r="AD914" s="657"/>
    </row>
    <row r="915">
      <c r="A915" s="657"/>
      <c r="B915" s="657"/>
      <c r="C915" s="657"/>
      <c r="D915" s="657"/>
      <c r="E915" s="657"/>
      <c r="F915" s="657"/>
      <c r="G915" s="657"/>
      <c r="H915" s="657"/>
      <c r="I915" s="657"/>
      <c r="J915" s="657"/>
      <c r="K915" s="657"/>
      <c r="L915" s="657"/>
      <c r="M915" s="657"/>
      <c r="N915" s="657"/>
      <c r="O915" s="657"/>
      <c r="P915" s="657"/>
      <c r="Q915" s="657"/>
      <c r="R915" s="657"/>
      <c r="S915" s="657"/>
      <c r="T915" s="657"/>
      <c r="U915" s="657"/>
      <c r="V915" s="657"/>
      <c r="W915" s="657"/>
      <c r="X915" s="657"/>
      <c r="Y915" s="657"/>
      <c r="Z915" s="657"/>
      <c r="AA915" s="657"/>
      <c r="AB915" s="657"/>
      <c r="AC915" s="657"/>
      <c r="AD915" s="657"/>
    </row>
    <row r="916">
      <c r="A916" s="657"/>
      <c r="B916" s="657"/>
      <c r="C916" s="657"/>
      <c r="D916" s="657"/>
      <c r="E916" s="657"/>
      <c r="F916" s="657"/>
      <c r="G916" s="657"/>
      <c r="H916" s="657"/>
      <c r="I916" s="657"/>
      <c r="J916" s="657"/>
      <c r="K916" s="657"/>
      <c r="L916" s="657"/>
      <c r="M916" s="657"/>
      <c r="N916" s="657"/>
      <c r="O916" s="657"/>
      <c r="P916" s="657"/>
      <c r="Q916" s="657"/>
      <c r="R916" s="657"/>
      <c r="S916" s="657"/>
      <c r="T916" s="657"/>
      <c r="U916" s="657"/>
      <c r="V916" s="657"/>
      <c r="W916" s="657"/>
      <c r="X916" s="657"/>
      <c r="Y916" s="657"/>
      <c r="Z916" s="657"/>
      <c r="AA916" s="657"/>
      <c r="AB916" s="657"/>
      <c r="AC916" s="657"/>
      <c r="AD916" s="657"/>
    </row>
    <row r="917">
      <c r="A917" s="657"/>
      <c r="B917" s="657"/>
      <c r="C917" s="657"/>
      <c r="D917" s="657"/>
      <c r="E917" s="657"/>
      <c r="F917" s="657"/>
      <c r="G917" s="657"/>
      <c r="H917" s="657"/>
      <c r="I917" s="657"/>
      <c r="J917" s="657"/>
      <c r="K917" s="657"/>
      <c r="L917" s="657"/>
      <c r="M917" s="657"/>
      <c r="N917" s="657"/>
      <c r="O917" s="657"/>
      <c r="P917" s="657"/>
      <c r="Q917" s="657"/>
      <c r="R917" s="657"/>
      <c r="S917" s="657"/>
      <c r="T917" s="657"/>
      <c r="U917" s="657"/>
      <c r="V917" s="657"/>
      <c r="W917" s="657"/>
      <c r="X917" s="657"/>
      <c r="Y917" s="657"/>
      <c r="Z917" s="657"/>
      <c r="AA917" s="657"/>
      <c r="AB917" s="657"/>
      <c r="AC917" s="657"/>
      <c r="AD917" s="657"/>
    </row>
    <row r="918">
      <c r="A918" s="657"/>
      <c r="B918" s="657"/>
      <c r="C918" s="657"/>
      <c r="D918" s="657"/>
      <c r="E918" s="657"/>
      <c r="F918" s="657"/>
      <c r="G918" s="657"/>
      <c r="H918" s="657"/>
      <c r="I918" s="657"/>
      <c r="J918" s="657"/>
      <c r="K918" s="657"/>
      <c r="L918" s="657"/>
      <c r="M918" s="657"/>
      <c r="N918" s="657"/>
      <c r="O918" s="657"/>
      <c r="P918" s="657"/>
      <c r="Q918" s="657"/>
      <c r="R918" s="657"/>
      <c r="S918" s="657"/>
      <c r="T918" s="657"/>
      <c r="U918" s="657"/>
      <c r="V918" s="657"/>
      <c r="W918" s="657"/>
      <c r="X918" s="657"/>
      <c r="Y918" s="657"/>
      <c r="Z918" s="657"/>
      <c r="AA918" s="657"/>
      <c r="AB918" s="657"/>
      <c r="AC918" s="657"/>
      <c r="AD918" s="657"/>
    </row>
    <row r="919">
      <c r="A919" s="657"/>
      <c r="B919" s="657"/>
      <c r="C919" s="657"/>
      <c r="D919" s="657"/>
      <c r="E919" s="657"/>
      <c r="F919" s="657"/>
      <c r="G919" s="657"/>
      <c r="H919" s="657"/>
      <c r="I919" s="657"/>
      <c r="J919" s="657"/>
      <c r="K919" s="657"/>
      <c r="L919" s="657"/>
      <c r="M919" s="657"/>
      <c r="N919" s="657"/>
      <c r="O919" s="657"/>
      <c r="P919" s="657"/>
      <c r="Q919" s="657"/>
      <c r="R919" s="657"/>
      <c r="S919" s="657"/>
      <c r="T919" s="657"/>
      <c r="U919" s="657"/>
      <c r="V919" s="657"/>
      <c r="W919" s="657"/>
      <c r="X919" s="657"/>
      <c r="Y919" s="657"/>
      <c r="Z919" s="657"/>
      <c r="AA919" s="657"/>
      <c r="AB919" s="657"/>
      <c r="AC919" s="657"/>
      <c r="AD919" s="657"/>
    </row>
    <row r="920">
      <c r="A920" s="657"/>
      <c r="B920" s="657"/>
      <c r="C920" s="657"/>
      <c r="D920" s="657"/>
      <c r="E920" s="657"/>
      <c r="F920" s="657"/>
      <c r="G920" s="657"/>
      <c r="H920" s="657"/>
      <c r="I920" s="657"/>
      <c r="J920" s="657"/>
      <c r="K920" s="657"/>
      <c r="L920" s="657"/>
      <c r="M920" s="657"/>
      <c r="N920" s="657"/>
      <c r="O920" s="657"/>
      <c r="P920" s="657"/>
      <c r="Q920" s="657"/>
      <c r="R920" s="657"/>
      <c r="S920" s="657"/>
      <c r="T920" s="657"/>
      <c r="U920" s="657"/>
      <c r="V920" s="657"/>
      <c r="W920" s="657"/>
      <c r="X920" s="657"/>
      <c r="Y920" s="657"/>
      <c r="Z920" s="657"/>
      <c r="AA920" s="657"/>
      <c r="AB920" s="657"/>
      <c r="AC920" s="657"/>
      <c r="AD920" s="657"/>
    </row>
    <row r="921">
      <c r="A921" s="657"/>
      <c r="B921" s="657"/>
      <c r="C921" s="657"/>
      <c r="D921" s="657"/>
      <c r="E921" s="657"/>
      <c r="F921" s="657"/>
      <c r="G921" s="657"/>
      <c r="H921" s="657"/>
      <c r="I921" s="657"/>
      <c r="J921" s="657"/>
      <c r="K921" s="657"/>
      <c r="L921" s="657"/>
      <c r="M921" s="657"/>
      <c r="N921" s="657"/>
      <c r="O921" s="657"/>
      <c r="P921" s="657"/>
      <c r="Q921" s="657"/>
      <c r="R921" s="657"/>
      <c r="S921" s="657"/>
      <c r="T921" s="657"/>
      <c r="U921" s="657"/>
      <c r="V921" s="657"/>
      <c r="W921" s="657"/>
      <c r="X921" s="657"/>
      <c r="Y921" s="657"/>
      <c r="Z921" s="657"/>
      <c r="AA921" s="657"/>
      <c r="AB921" s="657"/>
      <c r="AC921" s="657"/>
      <c r="AD921" s="657"/>
    </row>
    <row r="922">
      <c r="A922" s="657"/>
      <c r="B922" s="657"/>
      <c r="C922" s="657"/>
      <c r="D922" s="657"/>
      <c r="E922" s="657"/>
      <c r="F922" s="657"/>
      <c r="G922" s="657"/>
      <c r="H922" s="657"/>
      <c r="I922" s="657"/>
      <c r="J922" s="657"/>
      <c r="K922" s="657"/>
      <c r="L922" s="657"/>
      <c r="M922" s="657"/>
      <c r="N922" s="657"/>
      <c r="O922" s="657"/>
      <c r="P922" s="657"/>
      <c r="Q922" s="657"/>
      <c r="R922" s="657"/>
      <c r="S922" s="657"/>
      <c r="T922" s="657"/>
      <c r="U922" s="657"/>
      <c r="V922" s="657"/>
      <c r="W922" s="657"/>
      <c r="X922" s="657"/>
      <c r="Y922" s="657"/>
      <c r="Z922" s="657"/>
      <c r="AA922" s="657"/>
      <c r="AB922" s="657"/>
      <c r="AC922" s="657"/>
      <c r="AD922" s="657"/>
    </row>
    <row r="923">
      <c r="A923" s="657"/>
      <c r="B923" s="657"/>
      <c r="C923" s="657"/>
      <c r="D923" s="657"/>
      <c r="E923" s="657"/>
      <c r="F923" s="657"/>
      <c r="G923" s="657"/>
      <c r="H923" s="657"/>
      <c r="I923" s="657"/>
      <c r="J923" s="657"/>
      <c r="K923" s="657"/>
      <c r="L923" s="657"/>
      <c r="M923" s="657"/>
      <c r="N923" s="657"/>
      <c r="O923" s="657"/>
      <c r="P923" s="657"/>
      <c r="Q923" s="657"/>
      <c r="R923" s="657"/>
      <c r="S923" s="657"/>
      <c r="T923" s="657"/>
      <c r="U923" s="657"/>
      <c r="V923" s="657"/>
      <c r="W923" s="657"/>
      <c r="X923" s="657"/>
      <c r="Y923" s="657"/>
      <c r="Z923" s="657"/>
      <c r="AA923" s="657"/>
      <c r="AB923" s="657"/>
      <c r="AC923" s="657"/>
      <c r="AD923" s="657"/>
    </row>
    <row r="924">
      <c r="A924" s="657"/>
      <c r="B924" s="657"/>
      <c r="C924" s="657"/>
      <c r="D924" s="657"/>
      <c r="E924" s="657"/>
      <c r="F924" s="657"/>
      <c r="G924" s="657"/>
      <c r="H924" s="657"/>
      <c r="I924" s="657"/>
      <c r="J924" s="657"/>
      <c r="K924" s="657"/>
      <c r="L924" s="657"/>
      <c r="M924" s="657"/>
      <c r="N924" s="657"/>
      <c r="O924" s="657"/>
      <c r="P924" s="657"/>
      <c r="Q924" s="657"/>
      <c r="R924" s="657"/>
      <c r="S924" s="657"/>
      <c r="T924" s="657"/>
      <c r="U924" s="657"/>
      <c r="V924" s="657"/>
      <c r="W924" s="657"/>
      <c r="X924" s="657"/>
      <c r="Y924" s="657"/>
      <c r="Z924" s="657"/>
      <c r="AA924" s="657"/>
      <c r="AB924" s="657"/>
      <c r="AC924" s="657"/>
      <c r="AD924" s="657"/>
    </row>
    <row r="925">
      <c r="A925" s="657"/>
      <c r="B925" s="657"/>
      <c r="C925" s="657"/>
      <c r="D925" s="657"/>
      <c r="E925" s="657"/>
      <c r="F925" s="657"/>
      <c r="G925" s="657"/>
      <c r="H925" s="657"/>
      <c r="I925" s="657"/>
      <c r="J925" s="657"/>
      <c r="K925" s="657"/>
      <c r="L925" s="657"/>
      <c r="M925" s="657"/>
      <c r="N925" s="657"/>
      <c r="O925" s="657"/>
      <c r="P925" s="657"/>
      <c r="Q925" s="657"/>
      <c r="R925" s="657"/>
      <c r="S925" s="657"/>
      <c r="T925" s="657"/>
      <c r="U925" s="657"/>
      <c r="V925" s="657"/>
      <c r="W925" s="657"/>
      <c r="X925" s="657"/>
      <c r="Y925" s="657"/>
      <c r="Z925" s="657"/>
      <c r="AA925" s="657"/>
      <c r="AB925" s="657"/>
      <c r="AC925" s="657"/>
      <c r="AD925" s="657"/>
    </row>
    <row r="926">
      <c r="A926" s="657"/>
      <c r="B926" s="657"/>
      <c r="C926" s="657"/>
      <c r="D926" s="657"/>
      <c r="E926" s="657"/>
      <c r="F926" s="657"/>
      <c r="G926" s="657"/>
      <c r="H926" s="657"/>
      <c r="I926" s="657"/>
      <c r="J926" s="657"/>
      <c r="K926" s="657"/>
      <c r="L926" s="657"/>
      <c r="M926" s="657"/>
      <c r="N926" s="657"/>
      <c r="O926" s="657"/>
      <c r="P926" s="657"/>
      <c r="Q926" s="657"/>
      <c r="R926" s="657"/>
      <c r="S926" s="657"/>
      <c r="T926" s="657"/>
      <c r="U926" s="657"/>
      <c r="V926" s="657"/>
      <c r="W926" s="657"/>
      <c r="X926" s="657"/>
      <c r="Y926" s="657"/>
      <c r="Z926" s="657"/>
      <c r="AA926" s="657"/>
      <c r="AB926" s="657"/>
      <c r="AC926" s="657"/>
      <c r="AD926" s="657"/>
    </row>
    <row r="927">
      <c r="A927" s="657"/>
      <c r="B927" s="657"/>
      <c r="C927" s="657"/>
      <c r="D927" s="657"/>
      <c r="E927" s="657"/>
      <c r="F927" s="657"/>
      <c r="G927" s="657"/>
      <c r="H927" s="657"/>
      <c r="I927" s="657"/>
      <c r="J927" s="657"/>
      <c r="K927" s="657"/>
      <c r="L927" s="657"/>
      <c r="M927" s="657"/>
      <c r="N927" s="657"/>
      <c r="O927" s="657"/>
      <c r="P927" s="657"/>
      <c r="Q927" s="657"/>
      <c r="R927" s="657"/>
      <c r="S927" s="657"/>
      <c r="T927" s="657"/>
      <c r="U927" s="657"/>
      <c r="V927" s="657"/>
      <c r="W927" s="657"/>
      <c r="X927" s="657"/>
      <c r="Y927" s="657"/>
      <c r="Z927" s="657"/>
      <c r="AA927" s="657"/>
      <c r="AB927" s="657"/>
      <c r="AC927" s="657"/>
      <c r="AD927" s="657"/>
    </row>
    <row r="928">
      <c r="A928" s="657"/>
      <c r="B928" s="657"/>
      <c r="C928" s="657"/>
      <c r="D928" s="657"/>
      <c r="E928" s="657"/>
      <c r="F928" s="657"/>
      <c r="G928" s="657"/>
      <c r="H928" s="657"/>
      <c r="I928" s="657"/>
      <c r="J928" s="657"/>
      <c r="K928" s="657"/>
      <c r="L928" s="657"/>
      <c r="M928" s="657"/>
      <c r="N928" s="657"/>
      <c r="O928" s="657"/>
      <c r="P928" s="657"/>
      <c r="Q928" s="657"/>
      <c r="R928" s="657"/>
      <c r="S928" s="657"/>
      <c r="T928" s="657"/>
      <c r="U928" s="657"/>
      <c r="V928" s="657"/>
      <c r="W928" s="657"/>
      <c r="X928" s="657"/>
      <c r="Y928" s="657"/>
      <c r="Z928" s="657"/>
      <c r="AA928" s="657"/>
      <c r="AB928" s="657"/>
      <c r="AC928" s="657"/>
      <c r="AD928" s="657"/>
    </row>
    <row r="929">
      <c r="A929" s="657"/>
      <c r="B929" s="657"/>
      <c r="C929" s="657"/>
      <c r="D929" s="657"/>
      <c r="E929" s="657"/>
      <c r="F929" s="657"/>
      <c r="G929" s="657"/>
      <c r="H929" s="657"/>
      <c r="I929" s="657"/>
      <c r="J929" s="657"/>
      <c r="K929" s="657"/>
      <c r="L929" s="657"/>
      <c r="M929" s="657"/>
      <c r="N929" s="657"/>
      <c r="O929" s="657"/>
      <c r="P929" s="657"/>
      <c r="Q929" s="657"/>
      <c r="R929" s="657"/>
      <c r="S929" s="657"/>
      <c r="T929" s="657"/>
      <c r="U929" s="657"/>
      <c r="V929" s="657"/>
      <c r="W929" s="657"/>
      <c r="X929" s="657"/>
      <c r="Y929" s="657"/>
      <c r="Z929" s="657"/>
      <c r="AA929" s="657"/>
      <c r="AB929" s="657"/>
      <c r="AC929" s="657"/>
      <c r="AD929" s="657"/>
    </row>
    <row r="930">
      <c r="A930" s="657"/>
      <c r="B930" s="657"/>
      <c r="C930" s="657"/>
      <c r="D930" s="657"/>
      <c r="E930" s="657"/>
      <c r="F930" s="657"/>
      <c r="G930" s="657"/>
      <c r="H930" s="657"/>
      <c r="I930" s="657"/>
      <c r="J930" s="657"/>
      <c r="K930" s="657"/>
      <c r="L930" s="657"/>
      <c r="M930" s="657"/>
      <c r="N930" s="657"/>
      <c r="O930" s="657"/>
      <c r="P930" s="657"/>
      <c r="Q930" s="657"/>
      <c r="R930" s="657"/>
      <c r="S930" s="657"/>
      <c r="T930" s="657"/>
      <c r="U930" s="657"/>
      <c r="V930" s="657"/>
      <c r="W930" s="657"/>
      <c r="X930" s="657"/>
      <c r="Y930" s="657"/>
      <c r="Z930" s="657"/>
      <c r="AA930" s="657"/>
      <c r="AB930" s="657"/>
      <c r="AC930" s="657"/>
      <c r="AD930" s="657"/>
    </row>
    <row r="931">
      <c r="A931" s="657"/>
      <c r="B931" s="657"/>
      <c r="C931" s="657"/>
      <c r="D931" s="657"/>
      <c r="E931" s="657"/>
      <c r="F931" s="657"/>
      <c r="G931" s="657"/>
      <c r="H931" s="657"/>
      <c r="I931" s="657"/>
      <c r="J931" s="657"/>
      <c r="K931" s="657"/>
      <c r="L931" s="657"/>
      <c r="M931" s="657"/>
      <c r="N931" s="657"/>
      <c r="O931" s="657"/>
      <c r="P931" s="657"/>
      <c r="Q931" s="657"/>
      <c r="R931" s="657"/>
      <c r="S931" s="657"/>
      <c r="T931" s="657"/>
      <c r="U931" s="657"/>
      <c r="V931" s="657"/>
      <c r="W931" s="657"/>
      <c r="X931" s="657"/>
      <c r="Y931" s="657"/>
      <c r="Z931" s="657"/>
      <c r="AA931" s="657"/>
      <c r="AB931" s="657"/>
      <c r="AC931" s="657"/>
      <c r="AD931" s="657"/>
    </row>
    <row r="932">
      <c r="A932" s="657"/>
      <c r="B932" s="657"/>
      <c r="C932" s="657"/>
      <c r="D932" s="657"/>
      <c r="E932" s="657"/>
      <c r="F932" s="657"/>
      <c r="G932" s="657"/>
      <c r="H932" s="657"/>
      <c r="I932" s="657"/>
      <c r="J932" s="657"/>
      <c r="K932" s="657"/>
      <c r="L932" s="657"/>
      <c r="M932" s="657"/>
      <c r="N932" s="657"/>
      <c r="O932" s="657"/>
      <c r="P932" s="657"/>
      <c r="Q932" s="657"/>
      <c r="R932" s="657"/>
      <c r="S932" s="657"/>
      <c r="T932" s="657"/>
      <c r="U932" s="657"/>
      <c r="V932" s="657"/>
      <c r="W932" s="657"/>
      <c r="X932" s="657"/>
      <c r="Y932" s="657"/>
      <c r="Z932" s="657"/>
      <c r="AA932" s="657"/>
      <c r="AB932" s="657"/>
      <c r="AC932" s="657"/>
      <c r="AD932" s="657"/>
    </row>
    <row r="933">
      <c r="A933" s="657"/>
      <c r="B933" s="657"/>
      <c r="C933" s="657"/>
      <c r="D933" s="657"/>
      <c r="E933" s="657"/>
      <c r="F933" s="657"/>
      <c r="G933" s="657"/>
      <c r="H933" s="657"/>
      <c r="I933" s="657"/>
      <c r="J933" s="657"/>
      <c r="K933" s="657"/>
      <c r="L933" s="657"/>
      <c r="M933" s="657"/>
      <c r="N933" s="657"/>
      <c r="O933" s="657"/>
      <c r="P933" s="657"/>
      <c r="Q933" s="657"/>
      <c r="R933" s="657"/>
      <c r="S933" s="657"/>
      <c r="T933" s="657"/>
      <c r="U933" s="657"/>
      <c r="V933" s="657"/>
      <c r="W933" s="657"/>
      <c r="X933" s="657"/>
      <c r="Y933" s="657"/>
      <c r="Z933" s="657"/>
      <c r="AA933" s="657"/>
      <c r="AB933" s="657"/>
      <c r="AC933" s="657"/>
      <c r="AD933" s="657"/>
    </row>
    <row r="934">
      <c r="A934" s="657"/>
      <c r="B934" s="657"/>
      <c r="C934" s="657"/>
      <c r="D934" s="657"/>
      <c r="E934" s="657"/>
      <c r="F934" s="657"/>
      <c r="G934" s="657"/>
      <c r="H934" s="657"/>
      <c r="I934" s="657"/>
      <c r="J934" s="657"/>
      <c r="K934" s="657"/>
      <c r="L934" s="657"/>
      <c r="M934" s="657"/>
      <c r="N934" s="657"/>
      <c r="O934" s="657"/>
      <c r="P934" s="657"/>
      <c r="Q934" s="657"/>
      <c r="R934" s="657"/>
      <c r="S934" s="657"/>
      <c r="T934" s="657"/>
      <c r="U934" s="657"/>
      <c r="V934" s="657"/>
      <c r="W934" s="657"/>
      <c r="X934" s="657"/>
      <c r="Y934" s="657"/>
      <c r="Z934" s="657"/>
      <c r="AA934" s="657"/>
      <c r="AB934" s="657"/>
      <c r="AC934" s="657"/>
      <c r="AD934" s="657"/>
    </row>
    <row r="935">
      <c r="A935" s="657"/>
      <c r="B935" s="657"/>
      <c r="C935" s="657"/>
      <c r="D935" s="657"/>
      <c r="E935" s="657"/>
      <c r="F935" s="657"/>
      <c r="G935" s="657"/>
      <c r="H935" s="657"/>
      <c r="I935" s="657"/>
      <c r="J935" s="657"/>
      <c r="K935" s="657"/>
      <c r="L935" s="657"/>
      <c r="M935" s="657"/>
      <c r="N935" s="657"/>
      <c r="O935" s="657"/>
      <c r="P935" s="657"/>
      <c r="Q935" s="657"/>
      <c r="R935" s="657"/>
      <c r="S935" s="657"/>
      <c r="T935" s="657"/>
      <c r="U935" s="657"/>
      <c r="V935" s="657"/>
      <c r="W935" s="657"/>
      <c r="X935" s="657"/>
      <c r="Y935" s="657"/>
      <c r="Z935" s="657"/>
      <c r="AA935" s="657"/>
      <c r="AB935" s="657"/>
      <c r="AC935" s="657"/>
      <c r="AD935" s="657"/>
    </row>
    <row r="936">
      <c r="A936" s="657"/>
      <c r="B936" s="657"/>
      <c r="C936" s="657"/>
      <c r="D936" s="657"/>
      <c r="E936" s="657"/>
      <c r="F936" s="657"/>
      <c r="G936" s="657"/>
      <c r="H936" s="657"/>
      <c r="I936" s="657"/>
      <c r="J936" s="657"/>
      <c r="K936" s="657"/>
      <c r="L936" s="657"/>
      <c r="M936" s="657"/>
      <c r="N936" s="657"/>
      <c r="O936" s="657"/>
      <c r="P936" s="657"/>
      <c r="Q936" s="657"/>
      <c r="R936" s="657"/>
      <c r="S936" s="657"/>
      <c r="T936" s="657"/>
      <c r="U936" s="657"/>
      <c r="V936" s="657"/>
      <c r="W936" s="657"/>
      <c r="X936" s="657"/>
      <c r="Y936" s="657"/>
      <c r="Z936" s="657"/>
      <c r="AA936" s="657"/>
      <c r="AB936" s="657"/>
      <c r="AC936" s="657"/>
      <c r="AD936" s="657"/>
    </row>
    <row r="937">
      <c r="A937" s="657"/>
      <c r="B937" s="657"/>
      <c r="C937" s="657"/>
      <c r="D937" s="657"/>
      <c r="E937" s="657"/>
      <c r="F937" s="657"/>
      <c r="G937" s="657"/>
      <c r="H937" s="657"/>
      <c r="I937" s="657"/>
      <c r="J937" s="657"/>
      <c r="K937" s="657"/>
      <c r="L937" s="657"/>
      <c r="M937" s="657"/>
      <c r="N937" s="657"/>
      <c r="O937" s="657"/>
      <c r="P937" s="657"/>
      <c r="Q937" s="657"/>
      <c r="R937" s="657"/>
      <c r="S937" s="657"/>
      <c r="T937" s="657"/>
      <c r="U937" s="657"/>
      <c r="V937" s="657"/>
      <c r="W937" s="657"/>
      <c r="X937" s="657"/>
      <c r="Y937" s="657"/>
      <c r="Z937" s="657"/>
      <c r="AA937" s="657"/>
      <c r="AB937" s="657"/>
      <c r="AC937" s="657"/>
      <c r="AD937" s="657"/>
    </row>
    <row r="938">
      <c r="A938" s="657"/>
      <c r="B938" s="657"/>
      <c r="C938" s="657"/>
      <c r="D938" s="657"/>
      <c r="E938" s="657"/>
      <c r="F938" s="657"/>
      <c r="G938" s="657"/>
      <c r="H938" s="657"/>
      <c r="I938" s="657"/>
      <c r="J938" s="657"/>
      <c r="K938" s="657"/>
      <c r="L938" s="657"/>
      <c r="M938" s="657"/>
      <c r="N938" s="657"/>
      <c r="O938" s="657"/>
      <c r="P938" s="657"/>
      <c r="Q938" s="657"/>
      <c r="R938" s="657"/>
      <c r="S938" s="657"/>
      <c r="T938" s="657"/>
      <c r="U938" s="657"/>
      <c r="V938" s="657"/>
      <c r="W938" s="657"/>
      <c r="X938" s="657"/>
      <c r="Y938" s="657"/>
      <c r="Z938" s="657"/>
      <c r="AA938" s="657"/>
      <c r="AB938" s="657"/>
      <c r="AC938" s="657"/>
      <c r="AD938" s="657"/>
    </row>
    <row r="939">
      <c r="A939" s="657"/>
      <c r="B939" s="657"/>
      <c r="C939" s="657"/>
      <c r="D939" s="657"/>
      <c r="E939" s="657"/>
      <c r="F939" s="657"/>
      <c r="G939" s="657"/>
      <c r="H939" s="657"/>
      <c r="I939" s="657"/>
      <c r="J939" s="657"/>
      <c r="K939" s="657"/>
      <c r="L939" s="657"/>
      <c r="M939" s="657"/>
      <c r="N939" s="657"/>
      <c r="O939" s="657"/>
      <c r="P939" s="657"/>
      <c r="Q939" s="657"/>
      <c r="R939" s="657"/>
      <c r="S939" s="657"/>
      <c r="T939" s="657"/>
      <c r="U939" s="657"/>
      <c r="V939" s="657"/>
      <c r="W939" s="657"/>
      <c r="X939" s="657"/>
      <c r="Y939" s="657"/>
      <c r="Z939" s="657"/>
      <c r="AA939" s="657"/>
      <c r="AB939" s="657"/>
      <c r="AC939" s="657"/>
      <c r="AD939" s="657"/>
    </row>
    <row r="940">
      <c r="A940" s="657"/>
      <c r="B940" s="657"/>
      <c r="C940" s="657"/>
      <c r="D940" s="657"/>
      <c r="E940" s="657"/>
      <c r="F940" s="657"/>
      <c r="G940" s="657"/>
      <c r="H940" s="657"/>
      <c r="I940" s="657"/>
      <c r="J940" s="657"/>
      <c r="K940" s="657"/>
      <c r="L940" s="657"/>
      <c r="M940" s="657"/>
      <c r="N940" s="657"/>
      <c r="O940" s="657"/>
      <c r="P940" s="657"/>
      <c r="Q940" s="657"/>
      <c r="R940" s="657"/>
      <c r="S940" s="657"/>
      <c r="T940" s="657"/>
      <c r="U940" s="657"/>
      <c r="V940" s="657"/>
      <c r="W940" s="657"/>
      <c r="X940" s="657"/>
      <c r="Y940" s="657"/>
      <c r="Z940" s="657"/>
      <c r="AA940" s="657"/>
      <c r="AB940" s="657"/>
      <c r="AC940" s="657"/>
      <c r="AD940" s="657"/>
    </row>
    <row r="941">
      <c r="A941" s="657"/>
      <c r="B941" s="657"/>
      <c r="C941" s="657"/>
      <c r="D941" s="657"/>
      <c r="E941" s="657"/>
      <c r="F941" s="657"/>
      <c r="G941" s="657"/>
      <c r="H941" s="657"/>
      <c r="I941" s="657"/>
      <c r="J941" s="657"/>
      <c r="K941" s="657"/>
      <c r="L941" s="657"/>
      <c r="M941" s="657"/>
      <c r="N941" s="657"/>
      <c r="O941" s="657"/>
      <c r="P941" s="657"/>
      <c r="Q941" s="657"/>
      <c r="R941" s="657"/>
      <c r="S941" s="657"/>
      <c r="T941" s="657"/>
      <c r="U941" s="657"/>
      <c r="V941" s="657"/>
      <c r="W941" s="657"/>
      <c r="X941" s="657"/>
      <c r="Y941" s="657"/>
      <c r="Z941" s="657"/>
      <c r="AA941" s="657"/>
      <c r="AB941" s="657"/>
      <c r="AC941" s="657"/>
      <c r="AD941" s="657"/>
    </row>
    <row r="942">
      <c r="A942" s="657"/>
      <c r="B942" s="657"/>
      <c r="C942" s="657"/>
      <c r="D942" s="657"/>
      <c r="E942" s="657"/>
      <c r="F942" s="657"/>
      <c r="G942" s="657"/>
      <c r="H942" s="657"/>
      <c r="I942" s="657"/>
      <c r="J942" s="657"/>
      <c r="K942" s="657"/>
      <c r="L942" s="657"/>
      <c r="M942" s="657"/>
      <c r="N942" s="657"/>
      <c r="O942" s="657"/>
      <c r="P942" s="657"/>
      <c r="Q942" s="657"/>
      <c r="R942" s="657"/>
      <c r="S942" s="657"/>
      <c r="T942" s="657"/>
      <c r="U942" s="657"/>
      <c r="V942" s="657"/>
      <c r="W942" s="657"/>
      <c r="X942" s="657"/>
      <c r="Y942" s="657"/>
      <c r="Z942" s="657"/>
      <c r="AA942" s="657"/>
      <c r="AB942" s="657"/>
      <c r="AC942" s="657"/>
      <c r="AD942" s="657"/>
    </row>
    <row r="943">
      <c r="A943" s="657"/>
      <c r="B943" s="657"/>
      <c r="C943" s="657"/>
      <c r="D943" s="657"/>
      <c r="E943" s="657"/>
      <c r="F943" s="657"/>
      <c r="G943" s="657"/>
      <c r="H943" s="657"/>
      <c r="I943" s="657"/>
      <c r="J943" s="657"/>
      <c r="K943" s="657"/>
      <c r="L943" s="657"/>
      <c r="M943" s="657"/>
      <c r="N943" s="657"/>
      <c r="O943" s="657"/>
      <c r="P943" s="657"/>
      <c r="Q943" s="657"/>
      <c r="R943" s="657"/>
      <c r="S943" s="657"/>
      <c r="T943" s="657"/>
      <c r="U943" s="657"/>
      <c r="V943" s="657"/>
      <c r="W943" s="657"/>
      <c r="X943" s="657"/>
      <c r="Y943" s="657"/>
      <c r="Z943" s="657"/>
      <c r="AA943" s="657"/>
      <c r="AB943" s="657"/>
      <c r="AC943" s="657"/>
      <c r="AD943" s="657"/>
    </row>
    <row r="944">
      <c r="A944" s="657"/>
      <c r="B944" s="657"/>
      <c r="C944" s="657"/>
      <c r="D944" s="657"/>
      <c r="E944" s="657"/>
      <c r="F944" s="657"/>
      <c r="G944" s="657"/>
      <c r="H944" s="657"/>
      <c r="I944" s="657"/>
      <c r="J944" s="657"/>
      <c r="K944" s="657"/>
      <c r="L944" s="657"/>
      <c r="M944" s="657"/>
      <c r="N944" s="657"/>
      <c r="O944" s="657"/>
      <c r="P944" s="657"/>
      <c r="Q944" s="657"/>
      <c r="R944" s="657"/>
      <c r="S944" s="657"/>
      <c r="T944" s="657"/>
      <c r="U944" s="657"/>
      <c r="V944" s="657"/>
      <c r="W944" s="657"/>
      <c r="X944" s="657"/>
      <c r="Y944" s="657"/>
      <c r="Z944" s="657"/>
      <c r="AA944" s="657"/>
      <c r="AB944" s="657"/>
      <c r="AC944" s="657"/>
      <c r="AD944" s="657"/>
    </row>
    <row r="945">
      <c r="A945" s="657"/>
      <c r="B945" s="657"/>
      <c r="C945" s="657"/>
      <c r="D945" s="657"/>
      <c r="E945" s="657"/>
      <c r="F945" s="657"/>
      <c r="G945" s="657"/>
      <c r="H945" s="657"/>
      <c r="I945" s="657"/>
      <c r="J945" s="657"/>
      <c r="K945" s="657"/>
      <c r="L945" s="657"/>
      <c r="M945" s="657"/>
      <c r="N945" s="657"/>
      <c r="O945" s="657"/>
      <c r="P945" s="657"/>
      <c r="Q945" s="657"/>
      <c r="R945" s="657"/>
      <c r="S945" s="657"/>
      <c r="T945" s="657"/>
      <c r="U945" s="657"/>
      <c r="V945" s="657"/>
      <c r="W945" s="657"/>
      <c r="X945" s="657"/>
      <c r="Y945" s="657"/>
      <c r="Z945" s="657"/>
      <c r="AA945" s="657"/>
      <c r="AB945" s="657"/>
      <c r="AC945" s="657"/>
      <c r="AD945" s="657"/>
    </row>
    <row r="946">
      <c r="A946" s="657"/>
      <c r="B946" s="657"/>
      <c r="C946" s="657"/>
      <c r="D946" s="657"/>
      <c r="E946" s="657"/>
      <c r="F946" s="657"/>
      <c r="G946" s="657"/>
      <c r="H946" s="657"/>
      <c r="I946" s="657"/>
      <c r="J946" s="657"/>
      <c r="K946" s="657"/>
      <c r="L946" s="657"/>
      <c r="M946" s="657"/>
      <c r="N946" s="657"/>
      <c r="O946" s="657"/>
      <c r="P946" s="657"/>
      <c r="Q946" s="657"/>
      <c r="R946" s="657"/>
      <c r="S946" s="657"/>
      <c r="T946" s="657"/>
      <c r="U946" s="657"/>
      <c r="V946" s="657"/>
      <c r="W946" s="657"/>
      <c r="X946" s="657"/>
      <c r="Y946" s="657"/>
      <c r="Z946" s="657"/>
      <c r="AA946" s="657"/>
      <c r="AB946" s="657"/>
      <c r="AC946" s="657"/>
      <c r="AD946" s="657"/>
    </row>
    <row r="947">
      <c r="A947" s="657"/>
      <c r="B947" s="657"/>
      <c r="C947" s="657"/>
      <c r="D947" s="657"/>
      <c r="E947" s="657"/>
      <c r="F947" s="657"/>
      <c r="G947" s="657"/>
      <c r="H947" s="657"/>
      <c r="I947" s="657"/>
      <c r="J947" s="657"/>
      <c r="K947" s="657"/>
      <c r="L947" s="657"/>
      <c r="M947" s="657"/>
      <c r="N947" s="657"/>
      <c r="O947" s="657"/>
      <c r="P947" s="657"/>
      <c r="Q947" s="657"/>
      <c r="R947" s="657"/>
      <c r="S947" s="657"/>
      <c r="T947" s="657"/>
      <c r="U947" s="657"/>
      <c r="V947" s="657"/>
      <c r="W947" s="657"/>
      <c r="X947" s="657"/>
      <c r="Y947" s="657"/>
      <c r="Z947" s="657"/>
      <c r="AA947" s="657"/>
      <c r="AB947" s="657"/>
      <c r="AC947" s="657"/>
      <c r="AD947" s="657"/>
    </row>
    <row r="948">
      <c r="A948" s="657"/>
      <c r="B948" s="657"/>
      <c r="C948" s="657"/>
      <c r="D948" s="657"/>
      <c r="E948" s="657"/>
      <c r="F948" s="657"/>
      <c r="G948" s="657"/>
      <c r="H948" s="657"/>
      <c r="I948" s="657"/>
      <c r="J948" s="657"/>
      <c r="K948" s="657"/>
      <c r="L948" s="657"/>
      <c r="M948" s="657"/>
      <c r="N948" s="657"/>
      <c r="O948" s="657"/>
      <c r="P948" s="657"/>
      <c r="Q948" s="657"/>
      <c r="R948" s="657"/>
      <c r="S948" s="657"/>
      <c r="T948" s="657"/>
      <c r="U948" s="657"/>
      <c r="V948" s="657"/>
      <c r="W948" s="657"/>
      <c r="X948" s="657"/>
      <c r="Y948" s="657"/>
      <c r="Z948" s="657"/>
      <c r="AA948" s="657"/>
      <c r="AB948" s="657"/>
      <c r="AC948" s="657"/>
      <c r="AD948" s="657"/>
    </row>
    <row r="949">
      <c r="A949" s="657"/>
      <c r="B949" s="657"/>
      <c r="C949" s="657"/>
      <c r="D949" s="657"/>
      <c r="E949" s="657"/>
      <c r="F949" s="657"/>
      <c r="G949" s="657"/>
      <c r="H949" s="657"/>
      <c r="I949" s="657"/>
      <c r="J949" s="657"/>
      <c r="K949" s="657"/>
      <c r="L949" s="657"/>
      <c r="M949" s="657"/>
      <c r="N949" s="657"/>
      <c r="O949" s="657"/>
      <c r="P949" s="657"/>
      <c r="Q949" s="657"/>
      <c r="R949" s="657"/>
      <c r="S949" s="657"/>
      <c r="T949" s="657"/>
      <c r="U949" s="657"/>
      <c r="V949" s="657"/>
      <c r="W949" s="657"/>
      <c r="X949" s="657"/>
      <c r="Y949" s="657"/>
      <c r="Z949" s="657"/>
      <c r="AA949" s="657"/>
      <c r="AB949" s="657"/>
      <c r="AC949" s="657"/>
      <c r="AD949" s="657"/>
    </row>
    <row r="950">
      <c r="A950" s="657"/>
      <c r="B950" s="657"/>
      <c r="C950" s="657"/>
      <c r="D950" s="657"/>
      <c r="E950" s="657"/>
      <c r="F950" s="657"/>
      <c r="G950" s="657"/>
      <c r="H950" s="657"/>
      <c r="I950" s="657"/>
      <c r="J950" s="657"/>
      <c r="K950" s="657"/>
      <c r="L950" s="657"/>
      <c r="M950" s="657"/>
      <c r="N950" s="657"/>
      <c r="O950" s="657"/>
      <c r="P950" s="657"/>
      <c r="Q950" s="657"/>
      <c r="R950" s="657"/>
      <c r="S950" s="657"/>
      <c r="T950" s="657"/>
      <c r="U950" s="657"/>
      <c r="V950" s="657"/>
      <c r="W950" s="657"/>
      <c r="X950" s="657"/>
      <c r="Y950" s="657"/>
      <c r="Z950" s="657"/>
      <c r="AA950" s="657"/>
      <c r="AB950" s="657"/>
      <c r="AC950" s="657"/>
      <c r="AD950" s="657"/>
    </row>
    <row r="951">
      <c r="A951" s="657"/>
      <c r="B951" s="657"/>
      <c r="C951" s="657"/>
      <c r="D951" s="657"/>
      <c r="E951" s="657"/>
      <c r="F951" s="657"/>
      <c r="G951" s="657"/>
      <c r="H951" s="657"/>
      <c r="I951" s="657"/>
      <c r="J951" s="657"/>
      <c r="K951" s="657"/>
      <c r="L951" s="657"/>
      <c r="M951" s="657"/>
      <c r="N951" s="657"/>
      <c r="O951" s="657"/>
      <c r="P951" s="657"/>
      <c r="Q951" s="657"/>
      <c r="R951" s="657"/>
      <c r="S951" s="657"/>
      <c r="T951" s="657"/>
      <c r="U951" s="657"/>
      <c r="V951" s="657"/>
      <c r="W951" s="657"/>
      <c r="X951" s="657"/>
      <c r="Y951" s="657"/>
      <c r="Z951" s="657"/>
      <c r="AA951" s="657"/>
      <c r="AB951" s="657"/>
      <c r="AC951" s="657"/>
      <c r="AD951" s="657"/>
    </row>
    <row r="952">
      <c r="A952" s="657"/>
      <c r="B952" s="657"/>
      <c r="C952" s="657"/>
      <c r="D952" s="657"/>
      <c r="E952" s="657"/>
      <c r="F952" s="657"/>
      <c r="G952" s="657"/>
      <c r="H952" s="657"/>
      <c r="I952" s="657"/>
      <c r="J952" s="657"/>
      <c r="K952" s="657"/>
      <c r="L952" s="657"/>
      <c r="M952" s="657"/>
      <c r="N952" s="657"/>
      <c r="O952" s="657"/>
      <c r="P952" s="657"/>
      <c r="Q952" s="657"/>
      <c r="R952" s="657"/>
      <c r="S952" s="657"/>
      <c r="T952" s="657"/>
      <c r="U952" s="657"/>
      <c r="V952" s="657"/>
      <c r="W952" s="657"/>
      <c r="X952" s="657"/>
      <c r="Y952" s="657"/>
      <c r="Z952" s="657"/>
      <c r="AA952" s="657"/>
      <c r="AB952" s="657"/>
      <c r="AC952" s="657"/>
      <c r="AD952" s="657"/>
    </row>
    <row r="953">
      <c r="A953" s="657"/>
      <c r="B953" s="657"/>
      <c r="C953" s="657"/>
      <c r="D953" s="657"/>
      <c r="E953" s="657"/>
      <c r="F953" s="657"/>
      <c r="G953" s="657"/>
      <c r="H953" s="657"/>
      <c r="I953" s="657"/>
      <c r="J953" s="657"/>
      <c r="K953" s="657"/>
      <c r="L953" s="657"/>
      <c r="M953" s="657"/>
      <c r="N953" s="657"/>
      <c r="O953" s="657"/>
      <c r="P953" s="657"/>
      <c r="Q953" s="657"/>
      <c r="R953" s="657"/>
      <c r="S953" s="657"/>
      <c r="T953" s="657"/>
      <c r="U953" s="657"/>
      <c r="V953" s="657"/>
      <c r="W953" s="657"/>
      <c r="X953" s="657"/>
      <c r="Y953" s="657"/>
      <c r="Z953" s="657"/>
      <c r="AA953" s="657"/>
      <c r="AB953" s="657"/>
      <c r="AC953" s="657"/>
      <c r="AD953" s="657"/>
    </row>
    <row r="954">
      <c r="A954" s="657"/>
      <c r="B954" s="657"/>
      <c r="C954" s="657"/>
      <c r="D954" s="657"/>
      <c r="E954" s="657"/>
      <c r="F954" s="657"/>
      <c r="G954" s="657"/>
      <c r="H954" s="657"/>
      <c r="I954" s="657"/>
      <c r="J954" s="657"/>
      <c r="K954" s="657"/>
      <c r="L954" s="657"/>
      <c r="M954" s="657"/>
      <c r="N954" s="657"/>
      <c r="O954" s="657"/>
      <c r="P954" s="657"/>
      <c r="Q954" s="657"/>
      <c r="R954" s="657"/>
      <c r="S954" s="657"/>
      <c r="T954" s="657"/>
      <c r="U954" s="657"/>
      <c r="V954" s="657"/>
      <c r="W954" s="657"/>
      <c r="X954" s="657"/>
      <c r="Y954" s="657"/>
      <c r="Z954" s="657"/>
      <c r="AA954" s="657"/>
      <c r="AB954" s="657"/>
      <c r="AC954" s="657"/>
      <c r="AD954" s="657"/>
    </row>
    <row r="955">
      <c r="A955" s="657"/>
      <c r="B955" s="657"/>
      <c r="C955" s="657"/>
      <c r="D955" s="657"/>
      <c r="E955" s="657"/>
      <c r="F955" s="657"/>
      <c r="G955" s="657"/>
      <c r="H955" s="657"/>
      <c r="I955" s="657"/>
      <c r="J955" s="657"/>
      <c r="K955" s="657"/>
      <c r="L955" s="657"/>
      <c r="M955" s="657"/>
      <c r="N955" s="657"/>
      <c r="O955" s="657"/>
      <c r="P955" s="657"/>
      <c r="Q955" s="657"/>
      <c r="R955" s="657"/>
      <c r="S955" s="657"/>
      <c r="T955" s="657"/>
      <c r="U955" s="657"/>
      <c r="V955" s="657"/>
      <c r="W955" s="657"/>
      <c r="X955" s="657"/>
      <c r="Y955" s="657"/>
      <c r="Z955" s="657"/>
      <c r="AA955" s="657"/>
      <c r="AB955" s="657"/>
      <c r="AC955" s="657"/>
      <c r="AD955" s="657"/>
    </row>
    <row r="956">
      <c r="A956" s="657"/>
      <c r="B956" s="657"/>
      <c r="C956" s="657"/>
      <c r="D956" s="657"/>
      <c r="E956" s="657"/>
      <c r="F956" s="657"/>
      <c r="G956" s="657"/>
      <c r="H956" s="657"/>
      <c r="I956" s="657"/>
      <c r="J956" s="657"/>
      <c r="K956" s="657"/>
      <c r="L956" s="657"/>
      <c r="M956" s="657"/>
      <c r="N956" s="657"/>
      <c r="O956" s="657"/>
      <c r="P956" s="657"/>
      <c r="Q956" s="657"/>
      <c r="R956" s="657"/>
      <c r="S956" s="657"/>
      <c r="T956" s="657"/>
      <c r="U956" s="657"/>
      <c r="V956" s="657"/>
      <c r="W956" s="657"/>
      <c r="X956" s="657"/>
      <c r="Y956" s="657"/>
      <c r="Z956" s="657"/>
      <c r="AA956" s="657"/>
      <c r="AB956" s="657"/>
      <c r="AC956" s="657"/>
      <c r="AD956" s="657"/>
    </row>
    <row r="957">
      <c r="A957" s="657"/>
      <c r="B957" s="657"/>
      <c r="C957" s="657"/>
      <c r="D957" s="657"/>
      <c r="E957" s="657"/>
      <c r="F957" s="657"/>
      <c r="G957" s="657"/>
      <c r="H957" s="657"/>
      <c r="I957" s="657"/>
      <c r="J957" s="657"/>
      <c r="K957" s="657"/>
      <c r="L957" s="657"/>
      <c r="M957" s="657"/>
      <c r="N957" s="657"/>
      <c r="O957" s="657"/>
      <c r="P957" s="657"/>
      <c r="Q957" s="657"/>
      <c r="R957" s="657"/>
      <c r="S957" s="657"/>
      <c r="T957" s="657"/>
      <c r="U957" s="657"/>
      <c r="V957" s="657"/>
      <c r="W957" s="657"/>
      <c r="X957" s="657"/>
      <c r="Y957" s="657"/>
      <c r="Z957" s="657"/>
      <c r="AA957" s="657"/>
      <c r="AB957" s="657"/>
      <c r="AC957" s="657"/>
      <c r="AD957" s="657"/>
    </row>
    <row r="958">
      <c r="A958" s="657"/>
      <c r="B958" s="657"/>
      <c r="C958" s="657"/>
      <c r="D958" s="657"/>
      <c r="E958" s="657"/>
      <c r="F958" s="657"/>
      <c r="G958" s="657"/>
      <c r="H958" s="657"/>
      <c r="I958" s="657"/>
      <c r="J958" s="657"/>
      <c r="K958" s="657"/>
      <c r="L958" s="657"/>
      <c r="M958" s="657"/>
      <c r="N958" s="657"/>
      <c r="O958" s="657"/>
      <c r="P958" s="657"/>
      <c r="Q958" s="657"/>
      <c r="R958" s="657"/>
      <c r="S958" s="657"/>
      <c r="T958" s="657"/>
      <c r="U958" s="657"/>
      <c r="V958" s="657"/>
      <c r="W958" s="657"/>
      <c r="X958" s="657"/>
      <c r="Y958" s="657"/>
      <c r="Z958" s="657"/>
      <c r="AA958" s="657"/>
      <c r="AB958" s="657"/>
      <c r="AC958" s="657"/>
      <c r="AD958" s="657"/>
    </row>
    <row r="959">
      <c r="A959" s="657"/>
      <c r="B959" s="657"/>
      <c r="C959" s="657"/>
      <c r="D959" s="657"/>
      <c r="E959" s="657"/>
      <c r="F959" s="657"/>
      <c r="G959" s="657"/>
      <c r="H959" s="657"/>
      <c r="I959" s="657"/>
      <c r="J959" s="657"/>
      <c r="K959" s="657"/>
      <c r="L959" s="657"/>
      <c r="M959" s="657"/>
      <c r="N959" s="657"/>
      <c r="O959" s="657"/>
      <c r="P959" s="657"/>
      <c r="Q959" s="657"/>
      <c r="R959" s="657"/>
      <c r="S959" s="657"/>
      <c r="T959" s="657"/>
      <c r="U959" s="657"/>
      <c r="V959" s="657"/>
      <c r="W959" s="657"/>
      <c r="X959" s="657"/>
      <c r="Y959" s="657"/>
      <c r="Z959" s="657"/>
      <c r="AA959" s="657"/>
      <c r="AB959" s="657"/>
      <c r="AC959" s="657"/>
      <c r="AD959" s="657"/>
    </row>
    <row r="960">
      <c r="A960" s="657"/>
      <c r="B960" s="657"/>
      <c r="C960" s="657"/>
      <c r="D960" s="657"/>
      <c r="E960" s="657"/>
      <c r="F960" s="657"/>
      <c r="G960" s="657"/>
      <c r="H960" s="657"/>
      <c r="I960" s="657"/>
      <c r="J960" s="657"/>
      <c r="K960" s="657"/>
      <c r="L960" s="657"/>
      <c r="M960" s="657"/>
      <c r="N960" s="657"/>
      <c r="O960" s="657"/>
      <c r="P960" s="657"/>
      <c r="Q960" s="657"/>
      <c r="R960" s="657"/>
      <c r="S960" s="657"/>
      <c r="T960" s="657"/>
      <c r="U960" s="657"/>
      <c r="V960" s="657"/>
      <c r="W960" s="657"/>
      <c r="X960" s="657"/>
      <c r="Y960" s="657"/>
      <c r="Z960" s="657"/>
      <c r="AA960" s="657"/>
      <c r="AB960" s="657"/>
      <c r="AC960" s="657"/>
      <c r="AD960" s="657"/>
    </row>
    <row r="961">
      <c r="A961" s="657"/>
      <c r="B961" s="657"/>
      <c r="C961" s="657"/>
      <c r="D961" s="657"/>
      <c r="E961" s="657"/>
      <c r="F961" s="657"/>
      <c r="G961" s="657"/>
      <c r="H961" s="657"/>
      <c r="I961" s="657"/>
      <c r="J961" s="657"/>
      <c r="K961" s="657"/>
      <c r="L961" s="657"/>
      <c r="M961" s="657"/>
      <c r="N961" s="657"/>
      <c r="O961" s="657"/>
      <c r="P961" s="657"/>
      <c r="Q961" s="657"/>
      <c r="R961" s="657"/>
      <c r="S961" s="657"/>
      <c r="T961" s="657"/>
      <c r="U961" s="657"/>
      <c r="V961" s="657"/>
      <c r="W961" s="657"/>
      <c r="X961" s="657"/>
      <c r="Y961" s="657"/>
      <c r="Z961" s="657"/>
      <c r="AA961" s="657"/>
      <c r="AB961" s="657"/>
      <c r="AC961" s="657"/>
      <c r="AD961" s="657"/>
    </row>
    <row r="962">
      <c r="A962" s="657"/>
      <c r="B962" s="657"/>
      <c r="C962" s="657"/>
      <c r="D962" s="657"/>
      <c r="E962" s="657"/>
      <c r="F962" s="657"/>
      <c r="G962" s="657"/>
      <c r="H962" s="657"/>
      <c r="I962" s="657"/>
      <c r="J962" s="657"/>
      <c r="K962" s="657"/>
      <c r="L962" s="657"/>
      <c r="M962" s="657"/>
      <c r="N962" s="657"/>
      <c r="O962" s="657"/>
      <c r="P962" s="657"/>
      <c r="Q962" s="657"/>
      <c r="R962" s="657"/>
      <c r="S962" s="657"/>
      <c r="T962" s="657"/>
      <c r="U962" s="657"/>
      <c r="V962" s="657"/>
      <c r="W962" s="657"/>
      <c r="X962" s="657"/>
      <c r="Y962" s="657"/>
      <c r="Z962" s="657"/>
      <c r="AA962" s="657"/>
      <c r="AB962" s="657"/>
      <c r="AC962" s="657"/>
      <c r="AD962" s="657"/>
    </row>
    <row r="963">
      <c r="A963" s="657"/>
      <c r="B963" s="657"/>
      <c r="C963" s="657"/>
      <c r="D963" s="657"/>
      <c r="E963" s="657"/>
      <c r="F963" s="657"/>
      <c r="G963" s="657"/>
      <c r="H963" s="657"/>
      <c r="I963" s="657"/>
      <c r="J963" s="657"/>
      <c r="K963" s="657"/>
      <c r="L963" s="657"/>
      <c r="M963" s="657"/>
      <c r="N963" s="657"/>
      <c r="O963" s="657"/>
      <c r="P963" s="657"/>
      <c r="Q963" s="657"/>
      <c r="R963" s="657"/>
      <c r="S963" s="657"/>
      <c r="T963" s="657"/>
      <c r="U963" s="657"/>
      <c r="V963" s="657"/>
      <c r="W963" s="657"/>
      <c r="X963" s="657"/>
      <c r="Y963" s="657"/>
      <c r="Z963" s="657"/>
      <c r="AA963" s="657"/>
      <c r="AB963" s="657"/>
      <c r="AC963" s="657"/>
      <c r="AD963" s="657"/>
    </row>
    <row r="964">
      <c r="A964" s="657"/>
      <c r="B964" s="657"/>
      <c r="C964" s="657"/>
      <c r="D964" s="657"/>
      <c r="E964" s="657"/>
      <c r="F964" s="657"/>
      <c r="G964" s="657"/>
      <c r="H964" s="657"/>
      <c r="I964" s="657"/>
      <c r="J964" s="657"/>
      <c r="K964" s="657"/>
      <c r="L964" s="657"/>
      <c r="M964" s="657"/>
      <c r="N964" s="657"/>
      <c r="O964" s="657"/>
      <c r="P964" s="657"/>
      <c r="Q964" s="657"/>
      <c r="R964" s="657"/>
      <c r="S964" s="657"/>
      <c r="T964" s="657"/>
      <c r="U964" s="657"/>
      <c r="V964" s="657"/>
      <c r="W964" s="657"/>
      <c r="X964" s="657"/>
      <c r="Y964" s="657"/>
      <c r="Z964" s="657"/>
      <c r="AA964" s="657"/>
      <c r="AB964" s="657"/>
      <c r="AC964" s="657"/>
      <c r="AD964" s="657"/>
    </row>
    <row r="965">
      <c r="A965" s="657"/>
      <c r="B965" s="657"/>
      <c r="C965" s="657"/>
      <c r="D965" s="657"/>
      <c r="E965" s="657"/>
      <c r="F965" s="657"/>
      <c r="G965" s="657"/>
      <c r="H965" s="657"/>
      <c r="I965" s="657"/>
      <c r="J965" s="657"/>
      <c r="K965" s="657"/>
      <c r="L965" s="657"/>
      <c r="M965" s="657"/>
      <c r="N965" s="657"/>
      <c r="O965" s="657"/>
      <c r="P965" s="657"/>
      <c r="Q965" s="657"/>
      <c r="R965" s="657"/>
      <c r="S965" s="657"/>
      <c r="T965" s="657"/>
      <c r="U965" s="657"/>
      <c r="V965" s="657"/>
      <c r="W965" s="657"/>
      <c r="X965" s="657"/>
      <c r="Y965" s="657"/>
      <c r="Z965" s="657"/>
      <c r="AA965" s="657"/>
      <c r="AB965" s="657"/>
      <c r="AC965" s="657"/>
      <c r="AD965" s="657"/>
    </row>
    <row r="966">
      <c r="A966" s="657"/>
      <c r="B966" s="657"/>
      <c r="C966" s="657"/>
      <c r="D966" s="657"/>
      <c r="E966" s="657"/>
      <c r="F966" s="657"/>
      <c r="G966" s="657"/>
      <c r="H966" s="657"/>
      <c r="I966" s="657"/>
      <c r="J966" s="657"/>
      <c r="K966" s="657"/>
      <c r="L966" s="657"/>
      <c r="M966" s="657"/>
      <c r="N966" s="657"/>
      <c r="O966" s="657"/>
      <c r="P966" s="657"/>
      <c r="Q966" s="657"/>
      <c r="R966" s="657"/>
      <c r="S966" s="657"/>
      <c r="T966" s="657"/>
      <c r="U966" s="657"/>
      <c r="V966" s="657"/>
      <c r="W966" s="657"/>
      <c r="X966" s="657"/>
      <c r="Y966" s="657"/>
      <c r="Z966" s="657"/>
      <c r="AA966" s="657"/>
      <c r="AB966" s="657"/>
      <c r="AC966" s="657"/>
      <c r="AD966" s="657"/>
    </row>
    <row r="967">
      <c r="A967" s="657"/>
      <c r="B967" s="657"/>
      <c r="C967" s="657"/>
      <c r="D967" s="657"/>
      <c r="E967" s="657"/>
      <c r="F967" s="657"/>
      <c r="G967" s="657"/>
      <c r="H967" s="657"/>
      <c r="I967" s="657"/>
      <c r="J967" s="657"/>
      <c r="K967" s="657"/>
      <c r="L967" s="657"/>
      <c r="M967" s="657"/>
      <c r="N967" s="657"/>
      <c r="O967" s="657"/>
      <c r="P967" s="657"/>
      <c r="Q967" s="657"/>
      <c r="R967" s="657"/>
      <c r="S967" s="657"/>
      <c r="T967" s="657"/>
      <c r="U967" s="657"/>
      <c r="V967" s="657"/>
      <c r="W967" s="657"/>
      <c r="X967" s="657"/>
      <c r="Y967" s="657"/>
      <c r="Z967" s="657"/>
      <c r="AA967" s="657"/>
      <c r="AB967" s="657"/>
      <c r="AC967" s="657"/>
      <c r="AD967" s="657"/>
    </row>
    <row r="968">
      <c r="A968" s="657"/>
      <c r="B968" s="657"/>
      <c r="C968" s="657"/>
      <c r="D968" s="657"/>
      <c r="E968" s="657"/>
      <c r="F968" s="657"/>
      <c r="G968" s="657"/>
      <c r="H968" s="657"/>
      <c r="I968" s="657"/>
      <c r="J968" s="657"/>
      <c r="K968" s="657"/>
      <c r="L968" s="657"/>
      <c r="M968" s="657"/>
      <c r="N968" s="657"/>
      <c r="O968" s="657"/>
      <c r="P968" s="657"/>
      <c r="Q968" s="657"/>
      <c r="R968" s="657"/>
      <c r="S968" s="657"/>
      <c r="T968" s="657"/>
      <c r="U968" s="657"/>
      <c r="V968" s="657"/>
      <c r="W968" s="657"/>
      <c r="X968" s="657"/>
      <c r="Y968" s="657"/>
      <c r="Z968" s="657"/>
      <c r="AA968" s="657"/>
      <c r="AB968" s="657"/>
      <c r="AC968" s="657"/>
      <c r="AD968" s="657"/>
    </row>
    <row r="969">
      <c r="A969" s="657"/>
      <c r="B969" s="657"/>
      <c r="C969" s="657"/>
      <c r="D969" s="657"/>
      <c r="E969" s="657"/>
      <c r="F969" s="657"/>
      <c r="G969" s="657"/>
      <c r="H969" s="657"/>
      <c r="I969" s="657"/>
      <c r="J969" s="657"/>
      <c r="K969" s="657"/>
      <c r="L969" s="657"/>
      <c r="M969" s="657"/>
      <c r="N969" s="657"/>
      <c r="O969" s="657"/>
      <c r="P969" s="657"/>
      <c r="Q969" s="657"/>
      <c r="R969" s="657"/>
      <c r="S969" s="657"/>
      <c r="T969" s="657"/>
      <c r="U969" s="657"/>
      <c r="V969" s="657"/>
      <c r="W969" s="657"/>
      <c r="X969" s="657"/>
      <c r="Y969" s="657"/>
      <c r="Z969" s="657"/>
      <c r="AA969" s="657"/>
      <c r="AB969" s="657"/>
      <c r="AC969" s="657"/>
      <c r="AD969" s="657"/>
    </row>
    <row r="970">
      <c r="A970" s="657"/>
      <c r="B970" s="657"/>
      <c r="C970" s="657"/>
      <c r="D970" s="657"/>
      <c r="E970" s="657"/>
      <c r="F970" s="657"/>
      <c r="G970" s="657"/>
      <c r="H970" s="657"/>
      <c r="I970" s="657"/>
      <c r="J970" s="657"/>
      <c r="K970" s="657"/>
      <c r="L970" s="657"/>
      <c r="M970" s="657"/>
      <c r="N970" s="657"/>
      <c r="O970" s="657"/>
      <c r="P970" s="657"/>
      <c r="Q970" s="657"/>
      <c r="R970" s="657"/>
      <c r="S970" s="657"/>
      <c r="T970" s="657"/>
      <c r="U970" s="657"/>
      <c r="V970" s="657"/>
      <c r="W970" s="657"/>
      <c r="X970" s="657"/>
      <c r="Y970" s="657"/>
      <c r="Z970" s="657"/>
      <c r="AA970" s="657"/>
      <c r="AB970" s="657"/>
      <c r="AC970" s="657"/>
      <c r="AD970" s="657"/>
    </row>
    <row r="971">
      <c r="A971" s="657"/>
      <c r="B971" s="657"/>
      <c r="C971" s="657"/>
      <c r="D971" s="657"/>
      <c r="E971" s="657"/>
      <c r="F971" s="657"/>
      <c r="G971" s="657"/>
      <c r="H971" s="657"/>
      <c r="I971" s="657"/>
      <c r="J971" s="657"/>
      <c r="K971" s="657"/>
      <c r="L971" s="657"/>
      <c r="M971" s="657"/>
      <c r="N971" s="657"/>
      <c r="O971" s="657"/>
      <c r="P971" s="657"/>
      <c r="Q971" s="657"/>
      <c r="R971" s="657"/>
      <c r="S971" s="657"/>
      <c r="T971" s="657"/>
      <c r="U971" s="657"/>
      <c r="V971" s="657"/>
      <c r="W971" s="657"/>
      <c r="X971" s="657"/>
      <c r="Y971" s="657"/>
      <c r="Z971" s="657"/>
      <c r="AA971" s="657"/>
      <c r="AB971" s="657"/>
      <c r="AC971" s="657"/>
      <c r="AD971" s="657"/>
    </row>
    <row r="972">
      <c r="A972" s="657"/>
      <c r="B972" s="657"/>
      <c r="C972" s="657"/>
      <c r="D972" s="657"/>
      <c r="E972" s="657"/>
      <c r="F972" s="657"/>
      <c r="G972" s="657"/>
      <c r="H972" s="657"/>
      <c r="I972" s="657"/>
      <c r="J972" s="657"/>
      <c r="K972" s="657"/>
      <c r="L972" s="657"/>
      <c r="M972" s="657"/>
      <c r="N972" s="657"/>
      <c r="O972" s="657"/>
      <c r="P972" s="657"/>
      <c r="Q972" s="657"/>
      <c r="R972" s="657"/>
      <c r="S972" s="657"/>
      <c r="T972" s="657"/>
      <c r="U972" s="657"/>
      <c r="V972" s="657"/>
      <c r="W972" s="657"/>
      <c r="X972" s="657"/>
      <c r="Y972" s="657"/>
      <c r="Z972" s="657"/>
      <c r="AA972" s="657"/>
      <c r="AB972" s="657"/>
      <c r="AC972" s="657"/>
      <c r="AD972" s="657"/>
    </row>
    <row r="973">
      <c r="A973" s="657"/>
      <c r="B973" s="657"/>
      <c r="C973" s="657"/>
      <c r="D973" s="657"/>
      <c r="E973" s="657"/>
      <c r="F973" s="657"/>
      <c r="G973" s="657"/>
      <c r="H973" s="657"/>
      <c r="I973" s="657"/>
      <c r="J973" s="657"/>
      <c r="K973" s="657"/>
      <c r="L973" s="657"/>
      <c r="M973" s="657"/>
      <c r="N973" s="657"/>
      <c r="O973" s="657"/>
      <c r="P973" s="657"/>
      <c r="Q973" s="657"/>
      <c r="R973" s="657"/>
      <c r="S973" s="657"/>
      <c r="T973" s="657"/>
      <c r="U973" s="657"/>
      <c r="V973" s="657"/>
      <c r="W973" s="657"/>
      <c r="X973" s="657"/>
      <c r="Y973" s="657"/>
      <c r="Z973" s="657"/>
      <c r="AA973" s="657"/>
      <c r="AB973" s="657"/>
      <c r="AC973" s="657"/>
      <c r="AD973" s="657"/>
    </row>
    <row r="974">
      <c r="A974" s="657"/>
      <c r="B974" s="657"/>
      <c r="C974" s="657"/>
      <c r="D974" s="657"/>
      <c r="E974" s="657"/>
      <c r="F974" s="657"/>
      <c r="G974" s="657"/>
      <c r="H974" s="657"/>
      <c r="I974" s="657"/>
      <c r="J974" s="657"/>
      <c r="K974" s="657"/>
      <c r="L974" s="657"/>
      <c r="M974" s="657"/>
      <c r="N974" s="657"/>
      <c r="O974" s="657"/>
      <c r="P974" s="657"/>
      <c r="Q974" s="657"/>
      <c r="R974" s="657"/>
      <c r="S974" s="657"/>
      <c r="T974" s="657"/>
      <c r="U974" s="657"/>
      <c r="V974" s="657"/>
      <c r="W974" s="657"/>
      <c r="X974" s="657"/>
      <c r="Y974" s="657"/>
      <c r="Z974" s="657"/>
      <c r="AA974" s="657"/>
      <c r="AB974" s="657"/>
      <c r="AC974" s="657"/>
      <c r="AD974" s="657"/>
    </row>
    <row r="975">
      <c r="A975" s="657"/>
      <c r="B975" s="657"/>
      <c r="C975" s="657"/>
      <c r="D975" s="657"/>
      <c r="E975" s="657"/>
      <c r="F975" s="657"/>
      <c r="G975" s="657"/>
      <c r="H975" s="657"/>
      <c r="I975" s="657"/>
      <c r="J975" s="657"/>
      <c r="K975" s="657"/>
      <c r="L975" s="657"/>
      <c r="M975" s="657"/>
      <c r="N975" s="657"/>
      <c r="O975" s="657"/>
      <c r="P975" s="657"/>
      <c r="Q975" s="657"/>
      <c r="R975" s="657"/>
      <c r="S975" s="657"/>
      <c r="T975" s="657"/>
      <c r="U975" s="657"/>
      <c r="V975" s="657"/>
      <c r="W975" s="657"/>
      <c r="X975" s="657"/>
      <c r="Y975" s="657"/>
      <c r="Z975" s="657"/>
      <c r="AA975" s="657"/>
      <c r="AB975" s="657"/>
      <c r="AC975" s="657"/>
      <c r="AD975" s="657"/>
    </row>
    <row r="976">
      <c r="A976" s="657"/>
      <c r="B976" s="657"/>
      <c r="C976" s="657"/>
      <c r="D976" s="657"/>
      <c r="E976" s="657"/>
      <c r="F976" s="657"/>
      <c r="G976" s="657"/>
      <c r="H976" s="657"/>
      <c r="I976" s="657"/>
      <c r="J976" s="657"/>
      <c r="K976" s="657"/>
      <c r="L976" s="657"/>
      <c r="M976" s="657"/>
      <c r="N976" s="657"/>
      <c r="O976" s="657"/>
      <c r="P976" s="657"/>
      <c r="Q976" s="657"/>
      <c r="R976" s="657"/>
      <c r="S976" s="657"/>
      <c r="T976" s="657"/>
      <c r="U976" s="657"/>
      <c r="V976" s="657"/>
      <c r="W976" s="657"/>
      <c r="X976" s="657"/>
      <c r="Y976" s="657"/>
      <c r="Z976" s="657"/>
      <c r="AA976" s="657"/>
      <c r="AB976" s="657"/>
      <c r="AC976" s="657"/>
      <c r="AD976" s="657"/>
    </row>
    <row r="977">
      <c r="A977" s="657"/>
      <c r="B977" s="657"/>
      <c r="C977" s="657"/>
      <c r="D977" s="657"/>
      <c r="E977" s="657"/>
      <c r="F977" s="657"/>
      <c r="G977" s="657"/>
      <c r="H977" s="657"/>
      <c r="I977" s="657"/>
      <c r="J977" s="657"/>
      <c r="K977" s="657"/>
      <c r="L977" s="657"/>
      <c r="M977" s="657"/>
      <c r="N977" s="657"/>
      <c r="O977" s="657"/>
      <c r="P977" s="657"/>
      <c r="Q977" s="657"/>
      <c r="R977" s="657"/>
      <c r="S977" s="657"/>
      <c r="T977" s="657"/>
      <c r="U977" s="657"/>
      <c r="V977" s="657"/>
      <c r="W977" s="657"/>
      <c r="X977" s="657"/>
      <c r="Y977" s="657"/>
      <c r="Z977" s="657"/>
      <c r="AA977" s="657"/>
      <c r="AB977" s="657"/>
      <c r="AC977" s="657"/>
      <c r="AD977" s="657"/>
    </row>
    <row r="978">
      <c r="A978" s="657"/>
      <c r="B978" s="657"/>
      <c r="C978" s="657"/>
      <c r="D978" s="657"/>
      <c r="E978" s="657"/>
      <c r="F978" s="657"/>
      <c r="G978" s="657"/>
      <c r="H978" s="657"/>
      <c r="I978" s="657"/>
      <c r="J978" s="657"/>
      <c r="K978" s="657"/>
      <c r="L978" s="657"/>
      <c r="M978" s="657"/>
      <c r="N978" s="657"/>
      <c r="O978" s="657"/>
      <c r="P978" s="657"/>
      <c r="Q978" s="657"/>
      <c r="R978" s="657"/>
      <c r="S978" s="657"/>
      <c r="T978" s="657"/>
      <c r="U978" s="657"/>
      <c r="V978" s="657"/>
      <c r="W978" s="657"/>
      <c r="X978" s="657"/>
      <c r="Y978" s="657"/>
      <c r="Z978" s="657"/>
      <c r="AA978" s="657"/>
      <c r="AB978" s="657"/>
      <c r="AC978" s="657"/>
      <c r="AD978" s="657"/>
    </row>
    <row r="979">
      <c r="A979" s="657"/>
      <c r="B979" s="657"/>
      <c r="C979" s="657"/>
      <c r="D979" s="657"/>
      <c r="E979" s="657"/>
      <c r="F979" s="657"/>
      <c r="G979" s="657"/>
      <c r="H979" s="657"/>
      <c r="I979" s="657"/>
      <c r="J979" s="657"/>
      <c r="K979" s="657"/>
      <c r="L979" s="657"/>
      <c r="M979" s="657"/>
      <c r="N979" s="657"/>
      <c r="O979" s="657"/>
      <c r="P979" s="657"/>
      <c r="Q979" s="657"/>
      <c r="R979" s="657"/>
      <c r="S979" s="657"/>
      <c r="T979" s="657"/>
      <c r="U979" s="657"/>
      <c r="V979" s="657"/>
      <c r="W979" s="657"/>
      <c r="X979" s="657"/>
      <c r="Y979" s="657"/>
      <c r="Z979" s="657"/>
      <c r="AA979" s="657"/>
      <c r="AB979" s="657"/>
      <c r="AC979" s="657"/>
      <c r="AD979" s="657"/>
    </row>
    <row r="980">
      <c r="A980" s="657"/>
      <c r="B980" s="657"/>
      <c r="C980" s="657"/>
      <c r="D980" s="657"/>
      <c r="E980" s="657"/>
      <c r="F980" s="657"/>
      <c r="G980" s="657"/>
      <c r="H980" s="657"/>
      <c r="I980" s="657"/>
      <c r="J980" s="657"/>
      <c r="K980" s="657"/>
      <c r="L980" s="657"/>
      <c r="M980" s="657"/>
      <c r="N980" s="657"/>
      <c r="O980" s="657"/>
      <c r="P980" s="657"/>
      <c r="Q980" s="657"/>
      <c r="R980" s="657"/>
      <c r="S980" s="657"/>
      <c r="T980" s="657"/>
      <c r="U980" s="657"/>
      <c r="V980" s="657"/>
      <c r="W980" s="657"/>
      <c r="X980" s="657"/>
      <c r="Y980" s="657"/>
      <c r="Z980" s="657"/>
      <c r="AA980" s="657"/>
      <c r="AB980" s="657"/>
      <c r="AC980" s="657"/>
      <c r="AD980" s="657"/>
    </row>
    <row r="981">
      <c r="A981" s="657"/>
      <c r="B981" s="657"/>
      <c r="C981" s="657"/>
      <c r="D981" s="657"/>
      <c r="E981" s="657"/>
      <c r="F981" s="657"/>
      <c r="G981" s="657"/>
      <c r="H981" s="657"/>
      <c r="I981" s="657"/>
      <c r="J981" s="657"/>
      <c r="K981" s="657"/>
      <c r="L981" s="657"/>
      <c r="M981" s="657"/>
      <c r="N981" s="657"/>
      <c r="O981" s="657"/>
      <c r="P981" s="657"/>
      <c r="Q981" s="657"/>
      <c r="R981" s="657"/>
      <c r="S981" s="657"/>
      <c r="T981" s="657"/>
      <c r="U981" s="657"/>
      <c r="V981" s="657"/>
      <c r="W981" s="657"/>
      <c r="X981" s="657"/>
      <c r="Y981" s="657"/>
      <c r="Z981" s="657"/>
      <c r="AA981" s="657"/>
      <c r="AB981" s="657"/>
      <c r="AC981" s="657"/>
      <c r="AD981" s="657"/>
    </row>
    <row r="982">
      <c r="A982" s="657"/>
      <c r="B982" s="657"/>
      <c r="C982" s="657"/>
      <c r="D982" s="657"/>
      <c r="E982" s="657"/>
      <c r="F982" s="657"/>
      <c r="G982" s="657"/>
      <c r="H982" s="657"/>
      <c r="I982" s="657"/>
      <c r="J982" s="657"/>
      <c r="K982" s="657"/>
      <c r="L982" s="657"/>
      <c r="M982" s="657"/>
      <c r="N982" s="657"/>
      <c r="O982" s="657"/>
      <c r="P982" s="657"/>
      <c r="Q982" s="657"/>
      <c r="R982" s="657"/>
      <c r="S982" s="657"/>
      <c r="T982" s="657"/>
      <c r="U982" s="657"/>
      <c r="V982" s="657"/>
      <c r="W982" s="657"/>
      <c r="X982" s="657"/>
      <c r="Y982" s="657"/>
      <c r="Z982" s="657"/>
      <c r="AA982" s="657"/>
      <c r="AB982" s="657"/>
      <c r="AC982" s="657"/>
      <c r="AD982" s="657"/>
    </row>
    <row r="983">
      <c r="A983" s="657"/>
      <c r="B983" s="657"/>
      <c r="C983" s="657"/>
      <c r="D983" s="657"/>
      <c r="E983" s="657"/>
      <c r="F983" s="657"/>
      <c r="G983" s="657"/>
      <c r="H983" s="657"/>
      <c r="I983" s="657"/>
      <c r="J983" s="657"/>
      <c r="K983" s="657"/>
      <c r="L983" s="657"/>
      <c r="M983" s="657"/>
      <c r="N983" s="657"/>
      <c r="O983" s="657"/>
      <c r="P983" s="657"/>
      <c r="Q983" s="657"/>
      <c r="R983" s="657"/>
      <c r="S983" s="657"/>
      <c r="T983" s="657"/>
      <c r="U983" s="657"/>
      <c r="V983" s="657"/>
      <c r="W983" s="657"/>
      <c r="X983" s="657"/>
      <c r="Y983" s="657"/>
      <c r="Z983" s="657"/>
      <c r="AA983" s="657"/>
      <c r="AB983" s="657"/>
      <c r="AC983" s="657"/>
      <c r="AD983" s="657"/>
    </row>
    <row r="984">
      <c r="A984" s="657"/>
      <c r="B984" s="657"/>
      <c r="C984" s="657"/>
      <c r="D984" s="657"/>
      <c r="E984" s="657"/>
      <c r="F984" s="657"/>
      <c r="G984" s="657"/>
      <c r="H984" s="657"/>
      <c r="I984" s="657"/>
      <c r="J984" s="657"/>
      <c r="K984" s="657"/>
      <c r="L984" s="657"/>
      <c r="M984" s="657"/>
      <c r="N984" s="657"/>
      <c r="O984" s="657"/>
      <c r="P984" s="657"/>
      <c r="Q984" s="657"/>
      <c r="R984" s="657"/>
      <c r="S984" s="657"/>
      <c r="T984" s="657"/>
      <c r="U984" s="657"/>
      <c r="V984" s="657"/>
      <c r="W984" s="657"/>
      <c r="X984" s="657"/>
      <c r="Y984" s="657"/>
      <c r="Z984" s="657"/>
      <c r="AA984" s="657"/>
      <c r="AB984" s="657"/>
      <c r="AC984" s="657"/>
      <c r="AD984" s="657"/>
    </row>
    <row r="985">
      <c r="A985" s="657"/>
      <c r="B985" s="657"/>
      <c r="C985" s="657"/>
      <c r="D985" s="657"/>
      <c r="E985" s="657"/>
      <c r="F985" s="657"/>
      <c r="G985" s="657"/>
      <c r="H985" s="657"/>
      <c r="I985" s="657"/>
      <c r="J985" s="657"/>
      <c r="K985" s="657"/>
      <c r="L985" s="657"/>
      <c r="M985" s="657"/>
      <c r="N985" s="657"/>
      <c r="O985" s="657"/>
      <c r="P985" s="657"/>
      <c r="Q985" s="657"/>
      <c r="R985" s="657"/>
      <c r="S985" s="657"/>
      <c r="T985" s="657"/>
      <c r="U985" s="657"/>
      <c r="V985" s="657"/>
      <c r="W985" s="657"/>
      <c r="X985" s="657"/>
      <c r="Y985" s="657"/>
      <c r="Z985" s="657"/>
      <c r="AA985" s="657"/>
      <c r="AB985" s="657"/>
      <c r="AC985" s="657"/>
      <c r="AD985" s="657"/>
    </row>
    <row r="986">
      <c r="A986" s="657"/>
      <c r="B986" s="657"/>
      <c r="C986" s="657"/>
      <c r="D986" s="657"/>
      <c r="E986" s="657"/>
      <c r="F986" s="657"/>
      <c r="G986" s="657"/>
      <c r="H986" s="657"/>
      <c r="I986" s="657"/>
      <c r="J986" s="657"/>
      <c r="K986" s="657"/>
      <c r="L986" s="657"/>
      <c r="M986" s="657"/>
      <c r="N986" s="657"/>
      <c r="O986" s="657"/>
      <c r="P986" s="657"/>
      <c r="Q986" s="657"/>
      <c r="R986" s="657"/>
      <c r="S986" s="657"/>
      <c r="T986" s="657"/>
      <c r="U986" s="657"/>
      <c r="V986" s="657"/>
      <c r="W986" s="657"/>
      <c r="X986" s="657"/>
      <c r="Y986" s="657"/>
      <c r="Z986" s="657"/>
      <c r="AA986" s="657"/>
      <c r="AB986" s="657"/>
      <c r="AC986" s="657"/>
      <c r="AD986" s="657"/>
    </row>
    <row r="987">
      <c r="A987" s="657"/>
      <c r="B987" s="657"/>
      <c r="C987" s="657"/>
      <c r="D987" s="657"/>
      <c r="E987" s="657"/>
      <c r="F987" s="657"/>
      <c r="G987" s="657"/>
      <c r="H987" s="657"/>
      <c r="I987" s="657"/>
      <c r="J987" s="657"/>
      <c r="K987" s="657"/>
      <c r="L987" s="657"/>
      <c r="M987" s="657"/>
      <c r="N987" s="657"/>
      <c r="O987" s="657"/>
      <c r="P987" s="657"/>
      <c r="Q987" s="657"/>
      <c r="R987" s="657"/>
      <c r="S987" s="657"/>
      <c r="T987" s="657"/>
      <c r="U987" s="657"/>
      <c r="V987" s="657"/>
      <c r="W987" s="657"/>
      <c r="X987" s="657"/>
      <c r="Y987" s="657"/>
      <c r="Z987" s="657"/>
      <c r="AA987" s="657"/>
      <c r="AB987" s="657"/>
      <c r="AC987" s="657"/>
      <c r="AD987" s="657"/>
    </row>
    <row r="988">
      <c r="A988" s="657"/>
      <c r="B988" s="657"/>
      <c r="C988" s="657"/>
      <c r="D988" s="657"/>
      <c r="E988" s="657"/>
      <c r="F988" s="657"/>
      <c r="G988" s="657"/>
      <c r="H988" s="657"/>
      <c r="I988" s="657"/>
      <c r="J988" s="657"/>
      <c r="K988" s="657"/>
      <c r="L988" s="657"/>
      <c r="M988" s="657"/>
      <c r="N988" s="657"/>
      <c r="O988" s="657"/>
      <c r="P988" s="657"/>
      <c r="Q988" s="657"/>
      <c r="R988" s="657"/>
      <c r="S988" s="657"/>
      <c r="T988" s="657"/>
      <c r="U988" s="657"/>
      <c r="V988" s="657"/>
      <c r="W988" s="657"/>
      <c r="X988" s="657"/>
      <c r="Y988" s="657"/>
      <c r="Z988" s="657"/>
      <c r="AA988" s="657"/>
      <c r="AB988" s="657"/>
      <c r="AC988" s="657"/>
      <c r="AD988" s="657"/>
    </row>
    <row r="989">
      <c r="A989" s="657"/>
      <c r="B989" s="657"/>
      <c r="C989" s="657"/>
      <c r="D989" s="657"/>
      <c r="E989" s="657"/>
      <c r="F989" s="657"/>
      <c r="G989" s="657"/>
      <c r="H989" s="657"/>
      <c r="I989" s="657"/>
      <c r="J989" s="657"/>
      <c r="K989" s="657"/>
      <c r="L989" s="657"/>
      <c r="M989" s="657"/>
      <c r="N989" s="657"/>
      <c r="O989" s="657"/>
      <c r="P989" s="657"/>
      <c r="Q989" s="657"/>
      <c r="R989" s="657"/>
      <c r="S989" s="657"/>
      <c r="T989" s="657"/>
      <c r="U989" s="657"/>
      <c r="V989" s="657"/>
      <c r="W989" s="657"/>
      <c r="X989" s="657"/>
      <c r="Y989" s="657"/>
      <c r="Z989" s="657"/>
      <c r="AA989" s="657"/>
      <c r="AB989" s="657"/>
      <c r="AC989" s="657"/>
      <c r="AD989" s="657"/>
    </row>
    <row r="990">
      <c r="A990" s="657"/>
      <c r="B990" s="657"/>
      <c r="C990" s="657"/>
      <c r="D990" s="657"/>
      <c r="E990" s="657"/>
      <c r="F990" s="657"/>
      <c r="G990" s="657"/>
      <c r="H990" s="657"/>
      <c r="I990" s="657"/>
      <c r="J990" s="657"/>
      <c r="K990" s="657"/>
      <c r="L990" s="657"/>
      <c r="M990" s="657"/>
      <c r="N990" s="657"/>
      <c r="O990" s="657"/>
      <c r="P990" s="657"/>
      <c r="Q990" s="657"/>
      <c r="R990" s="657"/>
      <c r="S990" s="657"/>
      <c r="T990" s="657"/>
      <c r="U990" s="657"/>
      <c r="V990" s="657"/>
      <c r="W990" s="657"/>
      <c r="X990" s="657"/>
      <c r="Y990" s="657"/>
      <c r="Z990" s="657"/>
      <c r="AA990" s="657"/>
      <c r="AB990" s="657"/>
      <c r="AC990" s="657"/>
      <c r="AD990" s="657"/>
    </row>
    <row r="991">
      <c r="A991" s="657"/>
      <c r="B991" s="657"/>
      <c r="C991" s="657"/>
      <c r="D991" s="657"/>
      <c r="E991" s="657"/>
      <c r="F991" s="657"/>
      <c r="G991" s="657"/>
      <c r="H991" s="657"/>
      <c r="I991" s="657"/>
      <c r="J991" s="657"/>
      <c r="K991" s="657"/>
      <c r="L991" s="657"/>
      <c r="M991" s="657"/>
      <c r="N991" s="657"/>
      <c r="O991" s="657"/>
      <c r="P991" s="657"/>
      <c r="Q991" s="657"/>
      <c r="R991" s="657"/>
      <c r="S991" s="657"/>
      <c r="T991" s="657"/>
      <c r="U991" s="657"/>
      <c r="V991" s="657"/>
      <c r="W991" s="657"/>
      <c r="X991" s="657"/>
      <c r="Y991" s="657"/>
      <c r="Z991" s="657"/>
      <c r="AA991" s="657"/>
      <c r="AB991" s="657"/>
      <c r="AC991" s="657"/>
      <c r="AD991" s="657"/>
    </row>
    <row r="992">
      <c r="A992" s="657"/>
      <c r="B992" s="657"/>
      <c r="C992" s="657"/>
      <c r="D992" s="657"/>
      <c r="E992" s="657"/>
      <c r="F992" s="657"/>
      <c r="G992" s="657"/>
      <c r="H992" s="657"/>
      <c r="I992" s="657"/>
      <c r="J992" s="657"/>
      <c r="K992" s="657"/>
      <c r="L992" s="657"/>
      <c r="M992" s="657"/>
      <c r="N992" s="657"/>
      <c r="O992" s="657"/>
      <c r="P992" s="657"/>
      <c r="Q992" s="657"/>
      <c r="R992" s="657"/>
      <c r="S992" s="657"/>
      <c r="T992" s="657"/>
      <c r="U992" s="657"/>
      <c r="V992" s="657"/>
      <c r="W992" s="657"/>
      <c r="X992" s="657"/>
      <c r="Y992" s="657"/>
      <c r="Z992" s="657"/>
      <c r="AA992" s="657"/>
      <c r="AB992" s="657"/>
      <c r="AC992" s="657"/>
      <c r="AD992" s="657"/>
    </row>
    <row r="993">
      <c r="A993" s="657"/>
      <c r="B993" s="657"/>
      <c r="C993" s="657"/>
      <c r="D993" s="657"/>
      <c r="E993" s="657"/>
      <c r="F993" s="657"/>
      <c r="G993" s="657"/>
      <c r="H993" s="657"/>
      <c r="I993" s="657"/>
      <c r="J993" s="657"/>
      <c r="K993" s="657"/>
      <c r="L993" s="657"/>
      <c r="M993" s="657"/>
      <c r="N993" s="657"/>
      <c r="O993" s="657"/>
      <c r="P993" s="657"/>
      <c r="Q993" s="657"/>
      <c r="R993" s="657"/>
      <c r="S993" s="657"/>
      <c r="T993" s="657"/>
      <c r="U993" s="657"/>
      <c r="V993" s="657"/>
      <c r="W993" s="657"/>
      <c r="X993" s="657"/>
      <c r="Y993" s="657"/>
      <c r="Z993" s="657"/>
      <c r="AA993" s="657"/>
      <c r="AB993" s="657"/>
      <c r="AC993" s="657"/>
      <c r="AD993" s="657"/>
    </row>
    <row r="994">
      <c r="A994" s="657"/>
      <c r="B994" s="657"/>
      <c r="C994" s="657"/>
      <c r="D994" s="657"/>
      <c r="E994" s="657"/>
      <c r="F994" s="657"/>
      <c r="G994" s="657"/>
      <c r="H994" s="657"/>
      <c r="I994" s="657"/>
      <c r="J994" s="657"/>
      <c r="K994" s="657"/>
      <c r="L994" s="657"/>
      <c r="M994" s="657"/>
      <c r="N994" s="657"/>
      <c r="O994" s="657"/>
      <c r="P994" s="657"/>
      <c r="Q994" s="657"/>
      <c r="R994" s="657"/>
      <c r="S994" s="657"/>
      <c r="T994" s="657"/>
      <c r="U994" s="657"/>
      <c r="V994" s="657"/>
      <c r="W994" s="657"/>
      <c r="X994" s="657"/>
      <c r="Y994" s="657"/>
      <c r="Z994" s="657"/>
      <c r="AA994" s="657"/>
      <c r="AB994" s="657"/>
      <c r="AC994" s="657"/>
      <c r="AD994" s="657"/>
    </row>
    <row r="995">
      <c r="A995" s="657"/>
      <c r="B995" s="657"/>
      <c r="C995" s="657"/>
      <c r="D995" s="657"/>
      <c r="E995" s="657"/>
      <c r="F995" s="657"/>
      <c r="G995" s="657"/>
      <c r="H995" s="657"/>
      <c r="I995" s="657"/>
      <c r="J995" s="657"/>
      <c r="K995" s="657"/>
      <c r="L995" s="657"/>
      <c r="M995" s="657"/>
      <c r="N995" s="657"/>
      <c r="O995" s="657"/>
      <c r="P995" s="657"/>
      <c r="Q995" s="657"/>
      <c r="R995" s="657"/>
      <c r="S995" s="657"/>
      <c r="T995" s="657"/>
      <c r="U995" s="657"/>
      <c r="V995" s="657"/>
      <c r="W995" s="657"/>
      <c r="X995" s="657"/>
      <c r="Y995" s="657"/>
      <c r="Z995" s="657"/>
      <c r="AA995" s="657"/>
      <c r="AB995" s="657"/>
      <c r="AC995" s="657"/>
      <c r="AD995" s="657"/>
    </row>
    <row r="996">
      <c r="A996" s="657"/>
      <c r="B996" s="657"/>
      <c r="C996" s="657"/>
      <c r="D996" s="657"/>
      <c r="E996" s="657"/>
      <c r="F996" s="657"/>
      <c r="G996" s="657"/>
      <c r="H996" s="657"/>
      <c r="I996" s="657"/>
      <c r="J996" s="657"/>
      <c r="K996" s="657"/>
      <c r="L996" s="657"/>
      <c r="M996" s="657"/>
      <c r="N996" s="657"/>
      <c r="O996" s="657"/>
      <c r="P996" s="657"/>
      <c r="Q996" s="657"/>
      <c r="R996" s="657"/>
      <c r="S996" s="657"/>
      <c r="T996" s="657"/>
      <c r="U996" s="657"/>
      <c r="V996" s="657"/>
      <c r="W996" s="657"/>
      <c r="X996" s="657"/>
      <c r="Y996" s="657"/>
      <c r="Z996" s="657"/>
      <c r="AA996" s="657"/>
      <c r="AB996" s="657"/>
      <c r="AC996" s="657"/>
      <c r="AD996" s="657"/>
    </row>
    <row r="997">
      <c r="A997" s="657"/>
      <c r="B997" s="657"/>
      <c r="C997" s="657"/>
      <c r="D997" s="657"/>
      <c r="E997" s="657"/>
      <c r="F997" s="657"/>
      <c r="G997" s="657"/>
      <c r="H997" s="657"/>
      <c r="I997" s="657"/>
      <c r="J997" s="657"/>
      <c r="K997" s="657"/>
      <c r="L997" s="657"/>
      <c r="M997" s="657"/>
      <c r="N997" s="657"/>
      <c r="O997" s="657"/>
      <c r="P997" s="657"/>
      <c r="Q997" s="657"/>
      <c r="R997" s="657"/>
      <c r="S997" s="657"/>
      <c r="T997" s="657"/>
      <c r="U997" s="657"/>
      <c r="V997" s="657"/>
      <c r="W997" s="657"/>
      <c r="X997" s="657"/>
      <c r="Y997" s="657"/>
      <c r="Z997" s="657"/>
      <c r="AA997" s="657"/>
      <c r="AB997" s="657"/>
      <c r="AC997" s="657"/>
      <c r="AD997" s="657"/>
    </row>
    <row r="998">
      <c r="A998" s="657"/>
      <c r="B998" s="657"/>
      <c r="C998" s="657"/>
      <c r="D998" s="657"/>
      <c r="E998" s="657"/>
      <c r="F998" s="657"/>
      <c r="G998" s="657"/>
      <c r="H998" s="657"/>
      <c r="I998" s="657"/>
      <c r="J998" s="657"/>
      <c r="K998" s="657"/>
      <c r="L998" s="657"/>
      <c r="M998" s="657"/>
      <c r="N998" s="657"/>
      <c r="O998" s="657"/>
      <c r="P998" s="657"/>
      <c r="Q998" s="657"/>
      <c r="R998" s="657"/>
      <c r="S998" s="657"/>
      <c r="T998" s="657"/>
      <c r="U998" s="657"/>
      <c r="V998" s="657"/>
      <c r="W998" s="657"/>
      <c r="X998" s="657"/>
      <c r="Y998" s="657"/>
      <c r="Z998" s="657"/>
      <c r="AA998" s="657"/>
      <c r="AB998" s="657"/>
      <c r="AC998" s="657"/>
      <c r="AD998" s="657"/>
    </row>
    <row r="999">
      <c r="A999" s="657"/>
      <c r="B999" s="657"/>
      <c r="C999" s="657"/>
      <c r="D999" s="657"/>
      <c r="E999" s="657"/>
      <c r="F999" s="657"/>
      <c r="G999" s="657"/>
      <c r="H999" s="657"/>
      <c r="I999" s="657"/>
      <c r="J999" s="657"/>
      <c r="K999" s="657"/>
      <c r="L999" s="657"/>
      <c r="M999" s="657"/>
      <c r="N999" s="657"/>
      <c r="O999" s="657"/>
      <c r="P999" s="657"/>
      <c r="Q999" s="657"/>
      <c r="R999" s="657"/>
      <c r="S999" s="657"/>
      <c r="T999" s="657"/>
      <c r="U999" s="657"/>
      <c r="V999" s="657"/>
      <c r="W999" s="657"/>
      <c r="X999" s="657"/>
      <c r="Y999" s="657"/>
      <c r="Z999" s="657"/>
      <c r="AA999" s="657"/>
      <c r="AB999" s="657"/>
      <c r="AC999" s="657"/>
      <c r="AD999" s="657"/>
    </row>
    <row r="1000">
      <c r="A1000" s="657"/>
      <c r="B1000" s="657"/>
      <c r="C1000" s="657"/>
      <c r="D1000" s="657"/>
      <c r="E1000" s="657"/>
      <c r="F1000" s="657"/>
      <c r="G1000" s="657"/>
      <c r="H1000" s="657"/>
      <c r="I1000" s="657"/>
      <c r="J1000" s="657"/>
      <c r="K1000" s="657"/>
      <c r="L1000" s="657"/>
      <c r="M1000" s="657"/>
      <c r="N1000" s="657"/>
      <c r="O1000" s="657"/>
      <c r="P1000" s="657"/>
      <c r="Q1000" s="657"/>
      <c r="R1000" s="657"/>
      <c r="S1000" s="657"/>
      <c r="T1000" s="657"/>
      <c r="U1000" s="657"/>
      <c r="V1000" s="657"/>
      <c r="W1000" s="657"/>
      <c r="X1000" s="657"/>
      <c r="Y1000" s="657"/>
      <c r="Z1000" s="657"/>
      <c r="AA1000" s="657"/>
      <c r="AB1000" s="657"/>
      <c r="AC1000" s="657"/>
      <c r="AD1000" s="657"/>
    </row>
    <row r="1001">
      <c r="A1001" s="657"/>
      <c r="B1001" s="657"/>
      <c r="C1001" s="657"/>
      <c r="D1001" s="657"/>
      <c r="E1001" s="657"/>
      <c r="F1001" s="657"/>
      <c r="G1001" s="657"/>
      <c r="H1001" s="657"/>
      <c r="I1001" s="657"/>
      <c r="J1001" s="657"/>
      <c r="K1001" s="657"/>
      <c r="L1001" s="657"/>
      <c r="M1001" s="657"/>
      <c r="N1001" s="657"/>
      <c r="O1001" s="657"/>
      <c r="P1001" s="657"/>
      <c r="Q1001" s="657"/>
      <c r="R1001" s="657"/>
      <c r="S1001" s="657"/>
      <c r="T1001" s="657"/>
      <c r="U1001" s="657"/>
      <c r="V1001" s="657"/>
      <c r="W1001" s="657"/>
      <c r="X1001" s="657"/>
      <c r="Y1001" s="657"/>
      <c r="Z1001" s="657"/>
      <c r="AA1001" s="657"/>
      <c r="AB1001" s="657"/>
      <c r="AC1001" s="657"/>
      <c r="AD1001" s="657"/>
    </row>
    <row r="1002">
      <c r="A1002" s="657"/>
      <c r="B1002" s="657"/>
      <c r="C1002" s="657"/>
      <c r="D1002" s="657"/>
      <c r="E1002" s="657"/>
      <c r="F1002" s="657"/>
      <c r="G1002" s="657"/>
      <c r="H1002" s="657"/>
      <c r="I1002" s="657"/>
      <c r="J1002" s="657"/>
      <c r="K1002" s="657"/>
      <c r="L1002" s="657"/>
      <c r="M1002" s="657"/>
      <c r="N1002" s="657"/>
      <c r="O1002" s="657"/>
      <c r="P1002" s="657"/>
      <c r="Q1002" s="657"/>
      <c r="R1002" s="657"/>
      <c r="S1002" s="657"/>
      <c r="T1002" s="657"/>
      <c r="U1002" s="657"/>
      <c r="V1002" s="657"/>
      <c r="W1002" s="657"/>
      <c r="X1002" s="657"/>
      <c r="Y1002" s="657"/>
      <c r="Z1002" s="657"/>
      <c r="AA1002" s="657"/>
      <c r="AB1002" s="657"/>
      <c r="AC1002" s="657"/>
      <c r="AD1002" s="657"/>
    </row>
    <row r="1003">
      <c r="A1003" s="657"/>
      <c r="B1003" s="657"/>
      <c r="C1003" s="657"/>
      <c r="D1003" s="657"/>
      <c r="E1003" s="657"/>
      <c r="F1003" s="657"/>
      <c r="G1003" s="657"/>
      <c r="H1003" s="657"/>
      <c r="I1003" s="657"/>
      <c r="J1003" s="657"/>
      <c r="K1003" s="657"/>
      <c r="L1003" s="657"/>
      <c r="M1003" s="657"/>
      <c r="N1003" s="657"/>
      <c r="O1003" s="657"/>
      <c r="P1003" s="657"/>
      <c r="Q1003" s="657"/>
      <c r="R1003" s="657"/>
      <c r="S1003" s="657"/>
      <c r="T1003" s="657"/>
      <c r="U1003" s="657"/>
      <c r="V1003" s="657"/>
      <c r="W1003" s="657"/>
      <c r="X1003" s="657"/>
      <c r="Y1003" s="657"/>
      <c r="Z1003" s="657"/>
      <c r="AA1003" s="657"/>
      <c r="AB1003" s="657"/>
      <c r="AC1003" s="657"/>
      <c r="AD1003" s="657"/>
    </row>
  </sheetData>
  <hyperlinks>
    <hyperlink r:id="rId1" location="gid=41757768" ref="J5"/>
    <hyperlink r:id="rId2" location="gid=0" ref="J6"/>
    <hyperlink r:id="rId3" location="gid=525993444" ref="J7"/>
  </hyperlinks>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5"/>
    <col customWidth="1" min="4" max="4" width="21.25"/>
    <col customWidth="1" min="5" max="5" width="82.38"/>
    <col customWidth="1" min="6" max="6" width="81.38"/>
  </cols>
  <sheetData>
    <row r="1">
      <c r="A1" s="664" t="s">
        <v>6971</v>
      </c>
      <c r="B1" s="664" t="s">
        <v>3</v>
      </c>
      <c r="C1" s="664" t="s">
        <v>137</v>
      </c>
      <c r="D1" s="664" t="s">
        <v>6972</v>
      </c>
      <c r="E1" s="664" t="s">
        <v>6973</v>
      </c>
    </row>
    <row r="2">
      <c r="A2" s="115" t="s">
        <v>3475</v>
      </c>
      <c r="B2" s="665">
        <v>46030.0</v>
      </c>
      <c r="C2" s="115" t="s">
        <v>6974</v>
      </c>
      <c r="D2" s="115" t="s">
        <v>4243</v>
      </c>
      <c r="E2" s="664" t="s">
        <v>6975</v>
      </c>
    </row>
    <row r="3">
      <c r="A3" s="115" t="s">
        <v>3475</v>
      </c>
      <c r="B3" s="666">
        <v>46051.0</v>
      </c>
      <c r="C3" s="115" t="s">
        <v>6976</v>
      </c>
      <c r="D3" s="667" t="s">
        <v>6977</v>
      </c>
      <c r="E3" s="668" t="s">
        <v>6978</v>
      </c>
    </row>
    <row r="4">
      <c r="A4" s="115" t="s">
        <v>3475</v>
      </c>
      <c r="B4" s="666">
        <v>46052.0</v>
      </c>
      <c r="C4" s="115" t="s">
        <v>6979</v>
      </c>
      <c r="D4" s="667" t="s">
        <v>4248</v>
      </c>
      <c r="E4" s="668" t="s">
        <v>6980</v>
      </c>
    </row>
    <row r="5">
      <c r="A5" s="115" t="s">
        <v>3475</v>
      </c>
      <c r="B5" s="666">
        <v>46074.0</v>
      </c>
      <c r="C5" s="115" t="s">
        <v>6974</v>
      </c>
      <c r="D5" s="667" t="s">
        <v>6977</v>
      </c>
      <c r="E5" s="668" t="s">
        <v>6981</v>
      </c>
    </row>
    <row r="6">
      <c r="A6" s="115" t="s">
        <v>3481</v>
      </c>
      <c r="B6" s="666">
        <v>46026.0</v>
      </c>
      <c r="C6" s="115" t="s">
        <v>6982</v>
      </c>
      <c r="D6" s="115" t="s">
        <v>6983</v>
      </c>
      <c r="E6" s="668" t="s">
        <v>6984</v>
      </c>
    </row>
    <row r="7">
      <c r="A7" s="115" t="s">
        <v>3481</v>
      </c>
      <c r="B7" s="666">
        <v>46027.0</v>
      </c>
      <c r="C7" s="115" t="s">
        <v>6985</v>
      </c>
      <c r="D7" s="115" t="s">
        <v>6983</v>
      </c>
      <c r="E7" s="668" t="s">
        <v>6986</v>
      </c>
    </row>
    <row r="8">
      <c r="A8" s="115" t="s">
        <v>3481</v>
      </c>
      <c r="B8" s="666">
        <v>46030.0</v>
      </c>
      <c r="C8" s="115" t="s">
        <v>6987</v>
      </c>
      <c r="D8" s="115" t="s">
        <v>6983</v>
      </c>
      <c r="E8" s="668" t="s">
        <v>6988</v>
      </c>
      <c r="F8" s="120" t="s">
        <v>6989</v>
      </c>
    </row>
    <row r="9">
      <c r="A9" s="115" t="s">
        <v>3481</v>
      </c>
      <c r="B9" s="666">
        <v>46032.0</v>
      </c>
      <c r="C9" s="115" t="s">
        <v>6990</v>
      </c>
      <c r="D9" s="115" t="s">
        <v>4248</v>
      </c>
      <c r="E9" s="668" t="s">
        <v>6991</v>
      </c>
      <c r="F9" s="120" t="s">
        <v>6992</v>
      </c>
    </row>
    <row r="10">
      <c r="A10" s="115" t="s">
        <v>3481</v>
      </c>
      <c r="B10" s="666">
        <v>46043.0</v>
      </c>
      <c r="C10" s="115" t="s">
        <v>6993</v>
      </c>
      <c r="D10" s="115" t="s">
        <v>6994</v>
      </c>
      <c r="E10" s="668" t="s">
        <v>6995</v>
      </c>
      <c r="F10" s="120" t="s">
        <v>6996</v>
      </c>
    </row>
    <row r="11">
      <c r="A11" s="115" t="s">
        <v>3481</v>
      </c>
      <c r="B11" s="666">
        <v>46043.0</v>
      </c>
      <c r="C11" s="115" t="s">
        <v>6997</v>
      </c>
      <c r="D11" s="115" t="s">
        <v>4248</v>
      </c>
      <c r="E11" s="664" t="s">
        <v>6998</v>
      </c>
      <c r="F11" s="120" t="s">
        <v>6999</v>
      </c>
    </row>
    <row r="12">
      <c r="A12" s="115" t="s">
        <v>3481</v>
      </c>
      <c r="B12" s="666">
        <v>46044.0</v>
      </c>
      <c r="C12" s="115" t="s">
        <v>7000</v>
      </c>
      <c r="D12" s="115" t="s">
        <v>6977</v>
      </c>
      <c r="E12" s="664" t="s">
        <v>7001</v>
      </c>
      <c r="F12" s="120" t="s">
        <v>7002</v>
      </c>
    </row>
    <row r="13">
      <c r="A13" s="115" t="s">
        <v>3481</v>
      </c>
      <c r="B13" s="666">
        <v>46044.0</v>
      </c>
      <c r="C13" s="115" t="s">
        <v>7003</v>
      </c>
      <c r="D13" s="115" t="s">
        <v>4243</v>
      </c>
      <c r="E13" s="664" t="s">
        <v>7004</v>
      </c>
      <c r="F13" s="120" t="s">
        <v>7005</v>
      </c>
    </row>
    <row r="14">
      <c r="A14" s="115" t="s">
        <v>3481</v>
      </c>
      <c r="B14" s="666">
        <v>46045.0</v>
      </c>
      <c r="C14" s="115" t="s">
        <v>7006</v>
      </c>
      <c r="D14" s="115" t="s">
        <v>4243</v>
      </c>
      <c r="E14" s="664" t="s">
        <v>7007</v>
      </c>
      <c r="F14" s="120" t="s">
        <v>7008</v>
      </c>
    </row>
    <row r="15">
      <c r="A15" s="115" t="s">
        <v>3481</v>
      </c>
      <c r="B15" s="666">
        <v>46049.0</v>
      </c>
      <c r="C15" s="115" t="s">
        <v>7009</v>
      </c>
      <c r="D15" s="115" t="s">
        <v>4248</v>
      </c>
      <c r="E15" s="664" t="s">
        <v>7010</v>
      </c>
      <c r="F15" s="120" t="s">
        <v>7011</v>
      </c>
    </row>
    <row r="16">
      <c r="A16" s="115" t="s">
        <v>3481</v>
      </c>
      <c r="B16" s="666">
        <v>46050.0</v>
      </c>
      <c r="C16" s="115" t="s">
        <v>7012</v>
      </c>
      <c r="D16" s="115" t="s">
        <v>4248</v>
      </c>
      <c r="E16" s="664" t="s">
        <v>7013</v>
      </c>
      <c r="F16" s="120" t="s">
        <v>7014</v>
      </c>
    </row>
    <row r="17">
      <c r="A17" s="115" t="s">
        <v>3481</v>
      </c>
      <c r="B17" s="666">
        <v>46051.0</v>
      </c>
      <c r="C17" s="115" t="s">
        <v>7015</v>
      </c>
      <c r="D17" s="115" t="s">
        <v>4248</v>
      </c>
      <c r="E17" s="664" t="s">
        <v>7016</v>
      </c>
    </row>
    <row r="18">
      <c r="A18" s="115" t="s">
        <v>3481</v>
      </c>
      <c r="B18" s="665">
        <v>46051.0</v>
      </c>
      <c r="C18" s="115" t="s">
        <v>7017</v>
      </c>
      <c r="D18" s="115"/>
      <c r="E18" s="664" t="s">
        <v>7018</v>
      </c>
      <c r="F18" s="120" t="s">
        <v>7019</v>
      </c>
    </row>
    <row r="19">
      <c r="A19" s="115" t="s">
        <v>3481</v>
      </c>
      <c r="B19" s="665">
        <v>46056.0</v>
      </c>
      <c r="C19" s="115" t="s">
        <v>7020</v>
      </c>
      <c r="D19" s="115" t="s">
        <v>4248</v>
      </c>
      <c r="E19" s="664" t="s">
        <v>7021</v>
      </c>
      <c r="F19" s="120" t="s">
        <v>7022</v>
      </c>
    </row>
    <row r="20">
      <c r="A20" s="115" t="s">
        <v>3481</v>
      </c>
      <c r="B20" s="665">
        <v>46057.0</v>
      </c>
      <c r="C20" s="115" t="s">
        <v>7023</v>
      </c>
      <c r="D20" s="115" t="s">
        <v>4248</v>
      </c>
      <c r="E20" s="664" t="s">
        <v>7024</v>
      </c>
      <c r="F20" s="120" t="s">
        <v>7025</v>
      </c>
    </row>
    <row r="21">
      <c r="A21" s="115" t="s">
        <v>3481</v>
      </c>
      <c r="B21" s="665">
        <v>46058.0</v>
      </c>
      <c r="C21" s="115" t="s">
        <v>7026</v>
      </c>
      <c r="D21" s="115" t="s">
        <v>4248</v>
      </c>
      <c r="E21" s="664" t="s">
        <v>7027</v>
      </c>
      <c r="F21" s="120" t="s">
        <v>7028</v>
      </c>
    </row>
    <row r="22">
      <c r="A22" s="115" t="s">
        <v>3481</v>
      </c>
      <c r="B22" s="665">
        <v>46059.0</v>
      </c>
      <c r="C22" s="115" t="s">
        <v>7029</v>
      </c>
      <c r="D22" s="115" t="s">
        <v>4243</v>
      </c>
      <c r="E22" s="664" t="s">
        <v>7030</v>
      </c>
      <c r="F22" s="120" t="s">
        <v>7031</v>
      </c>
    </row>
    <row r="23">
      <c r="A23" s="115" t="s">
        <v>3481</v>
      </c>
      <c r="B23" s="666">
        <v>46062.0</v>
      </c>
      <c r="C23" s="115" t="s">
        <v>7032</v>
      </c>
      <c r="E23" s="664" t="s">
        <v>7033</v>
      </c>
      <c r="F23" s="120" t="s">
        <v>7034</v>
      </c>
    </row>
    <row r="24">
      <c r="A24" s="115" t="s">
        <v>3481</v>
      </c>
      <c r="B24" s="666">
        <v>46063.0</v>
      </c>
      <c r="C24" s="115" t="s">
        <v>7035</v>
      </c>
      <c r="D24" s="115" t="s">
        <v>4243</v>
      </c>
      <c r="E24" s="664" t="s">
        <v>7036</v>
      </c>
      <c r="F24" s="120" t="s">
        <v>7037</v>
      </c>
    </row>
    <row r="25">
      <c r="A25" s="115" t="s">
        <v>3481</v>
      </c>
      <c r="B25" s="666">
        <v>46063.0</v>
      </c>
      <c r="C25" s="115" t="s">
        <v>7038</v>
      </c>
      <c r="D25" s="115" t="s">
        <v>4243</v>
      </c>
      <c r="E25" s="664" t="s">
        <v>7039</v>
      </c>
      <c r="F25" s="120" t="s">
        <v>7040</v>
      </c>
    </row>
    <row r="26">
      <c r="A26" s="115" t="s">
        <v>3481</v>
      </c>
      <c r="B26" s="666">
        <v>46066.0</v>
      </c>
      <c r="C26" s="115" t="s">
        <v>7020</v>
      </c>
      <c r="D26" s="115" t="s">
        <v>4248</v>
      </c>
      <c r="E26" s="664" t="s">
        <v>7041</v>
      </c>
      <c r="F26" s="120" t="s">
        <v>7037</v>
      </c>
    </row>
  </sheetData>
  <hyperlinks>
    <hyperlink r:id="rId1" ref="F8"/>
    <hyperlink r:id="rId2" ref="F9"/>
    <hyperlink r:id="rId3" ref="F10"/>
    <hyperlink r:id="rId4" ref="F11"/>
    <hyperlink r:id="rId5" ref="F12"/>
    <hyperlink r:id="rId6" ref="F13"/>
    <hyperlink r:id="rId7" ref="F14"/>
    <hyperlink r:id="rId8" ref="F15"/>
    <hyperlink r:id="rId9" ref="F16"/>
    <hyperlink r:id="rId10" ref="F18"/>
    <hyperlink r:id="rId11" ref="F19"/>
    <hyperlink r:id="rId12" ref="F20"/>
    <hyperlink r:id="rId13" ref="F21"/>
    <hyperlink r:id="rId14" ref="F22"/>
    <hyperlink r:id="rId15" ref="F23"/>
    <hyperlink r:id="rId16" ref="F24"/>
    <hyperlink r:id="rId17" ref="F25"/>
    <hyperlink r:id="rId18" ref="F26"/>
  </hyperlinks>
  <drawing r:id="rId1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5"/>
    <col customWidth="1" min="2" max="2" width="12.88"/>
    <col customWidth="1" min="3" max="7" width="37.63"/>
  </cols>
  <sheetData>
    <row r="1" ht="22.5" customHeight="1">
      <c r="A1" s="669" t="s">
        <v>7042</v>
      </c>
      <c r="B1" s="670" t="s">
        <v>4222</v>
      </c>
      <c r="C1" s="671" t="s">
        <v>7043</v>
      </c>
      <c r="D1" s="671" t="s">
        <v>4221</v>
      </c>
      <c r="E1" s="669" t="s">
        <v>4223</v>
      </c>
      <c r="F1" s="669" t="s">
        <v>4227</v>
      </c>
      <c r="G1" s="540" t="s">
        <v>7044</v>
      </c>
      <c r="H1" s="672"/>
      <c r="I1" s="672"/>
      <c r="J1" s="672"/>
      <c r="K1" s="672"/>
      <c r="L1" s="672"/>
      <c r="M1" s="672"/>
      <c r="N1" s="672"/>
      <c r="O1" s="672"/>
      <c r="P1" s="672"/>
      <c r="Q1" s="672"/>
      <c r="R1" s="672"/>
      <c r="S1" s="672"/>
      <c r="T1" s="672"/>
      <c r="U1" s="672"/>
      <c r="V1" s="672"/>
      <c r="W1" s="672"/>
      <c r="X1" s="672"/>
      <c r="Y1" s="672"/>
      <c r="Z1" s="672"/>
    </row>
    <row r="2" ht="22.5" customHeight="1">
      <c r="A2" s="673" t="s">
        <v>7045</v>
      </c>
      <c r="B2" s="674">
        <v>45658.0</v>
      </c>
      <c r="C2" s="675" t="s">
        <v>7046</v>
      </c>
      <c r="D2" s="675" t="s">
        <v>7047</v>
      </c>
      <c r="E2" s="675" t="s">
        <v>7048</v>
      </c>
      <c r="F2" s="676" t="s">
        <v>7049</v>
      </c>
      <c r="G2" s="677" t="s">
        <v>7045</v>
      </c>
      <c r="H2" s="672"/>
      <c r="I2" s="672"/>
      <c r="J2" s="672"/>
      <c r="K2" s="672"/>
      <c r="L2" s="672"/>
      <c r="M2" s="672"/>
      <c r="N2" s="672"/>
      <c r="O2" s="672"/>
      <c r="P2" s="672"/>
      <c r="Q2" s="672"/>
      <c r="R2" s="672"/>
      <c r="S2" s="672"/>
      <c r="T2" s="672"/>
      <c r="U2" s="672"/>
      <c r="V2" s="672"/>
      <c r="W2" s="672"/>
      <c r="X2" s="672"/>
      <c r="Y2" s="672"/>
      <c r="Z2" s="672"/>
    </row>
    <row r="3" ht="22.5" customHeight="1">
      <c r="A3" s="678" t="s">
        <v>7050</v>
      </c>
      <c r="B3" s="674">
        <v>45658.0</v>
      </c>
      <c r="C3" s="679" t="s">
        <v>7051</v>
      </c>
      <c r="D3" s="679" t="s">
        <v>7052</v>
      </c>
      <c r="E3" s="679" t="s">
        <v>7053</v>
      </c>
      <c r="F3" s="680" t="s">
        <v>7054</v>
      </c>
      <c r="G3" s="677" t="s">
        <v>7050</v>
      </c>
      <c r="H3" s="672"/>
      <c r="I3" s="672"/>
      <c r="J3" s="672"/>
      <c r="K3" s="672"/>
      <c r="L3" s="672"/>
      <c r="M3" s="672"/>
      <c r="N3" s="672"/>
      <c r="O3" s="672"/>
      <c r="P3" s="672"/>
      <c r="Q3" s="672"/>
      <c r="R3" s="672"/>
      <c r="S3" s="672"/>
      <c r="T3" s="672"/>
      <c r="U3" s="672"/>
      <c r="V3" s="672"/>
      <c r="W3" s="672"/>
      <c r="X3" s="672"/>
      <c r="Y3" s="672"/>
      <c r="Z3" s="672"/>
    </row>
    <row r="4" ht="22.5" customHeight="1">
      <c r="A4" s="673" t="s">
        <v>7055</v>
      </c>
      <c r="B4" s="674">
        <v>45689.0</v>
      </c>
      <c r="C4" s="679" t="s">
        <v>7051</v>
      </c>
      <c r="D4" s="675" t="s">
        <v>7047</v>
      </c>
      <c r="E4" s="675" t="s">
        <v>7056</v>
      </c>
      <c r="F4" s="676" t="s">
        <v>7057</v>
      </c>
      <c r="G4" s="681" t="s">
        <v>7055</v>
      </c>
      <c r="H4" s="672"/>
      <c r="I4" s="672"/>
      <c r="J4" s="672"/>
      <c r="K4" s="672"/>
      <c r="L4" s="672"/>
      <c r="M4" s="672"/>
      <c r="N4" s="672"/>
      <c r="O4" s="672"/>
      <c r="P4" s="672"/>
      <c r="Q4" s="672"/>
      <c r="R4" s="672"/>
      <c r="S4" s="672"/>
      <c r="T4" s="672"/>
      <c r="U4" s="672"/>
      <c r="V4" s="672"/>
      <c r="W4" s="672"/>
      <c r="X4" s="672"/>
      <c r="Y4" s="672"/>
      <c r="Z4" s="672"/>
    </row>
    <row r="5" ht="22.5" customHeight="1">
      <c r="A5" s="673" t="s">
        <v>7058</v>
      </c>
      <c r="B5" s="674">
        <v>45689.0</v>
      </c>
      <c r="C5" s="679" t="s">
        <v>7051</v>
      </c>
      <c r="D5" s="675" t="s">
        <v>7047</v>
      </c>
      <c r="E5" s="675" t="s">
        <v>7059</v>
      </c>
      <c r="F5" s="676" t="s">
        <v>7060</v>
      </c>
      <c r="G5" s="677" t="s">
        <v>7058</v>
      </c>
      <c r="H5" s="672"/>
      <c r="I5" s="672"/>
      <c r="J5" s="672"/>
      <c r="K5" s="672"/>
      <c r="L5" s="672"/>
      <c r="M5" s="672"/>
      <c r="N5" s="672"/>
      <c r="O5" s="672"/>
      <c r="P5" s="672"/>
      <c r="Q5" s="672"/>
      <c r="R5" s="672"/>
      <c r="S5" s="672"/>
      <c r="T5" s="672"/>
      <c r="U5" s="672"/>
      <c r="V5" s="672"/>
      <c r="W5" s="672"/>
      <c r="X5" s="672"/>
      <c r="Y5" s="672"/>
      <c r="Z5" s="672"/>
    </row>
    <row r="6" ht="22.5" customHeight="1">
      <c r="A6" s="678" t="s">
        <v>7061</v>
      </c>
      <c r="B6" s="674">
        <v>45717.0</v>
      </c>
      <c r="C6" s="682" t="s">
        <v>7062</v>
      </c>
      <c r="D6" s="682" t="s">
        <v>7063</v>
      </c>
      <c r="E6" s="682" t="s">
        <v>7064</v>
      </c>
      <c r="F6" s="676" t="s">
        <v>7065</v>
      </c>
      <c r="G6" s="677" t="s">
        <v>7061</v>
      </c>
      <c r="H6" s="672"/>
      <c r="I6" s="672"/>
      <c r="J6" s="672"/>
      <c r="K6" s="672"/>
      <c r="L6" s="672"/>
      <c r="M6" s="672"/>
      <c r="N6" s="672"/>
      <c r="O6" s="672"/>
      <c r="P6" s="672"/>
      <c r="Q6" s="672"/>
      <c r="R6" s="672"/>
      <c r="S6" s="672"/>
      <c r="T6" s="672"/>
      <c r="U6" s="672"/>
      <c r="V6" s="672"/>
      <c r="W6" s="672"/>
      <c r="X6" s="672"/>
      <c r="Y6" s="672"/>
      <c r="Z6" s="672"/>
    </row>
    <row r="7" ht="22.5" customHeight="1">
      <c r="A7" s="678" t="s">
        <v>7066</v>
      </c>
      <c r="B7" s="674">
        <v>45717.0</v>
      </c>
      <c r="C7" s="679" t="s">
        <v>7067</v>
      </c>
      <c r="D7" s="679" t="s">
        <v>7063</v>
      </c>
      <c r="E7" s="679" t="s">
        <v>7068</v>
      </c>
      <c r="F7" s="676" t="s">
        <v>7069</v>
      </c>
      <c r="G7" s="677" t="s">
        <v>7066</v>
      </c>
      <c r="H7" s="672"/>
      <c r="I7" s="672"/>
      <c r="J7" s="672"/>
      <c r="K7" s="672"/>
      <c r="L7" s="672"/>
      <c r="M7" s="672"/>
      <c r="N7" s="672"/>
      <c r="O7" s="672"/>
      <c r="P7" s="672"/>
      <c r="Q7" s="672"/>
      <c r="R7" s="672"/>
      <c r="S7" s="672"/>
      <c r="T7" s="672"/>
      <c r="U7" s="672"/>
      <c r="V7" s="672"/>
      <c r="W7" s="672"/>
      <c r="X7" s="672"/>
      <c r="Y7" s="672"/>
      <c r="Z7" s="672"/>
    </row>
    <row r="8" ht="22.5" customHeight="1">
      <c r="A8" s="678" t="s">
        <v>7070</v>
      </c>
      <c r="B8" s="674">
        <v>45717.0</v>
      </c>
      <c r="C8" s="683" t="s">
        <v>7071</v>
      </c>
      <c r="D8" s="683" t="s">
        <v>7063</v>
      </c>
      <c r="E8" s="683" t="s">
        <v>7072</v>
      </c>
      <c r="F8" s="676" t="s">
        <v>7073</v>
      </c>
      <c r="G8" s="677" t="s">
        <v>7070</v>
      </c>
      <c r="H8" s="672"/>
      <c r="I8" s="672"/>
      <c r="J8" s="672"/>
      <c r="K8" s="672"/>
      <c r="L8" s="672"/>
      <c r="M8" s="672"/>
      <c r="N8" s="672"/>
      <c r="O8" s="672"/>
      <c r="P8" s="672"/>
      <c r="Q8" s="672"/>
      <c r="R8" s="672"/>
      <c r="S8" s="672"/>
      <c r="T8" s="672"/>
      <c r="U8" s="672"/>
      <c r="V8" s="672"/>
      <c r="W8" s="672"/>
      <c r="X8" s="672"/>
      <c r="Y8" s="672"/>
      <c r="Z8" s="672"/>
    </row>
    <row r="9" ht="22.5" customHeight="1">
      <c r="A9" s="678" t="s">
        <v>7074</v>
      </c>
      <c r="B9" s="684">
        <v>45748.0</v>
      </c>
      <c r="C9" s="679" t="s">
        <v>7075</v>
      </c>
      <c r="D9" s="679" t="s">
        <v>7047</v>
      </c>
      <c r="E9" s="679" t="s">
        <v>7076</v>
      </c>
      <c r="F9" s="676" t="s">
        <v>7077</v>
      </c>
      <c r="G9" s="677" t="s">
        <v>7074</v>
      </c>
      <c r="H9" s="672"/>
      <c r="I9" s="672"/>
      <c r="J9" s="672"/>
      <c r="K9" s="672"/>
      <c r="L9" s="672"/>
      <c r="M9" s="672"/>
      <c r="N9" s="672"/>
      <c r="O9" s="672"/>
      <c r="P9" s="672"/>
      <c r="Q9" s="672"/>
      <c r="R9" s="672"/>
      <c r="S9" s="672"/>
      <c r="T9" s="672"/>
      <c r="U9" s="672"/>
      <c r="V9" s="672"/>
      <c r="W9" s="672"/>
      <c r="X9" s="672"/>
      <c r="Y9" s="672"/>
      <c r="Z9" s="672"/>
    </row>
    <row r="10" ht="22.5" customHeight="1">
      <c r="A10" s="678" t="s">
        <v>7078</v>
      </c>
      <c r="B10" s="684">
        <v>45748.0</v>
      </c>
      <c r="C10" s="682" t="s">
        <v>7079</v>
      </c>
      <c r="D10" s="682" t="s">
        <v>7063</v>
      </c>
      <c r="E10" s="682" t="s">
        <v>7064</v>
      </c>
      <c r="F10" s="676" t="s">
        <v>7080</v>
      </c>
      <c r="G10" s="677" t="s">
        <v>7081</v>
      </c>
      <c r="H10" s="672"/>
      <c r="I10" s="672"/>
      <c r="J10" s="672"/>
      <c r="K10" s="672"/>
      <c r="L10" s="672"/>
      <c r="M10" s="672"/>
      <c r="N10" s="672"/>
      <c r="O10" s="672"/>
      <c r="P10" s="672"/>
      <c r="Q10" s="672"/>
      <c r="R10" s="672"/>
      <c r="S10" s="672"/>
      <c r="T10" s="672"/>
      <c r="U10" s="672"/>
      <c r="V10" s="672"/>
      <c r="W10" s="672"/>
      <c r="X10" s="672"/>
      <c r="Y10" s="672"/>
      <c r="Z10" s="672"/>
    </row>
    <row r="11" ht="22.5" customHeight="1">
      <c r="A11" s="678" t="s">
        <v>7082</v>
      </c>
      <c r="B11" s="685">
        <v>45778.0</v>
      </c>
      <c r="C11" s="686" t="s">
        <v>7083</v>
      </c>
      <c r="D11" s="686" t="s">
        <v>7063</v>
      </c>
      <c r="E11" s="686" t="s">
        <v>7084</v>
      </c>
      <c r="F11" s="687" t="s">
        <v>7085</v>
      </c>
      <c r="G11" s="688" t="s">
        <v>7082</v>
      </c>
      <c r="H11" s="672"/>
      <c r="I11" s="672"/>
      <c r="J11" s="672"/>
      <c r="K11" s="672"/>
      <c r="L11" s="672"/>
      <c r="M11" s="672"/>
      <c r="N11" s="672"/>
      <c r="O11" s="672"/>
      <c r="P11" s="672"/>
      <c r="Q11" s="672"/>
      <c r="R11" s="672"/>
      <c r="S11" s="672"/>
      <c r="T11" s="672"/>
      <c r="U11" s="672"/>
      <c r="V11" s="672"/>
      <c r="W11" s="672"/>
      <c r="X11" s="672"/>
      <c r="Y11" s="672"/>
      <c r="Z11" s="672"/>
    </row>
    <row r="12" ht="22.5" customHeight="1">
      <c r="A12" s="678" t="s">
        <v>7086</v>
      </c>
      <c r="B12" s="685">
        <v>45778.0</v>
      </c>
      <c r="C12" s="686" t="s">
        <v>7087</v>
      </c>
      <c r="D12" s="686" t="s">
        <v>7063</v>
      </c>
      <c r="E12" s="686" t="s">
        <v>7088</v>
      </c>
      <c r="F12" s="687" t="s">
        <v>7089</v>
      </c>
      <c r="G12" s="677" t="s">
        <v>7090</v>
      </c>
      <c r="H12" s="672"/>
      <c r="I12" s="672"/>
      <c r="J12" s="672"/>
      <c r="K12" s="672"/>
      <c r="L12" s="672"/>
      <c r="M12" s="672"/>
      <c r="N12" s="672"/>
      <c r="O12" s="672"/>
      <c r="P12" s="672"/>
      <c r="Q12" s="672"/>
      <c r="R12" s="672"/>
      <c r="S12" s="672"/>
      <c r="T12" s="672"/>
      <c r="U12" s="672"/>
      <c r="V12" s="672"/>
      <c r="W12" s="672"/>
      <c r="X12" s="672"/>
      <c r="Y12" s="672"/>
      <c r="Z12" s="672"/>
    </row>
    <row r="13" ht="22.5" customHeight="1">
      <c r="A13" s="678" t="s">
        <v>7091</v>
      </c>
      <c r="B13" s="685">
        <v>45778.0</v>
      </c>
      <c r="C13" s="686" t="s">
        <v>7092</v>
      </c>
      <c r="D13" s="686" t="s">
        <v>7063</v>
      </c>
      <c r="E13" s="686" t="s">
        <v>7093</v>
      </c>
      <c r="F13" s="676" t="s">
        <v>7094</v>
      </c>
      <c r="G13" s="677" t="s">
        <v>7091</v>
      </c>
      <c r="H13" s="672"/>
      <c r="I13" s="672"/>
      <c r="J13" s="672"/>
      <c r="K13" s="672"/>
      <c r="L13" s="672"/>
      <c r="M13" s="672"/>
      <c r="N13" s="672"/>
      <c r="O13" s="672"/>
      <c r="P13" s="672"/>
      <c r="Q13" s="672"/>
      <c r="R13" s="672"/>
      <c r="S13" s="672"/>
      <c r="T13" s="672"/>
      <c r="U13" s="672"/>
      <c r="V13" s="672"/>
      <c r="W13" s="672"/>
      <c r="X13" s="672"/>
      <c r="Y13" s="672"/>
      <c r="Z13" s="672"/>
    </row>
    <row r="14" ht="22.5" customHeight="1">
      <c r="A14" s="678" t="s">
        <v>7095</v>
      </c>
      <c r="B14" s="685">
        <v>45778.0</v>
      </c>
      <c r="C14" s="683" t="s">
        <v>7071</v>
      </c>
      <c r="D14" s="686" t="s">
        <v>7063</v>
      </c>
      <c r="E14" s="686" t="s">
        <v>7096</v>
      </c>
      <c r="F14" s="676" t="s">
        <v>7097</v>
      </c>
      <c r="G14" s="677" t="s">
        <v>7095</v>
      </c>
      <c r="H14" s="672"/>
      <c r="I14" s="672"/>
      <c r="J14" s="672"/>
      <c r="K14" s="672"/>
      <c r="L14" s="672"/>
      <c r="M14" s="672"/>
      <c r="N14" s="672"/>
      <c r="O14" s="672"/>
      <c r="P14" s="672"/>
      <c r="Q14" s="672"/>
      <c r="R14" s="672"/>
      <c r="S14" s="672"/>
      <c r="T14" s="672"/>
      <c r="U14" s="672"/>
      <c r="V14" s="672"/>
      <c r="W14" s="672"/>
      <c r="X14" s="672"/>
      <c r="Y14" s="672"/>
      <c r="Z14" s="672"/>
    </row>
    <row r="15" ht="22.5" customHeight="1">
      <c r="A15" s="678" t="s">
        <v>7098</v>
      </c>
      <c r="B15" s="685">
        <v>45778.0</v>
      </c>
      <c r="C15" s="686" t="s">
        <v>7087</v>
      </c>
      <c r="D15" s="686" t="s">
        <v>7047</v>
      </c>
      <c r="E15" s="686" t="s">
        <v>7099</v>
      </c>
      <c r="F15" s="676" t="s">
        <v>7100</v>
      </c>
      <c r="G15" s="677" t="s">
        <v>7098</v>
      </c>
      <c r="H15" s="672"/>
      <c r="I15" s="672"/>
      <c r="J15" s="672"/>
      <c r="K15" s="672"/>
      <c r="L15" s="672"/>
      <c r="M15" s="672"/>
      <c r="N15" s="672"/>
      <c r="O15" s="672"/>
      <c r="P15" s="672"/>
      <c r="Q15" s="672"/>
      <c r="R15" s="672"/>
      <c r="S15" s="672"/>
      <c r="T15" s="672"/>
      <c r="U15" s="672"/>
      <c r="V15" s="672"/>
      <c r="W15" s="672"/>
      <c r="X15" s="672"/>
      <c r="Y15" s="672"/>
      <c r="Z15" s="672"/>
    </row>
    <row r="16" ht="22.5" customHeight="1">
      <c r="A16" s="678" t="s">
        <v>7101</v>
      </c>
      <c r="B16" s="685">
        <v>45778.0</v>
      </c>
      <c r="C16" s="686" t="s">
        <v>7075</v>
      </c>
      <c r="D16" s="686" t="s">
        <v>7047</v>
      </c>
      <c r="E16" s="686" t="s">
        <v>7102</v>
      </c>
      <c r="F16" s="676" t="s">
        <v>7103</v>
      </c>
      <c r="G16" s="677" t="s">
        <v>7101</v>
      </c>
      <c r="H16" s="672"/>
      <c r="I16" s="672"/>
      <c r="J16" s="672"/>
      <c r="K16" s="672"/>
      <c r="L16" s="672"/>
      <c r="M16" s="672"/>
      <c r="N16" s="672"/>
      <c r="O16" s="672"/>
      <c r="P16" s="672"/>
      <c r="Q16" s="672"/>
      <c r="R16" s="672"/>
      <c r="S16" s="672"/>
      <c r="T16" s="672"/>
      <c r="U16" s="672"/>
      <c r="V16" s="672"/>
      <c r="W16" s="672"/>
      <c r="X16" s="672"/>
      <c r="Y16" s="672"/>
      <c r="Z16" s="672"/>
    </row>
    <row r="17" ht="22.5" customHeight="1">
      <c r="A17" s="678" t="s">
        <v>7098</v>
      </c>
      <c r="B17" s="685">
        <v>45778.0</v>
      </c>
      <c r="C17" s="689" t="s">
        <v>7104</v>
      </c>
      <c r="D17" s="689" t="s">
        <v>7047</v>
      </c>
      <c r="E17" s="689" t="s">
        <v>7105</v>
      </c>
      <c r="F17" s="676" t="s">
        <v>7106</v>
      </c>
      <c r="G17" s="677" t="s">
        <v>7098</v>
      </c>
      <c r="H17" s="672"/>
      <c r="I17" s="672"/>
      <c r="J17" s="672"/>
      <c r="K17" s="672"/>
      <c r="L17" s="672"/>
      <c r="M17" s="672"/>
      <c r="N17" s="672"/>
      <c r="O17" s="672"/>
      <c r="P17" s="672"/>
      <c r="Q17" s="672"/>
      <c r="R17" s="672"/>
      <c r="S17" s="672"/>
      <c r="T17" s="672"/>
      <c r="U17" s="672"/>
      <c r="V17" s="672"/>
      <c r="W17" s="672"/>
      <c r="X17" s="672"/>
      <c r="Y17" s="672"/>
      <c r="Z17" s="672"/>
    </row>
    <row r="18" ht="22.5" customHeight="1">
      <c r="A18" s="690" t="s">
        <v>7107</v>
      </c>
      <c r="B18" s="691">
        <v>45778.0</v>
      </c>
      <c r="C18" s="692" t="s">
        <v>7051</v>
      </c>
      <c r="D18" s="693" t="s">
        <v>7063</v>
      </c>
      <c r="E18" s="682" t="s">
        <v>7108</v>
      </c>
      <c r="F18" s="694" t="s">
        <v>7109</v>
      </c>
      <c r="G18" s="677" t="s">
        <v>7107</v>
      </c>
      <c r="H18" s="672"/>
      <c r="I18" s="672"/>
      <c r="J18" s="672"/>
      <c r="K18" s="672"/>
      <c r="L18" s="672"/>
      <c r="M18" s="672"/>
      <c r="N18" s="672"/>
      <c r="O18" s="672"/>
      <c r="P18" s="672"/>
      <c r="Q18" s="672"/>
      <c r="R18" s="672"/>
      <c r="S18" s="672"/>
      <c r="T18" s="672"/>
      <c r="U18" s="672"/>
      <c r="V18" s="672"/>
      <c r="W18" s="672"/>
      <c r="X18" s="672"/>
      <c r="Y18" s="672"/>
      <c r="Z18" s="672"/>
    </row>
    <row r="19" ht="22.5" customHeight="1">
      <c r="A19" s="690" t="s">
        <v>7110</v>
      </c>
      <c r="B19" s="691">
        <v>45809.0</v>
      </c>
      <c r="C19" s="692" t="s">
        <v>7111</v>
      </c>
      <c r="D19" s="693" t="s">
        <v>7063</v>
      </c>
      <c r="E19" s="682" t="s">
        <v>7112</v>
      </c>
      <c r="F19" s="687" t="s">
        <v>7113</v>
      </c>
      <c r="G19" s="677" t="s">
        <v>7110</v>
      </c>
      <c r="H19" s="672"/>
      <c r="I19" s="672"/>
      <c r="J19" s="672"/>
      <c r="K19" s="672"/>
      <c r="L19" s="672"/>
      <c r="M19" s="672"/>
      <c r="N19" s="672"/>
      <c r="O19" s="672"/>
      <c r="P19" s="672"/>
      <c r="Q19" s="672"/>
      <c r="R19" s="672"/>
      <c r="S19" s="672"/>
      <c r="T19" s="672"/>
      <c r="U19" s="672"/>
      <c r="V19" s="672"/>
      <c r="W19" s="672"/>
      <c r="X19" s="672"/>
      <c r="Y19" s="672"/>
      <c r="Z19" s="672"/>
    </row>
    <row r="20" ht="22.5" customHeight="1">
      <c r="A20" s="690" t="s">
        <v>7114</v>
      </c>
      <c r="B20" s="691">
        <v>45809.0</v>
      </c>
      <c r="C20" s="692" t="s">
        <v>7115</v>
      </c>
      <c r="D20" s="693" t="s">
        <v>7063</v>
      </c>
      <c r="E20" s="682" t="s">
        <v>7116</v>
      </c>
      <c r="F20" s="694" t="s">
        <v>7117</v>
      </c>
      <c r="G20" s="677" t="s">
        <v>7114</v>
      </c>
      <c r="H20" s="672"/>
      <c r="I20" s="672"/>
      <c r="J20" s="672"/>
      <c r="K20" s="672"/>
      <c r="L20" s="672"/>
      <c r="M20" s="672"/>
      <c r="N20" s="672"/>
      <c r="O20" s="672"/>
      <c r="P20" s="672"/>
      <c r="Q20" s="672"/>
      <c r="R20" s="672"/>
      <c r="S20" s="672"/>
      <c r="T20" s="672"/>
      <c r="U20" s="672"/>
      <c r="V20" s="672"/>
      <c r="W20" s="672"/>
      <c r="X20" s="672"/>
      <c r="Y20" s="672"/>
      <c r="Z20" s="672"/>
    </row>
    <row r="21" ht="22.5" customHeight="1">
      <c r="A21" s="678" t="s">
        <v>7118</v>
      </c>
      <c r="B21" s="691">
        <v>45809.0</v>
      </c>
      <c r="C21" s="686" t="s">
        <v>7087</v>
      </c>
      <c r="D21" s="679" t="s">
        <v>7047</v>
      </c>
      <c r="E21" s="686" t="s">
        <v>7119</v>
      </c>
      <c r="F21" s="695"/>
      <c r="G21" s="677" t="s">
        <v>7118</v>
      </c>
      <c r="H21" s="672"/>
      <c r="I21" s="672"/>
      <c r="J21" s="672"/>
      <c r="K21" s="672"/>
      <c r="L21" s="672"/>
      <c r="M21" s="672"/>
      <c r="N21" s="672"/>
      <c r="O21" s="672"/>
      <c r="P21" s="672"/>
      <c r="Q21" s="672"/>
      <c r="R21" s="672"/>
      <c r="S21" s="672"/>
      <c r="T21" s="672"/>
      <c r="U21" s="672"/>
      <c r="V21" s="672"/>
      <c r="W21" s="672"/>
      <c r="X21" s="672"/>
      <c r="Y21" s="672"/>
      <c r="Z21" s="672"/>
    </row>
    <row r="22" ht="22.5" customHeight="1">
      <c r="A22" s="690" t="s">
        <v>21</v>
      </c>
      <c r="B22" s="691">
        <v>45839.0</v>
      </c>
      <c r="C22" s="692" t="s">
        <v>7120</v>
      </c>
      <c r="D22" s="693" t="s">
        <v>7047</v>
      </c>
      <c r="E22" s="682" t="s">
        <v>7121</v>
      </c>
      <c r="F22" s="694" t="s">
        <v>7122</v>
      </c>
      <c r="G22" s="677" t="s">
        <v>103</v>
      </c>
      <c r="H22" s="672"/>
      <c r="I22" s="672"/>
      <c r="J22" s="672"/>
      <c r="K22" s="672"/>
      <c r="L22" s="672"/>
      <c r="M22" s="672"/>
      <c r="N22" s="672"/>
      <c r="O22" s="672"/>
      <c r="P22" s="672"/>
      <c r="Q22" s="672"/>
      <c r="R22" s="672"/>
      <c r="S22" s="672"/>
      <c r="T22" s="672"/>
      <c r="U22" s="672"/>
      <c r="V22" s="672"/>
      <c r="W22" s="672"/>
      <c r="X22" s="672"/>
      <c r="Y22" s="672"/>
      <c r="Z22" s="672"/>
    </row>
    <row r="23" ht="22.5" customHeight="1">
      <c r="A23" s="696"/>
      <c r="B23" s="697"/>
      <c r="C23" s="698"/>
      <c r="D23" s="698"/>
      <c r="E23" s="698"/>
      <c r="F23" s="699"/>
      <c r="G23" s="700"/>
      <c r="H23" s="672"/>
      <c r="I23" s="672"/>
      <c r="J23" s="672"/>
      <c r="K23" s="672"/>
      <c r="L23" s="672"/>
      <c r="M23" s="672"/>
      <c r="N23" s="672"/>
      <c r="O23" s="672"/>
      <c r="P23" s="672"/>
      <c r="Q23" s="672"/>
      <c r="R23" s="672"/>
      <c r="S23" s="672"/>
      <c r="T23" s="672"/>
      <c r="U23" s="672"/>
      <c r="V23" s="672"/>
      <c r="W23" s="672"/>
      <c r="X23" s="672"/>
      <c r="Y23" s="672"/>
      <c r="Z23" s="672"/>
    </row>
    <row r="24" ht="22.5" customHeight="1">
      <c r="A24" s="696"/>
      <c r="B24" s="697"/>
      <c r="C24" s="698"/>
      <c r="D24" s="698"/>
      <c r="E24" s="698"/>
      <c r="F24" s="699"/>
      <c r="G24" s="700"/>
      <c r="H24" s="672"/>
      <c r="I24" s="672"/>
      <c r="J24" s="672"/>
      <c r="K24" s="672"/>
      <c r="L24" s="672"/>
      <c r="M24" s="672"/>
      <c r="N24" s="672"/>
      <c r="O24" s="672"/>
      <c r="P24" s="672"/>
      <c r="Q24" s="672"/>
      <c r="R24" s="672"/>
      <c r="S24" s="672"/>
      <c r="T24" s="672"/>
      <c r="U24" s="672"/>
      <c r="V24" s="672"/>
      <c r="W24" s="672"/>
      <c r="X24" s="672"/>
      <c r="Y24" s="672"/>
      <c r="Z24" s="672"/>
    </row>
    <row r="25" ht="22.5" customHeight="1">
      <c r="A25" s="696"/>
      <c r="B25" s="697"/>
      <c r="C25" s="698"/>
      <c r="D25" s="698"/>
      <c r="E25" s="698"/>
      <c r="F25" s="699"/>
      <c r="G25" s="700"/>
      <c r="H25" s="672"/>
      <c r="I25" s="672"/>
      <c r="J25" s="672"/>
      <c r="K25" s="672"/>
      <c r="L25" s="672"/>
      <c r="M25" s="672"/>
      <c r="N25" s="672"/>
      <c r="O25" s="672"/>
      <c r="P25" s="672"/>
      <c r="Q25" s="672"/>
      <c r="R25" s="672"/>
      <c r="S25" s="672"/>
      <c r="T25" s="672"/>
      <c r="U25" s="672"/>
      <c r="V25" s="672"/>
      <c r="W25" s="672"/>
      <c r="X25" s="672"/>
      <c r="Y25" s="672"/>
      <c r="Z25" s="672"/>
    </row>
    <row r="26">
      <c r="A26" s="672"/>
      <c r="B26" s="701"/>
      <c r="C26" s="672"/>
      <c r="D26" s="672"/>
      <c r="E26" s="672"/>
      <c r="F26" s="672"/>
      <c r="G26" s="672"/>
      <c r="H26" s="672"/>
      <c r="I26" s="672"/>
      <c r="J26" s="672"/>
      <c r="K26" s="672"/>
      <c r="L26" s="672"/>
      <c r="M26" s="672"/>
      <c r="N26" s="672"/>
      <c r="O26" s="672"/>
      <c r="P26" s="672"/>
      <c r="Q26" s="672"/>
      <c r="R26" s="672"/>
      <c r="S26" s="672"/>
      <c r="T26" s="672"/>
      <c r="U26" s="672"/>
      <c r="V26" s="672"/>
      <c r="W26" s="672"/>
      <c r="X26" s="672"/>
      <c r="Y26" s="672"/>
      <c r="Z26" s="672"/>
      <c r="AA26" s="672"/>
    </row>
    <row r="27">
      <c r="A27" s="672"/>
      <c r="B27" s="701"/>
      <c r="C27" s="672"/>
      <c r="D27" s="672"/>
      <c r="E27" s="672"/>
      <c r="F27" s="672"/>
      <c r="G27" s="672"/>
      <c r="H27" s="672"/>
      <c r="I27" s="672"/>
      <c r="J27" s="672"/>
      <c r="K27" s="672"/>
      <c r="L27" s="672"/>
      <c r="M27" s="672"/>
      <c r="N27" s="672"/>
      <c r="O27" s="672"/>
      <c r="P27" s="672"/>
      <c r="Q27" s="672"/>
      <c r="R27" s="672"/>
      <c r="S27" s="672"/>
      <c r="T27" s="672"/>
      <c r="U27" s="672"/>
      <c r="V27" s="672"/>
      <c r="W27" s="672"/>
      <c r="X27" s="672"/>
      <c r="Y27" s="672"/>
      <c r="Z27" s="672"/>
      <c r="AA27" s="672"/>
    </row>
    <row r="28">
      <c r="A28" s="672"/>
      <c r="B28" s="701"/>
      <c r="C28" s="672"/>
      <c r="D28" s="672"/>
      <c r="E28" s="672"/>
      <c r="F28" s="672"/>
      <c r="G28" s="672"/>
      <c r="H28" s="672"/>
      <c r="I28" s="672"/>
      <c r="J28" s="672"/>
      <c r="K28" s="672"/>
      <c r="L28" s="672"/>
      <c r="M28" s="672"/>
      <c r="N28" s="672"/>
      <c r="O28" s="672"/>
      <c r="P28" s="672"/>
      <c r="Q28" s="672"/>
      <c r="R28" s="672"/>
      <c r="S28" s="672"/>
      <c r="T28" s="672"/>
      <c r="U28" s="672"/>
      <c r="V28" s="672"/>
      <c r="W28" s="672"/>
      <c r="X28" s="672"/>
      <c r="Y28" s="672"/>
      <c r="Z28" s="672"/>
      <c r="AA28" s="672"/>
    </row>
    <row r="29">
      <c r="A29" s="672"/>
      <c r="B29" s="701"/>
      <c r="C29" s="672"/>
      <c r="D29" s="672"/>
      <c r="E29" s="672"/>
      <c r="F29" s="672"/>
      <c r="G29" s="672"/>
      <c r="H29" s="672"/>
      <c r="I29" s="672"/>
      <c r="J29" s="672"/>
      <c r="K29" s="672"/>
      <c r="L29" s="672"/>
      <c r="M29" s="672"/>
      <c r="N29" s="672"/>
      <c r="O29" s="672"/>
      <c r="P29" s="672"/>
      <c r="Q29" s="672"/>
      <c r="R29" s="672"/>
      <c r="S29" s="672"/>
      <c r="T29" s="672"/>
      <c r="U29" s="672"/>
      <c r="V29" s="672"/>
      <c r="W29" s="672"/>
      <c r="X29" s="672"/>
      <c r="Y29" s="672"/>
      <c r="Z29" s="672"/>
      <c r="AA29" s="672"/>
    </row>
    <row r="30">
      <c r="A30" s="672"/>
      <c r="B30" s="701"/>
      <c r="C30" s="672"/>
      <c r="D30" s="672"/>
      <c r="E30" s="672"/>
      <c r="F30" s="672"/>
      <c r="G30" s="672"/>
      <c r="H30" s="672"/>
      <c r="I30" s="672"/>
      <c r="J30" s="672"/>
      <c r="K30" s="672"/>
      <c r="L30" s="672"/>
      <c r="M30" s="672"/>
      <c r="N30" s="672"/>
      <c r="O30" s="672"/>
      <c r="P30" s="672"/>
      <c r="Q30" s="672"/>
      <c r="R30" s="672"/>
      <c r="S30" s="672"/>
      <c r="T30" s="672"/>
      <c r="U30" s="672"/>
      <c r="V30" s="672"/>
      <c r="W30" s="672"/>
      <c r="X30" s="672"/>
      <c r="Y30" s="672"/>
      <c r="Z30" s="672"/>
      <c r="AA30" s="672"/>
    </row>
    <row r="31">
      <c r="A31" s="672"/>
      <c r="B31" s="701"/>
      <c r="C31" s="672"/>
      <c r="D31" s="672"/>
      <c r="E31" s="672"/>
      <c r="F31" s="672"/>
      <c r="G31" s="672"/>
      <c r="H31" s="672"/>
      <c r="I31" s="672"/>
      <c r="J31" s="672"/>
      <c r="K31" s="672"/>
      <c r="L31" s="672"/>
      <c r="M31" s="672"/>
      <c r="N31" s="672"/>
      <c r="O31" s="672"/>
      <c r="P31" s="672"/>
      <c r="Q31" s="672"/>
      <c r="R31" s="672"/>
      <c r="S31" s="672"/>
      <c r="T31" s="672"/>
      <c r="U31" s="672"/>
      <c r="V31" s="672"/>
      <c r="W31" s="672"/>
      <c r="X31" s="672"/>
      <c r="Y31" s="672"/>
      <c r="Z31" s="672"/>
      <c r="AA31" s="672"/>
    </row>
    <row r="32">
      <c r="A32" s="672"/>
      <c r="B32" s="701"/>
      <c r="C32" s="672"/>
      <c r="D32" s="672"/>
      <c r="E32" s="672"/>
      <c r="F32" s="672"/>
      <c r="G32" s="672"/>
      <c r="H32" s="672"/>
      <c r="I32" s="672"/>
      <c r="J32" s="672"/>
      <c r="K32" s="672"/>
      <c r="L32" s="672"/>
      <c r="M32" s="672"/>
      <c r="N32" s="672"/>
      <c r="O32" s="672"/>
      <c r="P32" s="672"/>
      <c r="Q32" s="672"/>
      <c r="R32" s="672"/>
      <c r="S32" s="672"/>
      <c r="T32" s="672"/>
      <c r="U32" s="672"/>
      <c r="V32" s="672"/>
      <c r="W32" s="672"/>
      <c r="X32" s="672"/>
      <c r="Y32" s="672"/>
      <c r="Z32" s="672"/>
      <c r="AA32" s="672"/>
    </row>
    <row r="33">
      <c r="A33" s="672"/>
      <c r="B33" s="701"/>
      <c r="C33" s="672"/>
      <c r="D33" s="672"/>
      <c r="E33" s="672"/>
      <c r="F33" s="672"/>
      <c r="G33" s="672"/>
      <c r="H33" s="672"/>
      <c r="I33" s="672"/>
      <c r="J33" s="672"/>
      <c r="K33" s="672"/>
      <c r="L33" s="672"/>
      <c r="M33" s="672"/>
      <c r="N33" s="672"/>
      <c r="O33" s="672"/>
      <c r="P33" s="672"/>
      <c r="Q33" s="672"/>
      <c r="R33" s="672"/>
      <c r="S33" s="672"/>
      <c r="T33" s="672"/>
      <c r="U33" s="672"/>
      <c r="V33" s="672"/>
      <c r="W33" s="672"/>
      <c r="X33" s="672"/>
      <c r="Y33" s="672"/>
      <c r="Z33" s="672"/>
      <c r="AA33" s="672"/>
    </row>
    <row r="34">
      <c r="A34" s="672"/>
      <c r="B34" s="701"/>
      <c r="C34" s="672"/>
      <c r="D34" s="672"/>
      <c r="E34" s="672"/>
      <c r="F34" s="672"/>
      <c r="G34" s="672"/>
      <c r="H34" s="672"/>
      <c r="I34" s="672"/>
      <c r="J34" s="672"/>
      <c r="K34" s="672"/>
      <c r="L34" s="672"/>
      <c r="M34" s="672"/>
      <c r="N34" s="672"/>
      <c r="O34" s="672"/>
      <c r="P34" s="672"/>
      <c r="Q34" s="672"/>
      <c r="R34" s="672"/>
      <c r="S34" s="672"/>
      <c r="T34" s="672"/>
      <c r="U34" s="672"/>
      <c r="V34" s="672"/>
      <c r="W34" s="672"/>
      <c r="X34" s="672"/>
      <c r="Y34" s="672"/>
      <c r="Z34" s="672"/>
      <c r="AA34" s="672"/>
    </row>
    <row r="35">
      <c r="A35" s="672"/>
      <c r="B35" s="701"/>
      <c r="C35" s="672"/>
      <c r="D35" s="672"/>
      <c r="E35" s="672"/>
      <c r="F35" s="672"/>
      <c r="G35" s="672"/>
      <c r="H35" s="672"/>
      <c r="I35" s="672"/>
      <c r="J35" s="672"/>
      <c r="K35" s="672"/>
      <c r="L35" s="672"/>
      <c r="M35" s="672"/>
      <c r="N35" s="672"/>
      <c r="O35" s="672"/>
      <c r="P35" s="672"/>
      <c r="Q35" s="672"/>
      <c r="R35" s="672"/>
      <c r="S35" s="672"/>
      <c r="T35" s="672"/>
      <c r="U35" s="672"/>
      <c r="V35" s="672"/>
      <c r="W35" s="672"/>
      <c r="X35" s="672"/>
      <c r="Y35" s="672"/>
      <c r="Z35" s="672"/>
      <c r="AA35" s="672"/>
    </row>
    <row r="36">
      <c r="A36" s="672"/>
      <c r="B36" s="701"/>
      <c r="C36" s="672"/>
      <c r="D36" s="672"/>
      <c r="E36" s="672"/>
      <c r="F36" s="672"/>
      <c r="G36" s="672"/>
      <c r="H36" s="672"/>
      <c r="I36" s="672"/>
      <c r="J36" s="672"/>
      <c r="K36" s="672"/>
      <c r="L36" s="672"/>
      <c r="M36" s="672"/>
      <c r="N36" s="672"/>
      <c r="O36" s="672"/>
      <c r="P36" s="672"/>
      <c r="Q36" s="672"/>
      <c r="R36" s="672"/>
      <c r="S36" s="672"/>
      <c r="T36" s="672"/>
      <c r="U36" s="672"/>
      <c r="V36" s="672"/>
      <c r="W36" s="672"/>
      <c r="X36" s="672"/>
      <c r="Y36" s="672"/>
      <c r="Z36" s="672"/>
      <c r="AA36" s="672"/>
    </row>
    <row r="37">
      <c r="A37" s="672"/>
      <c r="B37" s="701"/>
      <c r="C37" s="672"/>
      <c r="D37" s="672"/>
      <c r="E37" s="672"/>
      <c r="F37" s="672"/>
      <c r="G37" s="672"/>
      <c r="H37" s="672"/>
      <c r="I37" s="672"/>
      <c r="J37" s="672"/>
      <c r="K37" s="672"/>
      <c r="L37" s="672"/>
      <c r="M37" s="672"/>
      <c r="N37" s="672"/>
      <c r="O37" s="672"/>
      <c r="P37" s="672"/>
      <c r="Q37" s="672"/>
      <c r="R37" s="672"/>
      <c r="S37" s="672"/>
      <c r="T37" s="672"/>
      <c r="U37" s="672"/>
      <c r="V37" s="672"/>
      <c r="W37" s="672"/>
      <c r="X37" s="672"/>
      <c r="Y37" s="672"/>
      <c r="Z37" s="672"/>
      <c r="AA37" s="672"/>
    </row>
    <row r="38">
      <c r="A38" s="672"/>
      <c r="B38" s="701"/>
      <c r="C38" s="672"/>
      <c r="D38" s="672"/>
      <c r="E38" s="672"/>
      <c r="F38" s="672"/>
      <c r="G38" s="672"/>
      <c r="H38" s="672"/>
      <c r="I38" s="672"/>
      <c r="J38" s="672"/>
      <c r="K38" s="672"/>
      <c r="L38" s="672"/>
      <c r="M38" s="672"/>
      <c r="N38" s="672"/>
      <c r="O38" s="672"/>
      <c r="P38" s="672"/>
      <c r="Q38" s="672"/>
      <c r="R38" s="672"/>
      <c r="S38" s="672"/>
      <c r="T38" s="672"/>
      <c r="U38" s="672"/>
      <c r="V38" s="672"/>
      <c r="W38" s="672"/>
      <c r="X38" s="672"/>
      <c r="Y38" s="672"/>
      <c r="Z38" s="672"/>
      <c r="AA38" s="672"/>
    </row>
    <row r="39">
      <c r="A39" s="672"/>
      <c r="B39" s="701"/>
      <c r="C39" s="672"/>
      <c r="D39" s="672"/>
      <c r="E39" s="672"/>
      <c r="F39" s="672"/>
      <c r="G39" s="672"/>
      <c r="H39" s="672"/>
      <c r="I39" s="672"/>
      <c r="J39" s="672"/>
      <c r="K39" s="672"/>
      <c r="L39" s="672"/>
      <c r="M39" s="672"/>
      <c r="N39" s="672"/>
      <c r="O39" s="672"/>
      <c r="P39" s="672"/>
      <c r="Q39" s="672"/>
      <c r="R39" s="672"/>
      <c r="S39" s="672"/>
      <c r="T39" s="672"/>
      <c r="U39" s="672"/>
      <c r="V39" s="672"/>
      <c r="W39" s="672"/>
      <c r="X39" s="672"/>
      <c r="Y39" s="672"/>
      <c r="Z39" s="672"/>
      <c r="AA39" s="672"/>
    </row>
    <row r="40">
      <c r="A40" s="672"/>
      <c r="B40" s="701"/>
      <c r="C40" s="672"/>
      <c r="D40" s="672"/>
      <c r="E40" s="672"/>
      <c r="F40" s="672"/>
      <c r="G40" s="672"/>
      <c r="H40" s="672"/>
      <c r="I40" s="672"/>
      <c r="J40" s="672"/>
      <c r="K40" s="672"/>
      <c r="L40" s="672"/>
      <c r="M40" s="672"/>
      <c r="N40" s="672"/>
      <c r="O40" s="672"/>
      <c r="P40" s="672"/>
      <c r="Q40" s="672"/>
      <c r="R40" s="672"/>
      <c r="S40" s="672"/>
      <c r="T40" s="672"/>
      <c r="U40" s="672"/>
      <c r="V40" s="672"/>
      <c r="W40" s="672"/>
      <c r="X40" s="672"/>
      <c r="Y40" s="672"/>
      <c r="Z40" s="672"/>
      <c r="AA40" s="672"/>
    </row>
    <row r="41">
      <c r="A41" s="672"/>
      <c r="B41" s="701"/>
      <c r="C41" s="672"/>
      <c r="D41" s="672"/>
      <c r="E41" s="672"/>
      <c r="F41" s="672"/>
      <c r="G41" s="672"/>
      <c r="H41" s="672"/>
      <c r="I41" s="672"/>
      <c r="J41" s="672"/>
      <c r="K41" s="672"/>
      <c r="L41" s="672"/>
      <c r="M41" s="672"/>
      <c r="N41" s="672"/>
      <c r="O41" s="672"/>
      <c r="P41" s="672"/>
      <c r="Q41" s="672"/>
      <c r="R41" s="672"/>
      <c r="S41" s="672"/>
      <c r="T41" s="672"/>
      <c r="U41" s="672"/>
      <c r="V41" s="672"/>
      <c r="W41" s="672"/>
      <c r="X41" s="672"/>
      <c r="Y41" s="672"/>
      <c r="Z41" s="672"/>
      <c r="AA41" s="672"/>
    </row>
    <row r="42">
      <c r="A42" s="672"/>
      <c r="B42" s="701"/>
      <c r="C42" s="672"/>
      <c r="D42" s="672"/>
      <c r="E42" s="672"/>
      <c r="F42" s="672"/>
      <c r="G42" s="672"/>
      <c r="H42" s="672"/>
      <c r="I42" s="672"/>
      <c r="J42" s="672"/>
      <c r="K42" s="672"/>
      <c r="L42" s="672"/>
      <c r="M42" s="672"/>
      <c r="N42" s="672"/>
      <c r="O42" s="672"/>
      <c r="P42" s="672"/>
      <c r="Q42" s="672"/>
      <c r="R42" s="672"/>
      <c r="S42" s="672"/>
      <c r="T42" s="672"/>
      <c r="U42" s="672"/>
      <c r="V42" s="672"/>
      <c r="W42" s="672"/>
      <c r="X42" s="672"/>
      <c r="Y42" s="672"/>
      <c r="Z42" s="672"/>
      <c r="AA42" s="672"/>
    </row>
    <row r="43">
      <c r="A43" s="672"/>
      <c r="B43" s="701"/>
      <c r="C43" s="672"/>
      <c r="D43" s="672"/>
      <c r="E43" s="672"/>
      <c r="F43" s="672"/>
      <c r="G43" s="672"/>
      <c r="H43" s="672"/>
      <c r="I43" s="672"/>
      <c r="J43" s="672"/>
      <c r="K43" s="672"/>
      <c r="L43" s="672"/>
      <c r="M43" s="672"/>
      <c r="N43" s="672"/>
      <c r="O43" s="672"/>
      <c r="P43" s="672"/>
      <c r="Q43" s="672"/>
      <c r="R43" s="672"/>
      <c r="S43" s="672"/>
      <c r="T43" s="672"/>
      <c r="U43" s="672"/>
      <c r="V43" s="672"/>
      <c r="W43" s="672"/>
      <c r="X43" s="672"/>
      <c r="Y43" s="672"/>
      <c r="Z43" s="672"/>
      <c r="AA43" s="672"/>
    </row>
    <row r="44">
      <c r="A44" s="672"/>
      <c r="B44" s="701"/>
      <c r="C44" s="672"/>
      <c r="D44" s="672"/>
      <c r="E44" s="672"/>
      <c r="F44" s="672"/>
      <c r="G44" s="672"/>
      <c r="H44" s="672"/>
      <c r="I44" s="672"/>
      <c r="J44" s="672"/>
      <c r="K44" s="672"/>
      <c r="L44" s="672"/>
      <c r="M44" s="672"/>
      <c r="N44" s="672"/>
      <c r="O44" s="672"/>
      <c r="P44" s="672"/>
      <c r="Q44" s="672"/>
      <c r="R44" s="672"/>
      <c r="S44" s="672"/>
      <c r="T44" s="672"/>
      <c r="U44" s="672"/>
      <c r="V44" s="672"/>
      <c r="W44" s="672"/>
      <c r="X44" s="672"/>
      <c r="Y44" s="672"/>
      <c r="Z44" s="672"/>
      <c r="AA44" s="672"/>
    </row>
    <row r="45">
      <c r="A45" s="672"/>
      <c r="B45" s="701"/>
      <c r="C45" s="672"/>
      <c r="D45" s="672"/>
      <c r="E45" s="672"/>
      <c r="F45" s="672"/>
      <c r="G45" s="672"/>
      <c r="H45" s="672"/>
      <c r="I45" s="672"/>
      <c r="J45" s="672"/>
      <c r="K45" s="672"/>
      <c r="L45" s="672"/>
      <c r="M45" s="672"/>
      <c r="N45" s="672"/>
      <c r="O45" s="672"/>
      <c r="P45" s="672"/>
      <c r="Q45" s="672"/>
      <c r="R45" s="672"/>
      <c r="S45" s="672"/>
      <c r="T45" s="672"/>
      <c r="U45" s="672"/>
      <c r="V45" s="672"/>
      <c r="W45" s="672"/>
      <c r="X45" s="672"/>
      <c r="Y45" s="672"/>
      <c r="Z45" s="672"/>
      <c r="AA45" s="672"/>
    </row>
    <row r="46">
      <c r="A46" s="672"/>
      <c r="B46" s="701"/>
      <c r="C46" s="672"/>
      <c r="D46" s="672"/>
      <c r="E46" s="672"/>
      <c r="F46" s="672"/>
      <c r="G46" s="672"/>
      <c r="H46" s="672"/>
      <c r="I46" s="672"/>
      <c r="J46" s="672"/>
      <c r="K46" s="672"/>
      <c r="L46" s="672"/>
      <c r="M46" s="672"/>
      <c r="N46" s="672"/>
      <c r="O46" s="672"/>
      <c r="P46" s="672"/>
      <c r="Q46" s="672"/>
      <c r="R46" s="672"/>
      <c r="S46" s="672"/>
      <c r="T46" s="672"/>
      <c r="U46" s="672"/>
      <c r="V46" s="672"/>
      <c r="W46" s="672"/>
      <c r="X46" s="672"/>
      <c r="Y46" s="672"/>
      <c r="Z46" s="672"/>
      <c r="AA46" s="672"/>
    </row>
    <row r="47">
      <c r="A47" s="672"/>
      <c r="B47" s="701"/>
      <c r="C47" s="672"/>
      <c r="D47" s="672"/>
      <c r="E47" s="672"/>
      <c r="F47" s="672"/>
      <c r="G47" s="672"/>
      <c r="H47" s="672"/>
      <c r="I47" s="672"/>
      <c r="J47" s="672"/>
      <c r="K47" s="672"/>
      <c r="L47" s="672"/>
      <c r="M47" s="672"/>
      <c r="N47" s="672"/>
      <c r="O47" s="672"/>
      <c r="P47" s="672"/>
      <c r="Q47" s="672"/>
      <c r="R47" s="672"/>
      <c r="S47" s="672"/>
      <c r="T47" s="672"/>
      <c r="U47" s="672"/>
      <c r="V47" s="672"/>
      <c r="W47" s="672"/>
      <c r="X47" s="672"/>
      <c r="Y47" s="672"/>
      <c r="Z47" s="672"/>
      <c r="AA47" s="672"/>
    </row>
    <row r="48">
      <c r="A48" s="672"/>
      <c r="B48" s="701"/>
      <c r="C48" s="672"/>
      <c r="D48" s="672"/>
      <c r="E48" s="672"/>
      <c r="F48" s="672"/>
      <c r="G48" s="672"/>
      <c r="H48" s="672"/>
      <c r="I48" s="672"/>
      <c r="J48" s="672"/>
      <c r="K48" s="672"/>
      <c r="L48" s="672"/>
      <c r="M48" s="672"/>
      <c r="N48" s="672"/>
      <c r="O48" s="672"/>
      <c r="P48" s="672"/>
      <c r="Q48" s="672"/>
      <c r="R48" s="672"/>
      <c r="S48" s="672"/>
      <c r="T48" s="672"/>
      <c r="U48" s="672"/>
      <c r="V48" s="672"/>
      <c r="W48" s="672"/>
      <c r="X48" s="672"/>
      <c r="Y48" s="672"/>
      <c r="Z48" s="672"/>
      <c r="AA48" s="672"/>
    </row>
    <row r="49">
      <c r="A49" s="672"/>
      <c r="B49" s="701"/>
      <c r="C49" s="672"/>
      <c r="D49" s="672"/>
      <c r="E49" s="672"/>
      <c r="F49" s="672"/>
      <c r="G49" s="672"/>
      <c r="H49" s="672"/>
      <c r="I49" s="672"/>
      <c r="J49" s="672"/>
      <c r="K49" s="672"/>
      <c r="L49" s="672"/>
      <c r="M49" s="672"/>
      <c r="N49" s="672"/>
      <c r="O49" s="672"/>
      <c r="P49" s="672"/>
      <c r="Q49" s="672"/>
      <c r="R49" s="672"/>
      <c r="S49" s="672"/>
      <c r="T49" s="672"/>
      <c r="U49" s="672"/>
      <c r="V49" s="672"/>
      <c r="W49" s="672"/>
      <c r="X49" s="672"/>
      <c r="Y49" s="672"/>
      <c r="Z49" s="672"/>
      <c r="AA49" s="672"/>
    </row>
    <row r="50">
      <c r="A50" s="672"/>
      <c r="B50" s="701"/>
      <c r="C50" s="672"/>
      <c r="D50" s="672"/>
      <c r="E50" s="672"/>
      <c r="F50" s="672"/>
      <c r="G50" s="672"/>
      <c r="H50" s="672"/>
      <c r="I50" s="672"/>
      <c r="J50" s="672"/>
      <c r="K50" s="672"/>
      <c r="L50" s="672"/>
      <c r="M50" s="672"/>
      <c r="N50" s="672"/>
      <c r="O50" s="672"/>
      <c r="P50" s="672"/>
      <c r="Q50" s="672"/>
      <c r="R50" s="672"/>
      <c r="S50" s="672"/>
      <c r="T50" s="672"/>
      <c r="U50" s="672"/>
      <c r="V50" s="672"/>
      <c r="W50" s="672"/>
      <c r="X50" s="672"/>
      <c r="Y50" s="672"/>
      <c r="Z50" s="672"/>
      <c r="AA50" s="672"/>
    </row>
    <row r="51">
      <c r="A51" s="672"/>
      <c r="B51" s="701"/>
      <c r="C51" s="672"/>
      <c r="D51" s="672"/>
      <c r="E51" s="672"/>
      <c r="F51" s="672"/>
      <c r="G51" s="672"/>
      <c r="H51" s="672"/>
      <c r="I51" s="672"/>
      <c r="J51" s="672"/>
      <c r="K51" s="672"/>
      <c r="L51" s="672"/>
      <c r="M51" s="672"/>
      <c r="N51" s="672"/>
      <c r="O51" s="672"/>
      <c r="P51" s="672"/>
      <c r="Q51" s="672"/>
      <c r="R51" s="672"/>
      <c r="S51" s="672"/>
      <c r="T51" s="672"/>
      <c r="U51" s="672"/>
      <c r="V51" s="672"/>
      <c r="W51" s="672"/>
      <c r="X51" s="672"/>
      <c r="Y51" s="672"/>
      <c r="Z51" s="672"/>
      <c r="AA51" s="672"/>
    </row>
    <row r="52">
      <c r="A52" s="672"/>
      <c r="B52" s="701"/>
      <c r="C52" s="672"/>
      <c r="D52" s="672"/>
      <c r="E52" s="672"/>
      <c r="F52" s="672"/>
      <c r="G52" s="672"/>
      <c r="H52" s="672"/>
      <c r="I52" s="672"/>
      <c r="J52" s="672"/>
      <c r="K52" s="672"/>
      <c r="L52" s="672"/>
      <c r="M52" s="672"/>
      <c r="N52" s="672"/>
      <c r="O52" s="672"/>
      <c r="P52" s="672"/>
      <c r="Q52" s="672"/>
      <c r="R52" s="672"/>
      <c r="S52" s="672"/>
      <c r="T52" s="672"/>
      <c r="U52" s="672"/>
      <c r="V52" s="672"/>
      <c r="W52" s="672"/>
      <c r="X52" s="672"/>
      <c r="Y52" s="672"/>
      <c r="Z52" s="672"/>
      <c r="AA52" s="672"/>
    </row>
    <row r="53">
      <c r="A53" s="672"/>
      <c r="B53" s="701"/>
      <c r="C53" s="672"/>
      <c r="D53" s="672"/>
      <c r="E53" s="672"/>
      <c r="F53" s="672"/>
      <c r="G53" s="672"/>
      <c r="H53" s="672"/>
      <c r="I53" s="672"/>
      <c r="J53" s="672"/>
      <c r="K53" s="672"/>
      <c r="L53" s="672"/>
      <c r="M53" s="672"/>
      <c r="N53" s="672"/>
      <c r="O53" s="672"/>
      <c r="P53" s="672"/>
      <c r="Q53" s="672"/>
      <c r="R53" s="672"/>
      <c r="S53" s="672"/>
      <c r="T53" s="672"/>
      <c r="U53" s="672"/>
      <c r="V53" s="672"/>
      <c r="W53" s="672"/>
      <c r="X53" s="672"/>
      <c r="Y53" s="672"/>
      <c r="Z53" s="672"/>
      <c r="AA53" s="672"/>
    </row>
    <row r="54">
      <c r="A54" s="672"/>
      <c r="B54" s="701"/>
      <c r="C54" s="672"/>
      <c r="D54" s="672"/>
      <c r="E54" s="672"/>
      <c r="F54" s="672"/>
      <c r="G54" s="672"/>
      <c r="H54" s="672"/>
      <c r="I54" s="672"/>
      <c r="J54" s="672"/>
      <c r="K54" s="672"/>
      <c r="L54" s="672"/>
      <c r="M54" s="672"/>
      <c r="N54" s="672"/>
      <c r="O54" s="672"/>
      <c r="P54" s="672"/>
      <c r="Q54" s="672"/>
      <c r="R54" s="672"/>
      <c r="S54" s="672"/>
      <c r="T54" s="672"/>
      <c r="U54" s="672"/>
      <c r="V54" s="672"/>
      <c r="W54" s="672"/>
      <c r="X54" s="672"/>
      <c r="Y54" s="672"/>
      <c r="Z54" s="672"/>
      <c r="AA54" s="672"/>
    </row>
    <row r="55">
      <c r="A55" s="672"/>
      <c r="B55" s="701"/>
      <c r="C55" s="672"/>
      <c r="D55" s="672"/>
      <c r="E55" s="672"/>
      <c r="F55" s="672"/>
      <c r="G55" s="672"/>
      <c r="H55" s="672"/>
      <c r="I55" s="672"/>
      <c r="J55" s="672"/>
      <c r="K55" s="672"/>
      <c r="L55" s="672"/>
      <c r="M55" s="672"/>
      <c r="N55" s="672"/>
      <c r="O55" s="672"/>
      <c r="P55" s="672"/>
      <c r="Q55" s="672"/>
      <c r="R55" s="672"/>
      <c r="S55" s="672"/>
      <c r="T55" s="672"/>
      <c r="U55" s="672"/>
      <c r="V55" s="672"/>
      <c r="W55" s="672"/>
      <c r="X55" s="672"/>
      <c r="Y55" s="672"/>
      <c r="Z55" s="672"/>
      <c r="AA55" s="672"/>
    </row>
    <row r="56">
      <c r="A56" s="672"/>
      <c r="B56" s="701"/>
      <c r="C56" s="672"/>
      <c r="D56" s="672"/>
      <c r="E56" s="672"/>
      <c r="F56" s="672"/>
      <c r="G56" s="672"/>
      <c r="H56" s="672"/>
      <c r="I56" s="672"/>
      <c r="J56" s="672"/>
      <c r="K56" s="672"/>
      <c r="L56" s="672"/>
      <c r="M56" s="672"/>
      <c r="N56" s="672"/>
      <c r="O56" s="672"/>
      <c r="P56" s="672"/>
      <c r="Q56" s="672"/>
      <c r="R56" s="672"/>
      <c r="S56" s="672"/>
      <c r="T56" s="672"/>
      <c r="U56" s="672"/>
      <c r="V56" s="672"/>
      <c r="W56" s="672"/>
      <c r="X56" s="672"/>
      <c r="Y56" s="672"/>
      <c r="Z56" s="672"/>
      <c r="AA56" s="672"/>
    </row>
    <row r="57">
      <c r="A57" s="672"/>
      <c r="B57" s="701"/>
      <c r="C57" s="672"/>
      <c r="D57" s="672"/>
      <c r="E57" s="672"/>
      <c r="F57" s="672"/>
      <c r="G57" s="672"/>
      <c r="H57" s="672"/>
      <c r="I57" s="672"/>
      <c r="J57" s="672"/>
      <c r="K57" s="672"/>
      <c r="L57" s="672"/>
      <c r="M57" s="672"/>
      <c r="N57" s="672"/>
      <c r="O57" s="672"/>
      <c r="P57" s="672"/>
      <c r="Q57" s="672"/>
      <c r="R57" s="672"/>
      <c r="S57" s="672"/>
      <c r="T57" s="672"/>
      <c r="U57" s="672"/>
      <c r="V57" s="672"/>
      <c r="W57" s="672"/>
      <c r="X57" s="672"/>
      <c r="Y57" s="672"/>
      <c r="Z57" s="672"/>
      <c r="AA57" s="672"/>
    </row>
    <row r="58">
      <c r="A58" s="672"/>
      <c r="B58" s="701"/>
      <c r="C58" s="672"/>
      <c r="D58" s="672"/>
      <c r="E58" s="672"/>
      <c r="F58" s="672"/>
      <c r="G58" s="672"/>
      <c r="H58" s="672"/>
      <c r="I58" s="672"/>
      <c r="J58" s="672"/>
      <c r="K58" s="672"/>
      <c r="L58" s="672"/>
      <c r="M58" s="672"/>
      <c r="N58" s="672"/>
      <c r="O58" s="672"/>
      <c r="P58" s="672"/>
      <c r="Q58" s="672"/>
      <c r="R58" s="672"/>
      <c r="S58" s="672"/>
      <c r="T58" s="672"/>
      <c r="U58" s="672"/>
      <c r="V58" s="672"/>
      <c r="W58" s="672"/>
      <c r="X58" s="672"/>
      <c r="Y58" s="672"/>
      <c r="Z58" s="672"/>
      <c r="AA58" s="672"/>
    </row>
    <row r="59">
      <c r="A59" s="672"/>
      <c r="B59" s="701"/>
      <c r="C59" s="672"/>
      <c r="D59" s="672"/>
      <c r="E59" s="672"/>
      <c r="F59" s="672"/>
      <c r="G59" s="672"/>
      <c r="H59" s="672"/>
      <c r="I59" s="672"/>
      <c r="J59" s="672"/>
      <c r="K59" s="672"/>
      <c r="L59" s="672"/>
      <c r="M59" s="672"/>
      <c r="N59" s="672"/>
      <c r="O59" s="672"/>
      <c r="P59" s="672"/>
      <c r="Q59" s="672"/>
      <c r="R59" s="672"/>
      <c r="S59" s="672"/>
      <c r="T59" s="672"/>
      <c r="U59" s="672"/>
      <c r="V59" s="672"/>
      <c r="W59" s="672"/>
      <c r="X59" s="672"/>
      <c r="Y59" s="672"/>
      <c r="Z59" s="672"/>
      <c r="AA59" s="672"/>
    </row>
    <row r="60">
      <c r="A60" s="672"/>
      <c r="B60" s="701"/>
      <c r="C60" s="672"/>
      <c r="D60" s="672"/>
      <c r="E60" s="672"/>
      <c r="F60" s="672"/>
      <c r="G60" s="672"/>
      <c r="H60" s="672"/>
      <c r="I60" s="672"/>
      <c r="J60" s="672"/>
      <c r="K60" s="672"/>
      <c r="L60" s="672"/>
      <c r="M60" s="672"/>
      <c r="N60" s="672"/>
      <c r="O60" s="672"/>
      <c r="P60" s="672"/>
      <c r="Q60" s="672"/>
      <c r="R60" s="672"/>
      <c r="S60" s="672"/>
      <c r="T60" s="672"/>
      <c r="U60" s="672"/>
      <c r="V60" s="672"/>
      <c r="W60" s="672"/>
      <c r="X60" s="672"/>
      <c r="Y60" s="672"/>
      <c r="Z60" s="672"/>
      <c r="AA60" s="672"/>
    </row>
    <row r="61">
      <c r="A61" s="672"/>
      <c r="B61" s="701"/>
      <c r="C61" s="672"/>
      <c r="D61" s="672"/>
      <c r="E61" s="672"/>
      <c r="F61" s="672"/>
      <c r="G61" s="672"/>
      <c r="H61" s="672"/>
      <c r="I61" s="672"/>
      <c r="J61" s="672"/>
      <c r="K61" s="672"/>
      <c r="L61" s="672"/>
      <c r="M61" s="672"/>
      <c r="N61" s="672"/>
      <c r="O61" s="672"/>
      <c r="P61" s="672"/>
      <c r="Q61" s="672"/>
      <c r="R61" s="672"/>
      <c r="S61" s="672"/>
      <c r="T61" s="672"/>
      <c r="U61" s="672"/>
      <c r="V61" s="672"/>
      <c r="W61" s="672"/>
      <c r="X61" s="672"/>
      <c r="Y61" s="672"/>
      <c r="Z61" s="672"/>
      <c r="AA61" s="672"/>
    </row>
    <row r="62">
      <c r="A62" s="672"/>
      <c r="B62" s="701"/>
      <c r="C62" s="672"/>
      <c r="D62" s="672"/>
      <c r="E62" s="672"/>
      <c r="F62" s="672"/>
      <c r="G62" s="672"/>
      <c r="H62" s="672"/>
      <c r="I62" s="672"/>
      <c r="J62" s="672"/>
      <c r="K62" s="672"/>
      <c r="L62" s="672"/>
      <c r="M62" s="672"/>
      <c r="N62" s="672"/>
      <c r="O62" s="672"/>
      <c r="P62" s="672"/>
      <c r="Q62" s="672"/>
      <c r="R62" s="672"/>
      <c r="S62" s="672"/>
      <c r="T62" s="672"/>
      <c r="U62" s="672"/>
      <c r="V62" s="672"/>
      <c r="W62" s="672"/>
      <c r="X62" s="672"/>
      <c r="Y62" s="672"/>
      <c r="Z62" s="672"/>
      <c r="AA62" s="672"/>
    </row>
    <row r="63">
      <c r="A63" s="672"/>
      <c r="B63" s="701"/>
      <c r="C63" s="672"/>
      <c r="D63" s="672"/>
      <c r="E63" s="672"/>
      <c r="F63" s="672"/>
      <c r="G63" s="672"/>
      <c r="H63" s="672"/>
      <c r="I63" s="672"/>
      <c r="J63" s="672"/>
      <c r="K63" s="672"/>
      <c r="L63" s="672"/>
      <c r="M63" s="672"/>
      <c r="N63" s="672"/>
      <c r="O63" s="672"/>
      <c r="P63" s="672"/>
      <c r="Q63" s="672"/>
      <c r="R63" s="672"/>
      <c r="S63" s="672"/>
      <c r="T63" s="672"/>
      <c r="U63" s="672"/>
      <c r="V63" s="672"/>
      <c r="W63" s="672"/>
      <c r="X63" s="672"/>
      <c r="Y63" s="672"/>
      <c r="Z63" s="672"/>
      <c r="AA63" s="672"/>
    </row>
    <row r="64">
      <c r="A64" s="672"/>
      <c r="B64" s="701"/>
      <c r="C64" s="672"/>
      <c r="D64" s="672"/>
      <c r="E64" s="672"/>
      <c r="F64" s="672"/>
      <c r="G64" s="672"/>
      <c r="H64" s="672"/>
      <c r="I64" s="672"/>
      <c r="J64" s="672"/>
      <c r="K64" s="672"/>
      <c r="L64" s="672"/>
      <c r="M64" s="672"/>
      <c r="N64" s="672"/>
      <c r="O64" s="672"/>
      <c r="P64" s="672"/>
      <c r="Q64" s="672"/>
      <c r="R64" s="672"/>
      <c r="S64" s="672"/>
      <c r="T64" s="672"/>
      <c r="U64" s="672"/>
      <c r="V64" s="672"/>
      <c r="W64" s="672"/>
      <c r="X64" s="672"/>
      <c r="Y64" s="672"/>
      <c r="Z64" s="672"/>
      <c r="AA64" s="672"/>
    </row>
    <row r="65">
      <c r="A65" s="672"/>
      <c r="B65" s="701"/>
      <c r="C65" s="672"/>
      <c r="D65" s="672"/>
      <c r="E65" s="672"/>
      <c r="F65" s="672"/>
      <c r="G65" s="672"/>
      <c r="H65" s="672"/>
      <c r="I65" s="672"/>
      <c r="J65" s="672"/>
      <c r="K65" s="672"/>
      <c r="L65" s="672"/>
      <c r="M65" s="672"/>
      <c r="N65" s="672"/>
      <c r="O65" s="672"/>
      <c r="P65" s="672"/>
      <c r="Q65" s="672"/>
      <c r="R65" s="672"/>
      <c r="S65" s="672"/>
      <c r="T65" s="672"/>
      <c r="U65" s="672"/>
      <c r="V65" s="672"/>
      <c r="W65" s="672"/>
      <c r="X65" s="672"/>
      <c r="Y65" s="672"/>
      <c r="Z65" s="672"/>
      <c r="AA65" s="672"/>
    </row>
    <row r="66">
      <c r="A66" s="672"/>
      <c r="B66" s="701"/>
      <c r="C66" s="672"/>
      <c r="D66" s="672"/>
      <c r="E66" s="672"/>
      <c r="F66" s="672"/>
      <c r="G66" s="672"/>
      <c r="H66" s="672"/>
      <c r="I66" s="672"/>
      <c r="J66" s="672"/>
      <c r="K66" s="672"/>
      <c r="L66" s="672"/>
      <c r="M66" s="672"/>
      <c r="N66" s="672"/>
      <c r="O66" s="672"/>
      <c r="P66" s="672"/>
      <c r="Q66" s="672"/>
      <c r="R66" s="672"/>
      <c r="S66" s="672"/>
      <c r="T66" s="672"/>
      <c r="U66" s="672"/>
      <c r="V66" s="672"/>
      <c r="W66" s="672"/>
      <c r="X66" s="672"/>
      <c r="Y66" s="672"/>
      <c r="Z66" s="672"/>
      <c r="AA66" s="672"/>
    </row>
    <row r="67">
      <c r="A67" s="672"/>
      <c r="B67" s="701"/>
      <c r="C67" s="672"/>
      <c r="D67" s="672"/>
      <c r="E67" s="672"/>
      <c r="F67" s="672"/>
      <c r="G67" s="672"/>
      <c r="H67" s="672"/>
      <c r="I67" s="672"/>
      <c r="J67" s="672"/>
      <c r="K67" s="672"/>
      <c r="L67" s="672"/>
      <c r="M67" s="672"/>
      <c r="N67" s="672"/>
      <c r="O67" s="672"/>
      <c r="P67" s="672"/>
      <c r="Q67" s="672"/>
      <c r="R67" s="672"/>
      <c r="S67" s="672"/>
      <c r="T67" s="672"/>
      <c r="U67" s="672"/>
      <c r="V67" s="672"/>
      <c r="W67" s="672"/>
      <c r="X67" s="672"/>
      <c r="Y67" s="672"/>
      <c r="Z67" s="672"/>
      <c r="AA67" s="672"/>
    </row>
    <row r="68">
      <c r="A68" s="672"/>
      <c r="B68" s="701"/>
      <c r="C68" s="672"/>
      <c r="D68" s="672"/>
      <c r="E68" s="672"/>
      <c r="F68" s="672"/>
      <c r="G68" s="672"/>
      <c r="H68" s="672"/>
      <c r="I68" s="672"/>
      <c r="J68" s="672"/>
      <c r="K68" s="672"/>
      <c r="L68" s="672"/>
      <c r="M68" s="672"/>
      <c r="N68" s="672"/>
      <c r="O68" s="672"/>
      <c r="P68" s="672"/>
      <c r="Q68" s="672"/>
      <c r="R68" s="672"/>
      <c r="S68" s="672"/>
      <c r="T68" s="672"/>
      <c r="U68" s="672"/>
      <c r="V68" s="672"/>
      <c r="W68" s="672"/>
      <c r="X68" s="672"/>
      <c r="Y68" s="672"/>
      <c r="Z68" s="672"/>
      <c r="AA68" s="672"/>
    </row>
    <row r="69">
      <c r="A69" s="672"/>
      <c r="B69" s="701"/>
      <c r="C69" s="672"/>
      <c r="D69" s="672"/>
      <c r="E69" s="672"/>
      <c r="F69" s="672"/>
      <c r="G69" s="672"/>
      <c r="H69" s="672"/>
      <c r="I69" s="672"/>
      <c r="J69" s="672"/>
      <c r="K69" s="672"/>
      <c r="L69" s="672"/>
      <c r="M69" s="672"/>
      <c r="N69" s="672"/>
      <c r="O69" s="672"/>
      <c r="P69" s="672"/>
      <c r="Q69" s="672"/>
      <c r="R69" s="672"/>
      <c r="S69" s="672"/>
      <c r="T69" s="672"/>
      <c r="U69" s="672"/>
      <c r="V69" s="672"/>
      <c r="W69" s="672"/>
      <c r="X69" s="672"/>
      <c r="Y69" s="672"/>
      <c r="Z69" s="672"/>
      <c r="AA69" s="672"/>
    </row>
    <row r="70">
      <c r="A70" s="672"/>
      <c r="B70" s="701"/>
      <c r="C70" s="672"/>
      <c r="D70" s="672"/>
      <c r="E70" s="672"/>
      <c r="F70" s="672"/>
      <c r="G70" s="672"/>
      <c r="H70" s="672"/>
      <c r="I70" s="672"/>
      <c r="J70" s="672"/>
      <c r="K70" s="672"/>
      <c r="L70" s="672"/>
      <c r="M70" s="672"/>
      <c r="N70" s="672"/>
      <c r="O70" s="672"/>
      <c r="P70" s="672"/>
      <c r="Q70" s="672"/>
      <c r="R70" s="672"/>
      <c r="S70" s="672"/>
      <c r="T70" s="672"/>
      <c r="U70" s="672"/>
      <c r="V70" s="672"/>
      <c r="W70" s="672"/>
      <c r="X70" s="672"/>
      <c r="Y70" s="672"/>
      <c r="Z70" s="672"/>
      <c r="AA70" s="672"/>
    </row>
    <row r="71">
      <c r="A71" s="672"/>
      <c r="B71" s="701"/>
      <c r="C71" s="672"/>
      <c r="D71" s="672"/>
      <c r="E71" s="672"/>
      <c r="F71" s="672"/>
      <c r="G71" s="672"/>
      <c r="H71" s="672"/>
      <c r="I71" s="672"/>
      <c r="J71" s="672"/>
      <c r="K71" s="672"/>
      <c r="L71" s="672"/>
      <c r="M71" s="672"/>
      <c r="N71" s="672"/>
      <c r="O71" s="672"/>
      <c r="P71" s="672"/>
      <c r="Q71" s="672"/>
      <c r="R71" s="672"/>
      <c r="S71" s="672"/>
      <c r="T71" s="672"/>
      <c r="U71" s="672"/>
      <c r="V71" s="672"/>
      <c r="W71" s="672"/>
      <c r="X71" s="672"/>
      <c r="Y71" s="672"/>
      <c r="Z71" s="672"/>
      <c r="AA71" s="672"/>
    </row>
    <row r="72">
      <c r="A72" s="672"/>
      <c r="B72" s="701"/>
      <c r="C72" s="672"/>
      <c r="D72" s="672"/>
      <c r="E72" s="672"/>
      <c r="F72" s="672"/>
      <c r="G72" s="672"/>
      <c r="H72" s="672"/>
      <c r="I72" s="672"/>
      <c r="J72" s="672"/>
      <c r="K72" s="672"/>
      <c r="L72" s="672"/>
      <c r="M72" s="672"/>
      <c r="N72" s="672"/>
      <c r="O72" s="672"/>
      <c r="P72" s="672"/>
      <c r="Q72" s="672"/>
      <c r="R72" s="672"/>
      <c r="S72" s="672"/>
      <c r="T72" s="672"/>
      <c r="U72" s="672"/>
      <c r="V72" s="672"/>
      <c r="W72" s="672"/>
      <c r="X72" s="672"/>
      <c r="Y72" s="672"/>
      <c r="Z72" s="672"/>
      <c r="AA72" s="672"/>
    </row>
    <row r="73">
      <c r="A73" s="672"/>
      <c r="B73" s="701"/>
      <c r="C73" s="672"/>
      <c r="D73" s="672"/>
      <c r="E73" s="672"/>
      <c r="F73" s="672"/>
      <c r="G73" s="672"/>
      <c r="H73" s="672"/>
      <c r="I73" s="672"/>
      <c r="J73" s="672"/>
      <c r="K73" s="672"/>
      <c r="L73" s="672"/>
      <c r="M73" s="672"/>
      <c r="N73" s="672"/>
      <c r="O73" s="672"/>
      <c r="P73" s="672"/>
      <c r="Q73" s="672"/>
      <c r="R73" s="672"/>
      <c r="S73" s="672"/>
      <c r="T73" s="672"/>
      <c r="U73" s="672"/>
      <c r="V73" s="672"/>
      <c r="W73" s="672"/>
      <c r="X73" s="672"/>
      <c r="Y73" s="672"/>
      <c r="Z73" s="672"/>
      <c r="AA73" s="672"/>
    </row>
    <row r="74">
      <c r="A74" s="672"/>
      <c r="B74" s="701"/>
      <c r="C74" s="672"/>
      <c r="D74" s="672"/>
      <c r="E74" s="672"/>
      <c r="F74" s="672"/>
      <c r="G74" s="672"/>
      <c r="H74" s="672"/>
      <c r="I74" s="672"/>
      <c r="J74" s="672"/>
      <c r="K74" s="672"/>
      <c r="L74" s="672"/>
      <c r="M74" s="672"/>
      <c r="N74" s="672"/>
      <c r="O74" s="672"/>
      <c r="P74" s="672"/>
      <c r="Q74" s="672"/>
      <c r="R74" s="672"/>
      <c r="S74" s="672"/>
      <c r="T74" s="672"/>
      <c r="U74" s="672"/>
      <c r="V74" s="672"/>
      <c r="W74" s="672"/>
      <c r="X74" s="672"/>
      <c r="Y74" s="672"/>
      <c r="Z74" s="672"/>
      <c r="AA74" s="672"/>
    </row>
    <row r="75">
      <c r="A75" s="672"/>
      <c r="B75" s="701"/>
      <c r="C75" s="672"/>
      <c r="D75" s="672"/>
      <c r="E75" s="672"/>
      <c r="F75" s="672"/>
      <c r="G75" s="672"/>
      <c r="H75" s="672"/>
      <c r="I75" s="672"/>
      <c r="J75" s="672"/>
      <c r="K75" s="672"/>
      <c r="L75" s="672"/>
      <c r="M75" s="672"/>
      <c r="N75" s="672"/>
      <c r="O75" s="672"/>
      <c r="P75" s="672"/>
      <c r="Q75" s="672"/>
      <c r="R75" s="672"/>
      <c r="S75" s="672"/>
      <c r="T75" s="672"/>
      <c r="U75" s="672"/>
      <c r="V75" s="672"/>
      <c r="W75" s="672"/>
      <c r="X75" s="672"/>
      <c r="Y75" s="672"/>
      <c r="Z75" s="672"/>
      <c r="AA75" s="672"/>
    </row>
    <row r="76">
      <c r="A76" s="672"/>
      <c r="B76" s="701"/>
      <c r="C76" s="672"/>
      <c r="D76" s="672"/>
      <c r="E76" s="672"/>
      <c r="F76" s="672"/>
      <c r="G76" s="672"/>
      <c r="H76" s="672"/>
      <c r="I76" s="672"/>
      <c r="J76" s="672"/>
      <c r="K76" s="672"/>
      <c r="L76" s="672"/>
      <c r="M76" s="672"/>
      <c r="N76" s="672"/>
      <c r="O76" s="672"/>
      <c r="P76" s="672"/>
      <c r="Q76" s="672"/>
      <c r="R76" s="672"/>
      <c r="S76" s="672"/>
      <c r="T76" s="672"/>
      <c r="U76" s="672"/>
      <c r="V76" s="672"/>
      <c r="W76" s="672"/>
      <c r="X76" s="672"/>
      <c r="Y76" s="672"/>
      <c r="Z76" s="672"/>
      <c r="AA76" s="672"/>
    </row>
    <row r="77">
      <c r="A77" s="672"/>
      <c r="B77" s="701"/>
      <c r="C77" s="672"/>
      <c r="D77" s="672"/>
      <c r="E77" s="672"/>
      <c r="F77" s="672"/>
      <c r="G77" s="672"/>
      <c r="H77" s="672"/>
      <c r="I77" s="672"/>
      <c r="J77" s="672"/>
      <c r="K77" s="672"/>
      <c r="L77" s="672"/>
      <c r="M77" s="672"/>
      <c r="N77" s="672"/>
      <c r="O77" s="672"/>
      <c r="P77" s="672"/>
      <c r="Q77" s="672"/>
      <c r="R77" s="672"/>
      <c r="S77" s="672"/>
      <c r="T77" s="672"/>
      <c r="U77" s="672"/>
      <c r="V77" s="672"/>
      <c r="W77" s="672"/>
      <c r="X77" s="672"/>
      <c r="Y77" s="672"/>
      <c r="Z77" s="672"/>
      <c r="AA77" s="672"/>
    </row>
    <row r="78">
      <c r="A78" s="672"/>
      <c r="B78" s="701"/>
      <c r="C78" s="672"/>
      <c r="D78" s="672"/>
      <c r="E78" s="672"/>
      <c r="F78" s="672"/>
      <c r="G78" s="672"/>
      <c r="H78" s="672"/>
      <c r="I78" s="672"/>
      <c r="J78" s="672"/>
      <c r="K78" s="672"/>
      <c r="L78" s="672"/>
      <c r="M78" s="672"/>
      <c r="N78" s="672"/>
      <c r="O78" s="672"/>
      <c r="P78" s="672"/>
      <c r="Q78" s="672"/>
      <c r="R78" s="672"/>
      <c r="S78" s="672"/>
      <c r="T78" s="672"/>
      <c r="U78" s="672"/>
      <c r="V78" s="672"/>
      <c r="W78" s="672"/>
      <c r="X78" s="672"/>
      <c r="Y78" s="672"/>
      <c r="Z78" s="672"/>
      <c r="AA78" s="672"/>
    </row>
    <row r="79">
      <c r="A79" s="672"/>
      <c r="B79" s="701"/>
      <c r="C79" s="672"/>
      <c r="D79" s="672"/>
      <c r="E79" s="672"/>
      <c r="F79" s="672"/>
      <c r="G79" s="672"/>
      <c r="H79" s="672"/>
      <c r="I79" s="672"/>
      <c r="J79" s="672"/>
      <c r="K79" s="672"/>
      <c r="L79" s="672"/>
      <c r="M79" s="672"/>
      <c r="N79" s="672"/>
      <c r="O79" s="672"/>
      <c r="P79" s="672"/>
      <c r="Q79" s="672"/>
      <c r="R79" s="672"/>
      <c r="S79" s="672"/>
      <c r="T79" s="672"/>
      <c r="U79" s="672"/>
      <c r="V79" s="672"/>
      <c r="W79" s="672"/>
      <c r="X79" s="672"/>
      <c r="Y79" s="672"/>
      <c r="Z79" s="672"/>
      <c r="AA79" s="672"/>
    </row>
    <row r="80">
      <c r="A80" s="672"/>
      <c r="B80" s="701"/>
      <c r="C80" s="672"/>
      <c r="D80" s="672"/>
      <c r="E80" s="672"/>
      <c r="F80" s="672"/>
      <c r="G80" s="672"/>
      <c r="H80" s="672"/>
      <c r="I80" s="672"/>
      <c r="J80" s="672"/>
      <c r="K80" s="672"/>
      <c r="L80" s="672"/>
      <c r="M80" s="672"/>
      <c r="N80" s="672"/>
      <c r="O80" s="672"/>
      <c r="P80" s="672"/>
      <c r="Q80" s="672"/>
      <c r="R80" s="672"/>
      <c r="S80" s="672"/>
      <c r="T80" s="672"/>
      <c r="U80" s="672"/>
      <c r="V80" s="672"/>
      <c r="W80" s="672"/>
      <c r="X80" s="672"/>
      <c r="Y80" s="672"/>
      <c r="Z80" s="672"/>
      <c r="AA80" s="672"/>
    </row>
    <row r="81">
      <c r="A81" s="672"/>
      <c r="B81" s="701"/>
      <c r="C81" s="672"/>
      <c r="D81" s="672"/>
      <c r="E81" s="672"/>
      <c r="F81" s="672"/>
      <c r="G81" s="672"/>
      <c r="H81" s="672"/>
      <c r="I81" s="672"/>
      <c r="J81" s="672"/>
      <c r="K81" s="672"/>
      <c r="L81" s="672"/>
      <c r="M81" s="672"/>
      <c r="N81" s="672"/>
      <c r="O81" s="672"/>
      <c r="P81" s="672"/>
      <c r="Q81" s="672"/>
      <c r="R81" s="672"/>
      <c r="S81" s="672"/>
      <c r="T81" s="672"/>
      <c r="U81" s="672"/>
      <c r="V81" s="672"/>
      <c r="W81" s="672"/>
      <c r="X81" s="672"/>
      <c r="Y81" s="672"/>
      <c r="Z81" s="672"/>
      <c r="AA81" s="672"/>
    </row>
    <row r="82">
      <c r="A82" s="672"/>
      <c r="B82" s="701"/>
      <c r="C82" s="672"/>
      <c r="D82" s="672"/>
      <c r="E82" s="672"/>
      <c r="F82" s="672"/>
      <c r="G82" s="672"/>
      <c r="H82" s="672"/>
      <c r="I82" s="672"/>
      <c r="J82" s="672"/>
      <c r="K82" s="672"/>
      <c r="L82" s="672"/>
      <c r="M82" s="672"/>
      <c r="N82" s="672"/>
      <c r="O82" s="672"/>
      <c r="P82" s="672"/>
      <c r="Q82" s="672"/>
      <c r="R82" s="672"/>
      <c r="S82" s="672"/>
      <c r="T82" s="672"/>
      <c r="U82" s="672"/>
      <c r="V82" s="672"/>
      <c r="W82" s="672"/>
      <c r="X82" s="672"/>
      <c r="Y82" s="672"/>
      <c r="Z82" s="672"/>
      <c r="AA82" s="672"/>
    </row>
    <row r="83">
      <c r="A83" s="672"/>
      <c r="B83" s="701"/>
      <c r="C83" s="672"/>
      <c r="D83" s="672"/>
      <c r="E83" s="672"/>
      <c r="F83" s="672"/>
      <c r="G83" s="672"/>
      <c r="H83" s="672"/>
      <c r="I83" s="672"/>
      <c r="J83" s="672"/>
      <c r="K83" s="672"/>
      <c r="L83" s="672"/>
      <c r="M83" s="672"/>
      <c r="N83" s="672"/>
      <c r="O83" s="672"/>
      <c r="P83" s="672"/>
      <c r="Q83" s="672"/>
      <c r="R83" s="672"/>
      <c r="S83" s="672"/>
      <c r="T83" s="672"/>
      <c r="U83" s="672"/>
      <c r="V83" s="672"/>
      <c r="W83" s="672"/>
      <c r="X83" s="672"/>
      <c r="Y83" s="672"/>
      <c r="Z83" s="672"/>
      <c r="AA83" s="672"/>
    </row>
    <row r="84">
      <c r="A84" s="672"/>
      <c r="B84" s="701"/>
      <c r="C84" s="672"/>
      <c r="D84" s="672"/>
      <c r="E84" s="672"/>
      <c r="F84" s="672"/>
      <c r="G84" s="672"/>
      <c r="H84" s="672"/>
      <c r="I84" s="672"/>
      <c r="J84" s="672"/>
      <c r="K84" s="672"/>
      <c r="L84" s="672"/>
      <c r="M84" s="672"/>
      <c r="N84" s="672"/>
      <c r="O84" s="672"/>
      <c r="P84" s="672"/>
      <c r="Q84" s="672"/>
      <c r="R84" s="672"/>
      <c r="S84" s="672"/>
      <c r="T84" s="672"/>
      <c r="U84" s="672"/>
      <c r="V84" s="672"/>
      <c r="W84" s="672"/>
      <c r="X84" s="672"/>
      <c r="Y84" s="672"/>
      <c r="Z84" s="672"/>
      <c r="AA84" s="672"/>
    </row>
    <row r="85">
      <c r="A85" s="672"/>
      <c r="B85" s="701"/>
      <c r="C85" s="672"/>
      <c r="D85" s="672"/>
      <c r="E85" s="672"/>
      <c r="F85" s="672"/>
      <c r="G85" s="672"/>
      <c r="H85" s="672"/>
      <c r="I85" s="672"/>
      <c r="J85" s="672"/>
      <c r="K85" s="672"/>
      <c r="L85" s="672"/>
      <c r="M85" s="672"/>
      <c r="N85" s="672"/>
      <c r="O85" s="672"/>
      <c r="P85" s="672"/>
      <c r="Q85" s="672"/>
      <c r="R85" s="672"/>
      <c r="S85" s="672"/>
      <c r="T85" s="672"/>
      <c r="U85" s="672"/>
      <c r="V85" s="672"/>
      <c r="W85" s="672"/>
      <c r="X85" s="672"/>
      <c r="Y85" s="672"/>
      <c r="Z85" s="672"/>
      <c r="AA85" s="672"/>
    </row>
    <row r="86">
      <c r="A86" s="672"/>
      <c r="B86" s="701"/>
      <c r="C86" s="672"/>
      <c r="D86" s="672"/>
      <c r="E86" s="672"/>
      <c r="F86" s="672"/>
      <c r="G86" s="672"/>
      <c r="H86" s="672"/>
      <c r="I86" s="672"/>
      <c r="J86" s="672"/>
      <c r="K86" s="672"/>
      <c r="L86" s="672"/>
      <c r="M86" s="672"/>
      <c r="N86" s="672"/>
      <c r="O86" s="672"/>
      <c r="P86" s="672"/>
      <c r="Q86" s="672"/>
      <c r="R86" s="672"/>
      <c r="S86" s="672"/>
      <c r="T86" s="672"/>
      <c r="U86" s="672"/>
      <c r="V86" s="672"/>
      <c r="W86" s="672"/>
      <c r="X86" s="672"/>
      <c r="Y86" s="672"/>
      <c r="Z86" s="672"/>
      <c r="AA86" s="672"/>
    </row>
    <row r="87">
      <c r="A87" s="672"/>
      <c r="B87" s="701"/>
      <c r="C87" s="672"/>
      <c r="D87" s="672"/>
      <c r="E87" s="672"/>
      <c r="F87" s="672"/>
      <c r="G87" s="672"/>
      <c r="H87" s="672"/>
      <c r="I87" s="672"/>
      <c r="J87" s="672"/>
      <c r="K87" s="672"/>
      <c r="L87" s="672"/>
      <c r="M87" s="672"/>
      <c r="N87" s="672"/>
      <c r="O87" s="672"/>
      <c r="P87" s="672"/>
      <c r="Q87" s="672"/>
      <c r="R87" s="672"/>
      <c r="S87" s="672"/>
      <c r="T87" s="672"/>
      <c r="U87" s="672"/>
      <c r="V87" s="672"/>
      <c r="W87" s="672"/>
      <c r="X87" s="672"/>
      <c r="Y87" s="672"/>
      <c r="Z87" s="672"/>
      <c r="AA87" s="672"/>
    </row>
    <row r="88">
      <c r="A88" s="672"/>
      <c r="B88" s="701"/>
      <c r="C88" s="672"/>
      <c r="D88" s="672"/>
      <c r="E88" s="672"/>
      <c r="F88" s="672"/>
      <c r="G88" s="672"/>
      <c r="H88" s="672"/>
      <c r="I88" s="672"/>
      <c r="J88" s="672"/>
      <c r="K88" s="672"/>
      <c r="L88" s="672"/>
      <c r="M88" s="672"/>
      <c r="N88" s="672"/>
      <c r="O88" s="672"/>
      <c r="P88" s="672"/>
      <c r="Q88" s="672"/>
      <c r="R88" s="672"/>
      <c r="S88" s="672"/>
      <c r="T88" s="672"/>
      <c r="U88" s="672"/>
      <c r="V88" s="672"/>
      <c r="W88" s="672"/>
      <c r="X88" s="672"/>
      <c r="Y88" s="672"/>
      <c r="Z88" s="672"/>
      <c r="AA88" s="672"/>
    </row>
    <row r="89">
      <c r="A89" s="672"/>
      <c r="B89" s="701"/>
      <c r="C89" s="672"/>
      <c r="D89" s="672"/>
      <c r="E89" s="672"/>
      <c r="F89" s="672"/>
      <c r="G89" s="672"/>
      <c r="H89" s="672"/>
      <c r="I89" s="672"/>
      <c r="J89" s="672"/>
      <c r="K89" s="672"/>
      <c r="L89" s="672"/>
      <c r="M89" s="672"/>
      <c r="N89" s="672"/>
      <c r="O89" s="672"/>
      <c r="P89" s="672"/>
      <c r="Q89" s="672"/>
      <c r="R89" s="672"/>
      <c r="S89" s="672"/>
      <c r="T89" s="672"/>
      <c r="U89" s="672"/>
      <c r="V89" s="672"/>
      <c r="W89" s="672"/>
      <c r="X89" s="672"/>
      <c r="Y89" s="672"/>
      <c r="Z89" s="672"/>
      <c r="AA89" s="672"/>
    </row>
    <row r="90">
      <c r="A90" s="672"/>
      <c r="B90" s="701"/>
      <c r="C90" s="672"/>
      <c r="D90" s="672"/>
      <c r="E90" s="672"/>
      <c r="F90" s="672"/>
      <c r="G90" s="672"/>
      <c r="H90" s="672"/>
      <c r="I90" s="672"/>
      <c r="J90" s="672"/>
      <c r="K90" s="672"/>
      <c r="L90" s="672"/>
      <c r="M90" s="672"/>
      <c r="N90" s="672"/>
      <c r="O90" s="672"/>
      <c r="P90" s="672"/>
      <c r="Q90" s="672"/>
      <c r="R90" s="672"/>
      <c r="S90" s="672"/>
      <c r="T90" s="672"/>
      <c r="U90" s="672"/>
      <c r="V90" s="672"/>
      <c r="W90" s="672"/>
      <c r="X90" s="672"/>
      <c r="Y90" s="672"/>
      <c r="Z90" s="672"/>
      <c r="AA90" s="672"/>
    </row>
    <row r="91">
      <c r="A91" s="672"/>
      <c r="B91" s="701"/>
      <c r="C91" s="672"/>
      <c r="D91" s="672"/>
      <c r="E91" s="672"/>
      <c r="F91" s="672"/>
      <c r="G91" s="672"/>
      <c r="H91" s="672"/>
      <c r="I91" s="672"/>
      <c r="J91" s="672"/>
      <c r="K91" s="672"/>
      <c r="L91" s="672"/>
      <c r="M91" s="672"/>
      <c r="N91" s="672"/>
      <c r="O91" s="672"/>
      <c r="P91" s="672"/>
      <c r="Q91" s="672"/>
      <c r="R91" s="672"/>
      <c r="S91" s="672"/>
      <c r="T91" s="672"/>
      <c r="U91" s="672"/>
      <c r="V91" s="672"/>
      <c r="W91" s="672"/>
      <c r="X91" s="672"/>
      <c r="Y91" s="672"/>
      <c r="Z91" s="672"/>
      <c r="AA91" s="672"/>
    </row>
    <row r="92">
      <c r="A92" s="672"/>
      <c r="B92" s="701"/>
      <c r="C92" s="672"/>
      <c r="D92" s="672"/>
      <c r="E92" s="672"/>
      <c r="F92" s="672"/>
      <c r="G92" s="672"/>
      <c r="H92" s="672"/>
      <c r="I92" s="672"/>
      <c r="J92" s="672"/>
      <c r="K92" s="672"/>
      <c r="L92" s="672"/>
      <c r="M92" s="672"/>
      <c r="N92" s="672"/>
      <c r="O92" s="672"/>
      <c r="P92" s="672"/>
      <c r="Q92" s="672"/>
      <c r="R92" s="672"/>
      <c r="S92" s="672"/>
      <c r="T92" s="672"/>
      <c r="U92" s="672"/>
      <c r="V92" s="672"/>
      <c r="W92" s="672"/>
      <c r="X92" s="672"/>
      <c r="Y92" s="672"/>
      <c r="Z92" s="672"/>
      <c r="AA92" s="672"/>
    </row>
    <row r="93">
      <c r="A93" s="672"/>
      <c r="B93" s="701"/>
      <c r="C93" s="672"/>
      <c r="D93" s="672"/>
      <c r="E93" s="672"/>
      <c r="F93" s="672"/>
      <c r="G93" s="672"/>
      <c r="H93" s="672"/>
      <c r="I93" s="672"/>
      <c r="J93" s="672"/>
      <c r="K93" s="672"/>
      <c r="L93" s="672"/>
      <c r="M93" s="672"/>
      <c r="N93" s="672"/>
      <c r="O93" s="672"/>
      <c r="P93" s="672"/>
      <c r="Q93" s="672"/>
      <c r="R93" s="672"/>
      <c r="S93" s="672"/>
      <c r="T93" s="672"/>
      <c r="U93" s="672"/>
      <c r="V93" s="672"/>
      <c r="W93" s="672"/>
      <c r="X93" s="672"/>
      <c r="Y93" s="672"/>
      <c r="Z93" s="672"/>
      <c r="AA93" s="672"/>
    </row>
    <row r="94">
      <c r="A94" s="672"/>
      <c r="B94" s="701"/>
      <c r="C94" s="672"/>
      <c r="D94" s="672"/>
      <c r="E94" s="672"/>
      <c r="F94" s="672"/>
      <c r="G94" s="672"/>
      <c r="H94" s="672"/>
      <c r="I94" s="672"/>
      <c r="J94" s="672"/>
      <c r="K94" s="672"/>
      <c r="L94" s="672"/>
      <c r="M94" s="672"/>
      <c r="N94" s="672"/>
      <c r="O94" s="672"/>
      <c r="P94" s="672"/>
      <c r="Q94" s="672"/>
      <c r="R94" s="672"/>
      <c r="S94" s="672"/>
      <c r="T94" s="672"/>
      <c r="U94" s="672"/>
      <c r="V94" s="672"/>
      <c r="W94" s="672"/>
      <c r="X94" s="672"/>
      <c r="Y94" s="672"/>
      <c r="Z94" s="672"/>
      <c r="AA94" s="672"/>
    </row>
    <row r="95">
      <c r="A95" s="672"/>
      <c r="B95" s="701"/>
      <c r="C95" s="672"/>
      <c r="D95" s="672"/>
      <c r="E95" s="672"/>
      <c r="F95" s="672"/>
      <c r="G95" s="672"/>
      <c r="H95" s="672"/>
      <c r="I95" s="672"/>
      <c r="J95" s="672"/>
      <c r="K95" s="672"/>
      <c r="L95" s="672"/>
      <c r="M95" s="672"/>
      <c r="N95" s="672"/>
      <c r="O95" s="672"/>
      <c r="P95" s="672"/>
      <c r="Q95" s="672"/>
      <c r="R95" s="672"/>
      <c r="S95" s="672"/>
      <c r="T95" s="672"/>
      <c r="U95" s="672"/>
      <c r="V95" s="672"/>
      <c r="W95" s="672"/>
      <c r="X95" s="672"/>
      <c r="Y95" s="672"/>
      <c r="Z95" s="672"/>
      <c r="AA95" s="672"/>
    </row>
    <row r="96">
      <c r="A96" s="672"/>
      <c r="B96" s="701"/>
      <c r="C96" s="672"/>
      <c r="D96" s="672"/>
      <c r="E96" s="672"/>
      <c r="F96" s="672"/>
      <c r="G96" s="672"/>
      <c r="H96" s="672"/>
      <c r="I96" s="672"/>
      <c r="J96" s="672"/>
      <c r="K96" s="672"/>
      <c r="L96" s="672"/>
      <c r="M96" s="672"/>
      <c r="N96" s="672"/>
      <c r="O96" s="672"/>
      <c r="P96" s="672"/>
      <c r="Q96" s="672"/>
      <c r="R96" s="672"/>
      <c r="S96" s="672"/>
      <c r="T96" s="672"/>
      <c r="U96" s="672"/>
      <c r="V96" s="672"/>
      <c r="W96" s="672"/>
      <c r="X96" s="672"/>
      <c r="Y96" s="672"/>
      <c r="Z96" s="672"/>
      <c r="AA96" s="672"/>
    </row>
    <row r="97">
      <c r="A97" s="672"/>
      <c r="B97" s="701"/>
      <c r="C97" s="672"/>
      <c r="D97" s="672"/>
      <c r="E97" s="672"/>
      <c r="F97" s="672"/>
      <c r="G97" s="672"/>
      <c r="H97" s="672"/>
      <c r="I97" s="672"/>
      <c r="J97" s="672"/>
      <c r="K97" s="672"/>
      <c r="L97" s="672"/>
      <c r="M97" s="672"/>
      <c r="N97" s="672"/>
      <c r="O97" s="672"/>
      <c r="P97" s="672"/>
      <c r="Q97" s="672"/>
      <c r="R97" s="672"/>
      <c r="S97" s="672"/>
      <c r="T97" s="672"/>
      <c r="U97" s="672"/>
      <c r="V97" s="672"/>
      <c r="W97" s="672"/>
      <c r="X97" s="672"/>
      <c r="Y97" s="672"/>
      <c r="Z97" s="672"/>
      <c r="AA97" s="672"/>
    </row>
    <row r="98">
      <c r="A98" s="672"/>
      <c r="B98" s="701"/>
      <c r="C98" s="672"/>
      <c r="D98" s="672"/>
      <c r="E98" s="672"/>
      <c r="F98" s="672"/>
      <c r="G98" s="672"/>
      <c r="H98" s="672"/>
      <c r="I98" s="672"/>
      <c r="J98" s="672"/>
      <c r="K98" s="672"/>
      <c r="L98" s="672"/>
      <c r="M98" s="672"/>
      <c r="N98" s="672"/>
      <c r="O98" s="672"/>
      <c r="P98" s="672"/>
      <c r="Q98" s="672"/>
      <c r="R98" s="672"/>
      <c r="S98" s="672"/>
      <c r="T98" s="672"/>
      <c r="U98" s="672"/>
      <c r="V98" s="672"/>
      <c r="W98" s="672"/>
      <c r="X98" s="672"/>
      <c r="Y98" s="672"/>
      <c r="Z98" s="672"/>
      <c r="AA98" s="672"/>
    </row>
    <row r="99">
      <c r="A99" s="672"/>
      <c r="B99" s="701"/>
      <c r="C99" s="672"/>
      <c r="D99" s="672"/>
      <c r="E99" s="672"/>
      <c r="F99" s="672"/>
      <c r="G99" s="672"/>
      <c r="H99" s="672"/>
      <c r="I99" s="672"/>
      <c r="J99" s="672"/>
      <c r="K99" s="672"/>
      <c r="L99" s="672"/>
      <c r="M99" s="672"/>
      <c r="N99" s="672"/>
      <c r="O99" s="672"/>
      <c r="P99" s="672"/>
      <c r="Q99" s="672"/>
      <c r="R99" s="672"/>
      <c r="S99" s="672"/>
      <c r="T99" s="672"/>
      <c r="U99" s="672"/>
      <c r="V99" s="672"/>
      <c r="W99" s="672"/>
      <c r="X99" s="672"/>
      <c r="Y99" s="672"/>
      <c r="Z99" s="672"/>
      <c r="AA99" s="672"/>
    </row>
    <row r="100">
      <c r="A100" s="672"/>
      <c r="B100" s="701"/>
      <c r="C100" s="672"/>
      <c r="D100" s="672"/>
      <c r="E100" s="672"/>
      <c r="F100" s="672"/>
      <c r="G100" s="672"/>
      <c r="H100" s="672"/>
      <c r="I100" s="672"/>
      <c r="J100" s="672"/>
      <c r="K100" s="672"/>
      <c r="L100" s="672"/>
      <c r="M100" s="672"/>
      <c r="N100" s="672"/>
      <c r="O100" s="672"/>
      <c r="P100" s="672"/>
      <c r="Q100" s="672"/>
      <c r="R100" s="672"/>
      <c r="S100" s="672"/>
      <c r="T100" s="672"/>
      <c r="U100" s="672"/>
      <c r="V100" s="672"/>
      <c r="W100" s="672"/>
      <c r="X100" s="672"/>
      <c r="Y100" s="672"/>
      <c r="Z100" s="672"/>
      <c r="AA100" s="672"/>
    </row>
    <row r="101">
      <c r="A101" s="672"/>
      <c r="B101" s="701"/>
      <c r="C101" s="672"/>
      <c r="D101" s="672"/>
      <c r="E101" s="672"/>
      <c r="F101" s="672"/>
      <c r="G101" s="672"/>
      <c r="H101" s="672"/>
      <c r="I101" s="672"/>
      <c r="J101" s="672"/>
      <c r="K101" s="672"/>
      <c r="L101" s="672"/>
      <c r="M101" s="672"/>
      <c r="N101" s="672"/>
      <c r="O101" s="672"/>
      <c r="P101" s="672"/>
      <c r="Q101" s="672"/>
      <c r="R101" s="672"/>
      <c r="S101" s="672"/>
      <c r="T101" s="672"/>
      <c r="U101" s="672"/>
      <c r="V101" s="672"/>
      <c r="W101" s="672"/>
      <c r="X101" s="672"/>
      <c r="Y101" s="672"/>
      <c r="Z101" s="672"/>
      <c r="AA101" s="672"/>
    </row>
    <row r="102">
      <c r="A102" s="672"/>
      <c r="B102" s="701"/>
      <c r="C102" s="672"/>
      <c r="D102" s="672"/>
      <c r="E102" s="672"/>
      <c r="F102" s="672"/>
      <c r="G102" s="672"/>
      <c r="H102" s="672"/>
      <c r="I102" s="672"/>
      <c r="J102" s="672"/>
      <c r="K102" s="672"/>
      <c r="L102" s="672"/>
      <c r="M102" s="672"/>
      <c r="N102" s="672"/>
      <c r="O102" s="672"/>
      <c r="P102" s="672"/>
      <c r="Q102" s="672"/>
      <c r="R102" s="672"/>
      <c r="S102" s="672"/>
      <c r="T102" s="672"/>
      <c r="U102" s="672"/>
      <c r="V102" s="672"/>
      <c r="W102" s="672"/>
      <c r="X102" s="672"/>
      <c r="Y102" s="672"/>
      <c r="Z102" s="672"/>
      <c r="AA102" s="672"/>
    </row>
    <row r="103">
      <c r="A103" s="672"/>
      <c r="B103" s="701"/>
      <c r="C103" s="672"/>
      <c r="D103" s="672"/>
      <c r="E103" s="672"/>
      <c r="F103" s="672"/>
      <c r="G103" s="672"/>
      <c r="H103" s="672"/>
      <c r="I103" s="672"/>
      <c r="J103" s="672"/>
      <c r="K103" s="672"/>
      <c r="L103" s="672"/>
      <c r="M103" s="672"/>
      <c r="N103" s="672"/>
      <c r="O103" s="672"/>
      <c r="P103" s="672"/>
      <c r="Q103" s="672"/>
      <c r="R103" s="672"/>
      <c r="S103" s="672"/>
      <c r="T103" s="672"/>
      <c r="U103" s="672"/>
      <c r="V103" s="672"/>
      <c r="W103" s="672"/>
      <c r="X103" s="672"/>
      <c r="Y103" s="672"/>
      <c r="Z103" s="672"/>
      <c r="AA103" s="672"/>
    </row>
    <row r="104">
      <c r="A104" s="672"/>
      <c r="B104" s="701"/>
      <c r="C104" s="672"/>
      <c r="D104" s="672"/>
      <c r="E104" s="672"/>
      <c r="F104" s="672"/>
      <c r="G104" s="672"/>
      <c r="H104" s="672"/>
      <c r="I104" s="672"/>
      <c r="J104" s="672"/>
      <c r="K104" s="672"/>
      <c r="L104" s="672"/>
      <c r="M104" s="672"/>
      <c r="N104" s="672"/>
      <c r="O104" s="672"/>
      <c r="P104" s="672"/>
      <c r="Q104" s="672"/>
      <c r="R104" s="672"/>
      <c r="S104" s="672"/>
      <c r="T104" s="672"/>
      <c r="U104" s="672"/>
      <c r="V104" s="672"/>
      <c r="W104" s="672"/>
      <c r="X104" s="672"/>
      <c r="Y104" s="672"/>
      <c r="Z104" s="672"/>
      <c r="AA104" s="672"/>
    </row>
    <row r="105">
      <c r="A105" s="672"/>
      <c r="B105" s="701"/>
      <c r="C105" s="672"/>
      <c r="D105" s="672"/>
      <c r="E105" s="672"/>
      <c r="F105" s="672"/>
      <c r="G105" s="672"/>
      <c r="H105" s="672"/>
      <c r="I105" s="672"/>
      <c r="J105" s="672"/>
      <c r="K105" s="672"/>
      <c r="L105" s="672"/>
      <c r="M105" s="672"/>
      <c r="N105" s="672"/>
      <c r="O105" s="672"/>
      <c r="P105" s="672"/>
      <c r="Q105" s="672"/>
      <c r="R105" s="672"/>
      <c r="S105" s="672"/>
      <c r="T105" s="672"/>
      <c r="U105" s="672"/>
      <c r="V105" s="672"/>
      <c r="W105" s="672"/>
      <c r="X105" s="672"/>
      <c r="Y105" s="672"/>
      <c r="Z105" s="672"/>
      <c r="AA105" s="672"/>
    </row>
    <row r="106">
      <c r="A106" s="672"/>
      <c r="B106" s="701"/>
      <c r="C106" s="672"/>
      <c r="D106" s="672"/>
      <c r="E106" s="672"/>
      <c r="F106" s="672"/>
      <c r="G106" s="672"/>
      <c r="H106" s="672"/>
      <c r="I106" s="672"/>
      <c r="J106" s="672"/>
      <c r="K106" s="672"/>
      <c r="L106" s="672"/>
      <c r="M106" s="672"/>
      <c r="N106" s="672"/>
      <c r="O106" s="672"/>
      <c r="P106" s="672"/>
      <c r="Q106" s="672"/>
      <c r="R106" s="672"/>
      <c r="S106" s="672"/>
      <c r="T106" s="672"/>
      <c r="U106" s="672"/>
      <c r="V106" s="672"/>
      <c r="W106" s="672"/>
      <c r="X106" s="672"/>
      <c r="Y106" s="672"/>
      <c r="Z106" s="672"/>
      <c r="AA106" s="672"/>
    </row>
    <row r="107">
      <c r="A107" s="672"/>
      <c r="B107" s="701"/>
      <c r="C107" s="672"/>
      <c r="D107" s="672"/>
      <c r="E107" s="672"/>
      <c r="F107" s="672"/>
      <c r="G107" s="672"/>
      <c r="H107" s="672"/>
      <c r="I107" s="672"/>
      <c r="J107" s="672"/>
      <c r="K107" s="672"/>
      <c r="L107" s="672"/>
      <c r="M107" s="672"/>
      <c r="N107" s="672"/>
      <c r="O107" s="672"/>
      <c r="P107" s="672"/>
      <c r="Q107" s="672"/>
      <c r="R107" s="672"/>
      <c r="S107" s="672"/>
      <c r="T107" s="672"/>
      <c r="U107" s="672"/>
      <c r="V107" s="672"/>
      <c r="W107" s="672"/>
      <c r="X107" s="672"/>
      <c r="Y107" s="672"/>
      <c r="Z107" s="672"/>
      <c r="AA107" s="672"/>
    </row>
    <row r="108">
      <c r="A108" s="672"/>
      <c r="B108" s="701"/>
      <c r="C108" s="672"/>
      <c r="D108" s="672"/>
      <c r="E108" s="672"/>
      <c r="F108" s="672"/>
      <c r="G108" s="672"/>
      <c r="H108" s="672"/>
      <c r="I108" s="672"/>
      <c r="J108" s="672"/>
      <c r="K108" s="672"/>
      <c r="L108" s="672"/>
      <c r="M108" s="672"/>
      <c r="N108" s="672"/>
      <c r="O108" s="672"/>
      <c r="P108" s="672"/>
      <c r="Q108" s="672"/>
      <c r="R108" s="672"/>
      <c r="S108" s="672"/>
      <c r="T108" s="672"/>
      <c r="U108" s="672"/>
      <c r="V108" s="672"/>
      <c r="W108" s="672"/>
      <c r="X108" s="672"/>
      <c r="Y108" s="672"/>
      <c r="Z108" s="672"/>
      <c r="AA108" s="672"/>
    </row>
    <row r="109">
      <c r="A109" s="672"/>
      <c r="B109" s="701"/>
      <c r="C109" s="672"/>
      <c r="D109" s="672"/>
      <c r="E109" s="672"/>
      <c r="F109" s="672"/>
      <c r="G109" s="672"/>
      <c r="H109" s="672"/>
      <c r="I109" s="672"/>
      <c r="J109" s="672"/>
      <c r="K109" s="672"/>
      <c r="L109" s="672"/>
      <c r="M109" s="672"/>
      <c r="N109" s="672"/>
      <c r="O109" s="672"/>
      <c r="P109" s="672"/>
      <c r="Q109" s="672"/>
      <c r="R109" s="672"/>
      <c r="S109" s="672"/>
      <c r="T109" s="672"/>
      <c r="U109" s="672"/>
      <c r="V109" s="672"/>
      <c r="W109" s="672"/>
      <c r="X109" s="672"/>
      <c r="Y109" s="672"/>
      <c r="Z109" s="672"/>
      <c r="AA109" s="672"/>
    </row>
    <row r="110">
      <c r="A110" s="672"/>
      <c r="B110" s="701"/>
      <c r="C110" s="672"/>
      <c r="D110" s="672"/>
      <c r="E110" s="672"/>
      <c r="F110" s="672"/>
      <c r="G110" s="672"/>
      <c r="H110" s="672"/>
      <c r="I110" s="672"/>
      <c r="J110" s="672"/>
      <c r="K110" s="672"/>
      <c r="L110" s="672"/>
      <c r="M110" s="672"/>
      <c r="N110" s="672"/>
      <c r="O110" s="672"/>
      <c r="P110" s="672"/>
      <c r="Q110" s="672"/>
      <c r="R110" s="672"/>
      <c r="S110" s="672"/>
      <c r="T110" s="672"/>
      <c r="U110" s="672"/>
      <c r="V110" s="672"/>
      <c r="W110" s="672"/>
      <c r="X110" s="672"/>
      <c r="Y110" s="672"/>
      <c r="Z110" s="672"/>
      <c r="AA110" s="672"/>
    </row>
    <row r="111">
      <c r="A111" s="672"/>
      <c r="B111" s="701"/>
      <c r="C111" s="672"/>
      <c r="D111" s="672"/>
      <c r="E111" s="672"/>
      <c r="F111" s="672"/>
      <c r="G111" s="672"/>
      <c r="H111" s="672"/>
      <c r="I111" s="672"/>
      <c r="J111" s="672"/>
      <c r="K111" s="672"/>
      <c r="L111" s="672"/>
      <c r="M111" s="672"/>
      <c r="N111" s="672"/>
      <c r="O111" s="672"/>
      <c r="P111" s="672"/>
      <c r="Q111" s="672"/>
      <c r="R111" s="672"/>
      <c r="S111" s="672"/>
      <c r="T111" s="672"/>
      <c r="U111" s="672"/>
      <c r="V111" s="672"/>
      <c r="W111" s="672"/>
      <c r="X111" s="672"/>
      <c r="Y111" s="672"/>
      <c r="Z111" s="672"/>
      <c r="AA111" s="672"/>
    </row>
    <row r="112">
      <c r="A112" s="672"/>
      <c r="B112" s="701"/>
      <c r="C112" s="672"/>
      <c r="D112" s="672"/>
      <c r="E112" s="672"/>
      <c r="F112" s="672"/>
      <c r="G112" s="672"/>
      <c r="H112" s="672"/>
      <c r="I112" s="672"/>
      <c r="J112" s="672"/>
      <c r="K112" s="672"/>
      <c r="L112" s="672"/>
      <c r="M112" s="672"/>
      <c r="N112" s="672"/>
      <c r="O112" s="672"/>
      <c r="P112" s="672"/>
      <c r="Q112" s="672"/>
      <c r="R112" s="672"/>
      <c r="S112" s="672"/>
      <c r="T112" s="672"/>
      <c r="U112" s="672"/>
      <c r="V112" s="672"/>
      <c r="W112" s="672"/>
      <c r="X112" s="672"/>
      <c r="Y112" s="672"/>
      <c r="Z112" s="672"/>
      <c r="AA112" s="672"/>
    </row>
    <row r="113">
      <c r="A113" s="672"/>
      <c r="B113" s="701"/>
      <c r="C113" s="672"/>
      <c r="D113" s="672"/>
      <c r="E113" s="672"/>
      <c r="F113" s="672"/>
      <c r="G113" s="672"/>
      <c r="H113" s="672"/>
      <c r="I113" s="672"/>
      <c r="J113" s="672"/>
      <c r="K113" s="672"/>
      <c r="L113" s="672"/>
      <c r="M113" s="672"/>
      <c r="N113" s="672"/>
      <c r="O113" s="672"/>
      <c r="P113" s="672"/>
      <c r="Q113" s="672"/>
      <c r="R113" s="672"/>
      <c r="S113" s="672"/>
      <c r="T113" s="672"/>
      <c r="U113" s="672"/>
      <c r="V113" s="672"/>
      <c r="W113" s="672"/>
      <c r="X113" s="672"/>
      <c r="Y113" s="672"/>
      <c r="Z113" s="672"/>
      <c r="AA113" s="672"/>
    </row>
    <row r="114">
      <c r="A114" s="672"/>
      <c r="B114" s="701"/>
      <c r="C114" s="672"/>
      <c r="D114" s="672"/>
      <c r="E114" s="672"/>
      <c r="F114" s="672"/>
      <c r="G114" s="672"/>
      <c r="H114" s="672"/>
      <c r="I114" s="672"/>
      <c r="J114" s="672"/>
      <c r="K114" s="672"/>
      <c r="L114" s="672"/>
      <c r="M114" s="672"/>
      <c r="N114" s="672"/>
      <c r="O114" s="672"/>
      <c r="P114" s="672"/>
      <c r="Q114" s="672"/>
      <c r="R114" s="672"/>
      <c r="S114" s="672"/>
      <c r="T114" s="672"/>
      <c r="U114" s="672"/>
      <c r="V114" s="672"/>
      <c r="W114" s="672"/>
      <c r="X114" s="672"/>
      <c r="Y114" s="672"/>
      <c r="Z114" s="672"/>
      <c r="AA114" s="672"/>
    </row>
    <row r="115">
      <c r="A115" s="672"/>
      <c r="B115" s="701"/>
      <c r="C115" s="672"/>
      <c r="D115" s="672"/>
      <c r="E115" s="672"/>
      <c r="F115" s="672"/>
      <c r="G115" s="672"/>
      <c r="H115" s="672"/>
      <c r="I115" s="672"/>
      <c r="J115" s="672"/>
      <c r="K115" s="672"/>
      <c r="L115" s="672"/>
      <c r="M115" s="672"/>
      <c r="N115" s="672"/>
      <c r="O115" s="672"/>
      <c r="P115" s="672"/>
      <c r="Q115" s="672"/>
      <c r="R115" s="672"/>
      <c r="S115" s="672"/>
      <c r="T115" s="672"/>
      <c r="U115" s="672"/>
      <c r="V115" s="672"/>
      <c r="W115" s="672"/>
      <c r="X115" s="672"/>
      <c r="Y115" s="672"/>
      <c r="Z115" s="672"/>
      <c r="AA115" s="672"/>
    </row>
    <row r="116">
      <c r="A116" s="672"/>
      <c r="B116" s="701"/>
      <c r="C116" s="672"/>
      <c r="D116" s="672"/>
      <c r="E116" s="672"/>
      <c r="F116" s="672"/>
      <c r="G116" s="672"/>
      <c r="H116" s="672"/>
      <c r="I116" s="672"/>
      <c r="J116" s="672"/>
      <c r="K116" s="672"/>
      <c r="L116" s="672"/>
      <c r="M116" s="672"/>
      <c r="N116" s="672"/>
      <c r="O116" s="672"/>
      <c r="P116" s="672"/>
      <c r="Q116" s="672"/>
      <c r="R116" s="672"/>
      <c r="S116" s="672"/>
      <c r="T116" s="672"/>
      <c r="U116" s="672"/>
      <c r="V116" s="672"/>
      <c r="W116" s="672"/>
      <c r="X116" s="672"/>
      <c r="Y116" s="672"/>
      <c r="Z116" s="672"/>
      <c r="AA116" s="672"/>
    </row>
    <row r="117">
      <c r="A117" s="672"/>
      <c r="B117" s="701"/>
      <c r="C117" s="672"/>
      <c r="D117" s="672"/>
      <c r="E117" s="672"/>
      <c r="F117" s="672"/>
      <c r="G117" s="672"/>
      <c r="H117" s="672"/>
      <c r="I117" s="672"/>
      <c r="J117" s="672"/>
      <c r="K117" s="672"/>
      <c r="L117" s="672"/>
      <c r="M117" s="672"/>
      <c r="N117" s="672"/>
      <c r="O117" s="672"/>
      <c r="P117" s="672"/>
      <c r="Q117" s="672"/>
      <c r="R117" s="672"/>
      <c r="S117" s="672"/>
      <c r="T117" s="672"/>
      <c r="U117" s="672"/>
      <c r="V117" s="672"/>
      <c r="W117" s="672"/>
      <c r="X117" s="672"/>
      <c r="Y117" s="672"/>
      <c r="Z117" s="672"/>
      <c r="AA117" s="672"/>
    </row>
    <row r="118">
      <c r="A118" s="672"/>
      <c r="B118" s="701"/>
      <c r="C118" s="672"/>
      <c r="D118" s="672"/>
      <c r="E118" s="672"/>
      <c r="F118" s="672"/>
      <c r="G118" s="672"/>
      <c r="H118" s="672"/>
      <c r="I118" s="672"/>
      <c r="J118" s="672"/>
      <c r="K118" s="672"/>
      <c r="L118" s="672"/>
      <c r="M118" s="672"/>
      <c r="N118" s="672"/>
      <c r="O118" s="672"/>
      <c r="P118" s="672"/>
      <c r="Q118" s="672"/>
      <c r="R118" s="672"/>
      <c r="S118" s="672"/>
      <c r="T118" s="672"/>
      <c r="U118" s="672"/>
      <c r="V118" s="672"/>
      <c r="W118" s="672"/>
      <c r="X118" s="672"/>
      <c r="Y118" s="672"/>
      <c r="Z118" s="672"/>
      <c r="AA118" s="672"/>
    </row>
    <row r="119">
      <c r="A119" s="672"/>
      <c r="B119" s="701"/>
      <c r="C119" s="672"/>
      <c r="D119" s="672"/>
      <c r="E119" s="672"/>
      <c r="F119" s="672"/>
      <c r="G119" s="672"/>
      <c r="H119" s="672"/>
      <c r="I119" s="672"/>
      <c r="J119" s="672"/>
      <c r="K119" s="672"/>
      <c r="L119" s="672"/>
      <c r="M119" s="672"/>
      <c r="N119" s="672"/>
      <c r="O119" s="672"/>
      <c r="P119" s="672"/>
      <c r="Q119" s="672"/>
      <c r="R119" s="672"/>
      <c r="S119" s="672"/>
      <c r="T119" s="672"/>
      <c r="U119" s="672"/>
      <c r="V119" s="672"/>
      <c r="W119" s="672"/>
      <c r="X119" s="672"/>
      <c r="Y119" s="672"/>
      <c r="Z119" s="672"/>
      <c r="AA119" s="672"/>
    </row>
    <row r="120">
      <c r="A120" s="672"/>
      <c r="B120" s="701"/>
      <c r="C120" s="672"/>
      <c r="D120" s="672"/>
      <c r="E120" s="672"/>
      <c r="F120" s="672"/>
      <c r="G120" s="672"/>
      <c r="H120" s="672"/>
      <c r="I120" s="672"/>
      <c r="J120" s="672"/>
      <c r="K120" s="672"/>
      <c r="L120" s="672"/>
      <c r="M120" s="672"/>
      <c r="N120" s="672"/>
      <c r="O120" s="672"/>
      <c r="P120" s="672"/>
      <c r="Q120" s="672"/>
      <c r="R120" s="672"/>
      <c r="S120" s="672"/>
      <c r="T120" s="672"/>
      <c r="U120" s="672"/>
      <c r="V120" s="672"/>
      <c r="W120" s="672"/>
      <c r="X120" s="672"/>
      <c r="Y120" s="672"/>
      <c r="Z120" s="672"/>
      <c r="AA120" s="672"/>
    </row>
    <row r="121">
      <c r="A121" s="672"/>
      <c r="B121" s="701"/>
      <c r="C121" s="672"/>
      <c r="D121" s="672"/>
      <c r="E121" s="672"/>
      <c r="F121" s="672"/>
      <c r="G121" s="672"/>
      <c r="H121" s="672"/>
      <c r="I121" s="672"/>
      <c r="J121" s="672"/>
      <c r="K121" s="672"/>
      <c r="L121" s="672"/>
      <c r="M121" s="672"/>
      <c r="N121" s="672"/>
      <c r="O121" s="672"/>
      <c r="P121" s="672"/>
      <c r="Q121" s="672"/>
      <c r="R121" s="672"/>
      <c r="S121" s="672"/>
      <c r="T121" s="672"/>
      <c r="U121" s="672"/>
      <c r="V121" s="672"/>
      <c r="W121" s="672"/>
      <c r="X121" s="672"/>
      <c r="Y121" s="672"/>
      <c r="Z121" s="672"/>
      <c r="AA121" s="672"/>
    </row>
    <row r="122">
      <c r="A122" s="672"/>
      <c r="B122" s="701"/>
      <c r="C122" s="672"/>
      <c r="D122" s="672"/>
      <c r="E122" s="672"/>
      <c r="F122" s="672"/>
      <c r="G122" s="672"/>
      <c r="H122" s="672"/>
      <c r="I122" s="672"/>
      <c r="J122" s="672"/>
      <c r="K122" s="672"/>
      <c r="L122" s="672"/>
      <c r="M122" s="672"/>
      <c r="N122" s="672"/>
      <c r="O122" s="672"/>
      <c r="P122" s="672"/>
      <c r="Q122" s="672"/>
      <c r="R122" s="672"/>
      <c r="S122" s="672"/>
      <c r="T122" s="672"/>
      <c r="U122" s="672"/>
      <c r="V122" s="672"/>
      <c r="W122" s="672"/>
      <c r="X122" s="672"/>
      <c r="Y122" s="672"/>
      <c r="Z122" s="672"/>
      <c r="AA122" s="672"/>
    </row>
    <row r="123">
      <c r="A123" s="672"/>
      <c r="B123" s="701"/>
      <c r="C123" s="672"/>
      <c r="D123" s="672"/>
      <c r="E123" s="672"/>
      <c r="F123" s="672"/>
      <c r="G123" s="672"/>
      <c r="H123" s="672"/>
      <c r="I123" s="672"/>
      <c r="J123" s="672"/>
      <c r="K123" s="672"/>
      <c r="L123" s="672"/>
      <c r="M123" s="672"/>
      <c r="N123" s="672"/>
      <c r="O123" s="672"/>
      <c r="P123" s="672"/>
      <c r="Q123" s="672"/>
      <c r="R123" s="672"/>
      <c r="S123" s="672"/>
      <c r="T123" s="672"/>
      <c r="U123" s="672"/>
      <c r="V123" s="672"/>
      <c r="W123" s="672"/>
      <c r="X123" s="672"/>
      <c r="Y123" s="672"/>
      <c r="Z123" s="672"/>
      <c r="AA123" s="672"/>
    </row>
    <row r="124">
      <c r="A124" s="672"/>
      <c r="B124" s="701"/>
      <c r="C124" s="672"/>
      <c r="D124" s="672"/>
      <c r="E124" s="672"/>
      <c r="F124" s="672"/>
      <c r="G124" s="672"/>
      <c r="H124" s="672"/>
      <c r="I124" s="672"/>
      <c r="J124" s="672"/>
      <c r="K124" s="672"/>
      <c r="L124" s="672"/>
      <c r="M124" s="672"/>
      <c r="N124" s="672"/>
      <c r="O124" s="672"/>
      <c r="P124" s="672"/>
      <c r="Q124" s="672"/>
      <c r="R124" s="672"/>
      <c r="S124" s="672"/>
      <c r="T124" s="672"/>
      <c r="U124" s="672"/>
      <c r="V124" s="672"/>
      <c r="W124" s="672"/>
      <c r="X124" s="672"/>
      <c r="Y124" s="672"/>
      <c r="Z124" s="672"/>
      <c r="AA124" s="672"/>
    </row>
    <row r="125">
      <c r="A125" s="672"/>
      <c r="B125" s="701"/>
      <c r="C125" s="672"/>
      <c r="D125" s="672"/>
      <c r="E125" s="672"/>
      <c r="F125" s="672"/>
      <c r="G125" s="672"/>
      <c r="H125" s="672"/>
      <c r="I125" s="672"/>
      <c r="J125" s="672"/>
      <c r="K125" s="672"/>
      <c r="L125" s="672"/>
      <c r="M125" s="672"/>
      <c r="N125" s="672"/>
      <c r="O125" s="672"/>
      <c r="P125" s="672"/>
      <c r="Q125" s="672"/>
      <c r="R125" s="672"/>
      <c r="S125" s="672"/>
      <c r="T125" s="672"/>
      <c r="U125" s="672"/>
      <c r="V125" s="672"/>
      <c r="W125" s="672"/>
      <c r="X125" s="672"/>
      <c r="Y125" s="672"/>
      <c r="Z125" s="672"/>
      <c r="AA125" s="672"/>
    </row>
    <row r="126">
      <c r="A126" s="672"/>
      <c r="B126" s="701"/>
      <c r="C126" s="672"/>
      <c r="D126" s="672"/>
      <c r="E126" s="672"/>
      <c r="F126" s="672"/>
      <c r="G126" s="672"/>
      <c r="H126" s="672"/>
      <c r="I126" s="672"/>
      <c r="J126" s="672"/>
      <c r="K126" s="672"/>
      <c r="L126" s="672"/>
      <c r="M126" s="672"/>
      <c r="N126" s="672"/>
      <c r="O126" s="672"/>
      <c r="P126" s="672"/>
      <c r="Q126" s="672"/>
      <c r="R126" s="672"/>
      <c r="S126" s="672"/>
      <c r="T126" s="672"/>
      <c r="U126" s="672"/>
      <c r="V126" s="672"/>
      <c r="W126" s="672"/>
      <c r="X126" s="672"/>
      <c r="Y126" s="672"/>
      <c r="Z126" s="672"/>
      <c r="AA126" s="672"/>
    </row>
    <row r="127">
      <c r="A127" s="672"/>
      <c r="B127" s="701"/>
      <c r="C127" s="672"/>
      <c r="D127" s="672"/>
      <c r="E127" s="672"/>
      <c r="F127" s="672"/>
      <c r="G127" s="672"/>
      <c r="H127" s="672"/>
      <c r="I127" s="672"/>
      <c r="J127" s="672"/>
      <c r="K127" s="672"/>
      <c r="L127" s="672"/>
      <c r="M127" s="672"/>
      <c r="N127" s="672"/>
      <c r="O127" s="672"/>
      <c r="P127" s="672"/>
      <c r="Q127" s="672"/>
      <c r="R127" s="672"/>
      <c r="S127" s="672"/>
      <c r="T127" s="672"/>
      <c r="U127" s="672"/>
      <c r="V127" s="672"/>
      <c r="W127" s="672"/>
      <c r="X127" s="672"/>
      <c r="Y127" s="672"/>
      <c r="Z127" s="672"/>
      <c r="AA127" s="672"/>
    </row>
    <row r="128">
      <c r="A128" s="672"/>
      <c r="B128" s="701"/>
      <c r="C128" s="672"/>
      <c r="D128" s="672"/>
      <c r="E128" s="672"/>
      <c r="F128" s="672"/>
      <c r="G128" s="672"/>
      <c r="H128" s="672"/>
      <c r="I128" s="672"/>
      <c r="J128" s="672"/>
      <c r="K128" s="672"/>
      <c r="L128" s="672"/>
      <c r="M128" s="672"/>
      <c r="N128" s="672"/>
      <c r="O128" s="672"/>
      <c r="P128" s="672"/>
      <c r="Q128" s="672"/>
      <c r="R128" s="672"/>
      <c r="S128" s="672"/>
      <c r="T128" s="672"/>
      <c r="U128" s="672"/>
      <c r="V128" s="672"/>
      <c r="W128" s="672"/>
      <c r="X128" s="672"/>
      <c r="Y128" s="672"/>
      <c r="Z128" s="672"/>
      <c r="AA128" s="672"/>
    </row>
    <row r="129">
      <c r="A129" s="672"/>
      <c r="B129" s="701"/>
      <c r="C129" s="672"/>
      <c r="D129" s="672"/>
      <c r="E129" s="672"/>
      <c r="F129" s="672"/>
      <c r="G129" s="672"/>
      <c r="H129" s="672"/>
      <c r="I129" s="672"/>
      <c r="J129" s="672"/>
      <c r="K129" s="672"/>
      <c r="L129" s="672"/>
      <c r="M129" s="672"/>
      <c r="N129" s="672"/>
      <c r="O129" s="672"/>
      <c r="P129" s="672"/>
      <c r="Q129" s="672"/>
      <c r="R129" s="672"/>
      <c r="S129" s="672"/>
      <c r="T129" s="672"/>
      <c r="U129" s="672"/>
      <c r="V129" s="672"/>
      <c r="W129" s="672"/>
      <c r="X129" s="672"/>
      <c r="Y129" s="672"/>
      <c r="Z129" s="672"/>
      <c r="AA129" s="672"/>
    </row>
    <row r="130">
      <c r="A130" s="672"/>
      <c r="B130" s="701"/>
      <c r="C130" s="672"/>
      <c r="D130" s="672"/>
      <c r="E130" s="672"/>
      <c r="F130" s="672"/>
      <c r="G130" s="672"/>
      <c r="H130" s="672"/>
      <c r="I130" s="672"/>
      <c r="J130" s="672"/>
      <c r="K130" s="672"/>
      <c r="L130" s="672"/>
      <c r="M130" s="672"/>
      <c r="N130" s="672"/>
      <c r="O130" s="672"/>
      <c r="P130" s="672"/>
      <c r="Q130" s="672"/>
      <c r="R130" s="672"/>
      <c r="S130" s="672"/>
      <c r="T130" s="672"/>
      <c r="U130" s="672"/>
      <c r="V130" s="672"/>
      <c r="W130" s="672"/>
      <c r="X130" s="672"/>
      <c r="Y130" s="672"/>
      <c r="Z130" s="672"/>
      <c r="AA130" s="672"/>
    </row>
    <row r="131">
      <c r="A131" s="672"/>
      <c r="B131" s="701"/>
      <c r="C131" s="672"/>
      <c r="D131" s="672"/>
      <c r="E131" s="672"/>
      <c r="F131" s="672"/>
      <c r="G131" s="672"/>
      <c r="H131" s="672"/>
      <c r="I131" s="672"/>
      <c r="J131" s="672"/>
      <c r="K131" s="672"/>
      <c r="L131" s="672"/>
      <c r="M131" s="672"/>
      <c r="N131" s="672"/>
      <c r="O131" s="672"/>
      <c r="P131" s="672"/>
      <c r="Q131" s="672"/>
      <c r="R131" s="672"/>
      <c r="S131" s="672"/>
      <c r="T131" s="672"/>
      <c r="U131" s="672"/>
      <c r="V131" s="672"/>
      <c r="W131" s="672"/>
      <c r="X131" s="672"/>
      <c r="Y131" s="672"/>
      <c r="Z131" s="672"/>
      <c r="AA131" s="672"/>
    </row>
    <row r="132">
      <c r="A132" s="672"/>
      <c r="B132" s="701"/>
      <c r="C132" s="672"/>
      <c r="D132" s="672"/>
      <c r="E132" s="672"/>
      <c r="F132" s="672"/>
      <c r="G132" s="672"/>
      <c r="H132" s="672"/>
      <c r="I132" s="672"/>
      <c r="J132" s="672"/>
      <c r="K132" s="672"/>
      <c r="L132" s="672"/>
      <c r="M132" s="672"/>
      <c r="N132" s="672"/>
      <c r="O132" s="672"/>
      <c r="P132" s="672"/>
      <c r="Q132" s="672"/>
      <c r="R132" s="672"/>
      <c r="S132" s="672"/>
      <c r="T132" s="672"/>
      <c r="U132" s="672"/>
      <c r="V132" s="672"/>
      <c r="W132" s="672"/>
      <c r="X132" s="672"/>
      <c r="Y132" s="672"/>
      <c r="Z132" s="672"/>
      <c r="AA132" s="672"/>
    </row>
    <row r="133">
      <c r="A133" s="672"/>
      <c r="B133" s="701"/>
      <c r="C133" s="672"/>
      <c r="D133" s="672"/>
      <c r="E133" s="672"/>
      <c r="F133" s="672"/>
      <c r="G133" s="672"/>
      <c r="H133" s="672"/>
      <c r="I133" s="672"/>
      <c r="J133" s="672"/>
      <c r="K133" s="672"/>
      <c r="L133" s="672"/>
      <c r="M133" s="672"/>
      <c r="N133" s="672"/>
      <c r="O133" s="672"/>
      <c r="P133" s="672"/>
      <c r="Q133" s="672"/>
      <c r="R133" s="672"/>
      <c r="S133" s="672"/>
      <c r="T133" s="672"/>
      <c r="U133" s="672"/>
      <c r="V133" s="672"/>
      <c r="W133" s="672"/>
      <c r="X133" s="672"/>
      <c r="Y133" s="672"/>
      <c r="Z133" s="672"/>
      <c r="AA133" s="672"/>
    </row>
    <row r="134">
      <c r="A134" s="672"/>
      <c r="B134" s="701"/>
      <c r="C134" s="672"/>
      <c r="D134" s="672"/>
      <c r="E134" s="672"/>
      <c r="F134" s="672"/>
      <c r="G134" s="672"/>
      <c r="H134" s="672"/>
      <c r="I134" s="672"/>
      <c r="J134" s="672"/>
      <c r="K134" s="672"/>
      <c r="L134" s="672"/>
      <c r="M134" s="672"/>
      <c r="N134" s="672"/>
      <c r="O134" s="672"/>
      <c r="P134" s="672"/>
      <c r="Q134" s="672"/>
      <c r="R134" s="672"/>
      <c r="S134" s="672"/>
      <c r="T134" s="672"/>
      <c r="U134" s="672"/>
      <c r="V134" s="672"/>
      <c r="W134" s="672"/>
      <c r="X134" s="672"/>
      <c r="Y134" s="672"/>
      <c r="Z134" s="672"/>
      <c r="AA134" s="672"/>
    </row>
    <row r="135">
      <c r="A135" s="672"/>
      <c r="B135" s="701"/>
      <c r="C135" s="672"/>
      <c r="D135" s="672"/>
      <c r="E135" s="672"/>
      <c r="F135" s="672"/>
      <c r="G135" s="672"/>
      <c r="H135" s="672"/>
      <c r="I135" s="672"/>
      <c r="J135" s="672"/>
      <c r="K135" s="672"/>
      <c r="L135" s="672"/>
      <c r="M135" s="672"/>
      <c r="N135" s="672"/>
      <c r="O135" s="672"/>
      <c r="P135" s="672"/>
      <c r="Q135" s="672"/>
      <c r="R135" s="672"/>
      <c r="S135" s="672"/>
      <c r="T135" s="672"/>
      <c r="U135" s="672"/>
      <c r="V135" s="672"/>
      <c r="W135" s="672"/>
      <c r="X135" s="672"/>
      <c r="Y135" s="672"/>
      <c r="Z135" s="672"/>
      <c r="AA135" s="672"/>
    </row>
    <row r="136">
      <c r="A136" s="672"/>
      <c r="B136" s="701"/>
      <c r="C136" s="672"/>
      <c r="D136" s="672"/>
      <c r="E136" s="672"/>
      <c r="F136" s="672"/>
      <c r="G136" s="672"/>
      <c r="H136" s="672"/>
      <c r="I136" s="672"/>
      <c r="J136" s="672"/>
      <c r="K136" s="672"/>
      <c r="L136" s="672"/>
      <c r="M136" s="672"/>
      <c r="N136" s="672"/>
      <c r="O136" s="672"/>
      <c r="P136" s="672"/>
      <c r="Q136" s="672"/>
      <c r="R136" s="672"/>
      <c r="S136" s="672"/>
      <c r="T136" s="672"/>
      <c r="U136" s="672"/>
      <c r="V136" s="672"/>
      <c r="W136" s="672"/>
      <c r="X136" s="672"/>
      <c r="Y136" s="672"/>
      <c r="Z136" s="672"/>
      <c r="AA136" s="672"/>
    </row>
    <row r="137">
      <c r="A137" s="672"/>
      <c r="B137" s="701"/>
      <c r="C137" s="672"/>
      <c r="D137" s="672"/>
      <c r="E137" s="672"/>
      <c r="F137" s="672"/>
      <c r="G137" s="672"/>
      <c r="H137" s="672"/>
      <c r="I137" s="672"/>
      <c r="J137" s="672"/>
      <c r="K137" s="672"/>
      <c r="L137" s="672"/>
      <c r="M137" s="672"/>
      <c r="N137" s="672"/>
      <c r="O137" s="672"/>
      <c r="P137" s="672"/>
      <c r="Q137" s="672"/>
      <c r="R137" s="672"/>
      <c r="S137" s="672"/>
      <c r="T137" s="672"/>
      <c r="U137" s="672"/>
      <c r="V137" s="672"/>
      <c r="W137" s="672"/>
      <c r="X137" s="672"/>
      <c r="Y137" s="672"/>
      <c r="Z137" s="672"/>
      <c r="AA137" s="672"/>
    </row>
    <row r="138">
      <c r="A138" s="672"/>
      <c r="B138" s="701"/>
      <c r="C138" s="672"/>
      <c r="D138" s="672"/>
      <c r="E138" s="672"/>
      <c r="F138" s="672"/>
      <c r="G138" s="672"/>
      <c r="H138" s="672"/>
      <c r="I138" s="672"/>
      <c r="J138" s="672"/>
      <c r="K138" s="672"/>
      <c r="L138" s="672"/>
      <c r="M138" s="672"/>
      <c r="N138" s="672"/>
      <c r="O138" s="672"/>
      <c r="P138" s="672"/>
      <c r="Q138" s="672"/>
      <c r="R138" s="672"/>
      <c r="S138" s="672"/>
      <c r="T138" s="672"/>
      <c r="U138" s="672"/>
      <c r="V138" s="672"/>
      <c r="W138" s="672"/>
      <c r="X138" s="672"/>
      <c r="Y138" s="672"/>
      <c r="Z138" s="672"/>
      <c r="AA138" s="672"/>
    </row>
    <row r="139">
      <c r="A139" s="672"/>
      <c r="B139" s="701"/>
      <c r="C139" s="672"/>
      <c r="D139" s="672"/>
      <c r="E139" s="672"/>
      <c r="F139" s="672"/>
      <c r="G139" s="672"/>
      <c r="H139" s="672"/>
      <c r="I139" s="672"/>
      <c r="J139" s="672"/>
      <c r="K139" s="672"/>
      <c r="L139" s="672"/>
      <c r="M139" s="672"/>
      <c r="N139" s="672"/>
      <c r="O139" s="672"/>
      <c r="P139" s="672"/>
      <c r="Q139" s="672"/>
      <c r="R139" s="672"/>
      <c r="S139" s="672"/>
      <c r="T139" s="672"/>
      <c r="U139" s="672"/>
      <c r="V139" s="672"/>
      <c r="W139" s="672"/>
      <c r="X139" s="672"/>
      <c r="Y139" s="672"/>
      <c r="Z139" s="672"/>
      <c r="AA139" s="672"/>
    </row>
    <row r="140">
      <c r="A140" s="672"/>
      <c r="B140" s="701"/>
      <c r="C140" s="672"/>
      <c r="D140" s="672"/>
      <c r="E140" s="672"/>
      <c r="F140" s="672"/>
      <c r="G140" s="672"/>
      <c r="H140" s="672"/>
      <c r="I140" s="672"/>
      <c r="J140" s="672"/>
      <c r="K140" s="672"/>
      <c r="L140" s="672"/>
      <c r="M140" s="672"/>
      <c r="N140" s="672"/>
      <c r="O140" s="672"/>
      <c r="P140" s="672"/>
      <c r="Q140" s="672"/>
      <c r="R140" s="672"/>
      <c r="S140" s="672"/>
      <c r="T140" s="672"/>
      <c r="U140" s="672"/>
      <c r="V140" s="672"/>
      <c r="W140" s="672"/>
      <c r="X140" s="672"/>
      <c r="Y140" s="672"/>
      <c r="Z140" s="672"/>
      <c r="AA140" s="672"/>
    </row>
    <row r="141">
      <c r="A141" s="672"/>
      <c r="B141" s="701"/>
      <c r="C141" s="672"/>
      <c r="D141" s="672"/>
      <c r="E141" s="672"/>
      <c r="F141" s="672"/>
      <c r="G141" s="672"/>
      <c r="H141" s="672"/>
      <c r="I141" s="672"/>
      <c r="J141" s="672"/>
      <c r="K141" s="672"/>
      <c r="L141" s="672"/>
      <c r="M141" s="672"/>
      <c r="N141" s="672"/>
      <c r="O141" s="672"/>
      <c r="P141" s="672"/>
      <c r="Q141" s="672"/>
      <c r="R141" s="672"/>
      <c r="S141" s="672"/>
      <c r="T141" s="672"/>
      <c r="U141" s="672"/>
      <c r="V141" s="672"/>
      <c r="W141" s="672"/>
      <c r="X141" s="672"/>
      <c r="Y141" s="672"/>
      <c r="Z141" s="672"/>
      <c r="AA141" s="672"/>
    </row>
    <row r="142">
      <c r="A142" s="672"/>
      <c r="B142" s="701"/>
      <c r="C142" s="672"/>
      <c r="D142" s="672"/>
      <c r="E142" s="672"/>
      <c r="F142" s="672"/>
      <c r="G142" s="672"/>
      <c r="H142" s="672"/>
      <c r="I142" s="672"/>
      <c r="J142" s="672"/>
      <c r="K142" s="672"/>
      <c r="L142" s="672"/>
      <c r="M142" s="672"/>
      <c r="N142" s="672"/>
      <c r="O142" s="672"/>
      <c r="P142" s="672"/>
      <c r="Q142" s="672"/>
      <c r="R142" s="672"/>
      <c r="S142" s="672"/>
      <c r="T142" s="672"/>
      <c r="U142" s="672"/>
      <c r="V142" s="672"/>
      <c r="W142" s="672"/>
      <c r="X142" s="672"/>
      <c r="Y142" s="672"/>
      <c r="Z142" s="672"/>
      <c r="AA142" s="672"/>
    </row>
    <row r="143">
      <c r="A143" s="672"/>
      <c r="B143" s="701"/>
      <c r="C143" s="672"/>
      <c r="D143" s="672"/>
      <c r="E143" s="672"/>
      <c r="F143" s="672"/>
      <c r="G143" s="672"/>
      <c r="H143" s="672"/>
      <c r="I143" s="672"/>
      <c r="J143" s="672"/>
      <c r="K143" s="672"/>
      <c r="L143" s="672"/>
      <c r="M143" s="672"/>
      <c r="N143" s="672"/>
      <c r="O143" s="672"/>
      <c r="P143" s="672"/>
      <c r="Q143" s="672"/>
      <c r="R143" s="672"/>
      <c r="S143" s="672"/>
      <c r="T143" s="672"/>
      <c r="U143" s="672"/>
      <c r="V143" s="672"/>
      <c r="W143" s="672"/>
      <c r="X143" s="672"/>
      <c r="Y143" s="672"/>
      <c r="Z143" s="672"/>
      <c r="AA143" s="672"/>
    </row>
    <row r="144">
      <c r="A144" s="672"/>
      <c r="B144" s="701"/>
      <c r="C144" s="672"/>
      <c r="D144" s="672"/>
      <c r="E144" s="672"/>
      <c r="F144" s="672"/>
      <c r="G144" s="672"/>
      <c r="H144" s="672"/>
      <c r="I144" s="672"/>
      <c r="J144" s="672"/>
      <c r="K144" s="672"/>
      <c r="L144" s="672"/>
      <c r="M144" s="672"/>
      <c r="N144" s="672"/>
      <c r="O144" s="672"/>
      <c r="P144" s="672"/>
      <c r="Q144" s="672"/>
      <c r="R144" s="672"/>
      <c r="S144" s="672"/>
      <c r="T144" s="672"/>
      <c r="U144" s="672"/>
      <c r="V144" s="672"/>
      <c r="W144" s="672"/>
      <c r="X144" s="672"/>
      <c r="Y144" s="672"/>
      <c r="Z144" s="672"/>
      <c r="AA144" s="672"/>
    </row>
    <row r="145">
      <c r="A145" s="672"/>
      <c r="B145" s="701"/>
      <c r="C145" s="672"/>
      <c r="D145" s="672"/>
      <c r="E145" s="672"/>
      <c r="F145" s="672"/>
      <c r="G145" s="672"/>
      <c r="H145" s="672"/>
      <c r="I145" s="672"/>
      <c r="J145" s="672"/>
      <c r="K145" s="672"/>
      <c r="L145" s="672"/>
      <c r="M145" s="672"/>
      <c r="N145" s="672"/>
      <c r="O145" s="672"/>
      <c r="P145" s="672"/>
      <c r="Q145" s="672"/>
      <c r="R145" s="672"/>
      <c r="S145" s="672"/>
      <c r="T145" s="672"/>
      <c r="U145" s="672"/>
      <c r="V145" s="672"/>
      <c r="W145" s="672"/>
      <c r="X145" s="672"/>
      <c r="Y145" s="672"/>
      <c r="Z145" s="672"/>
      <c r="AA145" s="672"/>
    </row>
    <row r="146">
      <c r="A146" s="672"/>
      <c r="B146" s="701"/>
      <c r="C146" s="672"/>
      <c r="D146" s="672"/>
      <c r="E146" s="672"/>
      <c r="F146" s="672"/>
      <c r="G146" s="672"/>
      <c r="H146" s="672"/>
      <c r="I146" s="672"/>
      <c r="J146" s="672"/>
      <c r="K146" s="672"/>
      <c r="L146" s="672"/>
      <c r="M146" s="672"/>
      <c r="N146" s="672"/>
      <c r="O146" s="672"/>
      <c r="P146" s="672"/>
      <c r="Q146" s="672"/>
      <c r="R146" s="672"/>
      <c r="S146" s="672"/>
      <c r="T146" s="672"/>
      <c r="U146" s="672"/>
      <c r="V146" s="672"/>
      <c r="W146" s="672"/>
      <c r="X146" s="672"/>
      <c r="Y146" s="672"/>
      <c r="Z146" s="672"/>
      <c r="AA146" s="672"/>
    </row>
    <row r="147">
      <c r="A147" s="672"/>
      <c r="B147" s="701"/>
      <c r="C147" s="672"/>
      <c r="D147" s="672"/>
      <c r="E147" s="672"/>
      <c r="F147" s="672"/>
      <c r="G147" s="672"/>
      <c r="H147" s="672"/>
      <c r="I147" s="672"/>
      <c r="J147" s="672"/>
      <c r="K147" s="672"/>
      <c r="L147" s="672"/>
      <c r="M147" s="672"/>
      <c r="N147" s="672"/>
      <c r="O147" s="672"/>
      <c r="P147" s="672"/>
      <c r="Q147" s="672"/>
      <c r="R147" s="672"/>
      <c r="S147" s="672"/>
      <c r="T147" s="672"/>
      <c r="U147" s="672"/>
      <c r="V147" s="672"/>
      <c r="W147" s="672"/>
      <c r="X147" s="672"/>
      <c r="Y147" s="672"/>
      <c r="Z147" s="672"/>
      <c r="AA147" s="672"/>
    </row>
    <row r="148">
      <c r="A148" s="672"/>
      <c r="B148" s="701"/>
      <c r="C148" s="672"/>
      <c r="D148" s="672"/>
      <c r="E148" s="672"/>
      <c r="F148" s="672"/>
      <c r="G148" s="672"/>
      <c r="H148" s="672"/>
      <c r="I148" s="672"/>
      <c r="J148" s="672"/>
      <c r="K148" s="672"/>
      <c r="L148" s="672"/>
      <c r="M148" s="672"/>
      <c r="N148" s="672"/>
      <c r="O148" s="672"/>
      <c r="P148" s="672"/>
      <c r="Q148" s="672"/>
      <c r="R148" s="672"/>
      <c r="S148" s="672"/>
      <c r="T148" s="672"/>
      <c r="U148" s="672"/>
      <c r="V148" s="672"/>
      <c r="W148" s="672"/>
      <c r="X148" s="672"/>
      <c r="Y148" s="672"/>
      <c r="Z148" s="672"/>
      <c r="AA148" s="672"/>
    </row>
    <row r="149">
      <c r="A149" s="672"/>
      <c r="B149" s="701"/>
      <c r="C149" s="672"/>
      <c r="D149" s="672"/>
      <c r="E149" s="672"/>
      <c r="F149" s="672"/>
      <c r="G149" s="672"/>
      <c r="H149" s="672"/>
      <c r="I149" s="672"/>
      <c r="J149" s="672"/>
      <c r="K149" s="672"/>
      <c r="L149" s="672"/>
      <c r="M149" s="672"/>
      <c r="N149" s="672"/>
      <c r="O149" s="672"/>
      <c r="P149" s="672"/>
      <c r="Q149" s="672"/>
      <c r="R149" s="672"/>
      <c r="S149" s="672"/>
      <c r="T149" s="672"/>
      <c r="U149" s="672"/>
      <c r="V149" s="672"/>
      <c r="W149" s="672"/>
      <c r="X149" s="672"/>
      <c r="Y149" s="672"/>
      <c r="Z149" s="672"/>
      <c r="AA149" s="672"/>
    </row>
    <row r="150">
      <c r="A150" s="672"/>
      <c r="B150" s="701"/>
      <c r="C150" s="672"/>
      <c r="D150" s="672"/>
      <c r="E150" s="672"/>
      <c r="F150" s="672"/>
      <c r="G150" s="672"/>
      <c r="H150" s="672"/>
      <c r="I150" s="672"/>
      <c r="J150" s="672"/>
      <c r="K150" s="672"/>
      <c r="L150" s="672"/>
      <c r="M150" s="672"/>
      <c r="N150" s="672"/>
      <c r="O150" s="672"/>
      <c r="P150" s="672"/>
      <c r="Q150" s="672"/>
      <c r="R150" s="672"/>
      <c r="S150" s="672"/>
      <c r="T150" s="672"/>
      <c r="U150" s="672"/>
      <c r="V150" s="672"/>
      <c r="W150" s="672"/>
      <c r="X150" s="672"/>
      <c r="Y150" s="672"/>
      <c r="Z150" s="672"/>
      <c r="AA150" s="672"/>
    </row>
    <row r="151">
      <c r="A151" s="672"/>
      <c r="B151" s="701"/>
      <c r="C151" s="672"/>
      <c r="D151" s="672"/>
      <c r="E151" s="672"/>
      <c r="F151" s="672"/>
      <c r="G151" s="672"/>
      <c r="H151" s="672"/>
      <c r="I151" s="672"/>
      <c r="J151" s="672"/>
      <c r="K151" s="672"/>
      <c r="L151" s="672"/>
      <c r="M151" s="672"/>
      <c r="N151" s="672"/>
      <c r="O151" s="672"/>
      <c r="P151" s="672"/>
      <c r="Q151" s="672"/>
      <c r="R151" s="672"/>
      <c r="S151" s="672"/>
      <c r="T151" s="672"/>
      <c r="U151" s="672"/>
      <c r="V151" s="672"/>
      <c r="W151" s="672"/>
      <c r="X151" s="672"/>
      <c r="Y151" s="672"/>
      <c r="Z151" s="672"/>
      <c r="AA151" s="672"/>
    </row>
    <row r="152">
      <c r="A152" s="672"/>
      <c r="B152" s="701"/>
      <c r="C152" s="672"/>
      <c r="D152" s="672"/>
      <c r="E152" s="672"/>
      <c r="F152" s="672"/>
      <c r="G152" s="672"/>
      <c r="H152" s="672"/>
      <c r="I152" s="672"/>
      <c r="J152" s="672"/>
      <c r="K152" s="672"/>
      <c r="L152" s="672"/>
      <c r="M152" s="672"/>
      <c r="N152" s="672"/>
      <c r="O152" s="672"/>
      <c r="P152" s="672"/>
      <c r="Q152" s="672"/>
      <c r="R152" s="672"/>
      <c r="S152" s="672"/>
      <c r="T152" s="672"/>
      <c r="U152" s="672"/>
      <c r="V152" s="672"/>
      <c r="W152" s="672"/>
      <c r="X152" s="672"/>
      <c r="Y152" s="672"/>
      <c r="Z152" s="672"/>
      <c r="AA152" s="672"/>
    </row>
    <row r="153">
      <c r="A153" s="672"/>
      <c r="B153" s="701"/>
      <c r="C153" s="672"/>
      <c r="D153" s="672"/>
      <c r="E153" s="672"/>
      <c r="F153" s="672"/>
      <c r="G153" s="672"/>
      <c r="H153" s="672"/>
      <c r="I153" s="672"/>
      <c r="J153" s="672"/>
      <c r="K153" s="672"/>
      <c r="L153" s="672"/>
      <c r="M153" s="672"/>
      <c r="N153" s="672"/>
      <c r="O153" s="672"/>
      <c r="P153" s="672"/>
      <c r="Q153" s="672"/>
      <c r="R153" s="672"/>
      <c r="S153" s="672"/>
      <c r="T153" s="672"/>
      <c r="U153" s="672"/>
      <c r="V153" s="672"/>
      <c r="W153" s="672"/>
      <c r="X153" s="672"/>
      <c r="Y153" s="672"/>
      <c r="Z153" s="672"/>
      <c r="AA153" s="672"/>
    </row>
    <row r="154">
      <c r="A154" s="672"/>
      <c r="B154" s="701"/>
      <c r="C154" s="672"/>
      <c r="D154" s="672"/>
      <c r="E154" s="672"/>
      <c r="F154" s="672"/>
      <c r="G154" s="672"/>
      <c r="H154" s="672"/>
      <c r="I154" s="672"/>
      <c r="J154" s="672"/>
      <c r="K154" s="672"/>
      <c r="L154" s="672"/>
      <c r="M154" s="672"/>
      <c r="N154" s="672"/>
      <c r="O154" s="672"/>
      <c r="P154" s="672"/>
      <c r="Q154" s="672"/>
      <c r="R154" s="672"/>
      <c r="S154" s="672"/>
      <c r="T154" s="672"/>
      <c r="U154" s="672"/>
      <c r="V154" s="672"/>
      <c r="W154" s="672"/>
      <c r="X154" s="672"/>
      <c r="Y154" s="672"/>
      <c r="Z154" s="672"/>
      <c r="AA154" s="672"/>
    </row>
    <row r="155">
      <c r="A155" s="672"/>
      <c r="B155" s="701"/>
      <c r="C155" s="672"/>
      <c r="D155" s="672"/>
      <c r="E155" s="672"/>
      <c r="F155" s="672"/>
      <c r="G155" s="672"/>
      <c r="H155" s="672"/>
      <c r="I155" s="672"/>
      <c r="J155" s="672"/>
      <c r="K155" s="672"/>
      <c r="L155" s="672"/>
      <c r="M155" s="672"/>
      <c r="N155" s="672"/>
      <c r="O155" s="672"/>
      <c r="P155" s="672"/>
      <c r="Q155" s="672"/>
      <c r="R155" s="672"/>
      <c r="S155" s="672"/>
      <c r="T155" s="672"/>
      <c r="U155" s="672"/>
      <c r="V155" s="672"/>
      <c r="W155" s="672"/>
      <c r="X155" s="672"/>
      <c r="Y155" s="672"/>
      <c r="Z155" s="672"/>
      <c r="AA155" s="672"/>
    </row>
    <row r="156">
      <c r="A156" s="672"/>
      <c r="B156" s="701"/>
      <c r="C156" s="672"/>
      <c r="D156" s="672"/>
      <c r="E156" s="672"/>
      <c r="F156" s="672"/>
      <c r="G156" s="672"/>
      <c r="H156" s="672"/>
      <c r="I156" s="672"/>
      <c r="J156" s="672"/>
      <c r="K156" s="672"/>
      <c r="L156" s="672"/>
      <c r="M156" s="672"/>
      <c r="N156" s="672"/>
      <c r="O156" s="672"/>
      <c r="P156" s="672"/>
      <c r="Q156" s="672"/>
      <c r="R156" s="672"/>
      <c r="S156" s="672"/>
      <c r="T156" s="672"/>
      <c r="U156" s="672"/>
      <c r="V156" s="672"/>
      <c r="W156" s="672"/>
      <c r="X156" s="672"/>
      <c r="Y156" s="672"/>
      <c r="Z156" s="672"/>
      <c r="AA156" s="672"/>
    </row>
    <row r="157">
      <c r="A157" s="672"/>
      <c r="B157" s="701"/>
      <c r="C157" s="672"/>
      <c r="D157" s="672"/>
      <c r="E157" s="672"/>
      <c r="F157" s="672"/>
      <c r="G157" s="672"/>
      <c r="H157" s="672"/>
      <c r="I157" s="672"/>
      <c r="J157" s="672"/>
      <c r="K157" s="672"/>
      <c r="L157" s="672"/>
      <c r="M157" s="672"/>
      <c r="N157" s="672"/>
      <c r="O157" s="672"/>
      <c r="P157" s="672"/>
      <c r="Q157" s="672"/>
      <c r="R157" s="672"/>
      <c r="S157" s="672"/>
      <c r="T157" s="672"/>
      <c r="U157" s="672"/>
      <c r="V157" s="672"/>
      <c r="W157" s="672"/>
      <c r="X157" s="672"/>
      <c r="Y157" s="672"/>
      <c r="Z157" s="672"/>
      <c r="AA157" s="672"/>
    </row>
    <row r="158">
      <c r="A158" s="672"/>
      <c r="B158" s="701"/>
      <c r="C158" s="672"/>
      <c r="D158" s="672"/>
      <c r="E158" s="672"/>
      <c r="F158" s="672"/>
      <c r="G158" s="672"/>
      <c r="H158" s="672"/>
      <c r="I158" s="672"/>
      <c r="J158" s="672"/>
      <c r="K158" s="672"/>
      <c r="L158" s="672"/>
      <c r="M158" s="672"/>
      <c r="N158" s="672"/>
      <c r="O158" s="672"/>
      <c r="P158" s="672"/>
      <c r="Q158" s="672"/>
      <c r="R158" s="672"/>
      <c r="S158" s="672"/>
      <c r="T158" s="672"/>
      <c r="U158" s="672"/>
      <c r="V158" s="672"/>
      <c r="W158" s="672"/>
      <c r="X158" s="672"/>
      <c r="Y158" s="672"/>
      <c r="Z158" s="672"/>
      <c r="AA158" s="672"/>
    </row>
    <row r="159">
      <c r="A159" s="672"/>
      <c r="B159" s="701"/>
      <c r="C159" s="672"/>
      <c r="D159" s="672"/>
      <c r="E159" s="672"/>
      <c r="F159" s="672"/>
      <c r="G159" s="672"/>
      <c r="H159" s="672"/>
      <c r="I159" s="672"/>
      <c r="J159" s="672"/>
      <c r="K159" s="672"/>
      <c r="L159" s="672"/>
      <c r="M159" s="672"/>
      <c r="N159" s="672"/>
      <c r="O159" s="672"/>
      <c r="P159" s="672"/>
      <c r="Q159" s="672"/>
      <c r="R159" s="672"/>
      <c r="S159" s="672"/>
      <c r="T159" s="672"/>
      <c r="U159" s="672"/>
      <c r="V159" s="672"/>
      <c r="W159" s="672"/>
      <c r="X159" s="672"/>
      <c r="Y159" s="672"/>
      <c r="Z159" s="672"/>
      <c r="AA159" s="672"/>
    </row>
    <row r="160">
      <c r="A160" s="672"/>
      <c r="B160" s="701"/>
      <c r="C160" s="672"/>
      <c r="D160" s="672"/>
      <c r="E160" s="672"/>
      <c r="F160" s="672"/>
      <c r="G160" s="672"/>
      <c r="H160" s="672"/>
      <c r="I160" s="672"/>
      <c r="J160" s="672"/>
      <c r="K160" s="672"/>
      <c r="L160" s="672"/>
      <c r="M160" s="672"/>
      <c r="N160" s="672"/>
      <c r="O160" s="672"/>
      <c r="P160" s="672"/>
      <c r="Q160" s="672"/>
      <c r="R160" s="672"/>
      <c r="S160" s="672"/>
      <c r="T160" s="672"/>
      <c r="U160" s="672"/>
      <c r="V160" s="672"/>
      <c r="W160" s="672"/>
      <c r="X160" s="672"/>
      <c r="Y160" s="672"/>
      <c r="Z160" s="672"/>
      <c r="AA160" s="672"/>
    </row>
    <row r="161">
      <c r="A161" s="672"/>
      <c r="B161" s="701"/>
      <c r="C161" s="672"/>
      <c r="D161" s="672"/>
      <c r="E161" s="672"/>
      <c r="F161" s="672"/>
      <c r="G161" s="672"/>
      <c r="H161" s="672"/>
      <c r="I161" s="672"/>
      <c r="J161" s="672"/>
      <c r="K161" s="672"/>
      <c r="L161" s="672"/>
      <c r="M161" s="672"/>
      <c r="N161" s="672"/>
      <c r="O161" s="672"/>
      <c r="P161" s="672"/>
      <c r="Q161" s="672"/>
      <c r="R161" s="672"/>
      <c r="S161" s="672"/>
      <c r="T161" s="672"/>
      <c r="U161" s="672"/>
      <c r="V161" s="672"/>
      <c r="W161" s="672"/>
      <c r="X161" s="672"/>
      <c r="Y161" s="672"/>
      <c r="Z161" s="672"/>
      <c r="AA161" s="672"/>
    </row>
    <row r="162">
      <c r="A162" s="672"/>
      <c r="B162" s="701"/>
      <c r="C162" s="672"/>
      <c r="D162" s="672"/>
      <c r="E162" s="672"/>
      <c r="F162" s="672"/>
      <c r="G162" s="672"/>
      <c r="H162" s="672"/>
      <c r="I162" s="672"/>
      <c r="J162" s="672"/>
      <c r="K162" s="672"/>
      <c r="L162" s="672"/>
      <c r="M162" s="672"/>
      <c r="N162" s="672"/>
      <c r="O162" s="672"/>
      <c r="P162" s="672"/>
      <c r="Q162" s="672"/>
      <c r="R162" s="672"/>
      <c r="S162" s="672"/>
      <c r="T162" s="672"/>
      <c r="U162" s="672"/>
      <c r="V162" s="672"/>
      <c r="W162" s="672"/>
      <c r="X162" s="672"/>
      <c r="Y162" s="672"/>
      <c r="Z162" s="672"/>
      <c r="AA162" s="672"/>
    </row>
    <row r="163">
      <c r="A163" s="672"/>
      <c r="B163" s="701"/>
      <c r="C163" s="672"/>
      <c r="D163" s="672"/>
      <c r="E163" s="672"/>
      <c r="F163" s="672"/>
      <c r="G163" s="672"/>
      <c r="H163" s="672"/>
      <c r="I163" s="672"/>
      <c r="J163" s="672"/>
      <c r="K163" s="672"/>
      <c r="L163" s="672"/>
      <c r="M163" s="672"/>
      <c r="N163" s="672"/>
      <c r="O163" s="672"/>
      <c r="P163" s="672"/>
      <c r="Q163" s="672"/>
      <c r="R163" s="672"/>
      <c r="S163" s="672"/>
      <c r="T163" s="672"/>
      <c r="U163" s="672"/>
      <c r="V163" s="672"/>
      <c r="W163" s="672"/>
      <c r="X163" s="672"/>
      <c r="Y163" s="672"/>
      <c r="Z163" s="672"/>
      <c r="AA163" s="672"/>
    </row>
    <row r="164">
      <c r="A164" s="672"/>
      <c r="B164" s="701"/>
      <c r="C164" s="672"/>
      <c r="D164" s="672"/>
      <c r="E164" s="672"/>
      <c r="F164" s="672"/>
      <c r="G164" s="672"/>
      <c r="H164" s="672"/>
      <c r="I164" s="672"/>
      <c r="J164" s="672"/>
      <c r="K164" s="672"/>
      <c r="L164" s="672"/>
      <c r="M164" s="672"/>
      <c r="N164" s="672"/>
      <c r="O164" s="672"/>
      <c r="P164" s="672"/>
      <c r="Q164" s="672"/>
      <c r="R164" s="672"/>
      <c r="S164" s="672"/>
      <c r="T164" s="672"/>
      <c r="U164" s="672"/>
      <c r="V164" s="672"/>
      <c r="W164" s="672"/>
      <c r="X164" s="672"/>
      <c r="Y164" s="672"/>
      <c r="Z164" s="672"/>
      <c r="AA164" s="672"/>
    </row>
    <row r="165">
      <c r="A165" s="672"/>
      <c r="B165" s="701"/>
      <c r="C165" s="672"/>
      <c r="D165" s="672"/>
      <c r="E165" s="672"/>
      <c r="F165" s="672"/>
      <c r="G165" s="672"/>
      <c r="H165" s="672"/>
      <c r="I165" s="672"/>
      <c r="J165" s="672"/>
      <c r="K165" s="672"/>
      <c r="L165" s="672"/>
      <c r="M165" s="672"/>
      <c r="N165" s="672"/>
      <c r="O165" s="672"/>
      <c r="P165" s="672"/>
      <c r="Q165" s="672"/>
      <c r="R165" s="672"/>
      <c r="S165" s="672"/>
      <c r="T165" s="672"/>
      <c r="U165" s="672"/>
      <c r="V165" s="672"/>
      <c r="W165" s="672"/>
      <c r="X165" s="672"/>
      <c r="Y165" s="672"/>
      <c r="Z165" s="672"/>
      <c r="AA165" s="672"/>
    </row>
    <row r="166">
      <c r="A166" s="672"/>
      <c r="B166" s="701"/>
      <c r="C166" s="672"/>
      <c r="D166" s="672"/>
      <c r="E166" s="672"/>
      <c r="F166" s="672"/>
      <c r="G166" s="672"/>
      <c r="H166" s="672"/>
      <c r="I166" s="672"/>
      <c r="J166" s="672"/>
      <c r="K166" s="672"/>
      <c r="L166" s="672"/>
      <c r="M166" s="672"/>
      <c r="N166" s="672"/>
      <c r="O166" s="672"/>
      <c r="P166" s="672"/>
      <c r="Q166" s="672"/>
      <c r="R166" s="672"/>
      <c r="S166" s="672"/>
      <c r="T166" s="672"/>
      <c r="U166" s="672"/>
      <c r="V166" s="672"/>
      <c r="W166" s="672"/>
      <c r="X166" s="672"/>
      <c r="Y166" s="672"/>
      <c r="Z166" s="672"/>
      <c r="AA166" s="672"/>
    </row>
    <row r="167">
      <c r="A167" s="672"/>
      <c r="B167" s="701"/>
      <c r="C167" s="672"/>
      <c r="D167" s="672"/>
      <c r="E167" s="672"/>
      <c r="F167" s="672"/>
      <c r="G167" s="672"/>
      <c r="H167" s="672"/>
      <c r="I167" s="672"/>
      <c r="J167" s="672"/>
      <c r="K167" s="672"/>
      <c r="L167" s="672"/>
      <c r="M167" s="672"/>
      <c r="N167" s="672"/>
      <c r="O167" s="672"/>
      <c r="P167" s="672"/>
      <c r="Q167" s="672"/>
      <c r="R167" s="672"/>
      <c r="S167" s="672"/>
      <c r="T167" s="672"/>
      <c r="U167" s="672"/>
      <c r="V167" s="672"/>
      <c r="W167" s="672"/>
      <c r="X167" s="672"/>
      <c r="Y167" s="672"/>
      <c r="Z167" s="672"/>
      <c r="AA167" s="672"/>
    </row>
    <row r="168">
      <c r="A168" s="672"/>
      <c r="B168" s="701"/>
      <c r="C168" s="672"/>
      <c r="D168" s="672"/>
      <c r="E168" s="672"/>
      <c r="F168" s="672"/>
      <c r="G168" s="672"/>
      <c r="H168" s="672"/>
      <c r="I168" s="672"/>
      <c r="J168" s="672"/>
      <c r="K168" s="672"/>
      <c r="L168" s="672"/>
      <c r="M168" s="672"/>
      <c r="N168" s="672"/>
      <c r="O168" s="672"/>
      <c r="P168" s="672"/>
      <c r="Q168" s="672"/>
      <c r="R168" s="672"/>
      <c r="S168" s="672"/>
      <c r="T168" s="672"/>
      <c r="U168" s="672"/>
      <c r="V168" s="672"/>
      <c r="W168" s="672"/>
      <c r="X168" s="672"/>
      <c r="Y168" s="672"/>
      <c r="Z168" s="672"/>
      <c r="AA168" s="672"/>
    </row>
    <row r="169">
      <c r="A169" s="672"/>
      <c r="B169" s="701"/>
      <c r="C169" s="672"/>
      <c r="D169" s="672"/>
      <c r="E169" s="672"/>
      <c r="F169" s="672"/>
      <c r="G169" s="672"/>
      <c r="H169" s="672"/>
      <c r="I169" s="672"/>
      <c r="J169" s="672"/>
      <c r="K169" s="672"/>
      <c r="L169" s="672"/>
      <c r="M169" s="672"/>
      <c r="N169" s="672"/>
      <c r="O169" s="672"/>
      <c r="P169" s="672"/>
      <c r="Q169" s="672"/>
      <c r="R169" s="672"/>
      <c r="S169" s="672"/>
      <c r="T169" s="672"/>
      <c r="U169" s="672"/>
      <c r="V169" s="672"/>
      <c r="W169" s="672"/>
      <c r="X169" s="672"/>
      <c r="Y169" s="672"/>
      <c r="Z169" s="672"/>
      <c r="AA169" s="672"/>
    </row>
    <row r="170">
      <c r="A170" s="672"/>
      <c r="B170" s="701"/>
      <c r="C170" s="672"/>
      <c r="D170" s="672"/>
      <c r="E170" s="672"/>
      <c r="F170" s="672"/>
      <c r="G170" s="672"/>
      <c r="H170" s="672"/>
      <c r="I170" s="672"/>
      <c r="J170" s="672"/>
      <c r="K170" s="672"/>
      <c r="L170" s="672"/>
      <c r="M170" s="672"/>
      <c r="N170" s="672"/>
      <c r="O170" s="672"/>
      <c r="P170" s="672"/>
      <c r="Q170" s="672"/>
      <c r="R170" s="672"/>
      <c r="S170" s="672"/>
      <c r="T170" s="672"/>
      <c r="U170" s="672"/>
      <c r="V170" s="672"/>
      <c r="W170" s="672"/>
      <c r="X170" s="672"/>
      <c r="Y170" s="672"/>
      <c r="Z170" s="672"/>
      <c r="AA170" s="672"/>
    </row>
    <row r="171">
      <c r="A171" s="672"/>
      <c r="B171" s="701"/>
      <c r="C171" s="672"/>
      <c r="D171" s="672"/>
      <c r="E171" s="672"/>
      <c r="F171" s="672"/>
      <c r="G171" s="672"/>
      <c r="H171" s="672"/>
      <c r="I171" s="672"/>
      <c r="J171" s="672"/>
      <c r="K171" s="672"/>
      <c r="L171" s="672"/>
      <c r="M171" s="672"/>
      <c r="N171" s="672"/>
      <c r="O171" s="672"/>
      <c r="P171" s="672"/>
      <c r="Q171" s="672"/>
      <c r="R171" s="672"/>
      <c r="S171" s="672"/>
      <c r="T171" s="672"/>
      <c r="U171" s="672"/>
      <c r="V171" s="672"/>
      <c r="W171" s="672"/>
      <c r="X171" s="672"/>
      <c r="Y171" s="672"/>
      <c r="Z171" s="672"/>
      <c r="AA171" s="672"/>
    </row>
    <row r="172">
      <c r="A172" s="672"/>
      <c r="B172" s="701"/>
      <c r="C172" s="672"/>
      <c r="D172" s="672"/>
      <c r="E172" s="672"/>
      <c r="F172" s="672"/>
      <c r="G172" s="672"/>
      <c r="H172" s="672"/>
      <c r="I172" s="672"/>
      <c r="J172" s="672"/>
      <c r="K172" s="672"/>
      <c r="L172" s="672"/>
      <c r="M172" s="672"/>
      <c r="N172" s="672"/>
      <c r="O172" s="672"/>
      <c r="P172" s="672"/>
      <c r="Q172" s="672"/>
      <c r="R172" s="672"/>
      <c r="S172" s="672"/>
      <c r="T172" s="672"/>
      <c r="U172" s="672"/>
      <c r="V172" s="672"/>
      <c r="W172" s="672"/>
      <c r="X172" s="672"/>
      <c r="Y172" s="672"/>
      <c r="Z172" s="672"/>
      <c r="AA172" s="672"/>
    </row>
    <row r="173">
      <c r="A173" s="672"/>
      <c r="B173" s="701"/>
      <c r="C173" s="672"/>
      <c r="D173" s="672"/>
      <c r="E173" s="672"/>
      <c r="F173" s="672"/>
      <c r="G173" s="672"/>
      <c r="H173" s="672"/>
      <c r="I173" s="672"/>
      <c r="J173" s="672"/>
      <c r="K173" s="672"/>
      <c r="L173" s="672"/>
      <c r="M173" s="672"/>
      <c r="N173" s="672"/>
      <c r="O173" s="672"/>
      <c r="P173" s="672"/>
      <c r="Q173" s="672"/>
      <c r="R173" s="672"/>
      <c r="S173" s="672"/>
      <c r="T173" s="672"/>
      <c r="U173" s="672"/>
      <c r="V173" s="672"/>
      <c r="W173" s="672"/>
      <c r="X173" s="672"/>
      <c r="Y173" s="672"/>
      <c r="Z173" s="672"/>
      <c r="AA173" s="672"/>
    </row>
    <row r="174">
      <c r="A174" s="672"/>
      <c r="B174" s="701"/>
      <c r="C174" s="672"/>
      <c r="D174" s="672"/>
      <c r="E174" s="672"/>
      <c r="F174" s="672"/>
      <c r="G174" s="672"/>
      <c r="H174" s="672"/>
      <c r="I174" s="672"/>
      <c r="J174" s="672"/>
      <c r="K174" s="672"/>
      <c r="L174" s="672"/>
      <c r="M174" s="672"/>
      <c r="N174" s="672"/>
      <c r="O174" s="672"/>
      <c r="P174" s="672"/>
      <c r="Q174" s="672"/>
      <c r="R174" s="672"/>
      <c r="S174" s="672"/>
      <c r="T174" s="672"/>
      <c r="U174" s="672"/>
      <c r="V174" s="672"/>
      <c r="W174" s="672"/>
      <c r="X174" s="672"/>
      <c r="Y174" s="672"/>
      <c r="Z174" s="672"/>
      <c r="AA174" s="672"/>
    </row>
    <row r="175">
      <c r="A175" s="672"/>
      <c r="B175" s="701"/>
      <c r="C175" s="672"/>
      <c r="D175" s="672"/>
      <c r="E175" s="672"/>
      <c r="F175" s="672"/>
      <c r="G175" s="672"/>
      <c r="H175" s="672"/>
      <c r="I175" s="672"/>
      <c r="J175" s="672"/>
      <c r="K175" s="672"/>
      <c r="L175" s="672"/>
      <c r="M175" s="672"/>
      <c r="N175" s="672"/>
      <c r="O175" s="672"/>
      <c r="P175" s="672"/>
      <c r="Q175" s="672"/>
      <c r="R175" s="672"/>
      <c r="S175" s="672"/>
      <c r="T175" s="672"/>
      <c r="U175" s="672"/>
      <c r="V175" s="672"/>
      <c r="W175" s="672"/>
      <c r="X175" s="672"/>
      <c r="Y175" s="672"/>
      <c r="Z175" s="672"/>
      <c r="AA175" s="672"/>
    </row>
    <row r="176">
      <c r="A176" s="672"/>
      <c r="B176" s="701"/>
      <c r="C176" s="672"/>
      <c r="D176" s="672"/>
      <c r="E176" s="672"/>
      <c r="F176" s="672"/>
      <c r="G176" s="672"/>
      <c r="H176" s="672"/>
      <c r="I176" s="672"/>
      <c r="J176" s="672"/>
      <c r="K176" s="672"/>
      <c r="L176" s="672"/>
      <c r="M176" s="672"/>
      <c r="N176" s="672"/>
      <c r="O176" s="672"/>
      <c r="P176" s="672"/>
      <c r="Q176" s="672"/>
      <c r="R176" s="672"/>
      <c r="S176" s="672"/>
      <c r="T176" s="672"/>
      <c r="U176" s="672"/>
      <c r="V176" s="672"/>
      <c r="W176" s="672"/>
      <c r="X176" s="672"/>
      <c r="Y176" s="672"/>
      <c r="Z176" s="672"/>
      <c r="AA176" s="672"/>
    </row>
    <row r="177">
      <c r="A177" s="672"/>
      <c r="B177" s="701"/>
      <c r="C177" s="672"/>
      <c r="D177" s="672"/>
      <c r="E177" s="672"/>
      <c r="F177" s="672"/>
      <c r="G177" s="672"/>
      <c r="H177" s="672"/>
      <c r="I177" s="672"/>
      <c r="J177" s="672"/>
      <c r="K177" s="672"/>
      <c r="L177" s="672"/>
      <c r="M177" s="672"/>
      <c r="N177" s="672"/>
      <c r="O177" s="672"/>
      <c r="P177" s="672"/>
      <c r="Q177" s="672"/>
      <c r="R177" s="672"/>
      <c r="S177" s="672"/>
      <c r="T177" s="672"/>
      <c r="U177" s="672"/>
      <c r="V177" s="672"/>
      <c r="W177" s="672"/>
      <c r="X177" s="672"/>
      <c r="Y177" s="672"/>
      <c r="Z177" s="672"/>
      <c r="AA177" s="672"/>
    </row>
    <row r="178">
      <c r="A178" s="672"/>
      <c r="B178" s="701"/>
      <c r="C178" s="672"/>
      <c r="D178" s="672"/>
      <c r="E178" s="672"/>
      <c r="F178" s="672"/>
      <c r="G178" s="672"/>
      <c r="H178" s="672"/>
      <c r="I178" s="672"/>
      <c r="J178" s="672"/>
      <c r="K178" s="672"/>
      <c r="L178" s="672"/>
      <c r="M178" s="672"/>
      <c r="N178" s="672"/>
      <c r="O178" s="672"/>
      <c r="P178" s="672"/>
      <c r="Q178" s="672"/>
      <c r="R178" s="672"/>
      <c r="S178" s="672"/>
      <c r="T178" s="672"/>
      <c r="U178" s="672"/>
      <c r="V178" s="672"/>
      <c r="W178" s="672"/>
      <c r="X178" s="672"/>
      <c r="Y178" s="672"/>
      <c r="Z178" s="672"/>
      <c r="AA178" s="672"/>
    </row>
    <row r="179">
      <c r="A179" s="672"/>
      <c r="B179" s="701"/>
      <c r="C179" s="672"/>
      <c r="D179" s="672"/>
      <c r="E179" s="672"/>
      <c r="F179" s="672"/>
      <c r="G179" s="672"/>
      <c r="H179" s="672"/>
      <c r="I179" s="672"/>
      <c r="J179" s="672"/>
      <c r="K179" s="672"/>
      <c r="L179" s="672"/>
      <c r="M179" s="672"/>
      <c r="N179" s="672"/>
      <c r="O179" s="672"/>
      <c r="P179" s="672"/>
      <c r="Q179" s="672"/>
      <c r="R179" s="672"/>
      <c r="S179" s="672"/>
      <c r="T179" s="672"/>
      <c r="U179" s="672"/>
      <c r="V179" s="672"/>
      <c r="W179" s="672"/>
      <c r="X179" s="672"/>
      <c r="Y179" s="672"/>
      <c r="Z179" s="672"/>
      <c r="AA179" s="672"/>
    </row>
    <row r="180">
      <c r="A180" s="672"/>
      <c r="B180" s="701"/>
      <c r="C180" s="672"/>
      <c r="D180" s="672"/>
      <c r="E180" s="672"/>
      <c r="F180" s="672"/>
      <c r="G180" s="672"/>
      <c r="H180" s="672"/>
      <c r="I180" s="672"/>
      <c r="J180" s="672"/>
      <c r="K180" s="672"/>
      <c r="L180" s="672"/>
      <c r="M180" s="672"/>
      <c r="N180" s="672"/>
      <c r="O180" s="672"/>
      <c r="P180" s="672"/>
      <c r="Q180" s="672"/>
      <c r="R180" s="672"/>
      <c r="S180" s="672"/>
      <c r="T180" s="672"/>
      <c r="U180" s="672"/>
      <c r="V180" s="672"/>
      <c r="W180" s="672"/>
      <c r="X180" s="672"/>
      <c r="Y180" s="672"/>
      <c r="Z180" s="672"/>
      <c r="AA180" s="672"/>
    </row>
    <row r="181">
      <c r="A181" s="672"/>
      <c r="B181" s="701"/>
      <c r="C181" s="672"/>
      <c r="D181" s="672"/>
      <c r="E181" s="672"/>
      <c r="F181" s="672"/>
      <c r="G181" s="672"/>
      <c r="H181" s="672"/>
      <c r="I181" s="672"/>
      <c r="J181" s="672"/>
      <c r="K181" s="672"/>
      <c r="L181" s="672"/>
      <c r="M181" s="672"/>
      <c r="N181" s="672"/>
      <c r="O181" s="672"/>
      <c r="P181" s="672"/>
      <c r="Q181" s="672"/>
      <c r="R181" s="672"/>
      <c r="S181" s="672"/>
      <c r="T181" s="672"/>
      <c r="U181" s="672"/>
      <c r="V181" s="672"/>
      <c r="W181" s="672"/>
      <c r="X181" s="672"/>
      <c r="Y181" s="672"/>
      <c r="Z181" s="672"/>
      <c r="AA181" s="672"/>
    </row>
    <row r="182">
      <c r="A182" s="672"/>
      <c r="B182" s="701"/>
      <c r="C182" s="672"/>
      <c r="D182" s="672"/>
      <c r="E182" s="672"/>
      <c r="F182" s="672"/>
      <c r="G182" s="672"/>
      <c r="H182" s="672"/>
      <c r="I182" s="672"/>
      <c r="J182" s="672"/>
      <c r="K182" s="672"/>
      <c r="L182" s="672"/>
      <c r="M182" s="672"/>
      <c r="N182" s="672"/>
      <c r="O182" s="672"/>
      <c r="P182" s="672"/>
      <c r="Q182" s="672"/>
      <c r="R182" s="672"/>
      <c r="S182" s="672"/>
      <c r="T182" s="672"/>
      <c r="U182" s="672"/>
      <c r="V182" s="672"/>
      <c r="W182" s="672"/>
      <c r="X182" s="672"/>
      <c r="Y182" s="672"/>
      <c r="Z182" s="672"/>
      <c r="AA182" s="672"/>
    </row>
    <row r="183">
      <c r="A183" s="672"/>
      <c r="B183" s="701"/>
      <c r="C183" s="672"/>
      <c r="D183" s="672"/>
      <c r="E183" s="672"/>
      <c r="F183" s="672"/>
      <c r="G183" s="672"/>
      <c r="H183" s="672"/>
      <c r="I183" s="672"/>
      <c r="J183" s="672"/>
      <c r="K183" s="672"/>
      <c r="L183" s="672"/>
      <c r="M183" s="672"/>
      <c r="N183" s="672"/>
      <c r="O183" s="672"/>
      <c r="P183" s="672"/>
      <c r="Q183" s="672"/>
      <c r="R183" s="672"/>
      <c r="S183" s="672"/>
      <c r="T183" s="672"/>
      <c r="U183" s="672"/>
      <c r="V183" s="672"/>
      <c r="W183" s="672"/>
      <c r="X183" s="672"/>
      <c r="Y183" s="672"/>
      <c r="Z183" s="672"/>
      <c r="AA183" s="672"/>
    </row>
    <row r="184">
      <c r="A184" s="672"/>
      <c r="B184" s="701"/>
      <c r="C184" s="672"/>
      <c r="D184" s="672"/>
      <c r="E184" s="672"/>
      <c r="F184" s="672"/>
      <c r="G184" s="672"/>
      <c r="H184" s="672"/>
      <c r="I184" s="672"/>
      <c r="J184" s="672"/>
      <c r="K184" s="672"/>
      <c r="L184" s="672"/>
      <c r="M184" s="672"/>
      <c r="N184" s="672"/>
      <c r="O184" s="672"/>
      <c r="P184" s="672"/>
      <c r="Q184" s="672"/>
      <c r="R184" s="672"/>
      <c r="S184" s="672"/>
      <c r="T184" s="672"/>
      <c r="U184" s="672"/>
      <c r="V184" s="672"/>
      <c r="W184" s="672"/>
      <c r="X184" s="672"/>
      <c r="Y184" s="672"/>
      <c r="Z184" s="672"/>
      <c r="AA184" s="672"/>
    </row>
    <row r="185">
      <c r="A185" s="672"/>
      <c r="B185" s="701"/>
      <c r="C185" s="672"/>
      <c r="D185" s="672"/>
      <c r="E185" s="672"/>
      <c r="F185" s="672"/>
      <c r="G185" s="672"/>
      <c r="H185" s="672"/>
      <c r="I185" s="672"/>
      <c r="J185" s="672"/>
      <c r="K185" s="672"/>
      <c r="L185" s="672"/>
      <c r="M185" s="672"/>
      <c r="N185" s="672"/>
      <c r="O185" s="672"/>
      <c r="P185" s="672"/>
      <c r="Q185" s="672"/>
      <c r="R185" s="672"/>
      <c r="S185" s="672"/>
      <c r="T185" s="672"/>
      <c r="U185" s="672"/>
      <c r="V185" s="672"/>
      <c r="W185" s="672"/>
      <c r="X185" s="672"/>
      <c r="Y185" s="672"/>
      <c r="Z185" s="672"/>
      <c r="AA185" s="672"/>
    </row>
    <row r="186">
      <c r="A186" s="672"/>
      <c r="B186" s="701"/>
      <c r="C186" s="672"/>
      <c r="D186" s="672"/>
      <c r="E186" s="672"/>
      <c r="F186" s="672"/>
      <c r="G186" s="672"/>
      <c r="H186" s="672"/>
      <c r="I186" s="672"/>
      <c r="J186" s="672"/>
      <c r="K186" s="672"/>
      <c r="L186" s="672"/>
      <c r="M186" s="672"/>
      <c r="N186" s="672"/>
      <c r="O186" s="672"/>
      <c r="P186" s="672"/>
      <c r="Q186" s="672"/>
      <c r="R186" s="672"/>
      <c r="S186" s="672"/>
      <c r="T186" s="672"/>
      <c r="U186" s="672"/>
      <c r="V186" s="672"/>
      <c r="W186" s="672"/>
      <c r="X186" s="672"/>
      <c r="Y186" s="672"/>
      <c r="Z186" s="672"/>
      <c r="AA186" s="672"/>
    </row>
    <row r="187">
      <c r="A187" s="672"/>
      <c r="B187" s="701"/>
      <c r="C187" s="672"/>
      <c r="D187" s="672"/>
      <c r="E187" s="672"/>
      <c r="F187" s="672"/>
      <c r="G187" s="672"/>
      <c r="H187" s="672"/>
      <c r="I187" s="672"/>
      <c r="J187" s="672"/>
      <c r="K187" s="672"/>
      <c r="L187" s="672"/>
      <c r="M187" s="672"/>
      <c r="N187" s="672"/>
      <c r="O187" s="672"/>
      <c r="P187" s="672"/>
      <c r="Q187" s="672"/>
      <c r="R187" s="672"/>
      <c r="S187" s="672"/>
      <c r="T187" s="672"/>
      <c r="U187" s="672"/>
      <c r="V187" s="672"/>
      <c r="W187" s="672"/>
      <c r="X187" s="672"/>
      <c r="Y187" s="672"/>
      <c r="Z187" s="672"/>
      <c r="AA187" s="672"/>
    </row>
    <row r="188">
      <c r="A188" s="672"/>
      <c r="B188" s="701"/>
      <c r="C188" s="672"/>
      <c r="D188" s="672"/>
      <c r="E188" s="672"/>
      <c r="F188" s="672"/>
      <c r="G188" s="672"/>
      <c r="H188" s="672"/>
      <c r="I188" s="672"/>
      <c r="J188" s="672"/>
      <c r="K188" s="672"/>
      <c r="L188" s="672"/>
      <c r="M188" s="672"/>
      <c r="N188" s="672"/>
      <c r="O188" s="672"/>
      <c r="P188" s="672"/>
      <c r="Q188" s="672"/>
      <c r="R188" s="672"/>
      <c r="S188" s="672"/>
      <c r="T188" s="672"/>
      <c r="U188" s="672"/>
      <c r="V188" s="672"/>
      <c r="W188" s="672"/>
      <c r="X188" s="672"/>
      <c r="Y188" s="672"/>
      <c r="Z188" s="672"/>
      <c r="AA188" s="672"/>
    </row>
    <row r="189">
      <c r="A189" s="672"/>
      <c r="B189" s="701"/>
      <c r="C189" s="672"/>
      <c r="D189" s="672"/>
      <c r="E189" s="672"/>
      <c r="F189" s="672"/>
      <c r="G189" s="672"/>
      <c r="H189" s="672"/>
      <c r="I189" s="672"/>
      <c r="J189" s="672"/>
      <c r="K189" s="672"/>
      <c r="L189" s="672"/>
      <c r="M189" s="672"/>
      <c r="N189" s="672"/>
      <c r="O189" s="672"/>
      <c r="P189" s="672"/>
      <c r="Q189" s="672"/>
      <c r="R189" s="672"/>
      <c r="S189" s="672"/>
      <c r="T189" s="672"/>
      <c r="U189" s="672"/>
      <c r="V189" s="672"/>
      <c r="W189" s="672"/>
      <c r="X189" s="672"/>
      <c r="Y189" s="672"/>
      <c r="Z189" s="672"/>
      <c r="AA189" s="672"/>
    </row>
    <row r="190">
      <c r="A190" s="672"/>
      <c r="B190" s="701"/>
      <c r="C190" s="672"/>
      <c r="D190" s="672"/>
      <c r="E190" s="672"/>
      <c r="F190" s="672"/>
      <c r="G190" s="672"/>
      <c r="H190" s="672"/>
      <c r="I190" s="672"/>
      <c r="J190" s="672"/>
      <c r="K190" s="672"/>
      <c r="L190" s="672"/>
      <c r="M190" s="672"/>
      <c r="N190" s="672"/>
      <c r="O190" s="672"/>
      <c r="P190" s="672"/>
      <c r="Q190" s="672"/>
      <c r="R190" s="672"/>
      <c r="S190" s="672"/>
      <c r="T190" s="672"/>
      <c r="U190" s="672"/>
      <c r="V190" s="672"/>
      <c r="W190" s="672"/>
      <c r="X190" s="672"/>
      <c r="Y190" s="672"/>
      <c r="Z190" s="672"/>
      <c r="AA190" s="672"/>
    </row>
    <row r="191">
      <c r="A191" s="672"/>
      <c r="B191" s="701"/>
      <c r="C191" s="672"/>
      <c r="D191" s="672"/>
      <c r="E191" s="672"/>
      <c r="F191" s="672"/>
      <c r="G191" s="672"/>
      <c r="H191" s="672"/>
      <c r="I191" s="672"/>
      <c r="J191" s="672"/>
      <c r="K191" s="672"/>
      <c r="L191" s="672"/>
      <c r="M191" s="672"/>
      <c r="N191" s="672"/>
      <c r="O191" s="672"/>
      <c r="P191" s="672"/>
      <c r="Q191" s="672"/>
      <c r="R191" s="672"/>
      <c r="S191" s="672"/>
      <c r="T191" s="672"/>
      <c r="U191" s="672"/>
      <c r="V191" s="672"/>
      <c r="W191" s="672"/>
      <c r="X191" s="672"/>
      <c r="Y191" s="672"/>
      <c r="Z191" s="672"/>
      <c r="AA191" s="672"/>
    </row>
    <row r="192">
      <c r="A192" s="672"/>
      <c r="B192" s="701"/>
      <c r="C192" s="672"/>
      <c r="D192" s="672"/>
      <c r="E192" s="672"/>
      <c r="F192" s="672"/>
      <c r="G192" s="672"/>
      <c r="H192" s="672"/>
      <c r="I192" s="672"/>
      <c r="J192" s="672"/>
      <c r="K192" s="672"/>
      <c r="L192" s="672"/>
      <c r="M192" s="672"/>
      <c r="N192" s="672"/>
      <c r="O192" s="672"/>
      <c r="P192" s="672"/>
      <c r="Q192" s="672"/>
      <c r="R192" s="672"/>
      <c r="S192" s="672"/>
      <c r="T192" s="672"/>
      <c r="U192" s="672"/>
      <c r="V192" s="672"/>
      <c r="W192" s="672"/>
      <c r="X192" s="672"/>
      <c r="Y192" s="672"/>
      <c r="Z192" s="672"/>
      <c r="AA192" s="672"/>
    </row>
    <row r="193">
      <c r="A193" s="672"/>
      <c r="B193" s="701"/>
      <c r="C193" s="672"/>
      <c r="D193" s="672"/>
      <c r="E193" s="672"/>
      <c r="F193" s="672"/>
      <c r="G193" s="672"/>
      <c r="H193" s="672"/>
      <c r="I193" s="672"/>
      <c r="J193" s="672"/>
      <c r="K193" s="672"/>
      <c r="L193" s="672"/>
      <c r="M193" s="672"/>
      <c r="N193" s="672"/>
      <c r="O193" s="672"/>
      <c r="P193" s="672"/>
      <c r="Q193" s="672"/>
      <c r="R193" s="672"/>
      <c r="S193" s="672"/>
      <c r="T193" s="672"/>
      <c r="U193" s="672"/>
      <c r="V193" s="672"/>
      <c r="W193" s="672"/>
      <c r="X193" s="672"/>
      <c r="Y193" s="672"/>
      <c r="Z193" s="672"/>
      <c r="AA193" s="672"/>
    </row>
    <row r="194">
      <c r="A194" s="672"/>
      <c r="B194" s="701"/>
      <c r="C194" s="672"/>
      <c r="D194" s="672"/>
      <c r="E194" s="672"/>
      <c r="F194" s="672"/>
      <c r="G194" s="672"/>
      <c r="H194" s="672"/>
      <c r="I194" s="672"/>
      <c r="J194" s="672"/>
      <c r="K194" s="672"/>
      <c r="L194" s="672"/>
      <c r="M194" s="672"/>
      <c r="N194" s="672"/>
      <c r="O194" s="672"/>
      <c r="P194" s="672"/>
      <c r="Q194" s="672"/>
      <c r="R194" s="672"/>
      <c r="S194" s="672"/>
      <c r="T194" s="672"/>
      <c r="U194" s="672"/>
      <c r="V194" s="672"/>
      <c r="W194" s="672"/>
      <c r="X194" s="672"/>
      <c r="Y194" s="672"/>
      <c r="Z194" s="672"/>
      <c r="AA194" s="672"/>
    </row>
    <row r="195">
      <c r="A195" s="672"/>
      <c r="B195" s="701"/>
      <c r="C195" s="672"/>
      <c r="D195" s="672"/>
      <c r="E195" s="672"/>
      <c r="F195" s="672"/>
      <c r="G195" s="672"/>
      <c r="H195" s="672"/>
      <c r="I195" s="672"/>
      <c r="J195" s="672"/>
      <c r="K195" s="672"/>
      <c r="L195" s="672"/>
      <c r="M195" s="672"/>
      <c r="N195" s="672"/>
      <c r="O195" s="672"/>
      <c r="P195" s="672"/>
      <c r="Q195" s="672"/>
      <c r="R195" s="672"/>
      <c r="S195" s="672"/>
      <c r="T195" s="672"/>
      <c r="U195" s="672"/>
      <c r="V195" s="672"/>
      <c r="W195" s="672"/>
      <c r="X195" s="672"/>
      <c r="Y195" s="672"/>
      <c r="Z195" s="672"/>
      <c r="AA195" s="672"/>
    </row>
    <row r="196">
      <c r="A196" s="672"/>
      <c r="B196" s="701"/>
      <c r="C196" s="672"/>
      <c r="D196" s="672"/>
      <c r="E196" s="672"/>
      <c r="F196" s="672"/>
      <c r="G196" s="672"/>
      <c r="H196" s="672"/>
      <c r="I196" s="672"/>
      <c r="J196" s="672"/>
      <c r="K196" s="672"/>
      <c r="L196" s="672"/>
      <c r="M196" s="672"/>
      <c r="N196" s="672"/>
      <c r="O196" s="672"/>
      <c r="P196" s="672"/>
      <c r="Q196" s="672"/>
      <c r="R196" s="672"/>
      <c r="S196" s="672"/>
      <c r="T196" s="672"/>
      <c r="U196" s="672"/>
      <c r="V196" s="672"/>
      <c r="W196" s="672"/>
      <c r="X196" s="672"/>
      <c r="Y196" s="672"/>
      <c r="Z196" s="672"/>
      <c r="AA196" s="672"/>
    </row>
    <row r="197">
      <c r="A197" s="672"/>
      <c r="B197" s="701"/>
      <c r="C197" s="672"/>
      <c r="D197" s="672"/>
      <c r="E197" s="672"/>
      <c r="F197" s="672"/>
      <c r="G197" s="672"/>
      <c r="H197" s="672"/>
      <c r="I197" s="672"/>
      <c r="J197" s="672"/>
      <c r="K197" s="672"/>
      <c r="L197" s="672"/>
      <c r="M197" s="672"/>
      <c r="N197" s="672"/>
      <c r="O197" s="672"/>
      <c r="P197" s="672"/>
      <c r="Q197" s="672"/>
      <c r="R197" s="672"/>
      <c r="S197" s="672"/>
      <c r="T197" s="672"/>
      <c r="U197" s="672"/>
      <c r="V197" s="672"/>
      <c r="W197" s="672"/>
      <c r="X197" s="672"/>
      <c r="Y197" s="672"/>
      <c r="Z197" s="672"/>
      <c r="AA197" s="672"/>
    </row>
    <row r="198">
      <c r="A198" s="672"/>
      <c r="B198" s="701"/>
      <c r="C198" s="672"/>
      <c r="D198" s="672"/>
      <c r="E198" s="672"/>
      <c r="F198" s="672"/>
      <c r="G198" s="672"/>
      <c r="H198" s="672"/>
      <c r="I198" s="672"/>
      <c r="J198" s="672"/>
      <c r="K198" s="672"/>
      <c r="L198" s="672"/>
      <c r="M198" s="672"/>
      <c r="N198" s="672"/>
      <c r="O198" s="672"/>
      <c r="P198" s="672"/>
      <c r="Q198" s="672"/>
      <c r="R198" s="672"/>
      <c r="S198" s="672"/>
      <c r="T198" s="672"/>
      <c r="U198" s="672"/>
      <c r="V198" s="672"/>
      <c r="W198" s="672"/>
      <c r="X198" s="672"/>
      <c r="Y198" s="672"/>
      <c r="Z198" s="672"/>
      <c r="AA198" s="672"/>
    </row>
    <row r="199">
      <c r="A199" s="672"/>
      <c r="B199" s="701"/>
      <c r="C199" s="672"/>
      <c r="D199" s="672"/>
      <c r="E199" s="672"/>
      <c r="F199" s="672"/>
      <c r="G199" s="672"/>
      <c r="H199" s="672"/>
      <c r="I199" s="672"/>
      <c r="J199" s="672"/>
      <c r="K199" s="672"/>
      <c r="L199" s="672"/>
      <c r="M199" s="672"/>
      <c r="N199" s="672"/>
      <c r="O199" s="672"/>
      <c r="P199" s="672"/>
      <c r="Q199" s="672"/>
      <c r="R199" s="672"/>
      <c r="S199" s="672"/>
      <c r="T199" s="672"/>
      <c r="U199" s="672"/>
      <c r="V199" s="672"/>
      <c r="W199" s="672"/>
      <c r="X199" s="672"/>
      <c r="Y199" s="672"/>
      <c r="Z199" s="672"/>
      <c r="AA199" s="672"/>
    </row>
    <row r="200">
      <c r="A200" s="672"/>
      <c r="B200" s="701"/>
      <c r="C200" s="672"/>
      <c r="D200" s="672"/>
      <c r="E200" s="672"/>
      <c r="F200" s="672"/>
      <c r="G200" s="672"/>
      <c r="H200" s="672"/>
      <c r="I200" s="672"/>
      <c r="J200" s="672"/>
      <c r="K200" s="672"/>
      <c r="L200" s="672"/>
      <c r="M200" s="672"/>
      <c r="N200" s="672"/>
      <c r="O200" s="672"/>
      <c r="P200" s="672"/>
      <c r="Q200" s="672"/>
      <c r="R200" s="672"/>
      <c r="S200" s="672"/>
      <c r="T200" s="672"/>
      <c r="U200" s="672"/>
      <c r="V200" s="672"/>
      <c r="W200" s="672"/>
      <c r="X200" s="672"/>
      <c r="Y200" s="672"/>
      <c r="Z200" s="672"/>
      <c r="AA200" s="672"/>
    </row>
    <row r="201">
      <c r="A201" s="672"/>
      <c r="B201" s="701"/>
      <c r="C201" s="672"/>
      <c r="D201" s="672"/>
      <c r="E201" s="672"/>
      <c r="F201" s="672"/>
      <c r="G201" s="672"/>
      <c r="H201" s="672"/>
      <c r="I201" s="672"/>
      <c r="J201" s="672"/>
      <c r="K201" s="672"/>
      <c r="L201" s="672"/>
      <c r="M201" s="672"/>
      <c r="N201" s="672"/>
      <c r="O201" s="672"/>
      <c r="P201" s="672"/>
      <c r="Q201" s="672"/>
      <c r="R201" s="672"/>
      <c r="S201" s="672"/>
      <c r="T201" s="672"/>
      <c r="U201" s="672"/>
      <c r="V201" s="672"/>
      <c r="W201" s="672"/>
      <c r="X201" s="672"/>
      <c r="Y201" s="672"/>
      <c r="Z201" s="672"/>
      <c r="AA201" s="672"/>
    </row>
    <row r="202">
      <c r="A202" s="672"/>
      <c r="B202" s="701"/>
      <c r="C202" s="672"/>
      <c r="D202" s="672"/>
      <c r="E202" s="672"/>
      <c r="F202" s="672"/>
      <c r="G202" s="672"/>
      <c r="H202" s="672"/>
      <c r="I202" s="672"/>
      <c r="J202" s="672"/>
      <c r="K202" s="672"/>
      <c r="L202" s="672"/>
      <c r="M202" s="672"/>
      <c r="N202" s="672"/>
      <c r="O202" s="672"/>
      <c r="P202" s="672"/>
      <c r="Q202" s="672"/>
      <c r="R202" s="672"/>
      <c r="S202" s="672"/>
      <c r="T202" s="672"/>
      <c r="U202" s="672"/>
      <c r="V202" s="672"/>
      <c r="W202" s="672"/>
      <c r="X202" s="672"/>
      <c r="Y202" s="672"/>
      <c r="Z202" s="672"/>
      <c r="AA202" s="672"/>
    </row>
    <row r="203">
      <c r="A203" s="672"/>
      <c r="B203" s="701"/>
      <c r="C203" s="672"/>
      <c r="D203" s="672"/>
      <c r="E203" s="672"/>
      <c r="F203" s="672"/>
      <c r="G203" s="672"/>
      <c r="H203" s="672"/>
      <c r="I203" s="672"/>
      <c r="J203" s="672"/>
      <c r="K203" s="672"/>
      <c r="L203" s="672"/>
      <c r="M203" s="672"/>
      <c r="N203" s="672"/>
      <c r="O203" s="672"/>
      <c r="P203" s="672"/>
      <c r="Q203" s="672"/>
      <c r="R203" s="672"/>
      <c r="S203" s="672"/>
      <c r="T203" s="672"/>
      <c r="U203" s="672"/>
      <c r="V203" s="672"/>
      <c r="W203" s="672"/>
      <c r="X203" s="672"/>
      <c r="Y203" s="672"/>
      <c r="Z203" s="672"/>
      <c r="AA203" s="672"/>
    </row>
    <row r="204">
      <c r="A204" s="672"/>
      <c r="B204" s="701"/>
      <c r="C204" s="672"/>
      <c r="D204" s="672"/>
      <c r="E204" s="672"/>
      <c r="F204" s="672"/>
      <c r="G204" s="672"/>
      <c r="H204" s="672"/>
      <c r="I204" s="672"/>
      <c r="J204" s="672"/>
      <c r="K204" s="672"/>
      <c r="L204" s="672"/>
      <c r="M204" s="672"/>
      <c r="N204" s="672"/>
      <c r="O204" s="672"/>
      <c r="P204" s="672"/>
      <c r="Q204" s="672"/>
      <c r="R204" s="672"/>
      <c r="S204" s="672"/>
      <c r="T204" s="672"/>
      <c r="U204" s="672"/>
      <c r="V204" s="672"/>
      <c r="W204" s="672"/>
      <c r="X204" s="672"/>
      <c r="Y204" s="672"/>
      <c r="Z204" s="672"/>
      <c r="AA204" s="672"/>
    </row>
    <row r="205">
      <c r="A205" s="672"/>
      <c r="B205" s="701"/>
      <c r="C205" s="672"/>
      <c r="D205" s="672"/>
      <c r="E205" s="672"/>
      <c r="F205" s="672"/>
      <c r="G205" s="672"/>
      <c r="H205" s="672"/>
      <c r="I205" s="672"/>
      <c r="J205" s="672"/>
      <c r="K205" s="672"/>
      <c r="L205" s="672"/>
      <c r="M205" s="672"/>
      <c r="N205" s="672"/>
      <c r="O205" s="672"/>
      <c r="P205" s="672"/>
      <c r="Q205" s="672"/>
      <c r="R205" s="672"/>
      <c r="S205" s="672"/>
      <c r="T205" s="672"/>
      <c r="U205" s="672"/>
      <c r="V205" s="672"/>
      <c r="W205" s="672"/>
      <c r="X205" s="672"/>
      <c r="Y205" s="672"/>
      <c r="Z205" s="672"/>
      <c r="AA205" s="672"/>
    </row>
    <row r="206">
      <c r="A206" s="672"/>
      <c r="B206" s="701"/>
      <c r="C206" s="672"/>
      <c r="D206" s="672"/>
      <c r="E206" s="672"/>
      <c r="F206" s="672"/>
      <c r="G206" s="672"/>
      <c r="H206" s="672"/>
      <c r="I206" s="672"/>
      <c r="J206" s="672"/>
      <c r="K206" s="672"/>
      <c r="L206" s="672"/>
      <c r="M206" s="672"/>
      <c r="N206" s="672"/>
      <c r="O206" s="672"/>
      <c r="P206" s="672"/>
      <c r="Q206" s="672"/>
      <c r="R206" s="672"/>
      <c r="S206" s="672"/>
      <c r="T206" s="672"/>
      <c r="U206" s="672"/>
      <c r="V206" s="672"/>
      <c r="W206" s="672"/>
      <c r="X206" s="672"/>
      <c r="Y206" s="672"/>
      <c r="Z206" s="672"/>
      <c r="AA206" s="672"/>
    </row>
    <row r="207">
      <c r="A207" s="672"/>
      <c r="B207" s="701"/>
      <c r="C207" s="672"/>
      <c r="D207" s="672"/>
      <c r="E207" s="672"/>
      <c r="F207" s="672"/>
      <c r="G207" s="672"/>
      <c r="H207" s="672"/>
      <c r="I207" s="672"/>
      <c r="J207" s="672"/>
      <c r="K207" s="672"/>
      <c r="L207" s="672"/>
      <c r="M207" s="672"/>
      <c r="N207" s="672"/>
      <c r="O207" s="672"/>
      <c r="P207" s="672"/>
      <c r="Q207" s="672"/>
      <c r="R207" s="672"/>
      <c r="S207" s="672"/>
      <c r="T207" s="672"/>
      <c r="U207" s="672"/>
      <c r="V207" s="672"/>
      <c r="W207" s="672"/>
      <c r="X207" s="672"/>
      <c r="Y207" s="672"/>
      <c r="Z207" s="672"/>
      <c r="AA207" s="672"/>
    </row>
    <row r="208">
      <c r="A208" s="672"/>
      <c r="B208" s="701"/>
      <c r="C208" s="672"/>
      <c r="D208" s="672"/>
      <c r="E208" s="672"/>
      <c r="F208" s="672"/>
      <c r="G208" s="672"/>
      <c r="H208" s="672"/>
      <c r="I208" s="672"/>
      <c r="J208" s="672"/>
      <c r="K208" s="672"/>
      <c r="L208" s="672"/>
      <c r="M208" s="672"/>
      <c r="N208" s="672"/>
      <c r="O208" s="672"/>
      <c r="P208" s="672"/>
      <c r="Q208" s="672"/>
      <c r="R208" s="672"/>
      <c r="S208" s="672"/>
      <c r="T208" s="672"/>
      <c r="U208" s="672"/>
      <c r="V208" s="672"/>
      <c r="W208" s="672"/>
      <c r="X208" s="672"/>
      <c r="Y208" s="672"/>
      <c r="Z208" s="672"/>
      <c r="AA208" s="672"/>
    </row>
    <row r="209">
      <c r="A209" s="672"/>
      <c r="B209" s="701"/>
      <c r="C209" s="672"/>
      <c r="D209" s="672"/>
      <c r="E209" s="672"/>
      <c r="F209" s="672"/>
      <c r="G209" s="672"/>
      <c r="H209" s="672"/>
      <c r="I209" s="672"/>
      <c r="J209" s="672"/>
      <c r="K209" s="672"/>
      <c r="L209" s="672"/>
      <c r="M209" s="672"/>
      <c r="N209" s="672"/>
      <c r="O209" s="672"/>
      <c r="P209" s="672"/>
      <c r="Q209" s="672"/>
      <c r="R209" s="672"/>
      <c r="S209" s="672"/>
      <c r="T209" s="672"/>
      <c r="U209" s="672"/>
      <c r="V209" s="672"/>
      <c r="W209" s="672"/>
      <c r="X209" s="672"/>
      <c r="Y209" s="672"/>
      <c r="Z209" s="672"/>
      <c r="AA209" s="672"/>
    </row>
    <row r="210">
      <c r="A210" s="672"/>
      <c r="B210" s="701"/>
      <c r="C210" s="672"/>
      <c r="D210" s="672"/>
      <c r="E210" s="672"/>
      <c r="F210" s="672"/>
      <c r="G210" s="672"/>
      <c r="H210" s="672"/>
      <c r="I210" s="672"/>
      <c r="J210" s="672"/>
      <c r="K210" s="672"/>
      <c r="L210" s="672"/>
      <c r="M210" s="672"/>
      <c r="N210" s="672"/>
      <c r="O210" s="672"/>
      <c r="P210" s="672"/>
      <c r="Q210" s="672"/>
      <c r="R210" s="672"/>
      <c r="S210" s="672"/>
      <c r="T210" s="672"/>
      <c r="U210" s="672"/>
      <c r="V210" s="672"/>
      <c r="W210" s="672"/>
      <c r="X210" s="672"/>
      <c r="Y210" s="672"/>
      <c r="Z210" s="672"/>
      <c r="AA210" s="672"/>
    </row>
    <row r="211">
      <c r="A211" s="672"/>
      <c r="B211" s="701"/>
      <c r="C211" s="672"/>
      <c r="D211" s="672"/>
      <c r="E211" s="672"/>
      <c r="F211" s="672"/>
      <c r="G211" s="672"/>
      <c r="H211" s="672"/>
      <c r="I211" s="672"/>
      <c r="J211" s="672"/>
      <c r="K211" s="672"/>
      <c r="L211" s="672"/>
      <c r="M211" s="672"/>
      <c r="N211" s="672"/>
      <c r="O211" s="672"/>
      <c r="P211" s="672"/>
      <c r="Q211" s="672"/>
      <c r="R211" s="672"/>
      <c r="S211" s="672"/>
      <c r="T211" s="672"/>
      <c r="U211" s="672"/>
      <c r="V211" s="672"/>
      <c r="W211" s="672"/>
      <c r="X211" s="672"/>
      <c r="Y211" s="672"/>
      <c r="Z211" s="672"/>
      <c r="AA211" s="672"/>
    </row>
    <row r="212">
      <c r="A212" s="672"/>
      <c r="B212" s="701"/>
      <c r="C212" s="672"/>
      <c r="D212" s="672"/>
      <c r="E212" s="672"/>
      <c r="F212" s="672"/>
      <c r="G212" s="672"/>
      <c r="H212" s="672"/>
      <c r="I212" s="672"/>
      <c r="J212" s="672"/>
      <c r="K212" s="672"/>
      <c r="L212" s="672"/>
      <c r="M212" s="672"/>
      <c r="N212" s="672"/>
      <c r="O212" s="672"/>
      <c r="P212" s="672"/>
      <c r="Q212" s="672"/>
      <c r="R212" s="672"/>
      <c r="S212" s="672"/>
      <c r="T212" s="672"/>
      <c r="U212" s="672"/>
      <c r="V212" s="672"/>
      <c r="W212" s="672"/>
      <c r="X212" s="672"/>
      <c r="Y212" s="672"/>
      <c r="Z212" s="672"/>
      <c r="AA212" s="672"/>
    </row>
    <row r="213">
      <c r="A213" s="672"/>
      <c r="B213" s="701"/>
      <c r="C213" s="672"/>
      <c r="D213" s="672"/>
      <c r="E213" s="672"/>
      <c r="F213" s="672"/>
      <c r="G213" s="672"/>
      <c r="H213" s="672"/>
      <c r="I213" s="672"/>
      <c r="J213" s="672"/>
      <c r="K213" s="672"/>
      <c r="L213" s="672"/>
      <c r="M213" s="672"/>
      <c r="N213" s="672"/>
      <c r="O213" s="672"/>
      <c r="P213" s="672"/>
      <c r="Q213" s="672"/>
      <c r="R213" s="672"/>
      <c r="S213" s="672"/>
      <c r="T213" s="672"/>
      <c r="U213" s="672"/>
      <c r="V213" s="672"/>
      <c r="W213" s="672"/>
      <c r="X213" s="672"/>
      <c r="Y213" s="672"/>
      <c r="Z213" s="672"/>
      <c r="AA213" s="672"/>
    </row>
    <row r="214">
      <c r="A214" s="672"/>
      <c r="B214" s="701"/>
      <c r="C214" s="672"/>
      <c r="D214" s="672"/>
      <c r="E214" s="672"/>
      <c r="F214" s="672"/>
      <c r="G214" s="672"/>
      <c r="H214" s="672"/>
      <c r="I214" s="672"/>
      <c r="J214" s="672"/>
      <c r="K214" s="672"/>
      <c r="L214" s="672"/>
      <c r="M214" s="672"/>
      <c r="N214" s="672"/>
      <c r="O214" s="672"/>
      <c r="P214" s="672"/>
      <c r="Q214" s="672"/>
      <c r="R214" s="672"/>
      <c r="S214" s="672"/>
      <c r="T214" s="672"/>
      <c r="U214" s="672"/>
      <c r="V214" s="672"/>
      <c r="W214" s="672"/>
      <c r="X214" s="672"/>
      <c r="Y214" s="672"/>
      <c r="Z214" s="672"/>
      <c r="AA214" s="672"/>
    </row>
    <row r="215">
      <c r="A215" s="672"/>
      <c r="B215" s="701"/>
      <c r="C215" s="672"/>
      <c r="D215" s="672"/>
      <c r="E215" s="672"/>
      <c r="F215" s="672"/>
      <c r="G215" s="672"/>
      <c r="H215" s="672"/>
      <c r="I215" s="672"/>
      <c r="J215" s="672"/>
      <c r="K215" s="672"/>
      <c r="L215" s="672"/>
      <c r="M215" s="672"/>
      <c r="N215" s="672"/>
      <c r="O215" s="672"/>
      <c r="P215" s="672"/>
      <c r="Q215" s="672"/>
      <c r="R215" s="672"/>
      <c r="S215" s="672"/>
      <c r="T215" s="672"/>
      <c r="U215" s="672"/>
      <c r="V215" s="672"/>
      <c r="W215" s="672"/>
      <c r="X215" s="672"/>
      <c r="Y215" s="672"/>
      <c r="Z215" s="672"/>
      <c r="AA215" s="672"/>
    </row>
    <row r="216">
      <c r="A216" s="672"/>
      <c r="B216" s="701"/>
      <c r="C216" s="672"/>
      <c r="D216" s="672"/>
      <c r="E216" s="672"/>
      <c r="F216" s="672"/>
      <c r="G216" s="672"/>
      <c r="H216" s="672"/>
      <c r="I216" s="672"/>
      <c r="J216" s="672"/>
      <c r="K216" s="672"/>
      <c r="L216" s="672"/>
      <c r="M216" s="672"/>
      <c r="N216" s="672"/>
      <c r="O216" s="672"/>
      <c r="P216" s="672"/>
      <c r="Q216" s="672"/>
      <c r="R216" s="672"/>
      <c r="S216" s="672"/>
      <c r="T216" s="672"/>
      <c r="U216" s="672"/>
      <c r="V216" s="672"/>
      <c r="W216" s="672"/>
      <c r="X216" s="672"/>
      <c r="Y216" s="672"/>
      <c r="Z216" s="672"/>
      <c r="AA216" s="672"/>
    </row>
    <row r="217">
      <c r="A217" s="672"/>
      <c r="B217" s="701"/>
      <c r="C217" s="672"/>
      <c r="D217" s="672"/>
      <c r="E217" s="672"/>
      <c r="F217" s="672"/>
      <c r="G217" s="672"/>
      <c r="H217" s="672"/>
      <c r="I217" s="672"/>
      <c r="J217" s="672"/>
      <c r="K217" s="672"/>
      <c r="L217" s="672"/>
      <c r="M217" s="672"/>
      <c r="N217" s="672"/>
      <c r="O217" s="672"/>
      <c r="P217" s="672"/>
      <c r="Q217" s="672"/>
      <c r="R217" s="672"/>
      <c r="S217" s="672"/>
      <c r="T217" s="672"/>
      <c r="U217" s="672"/>
      <c r="V217" s="672"/>
      <c r="W217" s="672"/>
      <c r="X217" s="672"/>
      <c r="Y217" s="672"/>
      <c r="Z217" s="672"/>
      <c r="AA217" s="672"/>
    </row>
    <row r="218">
      <c r="A218" s="672"/>
      <c r="B218" s="701"/>
      <c r="C218" s="672"/>
      <c r="D218" s="672"/>
      <c r="E218" s="672"/>
      <c r="F218" s="672"/>
      <c r="G218" s="672"/>
      <c r="H218" s="672"/>
      <c r="I218" s="672"/>
      <c r="J218" s="672"/>
      <c r="K218" s="672"/>
      <c r="L218" s="672"/>
      <c r="M218" s="672"/>
      <c r="N218" s="672"/>
      <c r="O218" s="672"/>
      <c r="P218" s="672"/>
      <c r="Q218" s="672"/>
      <c r="R218" s="672"/>
      <c r="S218" s="672"/>
      <c r="T218" s="672"/>
      <c r="U218" s="672"/>
      <c r="V218" s="672"/>
      <c r="W218" s="672"/>
      <c r="X218" s="672"/>
      <c r="Y218" s="672"/>
      <c r="Z218" s="672"/>
      <c r="AA218" s="672"/>
    </row>
    <row r="219">
      <c r="A219" s="672"/>
      <c r="B219" s="701"/>
      <c r="C219" s="672"/>
      <c r="D219" s="672"/>
      <c r="E219" s="672"/>
      <c r="F219" s="672"/>
      <c r="G219" s="672"/>
      <c r="H219" s="672"/>
      <c r="I219" s="672"/>
      <c r="J219" s="672"/>
      <c r="K219" s="672"/>
      <c r="L219" s="672"/>
      <c r="M219" s="672"/>
      <c r="N219" s="672"/>
      <c r="O219" s="672"/>
      <c r="P219" s="672"/>
      <c r="Q219" s="672"/>
      <c r="R219" s="672"/>
      <c r="S219" s="672"/>
      <c r="T219" s="672"/>
      <c r="U219" s="672"/>
      <c r="V219" s="672"/>
      <c r="W219" s="672"/>
      <c r="X219" s="672"/>
      <c r="Y219" s="672"/>
      <c r="Z219" s="672"/>
      <c r="AA219" s="672"/>
    </row>
    <row r="220">
      <c r="A220" s="672"/>
      <c r="B220" s="701"/>
      <c r="C220" s="672"/>
      <c r="D220" s="672"/>
      <c r="E220" s="672"/>
      <c r="F220" s="672"/>
      <c r="G220" s="672"/>
      <c r="H220" s="672"/>
      <c r="I220" s="672"/>
      <c r="J220" s="672"/>
      <c r="K220" s="672"/>
      <c r="L220" s="672"/>
      <c r="M220" s="672"/>
      <c r="N220" s="672"/>
      <c r="O220" s="672"/>
      <c r="P220" s="672"/>
      <c r="Q220" s="672"/>
      <c r="R220" s="672"/>
      <c r="S220" s="672"/>
      <c r="T220" s="672"/>
      <c r="U220" s="672"/>
      <c r="V220" s="672"/>
      <c r="W220" s="672"/>
      <c r="X220" s="672"/>
      <c r="Y220" s="672"/>
      <c r="Z220" s="672"/>
      <c r="AA220" s="672"/>
    </row>
    <row r="221">
      <c r="A221" s="672"/>
      <c r="B221" s="701"/>
      <c r="C221" s="672"/>
      <c r="D221" s="672"/>
      <c r="E221" s="672"/>
      <c r="F221" s="672"/>
      <c r="G221" s="672"/>
      <c r="H221" s="672"/>
      <c r="I221" s="672"/>
      <c r="J221" s="672"/>
      <c r="K221" s="672"/>
      <c r="L221" s="672"/>
      <c r="M221" s="672"/>
      <c r="N221" s="672"/>
      <c r="O221" s="672"/>
      <c r="P221" s="672"/>
      <c r="Q221" s="672"/>
      <c r="R221" s="672"/>
      <c r="S221" s="672"/>
      <c r="T221" s="672"/>
      <c r="U221" s="672"/>
      <c r="V221" s="672"/>
      <c r="W221" s="672"/>
      <c r="X221" s="672"/>
      <c r="Y221" s="672"/>
      <c r="Z221" s="672"/>
      <c r="AA221" s="672"/>
    </row>
    <row r="222">
      <c r="A222" s="672"/>
      <c r="B222" s="701"/>
      <c r="C222" s="672"/>
      <c r="D222" s="672"/>
      <c r="E222" s="672"/>
      <c r="F222" s="672"/>
      <c r="G222" s="672"/>
      <c r="H222" s="672"/>
      <c r="I222" s="672"/>
      <c r="J222" s="672"/>
      <c r="K222" s="672"/>
      <c r="L222" s="672"/>
      <c r="M222" s="672"/>
      <c r="N222" s="672"/>
      <c r="O222" s="672"/>
      <c r="P222" s="672"/>
      <c r="Q222" s="672"/>
      <c r="R222" s="672"/>
      <c r="S222" s="672"/>
      <c r="T222" s="672"/>
      <c r="U222" s="672"/>
      <c r="V222" s="672"/>
      <c r="W222" s="672"/>
      <c r="X222" s="672"/>
      <c r="Y222" s="672"/>
      <c r="Z222" s="672"/>
      <c r="AA222" s="672"/>
    </row>
    <row r="223">
      <c r="A223" s="672"/>
      <c r="B223" s="701"/>
      <c r="C223" s="672"/>
      <c r="D223" s="672"/>
      <c r="E223" s="672"/>
      <c r="F223" s="672"/>
      <c r="G223" s="672"/>
      <c r="H223" s="672"/>
      <c r="I223" s="672"/>
      <c r="J223" s="672"/>
      <c r="K223" s="672"/>
      <c r="L223" s="672"/>
      <c r="M223" s="672"/>
      <c r="N223" s="672"/>
      <c r="O223" s="672"/>
      <c r="P223" s="672"/>
      <c r="Q223" s="672"/>
      <c r="R223" s="672"/>
      <c r="S223" s="672"/>
      <c r="T223" s="672"/>
      <c r="U223" s="672"/>
      <c r="V223" s="672"/>
      <c r="W223" s="672"/>
      <c r="X223" s="672"/>
      <c r="Y223" s="672"/>
      <c r="Z223" s="672"/>
      <c r="AA223" s="672"/>
    </row>
    <row r="224">
      <c r="A224" s="672"/>
      <c r="B224" s="701"/>
      <c r="C224" s="672"/>
      <c r="D224" s="672"/>
      <c r="E224" s="672"/>
      <c r="F224" s="672"/>
      <c r="G224" s="672"/>
      <c r="H224" s="672"/>
      <c r="I224" s="672"/>
      <c r="J224" s="672"/>
      <c r="K224" s="672"/>
      <c r="L224" s="672"/>
      <c r="M224" s="672"/>
      <c r="N224" s="672"/>
      <c r="O224" s="672"/>
      <c r="P224" s="672"/>
      <c r="Q224" s="672"/>
      <c r="R224" s="672"/>
      <c r="S224" s="672"/>
      <c r="T224" s="672"/>
      <c r="U224" s="672"/>
      <c r="V224" s="672"/>
      <c r="W224" s="672"/>
      <c r="X224" s="672"/>
      <c r="Y224" s="672"/>
      <c r="Z224" s="672"/>
      <c r="AA224" s="672"/>
    </row>
    <row r="225">
      <c r="A225" s="672"/>
      <c r="B225" s="701"/>
      <c r="C225" s="672"/>
      <c r="D225" s="672"/>
      <c r="E225" s="672"/>
      <c r="F225" s="672"/>
      <c r="G225" s="672"/>
      <c r="H225" s="672"/>
      <c r="I225" s="672"/>
      <c r="J225" s="672"/>
      <c r="K225" s="672"/>
      <c r="L225" s="672"/>
      <c r="M225" s="672"/>
      <c r="N225" s="672"/>
      <c r="O225" s="672"/>
      <c r="P225" s="672"/>
      <c r="Q225" s="672"/>
      <c r="R225" s="672"/>
      <c r="S225" s="672"/>
      <c r="T225" s="672"/>
      <c r="U225" s="672"/>
      <c r="V225" s="672"/>
      <c r="W225" s="672"/>
      <c r="X225" s="672"/>
      <c r="Y225" s="672"/>
      <c r="Z225" s="672"/>
      <c r="AA225" s="672"/>
    </row>
    <row r="226">
      <c r="A226" s="672"/>
      <c r="B226" s="701"/>
      <c r="C226" s="672"/>
      <c r="D226" s="672"/>
      <c r="E226" s="672"/>
      <c r="F226" s="672"/>
      <c r="G226" s="672"/>
      <c r="H226" s="672"/>
      <c r="I226" s="672"/>
      <c r="J226" s="672"/>
      <c r="K226" s="672"/>
      <c r="L226" s="672"/>
      <c r="M226" s="672"/>
      <c r="N226" s="672"/>
      <c r="O226" s="672"/>
      <c r="P226" s="672"/>
      <c r="Q226" s="672"/>
      <c r="R226" s="672"/>
      <c r="S226" s="672"/>
      <c r="T226" s="672"/>
      <c r="U226" s="672"/>
      <c r="V226" s="672"/>
      <c r="W226" s="672"/>
      <c r="X226" s="672"/>
      <c r="Y226" s="672"/>
      <c r="Z226" s="672"/>
      <c r="AA226" s="672"/>
    </row>
    <row r="227">
      <c r="A227" s="672"/>
      <c r="B227" s="701"/>
      <c r="C227" s="672"/>
      <c r="D227" s="672"/>
      <c r="E227" s="672"/>
      <c r="F227" s="672"/>
      <c r="G227" s="672"/>
      <c r="H227" s="672"/>
      <c r="I227" s="672"/>
      <c r="J227" s="672"/>
      <c r="K227" s="672"/>
      <c r="L227" s="672"/>
      <c r="M227" s="672"/>
      <c r="N227" s="672"/>
      <c r="O227" s="672"/>
      <c r="P227" s="672"/>
      <c r="Q227" s="672"/>
      <c r="R227" s="672"/>
      <c r="S227" s="672"/>
      <c r="T227" s="672"/>
      <c r="U227" s="672"/>
      <c r="V227" s="672"/>
      <c r="W227" s="672"/>
      <c r="X227" s="672"/>
      <c r="Y227" s="672"/>
      <c r="Z227" s="672"/>
      <c r="AA227" s="672"/>
    </row>
    <row r="228">
      <c r="A228" s="672"/>
      <c r="B228" s="701"/>
      <c r="C228" s="672"/>
      <c r="D228" s="672"/>
      <c r="E228" s="672"/>
      <c r="F228" s="672"/>
      <c r="G228" s="672"/>
      <c r="H228" s="672"/>
      <c r="I228" s="672"/>
      <c r="J228" s="672"/>
      <c r="K228" s="672"/>
      <c r="L228" s="672"/>
      <c r="M228" s="672"/>
      <c r="N228" s="672"/>
      <c r="O228" s="672"/>
      <c r="P228" s="672"/>
      <c r="Q228" s="672"/>
      <c r="R228" s="672"/>
      <c r="S228" s="672"/>
      <c r="T228" s="672"/>
      <c r="U228" s="672"/>
      <c r="V228" s="672"/>
      <c r="W228" s="672"/>
      <c r="X228" s="672"/>
      <c r="Y228" s="672"/>
      <c r="Z228" s="672"/>
      <c r="AA228" s="672"/>
    </row>
    <row r="229">
      <c r="A229" s="672"/>
      <c r="B229" s="701"/>
      <c r="C229" s="672"/>
      <c r="D229" s="672"/>
      <c r="E229" s="672"/>
      <c r="F229" s="672"/>
      <c r="G229" s="672"/>
      <c r="H229" s="672"/>
      <c r="I229" s="672"/>
      <c r="J229" s="672"/>
      <c r="K229" s="672"/>
      <c r="L229" s="672"/>
      <c r="M229" s="672"/>
      <c r="N229" s="672"/>
      <c r="O229" s="672"/>
      <c r="P229" s="672"/>
      <c r="Q229" s="672"/>
      <c r="R229" s="672"/>
      <c r="S229" s="672"/>
      <c r="T229" s="672"/>
      <c r="U229" s="672"/>
      <c r="V229" s="672"/>
      <c r="W229" s="672"/>
      <c r="X229" s="672"/>
      <c r="Y229" s="672"/>
      <c r="Z229" s="672"/>
      <c r="AA229" s="672"/>
    </row>
    <row r="230">
      <c r="A230" s="672"/>
      <c r="B230" s="701"/>
      <c r="C230" s="672"/>
      <c r="D230" s="672"/>
      <c r="E230" s="672"/>
      <c r="F230" s="672"/>
      <c r="G230" s="672"/>
      <c r="H230" s="672"/>
      <c r="I230" s="672"/>
      <c r="J230" s="672"/>
      <c r="K230" s="672"/>
      <c r="L230" s="672"/>
      <c r="M230" s="672"/>
      <c r="N230" s="672"/>
      <c r="O230" s="672"/>
      <c r="P230" s="672"/>
      <c r="Q230" s="672"/>
      <c r="R230" s="672"/>
      <c r="S230" s="672"/>
      <c r="T230" s="672"/>
      <c r="U230" s="672"/>
      <c r="V230" s="672"/>
      <c r="W230" s="672"/>
      <c r="X230" s="672"/>
      <c r="Y230" s="672"/>
      <c r="Z230" s="672"/>
      <c r="AA230" s="672"/>
    </row>
    <row r="231">
      <c r="A231" s="672"/>
      <c r="B231" s="701"/>
      <c r="C231" s="672"/>
      <c r="D231" s="672"/>
      <c r="E231" s="672"/>
      <c r="F231" s="672"/>
      <c r="G231" s="672"/>
      <c r="H231" s="672"/>
      <c r="I231" s="672"/>
      <c r="J231" s="672"/>
      <c r="K231" s="672"/>
      <c r="L231" s="672"/>
      <c r="M231" s="672"/>
      <c r="N231" s="672"/>
      <c r="O231" s="672"/>
      <c r="P231" s="672"/>
      <c r="Q231" s="672"/>
      <c r="R231" s="672"/>
      <c r="S231" s="672"/>
      <c r="T231" s="672"/>
      <c r="U231" s="672"/>
      <c r="V231" s="672"/>
      <c r="W231" s="672"/>
      <c r="X231" s="672"/>
      <c r="Y231" s="672"/>
      <c r="Z231" s="672"/>
      <c r="AA231" s="672"/>
    </row>
    <row r="232">
      <c r="A232" s="672"/>
      <c r="B232" s="701"/>
      <c r="C232" s="672"/>
      <c r="D232" s="672"/>
      <c r="E232" s="672"/>
      <c r="F232" s="672"/>
      <c r="G232" s="672"/>
      <c r="H232" s="672"/>
      <c r="I232" s="672"/>
      <c r="J232" s="672"/>
      <c r="K232" s="672"/>
      <c r="L232" s="672"/>
      <c r="M232" s="672"/>
      <c r="N232" s="672"/>
      <c r="O232" s="672"/>
      <c r="P232" s="672"/>
      <c r="Q232" s="672"/>
      <c r="R232" s="672"/>
      <c r="S232" s="672"/>
      <c r="T232" s="672"/>
      <c r="U232" s="672"/>
      <c r="V232" s="672"/>
      <c r="W232" s="672"/>
      <c r="X232" s="672"/>
      <c r="Y232" s="672"/>
      <c r="Z232" s="672"/>
      <c r="AA232" s="672"/>
    </row>
    <row r="233">
      <c r="A233" s="672"/>
      <c r="B233" s="701"/>
      <c r="C233" s="672"/>
      <c r="D233" s="672"/>
      <c r="E233" s="672"/>
      <c r="F233" s="672"/>
      <c r="G233" s="672"/>
      <c r="H233" s="672"/>
      <c r="I233" s="672"/>
      <c r="J233" s="672"/>
      <c r="K233" s="672"/>
      <c r="L233" s="672"/>
      <c r="M233" s="672"/>
      <c r="N233" s="672"/>
      <c r="O233" s="672"/>
      <c r="P233" s="672"/>
      <c r="Q233" s="672"/>
      <c r="R233" s="672"/>
      <c r="S233" s="672"/>
      <c r="T233" s="672"/>
      <c r="U233" s="672"/>
      <c r="V233" s="672"/>
      <c r="W233" s="672"/>
      <c r="X233" s="672"/>
      <c r="Y233" s="672"/>
      <c r="Z233" s="672"/>
      <c r="AA233" s="672"/>
    </row>
    <row r="234">
      <c r="A234" s="672"/>
      <c r="B234" s="701"/>
      <c r="C234" s="672"/>
      <c r="D234" s="672"/>
      <c r="E234" s="672"/>
      <c r="F234" s="672"/>
      <c r="G234" s="672"/>
      <c r="H234" s="672"/>
      <c r="I234" s="672"/>
      <c r="J234" s="672"/>
      <c r="K234" s="672"/>
      <c r="L234" s="672"/>
      <c r="M234" s="672"/>
      <c r="N234" s="672"/>
      <c r="O234" s="672"/>
      <c r="P234" s="672"/>
      <c r="Q234" s="672"/>
      <c r="R234" s="672"/>
      <c r="S234" s="672"/>
      <c r="T234" s="672"/>
      <c r="U234" s="672"/>
      <c r="V234" s="672"/>
      <c r="W234" s="672"/>
      <c r="X234" s="672"/>
      <c r="Y234" s="672"/>
      <c r="Z234" s="672"/>
      <c r="AA234" s="672"/>
    </row>
    <row r="235">
      <c r="A235" s="672"/>
      <c r="B235" s="701"/>
      <c r="C235" s="672"/>
      <c r="D235" s="672"/>
      <c r="E235" s="672"/>
      <c r="F235" s="672"/>
      <c r="G235" s="672"/>
      <c r="H235" s="672"/>
      <c r="I235" s="672"/>
      <c r="J235" s="672"/>
      <c r="K235" s="672"/>
      <c r="L235" s="672"/>
      <c r="M235" s="672"/>
      <c r="N235" s="672"/>
      <c r="O235" s="672"/>
      <c r="P235" s="672"/>
      <c r="Q235" s="672"/>
      <c r="R235" s="672"/>
      <c r="S235" s="672"/>
      <c r="T235" s="672"/>
      <c r="U235" s="672"/>
      <c r="V235" s="672"/>
      <c r="W235" s="672"/>
      <c r="X235" s="672"/>
      <c r="Y235" s="672"/>
      <c r="Z235" s="672"/>
      <c r="AA235" s="672"/>
    </row>
    <row r="236">
      <c r="A236" s="672"/>
      <c r="B236" s="701"/>
      <c r="C236" s="672"/>
      <c r="D236" s="672"/>
      <c r="E236" s="672"/>
      <c r="F236" s="672"/>
      <c r="G236" s="672"/>
      <c r="H236" s="672"/>
      <c r="I236" s="672"/>
      <c r="J236" s="672"/>
      <c r="K236" s="672"/>
      <c r="L236" s="672"/>
      <c r="M236" s="672"/>
      <c r="N236" s="672"/>
      <c r="O236" s="672"/>
      <c r="P236" s="672"/>
      <c r="Q236" s="672"/>
      <c r="R236" s="672"/>
      <c r="S236" s="672"/>
      <c r="T236" s="672"/>
      <c r="U236" s="672"/>
      <c r="V236" s="672"/>
      <c r="W236" s="672"/>
      <c r="X236" s="672"/>
      <c r="Y236" s="672"/>
      <c r="Z236" s="672"/>
      <c r="AA236" s="672"/>
    </row>
    <row r="237">
      <c r="A237" s="672"/>
      <c r="B237" s="701"/>
      <c r="C237" s="672"/>
      <c r="D237" s="672"/>
      <c r="E237" s="672"/>
      <c r="F237" s="672"/>
      <c r="G237" s="672"/>
      <c r="H237" s="672"/>
      <c r="I237" s="672"/>
      <c r="J237" s="672"/>
      <c r="K237" s="672"/>
      <c r="L237" s="672"/>
      <c r="M237" s="672"/>
      <c r="N237" s="672"/>
      <c r="O237" s="672"/>
      <c r="P237" s="672"/>
      <c r="Q237" s="672"/>
      <c r="R237" s="672"/>
      <c r="S237" s="672"/>
      <c r="T237" s="672"/>
      <c r="U237" s="672"/>
      <c r="V237" s="672"/>
      <c r="W237" s="672"/>
      <c r="X237" s="672"/>
      <c r="Y237" s="672"/>
      <c r="Z237" s="672"/>
      <c r="AA237" s="672"/>
    </row>
    <row r="238">
      <c r="A238" s="672"/>
      <c r="B238" s="701"/>
      <c r="C238" s="672"/>
      <c r="D238" s="672"/>
      <c r="E238" s="672"/>
      <c r="F238" s="672"/>
      <c r="G238" s="672"/>
      <c r="H238" s="672"/>
      <c r="I238" s="672"/>
      <c r="J238" s="672"/>
      <c r="K238" s="672"/>
      <c r="L238" s="672"/>
      <c r="M238" s="672"/>
      <c r="N238" s="672"/>
      <c r="O238" s="672"/>
      <c r="P238" s="672"/>
      <c r="Q238" s="672"/>
      <c r="R238" s="672"/>
      <c r="S238" s="672"/>
      <c r="T238" s="672"/>
      <c r="U238" s="672"/>
      <c r="V238" s="672"/>
      <c r="W238" s="672"/>
      <c r="X238" s="672"/>
      <c r="Y238" s="672"/>
      <c r="Z238" s="672"/>
      <c r="AA238" s="672"/>
    </row>
    <row r="239">
      <c r="A239" s="672"/>
      <c r="B239" s="701"/>
      <c r="C239" s="672"/>
      <c r="D239" s="672"/>
      <c r="E239" s="672"/>
      <c r="F239" s="672"/>
      <c r="G239" s="672"/>
      <c r="H239" s="672"/>
      <c r="I239" s="672"/>
      <c r="J239" s="672"/>
      <c r="K239" s="672"/>
      <c r="L239" s="672"/>
      <c r="M239" s="672"/>
      <c r="N239" s="672"/>
      <c r="O239" s="672"/>
      <c r="P239" s="672"/>
      <c r="Q239" s="672"/>
      <c r="R239" s="672"/>
      <c r="S239" s="672"/>
      <c r="T239" s="672"/>
      <c r="U239" s="672"/>
      <c r="V239" s="672"/>
      <c r="W239" s="672"/>
      <c r="X239" s="672"/>
      <c r="Y239" s="672"/>
      <c r="Z239" s="672"/>
      <c r="AA239" s="672"/>
    </row>
    <row r="240">
      <c r="A240" s="672"/>
      <c r="B240" s="701"/>
      <c r="C240" s="672"/>
      <c r="D240" s="672"/>
      <c r="E240" s="672"/>
      <c r="F240" s="672"/>
      <c r="G240" s="672"/>
      <c r="H240" s="672"/>
      <c r="I240" s="672"/>
      <c r="J240" s="672"/>
      <c r="K240" s="672"/>
      <c r="L240" s="672"/>
      <c r="M240" s="672"/>
      <c r="N240" s="672"/>
      <c r="O240" s="672"/>
      <c r="P240" s="672"/>
      <c r="Q240" s="672"/>
      <c r="R240" s="672"/>
      <c r="S240" s="672"/>
      <c r="T240" s="672"/>
      <c r="U240" s="672"/>
      <c r="V240" s="672"/>
      <c r="W240" s="672"/>
      <c r="X240" s="672"/>
      <c r="Y240" s="672"/>
      <c r="Z240" s="672"/>
      <c r="AA240" s="672"/>
    </row>
    <row r="241">
      <c r="A241" s="672"/>
      <c r="B241" s="701"/>
      <c r="C241" s="672"/>
      <c r="D241" s="672"/>
      <c r="E241" s="672"/>
      <c r="F241" s="672"/>
      <c r="G241" s="672"/>
      <c r="H241" s="672"/>
      <c r="I241" s="672"/>
      <c r="J241" s="672"/>
      <c r="K241" s="672"/>
      <c r="L241" s="672"/>
      <c r="M241" s="672"/>
      <c r="N241" s="672"/>
      <c r="O241" s="672"/>
      <c r="P241" s="672"/>
      <c r="Q241" s="672"/>
      <c r="R241" s="672"/>
      <c r="S241" s="672"/>
      <c r="T241" s="672"/>
      <c r="U241" s="672"/>
      <c r="V241" s="672"/>
      <c r="W241" s="672"/>
      <c r="X241" s="672"/>
      <c r="Y241" s="672"/>
      <c r="Z241" s="672"/>
      <c r="AA241" s="672"/>
    </row>
    <row r="242">
      <c r="A242" s="672"/>
      <c r="B242" s="701"/>
      <c r="C242" s="672"/>
      <c r="D242" s="672"/>
      <c r="E242" s="672"/>
      <c r="F242" s="672"/>
      <c r="G242" s="672"/>
      <c r="H242" s="672"/>
      <c r="I242" s="672"/>
      <c r="J242" s="672"/>
      <c r="K242" s="672"/>
      <c r="L242" s="672"/>
      <c r="M242" s="672"/>
      <c r="N242" s="672"/>
      <c r="O242" s="672"/>
      <c r="P242" s="672"/>
      <c r="Q242" s="672"/>
      <c r="R242" s="672"/>
      <c r="S242" s="672"/>
      <c r="T242" s="672"/>
      <c r="U242" s="672"/>
      <c r="V242" s="672"/>
      <c r="W242" s="672"/>
      <c r="X242" s="672"/>
      <c r="Y242" s="672"/>
      <c r="Z242" s="672"/>
      <c r="AA242" s="672"/>
    </row>
    <row r="243">
      <c r="A243" s="672"/>
      <c r="B243" s="701"/>
      <c r="C243" s="672"/>
      <c r="D243" s="672"/>
      <c r="E243" s="672"/>
      <c r="F243" s="672"/>
      <c r="G243" s="672"/>
      <c r="H243" s="672"/>
      <c r="I243" s="672"/>
      <c r="J243" s="672"/>
      <c r="K243" s="672"/>
      <c r="L243" s="672"/>
      <c r="M243" s="672"/>
      <c r="N243" s="672"/>
      <c r="O243" s="672"/>
      <c r="P243" s="672"/>
      <c r="Q243" s="672"/>
      <c r="R243" s="672"/>
      <c r="S243" s="672"/>
      <c r="T243" s="672"/>
      <c r="U243" s="672"/>
      <c r="V243" s="672"/>
      <c r="W243" s="672"/>
      <c r="X243" s="672"/>
      <c r="Y243" s="672"/>
      <c r="Z243" s="672"/>
      <c r="AA243" s="672"/>
    </row>
    <row r="244">
      <c r="A244" s="672"/>
      <c r="B244" s="701"/>
      <c r="C244" s="672"/>
      <c r="D244" s="672"/>
      <c r="E244" s="672"/>
      <c r="F244" s="672"/>
      <c r="G244" s="672"/>
      <c r="H244" s="672"/>
      <c r="I244" s="672"/>
      <c r="J244" s="672"/>
      <c r="K244" s="672"/>
      <c r="L244" s="672"/>
      <c r="M244" s="672"/>
      <c r="N244" s="672"/>
      <c r="O244" s="672"/>
      <c r="P244" s="672"/>
      <c r="Q244" s="672"/>
      <c r="R244" s="672"/>
      <c r="S244" s="672"/>
      <c r="T244" s="672"/>
      <c r="U244" s="672"/>
      <c r="V244" s="672"/>
      <c r="W244" s="672"/>
      <c r="X244" s="672"/>
      <c r="Y244" s="672"/>
      <c r="Z244" s="672"/>
      <c r="AA244" s="672"/>
    </row>
    <row r="245">
      <c r="A245" s="672"/>
      <c r="B245" s="701"/>
      <c r="C245" s="672"/>
      <c r="D245" s="672"/>
      <c r="E245" s="672"/>
      <c r="F245" s="672"/>
      <c r="G245" s="672"/>
      <c r="H245" s="672"/>
      <c r="I245" s="672"/>
      <c r="J245" s="672"/>
      <c r="K245" s="672"/>
      <c r="L245" s="672"/>
      <c r="M245" s="672"/>
      <c r="N245" s="672"/>
      <c r="O245" s="672"/>
      <c r="P245" s="672"/>
      <c r="Q245" s="672"/>
      <c r="R245" s="672"/>
      <c r="S245" s="672"/>
      <c r="T245" s="672"/>
      <c r="U245" s="672"/>
      <c r="V245" s="672"/>
      <c r="W245" s="672"/>
      <c r="X245" s="672"/>
      <c r="Y245" s="672"/>
      <c r="Z245" s="672"/>
      <c r="AA245" s="672"/>
    </row>
    <row r="246">
      <c r="A246" s="672"/>
      <c r="B246" s="701"/>
      <c r="C246" s="672"/>
      <c r="D246" s="672"/>
      <c r="E246" s="672"/>
      <c r="F246" s="672"/>
      <c r="G246" s="672"/>
      <c r="H246" s="672"/>
      <c r="I246" s="672"/>
      <c r="J246" s="672"/>
      <c r="K246" s="672"/>
      <c r="L246" s="672"/>
      <c r="M246" s="672"/>
      <c r="N246" s="672"/>
      <c r="O246" s="672"/>
      <c r="P246" s="672"/>
      <c r="Q246" s="672"/>
      <c r="R246" s="672"/>
      <c r="S246" s="672"/>
      <c r="T246" s="672"/>
      <c r="U246" s="672"/>
      <c r="V246" s="672"/>
      <c r="W246" s="672"/>
      <c r="X246" s="672"/>
      <c r="Y246" s="672"/>
      <c r="Z246" s="672"/>
      <c r="AA246" s="672"/>
    </row>
    <row r="247">
      <c r="A247" s="672"/>
      <c r="B247" s="701"/>
      <c r="C247" s="672"/>
      <c r="D247" s="672"/>
      <c r="E247" s="672"/>
      <c r="F247" s="672"/>
      <c r="G247" s="672"/>
      <c r="H247" s="672"/>
      <c r="I247" s="672"/>
      <c r="J247" s="672"/>
      <c r="K247" s="672"/>
      <c r="L247" s="672"/>
      <c r="M247" s="672"/>
      <c r="N247" s="672"/>
      <c r="O247" s="672"/>
      <c r="P247" s="672"/>
      <c r="Q247" s="672"/>
      <c r="R247" s="672"/>
      <c r="S247" s="672"/>
      <c r="T247" s="672"/>
      <c r="U247" s="672"/>
      <c r="V247" s="672"/>
      <c r="W247" s="672"/>
      <c r="X247" s="672"/>
      <c r="Y247" s="672"/>
      <c r="Z247" s="672"/>
      <c r="AA247" s="672"/>
    </row>
    <row r="248">
      <c r="A248" s="672"/>
      <c r="B248" s="701"/>
      <c r="C248" s="672"/>
      <c r="D248" s="672"/>
      <c r="E248" s="672"/>
      <c r="F248" s="672"/>
      <c r="G248" s="672"/>
      <c r="H248" s="672"/>
      <c r="I248" s="672"/>
      <c r="J248" s="672"/>
      <c r="K248" s="672"/>
      <c r="L248" s="672"/>
      <c r="M248" s="672"/>
      <c r="N248" s="672"/>
      <c r="O248" s="672"/>
      <c r="P248" s="672"/>
      <c r="Q248" s="672"/>
      <c r="R248" s="672"/>
      <c r="S248" s="672"/>
      <c r="T248" s="672"/>
      <c r="U248" s="672"/>
      <c r="V248" s="672"/>
      <c r="W248" s="672"/>
      <c r="X248" s="672"/>
      <c r="Y248" s="672"/>
      <c r="Z248" s="672"/>
      <c r="AA248" s="672"/>
    </row>
    <row r="249">
      <c r="A249" s="672"/>
      <c r="B249" s="701"/>
      <c r="C249" s="672"/>
      <c r="D249" s="672"/>
      <c r="E249" s="672"/>
      <c r="F249" s="672"/>
      <c r="G249" s="672"/>
      <c r="H249" s="672"/>
      <c r="I249" s="672"/>
      <c r="J249" s="672"/>
      <c r="K249" s="672"/>
      <c r="L249" s="672"/>
      <c r="M249" s="672"/>
      <c r="N249" s="672"/>
      <c r="O249" s="672"/>
      <c r="P249" s="672"/>
      <c r="Q249" s="672"/>
      <c r="R249" s="672"/>
      <c r="S249" s="672"/>
      <c r="T249" s="672"/>
      <c r="U249" s="672"/>
      <c r="V249" s="672"/>
      <c r="W249" s="672"/>
      <c r="X249" s="672"/>
      <c r="Y249" s="672"/>
      <c r="Z249" s="672"/>
      <c r="AA249" s="672"/>
    </row>
    <row r="250">
      <c r="A250" s="672"/>
      <c r="B250" s="701"/>
      <c r="C250" s="672"/>
      <c r="D250" s="672"/>
      <c r="E250" s="672"/>
      <c r="F250" s="672"/>
      <c r="G250" s="672"/>
      <c r="H250" s="672"/>
      <c r="I250" s="672"/>
      <c r="J250" s="672"/>
      <c r="K250" s="672"/>
      <c r="L250" s="672"/>
      <c r="M250" s="672"/>
      <c r="N250" s="672"/>
      <c r="O250" s="672"/>
      <c r="P250" s="672"/>
      <c r="Q250" s="672"/>
      <c r="R250" s="672"/>
      <c r="S250" s="672"/>
      <c r="T250" s="672"/>
      <c r="U250" s="672"/>
      <c r="V250" s="672"/>
      <c r="W250" s="672"/>
      <c r="X250" s="672"/>
      <c r="Y250" s="672"/>
      <c r="Z250" s="672"/>
      <c r="AA250" s="672"/>
    </row>
    <row r="251">
      <c r="A251" s="672"/>
      <c r="B251" s="701"/>
      <c r="C251" s="672"/>
      <c r="D251" s="672"/>
      <c r="E251" s="672"/>
      <c r="F251" s="672"/>
      <c r="G251" s="672"/>
      <c r="H251" s="672"/>
      <c r="I251" s="672"/>
      <c r="J251" s="672"/>
      <c r="K251" s="672"/>
      <c r="L251" s="672"/>
      <c r="M251" s="672"/>
      <c r="N251" s="672"/>
      <c r="O251" s="672"/>
      <c r="P251" s="672"/>
      <c r="Q251" s="672"/>
      <c r="R251" s="672"/>
      <c r="S251" s="672"/>
      <c r="T251" s="672"/>
      <c r="U251" s="672"/>
      <c r="V251" s="672"/>
      <c r="W251" s="672"/>
      <c r="X251" s="672"/>
      <c r="Y251" s="672"/>
      <c r="Z251" s="672"/>
      <c r="AA251" s="672"/>
    </row>
    <row r="252">
      <c r="A252" s="672"/>
      <c r="B252" s="701"/>
      <c r="C252" s="672"/>
      <c r="D252" s="672"/>
      <c r="E252" s="672"/>
      <c r="F252" s="672"/>
      <c r="G252" s="672"/>
      <c r="H252" s="672"/>
      <c r="I252" s="672"/>
      <c r="J252" s="672"/>
      <c r="K252" s="672"/>
      <c r="L252" s="672"/>
      <c r="M252" s="672"/>
      <c r="N252" s="672"/>
      <c r="O252" s="672"/>
      <c r="P252" s="672"/>
      <c r="Q252" s="672"/>
      <c r="R252" s="672"/>
      <c r="S252" s="672"/>
      <c r="T252" s="672"/>
      <c r="U252" s="672"/>
      <c r="V252" s="672"/>
      <c r="W252" s="672"/>
      <c r="X252" s="672"/>
      <c r="Y252" s="672"/>
      <c r="Z252" s="672"/>
      <c r="AA252" s="672"/>
    </row>
    <row r="253">
      <c r="A253" s="672"/>
      <c r="B253" s="701"/>
      <c r="C253" s="672"/>
      <c r="D253" s="672"/>
      <c r="E253" s="672"/>
      <c r="F253" s="672"/>
      <c r="G253" s="672"/>
      <c r="H253" s="672"/>
      <c r="I253" s="672"/>
      <c r="J253" s="672"/>
      <c r="K253" s="672"/>
      <c r="L253" s="672"/>
      <c r="M253" s="672"/>
      <c r="N253" s="672"/>
      <c r="O253" s="672"/>
      <c r="P253" s="672"/>
      <c r="Q253" s="672"/>
      <c r="R253" s="672"/>
      <c r="S253" s="672"/>
      <c r="T253" s="672"/>
      <c r="U253" s="672"/>
      <c r="V253" s="672"/>
      <c r="W253" s="672"/>
      <c r="X253" s="672"/>
      <c r="Y253" s="672"/>
      <c r="Z253" s="672"/>
      <c r="AA253" s="672"/>
    </row>
    <row r="254">
      <c r="A254" s="672"/>
      <c r="B254" s="701"/>
      <c r="C254" s="672"/>
      <c r="D254" s="672"/>
      <c r="E254" s="672"/>
      <c r="F254" s="672"/>
      <c r="G254" s="672"/>
      <c r="H254" s="672"/>
      <c r="I254" s="672"/>
      <c r="J254" s="672"/>
      <c r="K254" s="672"/>
      <c r="L254" s="672"/>
      <c r="M254" s="672"/>
      <c r="N254" s="672"/>
      <c r="O254" s="672"/>
      <c r="P254" s="672"/>
      <c r="Q254" s="672"/>
      <c r="R254" s="672"/>
      <c r="S254" s="672"/>
      <c r="T254" s="672"/>
      <c r="U254" s="672"/>
      <c r="V254" s="672"/>
      <c r="W254" s="672"/>
      <c r="X254" s="672"/>
      <c r="Y254" s="672"/>
      <c r="Z254" s="672"/>
      <c r="AA254" s="672"/>
    </row>
    <row r="255">
      <c r="A255" s="672"/>
      <c r="B255" s="701"/>
      <c r="C255" s="672"/>
      <c r="D255" s="672"/>
      <c r="E255" s="672"/>
      <c r="F255" s="672"/>
      <c r="G255" s="672"/>
      <c r="H255" s="672"/>
      <c r="I255" s="672"/>
      <c r="J255" s="672"/>
      <c r="K255" s="672"/>
      <c r="L255" s="672"/>
      <c r="M255" s="672"/>
      <c r="N255" s="672"/>
      <c r="O255" s="672"/>
      <c r="P255" s="672"/>
      <c r="Q255" s="672"/>
      <c r="R255" s="672"/>
      <c r="S255" s="672"/>
      <c r="T255" s="672"/>
      <c r="U255" s="672"/>
      <c r="V255" s="672"/>
      <c r="W255" s="672"/>
      <c r="X255" s="672"/>
      <c r="Y255" s="672"/>
      <c r="Z255" s="672"/>
      <c r="AA255" s="672"/>
    </row>
    <row r="256">
      <c r="A256" s="672"/>
      <c r="B256" s="701"/>
      <c r="C256" s="672"/>
      <c r="D256" s="672"/>
      <c r="E256" s="672"/>
      <c r="F256" s="672"/>
      <c r="G256" s="672"/>
      <c r="H256" s="672"/>
      <c r="I256" s="672"/>
      <c r="J256" s="672"/>
      <c r="K256" s="672"/>
      <c r="L256" s="672"/>
      <c r="M256" s="672"/>
      <c r="N256" s="672"/>
      <c r="O256" s="672"/>
      <c r="P256" s="672"/>
      <c r="Q256" s="672"/>
      <c r="R256" s="672"/>
      <c r="S256" s="672"/>
      <c r="T256" s="672"/>
      <c r="U256" s="672"/>
      <c r="V256" s="672"/>
      <c r="W256" s="672"/>
      <c r="X256" s="672"/>
      <c r="Y256" s="672"/>
      <c r="Z256" s="672"/>
      <c r="AA256" s="672"/>
    </row>
    <row r="257">
      <c r="A257" s="672"/>
      <c r="B257" s="701"/>
      <c r="C257" s="672"/>
      <c r="D257" s="672"/>
      <c r="E257" s="672"/>
      <c r="F257" s="672"/>
      <c r="G257" s="672"/>
      <c r="H257" s="672"/>
      <c r="I257" s="672"/>
      <c r="J257" s="672"/>
      <c r="K257" s="672"/>
      <c r="L257" s="672"/>
      <c r="M257" s="672"/>
      <c r="N257" s="672"/>
      <c r="O257" s="672"/>
      <c r="P257" s="672"/>
      <c r="Q257" s="672"/>
      <c r="R257" s="672"/>
      <c r="S257" s="672"/>
      <c r="T257" s="672"/>
      <c r="U257" s="672"/>
      <c r="V257" s="672"/>
      <c r="W257" s="672"/>
      <c r="X257" s="672"/>
      <c r="Y257" s="672"/>
      <c r="Z257" s="672"/>
      <c r="AA257" s="672"/>
    </row>
    <row r="258">
      <c r="A258" s="672"/>
      <c r="B258" s="701"/>
      <c r="C258" s="672"/>
      <c r="D258" s="672"/>
      <c r="E258" s="672"/>
      <c r="F258" s="672"/>
      <c r="G258" s="672"/>
      <c r="H258" s="672"/>
      <c r="I258" s="672"/>
      <c r="J258" s="672"/>
      <c r="K258" s="672"/>
      <c r="L258" s="672"/>
      <c r="M258" s="672"/>
      <c r="N258" s="672"/>
      <c r="O258" s="672"/>
      <c r="P258" s="672"/>
      <c r="Q258" s="672"/>
      <c r="R258" s="672"/>
      <c r="S258" s="672"/>
      <c r="T258" s="672"/>
      <c r="U258" s="672"/>
      <c r="V258" s="672"/>
      <c r="W258" s="672"/>
      <c r="X258" s="672"/>
      <c r="Y258" s="672"/>
      <c r="Z258" s="672"/>
      <c r="AA258" s="672"/>
    </row>
    <row r="259">
      <c r="A259" s="672"/>
      <c r="B259" s="701"/>
      <c r="C259" s="672"/>
      <c r="D259" s="672"/>
      <c r="E259" s="672"/>
      <c r="F259" s="672"/>
      <c r="G259" s="672"/>
      <c r="H259" s="672"/>
      <c r="I259" s="672"/>
      <c r="J259" s="672"/>
      <c r="K259" s="672"/>
      <c r="L259" s="672"/>
      <c r="M259" s="672"/>
      <c r="N259" s="672"/>
      <c r="O259" s="672"/>
      <c r="P259" s="672"/>
      <c r="Q259" s="672"/>
      <c r="R259" s="672"/>
      <c r="S259" s="672"/>
      <c r="T259" s="672"/>
      <c r="U259" s="672"/>
      <c r="V259" s="672"/>
      <c r="W259" s="672"/>
      <c r="X259" s="672"/>
      <c r="Y259" s="672"/>
      <c r="Z259" s="672"/>
      <c r="AA259" s="672"/>
    </row>
    <row r="260">
      <c r="A260" s="672"/>
      <c r="B260" s="701"/>
      <c r="C260" s="672"/>
      <c r="D260" s="672"/>
      <c r="E260" s="672"/>
      <c r="F260" s="672"/>
      <c r="G260" s="672"/>
      <c r="H260" s="672"/>
      <c r="I260" s="672"/>
      <c r="J260" s="672"/>
      <c r="K260" s="672"/>
      <c r="L260" s="672"/>
      <c r="M260" s="672"/>
      <c r="N260" s="672"/>
      <c r="O260" s="672"/>
      <c r="P260" s="672"/>
      <c r="Q260" s="672"/>
      <c r="R260" s="672"/>
      <c r="S260" s="672"/>
      <c r="T260" s="672"/>
      <c r="U260" s="672"/>
      <c r="V260" s="672"/>
      <c r="W260" s="672"/>
      <c r="X260" s="672"/>
      <c r="Y260" s="672"/>
      <c r="Z260" s="672"/>
      <c r="AA260" s="672"/>
    </row>
    <row r="261">
      <c r="A261" s="672"/>
      <c r="B261" s="701"/>
      <c r="C261" s="672"/>
      <c r="D261" s="672"/>
      <c r="E261" s="672"/>
      <c r="F261" s="672"/>
      <c r="G261" s="672"/>
      <c r="H261" s="672"/>
      <c r="I261" s="672"/>
      <c r="J261" s="672"/>
      <c r="K261" s="672"/>
      <c r="L261" s="672"/>
      <c r="M261" s="672"/>
      <c r="N261" s="672"/>
      <c r="O261" s="672"/>
      <c r="P261" s="672"/>
      <c r="Q261" s="672"/>
      <c r="R261" s="672"/>
      <c r="S261" s="672"/>
      <c r="T261" s="672"/>
      <c r="U261" s="672"/>
      <c r="V261" s="672"/>
      <c r="W261" s="672"/>
      <c r="X261" s="672"/>
      <c r="Y261" s="672"/>
      <c r="Z261" s="672"/>
      <c r="AA261" s="672"/>
    </row>
    <row r="262">
      <c r="A262" s="672"/>
      <c r="B262" s="701"/>
      <c r="C262" s="672"/>
      <c r="D262" s="672"/>
      <c r="E262" s="672"/>
      <c r="F262" s="672"/>
      <c r="G262" s="672"/>
      <c r="H262" s="672"/>
      <c r="I262" s="672"/>
      <c r="J262" s="672"/>
      <c r="K262" s="672"/>
      <c r="L262" s="672"/>
      <c r="M262" s="672"/>
      <c r="N262" s="672"/>
      <c r="O262" s="672"/>
      <c r="P262" s="672"/>
      <c r="Q262" s="672"/>
      <c r="R262" s="672"/>
      <c r="S262" s="672"/>
      <c r="T262" s="672"/>
      <c r="U262" s="672"/>
      <c r="V262" s="672"/>
      <c r="W262" s="672"/>
      <c r="X262" s="672"/>
      <c r="Y262" s="672"/>
      <c r="Z262" s="672"/>
      <c r="AA262" s="672"/>
    </row>
    <row r="263">
      <c r="A263" s="672"/>
      <c r="B263" s="701"/>
      <c r="C263" s="672"/>
      <c r="D263" s="672"/>
      <c r="E263" s="672"/>
      <c r="F263" s="672"/>
      <c r="G263" s="672"/>
      <c r="H263" s="672"/>
      <c r="I263" s="672"/>
      <c r="J263" s="672"/>
      <c r="K263" s="672"/>
      <c r="L263" s="672"/>
      <c r="M263" s="672"/>
      <c r="N263" s="672"/>
      <c r="O263" s="672"/>
      <c r="P263" s="672"/>
      <c r="Q263" s="672"/>
      <c r="R263" s="672"/>
      <c r="S263" s="672"/>
      <c r="T263" s="672"/>
      <c r="U263" s="672"/>
      <c r="V263" s="672"/>
      <c r="W263" s="672"/>
      <c r="X263" s="672"/>
      <c r="Y263" s="672"/>
      <c r="Z263" s="672"/>
      <c r="AA263" s="672"/>
    </row>
    <row r="264">
      <c r="A264" s="672"/>
      <c r="B264" s="701"/>
      <c r="C264" s="672"/>
      <c r="D264" s="672"/>
      <c r="E264" s="672"/>
      <c r="F264" s="672"/>
      <c r="G264" s="672"/>
      <c r="H264" s="672"/>
      <c r="I264" s="672"/>
      <c r="J264" s="672"/>
      <c r="K264" s="672"/>
      <c r="L264" s="672"/>
      <c r="M264" s="672"/>
      <c r="N264" s="672"/>
      <c r="O264" s="672"/>
      <c r="P264" s="672"/>
      <c r="Q264" s="672"/>
      <c r="R264" s="672"/>
      <c r="S264" s="672"/>
      <c r="T264" s="672"/>
      <c r="U264" s="672"/>
      <c r="V264" s="672"/>
      <c r="W264" s="672"/>
      <c r="X264" s="672"/>
      <c r="Y264" s="672"/>
      <c r="Z264" s="672"/>
      <c r="AA264" s="672"/>
    </row>
    <row r="265">
      <c r="A265" s="672"/>
      <c r="B265" s="701"/>
      <c r="C265" s="672"/>
      <c r="D265" s="672"/>
      <c r="E265" s="672"/>
      <c r="F265" s="672"/>
      <c r="G265" s="672"/>
      <c r="H265" s="672"/>
      <c r="I265" s="672"/>
      <c r="J265" s="672"/>
      <c r="K265" s="672"/>
      <c r="L265" s="672"/>
      <c r="M265" s="672"/>
      <c r="N265" s="672"/>
      <c r="O265" s="672"/>
      <c r="P265" s="672"/>
      <c r="Q265" s="672"/>
      <c r="R265" s="672"/>
      <c r="S265" s="672"/>
      <c r="T265" s="672"/>
      <c r="U265" s="672"/>
      <c r="V265" s="672"/>
      <c r="W265" s="672"/>
      <c r="X265" s="672"/>
      <c r="Y265" s="672"/>
      <c r="Z265" s="672"/>
      <c r="AA265" s="672"/>
    </row>
    <row r="266">
      <c r="A266" s="672"/>
      <c r="B266" s="701"/>
      <c r="C266" s="672"/>
      <c r="D266" s="672"/>
      <c r="E266" s="672"/>
      <c r="F266" s="672"/>
      <c r="G266" s="672"/>
      <c r="H266" s="672"/>
      <c r="I266" s="672"/>
      <c r="J266" s="672"/>
      <c r="K266" s="672"/>
      <c r="L266" s="672"/>
      <c r="M266" s="672"/>
      <c r="N266" s="672"/>
      <c r="O266" s="672"/>
      <c r="P266" s="672"/>
      <c r="Q266" s="672"/>
      <c r="R266" s="672"/>
      <c r="S266" s="672"/>
      <c r="T266" s="672"/>
      <c r="U266" s="672"/>
      <c r="V266" s="672"/>
      <c r="W266" s="672"/>
      <c r="X266" s="672"/>
      <c r="Y266" s="672"/>
      <c r="Z266" s="672"/>
      <c r="AA266" s="672"/>
    </row>
    <row r="267">
      <c r="A267" s="672"/>
      <c r="B267" s="701"/>
      <c r="C267" s="672"/>
      <c r="D267" s="672"/>
      <c r="E267" s="672"/>
      <c r="F267" s="672"/>
      <c r="G267" s="672"/>
      <c r="H267" s="672"/>
      <c r="I267" s="672"/>
      <c r="J267" s="672"/>
      <c r="K267" s="672"/>
      <c r="L267" s="672"/>
      <c r="M267" s="672"/>
      <c r="N267" s="672"/>
      <c r="O267" s="672"/>
      <c r="P267" s="672"/>
      <c r="Q267" s="672"/>
      <c r="R267" s="672"/>
      <c r="S267" s="672"/>
      <c r="T267" s="672"/>
      <c r="U267" s="672"/>
      <c r="V267" s="672"/>
      <c r="W267" s="672"/>
      <c r="X267" s="672"/>
      <c r="Y267" s="672"/>
      <c r="Z267" s="672"/>
      <c r="AA267" s="672"/>
    </row>
    <row r="268">
      <c r="A268" s="672"/>
      <c r="B268" s="701"/>
      <c r="C268" s="672"/>
      <c r="D268" s="672"/>
      <c r="E268" s="672"/>
      <c r="F268" s="672"/>
      <c r="G268" s="672"/>
      <c r="H268" s="672"/>
      <c r="I268" s="672"/>
      <c r="J268" s="672"/>
      <c r="K268" s="672"/>
      <c r="L268" s="672"/>
      <c r="M268" s="672"/>
      <c r="N268" s="672"/>
      <c r="O268" s="672"/>
      <c r="P268" s="672"/>
      <c r="Q268" s="672"/>
      <c r="R268" s="672"/>
      <c r="S268" s="672"/>
      <c r="T268" s="672"/>
      <c r="U268" s="672"/>
      <c r="V268" s="672"/>
      <c r="W268" s="672"/>
      <c r="X268" s="672"/>
      <c r="Y268" s="672"/>
      <c r="Z268" s="672"/>
      <c r="AA268" s="672"/>
    </row>
    <row r="269">
      <c r="A269" s="672"/>
      <c r="B269" s="701"/>
      <c r="C269" s="672"/>
      <c r="D269" s="672"/>
      <c r="E269" s="672"/>
      <c r="F269" s="672"/>
      <c r="G269" s="672"/>
      <c r="H269" s="672"/>
      <c r="I269" s="672"/>
      <c r="J269" s="672"/>
      <c r="K269" s="672"/>
      <c r="L269" s="672"/>
      <c r="M269" s="672"/>
      <c r="N269" s="672"/>
      <c r="O269" s="672"/>
      <c r="P269" s="672"/>
      <c r="Q269" s="672"/>
      <c r="R269" s="672"/>
      <c r="S269" s="672"/>
      <c r="T269" s="672"/>
      <c r="U269" s="672"/>
      <c r="V269" s="672"/>
      <c r="W269" s="672"/>
      <c r="X269" s="672"/>
      <c r="Y269" s="672"/>
      <c r="Z269" s="672"/>
      <c r="AA269" s="672"/>
    </row>
    <row r="270">
      <c r="A270" s="672"/>
      <c r="B270" s="701"/>
      <c r="C270" s="672"/>
      <c r="D270" s="672"/>
      <c r="E270" s="672"/>
      <c r="F270" s="672"/>
      <c r="G270" s="672"/>
      <c r="H270" s="672"/>
      <c r="I270" s="672"/>
      <c r="J270" s="672"/>
      <c r="K270" s="672"/>
      <c r="L270" s="672"/>
      <c r="M270" s="672"/>
      <c r="N270" s="672"/>
      <c r="O270" s="672"/>
      <c r="P270" s="672"/>
      <c r="Q270" s="672"/>
      <c r="R270" s="672"/>
      <c r="S270" s="672"/>
      <c r="T270" s="672"/>
      <c r="U270" s="672"/>
      <c r="V270" s="672"/>
      <c r="W270" s="672"/>
      <c r="X270" s="672"/>
      <c r="Y270" s="672"/>
      <c r="Z270" s="672"/>
      <c r="AA270" s="672"/>
    </row>
    <row r="271">
      <c r="A271" s="672"/>
      <c r="B271" s="701"/>
      <c r="C271" s="672"/>
      <c r="D271" s="672"/>
      <c r="E271" s="672"/>
      <c r="F271" s="672"/>
      <c r="G271" s="672"/>
      <c r="H271" s="672"/>
      <c r="I271" s="672"/>
      <c r="J271" s="672"/>
      <c r="K271" s="672"/>
      <c r="L271" s="672"/>
      <c r="M271" s="672"/>
      <c r="N271" s="672"/>
      <c r="O271" s="672"/>
      <c r="P271" s="672"/>
      <c r="Q271" s="672"/>
      <c r="R271" s="672"/>
      <c r="S271" s="672"/>
      <c r="T271" s="672"/>
      <c r="U271" s="672"/>
      <c r="V271" s="672"/>
      <c r="W271" s="672"/>
      <c r="X271" s="672"/>
      <c r="Y271" s="672"/>
      <c r="Z271" s="672"/>
      <c r="AA271" s="672"/>
    </row>
    <row r="272">
      <c r="A272" s="672"/>
      <c r="B272" s="701"/>
      <c r="C272" s="672"/>
      <c r="D272" s="672"/>
      <c r="E272" s="672"/>
      <c r="F272" s="672"/>
      <c r="G272" s="672"/>
      <c r="H272" s="672"/>
      <c r="I272" s="672"/>
      <c r="J272" s="672"/>
      <c r="K272" s="672"/>
      <c r="L272" s="672"/>
      <c r="M272" s="672"/>
      <c r="N272" s="672"/>
      <c r="O272" s="672"/>
      <c r="P272" s="672"/>
      <c r="Q272" s="672"/>
      <c r="R272" s="672"/>
      <c r="S272" s="672"/>
      <c r="T272" s="672"/>
      <c r="U272" s="672"/>
      <c r="V272" s="672"/>
      <c r="W272" s="672"/>
      <c r="X272" s="672"/>
      <c r="Y272" s="672"/>
      <c r="Z272" s="672"/>
      <c r="AA272" s="672"/>
    </row>
    <row r="273">
      <c r="A273" s="672"/>
      <c r="B273" s="701"/>
      <c r="C273" s="672"/>
      <c r="D273" s="672"/>
      <c r="E273" s="672"/>
      <c r="F273" s="672"/>
      <c r="G273" s="672"/>
      <c r="H273" s="672"/>
      <c r="I273" s="672"/>
      <c r="J273" s="672"/>
      <c r="K273" s="672"/>
      <c r="L273" s="672"/>
      <c r="M273" s="672"/>
      <c r="N273" s="672"/>
      <c r="O273" s="672"/>
      <c r="P273" s="672"/>
      <c r="Q273" s="672"/>
      <c r="R273" s="672"/>
      <c r="S273" s="672"/>
      <c r="T273" s="672"/>
      <c r="U273" s="672"/>
      <c r="V273" s="672"/>
      <c r="W273" s="672"/>
      <c r="X273" s="672"/>
      <c r="Y273" s="672"/>
      <c r="Z273" s="672"/>
      <c r="AA273" s="672"/>
    </row>
    <row r="274">
      <c r="A274" s="672"/>
      <c r="B274" s="701"/>
      <c r="C274" s="672"/>
      <c r="D274" s="672"/>
      <c r="E274" s="672"/>
      <c r="F274" s="672"/>
      <c r="G274" s="672"/>
      <c r="H274" s="672"/>
      <c r="I274" s="672"/>
      <c r="J274" s="672"/>
      <c r="K274" s="672"/>
      <c r="L274" s="672"/>
      <c r="M274" s="672"/>
      <c r="N274" s="672"/>
      <c r="O274" s="672"/>
      <c r="P274" s="672"/>
      <c r="Q274" s="672"/>
      <c r="R274" s="672"/>
      <c r="S274" s="672"/>
      <c r="T274" s="672"/>
      <c r="U274" s="672"/>
      <c r="V274" s="672"/>
      <c r="W274" s="672"/>
      <c r="X274" s="672"/>
      <c r="Y274" s="672"/>
      <c r="Z274" s="672"/>
      <c r="AA274" s="672"/>
    </row>
    <row r="275">
      <c r="A275" s="672"/>
      <c r="B275" s="701"/>
      <c r="C275" s="672"/>
      <c r="D275" s="672"/>
      <c r="E275" s="672"/>
      <c r="F275" s="672"/>
      <c r="G275" s="672"/>
      <c r="H275" s="672"/>
      <c r="I275" s="672"/>
      <c r="J275" s="672"/>
      <c r="K275" s="672"/>
      <c r="L275" s="672"/>
      <c r="M275" s="672"/>
      <c r="N275" s="672"/>
      <c r="O275" s="672"/>
      <c r="P275" s="672"/>
      <c r="Q275" s="672"/>
      <c r="R275" s="672"/>
      <c r="S275" s="672"/>
      <c r="T275" s="672"/>
      <c r="U275" s="672"/>
      <c r="V275" s="672"/>
      <c r="W275" s="672"/>
      <c r="X275" s="672"/>
      <c r="Y275" s="672"/>
      <c r="Z275" s="672"/>
      <c r="AA275" s="672"/>
    </row>
    <row r="276">
      <c r="A276" s="672"/>
      <c r="B276" s="701"/>
      <c r="C276" s="672"/>
      <c r="D276" s="672"/>
      <c r="E276" s="672"/>
      <c r="F276" s="672"/>
      <c r="G276" s="672"/>
      <c r="H276" s="672"/>
      <c r="I276" s="672"/>
      <c r="J276" s="672"/>
      <c r="K276" s="672"/>
      <c r="L276" s="672"/>
      <c r="M276" s="672"/>
      <c r="N276" s="672"/>
      <c r="O276" s="672"/>
      <c r="P276" s="672"/>
      <c r="Q276" s="672"/>
      <c r="R276" s="672"/>
      <c r="S276" s="672"/>
      <c r="T276" s="672"/>
      <c r="U276" s="672"/>
      <c r="V276" s="672"/>
      <c r="W276" s="672"/>
      <c r="X276" s="672"/>
      <c r="Y276" s="672"/>
      <c r="Z276" s="672"/>
      <c r="AA276" s="672"/>
    </row>
    <row r="277">
      <c r="A277" s="672"/>
      <c r="B277" s="701"/>
      <c r="C277" s="672"/>
      <c r="D277" s="672"/>
      <c r="E277" s="672"/>
      <c r="F277" s="672"/>
      <c r="G277" s="672"/>
      <c r="H277" s="672"/>
      <c r="I277" s="672"/>
      <c r="J277" s="672"/>
      <c r="K277" s="672"/>
      <c r="L277" s="672"/>
      <c r="M277" s="672"/>
      <c r="N277" s="672"/>
      <c r="O277" s="672"/>
      <c r="P277" s="672"/>
      <c r="Q277" s="672"/>
      <c r="R277" s="672"/>
      <c r="S277" s="672"/>
      <c r="T277" s="672"/>
      <c r="U277" s="672"/>
      <c r="V277" s="672"/>
      <c r="W277" s="672"/>
      <c r="X277" s="672"/>
      <c r="Y277" s="672"/>
      <c r="Z277" s="672"/>
      <c r="AA277" s="672"/>
    </row>
    <row r="278">
      <c r="A278" s="672"/>
      <c r="B278" s="701"/>
      <c r="C278" s="672"/>
      <c r="D278" s="672"/>
      <c r="E278" s="672"/>
      <c r="F278" s="672"/>
      <c r="G278" s="672"/>
      <c r="H278" s="672"/>
      <c r="I278" s="672"/>
      <c r="J278" s="672"/>
      <c r="K278" s="672"/>
      <c r="L278" s="672"/>
      <c r="M278" s="672"/>
      <c r="N278" s="672"/>
      <c r="O278" s="672"/>
      <c r="P278" s="672"/>
      <c r="Q278" s="672"/>
      <c r="R278" s="672"/>
      <c r="S278" s="672"/>
      <c r="T278" s="672"/>
      <c r="U278" s="672"/>
      <c r="V278" s="672"/>
      <c r="W278" s="672"/>
      <c r="X278" s="672"/>
      <c r="Y278" s="672"/>
      <c r="Z278" s="672"/>
      <c r="AA278" s="672"/>
    </row>
    <row r="279">
      <c r="A279" s="672"/>
      <c r="B279" s="701"/>
      <c r="C279" s="672"/>
      <c r="D279" s="672"/>
      <c r="E279" s="672"/>
      <c r="F279" s="672"/>
      <c r="G279" s="672"/>
      <c r="H279" s="672"/>
      <c r="I279" s="672"/>
      <c r="J279" s="672"/>
      <c r="K279" s="672"/>
      <c r="L279" s="672"/>
      <c r="M279" s="672"/>
      <c r="N279" s="672"/>
      <c r="O279" s="672"/>
      <c r="P279" s="672"/>
      <c r="Q279" s="672"/>
      <c r="R279" s="672"/>
      <c r="S279" s="672"/>
      <c r="T279" s="672"/>
      <c r="U279" s="672"/>
      <c r="V279" s="672"/>
      <c r="W279" s="672"/>
      <c r="X279" s="672"/>
      <c r="Y279" s="672"/>
      <c r="Z279" s="672"/>
      <c r="AA279" s="672"/>
    </row>
    <row r="280">
      <c r="A280" s="672"/>
      <c r="B280" s="701"/>
      <c r="C280" s="672"/>
      <c r="D280" s="672"/>
      <c r="E280" s="672"/>
      <c r="F280" s="672"/>
      <c r="G280" s="672"/>
      <c r="H280" s="672"/>
      <c r="I280" s="672"/>
      <c r="J280" s="672"/>
      <c r="K280" s="672"/>
      <c r="L280" s="672"/>
      <c r="M280" s="672"/>
      <c r="N280" s="672"/>
      <c r="O280" s="672"/>
      <c r="P280" s="672"/>
      <c r="Q280" s="672"/>
      <c r="R280" s="672"/>
      <c r="S280" s="672"/>
      <c r="T280" s="672"/>
      <c r="U280" s="672"/>
      <c r="V280" s="672"/>
      <c r="W280" s="672"/>
      <c r="X280" s="672"/>
      <c r="Y280" s="672"/>
      <c r="Z280" s="672"/>
      <c r="AA280" s="672"/>
    </row>
    <row r="281">
      <c r="A281" s="672"/>
      <c r="B281" s="701"/>
      <c r="C281" s="672"/>
      <c r="D281" s="672"/>
      <c r="E281" s="672"/>
      <c r="F281" s="672"/>
      <c r="G281" s="672"/>
      <c r="H281" s="672"/>
      <c r="I281" s="672"/>
      <c r="J281" s="672"/>
      <c r="K281" s="672"/>
      <c r="L281" s="672"/>
      <c r="M281" s="672"/>
      <c r="N281" s="672"/>
      <c r="O281" s="672"/>
      <c r="P281" s="672"/>
      <c r="Q281" s="672"/>
      <c r="R281" s="672"/>
      <c r="S281" s="672"/>
      <c r="T281" s="672"/>
      <c r="U281" s="672"/>
      <c r="V281" s="672"/>
      <c r="W281" s="672"/>
      <c r="X281" s="672"/>
      <c r="Y281" s="672"/>
      <c r="Z281" s="672"/>
      <c r="AA281" s="672"/>
    </row>
    <row r="282">
      <c r="A282" s="672"/>
      <c r="B282" s="701"/>
      <c r="C282" s="672"/>
      <c r="D282" s="672"/>
      <c r="E282" s="672"/>
      <c r="F282" s="672"/>
      <c r="G282" s="672"/>
      <c r="H282" s="672"/>
      <c r="I282" s="672"/>
      <c r="J282" s="672"/>
      <c r="K282" s="672"/>
      <c r="L282" s="672"/>
      <c r="M282" s="672"/>
      <c r="N282" s="672"/>
      <c r="O282" s="672"/>
      <c r="P282" s="672"/>
      <c r="Q282" s="672"/>
      <c r="R282" s="672"/>
      <c r="S282" s="672"/>
      <c r="T282" s="672"/>
      <c r="U282" s="672"/>
      <c r="V282" s="672"/>
      <c r="W282" s="672"/>
      <c r="X282" s="672"/>
      <c r="Y282" s="672"/>
      <c r="Z282" s="672"/>
      <c r="AA282" s="672"/>
    </row>
    <row r="283">
      <c r="A283" s="672"/>
      <c r="B283" s="701"/>
      <c r="C283" s="672"/>
      <c r="D283" s="672"/>
      <c r="E283" s="672"/>
      <c r="F283" s="672"/>
      <c r="G283" s="672"/>
      <c r="H283" s="672"/>
      <c r="I283" s="672"/>
      <c r="J283" s="672"/>
      <c r="K283" s="672"/>
      <c r="L283" s="672"/>
      <c r="M283" s="672"/>
      <c r="N283" s="672"/>
      <c r="O283" s="672"/>
      <c r="P283" s="672"/>
      <c r="Q283" s="672"/>
      <c r="R283" s="672"/>
      <c r="S283" s="672"/>
      <c r="T283" s="672"/>
      <c r="U283" s="672"/>
      <c r="V283" s="672"/>
      <c r="W283" s="672"/>
      <c r="X283" s="672"/>
      <c r="Y283" s="672"/>
      <c r="Z283" s="672"/>
      <c r="AA283" s="672"/>
    </row>
    <row r="284">
      <c r="A284" s="672"/>
      <c r="B284" s="701"/>
      <c r="C284" s="672"/>
      <c r="D284" s="672"/>
      <c r="E284" s="672"/>
      <c r="F284" s="672"/>
      <c r="G284" s="672"/>
      <c r="H284" s="672"/>
      <c r="I284" s="672"/>
      <c r="J284" s="672"/>
      <c r="K284" s="672"/>
      <c r="L284" s="672"/>
      <c r="M284" s="672"/>
      <c r="N284" s="672"/>
      <c r="O284" s="672"/>
      <c r="P284" s="672"/>
      <c r="Q284" s="672"/>
      <c r="R284" s="672"/>
      <c r="S284" s="672"/>
      <c r="T284" s="672"/>
      <c r="U284" s="672"/>
      <c r="V284" s="672"/>
      <c r="W284" s="672"/>
      <c r="X284" s="672"/>
      <c r="Y284" s="672"/>
      <c r="Z284" s="672"/>
      <c r="AA284" s="672"/>
    </row>
    <row r="285">
      <c r="A285" s="672"/>
      <c r="B285" s="701"/>
      <c r="C285" s="672"/>
      <c r="D285" s="672"/>
      <c r="E285" s="672"/>
      <c r="F285" s="672"/>
      <c r="G285" s="672"/>
      <c r="H285" s="672"/>
      <c r="I285" s="672"/>
      <c r="J285" s="672"/>
      <c r="K285" s="672"/>
      <c r="L285" s="672"/>
      <c r="M285" s="672"/>
      <c r="N285" s="672"/>
      <c r="O285" s="672"/>
      <c r="P285" s="672"/>
      <c r="Q285" s="672"/>
      <c r="R285" s="672"/>
      <c r="S285" s="672"/>
      <c r="T285" s="672"/>
      <c r="U285" s="672"/>
      <c r="V285" s="672"/>
      <c r="W285" s="672"/>
      <c r="X285" s="672"/>
      <c r="Y285" s="672"/>
      <c r="Z285" s="672"/>
      <c r="AA285" s="672"/>
    </row>
    <row r="286">
      <c r="A286" s="672"/>
      <c r="B286" s="701"/>
      <c r="C286" s="672"/>
      <c r="D286" s="672"/>
      <c r="E286" s="672"/>
      <c r="F286" s="672"/>
      <c r="G286" s="672"/>
      <c r="H286" s="672"/>
      <c r="I286" s="672"/>
      <c r="J286" s="672"/>
      <c r="K286" s="672"/>
      <c r="L286" s="672"/>
      <c r="M286" s="672"/>
      <c r="N286" s="672"/>
      <c r="O286" s="672"/>
      <c r="P286" s="672"/>
      <c r="Q286" s="672"/>
      <c r="R286" s="672"/>
      <c r="S286" s="672"/>
      <c r="T286" s="672"/>
      <c r="U286" s="672"/>
      <c r="V286" s="672"/>
      <c r="W286" s="672"/>
      <c r="X286" s="672"/>
      <c r="Y286" s="672"/>
      <c r="Z286" s="672"/>
      <c r="AA286" s="672"/>
    </row>
    <row r="287">
      <c r="A287" s="672"/>
      <c r="B287" s="701"/>
      <c r="C287" s="672"/>
      <c r="D287" s="672"/>
      <c r="E287" s="672"/>
      <c r="F287" s="672"/>
      <c r="G287" s="672"/>
      <c r="H287" s="672"/>
      <c r="I287" s="672"/>
      <c r="J287" s="672"/>
      <c r="K287" s="672"/>
      <c r="L287" s="672"/>
      <c r="M287" s="672"/>
      <c r="N287" s="672"/>
      <c r="O287" s="672"/>
      <c r="P287" s="672"/>
      <c r="Q287" s="672"/>
      <c r="R287" s="672"/>
      <c r="S287" s="672"/>
      <c r="T287" s="672"/>
      <c r="U287" s="672"/>
      <c r="V287" s="672"/>
      <c r="W287" s="672"/>
      <c r="X287" s="672"/>
      <c r="Y287" s="672"/>
      <c r="Z287" s="672"/>
      <c r="AA287" s="672"/>
    </row>
    <row r="288">
      <c r="A288" s="672"/>
      <c r="B288" s="701"/>
      <c r="C288" s="672"/>
      <c r="D288" s="672"/>
      <c r="E288" s="672"/>
      <c r="F288" s="672"/>
      <c r="G288" s="672"/>
      <c r="H288" s="672"/>
      <c r="I288" s="672"/>
      <c r="J288" s="672"/>
      <c r="K288" s="672"/>
      <c r="L288" s="672"/>
      <c r="M288" s="672"/>
      <c r="N288" s="672"/>
      <c r="O288" s="672"/>
      <c r="P288" s="672"/>
      <c r="Q288" s="672"/>
      <c r="R288" s="672"/>
      <c r="S288" s="672"/>
      <c r="T288" s="672"/>
      <c r="U288" s="672"/>
      <c r="V288" s="672"/>
      <c r="W288" s="672"/>
      <c r="X288" s="672"/>
      <c r="Y288" s="672"/>
      <c r="Z288" s="672"/>
      <c r="AA288" s="672"/>
    </row>
    <row r="289">
      <c r="A289" s="672"/>
      <c r="B289" s="701"/>
      <c r="C289" s="672"/>
      <c r="D289" s="672"/>
      <c r="E289" s="672"/>
      <c r="F289" s="672"/>
      <c r="G289" s="672"/>
      <c r="H289" s="672"/>
      <c r="I289" s="672"/>
      <c r="J289" s="672"/>
      <c r="K289" s="672"/>
      <c r="L289" s="672"/>
      <c r="M289" s="672"/>
      <c r="N289" s="672"/>
      <c r="O289" s="672"/>
      <c r="P289" s="672"/>
      <c r="Q289" s="672"/>
      <c r="R289" s="672"/>
      <c r="S289" s="672"/>
      <c r="T289" s="672"/>
      <c r="U289" s="672"/>
      <c r="V289" s="672"/>
      <c r="W289" s="672"/>
      <c r="X289" s="672"/>
      <c r="Y289" s="672"/>
      <c r="Z289" s="672"/>
      <c r="AA289" s="672"/>
    </row>
    <row r="290">
      <c r="A290" s="672"/>
      <c r="B290" s="701"/>
      <c r="C290" s="672"/>
      <c r="D290" s="672"/>
      <c r="E290" s="672"/>
      <c r="F290" s="672"/>
      <c r="G290" s="672"/>
      <c r="H290" s="672"/>
      <c r="I290" s="672"/>
      <c r="J290" s="672"/>
      <c r="K290" s="672"/>
      <c r="L290" s="672"/>
      <c r="M290" s="672"/>
      <c r="N290" s="672"/>
      <c r="O290" s="672"/>
      <c r="P290" s="672"/>
      <c r="Q290" s="672"/>
      <c r="R290" s="672"/>
      <c r="S290" s="672"/>
      <c r="T290" s="672"/>
      <c r="U290" s="672"/>
      <c r="V290" s="672"/>
      <c r="W290" s="672"/>
      <c r="X290" s="672"/>
      <c r="Y290" s="672"/>
      <c r="Z290" s="672"/>
      <c r="AA290" s="672"/>
    </row>
    <row r="291">
      <c r="A291" s="672"/>
      <c r="B291" s="701"/>
      <c r="C291" s="672"/>
      <c r="D291" s="672"/>
      <c r="E291" s="672"/>
      <c r="F291" s="672"/>
      <c r="G291" s="672"/>
      <c r="H291" s="672"/>
      <c r="I291" s="672"/>
      <c r="J291" s="672"/>
      <c r="K291" s="672"/>
      <c r="L291" s="672"/>
      <c r="M291" s="672"/>
      <c r="N291" s="672"/>
      <c r="O291" s="672"/>
      <c r="P291" s="672"/>
      <c r="Q291" s="672"/>
      <c r="R291" s="672"/>
      <c r="S291" s="672"/>
      <c r="T291" s="672"/>
      <c r="U291" s="672"/>
      <c r="V291" s="672"/>
      <c r="W291" s="672"/>
      <c r="X291" s="672"/>
      <c r="Y291" s="672"/>
      <c r="Z291" s="672"/>
      <c r="AA291" s="672"/>
    </row>
    <row r="292">
      <c r="A292" s="672"/>
      <c r="B292" s="701"/>
      <c r="C292" s="672"/>
      <c r="D292" s="672"/>
      <c r="E292" s="672"/>
      <c r="F292" s="672"/>
      <c r="G292" s="672"/>
      <c r="H292" s="672"/>
      <c r="I292" s="672"/>
      <c r="J292" s="672"/>
      <c r="K292" s="672"/>
      <c r="L292" s="672"/>
      <c r="M292" s="672"/>
      <c r="N292" s="672"/>
      <c r="O292" s="672"/>
      <c r="P292" s="672"/>
      <c r="Q292" s="672"/>
      <c r="R292" s="672"/>
      <c r="S292" s="672"/>
      <c r="T292" s="672"/>
      <c r="U292" s="672"/>
      <c r="V292" s="672"/>
      <c r="W292" s="672"/>
      <c r="X292" s="672"/>
      <c r="Y292" s="672"/>
      <c r="Z292" s="672"/>
      <c r="AA292" s="672"/>
    </row>
    <row r="293">
      <c r="A293" s="672"/>
      <c r="B293" s="701"/>
      <c r="C293" s="672"/>
      <c r="D293" s="672"/>
      <c r="E293" s="672"/>
      <c r="F293" s="672"/>
      <c r="G293" s="672"/>
      <c r="H293" s="672"/>
      <c r="I293" s="672"/>
      <c r="J293" s="672"/>
      <c r="K293" s="672"/>
      <c r="L293" s="672"/>
      <c r="M293" s="672"/>
      <c r="N293" s="672"/>
      <c r="O293" s="672"/>
      <c r="P293" s="672"/>
      <c r="Q293" s="672"/>
      <c r="R293" s="672"/>
      <c r="S293" s="672"/>
      <c r="T293" s="672"/>
      <c r="U293" s="672"/>
      <c r="V293" s="672"/>
      <c r="W293" s="672"/>
      <c r="X293" s="672"/>
      <c r="Y293" s="672"/>
      <c r="Z293" s="672"/>
      <c r="AA293" s="672"/>
    </row>
    <row r="294">
      <c r="A294" s="672"/>
      <c r="B294" s="701"/>
      <c r="C294" s="672"/>
      <c r="D294" s="672"/>
      <c r="E294" s="672"/>
      <c r="F294" s="672"/>
      <c r="G294" s="672"/>
      <c r="H294" s="672"/>
      <c r="I294" s="672"/>
      <c r="J294" s="672"/>
      <c r="K294" s="672"/>
      <c r="L294" s="672"/>
      <c r="M294" s="672"/>
      <c r="N294" s="672"/>
      <c r="O294" s="672"/>
      <c r="P294" s="672"/>
      <c r="Q294" s="672"/>
      <c r="R294" s="672"/>
      <c r="S294" s="672"/>
      <c r="T294" s="672"/>
      <c r="U294" s="672"/>
      <c r="V294" s="672"/>
      <c r="W294" s="672"/>
      <c r="X294" s="672"/>
      <c r="Y294" s="672"/>
      <c r="Z294" s="672"/>
      <c r="AA294" s="672"/>
    </row>
    <row r="295">
      <c r="A295" s="672"/>
      <c r="B295" s="701"/>
      <c r="C295" s="672"/>
      <c r="D295" s="672"/>
      <c r="E295" s="672"/>
      <c r="F295" s="672"/>
      <c r="G295" s="672"/>
      <c r="H295" s="672"/>
      <c r="I295" s="672"/>
      <c r="J295" s="672"/>
      <c r="K295" s="672"/>
      <c r="L295" s="672"/>
      <c r="M295" s="672"/>
      <c r="N295" s="672"/>
      <c r="O295" s="672"/>
      <c r="P295" s="672"/>
      <c r="Q295" s="672"/>
      <c r="R295" s="672"/>
      <c r="S295" s="672"/>
      <c r="T295" s="672"/>
      <c r="U295" s="672"/>
      <c r="V295" s="672"/>
      <c r="W295" s="672"/>
      <c r="X295" s="672"/>
      <c r="Y295" s="672"/>
      <c r="Z295" s="672"/>
      <c r="AA295" s="672"/>
    </row>
    <row r="296">
      <c r="A296" s="672"/>
      <c r="B296" s="701"/>
      <c r="C296" s="672"/>
      <c r="D296" s="672"/>
      <c r="E296" s="672"/>
      <c r="F296" s="672"/>
      <c r="G296" s="672"/>
      <c r="H296" s="672"/>
      <c r="I296" s="672"/>
      <c r="J296" s="672"/>
      <c r="K296" s="672"/>
      <c r="L296" s="672"/>
      <c r="M296" s="672"/>
      <c r="N296" s="672"/>
      <c r="O296" s="672"/>
      <c r="P296" s="672"/>
      <c r="Q296" s="672"/>
      <c r="R296" s="672"/>
      <c r="S296" s="672"/>
      <c r="T296" s="672"/>
      <c r="U296" s="672"/>
      <c r="V296" s="672"/>
      <c r="W296" s="672"/>
      <c r="X296" s="672"/>
      <c r="Y296" s="672"/>
      <c r="Z296" s="672"/>
      <c r="AA296" s="672"/>
    </row>
    <row r="297">
      <c r="A297" s="672"/>
      <c r="B297" s="701"/>
      <c r="C297" s="672"/>
      <c r="D297" s="672"/>
      <c r="E297" s="672"/>
      <c r="F297" s="672"/>
      <c r="G297" s="672"/>
      <c r="H297" s="672"/>
      <c r="I297" s="672"/>
      <c r="J297" s="672"/>
      <c r="K297" s="672"/>
      <c r="L297" s="672"/>
      <c r="M297" s="672"/>
      <c r="N297" s="672"/>
      <c r="O297" s="672"/>
      <c r="P297" s="672"/>
      <c r="Q297" s="672"/>
      <c r="R297" s="672"/>
      <c r="S297" s="672"/>
      <c r="T297" s="672"/>
      <c r="U297" s="672"/>
      <c r="V297" s="672"/>
      <c r="W297" s="672"/>
      <c r="X297" s="672"/>
      <c r="Y297" s="672"/>
      <c r="Z297" s="672"/>
      <c r="AA297" s="672"/>
    </row>
    <row r="298">
      <c r="A298" s="672"/>
      <c r="B298" s="701"/>
      <c r="C298" s="672"/>
      <c r="D298" s="672"/>
      <c r="E298" s="672"/>
      <c r="F298" s="672"/>
      <c r="G298" s="672"/>
      <c r="H298" s="672"/>
      <c r="I298" s="672"/>
      <c r="J298" s="672"/>
      <c r="K298" s="672"/>
      <c r="L298" s="672"/>
      <c r="M298" s="672"/>
      <c r="N298" s="672"/>
      <c r="O298" s="672"/>
      <c r="P298" s="672"/>
      <c r="Q298" s="672"/>
      <c r="R298" s="672"/>
      <c r="S298" s="672"/>
      <c r="T298" s="672"/>
      <c r="U298" s="672"/>
      <c r="V298" s="672"/>
      <c r="W298" s="672"/>
      <c r="X298" s="672"/>
      <c r="Y298" s="672"/>
      <c r="Z298" s="672"/>
      <c r="AA298" s="672"/>
    </row>
    <row r="299">
      <c r="A299" s="672"/>
      <c r="B299" s="701"/>
      <c r="C299" s="672"/>
      <c r="D299" s="672"/>
      <c r="E299" s="672"/>
      <c r="F299" s="672"/>
      <c r="G299" s="672"/>
      <c r="H299" s="672"/>
      <c r="I299" s="672"/>
      <c r="J299" s="672"/>
      <c r="K299" s="672"/>
      <c r="L299" s="672"/>
      <c r="M299" s="672"/>
      <c r="N299" s="672"/>
      <c r="O299" s="672"/>
      <c r="P299" s="672"/>
      <c r="Q299" s="672"/>
      <c r="R299" s="672"/>
      <c r="S299" s="672"/>
      <c r="T299" s="672"/>
      <c r="U299" s="672"/>
      <c r="V299" s="672"/>
      <c r="W299" s="672"/>
      <c r="X299" s="672"/>
      <c r="Y299" s="672"/>
      <c r="Z299" s="672"/>
      <c r="AA299" s="672"/>
    </row>
    <row r="300">
      <c r="A300" s="672"/>
      <c r="B300" s="701"/>
      <c r="C300" s="672"/>
      <c r="D300" s="672"/>
      <c r="E300" s="672"/>
      <c r="F300" s="672"/>
      <c r="G300" s="672"/>
      <c r="H300" s="672"/>
      <c r="I300" s="672"/>
      <c r="J300" s="672"/>
      <c r="K300" s="672"/>
      <c r="L300" s="672"/>
      <c r="M300" s="672"/>
      <c r="N300" s="672"/>
      <c r="O300" s="672"/>
      <c r="P300" s="672"/>
      <c r="Q300" s="672"/>
      <c r="R300" s="672"/>
      <c r="S300" s="672"/>
      <c r="T300" s="672"/>
      <c r="U300" s="672"/>
      <c r="V300" s="672"/>
      <c r="W300" s="672"/>
      <c r="X300" s="672"/>
      <c r="Y300" s="672"/>
      <c r="Z300" s="672"/>
      <c r="AA300" s="672"/>
    </row>
    <row r="301">
      <c r="A301" s="672"/>
      <c r="B301" s="701"/>
      <c r="C301" s="672"/>
      <c r="D301" s="672"/>
      <c r="E301" s="672"/>
      <c r="F301" s="672"/>
      <c r="G301" s="672"/>
      <c r="H301" s="672"/>
      <c r="I301" s="672"/>
      <c r="J301" s="672"/>
      <c r="K301" s="672"/>
      <c r="L301" s="672"/>
      <c r="M301" s="672"/>
      <c r="N301" s="672"/>
      <c r="O301" s="672"/>
      <c r="P301" s="672"/>
      <c r="Q301" s="672"/>
      <c r="R301" s="672"/>
      <c r="S301" s="672"/>
      <c r="T301" s="672"/>
      <c r="U301" s="672"/>
      <c r="V301" s="672"/>
      <c r="W301" s="672"/>
      <c r="X301" s="672"/>
      <c r="Y301" s="672"/>
      <c r="Z301" s="672"/>
      <c r="AA301" s="672"/>
    </row>
    <row r="302">
      <c r="A302" s="672"/>
      <c r="B302" s="701"/>
      <c r="C302" s="672"/>
      <c r="D302" s="672"/>
      <c r="E302" s="672"/>
      <c r="F302" s="672"/>
      <c r="G302" s="672"/>
      <c r="H302" s="672"/>
      <c r="I302" s="672"/>
      <c r="J302" s="672"/>
      <c r="K302" s="672"/>
      <c r="L302" s="672"/>
      <c r="M302" s="672"/>
      <c r="N302" s="672"/>
      <c r="O302" s="672"/>
      <c r="P302" s="672"/>
      <c r="Q302" s="672"/>
      <c r="R302" s="672"/>
      <c r="S302" s="672"/>
      <c r="T302" s="672"/>
      <c r="U302" s="672"/>
      <c r="V302" s="672"/>
      <c r="W302" s="672"/>
      <c r="X302" s="672"/>
      <c r="Y302" s="672"/>
      <c r="Z302" s="672"/>
      <c r="AA302" s="672"/>
    </row>
    <row r="303">
      <c r="A303" s="672"/>
      <c r="B303" s="701"/>
      <c r="C303" s="672"/>
      <c r="D303" s="672"/>
      <c r="E303" s="672"/>
      <c r="F303" s="672"/>
      <c r="G303" s="672"/>
      <c r="H303" s="672"/>
      <c r="I303" s="672"/>
      <c r="J303" s="672"/>
      <c r="K303" s="672"/>
      <c r="L303" s="672"/>
      <c r="M303" s="672"/>
      <c r="N303" s="672"/>
      <c r="O303" s="672"/>
      <c r="P303" s="672"/>
      <c r="Q303" s="672"/>
      <c r="R303" s="672"/>
      <c r="S303" s="672"/>
      <c r="T303" s="672"/>
      <c r="U303" s="672"/>
      <c r="V303" s="672"/>
      <c r="W303" s="672"/>
      <c r="X303" s="672"/>
      <c r="Y303" s="672"/>
      <c r="Z303" s="672"/>
      <c r="AA303" s="672"/>
    </row>
    <row r="304">
      <c r="A304" s="672"/>
      <c r="B304" s="701"/>
      <c r="C304" s="672"/>
      <c r="D304" s="672"/>
      <c r="E304" s="672"/>
      <c r="F304" s="672"/>
      <c r="G304" s="672"/>
      <c r="H304" s="672"/>
      <c r="I304" s="672"/>
      <c r="J304" s="672"/>
      <c r="K304" s="672"/>
      <c r="L304" s="672"/>
      <c r="M304" s="672"/>
      <c r="N304" s="672"/>
      <c r="O304" s="672"/>
      <c r="P304" s="672"/>
      <c r="Q304" s="672"/>
      <c r="R304" s="672"/>
      <c r="S304" s="672"/>
      <c r="T304" s="672"/>
      <c r="U304" s="672"/>
      <c r="V304" s="672"/>
      <c r="W304" s="672"/>
      <c r="X304" s="672"/>
      <c r="Y304" s="672"/>
      <c r="Z304" s="672"/>
      <c r="AA304" s="672"/>
    </row>
    <row r="305">
      <c r="A305" s="672"/>
      <c r="B305" s="701"/>
      <c r="C305" s="672"/>
      <c r="D305" s="672"/>
      <c r="E305" s="672"/>
      <c r="F305" s="672"/>
      <c r="G305" s="672"/>
      <c r="H305" s="672"/>
      <c r="I305" s="672"/>
      <c r="J305" s="672"/>
      <c r="K305" s="672"/>
      <c r="L305" s="672"/>
      <c r="M305" s="672"/>
      <c r="N305" s="672"/>
      <c r="O305" s="672"/>
      <c r="P305" s="672"/>
      <c r="Q305" s="672"/>
      <c r="R305" s="672"/>
      <c r="S305" s="672"/>
      <c r="T305" s="672"/>
      <c r="U305" s="672"/>
      <c r="V305" s="672"/>
      <c r="W305" s="672"/>
      <c r="X305" s="672"/>
      <c r="Y305" s="672"/>
      <c r="Z305" s="672"/>
      <c r="AA305" s="672"/>
    </row>
    <row r="306">
      <c r="A306" s="672"/>
      <c r="B306" s="701"/>
      <c r="C306" s="672"/>
      <c r="D306" s="672"/>
      <c r="E306" s="672"/>
      <c r="F306" s="672"/>
      <c r="G306" s="672"/>
      <c r="H306" s="672"/>
      <c r="I306" s="672"/>
      <c r="J306" s="672"/>
      <c r="K306" s="672"/>
      <c r="L306" s="672"/>
      <c r="M306" s="672"/>
      <c r="N306" s="672"/>
      <c r="O306" s="672"/>
      <c r="P306" s="672"/>
      <c r="Q306" s="672"/>
      <c r="R306" s="672"/>
      <c r="S306" s="672"/>
      <c r="T306" s="672"/>
      <c r="U306" s="672"/>
      <c r="V306" s="672"/>
      <c r="W306" s="672"/>
      <c r="X306" s="672"/>
      <c r="Y306" s="672"/>
      <c r="Z306" s="672"/>
      <c r="AA306" s="672"/>
    </row>
    <row r="307">
      <c r="A307" s="672"/>
      <c r="B307" s="701"/>
      <c r="C307" s="672"/>
      <c r="D307" s="672"/>
      <c r="E307" s="672"/>
      <c r="F307" s="672"/>
      <c r="G307" s="672"/>
      <c r="H307" s="672"/>
      <c r="I307" s="672"/>
      <c r="J307" s="672"/>
      <c r="K307" s="672"/>
      <c r="L307" s="672"/>
      <c r="M307" s="672"/>
      <c r="N307" s="672"/>
      <c r="O307" s="672"/>
      <c r="P307" s="672"/>
      <c r="Q307" s="672"/>
      <c r="R307" s="672"/>
      <c r="S307" s="672"/>
      <c r="T307" s="672"/>
      <c r="U307" s="672"/>
      <c r="V307" s="672"/>
      <c r="W307" s="672"/>
      <c r="X307" s="672"/>
      <c r="Y307" s="672"/>
      <c r="Z307" s="672"/>
      <c r="AA307" s="672"/>
    </row>
    <row r="308">
      <c r="A308" s="672"/>
      <c r="B308" s="701"/>
      <c r="C308" s="672"/>
      <c r="D308" s="672"/>
      <c r="E308" s="672"/>
      <c r="F308" s="672"/>
      <c r="G308" s="672"/>
      <c r="H308" s="672"/>
      <c r="I308" s="672"/>
      <c r="J308" s="672"/>
      <c r="K308" s="672"/>
      <c r="L308" s="672"/>
      <c r="M308" s="672"/>
      <c r="N308" s="672"/>
      <c r="O308" s="672"/>
      <c r="P308" s="672"/>
      <c r="Q308" s="672"/>
      <c r="R308" s="672"/>
      <c r="S308" s="672"/>
      <c r="T308" s="672"/>
      <c r="U308" s="672"/>
      <c r="V308" s="672"/>
      <c r="W308" s="672"/>
      <c r="X308" s="672"/>
      <c r="Y308" s="672"/>
      <c r="Z308" s="672"/>
      <c r="AA308" s="672"/>
    </row>
    <row r="309">
      <c r="A309" s="672"/>
      <c r="B309" s="701"/>
      <c r="C309" s="672"/>
      <c r="D309" s="672"/>
      <c r="E309" s="672"/>
      <c r="F309" s="672"/>
      <c r="G309" s="672"/>
      <c r="H309" s="672"/>
      <c r="I309" s="672"/>
      <c r="J309" s="672"/>
      <c r="K309" s="672"/>
      <c r="L309" s="672"/>
      <c r="M309" s="672"/>
      <c r="N309" s="672"/>
      <c r="O309" s="672"/>
      <c r="P309" s="672"/>
      <c r="Q309" s="672"/>
      <c r="R309" s="672"/>
      <c r="S309" s="672"/>
      <c r="T309" s="672"/>
      <c r="U309" s="672"/>
      <c r="V309" s="672"/>
      <c r="W309" s="672"/>
      <c r="X309" s="672"/>
      <c r="Y309" s="672"/>
      <c r="Z309" s="672"/>
      <c r="AA309" s="672"/>
    </row>
    <row r="310">
      <c r="A310" s="672"/>
      <c r="B310" s="701"/>
      <c r="C310" s="672"/>
      <c r="D310" s="672"/>
      <c r="E310" s="672"/>
      <c r="F310" s="672"/>
      <c r="G310" s="672"/>
      <c r="H310" s="672"/>
      <c r="I310" s="672"/>
      <c r="J310" s="672"/>
      <c r="K310" s="672"/>
      <c r="L310" s="672"/>
      <c r="M310" s="672"/>
      <c r="N310" s="672"/>
      <c r="O310" s="672"/>
      <c r="P310" s="672"/>
      <c r="Q310" s="672"/>
      <c r="R310" s="672"/>
      <c r="S310" s="672"/>
      <c r="T310" s="672"/>
      <c r="U310" s="672"/>
      <c r="V310" s="672"/>
      <c r="W310" s="672"/>
      <c r="X310" s="672"/>
      <c r="Y310" s="672"/>
      <c r="Z310" s="672"/>
      <c r="AA310" s="672"/>
    </row>
    <row r="311">
      <c r="A311" s="672"/>
      <c r="B311" s="701"/>
      <c r="C311" s="672"/>
      <c r="D311" s="672"/>
      <c r="E311" s="672"/>
      <c r="F311" s="672"/>
      <c r="G311" s="672"/>
      <c r="H311" s="672"/>
      <c r="I311" s="672"/>
      <c r="J311" s="672"/>
      <c r="K311" s="672"/>
      <c r="L311" s="672"/>
      <c r="M311" s="672"/>
      <c r="N311" s="672"/>
      <c r="O311" s="672"/>
      <c r="P311" s="672"/>
      <c r="Q311" s="672"/>
      <c r="R311" s="672"/>
      <c r="S311" s="672"/>
      <c r="T311" s="672"/>
      <c r="U311" s="672"/>
      <c r="V311" s="672"/>
      <c r="W311" s="672"/>
      <c r="X311" s="672"/>
      <c r="Y311" s="672"/>
      <c r="Z311" s="672"/>
      <c r="AA311" s="672"/>
    </row>
    <row r="312">
      <c r="A312" s="672"/>
      <c r="B312" s="701"/>
      <c r="C312" s="672"/>
      <c r="D312" s="672"/>
      <c r="E312" s="672"/>
      <c r="F312" s="672"/>
      <c r="G312" s="672"/>
      <c r="H312" s="672"/>
      <c r="I312" s="672"/>
      <c r="J312" s="672"/>
      <c r="K312" s="672"/>
      <c r="L312" s="672"/>
      <c r="M312" s="672"/>
      <c r="N312" s="672"/>
      <c r="O312" s="672"/>
      <c r="P312" s="672"/>
      <c r="Q312" s="672"/>
      <c r="R312" s="672"/>
      <c r="S312" s="672"/>
      <c r="T312" s="672"/>
      <c r="U312" s="672"/>
      <c r="V312" s="672"/>
      <c r="W312" s="672"/>
      <c r="X312" s="672"/>
      <c r="Y312" s="672"/>
      <c r="Z312" s="672"/>
      <c r="AA312" s="672"/>
    </row>
    <row r="313">
      <c r="A313" s="672"/>
      <c r="B313" s="701"/>
      <c r="C313" s="672"/>
      <c r="D313" s="672"/>
      <c r="E313" s="672"/>
      <c r="F313" s="672"/>
      <c r="G313" s="672"/>
      <c r="H313" s="672"/>
      <c r="I313" s="672"/>
      <c r="J313" s="672"/>
      <c r="K313" s="672"/>
      <c r="L313" s="672"/>
      <c r="M313" s="672"/>
      <c r="N313" s="672"/>
      <c r="O313" s="672"/>
      <c r="P313" s="672"/>
      <c r="Q313" s="672"/>
      <c r="R313" s="672"/>
      <c r="S313" s="672"/>
      <c r="T313" s="672"/>
      <c r="U313" s="672"/>
      <c r="V313" s="672"/>
      <c r="W313" s="672"/>
      <c r="X313" s="672"/>
      <c r="Y313" s="672"/>
      <c r="Z313" s="672"/>
      <c r="AA313" s="672"/>
    </row>
    <row r="314">
      <c r="A314" s="672"/>
      <c r="B314" s="701"/>
      <c r="C314" s="672"/>
      <c r="D314" s="672"/>
      <c r="E314" s="672"/>
      <c r="F314" s="672"/>
      <c r="G314" s="672"/>
      <c r="H314" s="672"/>
      <c r="I314" s="672"/>
      <c r="J314" s="672"/>
      <c r="K314" s="672"/>
      <c r="L314" s="672"/>
      <c r="M314" s="672"/>
      <c r="N314" s="672"/>
      <c r="O314" s="672"/>
      <c r="P314" s="672"/>
      <c r="Q314" s="672"/>
      <c r="R314" s="672"/>
      <c r="S314" s="672"/>
      <c r="T314" s="672"/>
      <c r="U314" s="672"/>
      <c r="V314" s="672"/>
      <c r="W314" s="672"/>
      <c r="X314" s="672"/>
      <c r="Y314" s="672"/>
      <c r="Z314" s="672"/>
      <c r="AA314" s="672"/>
    </row>
    <row r="315">
      <c r="A315" s="672"/>
      <c r="B315" s="701"/>
      <c r="C315" s="672"/>
      <c r="D315" s="672"/>
      <c r="E315" s="672"/>
      <c r="F315" s="672"/>
      <c r="G315" s="672"/>
      <c r="H315" s="672"/>
      <c r="I315" s="672"/>
      <c r="J315" s="672"/>
      <c r="K315" s="672"/>
      <c r="L315" s="672"/>
      <c r="M315" s="672"/>
      <c r="N315" s="672"/>
      <c r="O315" s="672"/>
      <c r="P315" s="672"/>
      <c r="Q315" s="672"/>
      <c r="R315" s="672"/>
      <c r="S315" s="672"/>
      <c r="T315" s="672"/>
      <c r="U315" s="672"/>
      <c r="V315" s="672"/>
      <c r="W315" s="672"/>
      <c r="X315" s="672"/>
      <c r="Y315" s="672"/>
      <c r="Z315" s="672"/>
      <c r="AA315" s="672"/>
    </row>
    <row r="316">
      <c r="A316" s="672"/>
      <c r="B316" s="701"/>
      <c r="C316" s="672"/>
      <c r="D316" s="672"/>
      <c r="E316" s="672"/>
      <c r="F316" s="672"/>
      <c r="G316" s="672"/>
      <c r="H316" s="672"/>
      <c r="I316" s="672"/>
      <c r="J316" s="672"/>
      <c r="K316" s="672"/>
      <c r="L316" s="672"/>
      <c r="M316" s="672"/>
      <c r="N316" s="672"/>
      <c r="O316" s="672"/>
      <c r="P316" s="672"/>
      <c r="Q316" s="672"/>
      <c r="R316" s="672"/>
      <c r="S316" s="672"/>
      <c r="T316" s="672"/>
      <c r="U316" s="672"/>
      <c r="V316" s="672"/>
      <c r="W316" s="672"/>
      <c r="X316" s="672"/>
      <c r="Y316" s="672"/>
      <c r="Z316" s="672"/>
      <c r="AA316" s="672"/>
    </row>
    <row r="317">
      <c r="A317" s="672"/>
      <c r="B317" s="701"/>
      <c r="C317" s="672"/>
      <c r="D317" s="672"/>
      <c r="E317" s="672"/>
      <c r="F317" s="672"/>
      <c r="G317" s="672"/>
      <c r="H317" s="672"/>
      <c r="I317" s="672"/>
      <c r="J317" s="672"/>
      <c r="K317" s="672"/>
      <c r="L317" s="672"/>
      <c r="M317" s="672"/>
      <c r="N317" s="672"/>
      <c r="O317" s="672"/>
      <c r="P317" s="672"/>
      <c r="Q317" s="672"/>
      <c r="R317" s="672"/>
      <c r="S317" s="672"/>
      <c r="T317" s="672"/>
      <c r="U317" s="672"/>
      <c r="V317" s="672"/>
      <c r="W317" s="672"/>
      <c r="X317" s="672"/>
      <c r="Y317" s="672"/>
      <c r="Z317" s="672"/>
      <c r="AA317" s="672"/>
    </row>
    <row r="318">
      <c r="A318" s="672"/>
      <c r="B318" s="701"/>
      <c r="C318" s="672"/>
      <c r="D318" s="672"/>
      <c r="E318" s="672"/>
      <c r="F318" s="672"/>
      <c r="G318" s="672"/>
      <c r="H318" s="672"/>
      <c r="I318" s="672"/>
      <c r="J318" s="672"/>
      <c r="K318" s="672"/>
      <c r="L318" s="672"/>
      <c r="M318" s="672"/>
      <c r="N318" s="672"/>
      <c r="O318" s="672"/>
      <c r="P318" s="672"/>
      <c r="Q318" s="672"/>
      <c r="R318" s="672"/>
      <c r="S318" s="672"/>
      <c r="T318" s="672"/>
      <c r="U318" s="672"/>
      <c r="V318" s="672"/>
      <c r="W318" s="672"/>
      <c r="X318" s="672"/>
      <c r="Y318" s="672"/>
      <c r="Z318" s="672"/>
      <c r="AA318" s="672"/>
    </row>
    <row r="319">
      <c r="A319" s="672"/>
      <c r="B319" s="701"/>
      <c r="C319" s="672"/>
      <c r="D319" s="672"/>
      <c r="E319" s="672"/>
      <c r="F319" s="672"/>
      <c r="G319" s="672"/>
      <c r="H319" s="672"/>
      <c r="I319" s="672"/>
      <c r="J319" s="672"/>
      <c r="K319" s="672"/>
      <c r="L319" s="672"/>
      <c r="M319" s="672"/>
      <c r="N319" s="672"/>
      <c r="O319" s="672"/>
      <c r="P319" s="672"/>
      <c r="Q319" s="672"/>
      <c r="R319" s="672"/>
      <c r="S319" s="672"/>
      <c r="T319" s="672"/>
      <c r="U319" s="672"/>
      <c r="V319" s="672"/>
      <c r="W319" s="672"/>
      <c r="X319" s="672"/>
      <c r="Y319" s="672"/>
      <c r="Z319" s="672"/>
      <c r="AA319" s="672"/>
    </row>
    <row r="320">
      <c r="A320" s="672"/>
      <c r="B320" s="701"/>
      <c r="C320" s="672"/>
      <c r="D320" s="672"/>
      <c r="E320" s="672"/>
      <c r="F320" s="672"/>
      <c r="G320" s="672"/>
      <c r="H320" s="672"/>
      <c r="I320" s="672"/>
      <c r="J320" s="672"/>
      <c r="K320" s="672"/>
      <c r="L320" s="672"/>
      <c r="M320" s="672"/>
      <c r="N320" s="672"/>
      <c r="O320" s="672"/>
      <c r="P320" s="672"/>
      <c r="Q320" s="672"/>
      <c r="R320" s="672"/>
      <c r="S320" s="672"/>
      <c r="T320" s="672"/>
      <c r="U320" s="672"/>
      <c r="V320" s="672"/>
      <c r="W320" s="672"/>
      <c r="X320" s="672"/>
      <c r="Y320" s="672"/>
      <c r="Z320" s="672"/>
      <c r="AA320" s="672"/>
    </row>
    <row r="321">
      <c r="A321" s="672"/>
      <c r="B321" s="701"/>
      <c r="C321" s="672"/>
      <c r="D321" s="672"/>
      <c r="E321" s="672"/>
      <c r="F321" s="672"/>
      <c r="G321" s="672"/>
      <c r="H321" s="672"/>
      <c r="I321" s="672"/>
      <c r="J321" s="672"/>
      <c r="K321" s="672"/>
      <c r="L321" s="672"/>
      <c r="M321" s="672"/>
      <c r="N321" s="672"/>
      <c r="O321" s="672"/>
      <c r="P321" s="672"/>
      <c r="Q321" s="672"/>
      <c r="R321" s="672"/>
      <c r="S321" s="672"/>
      <c r="T321" s="672"/>
      <c r="U321" s="672"/>
      <c r="V321" s="672"/>
      <c r="W321" s="672"/>
      <c r="X321" s="672"/>
      <c r="Y321" s="672"/>
      <c r="Z321" s="672"/>
      <c r="AA321" s="672"/>
    </row>
    <row r="322">
      <c r="A322" s="672"/>
      <c r="B322" s="701"/>
      <c r="C322" s="672"/>
      <c r="D322" s="672"/>
      <c r="E322" s="672"/>
      <c r="F322" s="672"/>
      <c r="G322" s="672"/>
      <c r="H322" s="672"/>
      <c r="I322" s="672"/>
      <c r="J322" s="672"/>
      <c r="K322" s="672"/>
      <c r="L322" s="672"/>
      <c r="M322" s="672"/>
      <c r="N322" s="672"/>
      <c r="O322" s="672"/>
      <c r="P322" s="672"/>
      <c r="Q322" s="672"/>
      <c r="R322" s="672"/>
      <c r="S322" s="672"/>
      <c r="T322" s="672"/>
      <c r="U322" s="672"/>
      <c r="V322" s="672"/>
      <c r="W322" s="672"/>
      <c r="X322" s="672"/>
      <c r="Y322" s="672"/>
      <c r="Z322" s="672"/>
      <c r="AA322" s="672"/>
    </row>
    <row r="323">
      <c r="A323" s="672"/>
      <c r="B323" s="701"/>
      <c r="C323" s="672"/>
      <c r="D323" s="672"/>
      <c r="E323" s="672"/>
      <c r="F323" s="672"/>
      <c r="G323" s="672"/>
      <c r="H323" s="672"/>
      <c r="I323" s="672"/>
      <c r="J323" s="672"/>
      <c r="K323" s="672"/>
      <c r="L323" s="672"/>
      <c r="M323" s="672"/>
      <c r="N323" s="672"/>
      <c r="O323" s="672"/>
      <c r="P323" s="672"/>
      <c r="Q323" s="672"/>
      <c r="R323" s="672"/>
      <c r="S323" s="672"/>
      <c r="T323" s="672"/>
      <c r="U323" s="672"/>
      <c r="V323" s="672"/>
      <c r="W323" s="672"/>
      <c r="X323" s="672"/>
      <c r="Y323" s="672"/>
      <c r="Z323" s="672"/>
      <c r="AA323" s="672"/>
    </row>
    <row r="324">
      <c r="A324" s="672"/>
      <c r="B324" s="701"/>
      <c r="C324" s="672"/>
      <c r="D324" s="672"/>
      <c r="E324" s="672"/>
      <c r="F324" s="672"/>
      <c r="G324" s="672"/>
      <c r="H324" s="672"/>
      <c r="I324" s="672"/>
      <c r="J324" s="672"/>
      <c r="K324" s="672"/>
      <c r="L324" s="672"/>
      <c r="M324" s="672"/>
      <c r="N324" s="672"/>
      <c r="O324" s="672"/>
      <c r="P324" s="672"/>
      <c r="Q324" s="672"/>
      <c r="R324" s="672"/>
      <c r="S324" s="672"/>
      <c r="T324" s="672"/>
      <c r="U324" s="672"/>
      <c r="V324" s="672"/>
      <c r="W324" s="672"/>
      <c r="X324" s="672"/>
      <c r="Y324" s="672"/>
      <c r="Z324" s="672"/>
      <c r="AA324" s="672"/>
    </row>
    <row r="325">
      <c r="A325" s="672"/>
      <c r="B325" s="701"/>
      <c r="C325" s="672"/>
      <c r="D325" s="672"/>
      <c r="E325" s="672"/>
      <c r="F325" s="672"/>
      <c r="G325" s="672"/>
      <c r="H325" s="672"/>
      <c r="I325" s="672"/>
      <c r="J325" s="672"/>
      <c r="K325" s="672"/>
      <c r="L325" s="672"/>
      <c r="M325" s="672"/>
      <c r="N325" s="672"/>
      <c r="O325" s="672"/>
      <c r="P325" s="672"/>
      <c r="Q325" s="672"/>
      <c r="R325" s="672"/>
      <c r="S325" s="672"/>
      <c r="T325" s="672"/>
      <c r="U325" s="672"/>
      <c r="V325" s="672"/>
      <c r="W325" s="672"/>
      <c r="X325" s="672"/>
      <c r="Y325" s="672"/>
      <c r="Z325" s="672"/>
      <c r="AA325" s="672"/>
    </row>
    <row r="326">
      <c r="A326" s="672"/>
      <c r="B326" s="701"/>
      <c r="C326" s="672"/>
      <c r="D326" s="672"/>
      <c r="E326" s="672"/>
      <c r="F326" s="672"/>
      <c r="G326" s="672"/>
      <c r="H326" s="672"/>
      <c r="I326" s="672"/>
      <c r="J326" s="672"/>
      <c r="K326" s="672"/>
      <c r="L326" s="672"/>
      <c r="M326" s="672"/>
      <c r="N326" s="672"/>
      <c r="O326" s="672"/>
      <c r="P326" s="672"/>
      <c r="Q326" s="672"/>
      <c r="R326" s="672"/>
      <c r="S326" s="672"/>
      <c r="T326" s="672"/>
      <c r="U326" s="672"/>
      <c r="V326" s="672"/>
      <c r="W326" s="672"/>
      <c r="X326" s="672"/>
      <c r="Y326" s="672"/>
      <c r="Z326" s="672"/>
      <c r="AA326" s="672"/>
    </row>
    <row r="327">
      <c r="A327" s="672"/>
      <c r="B327" s="701"/>
      <c r="C327" s="672"/>
      <c r="D327" s="672"/>
      <c r="E327" s="672"/>
      <c r="F327" s="672"/>
      <c r="G327" s="672"/>
      <c r="H327" s="672"/>
      <c r="I327" s="672"/>
      <c r="J327" s="672"/>
      <c r="K327" s="672"/>
      <c r="L327" s="672"/>
      <c r="M327" s="672"/>
      <c r="N327" s="672"/>
      <c r="O327" s="672"/>
      <c r="P327" s="672"/>
      <c r="Q327" s="672"/>
      <c r="R327" s="672"/>
      <c r="S327" s="672"/>
      <c r="T327" s="672"/>
      <c r="U327" s="672"/>
      <c r="V327" s="672"/>
      <c r="W327" s="672"/>
      <c r="X327" s="672"/>
      <c r="Y327" s="672"/>
      <c r="Z327" s="672"/>
      <c r="AA327" s="672"/>
    </row>
    <row r="328">
      <c r="A328" s="672"/>
      <c r="B328" s="701"/>
      <c r="C328" s="672"/>
      <c r="D328" s="672"/>
      <c r="E328" s="672"/>
      <c r="F328" s="672"/>
      <c r="G328" s="672"/>
      <c r="H328" s="672"/>
      <c r="I328" s="672"/>
      <c r="J328" s="672"/>
      <c r="K328" s="672"/>
      <c r="L328" s="672"/>
      <c r="M328" s="672"/>
      <c r="N328" s="672"/>
      <c r="O328" s="672"/>
      <c r="P328" s="672"/>
      <c r="Q328" s="672"/>
      <c r="R328" s="672"/>
      <c r="S328" s="672"/>
      <c r="T328" s="672"/>
      <c r="U328" s="672"/>
      <c r="V328" s="672"/>
      <c r="W328" s="672"/>
      <c r="X328" s="672"/>
      <c r="Y328" s="672"/>
      <c r="Z328" s="672"/>
      <c r="AA328" s="672"/>
    </row>
    <row r="329">
      <c r="A329" s="672"/>
      <c r="B329" s="701"/>
      <c r="C329" s="672"/>
      <c r="D329" s="672"/>
      <c r="E329" s="672"/>
      <c r="F329" s="672"/>
      <c r="G329" s="672"/>
      <c r="H329" s="672"/>
      <c r="I329" s="672"/>
      <c r="J329" s="672"/>
      <c r="K329" s="672"/>
      <c r="L329" s="672"/>
      <c r="M329" s="672"/>
      <c r="N329" s="672"/>
      <c r="O329" s="672"/>
      <c r="P329" s="672"/>
      <c r="Q329" s="672"/>
      <c r="R329" s="672"/>
      <c r="S329" s="672"/>
      <c r="T329" s="672"/>
      <c r="U329" s="672"/>
      <c r="V329" s="672"/>
      <c r="W329" s="672"/>
      <c r="X329" s="672"/>
      <c r="Y329" s="672"/>
      <c r="Z329" s="672"/>
      <c r="AA329" s="672"/>
    </row>
    <row r="330">
      <c r="A330" s="672"/>
      <c r="B330" s="701"/>
      <c r="C330" s="672"/>
      <c r="D330" s="672"/>
      <c r="E330" s="672"/>
      <c r="F330" s="672"/>
      <c r="G330" s="672"/>
      <c r="H330" s="672"/>
      <c r="I330" s="672"/>
      <c r="J330" s="672"/>
      <c r="K330" s="672"/>
      <c r="L330" s="672"/>
      <c r="M330" s="672"/>
      <c r="N330" s="672"/>
      <c r="O330" s="672"/>
      <c r="P330" s="672"/>
      <c r="Q330" s="672"/>
      <c r="R330" s="672"/>
      <c r="S330" s="672"/>
      <c r="T330" s="672"/>
      <c r="U330" s="672"/>
      <c r="V330" s="672"/>
      <c r="W330" s="672"/>
      <c r="X330" s="672"/>
      <c r="Y330" s="672"/>
      <c r="Z330" s="672"/>
      <c r="AA330" s="672"/>
    </row>
    <row r="331">
      <c r="A331" s="672"/>
      <c r="B331" s="701"/>
      <c r="C331" s="672"/>
      <c r="D331" s="672"/>
      <c r="E331" s="672"/>
      <c r="F331" s="672"/>
      <c r="G331" s="672"/>
      <c r="H331" s="672"/>
      <c r="I331" s="672"/>
      <c r="J331" s="672"/>
      <c r="K331" s="672"/>
      <c r="L331" s="672"/>
      <c r="M331" s="672"/>
      <c r="N331" s="672"/>
      <c r="O331" s="672"/>
      <c r="P331" s="672"/>
      <c r="Q331" s="672"/>
      <c r="R331" s="672"/>
      <c r="S331" s="672"/>
      <c r="T331" s="672"/>
      <c r="U331" s="672"/>
      <c r="V331" s="672"/>
      <c r="W331" s="672"/>
      <c r="X331" s="672"/>
      <c r="Y331" s="672"/>
      <c r="Z331" s="672"/>
      <c r="AA331" s="672"/>
    </row>
    <row r="332">
      <c r="A332" s="672"/>
      <c r="B332" s="701"/>
      <c r="C332" s="672"/>
      <c r="D332" s="672"/>
      <c r="E332" s="672"/>
      <c r="F332" s="672"/>
      <c r="G332" s="672"/>
      <c r="H332" s="672"/>
      <c r="I332" s="672"/>
      <c r="J332" s="672"/>
      <c r="K332" s="672"/>
      <c r="L332" s="672"/>
      <c r="M332" s="672"/>
      <c r="N332" s="672"/>
      <c r="O332" s="672"/>
      <c r="P332" s="672"/>
      <c r="Q332" s="672"/>
      <c r="R332" s="672"/>
      <c r="S332" s="672"/>
      <c r="T332" s="672"/>
      <c r="U332" s="672"/>
      <c r="V332" s="672"/>
      <c r="W332" s="672"/>
      <c r="X332" s="672"/>
      <c r="Y332" s="672"/>
      <c r="Z332" s="672"/>
      <c r="AA332" s="672"/>
    </row>
    <row r="333">
      <c r="A333" s="672"/>
      <c r="B333" s="701"/>
      <c r="C333" s="672"/>
      <c r="D333" s="672"/>
      <c r="E333" s="672"/>
      <c r="F333" s="672"/>
      <c r="G333" s="672"/>
      <c r="H333" s="672"/>
      <c r="I333" s="672"/>
      <c r="J333" s="672"/>
      <c r="K333" s="672"/>
      <c r="L333" s="672"/>
      <c r="M333" s="672"/>
      <c r="N333" s="672"/>
      <c r="O333" s="672"/>
      <c r="P333" s="672"/>
      <c r="Q333" s="672"/>
      <c r="R333" s="672"/>
      <c r="S333" s="672"/>
      <c r="T333" s="672"/>
      <c r="U333" s="672"/>
      <c r="V333" s="672"/>
      <c r="W333" s="672"/>
      <c r="X333" s="672"/>
      <c r="Y333" s="672"/>
      <c r="Z333" s="672"/>
      <c r="AA333" s="672"/>
    </row>
    <row r="334">
      <c r="A334" s="672"/>
      <c r="B334" s="701"/>
      <c r="C334" s="672"/>
      <c r="D334" s="672"/>
      <c r="E334" s="672"/>
      <c r="F334" s="672"/>
      <c r="G334" s="672"/>
      <c r="H334" s="672"/>
      <c r="I334" s="672"/>
      <c r="J334" s="672"/>
      <c r="K334" s="672"/>
      <c r="L334" s="672"/>
      <c r="M334" s="672"/>
      <c r="N334" s="672"/>
      <c r="O334" s="672"/>
      <c r="P334" s="672"/>
      <c r="Q334" s="672"/>
      <c r="R334" s="672"/>
      <c r="S334" s="672"/>
      <c r="T334" s="672"/>
      <c r="U334" s="672"/>
      <c r="V334" s="672"/>
      <c r="W334" s="672"/>
      <c r="X334" s="672"/>
      <c r="Y334" s="672"/>
      <c r="Z334" s="672"/>
      <c r="AA334" s="672"/>
    </row>
    <row r="335">
      <c r="A335" s="672"/>
      <c r="B335" s="701"/>
      <c r="C335" s="672"/>
      <c r="D335" s="672"/>
      <c r="E335" s="672"/>
      <c r="F335" s="672"/>
      <c r="G335" s="672"/>
      <c r="H335" s="672"/>
      <c r="I335" s="672"/>
      <c r="J335" s="672"/>
      <c r="K335" s="672"/>
      <c r="L335" s="672"/>
      <c r="M335" s="672"/>
      <c r="N335" s="672"/>
      <c r="O335" s="672"/>
      <c r="P335" s="672"/>
      <c r="Q335" s="672"/>
      <c r="R335" s="672"/>
      <c r="S335" s="672"/>
      <c r="T335" s="672"/>
      <c r="U335" s="672"/>
      <c r="V335" s="672"/>
      <c r="W335" s="672"/>
      <c r="X335" s="672"/>
      <c r="Y335" s="672"/>
      <c r="Z335" s="672"/>
      <c r="AA335" s="672"/>
    </row>
    <row r="336">
      <c r="A336" s="672"/>
      <c r="B336" s="701"/>
      <c r="C336" s="672"/>
      <c r="D336" s="672"/>
      <c r="E336" s="672"/>
      <c r="F336" s="672"/>
      <c r="G336" s="672"/>
      <c r="H336" s="672"/>
      <c r="I336" s="672"/>
      <c r="J336" s="672"/>
      <c r="K336" s="672"/>
      <c r="L336" s="672"/>
      <c r="M336" s="672"/>
      <c r="N336" s="672"/>
      <c r="O336" s="672"/>
      <c r="P336" s="672"/>
      <c r="Q336" s="672"/>
      <c r="R336" s="672"/>
      <c r="S336" s="672"/>
      <c r="T336" s="672"/>
      <c r="U336" s="672"/>
      <c r="V336" s="672"/>
      <c r="W336" s="672"/>
      <c r="X336" s="672"/>
      <c r="Y336" s="672"/>
      <c r="Z336" s="672"/>
      <c r="AA336" s="672"/>
    </row>
    <row r="337">
      <c r="A337" s="672"/>
      <c r="B337" s="701"/>
      <c r="C337" s="672"/>
      <c r="D337" s="672"/>
      <c r="E337" s="672"/>
      <c r="F337" s="672"/>
      <c r="G337" s="672"/>
      <c r="H337" s="672"/>
      <c r="I337" s="672"/>
      <c r="J337" s="672"/>
      <c r="K337" s="672"/>
      <c r="L337" s="672"/>
      <c r="M337" s="672"/>
      <c r="N337" s="672"/>
      <c r="O337" s="672"/>
      <c r="P337" s="672"/>
      <c r="Q337" s="672"/>
      <c r="R337" s="672"/>
      <c r="S337" s="672"/>
      <c r="T337" s="672"/>
      <c r="U337" s="672"/>
      <c r="V337" s="672"/>
      <c r="W337" s="672"/>
      <c r="X337" s="672"/>
      <c r="Y337" s="672"/>
      <c r="Z337" s="672"/>
      <c r="AA337" s="672"/>
    </row>
    <row r="338">
      <c r="A338" s="672"/>
      <c r="B338" s="701"/>
      <c r="C338" s="672"/>
      <c r="D338" s="672"/>
      <c r="E338" s="672"/>
      <c r="F338" s="672"/>
      <c r="G338" s="672"/>
      <c r="H338" s="672"/>
      <c r="I338" s="672"/>
      <c r="J338" s="672"/>
      <c r="K338" s="672"/>
      <c r="L338" s="672"/>
      <c r="M338" s="672"/>
      <c r="N338" s="672"/>
      <c r="O338" s="672"/>
      <c r="P338" s="672"/>
      <c r="Q338" s="672"/>
      <c r="R338" s="672"/>
      <c r="S338" s="672"/>
      <c r="T338" s="672"/>
      <c r="U338" s="672"/>
      <c r="V338" s="672"/>
      <c r="W338" s="672"/>
      <c r="X338" s="672"/>
      <c r="Y338" s="672"/>
      <c r="Z338" s="672"/>
      <c r="AA338" s="672"/>
    </row>
    <row r="339">
      <c r="A339" s="672"/>
      <c r="B339" s="701"/>
      <c r="C339" s="672"/>
      <c r="D339" s="672"/>
      <c r="E339" s="672"/>
      <c r="F339" s="672"/>
      <c r="G339" s="672"/>
      <c r="H339" s="672"/>
      <c r="I339" s="672"/>
      <c r="J339" s="672"/>
      <c r="K339" s="672"/>
      <c r="L339" s="672"/>
      <c r="M339" s="672"/>
      <c r="N339" s="672"/>
      <c r="O339" s="672"/>
      <c r="P339" s="672"/>
      <c r="Q339" s="672"/>
      <c r="R339" s="672"/>
      <c r="S339" s="672"/>
      <c r="T339" s="672"/>
      <c r="U339" s="672"/>
      <c r="V339" s="672"/>
      <c r="W339" s="672"/>
      <c r="X339" s="672"/>
      <c r="Y339" s="672"/>
      <c r="Z339" s="672"/>
      <c r="AA339" s="672"/>
    </row>
    <row r="340">
      <c r="A340" s="672"/>
      <c r="B340" s="701"/>
      <c r="C340" s="672"/>
      <c r="D340" s="672"/>
      <c r="E340" s="672"/>
      <c r="F340" s="672"/>
      <c r="G340" s="672"/>
      <c r="H340" s="672"/>
      <c r="I340" s="672"/>
      <c r="J340" s="672"/>
      <c r="K340" s="672"/>
      <c r="L340" s="672"/>
      <c r="M340" s="672"/>
      <c r="N340" s="672"/>
      <c r="O340" s="672"/>
      <c r="P340" s="672"/>
      <c r="Q340" s="672"/>
      <c r="R340" s="672"/>
      <c r="S340" s="672"/>
      <c r="T340" s="672"/>
      <c r="U340" s="672"/>
      <c r="V340" s="672"/>
      <c r="W340" s="672"/>
      <c r="X340" s="672"/>
      <c r="Y340" s="672"/>
      <c r="Z340" s="672"/>
      <c r="AA340" s="672"/>
    </row>
    <row r="341">
      <c r="A341" s="672"/>
      <c r="B341" s="701"/>
      <c r="C341" s="672"/>
      <c r="D341" s="672"/>
      <c r="E341" s="672"/>
      <c r="F341" s="672"/>
      <c r="G341" s="672"/>
      <c r="H341" s="672"/>
      <c r="I341" s="672"/>
      <c r="J341" s="672"/>
      <c r="K341" s="672"/>
      <c r="L341" s="672"/>
      <c r="M341" s="672"/>
      <c r="N341" s="672"/>
      <c r="O341" s="672"/>
      <c r="P341" s="672"/>
      <c r="Q341" s="672"/>
      <c r="R341" s="672"/>
      <c r="S341" s="672"/>
      <c r="T341" s="672"/>
      <c r="U341" s="672"/>
      <c r="V341" s="672"/>
      <c r="W341" s="672"/>
      <c r="X341" s="672"/>
      <c r="Y341" s="672"/>
      <c r="Z341" s="672"/>
      <c r="AA341" s="672"/>
    </row>
    <row r="342">
      <c r="A342" s="672"/>
      <c r="B342" s="701"/>
      <c r="C342" s="672"/>
      <c r="D342" s="672"/>
      <c r="E342" s="672"/>
      <c r="F342" s="672"/>
      <c r="G342" s="672"/>
      <c r="H342" s="672"/>
      <c r="I342" s="672"/>
      <c r="J342" s="672"/>
      <c r="K342" s="672"/>
      <c r="L342" s="672"/>
      <c r="M342" s="672"/>
      <c r="N342" s="672"/>
      <c r="O342" s="672"/>
      <c r="P342" s="672"/>
      <c r="Q342" s="672"/>
      <c r="R342" s="672"/>
      <c r="S342" s="672"/>
      <c r="T342" s="672"/>
      <c r="U342" s="672"/>
      <c r="V342" s="672"/>
      <c r="W342" s="672"/>
      <c r="X342" s="672"/>
      <c r="Y342" s="672"/>
      <c r="Z342" s="672"/>
      <c r="AA342" s="672"/>
    </row>
    <row r="343">
      <c r="A343" s="672"/>
      <c r="B343" s="701"/>
      <c r="C343" s="672"/>
      <c r="D343" s="672"/>
      <c r="E343" s="672"/>
      <c r="F343" s="672"/>
      <c r="G343" s="672"/>
      <c r="H343" s="672"/>
      <c r="I343" s="672"/>
      <c r="J343" s="672"/>
      <c r="K343" s="672"/>
      <c r="L343" s="672"/>
      <c r="M343" s="672"/>
      <c r="N343" s="672"/>
      <c r="O343" s="672"/>
      <c r="P343" s="672"/>
      <c r="Q343" s="672"/>
      <c r="R343" s="672"/>
      <c r="S343" s="672"/>
      <c r="T343" s="672"/>
      <c r="U343" s="672"/>
      <c r="V343" s="672"/>
      <c r="W343" s="672"/>
      <c r="X343" s="672"/>
      <c r="Y343" s="672"/>
      <c r="Z343" s="672"/>
      <c r="AA343" s="672"/>
    </row>
    <row r="344">
      <c r="A344" s="672"/>
      <c r="B344" s="701"/>
      <c r="C344" s="672"/>
      <c r="D344" s="672"/>
      <c r="E344" s="672"/>
      <c r="F344" s="672"/>
      <c r="G344" s="672"/>
      <c r="H344" s="672"/>
      <c r="I344" s="672"/>
      <c r="J344" s="672"/>
      <c r="K344" s="672"/>
      <c r="L344" s="672"/>
      <c r="M344" s="672"/>
      <c r="N344" s="672"/>
      <c r="O344" s="672"/>
      <c r="P344" s="672"/>
      <c r="Q344" s="672"/>
      <c r="R344" s="672"/>
      <c r="S344" s="672"/>
      <c r="T344" s="672"/>
      <c r="U344" s="672"/>
      <c r="V344" s="672"/>
      <c r="W344" s="672"/>
      <c r="X344" s="672"/>
      <c r="Y344" s="672"/>
      <c r="Z344" s="672"/>
      <c r="AA344" s="672"/>
    </row>
    <row r="345">
      <c r="A345" s="672"/>
      <c r="B345" s="701"/>
      <c r="C345" s="672"/>
      <c r="D345" s="672"/>
      <c r="E345" s="672"/>
      <c r="F345" s="672"/>
      <c r="G345" s="672"/>
      <c r="H345" s="672"/>
      <c r="I345" s="672"/>
      <c r="J345" s="672"/>
      <c r="K345" s="672"/>
      <c r="L345" s="672"/>
      <c r="M345" s="672"/>
      <c r="N345" s="672"/>
      <c r="O345" s="672"/>
      <c r="P345" s="672"/>
      <c r="Q345" s="672"/>
      <c r="R345" s="672"/>
      <c r="S345" s="672"/>
      <c r="T345" s="672"/>
      <c r="U345" s="672"/>
      <c r="V345" s="672"/>
      <c r="W345" s="672"/>
      <c r="X345" s="672"/>
      <c r="Y345" s="672"/>
      <c r="Z345" s="672"/>
      <c r="AA345" s="672"/>
    </row>
    <row r="346">
      <c r="A346" s="672"/>
      <c r="B346" s="701"/>
      <c r="C346" s="672"/>
      <c r="D346" s="672"/>
      <c r="E346" s="672"/>
      <c r="F346" s="672"/>
      <c r="G346" s="672"/>
      <c r="H346" s="672"/>
      <c r="I346" s="672"/>
      <c r="J346" s="672"/>
      <c r="K346" s="672"/>
      <c r="L346" s="672"/>
      <c r="M346" s="672"/>
      <c r="N346" s="672"/>
      <c r="O346" s="672"/>
      <c r="P346" s="672"/>
      <c r="Q346" s="672"/>
      <c r="R346" s="672"/>
      <c r="S346" s="672"/>
      <c r="T346" s="672"/>
      <c r="U346" s="672"/>
      <c r="V346" s="672"/>
      <c r="W346" s="672"/>
      <c r="X346" s="672"/>
      <c r="Y346" s="672"/>
      <c r="Z346" s="672"/>
      <c r="AA346" s="672"/>
    </row>
    <row r="347">
      <c r="A347" s="672"/>
      <c r="B347" s="701"/>
      <c r="C347" s="672"/>
      <c r="D347" s="672"/>
      <c r="E347" s="672"/>
      <c r="F347" s="672"/>
      <c r="G347" s="672"/>
      <c r="H347" s="672"/>
      <c r="I347" s="672"/>
      <c r="J347" s="672"/>
      <c r="K347" s="672"/>
      <c r="L347" s="672"/>
      <c r="M347" s="672"/>
      <c r="N347" s="672"/>
      <c r="O347" s="672"/>
      <c r="P347" s="672"/>
      <c r="Q347" s="672"/>
      <c r="R347" s="672"/>
      <c r="S347" s="672"/>
      <c r="T347" s="672"/>
      <c r="U347" s="672"/>
      <c r="V347" s="672"/>
      <c r="W347" s="672"/>
      <c r="X347" s="672"/>
      <c r="Y347" s="672"/>
      <c r="Z347" s="672"/>
      <c r="AA347" s="672"/>
    </row>
    <row r="348">
      <c r="A348" s="672"/>
      <c r="B348" s="701"/>
      <c r="C348" s="672"/>
      <c r="D348" s="672"/>
      <c r="E348" s="672"/>
      <c r="F348" s="672"/>
      <c r="G348" s="672"/>
      <c r="H348" s="672"/>
      <c r="I348" s="672"/>
      <c r="J348" s="672"/>
      <c r="K348" s="672"/>
      <c r="L348" s="672"/>
      <c r="M348" s="672"/>
      <c r="N348" s="672"/>
      <c r="O348" s="672"/>
      <c r="P348" s="672"/>
      <c r="Q348" s="672"/>
      <c r="R348" s="672"/>
      <c r="S348" s="672"/>
      <c r="T348" s="672"/>
      <c r="U348" s="672"/>
      <c r="V348" s="672"/>
      <c r="W348" s="672"/>
      <c r="X348" s="672"/>
      <c r="Y348" s="672"/>
      <c r="Z348" s="672"/>
      <c r="AA348" s="672"/>
    </row>
    <row r="349">
      <c r="A349" s="672"/>
      <c r="B349" s="701"/>
      <c r="C349" s="672"/>
      <c r="D349" s="672"/>
      <c r="E349" s="672"/>
      <c r="F349" s="672"/>
      <c r="G349" s="672"/>
      <c r="H349" s="672"/>
      <c r="I349" s="672"/>
      <c r="J349" s="672"/>
      <c r="K349" s="672"/>
      <c r="L349" s="672"/>
      <c r="M349" s="672"/>
      <c r="N349" s="672"/>
      <c r="O349" s="672"/>
      <c r="P349" s="672"/>
      <c r="Q349" s="672"/>
      <c r="R349" s="672"/>
      <c r="S349" s="672"/>
      <c r="T349" s="672"/>
      <c r="U349" s="672"/>
      <c r="V349" s="672"/>
      <c r="W349" s="672"/>
      <c r="X349" s="672"/>
      <c r="Y349" s="672"/>
      <c r="Z349" s="672"/>
      <c r="AA349" s="672"/>
    </row>
    <row r="350">
      <c r="A350" s="672"/>
      <c r="B350" s="701"/>
      <c r="C350" s="672"/>
      <c r="D350" s="672"/>
      <c r="E350" s="672"/>
      <c r="F350" s="672"/>
      <c r="G350" s="672"/>
      <c r="H350" s="672"/>
      <c r="I350" s="672"/>
      <c r="J350" s="672"/>
      <c r="K350" s="672"/>
      <c r="L350" s="672"/>
      <c r="M350" s="672"/>
      <c r="N350" s="672"/>
      <c r="O350" s="672"/>
      <c r="P350" s="672"/>
      <c r="Q350" s="672"/>
      <c r="R350" s="672"/>
      <c r="S350" s="672"/>
      <c r="T350" s="672"/>
      <c r="U350" s="672"/>
      <c r="V350" s="672"/>
      <c r="W350" s="672"/>
      <c r="X350" s="672"/>
      <c r="Y350" s="672"/>
      <c r="Z350" s="672"/>
      <c r="AA350" s="672"/>
    </row>
    <row r="351">
      <c r="A351" s="672"/>
      <c r="B351" s="701"/>
      <c r="C351" s="672"/>
      <c r="D351" s="672"/>
      <c r="E351" s="672"/>
      <c r="F351" s="672"/>
      <c r="G351" s="672"/>
      <c r="H351" s="672"/>
      <c r="I351" s="672"/>
      <c r="J351" s="672"/>
      <c r="K351" s="672"/>
      <c r="L351" s="672"/>
      <c r="M351" s="672"/>
      <c r="N351" s="672"/>
      <c r="O351" s="672"/>
      <c r="P351" s="672"/>
      <c r="Q351" s="672"/>
      <c r="R351" s="672"/>
      <c r="S351" s="672"/>
      <c r="T351" s="672"/>
      <c r="U351" s="672"/>
      <c r="V351" s="672"/>
      <c r="W351" s="672"/>
      <c r="X351" s="672"/>
      <c r="Y351" s="672"/>
      <c r="Z351" s="672"/>
      <c r="AA351" s="672"/>
    </row>
    <row r="352">
      <c r="A352" s="672"/>
      <c r="B352" s="701"/>
      <c r="C352" s="672"/>
      <c r="D352" s="672"/>
      <c r="E352" s="672"/>
      <c r="F352" s="672"/>
      <c r="G352" s="672"/>
      <c r="H352" s="672"/>
      <c r="I352" s="672"/>
      <c r="J352" s="672"/>
      <c r="K352" s="672"/>
      <c r="L352" s="672"/>
      <c r="M352" s="672"/>
      <c r="N352" s="672"/>
      <c r="O352" s="672"/>
      <c r="P352" s="672"/>
      <c r="Q352" s="672"/>
      <c r="R352" s="672"/>
      <c r="S352" s="672"/>
      <c r="T352" s="672"/>
      <c r="U352" s="672"/>
      <c r="V352" s="672"/>
      <c r="W352" s="672"/>
      <c r="X352" s="672"/>
      <c r="Y352" s="672"/>
      <c r="Z352" s="672"/>
      <c r="AA352" s="672"/>
    </row>
    <row r="353">
      <c r="A353" s="672"/>
      <c r="B353" s="701"/>
      <c r="C353" s="672"/>
      <c r="D353" s="672"/>
      <c r="E353" s="672"/>
      <c r="F353" s="672"/>
      <c r="G353" s="672"/>
      <c r="H353" s="672"/>
      <c r="I353" s="672"/>
      <c r="J353" s="672"/>
      <c r="K353" s="672"/>
      <c r="L353" s="672"/>
      <c r="M353" s="672"/>
      <c r="N353" s="672"/>
      <c r="O353" s="672"/>
      <c r="P353" s="672"/>
      <c r="Q353" s="672"/>
      <c r="R353" s="672"/>
      <c r="S353" s="672"/>
      <c r="T353" s="672"/>
      <c r="U353" s="672"/>
      <c r="V353" s="672"/>
      <c r="W353" s="672"/>
      <c r="X353" s="672"/>
      <c r="Y353" s="672"/>
      <c r="Z353" s="672"/>
      <c r="AA353" s="672"/>
    </row>
    <row r="354">
      <c r="A354" s="672"/>
      <c r="B354" s="701"/>
      <c r="C354" s="672"/>
      <c r="D354" s="672"/>
      <c r="E354" s="672"/>
      <c r="F354" s="672"/>
      <c r="G354" s="672"/>
      <c r="H354" s="672"/>
      <c r="I354" s="672"/>
      <c r="J354" s="672"/>
      <c r="K354" s="672"/>
      <c r="L354" s="672"/>
      <c r="M354" s="672"/>
      <c r="N354" s="672"/>
      <c r="O354" s="672"/>
      <c r="P354" s="672"/>
      <c r="Q354" s="672"/>
      <c r="R354" s="672"/>
      <c r="S354" s="672"/>
      <c r="T354" s="672"/>
      <c r="U354" s="672"/>
      <c r="V354" s="672"/>
      <c r="W354" s="672"/>
      <c r="X354" s="672"/>
      <c r="Y354" s="672"/>
      <c r="Z354" s="672"/>
      <c r="AA354" s="672"/>
    </row>
    <row r="355">
      <c r="A355" s="672"/>
      <c r="B355" s="701"/>
      <c r="C355" s="672"/>
      <c r="D355" s="672"/>
      <c r="E355" s="672"/>
      <c r="F355" s="672"/>
      <c r="G355" s="672"/>
      <c r="H355" s="672"/>
      <c r="I355" s="672"/>
      <c r="J355" s="672"/>
      <c r="K355" s="672"/>
      <c r="L355" s="672"/>
      <c r="M355" s="672"/>
      <c r="N355" s="672"/>
      <c r="O355" s="672"/>
      <c r="P355" s="672"/>
      <c r="Q355" s="672"/>
      <c r="R355" s="672"/>
      <c r="S355" s="672"/>
      <c r="T355" s="672"/>
      <c r="U355" s="672"/>
      <c r="V355" s="672"/>
      <c r="W355" s="672"/>
      <c r="X355" s="672"/>
      <c r="Y355" s="672"/>
      <c r="Z355" s="672"/>
      <c r="AA355" s="672"/>
    </row>
    <row r="356">
      <c r="A356" s="672"/>
      <c r="B356" s="701"/>
      <c r="C356" s="672"/>
      <c r="D356" s="672"/>
      <c r="E356" s="672"/>
      <c r="F356" s="672"/>
      <c r="G356" s="672"/>
      <c r="H356" s="672"/>
      <c r="I356" s="672"/>
      <c r="J356" s="672"/>
      <c r="K356" s="672"/>
      <c r="L356" s="672"/>
      <c r="M356" s="672"/>
      <c r="N356" s="672"/>
      <c r="O356" s="672"/>
      <c r="P356" s="672"/>
      <c r="Q356" s="672"/>
      <c r="R356" s="672"/>
      <c r="S356" s="672"/>
      <c r="T356" s="672"/>
      <c r="U356" s="672"/>
      <c r="V356" s="672"/>
      <c r="W356" s="672"/>
      <c r="X356" s="672"/>
      <c r="Y356" s="672"/>
      <c r="Z356" s="672"/>
      <c r="AA356" s="672"/>
    </row>
    <row r="357">
      <c r="A357" s="672"/>
      <c r="B357" s="701"/>
      <c r="C357" s="672"/>
      <c r="D357" s="672"/>
      <c r="E357" s="672"/>
      <c r="F357" s="672"/>
      <c r="G357" s="672"/>
      <c r="H357" s="672"/>
      <c r="I357" s="672"/>
      <c r="J357" s="672"/>
      <c r="K357" s="672"/>
      <c r="L357" s="672"/>
      <c r="M357" s="672"/>
      <c r="N357" s="672"/>
      <c r="O357" s="672"/>
      <c r="P357" s="672"/>
      <c r="Q357" s="672"/>
      <c r="R357" s="672"/>
      <c r="S357" s="672"/>
      <c r="T357" s="672"/>
      <c r="U357" s="672"/>
      <c r="V357" s="672"/>
      <c r="W357" s="672"/>
      <c r="X357" s="672"/>
      <c r="Y357" s="672"/>
      <c r="Z357" s="672"/>
      <c r="AA357" s="672"/>
    </row>
    <row r="358">
      <c r="A358" s="672"/>
      <c r="B358" s="701"/>
      <c r="C358" s="672"/>
      <c r="D358" s="672"/>
      <c r="E358" s="672"/>
      <c r="F358" s="672"/>
      <c r="G358" s="672"/>
      <c r="H358" s="672"/>
      <c r="I358" s="672"/>
      <c r="J358" s="672"/>
      <c r="K358" s="672"/>
      <c r="L358" s="672"/>
      <c r="M358" s="672"/>
      <c r="N358" s="672"/>
      <c r="O358" s="672"/>
      <c r="P358" s="672"/>
      <c r="Q358" s="672"/>
      <c r="R358" s="672"/>
      <c r="S358" s="672"/>
      <c r="T358" s="672"/>
      <c r="U358" s="672"/>
      <c r="V358" s="672"/>
      <c r="W358" s="672"/>
      <c r="X358" s="672"/>
      <c r="Y358" s="672"/>
      <c r="Z358" s="672"/>
      <c r="AA358" s="672"/>
    </row>
    <row r="359">
      <c r="A359" s="672"/>
      <c r="B359" s="701"/>
      <c r="C359" s="672"/>
      <c r="D359" s="672"/>
      <c r="E359" s="672"/>
      <c r="F359" s="672"/>
      <c r="G359" s="672"/>
      <c r="H359" s="672"/>
      <c r="I359" s="672"/>
      <c r="J359" s="672"/>
      <c r="K359" s="672"/>
      <c r="L359" s="672"/>
      <c r="M359" s="672"/>
      <c r="N359" s="672"/>
      <c r="O359" s="672"/>
      <c r="P359" s="672"/>
      <c r="Q359" s="672"/>
      <c r="R359" s="672"/>
      <c r="S359" s="672"/>
      <c r="T359" s="672"/>
      <c r="U359" s="672"/>
      <c r="V359" s="672"/>
      <c r="W359" s="672"/>
      <c r="X359" s="672"/>
      <c r="Y359" s="672"/>
      <c r="Z359" s="672"/>
      <c r="AA359" s="672"/>
    </row>
    <row r="360">
      <c r="A360" s="672"/>
      <c r="B360" s="701"/>
      <c r="C360" s="672"/>
      <c r="D360" s="672"/>
      <c r="E360" s="672"/>
      <c r="F360" s="672"/>
      <c r="G360" s="672"/>
      <c r="H360" s="672"/>
      <c r="I360" s="672"/>
      <c r="J360" s="672"/>
      <c r="K360" s="672"/>
      <c r="L360" s="672"/>
      <c r="M360" s="672"/>
      <c r="N360" s="672"/>
      <c r="O360" s="672"/>
      <c r="P360" s="672"/>
      <c r="Q360" s="672"/>
      <c r="R360" s="672"/>
      <c r="S360" s="672"/>
      <c r="T360" s="672"/>
      <c r="U360" s="672"/>
      <c r="V360" s="672"/>
      <c r="W360" s="672"/>
      <c r="X360" s="672"/>
      <c r="Y360" s="672"/>
      <c r="Z360" s="672"/>
      <c r="AA360" s="672"/>
    </row>
    <row r="361">
      <c r="A361" s="672"/>
      <c r="B361" s="701"/>
      <c r="C361" s="672"/>
      <c r="D361" s="672"/>
      <c r="E361" s="672"/>
      <c r="F361" s="672"/>
      <c r="G361" s="672"/>
      <c r="H361" s="672"/>
      <c r="I361" s="672"/>
      <c r="J361" s="672"/>
      <c r="K361" s="672"/>
      <c r="L361" s="672"/>
      <c r="M361" s="672"/>
      <c r="N361" s="672"/>
      <c r="O361" s="672"/>
      <c r="P361" s="672"/>
      <c r="Q361" s="672"/>
      <c r="R361" s="672"/>
      <c r="S361" s="672"/>
      <c r="T361" s="672"/>
      <c r="U361" s="672"/>
      <c r="V361" s="672"/>
      <c r="W361" s="672"/>
      <c r="X361" s="672"/>
      <c r="Y361" s="672"/>
      <c r="Z361" s="672"/>
      <c r="AA361" s="672"/>
    </row>
    <row r="362">
      <c r="A362" s="672"/>
      <c r="B362" s="701"/>
      <c r="C362" s="672"/>
      <c r="D362" s="672"/>
      <c r="E362" s="672"/>
      <c r="F362" s="672"/>
      <c r="G362" s="672"/>
      <c r="H362" s="672"/>
      <c r="I362" s="672"/>
      <c r="J362" s="672"/>
      <c r="K362" s="672"/>
      <c r="L362" s="672"/>
      <c r="M362" s="672"/>
      <c r="N362" s="672"/>
      <c r="O362" s="672"/>
      <c r="P362" s="672"/>
      <c r="Q362" s="672"/>
      <c r="R362" s="672"/>
      <c r="S362" s="672"/>
      <c r="T362" s="672"/>
      <c r="U362" s="672"/>
      <c r="V362" s="672"/>
      <c r="W362" s="672"/>
      <c r="X362" s="672"/>
      <c r="Y362" s="672"/>
      <c r="Z362" s="672"/>
      <c r="AA362" s="672"/>
    </row>
    <row r="363">
      <c r="A363" s="672"/>
      <c r="B363" s="701"/>
      <c r="C363" s="672"/>
      <c r="D363" s="672"/>
      <c r="E363" s="672"/>
      <c r="F363" s="672"/>
      <c r="G363" s="672"/>
      <c r="H363" s="672"/>
      <c r="I363" s="672"/>
      <c r="J363" s="672"/>
      <c r="K363" s="672"/>
      <c r="L363" s="672"/>
      <c r="M363" s="672"/>
      <c r="N363" s="672"/>
      <c r="O363" s="672"/>
      <c r="P363" s="672"/>
      <c r="Q363" s="672"/>
      <c r="R363" s="672"/>
      <c r="S363" s="672"/>
      <c r="T363" s="672"/>
      <c r="U363" s="672"/>
      <c r="V363" s="672"/>
      <c r="W363" s="672"/>
      <c r="X363" s="672"/>
      <c r="Y363" s="672"/>
      <c r="Z363" s="672"/>
      <c r="AA363" s="672"/>
    </row>
    <row r="364">
      <c r="A364" s="672"/>
      <c r="B364" s="701"/>
      <c r="C364" s="672"/>
      <c r="D364" s="672"/>
      <c r="E364" s="672"/>
      <c r="F364" s="672"/>
      <c r="G364" s="672"/>
      <c r="H364" s="672"/>
      <c r="I364" s="672"/>
      <c r="J364" s="672"/>
      <c r="K364" s="672"/>
      <c r="L364" s="672"/>
      <c r="M364" s="672"/>
      <c r="N364" s="672"/>
      <c r="O364" s="672"/>
      <c r="P364" s="672"/>
      <c r="Q364" s="672"/>
      <c r="R364" s="672"/>
      <c r="S364" s="672"/>
      <c r="T364" s="672"/>
      <c r="U364" s="672"/>
      <c r="V364" s="672"/>
      <c r="W364" s="672"/>
      <c r="X364" s="672"/>
      <c r="Y364" s="672"/>
      <c r="Z364" s="672"/>
      <c r="AA364" s="672"/>
    </row>
    <row r="365">
      <c r="A365" s="672"/>
      <c r="B365" s="701"/>
      <c r="C365" s="672"/>
      <c r="D365" s="672"/>
      <c r="E365" s="672"/>
      <c r="F365" s="672"/>
      <c r="G365" s="672"/>
      <c r="H365" s="672"/>
      <c r="I365" s="672"/>
      <c r="J365" s="672"/>
      <c r="K365" s="672"/>
      <c r="L365" s="672"/>
      <c r="M365" s="672"/>
      <c r="N365" s="672"/>
      <c r="O365" s="672"/>
      <c r="P365" s="672"/>
      <c r="Q365" s="672"/>
      <c r="R365" s="672"/>
      <c r="S365" s="672"/>
      <c r="T365" s="672"/>
      <c r="U365" s="672"/>
      <c r="V365" s="672"/>
      <c r="W365" s="672"/>
      <c r="X365" s="672"/>
      <c r="Y365" s="672"/>
      <c r="Z365" s="672"/>
      <c r="AA365" s="672"/>
    </row>
    <row r="366">
      <c r="A366" s="672"/>
      <c r="B366" s="701"/>
      <c r="C366" s="672"/>
      <c r="D366" s="672"/>
      <c r="E366" s="672"/>
      <c r="F366" s="672"/>
      <c r="G366" s="672"/>
      <c r="H366" s="672"/>
      <c r="I366" s="672"/>
      <c r="J366" s="672"/>
      <c r="K366" s="672"/>
      <c r="L366" s="672"/>
      <c r="M366" s="672"/>
      <c r="N366" s="672"/>
      <c r="O366" s="672"/>
      <c r="P366" s="672"/>
      <c r="Q366" s="672"/>
      <c r="R366" s="672"/>
      <c r="S366" s="672"/>
      <c r="T366" s="672"/>
      <c r="U366" s="672"/>
      <c r="V366" s="672"/>
      <c r="W366" s="672"/>
      <c r="X366" s="672"/>
      <c r="Y366" s="672"/>
      <c r="Z366" s="672"/>
      <c r="AA366" s="672"/>
    </row>
    <row r="367">
      <c r="A367" s="672"/>
      <c r="B367" s="701"/>
      <c r="C367" s="672"/>
      <c r="D367" s="672"/>
      <c r="E367" s="672"/>
      <c r="F367" s="672"/>
      <c r="G367" s="672"/>
      <c r="H367" s="672"/>
      <c r="I367" s="672"/>
      <c r="J367" s="672"/>
      <c r="K367" s="672"/>
      <c r="L367" s="672"/>
      <c r="M367" s="672"/>
      <c r="N367" s="672"/>
      <c r="O367" s="672"/>
      <c r="P367" s="672"/>
      <c r="Q367" s="672"/>
      <c r="R367" s="672"/>
      <c r="S367" s="672"/>
      <c r="T367" s="672"/>
      <c r="U367" s="672"/>
      <c r="V367" s="672"/>
      <c r="W367" s="672"/>
      <c r="X367" s="672"/>
      <c r="Y367" s="672"/>
      <c r="Z367" s="672"/>
      <c r="AA367" s="672"/>
    </row>
    <row r="368">
      <c r="A368" s="672"/>
      <c r="B368" s="701"/>
      <c r="C368" s="672"/>
      <c r="D368" s="672"/>
      <c r="E368" s="672"/>
      <c r="F368" s="672"/>
      <c r="G368" s="672"/>
      <c r="H368" s="672"/>
      <c r="I368" s="672"/>
      <c r="J368" s="672"/>
      <c r="K368" s="672"/>
      <c r="L368" s="672"/>
      <c r="M368" s="672"/>
      <c r="N368" s="672"/>
      <c r="O368" s="672"/>
      <c r="P368" s="672"/>
      <c r="Q368" s="672"/>
      <c r="R368" s="672"/>
      <c r="S368" s="672"/>
      <c r="T368" s="672"/>
      <c r="U368" s="672"/>
      <c r="V368" s="672"/>
      <c r="W368" s="672"/>
      <c r="X368" s="672"/>
      <c r="Y368" s="672"/>
      <c r="Z368" s="672"/>
      <c r="AA368" s="672"/>
    </row>
    <row r="369">
      <c r="A369" s="672"/>
      <c r="B369" s="701"/>
      <c r="C369" s="672"/>
      <c r="D369" s="672"/>
      <c r="E369" s="672"/>
      <c r="F369" s="672"/>
      <c r="G369" s="672"/>
      <c r="H369" s="672"/>
      <c r="I369" s="672"/>
      <c r="J369" s="672"/>
      <c r="K369" s="672"/>
      <c r="L369" s="672"/>
      <c r="M369" s="672"/>
      <c r="N369" s="672"/>
      <c r="O369" s="672"/>
      <c r="P369" s="672"/>
      <c r="Q369" s="672"/>
      <c r="R369" s="672"/>
      <c r="S369" s="672"/>
      <c r="T369" s="672"/>
      <c r="U369" s="672"/>
      <c r="V369" s="672"/>
      <c r="W369" s="672"/>
      <c r="X369" s="672"/>
      <c r="Y369" s="672"/>
      <c r="Z369" s="672"/>
      <c r="AA369" s="672"/>
    </row>
    <row r="370">
      <c r="A370" s="672"/>
      <c r="B370" s="701"/>
      <c r="C370" s="672"/>
      <c r="D370" s="672"/>
      <c r="E370" s="672"/>
      <c r="F370" s="672"/>
      <c r="G370" s="672"/>
      <c r="H370" s="672"/>
      <c r="I370" s="672"/>
      <c r="J370" s="672"/>
      <c r="K370" s="672"/>
      <c r="L370" s="672"/>
      <c r="M370" s="672"/>
      <c r="N370" s="672"/>
      <c r="O370" s="672"/>
      <c r="P370" s="672"/>
      <c r="Q370" s="672"/>
      <c r="R370" s="672"/>
      <c r="S370" s="672"/>
      <c r="T370" s="672"/>
      <c r="U370" s="672"/>
      <c r="V370" s="672"/>
      <c r="W370" s="672"/>
      <c r="X370" s="672"/>
      <c r="Y370" s="672"/>
      <c r="Z370" s="672"/>
      <c r="AA370" s="672"/>
    </row>
    <row r="371">
      <c r="A371" s="672"/>
      <c r="B371" s="701"/>
      <c r="C371" s="672"/>
      <c r="D371" s="672"/>
      <c r="E371" s="672"/>
      <c r="F371" s="672"/>
      <c r="G371" s="672"/>
      <c r="H371" s="672"/>
      <c r="I371" s="672"/>
      <c r="J371" s="672"/>
      <c r="K371" s="672"/>
      <c r="L371" s="672"/>
      <c r="M371" s="672"/>
      <c r="N371" s="672"/>
      <c r="O371" s="672"/>
      <c r="P371" s="672"/>
      <c r="Q371" s="672"/>
      <c r="R371" s="672"/>
      <c r="S371" s="672"/>
      <c r="T371" s="672"/>
      <c r="U371" s="672"/>
      <c r="V371" s="672"/>
      <c r="W371" s="672"/>
      <c r="X371" s="672"/>
      <c r="Y371" s="672"/>
      <c r="Z371" s="672"/>
      <c r="AA371" s="672"/>
    </row>
    <row r="372">
      <c r="A372" s="672"/>
      <c r="B372" s="701"/>
      <c r="C372" s="672"/>
      <c r="D372" s="672"/>
      <c r="E372" s="672"/>
      <c r="F372" s="672"/>
      <c r="G372" s="672"/>
      <c r="H372" s="672"/>
      <c r="I372" s="672"/>
      <c r="J372" s="672"/>
      <c r="K372" s="672"/>
      <c r="L372" s="672"/>
      <c r="M372" s="672"/>
      <c r="N372" s="672"/>
      <c r="O372" s="672"/>
      <c r="P372" s="672"/>
      <c r="Q372" s="672"/>
      <c r="R372" s="672"/>
      <c r="S372" s="672"/>
      <c r="T372" s="672"/>
      <c r="U372" s="672"/>
      <c r="V372" s="672"/>
      <c r="W372" s="672"/>
      <c r="X372" s="672"/>
      <c r="Y372" s="672"/>
      <c r="Z372" s="672"/>
      <c r="AA372" s="672"/>
    </row>
    <row r="373">
      <c r="A373" s="672"/>
      <c r="B373" s="701"/>
      <c r="C373" s="672"/>
      <c r="D373" s="672"/>
      <c r="E373" s="672"/>
      <c r="F373" s="672"/>
      <c r="G373" s="672"/>
      <c r="H373" s="672"/>
      <c r="I373" s="672"/>
      <c r="J373" s="672"/>
      <c r="K373" s="672"/>
      <c r="L373" s="672"/>
      <c r="M373" s="672"/>
      <c r="N373" s="672"/>
      <c r="O373" s="672"/>
      <c r="P373" s="672"/>
      <c r="Q373" s="672"/>
      <c r="R373" s="672"/>
      <c r="S373" s="672"/>
      <c r="T373" s="672"/>
      <c r="U373" s="672"/>
      <c r="V373" s="672"/>
      <c r="W373" s="672"/>
      <c r="X373" s="672"/>
      <c r="Y373" s="672"/>
      <c r="Z373" s="672"/>
      <c r="AA373" s="672"/>
    </row>
    <row r="374">
      <c r="A374" s="672"/>
      <c r="B374" s="701"/>
      <c r="C374" s="672"/>
      <c r="D374" s="672"/>
      <c r="E374" s="672"/>
      <c r="F374" s="672"/>
      <c r="G374" s="672"/>
      <c r="H374" s="672"/>
      <c r="I374" s="672"/>
      <c r="J374" s="672"/>
      <c r="K374" s="672"/>
      <c r="L374" s="672"/>
      <c r="M374" s="672"/>
      <c r="N374" s="672"/>
      <c r="O374" s="672"/>
      <c r="P374" s="672"/>
      <c r="Q374" s="672"/>
      <c r="R374" s="672"/>
      <c r="S374" s="672"/>
      <c r="T374" s="672"/>
      <c r="U374" s="672"/>
      <c r="V374" s="672"/>
      <c r="W374" s="672"/>
      <c r="X374" s="672"/>
      <c r="Y374" s="672"/>
      <c r="Z374" s="672"/>
      <c r="AA374" s="672"/>
    </row>
    <row r="375">
      <c r="A375" s="672"/>
      <c r="B375" s="701"/>
      <c r="C375" s="672"/>
      <c r="D375" s="672"/>
      <c r="E375" s="672"/>
      <c r="F375" s="672"/>
      <c r="G375" s="672"/>
      <c r="H375" s="672"/>
      <c r="I375" s="672"/>
      <c r="J375" s="672"/>
      <c r="K375" s="672"/>
      <c r="L375" s="672"/>
      <c r="M375" s="672"/>
      <c r="N375" s="672"/>
      <c r="O375" s="672"/>
      <c r="P375" s="672"/>
      <c r="Q375" s="672"/>
      <c r="R375" s="672"/>
      <c r="S375" s="672"/>
      <c r="T375" s="672"/>
      <c r="U375" s="672"/>
      <c r="V375" s="672"/>
      <c r="W375" s="672"/>
      <c r="X375" s="672"/>
      <c r="Y375" s="672"/>
      <c r="Z375" s="672"/>
      <c r="AA375" s="672"/>
    </row>
    <row r="376">
      <c r="A376" s="672"/>
      <c r="B376" s="701"/>
      <c r="C376" s="672"/>
      <c r="D376" s="672"/>
      <c r="E376" s="672"/>
      <c r="F376" s="672"/>
      <c r="G376" s="672"/>
      <c r="H376" s="672"/>
      <c r="I376" s="672"/>
      <c r="J376" s="672"/>
      <c r="K376" s="672"/>
      <c r="L376" s="672"/>
      <c r="M376" s="672"/>
      <c r="N376" s="672"/>
      <c r="O376" s="672"/>
      <c r="P376" s="672"/>
      <c r="Q376" s="672"/>
      <c r="R376" s="672"/>
      <c r="S376" s="672"/>
      <c r="T376" s="672"/>
      <c r="U376" s="672"/>
      <c r="V376" s="672"/>
      <c r="W376" s="672"/>
      <c r="X376" s="672"/>
      <c r="Y376" s="672"/>
      <c r="Z376" s="672"/>
      <c r="AA376" s="672"/>
    </row>
    <row r="377">
      <c r="A377" s="672"/>
      <c r="B377" s="701"/>
      <c r="C377" s="672"/>
      <c r="D377" s="672"/>
      <c r="E377" s="672"/>
      <c r="F377" s="672"/>
      <c r="G377" s="672"/>
      <c r="H377" s="672"/>
      <c r="I377" s="672"/>
      <c r="J377" s="672"/>
      <c r="K377" s="672"/>
      <c r="L377" s="672"/>
      <c r="M377" s="672"/>
      <c r="N377" s="672"/>
      <c r="O377" s="672"/>
      <c r="P377" s="672"/>
      <c r="Q377" s="672"/>
      <c r="R377" s="672"/>
      <c r="S377" s="672"/>
      <c r="T377" s="672"/>
      <c r="U377" s="672"/>
      <c r="V377" s="672"/>
      <c r="W377" s="672"/>
      <c r="X377" s="672"/>
      <c r="Y377" s="672"/>
      <c r="Z377" s="672"/>
      <c r="AA377" s="672"/>
    </row>
    <row r="378">
      <c r="A378" s="672"/>
      <c r="B378" s="701"/>
      <c r="C378" s="672"/>
      <c r="D378" s="672"/>
      <c r="E378" s="672"/>
      <c r="F378" s="672"/>
      <c r="G378" s="672"/>
      <c r="H378" s="672"/>
      <c r="I378" s="672"/>
      <c r="J378" s="672"/>
      <c r="K378" s="672"/>
      <c r="L378" s="672"/>
      <c r="M378" s="672"/>
      <c r="N378" s="672"/>
      <c r="O378" s="672"/>
      <c r="P378" s="672"/>
      <c r="Q378" s="672"/>
      <c r="R378" s="672"/>
      <c r="S378" s="672"/>
      <c r="T378" s="672"/>
      <c r="U378" s="672"/>
      <c r="V378" s="672"/>
      <c r="W378" s="672"/>
      <c r="X378" s="672"/>
      <c r="Y378" s="672"/>
      <c r="Z378" s="672"/>
      <c r="AA378" s="672"/>
    </row>
    <row r="379">
      <c r="A379" s="672"/>
      <c r="B379" s="701"/>
      <c r="C379" s="672"/>
      <c r="D379" s="672"/>
      <c r="E379" s="672"/>
      <c r="F379" s="672"/>
      <c r="G379" s="672"/>
      <c r="H379" s="672"/>
      <c r="I379" s="672"/>
      <c r="J379" s="672"/>
      <c r="K379" s="672"/>
      <c r="L379" s="672"/>
      <c r="M379" s="672"/>
      <c r="N379" s="672"/>
      <c r="O379" s="672"/>
      <c r="P379" s="672"/>
      <c r="Q379" s="672"/>
      <c r="R379" s="672"/>
      <c r="S379" s="672"/>
      <c r="T379" s="672"/>
      <c r="U379" s="672"/>
      <c r="V379" s="672"/>
      <c r="W379" s="672"/>
      <c r="X379" s="672"/>
      <c r="Y379" s="672"/>
      <c r="Z379" s="672"/>
      <c r="AA379" s="672"/>
    </row>
    <row r="380">
      <c r="A380" s="672"/>
      <c r="B380" s="701"/>
      <c r="C380" s="672"/>
      <c r="D380" s="672"/>
      <c r="E380" s="672"/>
      <c r="F380" s="672"/>
      <c r="G380" s="672"/>
      <c r="H380" s="672"/>
      <c r="I380" s="672"/>
      <c r="J380" s="672"/>
      <c r="K380" s="672"/>
      <c r="L380" s="672"/>
      <c r="M380" s="672"/>
      <c r="N380" s="672"/>
      <c r="O380" s="672"/>
      <c r="P380" s="672"/>
      <c r="Q380" s="672"/>
      <c r="R380" s="672"/>
      <c r="S380" s="672"/>
      <c r="T380" s="672"/>
      <c r="U380" s="672"/>
      <c r="V380" s="672"/>
      <c r="W380" s="672"/>
      <c r="X380" s="672"/>
      <c r="Y380" s="672"/>
      <c r="Z380" s="672"/>
      <c r="AA380" s="672"/>
    </row>
    <row r="381">
      <c r="A381" s="672"/>
      <c r="B381" s="701"/>
      <c r="C381" s="672"/>
      <c r="D381" s="672"/>
      <c r="E381" s="672"/>
      <c r="F381" s="672"/>
      <c r="G381" s="672"/>
      <c r="H381" s="672"/>
      <c r="I381" s="672"/>
      <c r="J381" s="672"/>
      <c r="K381" s="672"/>
      <c r="L381" s="672"/>
      <c r="M381" s="672"/>
      <c r="N381" s="672"/>
      <c r="O381" s="672"/>
      <c r="P381" s="672"/>
      <c r="Q381" s="672"/>
      <c r="R381" s="672"/>
      <c r="S381" s="672"/>
      <c r="T381" s="672"/>
      <c r="U381" s="672"/>
      <c r="V381" s="672"/>
      <c r="W381" s="672"/>
      <c r="X381" s="672"/>
      <c r="Y381" s="672"/>
      <c r="Z381" s="672"/>
      <c r="AA381" s="672"/>
    </row>
    <row r="382">
      <c r="A382" s="672"/>
      <c r="B382" s="701"/>
      <c r="C382" s="672"/>
      <c r="D382" s="672"/>
      <c r="E382" s="672"/>
      <c r="F382" s="672"/>
      <c r="G382" s="672"/>
      <c r="H382" s="672"/>
      <c r="I382" s="672"/>
      <c r="J382" s="672"/>
      <c r="K382" s="672"/>
      <c r="L382" s="672"/>
      <c r="M382" s="672"/>
      <c r="N382" s="672"/>
      <c r="O382" s="672"/>
      <c r="P382" s="672"/>
      <c r="Q382" s="672"/>
      <c r="R382" s="672"/>
      <c r="S382" s="672"/>
      <c r="T382" s="672"/>
      <c r="U382" s="672"/>
      <c r="V382" s="672"/>
      <c r="W382" s="672"/>
      <c r="X382" s="672"/>
      <c r="Y382" s="672"/>
      <c r="Z382" s="672"/>
      <c r="AA382" s="672"/>
    </row>
    <row r="383">
      <c r="A383" s="672"/>
      <c r="B383" s="701"/>
      <c r="C383" s="672"/>
      <c r="D383" s="672"/>
      <c r="E383" s="672"/>
      <c r="F383" s="672"/>
      <c r="G383" s="672"/>
      <c r="H383" s="672"/>
      <c r="I383" s="672"/>
      <c r="J383" s="672"/>
      <c r="K383" s="672"/>
      <c r="L383" s="672"/>
      <c r="M383" s="672"/>
      <c r="N383" s="672"/>
      <c r="O383" s="672"/>
      <c r="P383" s="672"/>
      <c r="Q383" s="672"/>
      <c r="R383" s="672"/>
      <c r="S383" s="672"/>
      <c r="T383" s="672"/>
      <c r="U383" s="672"/>
      <c r="V383" s="672"/>
      <c r="W383" s="672"/>
      <c r="X383" s="672"/>
      <c r="Y383" s="672"/>
      <c r="Z383" s="672"/>
      <c r="AA383" s="672"/>
    </row>
    <row r="384">
      <c r="A384" s="672"/>
      <c r="B384" s="701"/>
      <c r="C384" s="672"/>
      <c r="D384" s="672"/>
      <c r="E384" s="672"/>
      <c r="F384" s="672"/>
      <c r="G384" s="672"/>
      <c r="H384" s="672"/>
      <c r="I384" s="672"/>
      <c r="J384" s="672"/>
      <c r="K384" s="672"/>
      <c r="L384" s="672"/>
      <c r="M384" s="672"/>
      <c r="N384" s="672"/>
      <c r="O384" s="672"/>
      <c r="P384" s="672"/>
      <c r="Q384" s="672"/>
      <c r="R384" s="672"/>
      <c r="S384" s="672"/>
      <c r="T384" s="672"/>
      <c r="U384" s="672"/>
      <c r="V384" s="672"/>
      <c r="W384" s="672"/>
      <c r="X384" s="672"/>
      <c r="Y384" s="672"/>
      <c r="Z384" s="672"/>
      <c r="AA384" s="672"/>
    </row>
    <row r="385">
      <c r="A385" s="672"/>
      <c r="B385" s="701"/>
      <c r="C385" s="672"/>
      <c r="D385" s="672"/>
      <c r="E385" s="672"/>
      <c r="F385" s="672"/>
      <c r="G385" s="672"/>
      <c r="H385" s="672"/>
      <c r="I385" s="672"/>
      <c r="J385" s="672"/>
      <c r="K385" s="672"/>
      <c r="L385" s="672"/>
      <c r="M385" s="672"/>
      <c r="N385" s="672"/>
      <c r="O385" s="672"/>
      <c r="P385" s="672"/>
      <c r="Q385" s="672"/>
      <c r="R385" s="672"/>
      <c r="S385" s="672"/>
      <c r="T385" s="672"/>
      <c r="U385" s="672"/>
      <c r="V385" s="672"/>
      <c r="W385" s="672"/>
      <c r="X385" s="672"/>
      <c r="Y385" s="672"/>
      <c r="Z385" s="672"/>
      <c r="AA385" s="672"/>
    </row>
    <row r="386">
      <c r="A386" s="672"/>
      <c r="B386" s="701"/>
      <c r="C386" s="672"/>
      <c r="D386" s="672"/>
      <c r="E386" s="672"/>
      <c r="F386" s="672"/>
      <c r="G386" s="672"/>
      <c r="H386" s="672"/>
      <c r="I386" s="672"/>
      <c r="J386" s="672"/>
      <c r="K386" s="672"/>
      <c r="L386" s="672"/>
      <c r="M386" s="672"/>
      <c r="N386" s="672"/>
      <c r="O386" s="672"/>
      <c r="P386" s="672"/>
      <c r="Q386" s="672"/>
      <c r="R386" s="672"/>
      <c r="S386" s="672"/>
      <c r="T386" s="672"/>
      <c r="U386" s="672"/>
      <c r="V386" s="672"/>
      <c r="W386" s="672"/>
      <c r="X386" s="672"/>
      <c r="Y386" s="672"/>
      <c r="Z386" s="672"/>
      <c r="AA386" s="672"/>
    </row>
    <row r="387">
      <c r="A387" s="672"/>
      <c r="B387" s="701"/>
      <c r="C387" s="672"/>
      <c r="D387" s="672"/>
      <c r="E387" s="672"/>
      <c r="F387" s="672"/>
      <c r="G387" s="672"/>
      <c r="H387" s="672"/>
      <c r="I387" s="672"/>
      <c r="J387" s="672"/>
      <c r="K387" s="672"/>
      <c r="L387" s="672"/>
      <c r="M387" s="672"/>
      <c r="N387" s="672"/>
      <c r="O387" s="672"/>
      <c r="P387" s="672"/>
      <c r="Q387" s="672"/>
      <c r="R387" s="672"/>
      <c r="S387" s="672"/>
      <c r="T387" s="672"/>
      <c r="U387" s="672"/>
      <c r="V387" s="672"/>
      <c r="W387" s="672"/>
      <c r="X387" s="672"/>
      <c r="Y387" s="672"/>
      <c r="Z387" s="672"/>
      <c r="AA387" s="672"/>
    </row>
    <row r="388">
      <c r="A388" s="672"/>
      <c r="B388" s="701"/>
      <c r="C388" s="672"/>
      <c r="D388" s="672"/>
      <c r="E388" s="672"/>
      <c r="F388" s="672"/>
      <c r="G388" s="672"/>
      <c r="H388" s="672"/>
      <c r="I388" s="672"/>
      <c r="J388" s="672"/>
      <c r="K388" s="672"/>
      <c r="L388" s="672"/>
      <c r="M388" s="672"/>
      <c r="N388" s="672"/>
      <c r="O388" s="672"/>
      <c r="P388" s="672"/>
      <c r="Q388" s="672"/>
      <c r="R388" s="672"/>
      <c r="S388" s="672"/>
      <c r="T388" s="672"/>
      <c r="U388" s="672"/>
      <c r="V388" s="672"/>
      <c r="W388" s="672"/>
      <c r="X388" s="672"/>
      <c r="Y388" s="672"/>
      <c r="Z388" s="672"/>
      <c r="AA388" s="672"/>
    </row>
    <row r="389">
      <c r="A389" s="672"/>
      <c r="B389" s="701"/>
      <c r="C389" s="672"/>
      <c r="D389" s="672"/>
      <c r="E389" s="672"/>
      <c r="F389" s="672"/>
      <c r="G389" s="672"/>
      <c r="H389" s="672"/>
      <c r="I389" s="672"/>
      <c r="J389" s="672"/>
      <c r="K389" s="672"/>
      <c r="L389" s="672"/>
      <c r="M389" s="672"/>
      <c r="N389" s="672"/>
      <c r="O389" s="672"/>
      <c r="P389" s="672"/>
      <c r="Q389" s="672"/>
      <c r="R389" s="672"/>
      <c r="S389" s="672"/>
      <c r="T389" s="672"/>
      <c r="U389" s="672"/>
      <c r="V389" s="672"/>
      <c r="W389" s="672"/>
      <c r="X389" s="672"/>
      <c r="Y389" s="672"/>
      <c r="Z389" s="672"/>
      <c r="AA389" s="672"/>
    </row>
    <row r="390">
      <c r="A390" s="672"/>
      <c r="B390" s="701"/>
      <c r="C390" s="672"/>
      <c r="D390" s="672"/>
      <c r="E390" s="672"/>
      <c r="F390" s="672"/>
      <c r="G390" s="672"/>
      <c r="H390" s="672"/>
      <c r="I390" s="672"/>
      <c r="J390" s="672"/>
      <c r="K390" s="672"/>
      <c r="L390" s="672"/>
      <c r="M390" s="672"/>
      <c r="N390" s="672"/>
      <c r="O390" s="672"/>
      <c r="P390" s="672"/>
      <c r="Q390" s="672"/>
      <c r="R390" s="672"/>
      <c r="S390" s="672"/>
      <c r="T390" s="672"/>
      <c r="U390" s="672"/>
      <c r="V390" s="672"/>
      <c r="W390" s="672"/>
      <c r="X390" s="672"/>
      <c r="Y390" s="672"/>
      <c r="Z390" s="672"/>
      <c r="AA390" s="672"/>
    </row>
    <row r="391">
      <c r="A391" s="672"/>
      <c r="B391" s="701"/>
      <c r="C391" s="672"/>
      <c r="D391" s="672"/>
      <c r="E391" s="672"/>
      <c r="F391" s="672"/>
      <c r="G391" s="672"/>
      <c r="H391" s="672"/>
      <c r="I391" s="672"/>
      <c r="J391" s="672"/>
      <c r="K391" s="672"/>
      <c r="L391" s="672"/>
      <c r="M391" s="672"/>
      <c r="N391" s="672"/>
      <c r="O391" s="672"/>
      <c r="P391" s="672"/>
      <c r="Q391" s="672"/>
      <c r="R391" s="672"/>
      <c r="S391" s="672"/>
      <c r="T391" s="672"/>
      <c r="U391" s="672"/>
      <c r="V391" s="672"/>
      <c r="W391" s="672"/>
      <c r="X391" s="672"/>
      <c r="Y391" s="672"/>
      <c r="Z391" s="672"/>
      <c r="AA391" s="672"/>
    </row>
    <row r="392">
      <c r="A392" s="672"/>
      <c r="B392" s="701"/>
      <c r="C392" s="672"/>
      <c r="D392" s="672"/>
      <c r="E392" s="672"/>
      <c r="F392" s="672"/>
      <c r="G392" s="672"/>
      <c r="H392" s="672"/>
      <c r="I392" s="672"/>
      <c r="J392" s="672"/>
      <c r="K392" s="672"/>
      <c r="L392" s="672"/>
      <c r="M392" s="672"/>
      <c r="N392" s="672"/>
      <c r="O392" s="672"/>
      <c r="P392" s="672"/>
      <c r="Q392" s="672"/>
      <c r="R392" s="672"/>
      <c r="S392" s="672"/>
      <c r="T392" s="672"/>
      <c r="U392" s="672"/>
      <c r="V392" s="672"/>
      <c r="W392" s="672"/>
      <c r="X392" s="672"/>
      <c r="Y392" s="672"/>
      <c r="Z392" s="672"/>
      <c r="AA392" s="672"/>
    </row>
    <row r="393">
      <c r="A393" s="672"/>
      <c r="B393" s="701"/>
      <c r="C393" s="672"/>
      <c r="D393" s="672"/>
      <c r="E393" s="672"/>
      <c r="F393" s="672"/>
      <c r="G393" s="672"/>
      <c r="H393" s="672"/>
      <c r="I393" s="672"/>
      <c r="J393" s="672"/>
      <c r="K393" s="672"/>
      <c r="L393" s="672"/>
      <c r="M393" s="672"/>
      <c r="N393" s="672"/>
      <c r="O393" s="672"/>
      <c r="P393" s="672"/>
      <c r="Q393" s="672"/>
      <c r="R393" s="672"/>
      <c r="S393" s="672"/>
      <c r="T393" s="672"/>
      <c r="U393" s="672"/>
      <c r="V393" s="672"/>
      <c r="W393" s="672"/>
      <c r="X393" s="672"/>
      <c r="Y393" s="672"/>
      <c r="Z393" s="672"/>
      <c r="AA393" s="672"/>
    </row>
    <row r="394">
      <c r="A394" s="672"/>
      <c r="B394" s="701"/>
      <c r="C394" s="672"/>
      <c r="D394" s="672"/>
      <c r="E394" s="672"/>
      <c r="F394" s="672"/>
      <c r="G394" s="672"/>
      <c r="H394" s="672"/>
      <c r="I394" s="672"/>
      <c r="J394" s="672"/>
      <c r="K394" s="672"/>
      <c r="L394" s="672"/>
      <c r="M394" s="672"/>
      <c r="N394" s="672"/>
      <c r="O394" s="672"/>
      <c r="P394" s="672"/>
      <c r="Q394" s="672"/>
      <c r="R394" s="672"/>
      <c r="S394" s="672"/>
      <c r="T394" s="672"/>
      <c r="U394" s="672"/>
      <c r="V394" s="672"/>
      <c r="W394" s="672"/>
      <c r="X394" s="672"/>
      <c r="Y394" s="672"/>
      <c r="Z394" s="672"/>
      <c r="AA394" s="672"/>
    </row>
    <row r="395">
      <c r="A395" s="672"/>
      <c r="B395" s="701"/>
      <c r="C395" s="672"/>
      <c r="D395" s="672"/>
      <c r="E395" s="672"/>
      <c r="F395" s="672"/>
      <c r="G395" s="672"/>
      <c r="H395" s="672"/>
      <c r="I395" s="672"/>
      <c r="J395" s="672"/>
      <c r="K395" s="672"/>
      <c r="L395" s="672"/>
      <c r="M395" s="672"/>
      <c r="N395" s="672"/>
      <c r="O395" s="672"/>
      <c r="P395" s="672"/>
      <c r="Q395" s="672"/>
      <c r="R395" s="672"/>
      <c r="S395" s="672"/>
      <c r="T395" s="672"/>
      <c r="U395" s="672"/>
      <c r="V395" s="672"/>
      <c r="W395" s="672"/>
      <c r="X395" s="672"/>
      <c r="Y395" s="672"/>
      <c r="Z395" s="672"/>
      <c r="AA395" s="672"/>
    </row>
    <row r="396">
      <c r="A396" s="672"/>
      <c r="B396" s="701"/>
      <c r="C396" s="672"/>
      <c r="D396" s="672"/>
      <c r="E396" s="672"/>
      <c r="F396" s="672"/>
      <c r="G396" s="672"/>
      <c r="H396" s="672"/>
      <c r="I396" s="672"/>
      <c r="J396" s="672"/>
      <c r="K396" s="672"/>
      <c r="L396" s="672"/>
      <c r="M396" s="672"/>
      <c r="N396" s="672"/>
      <c r="O396" s="672"/>
      <c r="P396" s="672"/>
      <c r="Q396" s="672"/>
      <c r="R396" s="672"/>
      <c r="S396" s="672"/>
      <c r="T396" s="672"/>
      <c r="U396" s="672"/>
      <c r="V396" s="672"/>
      <c r="W396" s="672"/>
      <c r="X396" s="672"/>
      <c r="Y396" s="672"/>
      <c r="Z396" s="672"/>
      <c r="AA396" s="672"/>
    </row>
    <row r="397">
      <c r="A397" s="672"/>
      <c r="B397" s="701"/>
      <c r="C397" s="672"/>
      <c r="D397" s="672"/>
      <c r="E397" s="672"/>
      <c r="F397" s="672"/>
      <c r="G397" s="672"/>
      <c r="H397" s="672"/>
      <c r="I397" s="672"/>
      <c r="J397" s="672"/>
      <c r="K397" s="672"/>
      <c r="L397" s="672"/>
      <c r="M397" s="672"/>
      <c r="N397" s="672"/>
      <c r="O397" s="672"/>
      <c r="P397" s="672"/>
      <c r="Q397" s="672"/>
      <c r="R397" s="672"/>
      <c r="S397" s="672"/>
      <c r="T397" s="672"/>
      <c r="U397" s="672"/>
      <c r="V397" s="672"/>
      <c r="W397" s="672"/>
      <c r="X397" s="672"/>
      <c r="Y397" s="672"/>
      <c r="Z397" s="672"/>
      <c r="AA397" s="672"/>
    </row>
    <row r="398">
      <c r="A398" s="672"/>
      <c r="B398" s="701"/>
      <c r="C398" s="672"/>
      <c r="D398" s="672"/>
      <c r="E398" s="672"/>
      <c r="F398" s="672"/>
      <c r="G398" s="672"/>
      <c r="H398" s="672"/>
      <c r="I398" s="672"/>
      <c r="J398" s="672"/>
      <c r="K398" s="672"/>
      <c r="L398" s="672"/>
      <c r="M398" s="672"/>
      <c r="N398" s="672"/>
      <c r="O398" s="672"/>
      <c r="P398" s="672"/>
      <c r="Q398" s="672"/>
      <c r="R398" s="672"/>
      <c r="S398" s="672"/>
      <c r="T398" s="672"/>
      <c r="U398" s="672"/>
      <c r="V398" s="672"/>
      <c r="W398" s="672"/>
      <c r="X398" s="672"/>
      <c r="Y398" s="672"/>
      <c r="Z398" s="672"/>
      <c r="AA398" s="672"/>
    </row>
    <row r="399">
      <c r="A399" s="672"/>
      <c r="B399" s="701"/>
      <c r="C399" s="672"/>
      <c r="D399" s="672"/>
      <c r="E399" s="672"/>
      <c r="F399" s="672"/>
      <c r="G399" s="672"/>
      <c r="H399" s="672"/>
      <c r="I399" s="672"/>
      <c r="J399" s="672"/>
      <c r="K399" s="672"/>
      <c r="L399" s="672"/>
      <c r="M399" s="672"/>
      <c r="N399" s="672"/>
      <c r="O399" s="672"/>
      <c r="P399" s="672"/>
      <c r="Q399" s="672"/>
      <c r="R399" s="672"/>
      <c r="S399" s="672"/>
      <c r="T399" s="672"/>
      <c r="U399" s="672"/>
      <c r="V399" s="672"/>
      <c r="W399" s="672"/>
      <c r="X399" s="672"/>
      <c r="Y399" s="672"/>
      <c r="Z399" s="672"/>
      <c r="AA399" s="672"/>
    </row>
    <row r="400">
      <c r="A400" s="672"/>
      <c r="B400" s="701"/>
      <c r="C400" s="672"/>
      <c r="D400" s="672"/>
      <c r="E400" s="672"/>
      <c r="F400" s="672"/>
      <c r="G400" s="672"/>
      <c r="H400" s="672"/>
      <c r="I400" s="672"/>
      <c r="J400" s="672"/>
      <c r="K400" s="672"/>
      <c r="L400" s="672"/>
      <c r="M400" s="672"/>
      <c r="N400" s="672"/>
      <c r="O400" s="672"/>
      <c r="P400" s="672"/>
      <c r="Q400" s="672"/>
      <c r="R400" s="672"/>
      <c r="S400" s="672"/>
      <c r="T400" s="672"/>
      <c r="U400" s="672"/>
      <c r="V400" s="672"/>
      <c r="W400" s="672"/>
      <c r="X400" s="672"/>
      <c r="Y400" s="672"/>
      <c r="Z400" s="672"/>
      <c r="AA400" s="672"/>
    </row>
    <row r="401">
      <c r="A401" s="672"/>
      <c r="B401" s="701"/>
      <c r="C401" s="672"/>
      <c r="D401" s="672"/>
      <c r="E401" s="672"/>
      <c r="F401" s="672"/>
      <c r="G401" s="672"/>
      <c r="H401" s="672"/>
      <c r="I401" s="672"/>
      <c r="J401" s="672"/>
      <c r="K401" s="672"/>
      <c r="L401" s="672"/>
      <c r="M401" s="672"/>
      <c r="N401" s="672"/>
      <c r="O401" s="672"/>
      <c r="P401" s="672"/>
      <c r="Q401" s="672"/>
      <c r="R401" s="672"/>
      <c r="S401" s="672"/>
      <c r="T401" s="672"/>
      <c r="U401" s="672"/>
      <c r="V401" s="672"/>
      <c r="W401" s="672"/>
      <c r="X401" s="672"/>
      <c r="Y401" s="672"/>
      <c r="Z401" s="672"/>
      <c r="AA401" s="672"/>
    </row>
    <row r="402">
      <c r="A402" s="672"/>
      <c r="B402" s="701"/>
      <c r="C402" s="672"/>
      <c r="D402" s="672"/>
      <c r="E402" s="672"/>
      <c r="F402" s="672"/>
      <c r="G402" s="672"/>
      <c r="H402" s="672"/>
      <c r="I402" s="672"/>
      <c r="J402" s="672"/>
      <c r="K402" s="672"/>
      <c r="L402" s="672"/>
      <c r="M402" s="672"/>
      <c r="N402" s="672"/>
      <c r="O402" s="672"/>
      <c r="P402" s="672"/>
      <c r="Q402" s="672"/>
      <c r="R402" s="672"/>
      <c r="S402" s="672"/>
      <c r="T402" s="672"/>
      <c r="U402" s="672"/>
      <c r="V402" s="672"/>
      <c r="W402" s="672"/>
      <c r="X402" s="672"/>
      <c r="Y402" s="672"/>
      <c r="Z402" s="672"/>
      <c r="AA402" s="672"/>
    </row>
    <row r="403">
      <c r="A403" s="672"/>
      <c r="B403" s="701"/>
      <c r="C403" s="672"/>
      <c r="D403" s="672"/>
      <c r="E403" s="672"/>
      <c r="F403" s="672"/>
      <c r="G403" s="672"/>
      <c r="H403" s="672"/>
      <c r="I403" s="672"/>
      <c r="J403" s="672"/>
      <c r="K403" s="672"/>
      <c r="L403" s="672"/>
      <c r="M403" s="672"/>
      <c r="N403" s="672"/>
      <c r="O403" s="672"/>
      <c r="P403" s="672"/>
      <c r="Q403" s="672"/>
      <c r="R403" s="672"/>
      <c r="S403" s="672"/>
      <c r="T403" s="672"/>
      <c r="U403" s="672"/>
      <c r="V403" s="672"/>
      <c r="W403" s="672"/>
      <c r="X403" s="672"/>
      <c r="Y403" s="672"/>
      <c r="Z403" s="672"/>
      <c r="AA403" s="672"/>
    </row>
    <row r="404">
      <c r="A404" s="672"/>
      <c r="B404" s="701"/>
      <c r="C404" s="672"/>
      <c r="D404" s="672"/>
      <c r="E404" s="672"/>
      <c r="F404" s="672"/>
      <c r="G404" s="672"/>
      <c r="H404" s="672"/>
      <c r="I404" s="672"/>
      <c r="J404" s="672"/>
      <c r="K404" s="672"/>
      <c r="L404" s="672"/>
      <c r="M404" s="672"/>
      <c r="N404" s="672"/>
      <c r="O404" s="672"/>
      <c r="P404" s="672"/>
      <c r="Q404" s="672"/>
      <c r="R404" s="672"/>
      <c r="S404" s="672"/>
      <c r="T404" s="672"/>
      <c r="U404" s="672"/>
      <c r="V404" s="672"/>
      <c r="W404" s="672"/>
      <c r="X404" s="672"/>
      <c r="Y404" s="672"/>
      <c r="Z404" s="672"/>
      <c r="AA404" s="672"/>
    </row>
    <row r="405">
      <c r="A405" s="672"/>
      <c r="B405" s="701"/>
      <c r="C405" s="672"/>
      <c r="D405" s="672"/>
      <c r="E405" s="672"/>
      <c r="F405" s="672"/>
      <c r="G405" s="672"/>
      <c r="H405" s="672"/>
      <c r="I405" s="672"/>
      <c r="J405" s="672"/>
      <c r="K405" s="672"/>
      <c r="L405" s="672"/>
      <c r="M405" s="672"/>
      <c r="N405" s="672"/>
      <c r="O405" s="672"/>
      <c r="P405" s="672"/>
      <c r="Q405" s="672"/>
      <c r="R405" s="672"/>
      <c r="S405" s="672"/>
      <c r="T405" s="672"/>
      <c r="U405" s="672"/>
      <c r="V405" s="672"/>
      <c r="W405" s="672"/>
      <c r="X405" s="672"/>
      <c r="Y405" s="672"/>
      <c r="Z405" s="672"/>
      <c r="AA405" s="672"/>
    </row>
    <row r="406">
      <c r="A406" s="672"/>
      <c r="B406" s="701"/>
      <c r="C406" s="672"/>
      <c r="D406" s="672"/>
      <c r="E406" s="672"/>
      <c r="F406" s="672"/>
      <c r="G406" s="672"/>
      <c r="H406" s="672"/>
      <c r="I406" s="672"/>
      <c r="J406" s="672"/>
      <c r="K406" s="672"/>
      <c r="L406" s="672"/>
      <c r="M406" s="672"/>
      <c r="N406" s="672"/>
      <c r="O406" s="672"/>
      <c r="P406" s="672"/>
      <c r="Q406" s="672"/>
      <c r="R406" s="672"/>
      <c r="S406" s="672"/>
      <c r="T406" s="672"/>
      <c r="U406" s="672"/>
      <c r="V406" s="672"/>
      <c r="W406" s="672"/>
      <c r="X406" s="672"/>
      <c r="Y406" s="672"/>
      <c r="Z406" s="672"/>
      <c r="AA406" s="672"/>
    </row>
    <row r="407">
      <c r="A407" s="672"/>
      <c r="B407" s="701"/>
      <c r="C407" s="672"/>
      <c r="D407" s="672"/>
      <c r="E407" s="672"/>
      <c r="F407" s="672"/>
      <c r="G407" s="672"/>
      <c r="H407" s="672"/>
      <c r="I407" s="672"/>
      <c r="J407" s="672"/>
      <c r="K407" s="672"/>
      <c r="L407" s="672"/>
      <c r="M407" s="672"/>
      <c r="N407" s="672"/>
      <c r="O407" s="672"/>
      <c r="P407" s="672"/>
      <c r="Q407" s="672"/>
      <c r="R407" s="672"/>
      <c r="S407" s="672"/>
      <c r="T407" s="672"/>
      <c r="U407" s="672"/>
      <c r="V407" s="672"/>
      <c r="W407" s="672"/>
      <c r="X407" s="672"/>
      <c r="Y407" s="672"/>
      <c r="Z407" s="672"/>
      <c r="AA407" s="672"/>
    </row>
    <row r="408">
      <c r="A408" s="672"/>
      <c r="B408" s="701"/>
      <c r="C408" s="672"/>
      <c r="D408" s="672"/>
      <c r="E408" s="672"/>
      <c r="F408" s="672"/>
      <c r="G408" s="672"/>
      <c r="H408" s="672"/>
      <c r="I408" s="672"/>
      <c r="J408" s="672"/>
      <c r="K408" s="672"/>
      <c r="L408" s="672"/>
      <c r="M408" s="672"/>
      <c r="N408" s="672"/>
      <c r="O408" s="672"/>
      <c r="P408" s="672"/>
      <c r="Q408" s="672"/>
      <c r="R408" s="672"/>
      <c r="S408" s="672"/>
      <c r="T408" s="672"/>
      <c r="U408" s="672"/>
      <c r="V408" s="672"/>
      <c r="W408" s="672"/>
      <c r="X408" s="672"/>
      <c r="Y408" s="672"/>
      <c r="Z408" s="672"/>
      <c r="AA408" s="672"/>
    </row>
    <row r="409">
      <c r="A409" s="672"/>
      <c r="B409" s="701"/>
      <c r="C409" s="672"/>
      <c r="D409" s="672"/>
      <c r="E409" s="672"/>
      <c r="F409" s="672"/>
      <c r="G409" s="672"/>
      <c r="H409" s="672"/>
      <c r="I409" s="672"/>
      <c r="J409" s="672"/>
      <c r="K409" s="672"/>
      <c r="L409" s="672"/>
      <c r="M409" s="672"/>
      <c r="N409" s="672"/>
      <c r="O409" s="672"/>
      <c r="P409" s="672"/>
      <c r="Q409" s="672"/>
      <c r="R409" s="672"/>
      <c r="S409" s="672"/>
      <c r="T409" s="672"/>
      <c r="U409" s="672"/>
      <c r="V409" s="672"/>
      <c r="W409" s="672"/>
      <c r="X409" s="672"/>
      <c r="Y409" s="672"/>
      <c r="Z409" s="672"/>
      <c r="AA409" s="672"/>
    </row>
    <row r="410">
      <c r="A410" s="672"/>
      <c r="B410" s="701"/>
      <c r="C410" s="672"/>
      <c r="D410" s="672"/>
      <c r="E410" s="672"/>
      <c r="F410" s="672"/>
      <c r="G410" s="672"/>
      <c r="H410" s="672"/>
      <c r="I410" s="672"/>
      <c r="J410" s="672"/>
      <c r="K410" s="672"/>
      <c r="L410" s="672"/>
      <c r="M410" s="672"/>
      <c r="N410" s="672"/>
      <c r="O410" s="672"/>
      <c r="P410" s="672"/>
      <c r="Q410" s="672"/>
      <c r="R410" s="672"/>
      <c r="S410" s="672"/>
      <c r="T410" s="672"/>
      <c r="U410" s="672"/>
      <c r="V410" s="672"/>
      <c r="W410" s="672"/>
      <c r="X410" s="672"/>
      <c r="Y410" s="672"/>
      <c r="Z410" s="672"/>
      <c r="AA410" s="672"/>
    </row>
    <row r="411">
      <c r="A411" s="672"/>
      <c r="B411" s="701"/>
      <c r="C411" s="672"/>
      <c r="D411" s="672"/>
      <c r="E411" s="672"/>
      <c r="F411" s="672"/>
      <c r="G411" s="672"/>
      <c r="H411" s="672"/>
      <c r="I411" s="672"/>
      <c r="J411" s="672"/>
      <c r="K411" s="672"/>
      <c r="L411" s="672"/>
      <c r="M411" s="672"/>
      <c r="N411" s="672"/>
      <c r="O411" s="672"/>
      <c r="P411" s="672"/>
      <c r="Q411" s="672"/>
      <c r="R411" s="672"/>
      <c r="S411" s="672"/>
      <c r="T411" s="672"/>
      <c r="U411" s="672"/>
      <c r="V411" s="672"/>
      <c r="W411" s="672"/>
      <c r="X411" s="672"/>
      <c r="Y411" s="672"/>
      <c r="Z411" s="672"/>
      <c r="AA411" s="672"/>
    </row>
    <row r="412">
      <c r="A412" s="672"/>
      <c r="B412" s="701"/>
      <c r="C412" s="672"/>
      <c r="D412" s="672"/>
      <c r="E412" s="672"/>
      <c r="F412" s="672"/>
      <c r="G412" s="672"/>
      <c r="H412" s="672"/>
      <c r="I412" s="672"/>
      <c r="J412" s="672"/>
      <c r="K412" s="672"/>
      <c r="L412" s="672"/>
      <c r="M412" s="672"/>
      <c r="N412" s="672"/>
      <c r="O412" s="672"/>
      <c r="P412" s="672"/>
      <c r="Q412" s="672"/>
      <c r="R412" s="672"/>
      <c r="S412" s="672"/>
      <c r="T412" s="672"/>
      <c r="U412" s="672"/>
      <c r="V412" s="672"/>
      <c r="W412" s="672"/>
      <c r="X412" s="672"/>
      <c r="Y412" s="672"/>
      <c r="Z412" s="672"/>
      <c r="AA412" s="672"/>
    </row>
    <row r="413">
      <c r="A413" s="672"/>
      <c r="B413" s="701"/>
      <c r="C413" s="672"/>
      <c r="D413" s="672"/>
      <c r="E413" s="672"/>
      <c r="F413" s="672"/>
      <c r="G413" s="672"/>
      <c r="H413" s="672"/>
      <c r="I413" s="672"/>
      <c r="J413" s="672"/>
      <c r="K413" s="672"/>
      <c r="L413" s="672"/>
      <c r="M413" s="672"/>
      <c r="N413" s="672"/>
      <c r="O413" s="672"/>
      <c r="P413" s="672"/>
      <c r="Q413" s="672"/>
      <c r="R413" s="672"/>
      <c r="S413" s="672"/>
      <c r="T413" s="672"/>
      <c r="U413" s="672"/>
      <c r="V413" s="672"/>
      <c r="W413" s="672"/>
      <c r="X413" s="672"/>
      <c r="Y413" s="672"/>
      <c r="Z413" s="672"/>
      <c r="AA413" s="672"/>
    </row>
    <row r="414">
      <c r="A414" s="672"/>
      <c r="B414" s="701"/>
      <c r="C414" s="672"/>
      <c r="D414" s="672"/>
      <c r="E414" s="672"/>
      <c r="F414" s="672"/>
      <c r="G414" s="672"/>
      <c r="H414" s="672"/>
      <c r="I414" s="672"/>
      <c r="J414" s="672"/>
      <c r="K414" s="672"/>
      <c r="L414" s="672"/>
      <c r="M414" s="672"/>
      <c r="N414" s="672"/>
      <c r="O414" s="672"/>
      <c r="P414" s="672"/>
      <c r="Q414" s="672"/>
      <c r="R414" s="672"/>
      <c r="S414" s="672"/>
      <c r="T414" s="672"/>
      <c r="U414" s="672"/>
      <c r="V414" s="672"/>
      <c r="W414" s="672"/>
      <c r="X414" s="672"/>
      <c r="Y414" s="672"/>
      <c r="Z414" s="672"/>
      <c r="AA414" s="672"/>
    </row>
    <row r="415">
      <c r="A415" s="672"/>
      <c r="B415" s="701"/>
      <c r="C415" s="672"/>
      <c r="D415" s="672"/>
      <c r="E415" s="672"/>
      <c r="F415" s="672"/>
      <c r="G415" s="672"/>
      <c r="H415" s="672"/>
      <c r="I415" s="672"/>
      <c r="J415" s="672"/>
      <c r="K415" s="672"/>
      <c r="L415" s="672"/>
      <c r="M415" s="672"/>
      <c r="N415" s="672"/>
      <c r="O415" s="672"/>
      <c r="P415" s="672"/>
      <c r="Q415" s="672"/>
      <c r="R415" s="672"/>
      <c r="S415" s="672"/>
      <c r="T415" s="672"/>
      <c r="U415" s="672"/>
      <c r="V415" s="672"/>
      <c r="W415" s="672"/>
      <c r="X415" s="672"/>
      <c r="Y415" s="672"/>
      <c r="Z415" s="672"/>
      <c r="AA415" s="672"/>
    </row>
    <row r="416">
      <c r="A416" s="672"/>
      <c r="B416" s="701"/>
      <c r="C416" s="672"/>
      <c r="D416" s="672"/>
      <c r="E416" s="672"/>
      <c r="F416" s="672"/>
      <c r="G416" s="672"/>
      <c r="H416" s="672"/>
      <c r="I416" s="672"/>
      <c r="J416" s="672"/>
      <c r="K416" s="672"/>
      <c r="L416" s="672"/>
      <c r="M416" s="672"/>
      <c r="N416" s="672"/>
      <c r="O416" s="672"/>
      <c r="P416" s="672"/>
      <c r="Q416" s="672"/>
      <c r="R416" s="672"/>
      <c r="S416" s="672"/>
      <c r="T416" s="672"/>
      <c r="U416" s="672"/>
      <c r="V416" s="672"/>
      <c r="W416" s="672"/>
      <c r="X416" s="672"/>
      <c r="Y416" s="672"/>
      <c r="Z416" s="672"/>
      <c r="AA416" s="672"/>
    </row>
    <row r="417">
      <c r="A417" s="672"/>
      <c r="B417" s="701"/>
      <c r="C417" s="672"/>
      <c r="D417" s="672"/>
      <c r="E417" s="672"/>
      <c r="F417" s="672"/>
      <c r="G417" s="672"/>
      <c r="H417" s="672"/>
      <c r="I417" s="672"/>
      <c r="J417" s="672"/>
      <c r="K417" s="672"/>
      <c r="L417" s="672"/>
      <c r="M417" s="672"/>
      <c r="N417" s="672"/>
      <c r="O417" s="672"/>
      <c r="P417" s="672"/>
      <c r="Q417" s="672"/>
      <c r="R417" s="672"/>
      <c r="S417" s="672"/>
      <c r="T417" s="672"/>
      <c r="U417" s="672"/>
      <c r="V417" s="672"/>
      <c r="W417" s="672"/>
      <c r="X417" s="672"/>
      <c r="Y417" s="672"/>
      <c r="Z417" s="672"/>
      <c r="AA417" s="672"/>
    </row>
    <row r="418">
      <c r="A418" s="672"/>
      <c r="B418" s="701"/>
      <c r="C418" s="672"/>
      <c r="D418" s="672"/>
      <c r="E418" s="672"/>
      <c r="F418" s="672"/>
      <c r="G418" s="672"/>
      <c r="H418" s="672"/>
      <c r="I418" s="672"/>
      <c r="J418" s="672"/>
      <c r="K418" s="672"/>
      <c r="L418" s="672"/>
      <c r="M418" s="672"/>
      <c r="N418" s="672"/>
      <c r="O418" s="672"/>
      <c r="P418" s="672"/>
      <c r="Q418" s="672"/>
      <c r="R418" s="672"/>
      <c r="S418" s="672"/>
      <c r="T418" s="672"/>
      <c r="U418" s="672"/>
      <c r="V418" s="672"/>
      <c r="W418" s="672"/>
      <c r="X418" s="672"/>
      <c r="Y418" s="672"/>
      <c r="Z418" s="672"/>
      <c r="AA418" s="672"/>
    </row>
    <row r="419">
      <c r="A419" s="672"/>
      <c r="B419" s="701"/>
      <c r="C419" s="672"/>
      <c r="D419" s="672"/>
      <c r="E419" s="672"/>
      <c r="F419" s="672"/>
      <c r="G419" s="672"/>
      <c r="H419" s="672"/>
      <c r="I419" s="672"/>
      <c r="J419" s="672"/>
      <c r="K419" s="672"/>
      <c r="L419" s="672"/>
      <c r="M419" s="672"/>
      <c r="N419" s="672"/>
      <c r="O419" s="672"/>
      <c r="P419" s="672"/>
      <c r="Q419" s="672"/>
      <c r="R419" s="672"/>
      <c r="S419" s="672"/>
      <c r="T419" s="672"/>
      <c r="U419" s="672"/>
      <c r="V419" s="672"/>
      <c r="W419" s="672"/>
      <c r="X419" s="672"/>
      <c r="Y419" s="672"/>
      <c r="Z419" s="672"/>
      <c r="AA419" s="672"/>
    </row>
    <row r="420">
      <c r="A420" s="672"/>
      <c r="B420" s="701"/>
      <c r="C420" s="672"/>
      <c r="D420" s="672"/>
      <c r="E420" s="672"/>
      <c r="F420" s="672"/>
      <c r="G420" s="672"/>
      <c r="H420" s="672"/>
      <c r="I420" s="672"/>
      <c r="J420" s="672"/>
      <c r="K420" s="672"/>
      <c r="L420" s="672"/>
      <c r="M420" s="672"/>
      <c r="N420" s="672"/>
      <c r="O420" s="672"/>
      <c r="P420" s="672"/>
      <c r="Q420" s="672"/>
      <c r="R420" s="672"/>
      <c r="S420" s="672"/>
      <c r="T420" s="672"/>
      <c r="U420" s="672"/>
      <c r="V420" s="672"/>
      <c r="W420" s="672"/>
      <c r="X420" s="672"/>
      <c r="Y420" s="672"/>
      <c r="Z420" s="672"/>
      <c r="AA420" s="672"/>
    </row>
    <row r="421">
      <c r="A421" s="672"/>
      <c r="B421" s="701"/>
      <c r="C421" s="672"/>
      <c r="D421" s="672"/>
      <c r="E421" s="672"/>
      <c r="F421" s="672"/>
      <c r="G421" s="672"/>
      <c r="H421" s="672"/>
      <c r="I421" s="672"/>
      <c r="J421" s="672"/>
      <c r="K421" s="672"/>
      <c r="L421" s="672"/>
      <c r="M421" s="672"/>
      <c r="N421" s="672"/>
      <c r="O421" s="672"/>
      <c r="P421" s="672"/>
      <c r="Q421" s="672"/>
      <c r="R421" s="672"/>
      <c r="S421" s="672"/>
      <c r="T421" s="672"/>
      <c r="U421" s="672"/>
      <c r="V421" s="672"/>
      <c r="W421" s="672"/>
      <c r="X421" s="672"/>
      <c r="Y421" s="672"/>
      <c r="Z421" s="672"/>
      <c r="AA421" s="672"/>
    </row>
    <row r="422">
      <c r="A422" s="672"/>
      <c r="B422" s="701"/>
      <c r="C422" s="672"/>
      <c r="D422" s="672"/>
      <c r="E422" s="672"/>
      <c r="F422" s="672"/>
      <c r="G422" s="672"/>
      <c r="H422" s="672"/>
      <c r="I422" s="672"/>
      <c r="J422" s="672"/>
      <c r="K422" s="672"/>
      <c r="L422" s="672"/>
      <c r="M422" s="672"/>
      <c r="N422" s="672"/>
      <c r="O422" s="672"/>
      <c r="P422" s="672"/>
      <c r="Q422" s="672"/>
      <c r="R422" s="672"/>
      <c r="S422" s="672"/>
      <c r="T422" s="672"/>
      <c r="U422" s="672"/>
      <c r="V422" s="672"/>
      <c r="W422" s="672"/>
      <c r="X422" s="672"/>
      <c r="Y422" s="672"/>
      <c r="Z422" s="672"/>
      <c r="AA422" s="672"/>
    </row>
    <row r="423">
      <c r="A423" s="672"/>
      <c r="B423" s="701"/>
      <c r="C423" s="672"/>
      <c r="D423" s="672"/>
      <c r="E423" s="672"/>
      <c r="F423" s="672"/>
      <c r="G423" s="672"/>
      <c r="H423" s="672"/>
      <c r="I423" s="672"/>
      <c r="J423" s="672"/>
      <c r="K423" s="672"/>
      <c r="L423" s="672"/>
      <c r="M423" s="672"/>
      <c r="N423" s="672"/>
      <c r="O423" s="672"/>
      <c r="P423" s="672"/>
      <c r="Q423" s="672"/>
      <c r="R423" s="672"/>
      <c r="S423" s="672"/>
      <c r="T423" s="672"/>
      <c r="U423" s="672"/>
      <c r="V423" s="672"/>
      <c r="W423" s="672"/>
      <c r="X423" s="672"/>
      <c r="Y423" s="672"/>
      <c r="Z423" s="672"/>
      <c r="AA423" s="672"/>
    </row>
    <row r="424">
      <c r="A424" s="672"/>
      <c r="B424" s="701"/>
      <c r="C424" s="672"/>
      <c r="D424" s="672"/>
      <c r="E424" s="672"/>
      <c r="F424" s="672"/>
      <c r="G424" s="672"/>
      <c r="H424" s="672"/>
      <c r="I424" s="672"/>
      <c r="J424" s="672"/>
      <c r="K424" s="672"/>
      <c r="L424" s="672"/>
      <c r="M424" s="672"/>
      <c r="N424" s="672"/>
      <c r="O424" s="672"/>
      <c r="P424" s="672"/>
      <c r="Q424" s="672"/>
      <c r="R424" s="672"/>
      <c r="S424" s="672"/>
      <c r="T424" s="672"/>
      <c r="U424" s="672"/>
      <c r="V424" s="672"/>
      <c r="W424" s="672"/>
      <c r="X424" s="672"/>
      <c r="Y424" s="672"/>
      <c r="Z424" s="672"/>
      <c r="AA424" s="672"/>
    </row>
    <row r="425">
      <c r="A425" s="672"/>
      <c r="B425" s="701"/>
      <c r="C425" s="672"/>
      <c r="D425" s="672"/>
      <c r="E425" s="672"/>
      <c r="F425" s="672"/>
      <c r="G425" s="672"/>
      <c r="H425" s="672"/>
      <c r="I425" s="672"/>
      <c r="J425" s="672"/>
      <c r="K425" s="672"/>
      <c r="L425" s="672"/>
      <c r="M425" s="672"/>
      <c r="N425" s="672"/>
      <c r="O425" s="672"/>
      <c r="P425" s="672"/>
      <c r="Q425" s="672"/>
      <c r="R425" s="672"/>
      <c r="S425" s="672"/>
      <c r="T425" s="672"/>
      <c r="U425" s="672"/>
      <c r="V425" s="672"/>
      <c r="W425" s="672"/>
      <c r="X425" s="672"/>
      <c r="Y425" s="672"/>
      <c r="Z425" s="672"/>
      <c r="AA425" s="672"/>
    </row>
    <row r="426">
      <c r="A426" s="672"/>
      <c r="B426" s="701"/>
      <c r="C426" s="672"/>
      <c r="D426" s="672"/>
      <c r="E426" s="672"/>
      <c r="F426" s="672"/>
      <c r="G426" s="672"/>
      <c r="H426" s="672"/>
      <c r="I426" s="672"/>
      <c r="J426" s="672"/>
      <c r="K426" s="672"/>
      <c r="L426" s="672"/>
      <c r="M426" s="672"/>
      <c r="N426" s="672"/>
      <c r="O426" s="672"/>
      <c r="P426" s="672"/>
      <c r="Q426" s="672"/>
      <c r="R426" s="672"/>
      <c r="S426" s="672"/>
      <c r="T426" s="672"/>
      <c r="U426" s="672"/>
      <c r="V426" s="672"/>
      <c r="W426" s="672"/>
      <c r="X426" s="672"/>
      <c r="Y426" s="672"/>
      <c r="Z426" s="672"/>
      <c r="AA426" s="672"/>
    </row>
    <row r="427">
      <c r="A427" s="672"/>
      <c r="B427" s="701"/>
      <c r="C427" s="672"/>
      <c r="D427" s="672"/>
      <c r="E427" s="672"/>
      <c r="F427" s="672"/>
      <c r="G427" s="672"/>
      <c r="H427" s="672"/>
      <c r="I427" s="672"/>
      <c r="J427" s="672"/>
      <c r="K427" s="672"/>
      <c r="L427" s="672"/>
      <c r="M427" s="672"/>
      <c r="N427" s="672"/>
      <c r="O427" s="672"/>
      <c r="P427" s="672"/>
      <c r="Q427" s="672"/>
      <c r="R427" s="672"/>
      <c r="S427" s="672"/>
      <c r="T427" s="672"/>
      <c r="U427" s="672"/>
      <c r="V427" s="672"/>
      <c r="W427" s="672"/>
      <c r="X427" s="672"/>
      <c r="Y427" s="672"/>
      <c r="Z427" s="672"/>
      <c r="AA427" s="672"/>
    </row>
    <row r="428">
      <c r="A428" s="672"/>
      <c r="B428" s="701"/>
      <c r="C428" s="672"/>
      <c r="D428" s="672"/>
      <c r="E428" s="672"/>
      <c r="F428" s="672"/>
      <c r="G428" s="672"/>
      <c r="H428" s="672"/>
      <c r="I428" s="672"/>
      <c r="J428" s="672"/>
      <c r="K428" s="672"/>
      <c r="L428" s="672"/>
      <c r="M428" s="672"/>
      <c r="N428" s="672"/>
      <c r="O428" s="672"/>
      <c r="P428" s="672"/>
      <c r="Q428" s="672"/>
      <c r="R428" s="672"/>
      <c r="S428" s="672"/>
      <c r="T428" s="672"/>
      <c r="U428" s="672"/>
      <c r="V428" s="672"/>
      <c r="W428" s="672"/>
      <c r="X428" s="672"/>
      <c r="Y428" s="672"/>
      <c r="Z428" s="672"/>
      <c r="AA428" s="672"/>
    </row>
    <row r="429">
      <c r="A429" s="672"/>
      <c r="B429" s="701"/>
      <c r="C429" s="672"/>
      <c r="D429" s="672"/>
      <c r="E429" s="672"/>
      <c r="F429" s="672"/>
      <c r="G429" s="672"/>
      <c r="H429" s="672"/>
      <c r="I429" s="672"/>
      <c r="J429" s="672"/>
      <c r="K429" s="672"/>
      <c r="L429" s="672"/>
      <c r="M429" s="672"/>
      <c r="N429" s="672"/>
      <c r="O429" s="672"/>
      <c r="P429" s="672"/>
      <c r="Q429" s="672"/>
      <c r="R429" s="672"/>
      <c r="S429" s="672"/>
      <c r="T429" s="672"/>
      <c r="U429" s="672"/>
      <c r="V429" s="672"/>
      <c r="W429" s="672"/>
      <c r="X429" s="672"/>
      <c r="Y429" s="672"/>
      <c r="Z429" s="672"/>
      <c r="AA429" s="672"/>
    </row>
    <row r="430">
      <c r="A430" s="672"/>
      <c r="B430" s="701"/>
      <c r="C430" s="672"/>
      <c r="D430" s="672"/>
      <c r="E430" s="672"/>
      <c r="F430" s="672"/>
      <c r="G430" s="672"/>
      <c r="H430" s="672"/>
      <c r="I430" s="672"/>
      <c r="J430" s="672"/>
      <c r="K430" s="672"/>
      <c r="L430" s="672"/>
      <c r="M430" s="672"/>
      <c r="N430" s="672"/>
      <c r="O430" s="672"/>
      <c r="P430" s="672"/>
      <c r="Q430" s="672"/>
      <c r="R430" s="672"/>
      <c r="S430" s="672"/>
      <c r="T430" s="672"/>
      <c r="U430" s="672"/>
      <c r="V430" s="672"/>
      <c r="W430" s="672"/>
      <c r="X430" s="672"/>
      <c r="Y430" s="672"/>
      <c r="Z430" s="672"/>
      <c r="AA430" s="672"/>
    </row>
    <row r="431">
      <c r="A431" s="672"/>
      <c r="B431" s="701"/>
      <c r="C431" s="672"/>
      <c r="D431" s="672"/>
      <c r="E431" s="672"/>
      <c r="F431" s="672"/>
      <c r="G431" s="672"/>
      <c r="H431" s="672"/>
      <c r="I431" s="672"/>
      <c r="J431" s="672"/>
      <c r="K431" s="672"/>
      <c r="L431" s="672"/>
      <c r="M431" s="672"/>
      <c r="N431" s="672"/>
      <c r="O431" s="672"/>
      <c r="P431" s="672"/>
      <c r="Q431" s="672"/>
      <c r="R431" s="672"/>
      <c r="S431" s="672"/>
      <c r="T431" s="672"/>
      <c r="U431" s="672"/>
      <c r="V431" s="672"/>
      <c r="W431" s="672"/>
      <c r="X431" s="672"/>
      <c r="Y431" s="672"/>
      <c r="Z431" s="672"/>
      <c r="AA431" s="672"/>
    </row>
    <row r="432">
      <c r="A432" s="672"/>
      <c r="B432" s="701"/>
      <c r="C432" s="672"/>
      <c r="D432" s="672"/>
      <c r="E432" s="672"/>
      <c r="F432" s="672"/>
      <c r="G432" s="672"/>
      <c r="H432" s="672"/>
      <c r="I432" s="672"/>
      <c r="J432" s="672"/>
      <c r="K432" s="672"/>
      <c r="L432" s="672"/>
      <c r="M432" s="672"/>
      <c r="N432" s="672"/>
      <c r="O432" s="672"/>
      <c r="P432" s="672"/>
      <c r="Q432" s="672"/>
      <c r="R432" s="672"/>
      <c r="S432" s="672"/>
      <c r="T432" s="672"/>
      <c r="U432" s="672"/>
      <c r="V432" s="672"/>
      <c r="W432" s="672"/>
      <c r="X432" s="672"/>
      <c r="Y432" s="672"/>
      <c r="Z432" s="672"/>
      <c r="AA432" s="672"/>
    </row>
    <row r="433">
      <c r="A433" s="672"/>
      <c r="B433" s="701"/>
      <c r="C433" s="672"/>
      <c r="D433" s="672"/>
      <c r="E433" s="672"/>
      <c r="F433" s="672"/>
      <c r="G433" s="672"/>
      <c r="H433" s="672"/>
      <c r="I433" s="672"/>
      <c r="J433" s="672"/>
      <c r="K433" s="672"/>
      <c r="L433" s="672"/>
      <c r="M433" s="672"/>
      <c r="N433" s="672"/>
      <c r="O433" s="672"/>
      <c r="P433" s="672"/>
      <c r="Q433" s="672"/>
      <c r="R433" s="672"/>
      <c r="S433" s="672"/>
      <c r="T433" s="672"/>
      <c r="U433" s="672"/>
      <c r="V433" s="672"/>
      <c r="W433" s="672"/>
      <c r="X433" s="672"/>
      <c r="Y433" s="672"/>
      <c r="Z433" s="672"/>
      <c r="AA433" s="672"/>
    </row>
    <row r="434">
      <c r="A434" s="672"/>
      <c r="B434" s="701"/>
      <c r="C434" s="672"/>
      <c r="D434" s="672"/>
      <c r="E434" s="672"/>
      <c r="F434" s="672"/>
      <c r="G434" s="672"/>
      <c r="H434" s="672"/>
      <c r="I434" s="672"/>
      <c r="J434" s="672"/>
      <c r="K434" s="672"/>
      <c r="L434" s="672"/>
      <c r="M434" s="672"/>
      <c r="N434" s="672"/>
      <c r="O434" s="672"/>
      <c r="P434" s="672"/>
      <c r="Q434" s="672"/>
      <c r="R434" s="672"/>
      <c r="S434" s="672"/>
      <c r="T434" s="672"/>
      <c r="U434" s="672"/>
      <c r="V434" s="672"/>
      <c r="W434" s="672"/>
      <c r="X434" s="672"/>
      <c r="Y434" s="672"/>
      <c r="Z434" s="672"/>
      <c r="AA434" s="672"/>
    </row>
    <row r="435">
      <c r="A435" s="672"/>
      <c r="B435" s="701"/>
      <c r="C435" s="672"/>
      <c r="D435" s="672"/>
      <c r="E435" s="672"/>
      <c r="F435" s="672"/>
      <c r="G435" s="672"/>
      <c r="H435" s="672"/>
      <c r="I435" s="672"/>
      <c r="J435" s="672"/>
      <c r="K435" s="672"/>
      <c r="L435" s="672"/>
      <c r="M435" s="672"/>
      <c r="N435" s="672"/>
      <c r="O435" s="672"/>
      <c r="P435" s="672"/>
      <c r="Q435" s="672"/>
      <c r="R435" s="672"/>
      <c r="S435" s="672"/>
      <c r="T435" s="672"/>
      <c r="U435" s="672"/>
      <c r="V435" s="672"/>
      <c r="W435" s="672"/>
      <c r="X435" s="672"/>
      <c r="Y435" s="672"/>
      <c r="Z435" s="672"/>
      <c r="AA435" s="672"/>
    </row>
    <row r="436">
      <c r="A436" s="672"/>
      <c r="B436" s="701"/>
      <c r="C436" s="672"/>
      <c r="D436" s="672"/>
      <c r="E436" s="672"/>
      <c r="F436" s="672"/>
      <c r="G436" s="672"/>
      <c r="H436" s="672"/>
      <c r="I436" s="672"/>
      <c r="J436" s="672"/>
      <c r="K436" s="672"/>
      <c r="L436" s="672"/>
      <c r="M436" s="672"/>
      <c r="N436" s="672"/>
      <c r="O436" s="672"/>
      <c r="P436" s="672"/>
      <c r="Q436" s="672"/>
      <c r="R436" s="672"/>
      <c r="S436" s="672"/>
      <c r="T436" s="672"/>
      <c r="U436" s="672"/>
      <c r="V436" s="672"/>
      <c r="W436" s="672"/>
      <c r="X436" s="672"/>
      <c r="Y436" s="672"/>
      <c r="Z436" s="672"/>
      <c r="AA436" s="672"/>
    </row>
    <row r="437">
      <c r="A437" s="672"/>
      <c r="B437" s="701"/>
      <c r="C437" s="672"/>
      <c r="D437" s="672"/>
      <c r="E437" s="672"/>
      <c r="F437" s="672"/>
      <c r="G437" s="672"/>
      <c r="H437" s="672"/>
      <c r="I437" s="672"/>
      <c r="J437" s="672"/>
      <c r="K437" s="672"/>
      <c r="L437" s="672"/>
      <c r="M437" s="672"/>
      <c r="N437" s="672"/>
      <c r="O437" s="672"/>
      <c r="P437" s="672"/>
      <c r="Q437" s="672"/>
      <c r="R437" s="672"/>
      <c r="S437" s="672"/>
      <c r="T437" s="672"/>
      <c r="U437" s="672"/>
      <c r="V437" s="672"/>
      <c r="W437" s="672"/>
      <c r="X437" s="672"/>
      <c r="Y437" s="672"/>
      <c r="Z437" s="672"/>
      <c r="AA437" s="672"/>
    </row>
    <row r="438">
      <c r="A438" s="672"/>
      <c r="B438" s="701"/>
      <c r="C438" s="672"/>
      <c r="D438" s="672"/>
      <c r="E438" s="672"/>
      <c r="F438" s="672"/>
      <c r="G438" s="672"/>
      <c r="H438" s="672"/>
      <c r="I438" s="672"/>
      <c r="J438" s="672"/>
      <c r="K438" s="672"/>
      <c r="L438" s="672"/>
      <c r="M438" s="672"/>
      <c r="N438" s="672"/>
      <c r="O438" s="672"/>
      <c r="P438" s="672"/>
      <c r="Q438" s="672"/>
      <c r="R438" s="672"/>
      <c r="S438" s="672"/>
      <c r="T438" s="672"/>
      <c r="U438" s="672"/>
      <c r="V438" s="672"/>
      <c r="W438" s="672"/>
      <c r="X438" s="672"/>
      <c r="Y438" s="672"/>
      <c r="Z438" s="672"/>
      <c r="AA438" s="672"/>
    </row>
    <row r="439">
      <c r="A439" s="672"/>
      <c r="B439" s="701"/>
      <c r="C439" s="672"/>
      <c r="D439" s="672"/>
      <c r="E439" s="672"/>
      <c r="F439" s="672"/>
      <c r="G439" s="672"/>
      <c r="H439" s="672"/>
      <c r="I439" s="672"/>
      <c r="J439" s="672"/>
      <c r="K439" s="672"/>
      <c r="L439" s="672"/>
      <c r="M439" s="672"/>
      <c r="N439" s="672"/>
      <c r="O439" s="672"/>
      <c r="P439" s="672"/>
      <c r="Q439" s="672"/>
      <c r="R439" s="672"/>
      <c r="S439" s="672"/>
      <c r="T439" s="672"/>
      <c r="U439" s="672"/>
      <c r="V439" s="672"/>
      <c r="W439" s="672"/>
      <c r="X439" s="672"/>
      <c r="Y439" s="672"/>
      <c r="Z439" s="672"/>
      <c r="AA439" s="672"/>
    </row>
    <row r="440">
      <c r="A440" s="672"/>
      <c r="B440" s="701"/>
      <c r="C440" s="672"/>
      <c r="D440" s="672"/>
      <c r="E440" s="672"/>
      <c r="F440" s="672"/>
      <c r="G440" s="672"/>
      <c r="H440" s="672"/>
      <c r="I440" s="672"/>
      <c r="J440" s="672"/>
      <c r="K440" s="672"/>
      <c r="L440" s="672"/>
      <c r="M440" s="672"/>
      <c r="N440" s="672"/>
      <c r="O440" s="672"/>
      <c r="P440" s="672"/>
      <c r="Q440" s="672"/>
      <c r="R440" s="672"/>
      <c r="S440" s="672"/>
      <c r="T440" s="672"/>
      <c r="U440" s="672"/>
      <c r="V440" s="672"/>
      <c r="W440" s="672"/>
      <c r="X440" s="672"/>
      <c r="Y440" s="672"/>
      <c r="Z440" s="672"/>
      <c r="AA440" s="672"/>
    </row>
    <row r="441">
      <c r="A441" s="672"/>
      <c r="B441" s="701"/>
      <c r="C441" s="672"/>
      <c r="D441" s="672"/>
      <c r="E441" s="672"/>
      <c r="F441" s="672"/>
      <c r="G441" s="672"/>
      <c r="H441" s="672"/>
      <c r="I441" s="672"/>
      <c r="J441" s="672"/>
      <c r="K441" s="672"/>
      <c r="L441" s="672"/>
      <c r="M441" s="672"/>
      <c r="N441" s="672"/>
      <c r="O441" s="672"/>
      <c r="P441" s="672"/>
      <c r="Q441" s="672"/>
      <c r="R441" s="672"/>
      <c r="S441" s="672"/>
      <c r="T441" s="672"/>
      <c r="U441" s="672"/>
      <c r="V441" s="672"/>
      <c r="W441" s="672"/>
      <c r="X441" s="672"/>
      <c r="Y441" s="672"/>
      <c r="Z441" s="672"/>
      <c r="AA441" s="672"/>
    </row>
    <row r="442">
      <c r="A442" s="672"/>
      <c r="B442" s="701"/>
      <c r="C442" s="672"/>
      <c r="D442" s="672"/>
      <c r="E442" s="672"/>
      <c r="F442" s="672"/>
      <c r="G442" s="672"/>
      <c r="H442" s="672"/>
      <c r="I442" s="672"/>
      <c r="J442" s="672"/>
      <c r="K442" s="672"/>
      <c r="L442" s="672"/>
      <c r="M442" s="672"/>
      <c r="N442" s="672"/>
      <c r="O442" s="672"/>
      <c r="P442" s="672"/>
      <c r="Q442" s="672"/>
      <c r="R442" s="672"/>
      <c r="S442" s="672"/>
      <c r="T442" s="672"/>
      <c r="U442" s="672"/>
      <c r="V442" s="672"/>
      <c r="W442" s="672"/>
      <c r="X442" s="672"/>
      <c r="Y442" s="672"/>
      <c r="Z442" s="672"/>
      <c r="AA442" s="672"/>
    </row>
    <row r="443">
      <c r="A443" s="672"/>
      <c r="B443" s="701"/>
      <c r="C443" s="672"/>
      <c r="D443" s="672"/>
      <c r="E443" s="672"/>
      <c r="F443" s="672"/>
      <c r="G443" s="672"/>
      <c r="H443" s="672"/>
      <c r="I443" s="672"/>
      <c r="J443" s="672"/>
      <c r="K443" s="672"/>
      <c r="L443" s="672"/>
      <c r="M443" s="672"/>
      <c r="N443" s="672"/>
      <c r="O443" s="672"/>
      <c r="P443" s="672"/>
      <c r="Q443" s="672"/>
      <c r="R443" s="672"/>
      <c r="S443" s="672"/>
      <c r="T443" s="672"/>
      <c r="U443" s="672"/>
      <c r="V443" s="672"/>
      <c r="W443" s="672"/>
      <c r="X443" s="672"/>
      <c r="Y443" s="672"/>
      <c r="Z443" s="672"/>
      <c r="AA443" s="672"/>
    </row>
    <row r="444">
      <c r="A444" s="672"/>
      <c r="B444" s="701"/>
      <c r="C444" s="672"/>
      <c r="D444" s="672"/>
      <c r="E444" s="672"/>
      <c r="F444" s="672"/>
      <c r="G444" s="672"/>
      <c r="H444" s="672"/>
      <c r="I444" s="672"/>
      <c r="J444" s="672"/>
      <c r="K444" s="672"/>
      <c r="L444" s="672"/>
      <c r="M444" s="672"/>
      <c r="N444" s="672"/>
      <c r="O444" s="672"/>
      <c r="P444" s="672"/>
      <c r="Q444" s="672"/>
      <c r="R444" s="672"/>
      <c r="S444" s="672"/>
      <c r="T444" s="672"/>
      <c r="U444" s="672"/>
      <c r="V444" s="672"/>
      <c r="W444" s="672"/>
      <c r="X444" s="672"/>
      <c r="Y444" s="672"/>
      <c r="Z444" s="672"/>
      <c r="AA444" s="672"/>
    </row>
    <row r="445">
      <c r="A445" s="672"/>
      <c r="B445" s="701"/>
      <c r="C445" s="672"/>
      <c r="D445" s="672"/>
      <c r="E445" s="672"/>
      <c r="F445" s="672"/>
      <c r="G445" s="672"/>
      <c r="H445" s="672"/>
      <c r="I445" s="672"/>
      <c r="J445" s="672"/>
      <c r="K445" s="672"/>
      <c r="L445" s="672"/>
      <c r="M445" s="672"/>
      <c r="N445" s="672"/>
      <c r="O445" s="672"/>
      <c r="P445" s="672"/>
      <c r="Q445" s="672"/>
      <c r="R445" s="672"/>
      <c r="S445" s="672"/>
      <c r="T445" s="672"/>
      <c r="U445" s="672"/>
      <c r="V445" s="672"/>
      <c r="W445" s="672"/>
      <c r="X445" s="672"/>
      <c r="Y445" s="672"/>
      <c r="Z445" s="672"/>
      <c r="AA445" s="672"/>
    </row>
    <row r="446">
      <c r="A446" s="672"/>
      <c r="B446" s="701"/>
      <c r="C446" s="672"/>
      <c r="D446" s="672"/>
      <c r="E446" s="672"/>
      <c r="F446" s="672"/>
      <c r="G446" s="672"/>
      <c r="H446" s="672"/>
      <c r="I446" s="672"/>
      <c r="J446" s="672"/>
      <c r="K446" s="672"/>
      <c r="L446" s="672"/>
      <c r="M446" s="672"/>
      <c r="N446" s="672"/>
      <c r="O446" s="672"/>
      <c r="P446" s="672"/>
      <c r="Q446" s="672"/>
      <c r="R446" s="672"/>
      <c r="S446" s="672"/>
      <c r="T446" s="672"/>
      <c r="U446" s="672"/>
      <c r="V446" s="672"/>
      <c r="W446" s="672"/>
      <c r="X446" s="672"/>
      <c r="Y446" s="672"/>
      <c r="Z446" s="672"/>
      <c r="AA446" s="672"/>
    </row>
    <row r="447">
      <c r="A447" s="672"/>
      <c r="B447" s="701"/>
      <c r="C447" s="672"/>
      <c r="D447" s="672"/>
      <c r="E447" s="672"/>
      <c r="F447" s="672"/>
      <c r="G447" s="672"/>
      <c r="H447" s="672"/>
      <c r="I447" s="672"/>
      <c r="J447" s="672"/>
      <c r="K447" s="672"/>
      <c r="L447" s="672"/>
      <c r="M447" s="672"/>
      <c r="N447" s="672"/>
      <c r="O447" s="672"/>
      <c r="P447" s="672"/>
      <c r="Q447" s="672"/>
      <c r="R447" s="672"/>
      <c r="S447" s="672"/>
      <c r="T447" s="672"/>
      <c r="U447" s="672"/>
      <c r="V447" s="672"/>
      <c r="W447" s="672"/>
      <c r="X447" s="672"/>
      <c r="Y447" s="672"/>
      <c r="Z447" s="672"/>
      <c r="AA447" s="672"/>
    </row>
    <row r="448">
      <c r="A448" s="672"/>
      <c r="B448" s="701"/>
      <c r="C448" s="672"/>
      <c r="D448" s="672"/>
      <c r="E448" s="672"/>
      <c r="F448" s="672"/>
      <c r="G448" s="672"/>
      <c r="H448" s="672"/>
      <c r="I448" s="672"/>
      <c r="J448" s="672"/>
      <c r="K448" s="672"/>
      <c r="L448" s="672"/>
      <c r="M448" s="672"/>
      <c r="N448" s="672"/>
      <c r="O448" s="672"/>
      <c r="P448" s="672"/>
      <c r="Q448" s="672"/>
      <c r="R448" s="672"/>
      <c r="S448" s="672"/>
      <c r="T448" s="672"/>
      <c r="U448" s="672"/>
      <c r="V448" s="672"/>
      <c r="W448" s="672"/>
      <c r="X448" s="672"/>
      <c r="Y448" s="672"/>
      <c r="Z448" s="672"/>
      <c r="AA448" s="672"/>
    </row>
    <row r="449">
      <c r="A449" s="672"/>
      <c r="B449" s="701"/>
      <c r="C449" s="672"/>
      <c r="D449" s="672"/>
      <c r="E449" s="672"/>
      <c r="F449" s="672"/>
      <c r="G449" s="672"/>
      <c r="H449" s="672"/>
      <c r="I449" s="672"/>
      <c r="J449" s="672"/>
      <c r="K449" s="672"/>
      <c r="L449" s="672"/>
      <c r="M449" s="672"/>
      <c r="N449" s="672"/>
      <c r="O449" s="672"/>
      <c r="P449" s="672"/>
      <c r="Q449" s="672"/>
      <c r="R449" s="672"/>
      <c r="S449" s="672"/>
      <c r="T449" s="672"/>
      <c r="U449" s="672"/>
      <c r="V449" s="672"/>
      <c r="W449" s="672"/>
      <c r="X449" s="672"/>
      <c r="Y449" s="672"/>
      <c r="Z449" s="672"/>
      <c r="AA449" s="672"/>
    </row>
    <row r="450">
      <c r="A450" s="672"/>
      <c r="B450" s="701"/>
      <c r="C450" s="672"/>
      <c r="D450" s="672"/>
      <c r="E450" s="672"/>
      <c r="F450" s="672"/>
      <c r="G450" s="672"/>
      <c r="H450" s="672"/>
      <c r="I450" s="672"/>
      <c r="J450" s="672"/>
      <c r="K450" s="672"/>
      <c r="L450" s="672"/>
      <c r="M450" s="672"/>
      <c r="N450" s="672"/>
      <c r="O450" s="672"/>
      <c r="P450" s="672"/>
      <c r="Q450" s="672"/>
      <c r="R450" s="672"/>
      <c r="S450" s="672"/>
      <c r="T450" s="672"/>
      <c r="U450" s="672"/>
      <c r="V450" s="672"/>
      <c r="W450" s="672"/>
      <c r="X450" s="672"/>
      <c r="Y450" s="672"/>
      <c r="Z450" s="672"/>
      <c r="AA450" s="672"/>
    </row>
    <row r="451">
      <c r="A451" s="672"/>
      <c r="B451" s="701"/>
      <c r="C451" s="672"/>
      <c r="D451" s="672"/>
      <c r="E451" s="672"/>
      <c r="F451" s="672"/>
      <c r="G451" s="672"/>
      <c r="H451" s="672"/>
      <c r="I451" s="672"/>
      <c r="J451" s="672"/>
      <c r="K451" s="672"/>
      <c r="L451" s="672"/>
      <c r="M451" s="672"/>
      <c r="N451" s="672"/>
      <c r="O451" s="672"/>
      <c r="P451" s="672"/>
      <c r="Q451" s="672"/>
      <c r="R451" s="672"/>
      <c r="S451" s="672"/>
      <c r="T451" s="672"/>
      <c r="U451" s="672"/>
      <c r="V451" s="672"/>
      <c r="W451" s="672"/>
      <c r="X451" s="672"/>
      <c r="Y451" s="672"/>
      <c r="Z451" s="672"/>
      <c r="AA451" s="672"/>
    </row>
    <row r="452">
      <c r="A452" s="672"/>
      <c r="B452" s="701"/>
      <c r="C452" s="672"/>
      <c r="D452" s="672"/>
      <c r="E452" s="672"/>
      <c r="F452" s="672"/>
      <c r="G452" s="672"/>
      <c r="H452" s="672"/>
      <c r="I452" s="672"/>
      <c r="J452" s="672"/>
      <c r="K452" s="672"/>
      <c r="L452" s="672"/>
      <c r="M452" s="672"/>
      <c r="N452" s="672"/>
      <c r="O452" s="672"/>
      <c r="P452" s="672"/>
      <c r="Q452" s="672"/>
      <c r="R452" s="672"/>
      <c r="S452" s="672"/>
      <c r="T452" s="672"/>
      <c r="U452" s="672"/>
      <c r="V452" s="672"/>
      <c r="W452" s="672"/>
      <c r="X452" s="672"/>
      <c r="Y452" s="672"/>
      <c r="Z452" s="672"/>
      <c r="AA452" s="672"/>
    </row>
    <row r="453">
      <c r="A453" s="672"/>
      <c r="B453" s="701"/>
      <c r="C453" s="672"/>
      <c r="D453" s="672"/>
      <c r="E453" s="672"/>
      <c r="F453" s="672"/>
      <c r="G453" s="672"/>
      <c r="H453" s="672"/>
      <c r="I453" s="672"/>
      <c r="J453" s="672"/>
      <c r="K453" s="672"/>
      <c r="L453" s="672"/>
      <c r="M453" s="672"/>
      <c r="N453" s="672"/>
      <c r="O453" s="672"/>
      <c r="P453" s="672"/>
      <c r="Q453" s="672"/>
      <c r="R453" s="672"/>
      <c r="S453" s="672"/>
      <c r="T453" s="672"/>
      <c r="U453" s="672"/>
      <c r="V453" s="672"/>
      <c r="W453" s="672"/>
      <c r="X453" s="672"/>
      <c r="Y453" s="672"/>
      <c r="Z453" s="672"/>
      <c r="AA453" s="672"/>
    </row>
    <row r="454">
      <c r="A454" s="672"/>
      <c r="B454" s="701"/>
      <c r="C454" s="672"/>
      <c r="D454" s="672"/>
      <c r="E454" s="672"/>
      <c r="F454" s="672"/>
      <c r="G454" s="672"/>
      <c r="H454" s="672"/>
      <c r="I454" s="672"/>
      <c r="J454" s="672"/>
      <c r="K454" s="672"/>
      <c r="L454" s="672"/>
      <c r="M454" s="672"/>
      <c r="N454" s="672"/>
      <c r="O454" s="672"/>
      <c r="P454" s="672"/>
      <c r="Q454" s="672"/>
      <c r="R454" s="672"/>
      <c r="S454" s="672"/>
      <c r="T454" s="672"/>
      <c r="U454" s="672"/>
      <c r="V454" s="672"/>
      <c r="W454" s="672"/>
      <c r="X454" s="672"/>
      <c r="Y454" s="672"/>
      <c r="Z454" s="672"/>
      <c r="AA454" s="672"/>
    </row>
    <row r="455">
      <c r="A455" s="672"/>
      <c r="B455" s="701"/>
      <c r="C455" s="672"/>
      <c r="D455" s="672"/>
      <c r="E455" s="672"/>
      <c r="F455" s="672"/>
      <c r="G455" s="672"/>
      <c r="H455" s="672"/>
      <c r="I455" s="672"/>
      <c r="J455" s="672"/>
      <c r="K455" s="672"/>
      <c r="L455" s="672"/>
      <c r="M455" s="672"/>
      <c r="N455" s="672"/>
      <c r="O455" s="672"/>
      <c r="P455" s="672"/>
      <c r="Q455" s="672"/>
      <c r="R455" s="672"/>
      <c r="S455" s="672"/>
      <c r="T455" s="672"/>
      <c r="U455" s="672"/>
      <c r="V455" s="672"/>
      <c r="W455" s="672"/>
      <c r="X455" s="672"/>
      <c r="Y455" s="672"/>
      <c r="Z455" s="672"/>
      <c r="AA455" s="672"/>
    </row>
    <row r="456">
      <c r="A456" s="672"/>
      <c r="B456" s="701"/>
      <c r="C456" s="672"/>
      <c r="D456" s="672"/>
      <c r="E456" s="672"/>
      <c r="F456" s="672"/>
      <c r="G456" s="672"/>
      <c r="H456" s="672"/>
      <c r="I456" s="672"/>
      <c r="J456" s="672"/>
      <c r="K456" s="672"/>
      <c r="L456" s="672"/>
      <c r="M456" s="672"/>
      <c r="N456" s="672"/>
      <c r="O456" s="672"/>
      <c r="P456" s="672"/>
      <c r="Q456" s="672"/>
      <c r="R456" s="672"/>
      <c r="S456" s="672"/>
      <c r="T456" s="672"/>
      <c r="U456" s="672"/>
      <c r="V456" s="672"/>
      <c r="W456" s="672"/>
      <c r="X456" s="672"/>
      <c r="Y456" s="672"/>
      <c r="Z456" s="672"/>
      <c r="AA456" s="672"/>
    </row>
    <row r="457">
      <c r="A457" s="672"/>
      <c r="B457" s="701"/>
      <c r="C457" s="672"/>
      <c r="D457" s="672"/>
      <c r="E457" s="672"/>
      <c r="F457" s="672"/>
      <c r="G457" s="672"/>
      <c r="H457" s="672"/>
      <c r="I457" s="672"/>
      <c r="J457" s="672"/>
      <c r="K457" s="672"/>
      <c r="L457" s="672"/>
      <c r="M457" s="672"/>
      <c r="N457" s="672"/>
      <c r="O457" s="672"/>
      <c r="P457" s="672"/>
      <c r="Q457" s="672"/>
      <c r="R457" s="672"/>
      <c r="S457" s="672"/>
      <c r="T457" s="672"/>
      <c r="U457" s="672"/>
      <c r="V457" s="672"/>
      <c r="W457" s="672"/>
      <c r="X457" s="672"/>
      <c r="Y457" s="672"/>
      <c r="Z457" s="672"/>
      <c r="AA457" s="672"/>
    </row>
    <row r="458">
      <c r="A458" s="672"/>
      <c r="B458" s="701"/>
      <c r="C458" s="672"/>
      <c r="D458" s="672"/>
      <c r="E458" s="672"/>
      <c r="F458" s="672"/>
      <c r="G458" s="672"/>
      <c r="H458" s="672"/>
      <c r="I458" s="672"/>
      <c r="J458" s="672"/>
      <c r="K458" s="672"/>
      <c r="L458" s="672"/>
      <c r="M458" s="672"/>
      <c r="N458" s="672"/>
      <c r="O458" s="672"/>
      <c r="P458" s="672"/>
      <c r="Q458" s="672"/>
      <c r="R458" s="672"/>
      <c r="S458" s="672"/>
      <c r="T458" s="672"/>
      <c r="U458" s="672"/>
      <c r="V458" s="672"/>
      <c r="W458" s="672"/>
      <c r="X458" s="672"/>
      <c r="Y458" s="672"/>
      <c r="Z458" s="672"/>
      <c r="AA458" s="672"/>
    </row>
    <row r="459">
      <c r="A459" s="672"/>
      <c r="B459" s="701"/>
      <c r="C459" s="672"/>
      <c r="D459" s="672"/>
      <c r="E459" s="672"/>
      <c r="F459" s="672"/>
      <c r="G459" s="672"/>
      <c r="H459" s="672"/>
      <c r="I459" s="672"/>
      <c r="J459" s="672"/>
      <c r="K459" s="672"/>
      <c r="L459" s="672"/>
      <c r="M459" s="672"/>
      <c r="N459" s="672"/>
      <c r="O459" s="672"/>
      <c r="P459" s="672"/>
      <c r="Q459" s="672"/>
      <c r="R459" s="672"/>
      <c r="S459" s="672"/>
      <c r="T459" s="672"/>
      <c r="U459" s="672"/>
      <c r="V459" s="672"/>
      <c r="W459" s="672"/>
      <c r="X459" s="672"/>
      <c r="Y459" s="672"/>
      <c r="Z459" s="672"/>
      <c r="AA459" s="672"/>
    </row>
    <row r="460">
      <c r="A460" s="672"/>
      <c r="B460" s="701"/>
      <c r="C460" s="672"/>
      <c r="D460" s="672"/>
      <c r="E460" s="672"/>
      <c r="F460" s="672"/>
      <c r="G460" s="672"/>
      <c r="H460" s="672"/>
      <c r="I460" s="672"/>
      <c r="J460" s="672"/>
      <c r="K460" s="672"/>
      <c r="L460" s="672"/>
      <c r="M460" s="672"/>
      <c r="N460" s="672"/>
      <c r="O460" s="672"/>
      <c r="P460" s="672"/>
      <c r="Q460" s="672"/>
      <c r="R460" s="672"/>
      <c r="S460" s="672"/>
      <c r="T460" s="672"/>
      <c r="U460" s="672"/>
      <c r="V460" s="672"/>
      <c r="W460" s="672"/>
      <c r="X460" s="672"/>
      <c r="Y460" s="672"/>
      <c r="Z460" s="672"/>
      <c r="AA460" s="672"/>
    </row>
    <row r="461">
      <c r="A461" s="672"/>
      <c r="B461" s="701"/>
      <c r="C461" s="672"/>
      <c r="D461" s="672"/>
      <c r="E461" s="672"/>
      <c r="F461" s="672"/>
      <c r="G461" s="672"/>
      <c r="H461" s="672"/>
      <c r="I461" s="672"/>
      <c r="J461" s="672"/>
      <c r="K461" s="672"/>
      <c r="L461" s="672"/>
      <c r="M461" s="672"/>
      <c r="N461" s="672"/>
      <c r="O461" s="672"/>
      <c r="P461" s="672"/>
      <c r="Q461" s="672"/>
      <c r="R461" s="672"/>
      <c r="S461" s="672"/>
      <c r="T461" s="672"/>
      <c r="U461" s="672"/>
      <c r="V461" s="672"/>
      <c r="W461" s="672"/>
      <c r="X461" s="672"/>
      <c r="Y461" s="672"/>
      <c r="Z461" s="672"/>
      <c r="AA461" s="672"/>
    </row>
    <row r="462">
      <c r="A462" s="672"/>
      <c r="B462" s="701"/>
      <c r="C462" s="672"/>
      <c r="D462" s="672"/>
      <c r="E462" s="672"/>
      <c r="F462" s="672"/>
      <c r="G462" s="672"/>
      <c r="H462" s="672"/>
      <c r="I462" s="672"/>
      <c r="J462" s="672"/>
      <c r="K462" s="672"/>
      <c r="L462" s="672"/>
      <c r="M462" s="672"/>
      <c r="N462" s="672"/>
      <c r="O462" s="672"/>
      <c r="P462" s="672"/>
      <c r="Q462" s="672"/>
      <c r="R462" s="672"/>
      <c r="S462" s="672"/>
      <c r="T462" s="672"/>
      <c r="U462" s="672"/>
      <c r="V462" s="672"/>
      <c r="W462" s="672"/>
      <c r="X462" s="672"/>
      <c r="Y462" s="672"/>
      <c r="Z462" s="672"/>
      <c r="AA462" s="672"/>
    </row>
    <row r="463">
      <c r="A463" s="672"/>
      <c r="B463" s="701"/>
      <c r="C463" s="672"/>
      <c r="D463" s="672"/>
      <c r="E463" s="672"/>
      <c r="F463" s="672"/>
      <c r="G463" s="672"/>
      <c r="H463" s="672"/>
      <c r="I463" s="672"/>
      <c r="J463" s="672"/>
      <c r="K463" s="672"/>
      <c r="L463" s="672"/>
      <c r="M463" s="672"/>
      <c r="N463" s="672"/>
      <c r="O463" s="672"/>
      <c r="P463" s="672"/>
      <c r="Q463" s="672"/>
      <c r="R463" s="672"/>
      <c r="S463" s="672"/>
      <c r="T463" s="672"/>
      <c r="U463" s="672"/>
      <c r="V463" s="672"/>
      <c r="W463" s="672"/>
      <c r="X463" s="672"/>
      <c r="Y463" s="672"/>
      <c r="Z463" s="672"/>
      <c r="AA463" s="672"/>
    </row>
    <row r="464">
      <c r="A464" s="672"/>
      <c r="B464" s="701"/>
      <c r="C464" s="672"/>
      <c r="D464" s="672"/>
      <c r="E464" s="672"/>
      <c r="F464" s="672"/>
      <c r="G464" s="672"/>
      <c r="H464" s="672"/>
      <c r="I464" s="672"/>
      <c r="J464" s="672"/>
      <c r="K464" s="672"/>
      <c r="L464" s="672"/>
      <c r="M464" s="672"/>
      <c r="N464" s="672"/>
      <c r="O464" s="672"/>
      <c r="P464" s="672"/>
      <c r="Q464" s="672"/>
      <c r="R464" s="672"/>
      <c r="S464" s="672"/>
      <c r="T464" s="672"/>
      <c r="U464" s="672"/>
      <c r="V464" s="672"/>
      <c r="W464" s="672"/>
      <c r="X464" s="672"/>
      <c r="Y464" s="672"/>
      <c r="Z464" s="672"/>
      <c r="AA464" s="672"/>
    </row>
    <row r="465">
      <c r="A465" s="672"/>
      <c r="B465" s="701"/>
      <c r="C465" s="672"/>
      <c r="D465" s="672"/>
      <c r="E465" s="672"/>
      <c r="F465" s="672"/>
      <c r="G465" s="672"/>
      <c r="H465" s="672"/>
      <c r="I465" s="672"/>
      <c r="J465" s="672"/>
      <c r="K465" s="672"/>
      <c r="L465" s="672"/>
      <c r="M465" s="672"/>
      <c r="N465" s="672"/>
      <c r="O465" s="672"/>
      <c r="P465" s="672"/>
      <c r="Q465" s="672"/>
      <c r="R465" s="672"/>
      <c r="S465" s="672"/>
      <c r="T465" s="672"/>
      <c r="U465" s="672"/>
      <c r="V465" s="672"/>
      <c r="W465" s="672"/>
      <c r="X465" s="672"/>
      <c r="Y465" s="672"/>
      <c r="Z465" s="672"/>
      <c r="AA465" s="672"/>
    </row>
    <row r="466">
      <c r="A466" s="672"/>
      <c r="B466" s="701"/>
      <c r="C466" s="672"/>
      <c r="D466" s="672"/>
      <c r="E466" s="672"/>
      <c r="F466" s="672"/>
      <c r="G466" s="672"/>
      <c r="H466" s="672"/>
      <c r="I466" s="672"/>
      <c r="J466" s="672"/>
      <c r="K466" s="672"/>
      <c r="L466" s="672"/>
      <c r="M466" s="672"/>
      <c r="N466" s="672"/>
      <c r="O466" s="672"/>
      <c r="P466" s="672"/>
      <c r="Q466" s="672"/>
      <c r="R466" s="672"/>
      <c r="S466" s="672"/>
      <c r="T466" s="672"/>
      <c r="U466" s="672"/>
      <c r="V466" s="672"/>
      <c r="W466" s="672"/>
      <c r="X466" s="672"/>
      <c r="Y466" s="672"/>
      <c r="Z466" s="672"/>
      <c r="AA466" s="672"/>
    </row>
    <row r="467">
      <c r="A467" s="672"/>
      <c r="B467" s="701"/>
      <c r="C467" s="672"/>
      <c r="D467" s="672"/>
      <c r="E467" s="672"/>
      <c r="F467" s="672"/>
      <c r="G467" s="672"/>
      <c r="H467" s="672"/>
      <c r="I467" s="672"/>
      <c r="J467" s="672"/>
      <c r="K467" s="672"/>
      <c r="L467" s="672"/>
      <c r="M467" s="672"/>
      <c r="N467" s="672"/>
      <c r="O467" s="672"/>
      <c r="P467" s="672"/>
      <c r="Q467" s="672"/>
      <c r="R467" s="672"/>
      <c r="S467" s="672"/>
      <c r="T467" s="672"/>
      <c r="U467" s="672"/>
      <c r="V467" s="672"/>
      <c r="W467" s="672"/>
      <c r="X467" s="672"/>
      <c r="Y467" s="672"/>
      <c r="Z467" s="672"/>
      <c r="AA467" s="672"/>
    </row>
    <row r="468">
      <c r="A468" s="672"/>
      <c r="B468" s="701"/>
      <c r="C468" s="672"/>
      <c r="D468" s="672"/>
      <c r="E468" s="672"/>
      <c r="F468" s="672"/>
      <c r="G468" s="672"/>
      <c r="H468" s="672"/>
      <c r="I468" s="672"/>
      <c r="J468" s="672"/>
      <c r="K468" s="672"/>
      <c r="L468" s="672"/>
      <c r="M468" s="672"/>
      <c r="N468" s="672"/>
      <c r="O468" s="672"/>
      <c r="P468" s="672"/>
      <c r="Q468" s="672"/>
      <c r="R468" s="672"/>
      <c r="S468" s="672"/>
      <c r="T468" s="672"/>
      <c r="U468" s="672"/>
      <c r="V468" s="672"/>
      <c r="W468" s="672"/>
      <c r="X468" s="672"/>
      <c r="Y468" s="672"/>
      <c r="Z468" s="672"/>
      <c r="AA468" s="672"/>
    </row>
    <row r="469">
      <c r="A469" s="672"/>
      <c r="B469" s="701"/>
      <c r="C469" s="672"/>
      <c r="D469" s="672"/>
      <c r="E469" s="672"/>
      <c r="F469" s="672"/>
      <c r="G469" s="672"/>
      <c r="H469" s="672"/>
      <c r="I469" s="672"/>
      <c r="J469" s="672"/>
      <c r="K469" s="672"/>
      <c r="L469" s="672"/>
      <c r="M469" s="672"/>
      <c r="N469" s="672"/>
      <c r="O469" s="672"/>
      <c r="P469" s="672"/>
      <c r="Q469" s="672"/>
      <c r="R469" s="672"/>
      <c r="S469" s="672"/>
      <c r="T469" s="672"/>
      <c r="U469" s="672"/>
      <c r="V469" s="672"/>
      <c r="W469" s="672"/>
      <c r="X469" s="672"/>
      <c r="Y469" s="672"/>
      <c r="Z469" s="672"/>
      <c r="AA469" s="672"/>
    </row>
    <row r="470">
      <c r="A470" s="672"/>
      <c r="B470" s="701"/>
      <c r="C470" s="672"/>
      <c r="D470" s="672"/>
      <c r="E470" s="672"/>
      <c r="F470" s="672"/>
      <c r="G470" s="672"/>
      <c r="H470" s="672"/>
      <c r="I470" s="672"/>
      <c r="J470" s="672"/>
      <c r="K470" s="672"/>
      <c r="L470" s="672"/>
      <c r="M470" s="672"/>
      <c r="N470" s="672"/>
      <c r="O470" s="672"/>
      <c r="P470" s="672"/>
      <c r="Q470" s="672"/>
      <c r="R470" s="672"/>
      <c r="S470" s="672"/>
      <c r="T470" s="672"/>
      <c r="U470" s="672"/>
      <c r="V470" s="672"/>
      <c r="W470" s="672"/>
      <c r="X470" s="672"/>
      <c r="Y470" s="672"/>
      <c r="Z470" s="672"/>
      <c r="AA470" s="672"/>
    </row>
    <row r="471">
      <c r="A471" s="672"/>
      <c r="B471" s="701"/>
      <c r="C471" s="672"/>
      <c r="D471" s="672"/>
      <c r="E471" s="672"/>
      <c r="F471" s="672"/>
      <c r="G471" s="672"/>
      <c r="H471" s="672"/>
      <c r="I471" s="672"/>
      <c r="J471" s="672"/>
      <c r="K471" s="672"/>
      <c r="L471" s="672"/>
      <c r="M471" s="672"/>
      <c r="N471" s="672"/>
      <c r="O471" s="672"/>
      <c r="P471" s="672"/>
      <c r="Q471" s="672"/>
      <c r="R471" s="672"/>
      <c r="S471" s="672"/>
      <c r="T471" s="672"/>
      <c r="U471" s="672"/>
      <c r="V471" s="672"/>
      <c r="W471" s="672"/>
      <c r="X471" s="672"/>
      <c r="Y471" s="672"/>
      <c r="Z471" s="672"/>
      <c r="AA471" s="672"/>
    </row>
    <row r="472">
      <c r="A472" s="672"/>
      <c r="B472" s="701"/>
      <c r="C472" s="672"/>
      <c r="D472" s="672"/>
      <c r="E472" s="672"/>
      <c r="F472" s="672"/>
      <c r="G472" s="672"/>
      <c r="H472" s="672"/>
      <c r="I472" s="672"/>
      <c r="J472" s="672"/>
      <c r="K472" s="672"/>
      <c r="L472" s="672"/>
      <c r="M472" s="672"/>
      <c r="N472" s="672"/>
      <c r="O472" s="672"/>
      <c r="P472" s="672"/>
      <c r="Q472" s="672"/>
      <c r="R472" s="672"/>
      <c r="S472" s="672"/>
      <c r="T472" s="672"/>
      <c r="U472" s="672"/>
      <c r="V472" s="672"/>
      <c r="W472" s="672"/>
      <c r="X472" s="672"/>
      <c r="Y472" s="672"/>
      <c r="Z472" s="672"/>
      <c r="AA472" s="672"/>
    </row>
    <row r="473">
      <c r="A473" s="672"/>
      <c r="B473" s="701"/>
      <c r="C473" s="672"/>
      <c r="D473" s="672"/>
      <c r="E473" s="672"/>
      <c r="F473" s="672"/>
      <c r="G473" s="672"/>
      <c r="H473" s="672"/>
      <c r="I473" s="672"/>
      <c r="J473" s="672"/>
      <c r="K473" s="672"/>
      <c r="L473" s="672"/>
      <c r="M473" s="672"/>
      <c r="N473" s="672"/>
      <c r="O473" s="672"/>
      <c r="P473" s="672"/>
      <c r="Q473" s="672"/>
      <c r="R473" s="672"/>
      <c r="S473" s="672"/>
      <c r="T473" s="672"/>
      <c r="U473" s="672"/>
      <c r="V473" s="672"/>
      <c r="W473" s="672"/>
      <c r="X473" s="672"/>
      <c r="Y473" s="672"/>
      <c r="Z473" s="672"/>
      <c r="AA473" s="672"/>
    </row>
    <row r="474">
      <c r="A474" s="672"/>
      <c r="B474" s="701"/>
      <c r="C474" s="672"/>
      <c r="D474" s="672"/>
      <c r="E474" s="672"/>
      <c r="F474" s="672"/>
      <c r="G474" s="672"/>
      <c r="H474" s="672"/>
      <c r="I474" s="672"/>
      <c r="J474" s="672"/>
      <c r="K474" s="672"/>
      <c r="L474" s="672"/>
      <c r="M474" s="672"/>
      <c r="N474" s="672"/>
      <c r="O474" s="672"/>
      <c r="P474" s="672"/>
      <c r="Q474" s="672"/>
      <c r="R474" s="672"/>
      <c r="S474" s="672"/>
      <c r="T474" s="672"/>
      <c r="U474" s="672"/>
      <c r="V474" s="672"/>
      <c r="W474" s="672"/>
      <c r="X474" s="672"/>
      <c r="Y474" s="672"/>
      <c r="Z474" s="672"/>
      <c r="AA474" s="672"/>
    </row>
    <row r="475">
      <c r="A475" s="672"/>
      <c r="B475" s="701"/>
      <c r="C475" s="672"/>
      <c r="D475" s="672"/>
      <c r="E475" s="672"/>
      <c r="F475" s="672"/>
      <c r="G475" s="672"/>
      <c r="H475" s="672"/>
      <c r="I475" s="672"/>
      <c r="J475" s="672"/>
      <c r="K475" s="672"/>
      <c r="L475" s="672"/>
      <c r="M475" s="672"/>
      <c r="N475" s="672"/>
      <c r="O475" s="672"/>
      <c r="P475" s="672"/>
      <c r="Q475" s="672"/>
      <c r="R475" s="672"/>
      <c r="S475" s="672"/>
      <c r="T475" s="672"/>
      <c r="U475" s="672"/>
      <c r="V475" s="672"/>
      <c r="W475" s="672"/>
      <c r="X475" s="672"/>
      <c r="Y475" s="672"/>
      <c r="Z475" s="672"/>
      <c r="AA475" s="672"/>
    </row>
    <row r="476">
      <c r="A476" s="672"/>
      <c r="B476" s="701"/>
      <c r="C476" s="672"/>
      <c r="D476" s="672"/>
      <c r="E476" s="672"/>
      <c r="F476" s="672"/>
      <c r="G476" s="672"/>
      <c r="H476" s="672"/>
      <c r="I476" s="672"/>
      <c r="J476" s="672"/>
      <c r="K476" s="672"/>
      <c r="L476" s="672"/>
      <c r="M476" s="672"/>
      <c r="N476" s="672"/>
      <c r="O476" s="672"/>
      <c r="P476" s="672"/>
      <c r="Q476" s="672"/>
      <c r="R476" s="672"/>
      <c r="S476" s="672"/>
      <c r="T476" s="672"/>
      <c r="U476" s="672"/>
      <c r="V476" s="672"/>
      <c r="W476" s="672"/>
      <c r="X476" s="672"/>
      <c r="Y476" s="672"/>
      <c r="Z476" s="672"/>
      <c r="AA476" s="672"/>
    </row>
    <row r="477">
      <c r="A477" s="672"/>
      <c r="B477" s="701"/>
      <c r="C477" s="672"/>
      <c r="D477" s="672"/>
      <c r="E477" s="672"/>
      <c r="F477" s="672"/>
      <c r="G477" s="672"/>
      <c r="H477" s="672"/>
      <c r="I477" s="672"/>
      <c r="J477" s="672"/>
      <c r="K477" s="672"/>
      <c r="L477" s="672"/>
      <c r="M477" s="672"/>
      <c r="N477" s="672"/>
      <c r="O477" s="672"/>
      <c r="P477" s="672"/>
      <c r="Q477" s="672"/>
      <c r="R477" s="672"/>
      <c r="S477" s="672"/>
      <c r="T477" s="672"/>
      <c r="U477" s="672"/>
      <c r="V477" s="672"/>
      <c r="W477" s="672"/>
      <c r="X477" s="672"/>
      <c r="Y477" s="672"/>
      <c r="Z477" s="672"/>
      <c r="AA477" s="672"/>
    </row>
    <row r="478">
      <c r="A478" s="672"/>
      <c r="B478" s="701"/>
      <c r="C478" s="672"/>
      <c r="D478" s="672"/>
      <c r="E478" s="672"/>
      <c r="F478" s="672"/>
      <c r="G478" s="672"/>
      <c r="H478" s="672"/>
      <c r="I478" s="672"/>
      <c r="J478" s="672"/>
      <c r="K478" s="672"/>
      <c r="L478" s="672"/>
      <c r="M478" s="672"/>
      <c r="N478" s="672"/>
      <c r="O478" s="672"/>
      <c r="P478" s="672"/>
      <c r="Q478" s="672"/>
      <c r="R478" s="672"/>
      <c r="S478" s="672"/>
      <c r="T478" s="672"/>
      <c r="U478" s="672"/>
      <c r="V478" s="672"/>
      <c r="W478" s="672"/>
      <c r="X478" s="672"/>
      <c r="Y478" s="672"/>
      <c r="Z478" s="672"/>
      <c r="AA478" s="672"/>
    </row>
    <row r="479">
      <c r="A479" s="672"/>
      <c r="B479" s="701"/>
      <c r="C479" s="672"/>
      <c r="D479" s="672"/>
      <c r="E479" s="672"/>
      <c r="F479" s="672"/>
      <c r="G479" s="672"/>
      <c r="H479" s="672"/>
      <c r="I479" s="672"/>
      <c r="J479" s="672"/>
      <c r="K479" s="672"/>
      <c r="L479" s="672"/>
      <c r="M479" s="672"/>
      <c r="N479" s="672"/>
      <c r="O479" s="672"/>
      <c r="P479" s="672"/>
      <c r="Q479" s="672"/>
      <c r="R479" s="672"/>
      <c r="S479" s="672"/>
      <c r="T479" s="672"/>
      <c r="U479" s="672"/>
      <c r="V479" s="672"/>
      <c r="W479" s="672"/>
      <c r="X479" s="672"/>
      <c r="Y479" s="672"/>
      <c r="Z479" s="672"/>
      <c r="AA479" s="672"/>
    </row>
    <row r="480">
      <c r="A480" s="672"/>
      <c r="B480" s="701"/>
      <c r="C480" s="672"/>
      <c r="D480" s="672"/>
      <c r="E480" s="672"/>
      <c r="F480" s="672"/>
      <c r="G480" s="672"/>
      <c r="H480" s="672"/>
      <c r="I480" s="672"/>
      <c r="J480" s="672"/>
      <c r="K480" s="672"/>
      <c r="L480" s="672"/>
      <c r="M480" s="672"/>
      <c r="N480" s="672"/>
      <c r="O480" s="672"/>
      <c r="P480" s="672"/>
      <c r="Q480" s="672"/>
      <c r="R480" s="672"/>
      <c r="S480" s="672"/>
      <c r="T480" s="672"/>
      <c r="U480" s="672"/>
      <c r="V480" s="672"/>
      <c r="W480" s="672"/>
      <c r="X480" s="672"/>
      <c r="Y480" s="672"/>
      <c r="Z480" s="672"/>
      <c r="AA480" s="672"/>
    </row>
    <row r="481">
      <c r="A481" s="672"/>
      <c r="B481" s="701"/>
      <c r="C481" s="672"/>
      <c r="D481" s="672"/>
      <c r="E481" s="672"/>
      <c r="F481" s="672"/>
      <c r="G481" s="672"/>
      <c r="H481" s="672"/>
      <c r="I481" s="672"/>
      <c r="J481" s="672"/>
      <c r="K481" s="672"/>
      <c r="L481" s="672"/>
      <c r="M481" s="672"/>
      <c r="N481" s="672"/>
      <c r="O481" s="672"/>
      <c r="P481" s="672"/>
      <c r="Q481" s="672"/>
      <c r="R481" s="672"/>
      <c r="S481" s="672"/>
      <c r="T481" s="672"/>
      <c r="U481" s="672"/>
      <c r="V481" s="672"/>
      <c r="W481" s="672"/>
      <c r="X481" s="672"/>
      <c r="Y481" s="672"/>
      <c r="Z481" s="672"/>
      <c r="AA481" s="672"/>
    </row>
    <row r="482">
      <c r="A482" s="672"/>
      <c r="B482" s="701"/>
      <c r="C482" s="672"/>
      <c r="D482" s="672"/>
      <c r="E482" s="672"/>
      <c r="F482" s="672"/>
      <c r="G482" s="672"/>
      <c r="H482" s="672"/>
      <c r="I482" s="672"/>
      <c r="J482" s="672"/>
      <c r="K482" s="672"/>
      <c r="L482" s="672"/>
      <c r="M482" s="672"/>
      <c r="N482" s="672"/>
      <c r="O482" s="672"/>
      <c r="P482" s="672"/>
      <c r="Q482" s="672"/>
      <c r="R482" s="672"/>
      <c r="S482" s="672"/>
      <c r="T482" s="672"/>
      <c r="U482" s="672"/>
      <c r="V482" s="672"/>
      <c r="W482" s="672"/>
      <c r="X482" s="672"/>
      <c r="Y482" s="672"/>
      <c r="Z482" s="672"/>
      <c r="AA482" s="672"/>
    </row>
    <row r="483">
      <c r="A483" s="672"/>
      <c r="B483" s="701"/>
      <c r="C483" s="672"/>
      <c r="D483" s="672"/>
      <c r="E483" s="672"/>
      <c r="F483" s="672"/>
      <c r="G483" s="672"/>
      <c r="H483" s="672"/>
      <c r="I483" s="672"/>
      <c r="J483" s="672"/>
      <c r="K483" s="672"/>
      <c r="L483" s="672"/>
      <c r="M483" s="672"/>
      <c r="N483" s="672"/>
      <c r="O483" s="672"/>
      <c r="P483" s="672"/>
      <c r="Q483" s="672"/>
      <c r="R483" s="672"/>
      <c r="S483" s="672"/>
      <c r="T483" s="672"/>
      <c r="U483" s="672"/>
      <c r="V483" s="672"/>
      <c r="W483" s="672"/>
      <c r="X483" s="672"/>
      <c r="Y483" s="672"/>
      <c r="Z483" s="672"/>
      <c r="AA483" s="672"/>
    </row>
    <row r="484">
      <c r="A484" s="672"/>
      <c r="B484" s="701"/>
      <c r="C484" s="672"/>
      <c r="D484" s="672"/>
      <c r="E484" s="672"/>
      <c r="F484" s="672"/>
      <c r="G484" s="672"/>
      <c r="H484" s="672"/>
      <c r="I484" s="672"/>
      <c r="J484" s="672"/>
      <c r="K484" s="672"/>
      <c r="L484" s="672"/>
      <c r="M484" s="672"/>
      <c r="N484" s="672"/>
      <c r="O484" s="672"/>
      <c r="P484" s="672"/>
      <c r="Q484" s="672"/>
      <c r="R484" s="672"/>
      <c r="S484" s="672"/>
      <c r="T484" s="672"/>
      <c r="U484" s="672"/>
      <c r="V484" s="672"/>
      <c r="W484" s="672"/>
      <c r="X484" s="672"/>
      <c r="Y484" s="672"/>
      <c r="Z484" s="672"/>
      <c r="AA484" s="672"/>
    </row>
    <row r="485">
      <c r="A485" s="672"/>
      <c r="B485" s="701"/>
      <c r="C485" s="672"/>
      <c r="D485" s="672"/>
      <c r="E485" s="672"/>
      <c r="F485" s="672"/>
      <c r="G485" s="672"/>
      <c r="H485" s="672"/>
      <c r="I485" s="672"/>
      <c r="J485" s="672"/>
      <c r="K485" s="672"/>
      <c r="L485" s="672"/>
      <c r="M485" s="672"/>
      <c r="N485" s="672"/>
      <c r="O485" s="672"/>
      <c r="P485" s="672"/>
      <c r="Q485" s="672"/>
      <c r="R485" s="672"/>
      <c r="S485" s="672"/>
      <c r="T485" s="672"/>
      <c r="U485" s="672"/>
      <c r="V485" s="672"/>
      <c r="W485" s="672"/>
      <c r="X485" s="672"/>
      <c r="Y485" s="672"/>
      <c r="Z485" s="672"/>
      <c r="AA485" s="672"/>
    </row>
    <row r="486">
      <c r="A486" s="672"/>
      <c r="B486" s="701"/>
      <c r="C486" s="672"/>
      <c r="D486" s="672"/>
      <c r="E486" s="672"/>
      <c r="F486" s="672"/>
      <c r="G486" s="672"/>
      <c r="H486" s="672"/>
      <c r="I486" s="672"/>
      <c r="J486" s="672"/>
      <c r="K486" s="672"/>
      <c r="L486" s="672"/>
      <c r="M486" s="672"/>
      <c r="N486" s="672"/>
      <c r="O486" s="672"/>
      <c r="P486" s="672"/>
      <c r="Q486" s="672"/>
      <c r="R486" s="672"/>
      <c r="S486" s="672"/>
      <c r="T486" s="672"/>
      <c r="U486" s="672"/>
      <c r="V486" s="672"/>
      <c r="W486" s="672"/>
      <c r="X486" s="672"/>
      <c r="Y486" s="672"/>
      <c r="Z486" s="672"/>
      <c r="AA486" s="672"/>
    </row>
    <row r="487">
      <c r="A487" s="672"/>
      <c r="B487" s="701"/>
      <c r="C487" s="672"/>
      <c r="D487" s="672"/>
      <c r="E487" s="672"/>
      <c r="F487" s="672"/>
      <c r="G487" s="672"/>
      <c r="H487" s="672"/>
      <c r="I487" s="672"/>
      <c r="J487" s="672"/>
      <c r="K487" s="672"/>
      <c r="L487" s="672"/>
      <c r="M487" s="672"/>
      <c r="N487" s="672"/>
      <c r="O487" s="672"/>
      <c r="P487" s="672"/>
      <c r="Q487" s="672"/>
      <c r="R487" s="672"/>
      <c r="S487" s="672"/>
      <c r="T487" s="672"/>
      <c r="U487" s="672"/>
      <c r="V487" s="672"/>
      <c r="W487" s="672"/>
      <c r="X487" s="672"/>
      <c r="Y487" s="672"/>
      <c r="Z487" s="672"/>
      <c r="AA487" s="672"/>
    </row>
    <row r="488">
      <c r="A488" s="672"/>
      <c r="B488" s="701"/>
      <c r="C488" s="672"/>
      <c r="D488" s="672"/>
      <c r="E488" s="672"/>
      <c r="F488" s="672"/>
      <c r="G488" s="672"/>
      <c r="H488" s="672"/>
      <c r="I488" s="672"/>
      <c r="J488" s="672"/>
      <c r="K488" s="672"/>
      <c r="L488" s="672"/>
      <c r="M488" s="672"/>
      <c r="N488" s="672"/>
      <c r="O488" s="672"/>
      <c r="P488" s="672"/>
      <c r="Q488" s="672"/>
      <c r="R488" s="672"/>
      <c r="S488" s="672"/>
      <c r="T488" s="672"/>
      <c r="U488" s="672"/>
      <c r="V488" s="672"/>
      <c r="W488" s="672"/>
      <c r="X488" s="672"/>
      <c r="Y488" s="672"/>
      <c r="Z488" s="672"/>
      <c r="AA488" s="672"/>
    </row>
    <row r="489">
      <c r="A489" s="672"/>
      <c r="B489" s="701"/>
      <c r="C489" s="672"/>
      <c r="D489" s="672"/>
      <c r="E489" s="672"/>
      <c r="F489" s="672"/>
      <c r="G489" s="672"/>
      <c r="H489" s="672"/>
      <c r="I489" s="672"/>
      <c r="J489" s="672"/>
      <c r="K489" s="672"/>
      <c r="L489" s="672"/>
      <c r="M489" s="672"/>
      <c r="N489" s="672"/>
      <c r="O489" s="672"/>
      <c r="P489" s="672"/>
      <c r="Q489" s="672"/>
      <c r="R489" s="672"/>
      <c r="S489" s="672"/>
      <c r="T489" s="672"/>
      <c r="U489" s="672"/>
      <c r="V489" s="672"/>
      <c r="W489" s="672"/>
      <c r="X489" s="672"/>
      <c r="Y489" s="672"/>
      <c r="Z489" s="672"/>
      <c r="AA489" s="672"/>
    </row>
    <row r="490">
      <c r="A490" s="672"/>
      <c r="B490" s="701"/>
      <c r="C490" s="672"/>
      <c r="D490" s="672"/>
      <c r="E490" s="672"/>
      <c r="F490" s="672"/>
      <c r="G490" s="672"/>
      <c r="H490" s="672"/>
      <c r="I490" s="672"/>
      <c r="J490" s="672"/>
      <c r="K490" s="672"/>
      <c r="L490" s="672"/>
      <c r="M490" s="672"/>
      <c r="N490" s="672"/>
      <c r="O490" s="672"/>
      <c r="P490" s="672"/>
      <c r="Q490" s="672"/>
      <c r="R490" s="672"/>
      <c r="S490" s="672"/>
      <c r="T490" s="672"/>
      <c r="U490" s="672"/>
      <c r="V490" s="672"/>
      <c r="W490" s="672"/>
      <c r="X490" s="672"/>
      <c r="Y490" s="672"/>
      <c r="Z490" s="672"/>
      <c r="AA490" s="672"/>
    </row>
    <row r="491">
      <c r="A491" s="672"/>
      <c r="B491" s="701"/>
      <c r="C491" s="672"/>
      <c r="D491" s="672"/>
      <c r="E491" s="672"/>
      <c r="F491" s="672"/>
      <c r="G491" s="672"/>
      <c r="H491" s="672"/>
      <c r="I491" s="672"/>
      <c r="J491" s="672"/>
      <c r="K491" s="672"/>
      <c r="L491" s="672"/>
      <c r="M491" s="672"/>
      <c r="N491" s="672"/>
      <c r="O491" s="672"/>
      <c r="P491" s="672"/>
      <c r="Q491" s="672"/>
      <c r="R491" s="672"/>
      <c r="S491" s="672"/>
      <c r="T491" s="672"/>
      <c r="U491" s="672"/>
      <c r="V491" s="672"/>
      <c r="W491" s="672"/>
      <c r="X491" s="672"/>
      <c r="Y491" s="672"/>
      <c r="Z491" s="672"/>
      <c r="AA491" s="672"/>
    </row>
    <row r="492">
      <c r="A492" s="672"/>
      <c r="B492" s="701"/>
      <c r="C492" s="672"/>
      <c r="D492" s="672"/>
      <c r="E492" s="672"/>
      <c r="F492" s="672"/>
      <c r="G492" s="672"/>
      <c r="H492" s="672"/>
      <c r="I492" s="672"/>
      <c r="J492" s="672"/>
      <c r="K492" s="672"/>
      <c r="L492" s="672"/>
      <c r="M492" s="672"/>
      <c r="N492" s="672"/>
      <c r="O492" s="672"/>
      <c r="P492" s="672"/>
      <c r="Q492" s="672"/>
      <c r="R492" s="672"/>
      <c r="S492" s="672"/>
      <c r="T492" s="672"/>
      <c r="U492" s="672"/>
      <c r="V492" s="672"/>
      <c r="W492" s="672"/>
      <c r="X492" s="672"/>
      <c r="Y492" s="672"/>
      <c r="Z492" s="672"/>
      <c r="AA492" s="672"/>
    </row>
    <row r="493">
      <c r="A493" s="672"/>
      <c r="B493" s="701"/>
      <c r="C493" s="672"/>
      <c r="D493" s="672"/>
      <c r="E493" s="672"/>
      <c r="F493" s="672"/>
      <c r="G493" s="672"/>
      <c r="H493" s="672"/>
      <c r="I493" s="672"/>
      <c r="J493" s="672"/>
      <c r="K493" s="672"/>
      <c r="L493" s="672"/>
      <c r="M493" s="672"/>
      <c r="N493" s="672"/>
      <c r="O493" s="672"/>
      <c r="P493" s="672"/>
      <c r="Q493" s="672"/>
      <c r="R493" s="672"/>
      <c r="S493" s="672"/>
      <c r="T493" s="672"/>
      <c r="U493" s="672"/>
      <c r="V493" s="672"/>
      <c r="W493" s="672"/>
      <c r="X493" s="672"/>
      <c r="Y493" s="672"/>
      <c r="Z493" s="672"/>
      <c r="AA493" s="672"/>
    </row>
    <row r="494">
      <c r="A494" s="672"/>
      <c r="B494" s="701"/>
      <c r="C494" s="672"/>
      <c r="D494" s="672"/>
      <c r="E494" s="672"/>
      <c r="F494" s="672"/>
      <c r="G494" s="672"/>
      <c r="H494" s="672"/>
      <c r="I494" s="672"/>
      <c r="J494" s="672"/>
      <c r="K494" s="672"/>
      <c r="L494" s="672"/>
      <c r="M494" s="672"/>
      <c r="N494" s="672"/>
      <c r="O494" s="672"/>
      <c r="P494" s="672"/>
      <c r="Q494" s="672"/>
      <c r="R494" s="672"/>
      <c r="S494" s="672"/>
      <c r="T494" s="672"/>
      <c r="U494" s="672"/>
      <c r="V494" s="672"/>
      <c r="W494" s="672"/>
      <c r="X494" s="672"/>
      <c r="Y494" s="672"/>
      <c r="Z494" s="672"/>
      <c r="AA494" s="672"/>
    </row>
    <row r="495">
      <c r="A495" s="672"/>
      <c r="B495" s="701"/>
      <c r="C495" s="672"/>
      <c r="D495" s="672"/>
      <c r="E495" s="672"/>
      <c r="F495" s="672"/>
      <c r="G495" s="672"/>
      <c r="H495" s="672"/>
      <c r="I495" s="672"/>
      <c r="J495" s="672"/>
      <c r="K495" s="672"/>
      <c r="L495" s="672"/>
      <c r="M495" s="672"/>
      <c r="N495" s="672"/>
      <c r="O495" s="672"/>
      <c r="P495" s="672"/>
      <c r="Q495" s="672"/>
      <c r="R495" s="672"/>
      <c r="S495" s="672"/>
      <c r="T495" s="672"/>
      <c r="U495" s="672"/>
      <c r="V495" s="672"/>
      <c r="W495" s="672"/>
      <c r="X495" s="672"/>
      <c r="Y495" s="672"/>
      <c r="Z495" s="672"/>
      <c r="AA495" s="672"/>
    </row>
    <row r="496">
      <c r="A496" s="672"/>
      <c r="B496" s="701"/>
      <c r="C496" s="672"/>
      <c r="D496" s="672"/>
      <c r="E496" s="672"/>
      <c r="F496" s="672"/>
      <c r="G496" s="672"/>
      <c r="H496" s="672"/>
      <c r="I496" s="672"/>
      <c r="J496" s="672"/>
      <c r="K496" s="672"/>
      <c r="L496" s="672"/>
      <c r="M496" s="672"/>
      <c r="N496" s="672"/>
      <c r="O496" s="672"/>
      <c r="P496" s="672"/>
      <c r="Q496" s="672"/>
      <c r="R496" s="672"/>
      <c r="S496" s="672"/>
      <c r="T496" s="672"/>
      <c r="U496" s="672"/>
      <c r="V496" s="672"/>
      <c r="W496" s="672"/>
      <c r="X496" s="672"/>
      <c r="Y496" s="672"/>
      <c r="Z496" s="672"/>
      <c r="AA496" s="672"/>
    </row>
    <row r="497">
      <c r="A497" s="672"/>
      <c r="B497" s="701"/>
      <c r="C497" s="672"/>
      <c r="D497" s="672"/>
      <c r="E497" s="672"/>
      <c r="F497" s="672"/>
      <c r="G497" s="672"/>
      <c r="H497" s="672"/>
      <c r="I497" s="672"/>
      <c r="J497" s="672"/>
      <c r="K497" s="672"/>
      <c r="L497" s="672"/>
      <c r="M497" s="672"/>
      <c r="N497" s="672"/>
      <c r="O497" s="672"/>
      <c r="P497" s="672"/>
      <c r="Q497" s="672"/>
      <c r="R497" s="672"/>
      <c r="S497" s="672"/>
      <c r="T497" s="672"/>
      <c r="U497" s="672"/>
      <c r="V497" s="672"/>
      <c r="W497" s="672"/>
      <c r="X497" s="672"/>
      <c r="Y497" s="672"/>
      <c r="Z497" s="672"/>
      <c r="AA497" s="672"/>
    </row>
    <row r="498">
      <c r="A498" s="672"/>
      <c r="B498" s="701"/>
      <c r="C498" s="672"/>
      <c r="D498" s="672"/>
      <c r="E498" s="672"/>
      <c r="F498" s="672"/>
      <c r="G498" s="672"/>
      <c r="H498" s="672"/>
      <c r="I498" s="672"/>
      <c r="J498" s="672"/>
      <c r="K498" s="672"/>
      <c r="L498" s="672"/>
      <c r="M498" s="672"/>
      <c r="N498" s="672"/>
      <c r="O498" s="672"/>
      <c r="P498" s="672"/>
      <c r="Q498" s="672"/>
      <c r="R498" s="672"/>
      <c r="S498" s="672"/>
      <c r="T498" s="672"/>
      <c r="U498" s="672"/>
      <c r="V498" s="672"/>
      <c r="W498" s="672"/>
      <c r="X498" s="672"/>
      <c r="Y498" s="672"/>
      <c r="Z498" s="672"/>
      <c r="AA498" s="672"/>
    </row>
    <row r="499">
      <c r="A499" s="672"/>
      <c r="B499" s="701"/>
      <c r="C499" s="672"/>
      <c r="D499" s="672"/>
      <c r="E499" s="672"/>
      <c r="F499" s="672"/>
      <c r="G499" s="672"/>
      <c r="H499" s="672"/>
      <c r="I499" s="672"/>
      <c r="J499" s="672"/>
      <c r="K499" s="672"/>
      <c r="L499" s="672"/>
      <c r="M499" s="672"/>
      <c r="N499" s="672"/>
      <c r="O499" s="672"/>
      <c r="P499" s="672"/>
      <c r="Q499" s="672"/>
      <c r="R499" s="672"/>
      <c r="S499" s="672"/>
      <c r="T499" s="672"/>
      <c r="U499" s="672"/>
      <c r="V499" s="672"/>
      <c r="W499" s="672"/>
      <c r="X499" s="672"/>
      <c r="Y499" s="672"/>
      <c r="Z499" s="672"/>
      <c r="AA499" s="672"/>
    </row>
    <row r="500">
      <c r="A500" s="672"/>
      <c r="B500" s="701"/>
      <c r="C500" s="672"/>
      <c r="D500" s="672"/>
      <c r="E500" s="672"/>
      <c r="F500" s="672"/>
      <c r="G500" s="672"/>
      <c r="H500" s="672"/>
      <c r="I500" s="672"/>
      <c r="J500" s="672"/>
      <c r="K500" s="672"/>
      <c r="L500" s="672"/>
      <c r="M500" s="672"/>
      <c r="N500" s="672"/>
      <c r="O500" s="672"/>
      <c r="P500" s="672"/>
      <c r="Q500" s="672"/>
      <c r="R500" s="672"/>
      <c r="S500" s="672"/>
      <c r="T500" s="672"/>
      <c r="U500" s="672"/>
      <c r="V500" s="672"/>
      <c r="W500" s="672"/>
      <c r="X500" s="672"/>
      <c r="Y500" s="672"/>
      <c r="Z500" s="672"/>
      <c r="AA500" s="672"/>
    </row>
    <row r="501">
      <c r="A501" s="672"/>
      <c r="B501" s="701"/>
      <c r="C501" s="672"/>
      <c r="D501" s="672"/>
      <c r="E501" s="672"/>
      <c r="F501" s="672"/>
      <c r="G501" s="672"/>
      <c r="H501" s="672"/>
      <c r="I501" s="672"/>
      <c r="J501" s="672"/>
      <c r="K501" s="672"/>
      <c r="L501" s="672"/>
      <c r="M501" s="672"/>
      <c r="N501" s="672"/>
      <c r="O501" s="672"/>
      <c r="P501" s="672"/>
      <c r="Q501" s="672"/>
      <c r="R501" s="672"/>
      <c r="S501" s="672"/>
      <c r="T501" s="672"/>
      <c r="U501" s="672"/>
      <c r="V501" s="672"/>
      <c r="W501" s="672"/>
      <c r="X501" s="672"/>
      <c r="Y501" s="672"/>
      <c r="Z501" s="672"/>
      <c r="AA501" s="672"/>
    </row>
    <row r="502">
      <c r="A502" s="672"/>
      <c r="B502" s="701"/>
      <c r="C502" s="672"/>
      <c r="D502" s="672"/>
      <c r="E502" s="672"/>
      <c r="F502" s="672"/>
      <c r="G502" s="672"/>
      <c r="H502" s="672"/>
      <c r="I502" s="672"/>
      <c r="J502" s="672"/>
      <c r="K502" s="672"/>
      <c r="L502" s="672"/>
      <c r="M502" s="672"/>
      <c r="N502" s="672"/>
      <c r="O502" s="672"/>
      <c r="P502" s="672"/>
      <c r="Q502" s="672"/>
      <c r="R502" s="672"/>
      <c r="S502" s="672"/>
      <c r="T502" s="672"/>
      <c r="U502" s="672"/>
      <c r="V502" s="672"/>
      <c r="W502" s="672"/>
      <c r="X502" s="672"/>
      <c r="Y502" s="672"/>
      <c r="Z502" s="672"/>
      <c r="AA502" s="672"/>
    </row>
    <row r="503">
      <c r="A503" s="672"/>
      <c r="B503" s="701"/>
      <c r="C503" s="672"/>
      <c r="D503" s="672"/>
      <c r="E503" s="672"/>
      <c r="F503" s="672"/>
      <c r="G503" s="672"/>
      <c r="H503" s="672"/>
      <c r="I503" s="672"/>
      <c r="J503" s="672"/>
      <c r="K503" s="672"/>
      <c r="L503" s="672"/>
      <c r="M503" s="672"/>
      <c r="N503" s="672"/>
      <c r="O503" s="672"/>
      <c r="P503" s="672"/>
      <c r="Q503" s="672"/>
      <c r="R503" s="672"/>
      <c r="S503" s="672"/>
      <c r="T503" s="672"/>
      <c r="U503" s="672"/>
      <c r="V503" s="672"/>
      <c r="W503" s="672"/>
      <c r="X503" s="672"/>
      <c r="Y503" s="672"/>
      <c r="Z503" s="672"/>
      <c r="AA503" s="672"/>
    </row>
    <row r="504">
      <c r="A504" s="672"/>
      <c r="B504" s="701"/>
      <c r="C504" s="672"/>
      <c r="D504" s="672"/>
      <c r="E504" s="672"/>
      <c r="F504" s="672"/>
      <c r="G504" s="672"/>
      <c r="H504" s="672"/>
      <c r="I504" s="672"/>
      <c r="J504" s="672"/>
      <c r="K504" s="672"/>
      <c r="L504" s="672"/>
      <c r="M504" s="672"/>
      <c r="N504" s="672"/>
      <c r="O504" s="672"/>
      <c r="P504" s="672"/>
      <c r="Q504" s="672"/>
      <c r="R504" s="672"/>
      <c r="S504" s="672"/>
      <c r="T504" s="672"/>
      <c r="U504" s="672"/>
      <c r="V504" s="672"/>
      <c r="W504" s="672"/>
      <c r="X504" s="672"/>
      <c r="Y504" s="672"/>
      <c r="Z504" s="672"/>
      <c r="AA504" s="672"/>
    </row>
    <row r="505">
      <c r="A505" s="672"/>
      <c r="B505" s="701"/>
      <c r="C505" s="672"/>
      <c r="D505" s="672"/>
      <c r="E505" s="672"/>
      <c r="F505" s="672"/>
      <c r="G505" s="672"/>
      <c r="H505" s="672"/>
      <c r="I505" s="672"/>
      <c r="J505" s="672"/>
      <c r="K505" s="672"/>
      <c r="L505" s="672"/>
      <c r="M505" s="672"/>
      <c r="N505" s="672"/>
      <c r="O505" s="672"/>
      <c r="P505" s="672"/>
      <c r="Q505" s="672"/>
      <c r="R505" s="672"/>
      <c r="S505" s="672"/>
      <c r="T505" s="672"/>
      <c r="U505" s="672"/>
      <c r="V505" s="672"/>
      <c r="W505" s="672"/>
      <c r="X505" s="672"/>
      <c r="Y505" s="672"/>
      <c r="Z505" s="672"/>
      <c r="AA505" s="672"/>
    </row>
    <row r="506">
      <c r="A506" s="672"/>
      <c r="B506" s="701"/>
      <c r="C506" s="672"/>
      <c r="D506" s="672"/>
      <c r="E506" s="672"/>
      <c r="F506" s="672"/>
      <c r="G506" s="672"/>
      <c r="H506" s="672"/>
      <c r="I506" s="672"/>
      <c r="J506" s="672"/>
      <c r="K506" s="672"/>
      <c r="L506" s="672"/>
      <c r="M506" s="672"/>
      <c r="N506" s="672"/>
      <c r="O506" s="672"/>
      <c r="P506" s="672"/>
      <c r="Q506" s="672"/>
      <c r="R506" s="672"/>
      <c r="S506" s="672"/>
      <c r="T506" s="672"/>
      <c r="U506" s="672"/>
      <c r="V506" s="672"/>
      <c r="W506" s="672"/>
      <c r="X506" s="672"/>
      <c r="Y506" s="672"/>
      <c r="Z506" s="672"/>
      <c r="AA506" s="672"/>
    </row>
    <row r="507">
      <c r="A507" s="672"/>
      <c r="B507" s="701"/>
      <c r="C507" s="672"/>
      <c r="D507" s="672"/>
      <c r="E507" s="672"/>
      <c r="F507" s="672"/>
      <c r="G507" s="672"/>
      <c r="H507" s="672"/>
      <c r="I507" s="672"/>
      <c r="J507" s="672"/>
      <c r="K507" s="672"/>
      <c r="L507" s="672"/>
      <c r="M507" s="672"/>
      <c r="N507" s="672"/>
      <c r="O507" s="672"/>
      <c r="P507" s="672"/>
      <c r="Q507" s="672"/>
      <c r="R507" s="672"/>
      <c r="S507" s="672"/>
      <c r="T507" s="672"/>
      <c r="U507" s="672"/>
      <c r="V507" s="672"/>
      <c r="W507" s="672"/>
      <c r="X507" s="672"/>
      <c r="Y507" s="672"/>
      <c r="Z507" s="672"/>
      <c r="AA507" s="672"/>
    </row>
    <row r="508">
      <c r="A508" s="672"/>
      <c r="B508" s="701"/>
      <c r="C508" s="672"/>
      <c r="D508" s="672"/>
      <c r="E508" s="672"/>
      <c r="F508" s="672"/>
      <c r="G508" s="672"/>
      <c r="H508" s="672"/>
      <c r="I508" s="672"/>
      <c r="J508" s="672"/>
      <c r="K508" s="672"/>
      <c r="L508" s="672"/>
      <c r="M508" s="672"/>
      <c r="N508" s="672"/>
      <c r="O508" s="672"/>
      <c r="P508" s="672"/>
      <c r="Q508" s="672"/>
      <c r="R508" s="672"/>
      <c r="S508" s="672"/>
      <c r="T508" s="672"/>
      <c r="U508" s="672"/>
      <c r="V508" s="672"/>
      <c r="W508" s="672"/>
      <c r="X508" s="672"/>
      <c r="Y508" s="672"/>
      <c r="Z508" s="672"/>
      <c r="AA508" s="672"/>
    </row>
    <row r="509">
      <c r="A509" s="672"/>
      <c r="B509" s="701"/>
      <c r="C509" s="672"/>
      <c r="D509" s="672"/>
      <c r="E509" s="672"/>
      <c r="F509" s="672"/>
      <c r="G509" s="672"/>
      <c r="H509" s="672"/>
      <c r="I509" s="672"/>
      <c r="J509" s="672"/>
      <c r="K509" s="672"/>
      <c r="L509" s="672"/>
      <c r="M509" s="672"/>
      <c r="N509" s="672"/>
      <c r="O509" s="672"/>
      <c r="P509" s="672"/>
      <c r="Q509" s="672"/>
      <c r="R509" s="672"/>
      <c r="S509" s="672"/>
      <c r="T509" s="672"/>
      <c r="U509" s="672"/>
      <c r="V509" s="672"/>
      <c r="W509" s="672"/>
      <c r="X509" s="672"/>
      <c r="Y509" s="672"/>
      <c r="Z509" s="672"/>
      <c r="AA509" s="672"/>
    </row>
    <row r="510">
      <c r="A510" s="672"/>
      <c r="B510" s="701"/>
      <c r="C510" s="672"/>
      <c r="D510" s="672"/>
      <c r="E510" s="672"/>
      <c r="F510" s="672"/>
      <c r="G510" s="672"/>
      <c r="H510" s="672"/>
      <c r="I510" s="672"/>
      <c r="J510" s="672"/>
      <c r="K510" s="672"/>
      <c r="L510" s="672"/>
      <c r="M510" s="672"/>
      <c r="N510" s="672"/>
      <c r="O510" s="672"/>
      <c r="P510" s="672"/>
      <c r="Q510" s="672"/>
      <c r="R510" s="672"/>
      <c r="S510" s="672"/>
      <c r="T510" s="672"/>
      <c r="U510" s="672"/>
      <c r="V510" s="672"/>
      <c r="W510" s="672"/>
      <c r="X510" s="672"/>
      <c r="Y510" s="672"/>
      <c r="Z510" s="672"/>
      <c r="AA510" s="672"/>
    </row>
    <row r="511">
      <c r="A511" s="672"/>
      <c r="B511" s="701"/>
      <c r="C511" s="672"/>
      <c r="D511" s="672"/>
      <c r="E511" s="672"/>
      <c r="F511" s="672"/>
      <c r="G511" s="672"/>
      <c r="H511" s="672"/>
      <c r="I511" s="672"/>
      <c r="J511" s="672"/>
      <c r="K511" s="672"/>
      <c r="L511" s="672"/>
      <c r="M511" s="672"/>
      <c r="N511" s="672"/>
      <c r="O511" s="672"/>
      <c r="P511" s="672"/>
      <c r="Q511" s="672"/>
      <c r="R511" s="672"/>
      <c r="S511" s="672"/>
      <c r="T511" s="672"/>
      <c r="U511" s="672"/>
      <c r="V511" s="672"/>
      <c r="W511" s="672"/>
      <c r="X511" s="672"/>
      <c r="Y511" s="672"/>
      <c r="Z511" s="672"/>
      <c r="AA511" s="672"/>
    </row>
    <row r="512">
      <c r="A512" s="672"/>
      <c r="B512" s="701"/>
      <c r="C512" s="672"/>
      <c r="D512" s="672"/>
      <c r="E512" s="672"/>
      <c r="F512" s="672"/>
      <c r="G512" s="672"/>
      <c r="H512" s="672"/>
      <c r="I512" s="672"/>
      <c r="J512" s="672"/>
      <c r="K512" s="672"/>
      <c r="L512" s="672"/>
      <c r="M512" s="672"/>
      <c r="N512" s="672"/>
      <c r="O512" s="672"/>
      <c r="P512" s="672"/>
      <c r="Q512" s="672"/>
      <c r="R512" s="672"/>
      <c r="S512" s="672"/>
      <c r="T512" s="672"/>
      <c r="U512" s="672"/>
      <c r="V512" s="672"/>
      <c r="W512" s="672"/>
      <c r="X512" s="672"/>
      <c r="Y512" s="672"/>
      <c r="Z512" s="672"/>
      <c r="AA512" s="672"/>
    </row>
    <row r="513">
      <c r="A513" s="672"/>
      <c r="B513" s="701"/>
      <c r="C513" s="672"/>
      <c r="D513" s="672"/>
      <c r="E513" s="672"/>
      <c r="F513" s="672"/>
      <c r="G513" s="672"/>
      <c r="H513" s="672"/>
      <c r="I513" s="672"/>
      <c r="J513" s="672"/>
      <c r="K513" s="672"/>
      <c r="L513" s="672"/>
      <c r="M513" s="672"/>
      <c r="N513" s="672"/>
      <c r="O513" s="672"/>
      <c r="P513" s="672"/>
      <c r="Q513" s="672"/>
      <c r="R513" s="672"/>
      <c r="S513" s="672"/>
      <c r="T513" s="672"/>
      <c r="U513" s="672"/>
      <c r="V513" s="672"/>
      <c r="W513" s="672"/>
      <c r="X513" s="672"/>
      <c r="Y513" s="672"/>
      <c r="Z513" s="672"/>
      <c r="AA513" s="672"/>
    </row>
    <row r="514">
      <c r="A514" s="672"/>
      <c r="B514" s="701"/>
      <c r="C514" s="672"/>
      <c r="D514" s="672"/>
      <c r="E514" s="672"/>
      <c r="F514" s="672"/>
      <c r="G514" s="672"/>
      <c r="H514" s="672"/>
      <c r="I514" s="672"/>
      <c r="J514" s="672"/>
      <c r="K514" s="672"/>
      <c r="L514" s="672"/>
      <c r="M514" s="672"/>
      <c r="N514" s="672"/>
      <c r="O514" s="672"/>
      <c r="P514" s="672"/>
      <c r="Q514" s="672"/>
      <c r="R514" s="672"/>
      <c r="S514" s="672"/>
      <c r="T514" s="672"/>
      <c r="U514" s="672"/>
      <c r="V514" s="672"/>
      <c r="W514" s="672"/>
      <c r="X514" s="672"/>
      <c r="Y514" s="672"/>
      <c r="Z514" s="672"/>
      <c r="AA514" s="672"/>
    </row>
    <row r="515">
      <c r="A515" s="672"/>
      <c r="B515" s="701"/>
      <c r="C515" s="672"/>
      <c r="D515" s="672"/>
      <c r="E515" s="672"/>
      <c r="F515" s="672"/>
      <c r="G515" s="672"/>
      <c r="H515" s="672"/>
      <c r="I515" s="672"/>
      <c r="J515" s="672"/>
      <c r="K515" s="672"/>
      <c r="L515" s="672"/>
      <c r="M515" s="672"/>
      <c r="N515" s="672"/>
      <c r="O515" s="672"/>
      <c r="P515" s="672"/>
      <c r="Q515" s="672"/>
      <c r="R515" s="672"/>
      <c r="S515" s="672"/>
      <c r="T515" s="672"/>
      <c r="U515" s="672"/>
      <c r="V515" s="672"/>
      <c r="W515" s="672"/>
      <c r="X515" s="672"/>
      <c r="Y515" s="672"/>
      <c r="Z515" s="672"/>
      <c r="AA515" s="672"/>
    </row>
    <row r="516">
      <c r="A516" s="672"/>
      <c r="B516" s="701"/>
      <c r="C516" s="672"/>
      <c r="D516" s="672"/>
      <c r="E516" s="672"/>
      <c r="F516" s="672"/>
      <c r="G516" s="672"/>
      <c r="H516" s="672"/>
      <c r="I516" s="672"/>
      <c r="J516" s="672"/>
      <c r="K516" s="672"/>
      <c r="L516" s="672"/>
      <c r="M516" s="672"/>
      <c r="N516" s="672"/>
      <c r="O516" s="672"/>
      <c r="P516" s="672"/>
      <c r="Q516" s="672"/>
      <c r="R516" s="672"/>
      <c r="S516" s="672"/>
      <c r="T516" s="672"/>
      <c r="U516" s="672"/>
      <c r="V516" s="672"/>
      <c r="W516" s="672"/>
      <c r="X516" s="672"/>
      <c r="Y516" s="672"/>
      <c r="Z516" s="672"/>
      <c r="AA516" s="672"/>
    </row>
    <row r="517">
      <c r="A517" s="672"/>
      <c r="B517" s="701"/>
      <c r="C517" s="672"/>
      <c r="D517" s="672"/>
      <c r="E517" s="672"/>
      <c r="F517" s="672"/>
      <c r="G517" s="672"/>
      <c r="H517" s="672"/>
      <c r="I517" s="672"/>
      <c r="J517" s="672"/>
      <c r="K517" s="672"/>
      <c r="L517" s="672"/>
      <c r="M517" s="672"/>
      <c r="N517" s="672"/>
      <c r="O517" s="672"/>
      <c r="P517" s="672"/>
      <c r="Q517" s="672"/>
      <c r="R517" s="672"/>
      <c r="S517" s="672"/>
      <c r="T517" s="672"/>
      <c r="U517" s="672"/>
      <c r="V517" s="672"/>
      <c r="W517" s="672"/>
      <c r="X517" s="672"/>
      <c r="Y517" s="672"/>
      <c r="Z517" s="672"/>
      <c r="AA517" s="672"/>
    </row>
    <row r="518">
      <c r="A518" s="672"/>
      <c r="B518" s="701"/>
      <c r="C518" s="672"/>
      <c r="D518" s="672"/>
      <c r="E518" s="672"/>
      <c r="F518" s="672"/>
      <c r="G518" s="672"/>
      <c r="H518" s="672"/>
      <c r="I518" s="672"/>
      <c r="J518" s="672"/>
      <c r="K518" s="672"/>
      <c r="L518" s="672"/>
      <c r="M518" s="672"/>
      <c r="N518" s="672"/>
      <c r="O518" s="672"/>
      <c r="P518" s="672"/>
      <c r="Q518" s="672"/>
      <c r="R518" s="672"/>
      <c r="S518" s="672"/>
      <c r="T518" s="672"/>
      <c r="U518" s="672"/>
      <c r="V518" s="672"/>
      <c r="W518" s="672"/>
      <c r="X518" s="672"/>
      <c r="Y518" s="672"/>
      <c r="Z518" s="672"/>
      <c r="AA518" s="672"/>
    </row>
    <row r="519">
      <c r="A519" s="672"/>
      <c r="B519" s="701"/>
      <c r="C519" s="672"/>
      <c r="D519" s="672"/>
      <c r="E519" s="672"/>
      <c r="F519" s="672"/>
      <c r="G519" s="672"/>
      <c r="H519" s="672"/>
      <c r="I519" s="672"/>
      <c r="J519" s="672"/>
      <c r="K519" s="672"/>
      <c r="L519" s="672"/>
      <c r="M519" s="672"/>
      <c r="N519" s="672"/>
      <c r="O519" s="672"/>
      <c r="P519" s="672"/>
      <c r="Q519" s="672"/>
      <c r="R519" s="672"/>
      <c r="S519" s="672"/>
      <c r="T519" s="672"/>
      <c r="U519" s="672"/>
      <c r="V519" s="672"/>
      <c r="W519" s="672"/>
      <c r="X519" s="672"/>
      <c r="Y519" s="672"/>
      <c r="Z519" s="672"/>
      <c r="AA519" s="672"/>
    </row>
    <row r="520">
      <c r="A520" s="672"/>
      <c r="B520" s="701"/>
      <c r="C520" s="672"/>
      <c r="D520" s="672"/>
      <c r="E520" s="672"/>
      <c r="F520" s="672"/>
      <c r="G520" s="672"/>
      <c r="H520" s="672"/>
      <c r="I520" s="672"/>
      <c r="J520" s="672"/>
      <c r="K520" s="672"/>
      <c r="L520" s="672"/>
      <c r="M520" s="672"/>
      <c r="N520" s="672"/>
      <c r="O520" s="672"/>
      <c r="P520" s="672"/>
      <c r="Q520" s="672"/>
      <c r="R520" s="672"/>
      <c r="S520" s="672"/>
      <c r="T520" s="672"/>
      <c r="U520" s="672"/>
      <c r="V520" s="672"/>
      <c r="W520" s="672"/>
      <c r="X520" s="672"/>
      <c r="Y520" s="672"/>
      <c r="Z520" s="672"/>
      <c r="AA520" s="672"/>
    </row>
    <row r="521">
      <c r="A521" s="672"/>
      <c r="B521" s="701"/>
      <c r="C521" s="672"/>
      <c r="D521" s="672"/>
      <c r="E521" s="672"/>
      <c r="F521" s="672"/>
      <c r="G521" s="672"/>
      <c r="H521" s="672"/>
      <c r="I521" s="672"/>
      <c r="J521" s="672"/>
      <c r="K521" s="672"/>
      <c r="L521" s="672"/>
      <c r="M521" s="672"/>
      <c r="N521" s="672"/>
      <c r="O521" s="672"/>
      <c r="P521" s="672"/>
      <c r="Q521" s="672"/>
      <c r="R521" s="672"/>
      <c r="S521" s="672"/>
      <c r="T521" s="672"/>
      <c r="U521" s="672"/>
      <c r="V521" s="672"/>
      <c r="W521" s="672"/>
      <c r="X521" s="672"/>
      <c r="Y521" s="672"/>
      <c r="Z521" s="672"/>
      <c r="AA521" s="672"/>
    </row>
    <row r="522">
      <c r="A522" s="672"/>
      <c r="B522" s="701"/>
      <c r="C522" s="672"/>
      <c r="D522" s="672"/>
      <c r="E522" s="672"/>
      <c r="F522" s="672"/>
      <c r="G522" s="672"/>
      <c r="H522" s="672"/>
      <c r="I522" s="672"/>
      <c r="J522" s="672"/>
      <c r="K522" s="672"/>
      <c r="L522" s="672"/>
      <c r="M522" s="672"/>
      <c r="N522" s="672"/>
      <c r="O522" s="672"/>
      <c r="P522" s="672"/>
      <c r="Q522" s="672"/>
      <c r="R522" s="672"/>
      <c r="S522" s="672"/>
      <c r="T522" s="672"/>
      <c r="U522" s="672"/>
      <c r="V522" s="672"/>
      <c r="W522" s="672"/>
      <c r="X522" s="672"/>
      <c r="Y522" s="672"/>
      <c r="Z522" s="672"/>
      <c r="AA522" s="672"/>
    </row>
    <row r="523">
      <c r="A523" s="672"/>
      <c r="B523" s="701"/>
      <c r="C523" s="672"/>
      <c r="D523" s="672"/>
      <c r="E523" s="672"/>
      <c r="F523" s="672"/>
      <c r="G523" s="672"/>
      <c r="H523" s="672"/>
      <c r="I523" s="672"/>
      <c r="J523" s="672"/>
      <c r="K523" s="672"/>
      <c r="L523" s="672"/>
      <c r="M523" s="672"/>
      <c r="N523" s="672"/>
      <c r="O523" s="672"/>
      <c r="P523" s="672"/>
      <c r="Q523" s="672"/>
      <c r="R523" s="672"/>
      <c r="S523" s="672"/>
      <c r="T523" s="672"/>
      <c r="U523" s="672"/>
      <c r="V523" s="672"/>
      <c r="W523" s="672"/>
      <c r="X523" s="672"/>
      <c r="Y523" s="672"/>
      <c r="Z523" s="672"/>
      <c r="AA523" s="672"/>
    </row>
    <row r="524">
      <c r="A524" s="672"/>
      <c r="B524" s="701"/>
      <c r="C524" s="672"/>
      <c r="D524" s="672"/>
      <c r="E524" s="672"/>
      <c r="F524" s="672"/>
      <c r="G524" s="672"/>
      <c r="H524" s="672"/>
      <c r="I524" s="672"/>
      <c r="J524" s="672"/>
      <c r="K524" s="672"/>
      <c r="L524" s="672"/>
      <c r="M524" s="672"/>
      <c r="N524" s="672"/>
      <c r="O524" s="672"/>
      <c r="P524" s="672"/>
      <c r="Q524" s="672"/>
      <c r="R524" s="672"/>
      <c r="S524" s="672"/>
      <c r="T524" s="672"/>
      <c r="U524" s="672"/>
      <c r="V524" s="672"/>
      <c r="W524" s="672"/>
      <c r="X524" s="672"/>
      <c r="Y524" s="672"/>
      <c r="Z524" s="672"/>
      <c r="AA524" s="672"/>
    </row>
    <row r="525">
      <c r="A525" s="672"/>
      <c r="B525" s="701"/>
      <c r="C525" s="672"/>
      <c r="D525" s="672"/>
      <c r="E525" s="672"/>
      <c r="F525" s="672"/>
      <c r="G525" s="672"/>
      <c r="H525" s="672"/>
      <c r="I525" s="672"/>
      <c r="J525" s="672"/>
      <c r="K525" s="672"/>
      <c r="L525" s="672"/>
      <c r="M525" s="672"/>
      <c r="N525" s="672"/>
      <c r="O525" s="672"/>
      <c r="P525" s="672"/>
      <c r="Q525" s="672"/>
      <c r="R525" s="672"/>
      <c r="S525" s="672"/>
      <c r="T525" s="672"/>
      <c r="U525" s="672"/>
      <c r="V525" s="672"/>
      <c r="W525" s="672"/>
      <c r="X525" s="672"/>
      <c r="Y525" s="672"/>
      <c r="Z525" s="672"/>
      <c r="AA525" s="672"/>
    </row>
    <row r="526">
      <c r="A526" s="672"/>
      <c r="B526" s="701"/>
      <c r="C526" s="672"/>
      <c r="D526" s="672"/>
      <c r="E526" s="672"/>
      <c r="F526" s="672"/>
      <c r="G526" s="672"/>
      <c r="H526" s="672"/>
      <c r="I526" s="672"/>
      <c r="J526" s="672"/>
      <c r="K526" s="672"/>
      <c r="L526" s="672"/>
      <c r="M526" s="672"/>
      <c r="N526" s="672"/>
      <c r="O526" s="672"/>
      <c r="P526" s="672"/>
      <c r="Q526" s="672"/>
      <c r="R526" s="672"/>
      <c r="S526" s="672"/>
      <c r="T526" s="672"/>
      <c r="U526" s="672"/>
      <c r="V526" s="672"/>
      <c r="W526" s="672"/>
      <c r="X526" s="672"/>
      <c r="Y526" s="672"/>
      <c r="Z526" s="672"/>
      <c r="AA526" s="672"/>
    </row>
    <row r="527">
      <c r="A527" s="672"/>
      <c r="B527" s="701"/>
      <c r="C527" s="672"/>
      <c r="D527" s="672"/>
      <c r="E527" s="672"/>
      <c r="F527" s="672"/>
      <c r="G527" s="672"/>
      <c r="H527" s="672"/>
      <c r="I527" s="672"/>
      <c r="J527" s="672"/>
      <c r="K527" s="672"/>
      <c r="L527" s="672"/>
      <c r="M527" s="672"/>
      <c r="N527" s="672"/>
      <c r="O527" s="672"/>
      <c r="P527" s="672"/>
      <c r="Q527" s="672"/>
      <c r="R527" s="672"/>
      <c r="S527" s="672"/>
      <c r="T527" s="672"/>
      <c r="U527" s="672"/>
      <c r="V527" s="672"/>
      <c r="W527" s="672"/>
      <c r="X527" s="672"/>
      <c r="Y527" s="672"/>
      <c r="Z527" s="672"/>
      <c r="AA527" s="672"/>
    </row>
    <row r="528">
      <c r="A528" s="672"/>
      <c r="B528" s="701"/>
      <c r="C528" s="672"/>
      <c r="D528" s="672"/>
      <c r="E528" s="672"/>
      <c r="F528" s="672"/>
      <c r="G528" s="672"/>
      <c r="H528" s="672"/>
      <c r="I528" s="672"/>
      <c r="J528" s="672"/>
      <c r="K528" s="672"/>
      <c r="L528" s="672"/>
      <c r="M528" s="672"/>
      <c r="N528" s="672"/>
      <c r="O528" s="672"/>
      <c r="P528" s="672"/>
      <c r="Q528" s="672"/>
      <c r="R528" s="672"/>
      <c r="S528" s="672"/>
      <c r="T528" s="672"/>
      <c r="U528" s="672"/>
      <c r="V528" s="672"/>
      <c r="W528" s="672"/>
      <c r="X528" s="672"/>
      <c r="Y528" s="672"/>
      <c r="Z528" s="672"/>
      <c r="AA528" s="672"/>
    </row>
    <row r="529">
      <c r="A529" s="672"/>
      <c r="B529" s="701"/>
      <c r="C529" s="672"/>
      <c r="D529" s="672"/>
      <c r="E529" s="672"/>
      <c r="F529" s="672"/>
      <c r="G529" s="672"/>
      <c r="H529" s="672"/>
      <c r="I529" s="672"/>
      <c r="J529" s="672"/>
      <c r="K529" s="672"/>
      <c r="L529" s="672"/>
      <c r="M529" s="672"/>
      <c r="N529" s="672"/>
      <c r="O529" s="672"/>
      <c r="P529" s="672"/>
      <c r="Q529" s="672"/>
      <c r="R529" s="672"/>
      <c r="S529" s="672"/>
      <c r="T529" s="672"/>
      <c r="U529" s="672"/>
      <c r="V529" s="672"/>
      <c r="W529" s="672"/>
      <c r="X529" s="672"/>
      <c r="Y529" s="672"/>
      <c r="Z529" s="672"/>
      <c r="AA529" s="672"/>
    </row>
    <row r="530">
      <c r="A530" s="672"/>
      <c r="B530" s="701"/>
      <c r="C530" s="672"/>
      <c r="D530" s="672"/>
      <c r="E530" s="672"/>
      <c r="F530" s="672"/>
      <c r="G530" s="672"/>
      <c r="H530" s="672"/>
      <c r="I530" s="672"/>
      <c r="J530" s="672"/>
      <c r="K530" s="672"/>
      <c r="L530" s="672"/>
      <c r="M530" s="672"/>
      <c r="N530" s="672"/>
      <c r="O530" s="672"/>
      <c r="P530" s="672"/>
      <c r="Q530" s="672"/>
      <c r="R530" s="672"/>
      <c r="S530" s="672"/>
      <c r="T530" s="672"/>
      <c r="U530" s="672"/>
      <c r="V530" s="672"/>
      <c r="W530" s="672"/>
      <c r="X530" s="672"/>
      <c r="Y530" s="672"/>
      <c r="Z530" s="672"/>
      <c r="AA530" s="672"/>
    </row>
    <row r="531">
      <c r="A531" s="672"/>
      <c r="B531" s="701"/>
      <c r="C531" s="672"/>
      <c r="D531" s="672"/>
      <c r="E531" s="672"/>
      <c r="F531" s="672"/>
      <c r="G531" s="672"/>
      <c r="H531" s="672"/>
      <c r="I531" s="672"/>
      <c r="J531" s="672"/>
      <c r="K531" s="672"/>
      <c r="L531" s="672"/>
      <c r="M531" s="672"/>
      <c r="N531" s="672"/>
      <c r="O531" s="672"/>
      <c r="P531" s="672"/>
      <c r="Q531" s="672"/>
      <c r="R531" s="672"/>
      <c r="S531" s="672"/>
      <c r="T531" s="672"/>
      <c r="U531" s="672"/>
      <c r="V531" s="672"/>
      <c r="W531" s="672"/>
      <c r="X531" s="672"/>
      <c r="Y531" s="672"/>
      <c r="Z531" s="672"/>
      <c r="AA531" s="672"/>
    </row>
    <row r="532">
      <c r="A532" s="672"/>
      <c r="B532" s="701"/>
      <c r="C532" s="672"/>
      <c r="D532" s="672"/>
      <c r="E532" s="672"/>
      <c r="F532" s="672"/>
      <c r="G532" s="672"/>
      <c r="H532" s="672"/>
      <c r="I532" s="672"/>
      <c r="J532" s="672"/>
      <c r="K532" s="672"/>
      <c r="L532" s="672"/>
      <c r="M532" s="672"/>
      <c r="N532" s="672"/>
      <c r="O532" s="672"/>
      <c r="P532" s="672"/>
      <c r="Q532" s="672"/>
      <c r="R532" s="672"/>
      <c r="S532" s="672"/>
      <c r="T532" s="672"/>
      <c r="U532" s="672"/>
      <c r="V532" s="672"/>
      <c r="W532" s="672"/>
      <c r="X532" s="672"/>
      <c r="Y532" s="672"/>
      <c r="Z532" s="672"/>
      <c r="AA532" s="672"/>
    </row>
    <row r="533">
      <c r="A533" s="672"/>
      <c r="B533" s="701"/>
      <c r="C533" s="672"/>
      <c r="D533" s="672"/>
      <c r="E533" s="672"/>
      <c r="F533" s="672"/>
      <c r="G533" s="672"/>
      <c r="H533" s="672"/>
      <c r="I533" s="672"/>
      <c r="J533" s="672"/>
      <c r="K533" s="672"/>
      <c r="L533" s="672"/>
      <c r="M533" s="672"/>
      <c r="N533" s="672"/>
      <c r="O533" s="672"/>
      <c r="P533" s="672"/>
      <c r="Q533" s="672"/>
      <c r="R533" s="672"/>
      <c r="S533" s="672"/>
      <c r="T533" s="672"/>
      <c r="U533" s="672"/>
      <c r="V533" s="672"/>
      <c r="W533" s="672"/>
      <c r="X533" s="672"/>
      <c r="Y533" s="672"/>
      <c r="Z533" s="672"/>
      <c r="AA533" s="672"/>
    </row>
    <row r="534">
      <c r="A534" s="672"/>
      <c r="B534" s="701"/>
      <c r="C534" s="672"/>
      <c r="D534" s="672"/>
      <c r="E534" s="672"/>
      <c r="F534" s="672"/>
      <c r="G534" s="672"/>
      <c r="H534" s="672"/>
      <c r="I534" s="672"/>
      <c r="J534" s="672"/>
      <c r="K534" s="672"/>
      <c r="L534" s="672"/>
      <c r="M534" s="672"/>
      <c r="N534" s="672"/>
      <c r="O534" s="672"/>
      <c r="P534" s="672"/>
      <c r="Q534" s="672"/>
      <c r="R534" s="672"/>
      <c r="S534" s="672"/>
      <c r="T534" s="672"/>
      <c r="U534" s="672"/>
      <c r="V534" s="672"/>
      <c r="W534" s="672"/>
      <c r="X534" s="672"/>
      <c r="Y534" s="672"/>
      <c r="Z534" s="672"/>
      <c r="AA534" s="672"/>
    </row>
    <row r="535">
      <c r="A535" s="672"/>
      <c r="B535" s="701"/>
      <c r="C535" s="672"/>
      <c r="D535" s="672"/>
      <c r="E535" s="672"/>
      <c r="F535" s="672"/>
      <c r="G535" s="672"/>
      <c r="H535" s="672"/>
      <c r="I535" s="672"/>
      <c r="J535" s="672"/>
      <c r="K535" s="672"/>
      <c r="L535" s="672"/>
      <c r="M535" s="672"/>
      <c r="N535" s="672"/>
      <c r="O535" s="672"/>
      <c r="P535" s="672"/>
      <c r="Q535" s="672"/>
      <c r="R535" s="672"/>
      <c r="S535" s="672"/>
      <c r="T535" s="672"/>
      <c r="U535" s="672"/>
      <c r="V535" s="672"/>
      <c r="W535" s="672"/>
      <c r="X535" s="672"/>
      <c r="Y535" s="672"/>
      <c r="Z535" s="672"/>
      <c r="AA535" s="672"/>
    </row>
    <row r="536">
      <c r="A536" s="672"/>
      <c r="B536" s="701"/>
      <c r="C536" s="672"/>
      <c r="D536" s="672"/>
      <c r="E536" s="672"/>
      <c r="F536" s="672"/>
      <c r="G536" s="672"/>
      <c r="H536" s="672"/>
      <c r="I536" s="672"/>
      <c r="J536" s="672"/>
      <c r="K536" s="672"/>
      <c r="L536" s="672"/>
      <c r="M536" s="672"/>
      <c r="N536" s="672"/>
      <c r="O536" s="672"/>
      <c r="P536" s="672"/>
      <c r="Q536" s="672"/>
      <c r="R536" s="672"/>
      <c r="S536" s="672"/>
      <c r="T536" s="672"/>
      <c r="U536" s="672"/>
      <c r="V536" s="672"/>
      <c r="W536" s="672"/>
      <c r="X536" s="672"/>
      <c r="Y536" s="672"/>
      <c r="Z536" s="672"/>
      <c r="AA536" s="672"/>
    </row>
    <row r="537">
      <c r="A537" s="672"/>
      <c r="B537" s="701"/>
      <c r="C537" s="672"/>
      <c r="D537" s="672"/>
      <c r="E537" s="672"/>
      <c r="F537" s="672"/>
      <c r="G537" s="672"/>
      <c r="H537" s="672"/>
      <c r="I537" s="672"/>
      <c r="J537" s="672"/>
      <c r="K537" s="672"/>
      <c r="L537" s="672"/>
      <c r="M537" s="672"/>
      <c r="N537" s="672"/>
      <c r="O537" s="672"/>
      <c r="P537" s="672"/>
      <c r="Q537" s="672"/>
      <c r="R537" s="672"/>
      <c r="S537" s="672"/>
      <c r="T537" s="672"/>
      <c r="U537" s="672"/>
      <c r="V537" s="672"/>
      <c r="W537" s="672"/>
      <c r="X537" s="672"/>
      <c r="Y537" s="672"/>
      <c r="Z537" s="672"/>
      <c r="AA537" s="672"/>
    </row>
    <row r="538">
      <c r="A538" s="672"/>
      <c r="B538" s="701"/>
      <c r="C538" s="672"/>
      <c r="D538" s="672"/>
      <c r="E538" s="672"/>
      <c r="F538" s="672"/>
      <c r="G538" s="672"/>
      <c r="H538" s="672"/>
      <c r="I538" s="672"/>
      <c r="J538" s="672"/>
      <c r="K538" s="672"/>
      <c r="L538" s="672"/>
      <c r="M538" s="672"/>
      <c r="N538" s="672"/>
      <c r="O538" s="672"/>
      <c r="P538" s="672"/>
      <c r="Q538" s="672"/>
      <c r="R538" s="672"/>
      <c r="S538" s="672"/>
      <c r="T538" s="672"/>
      <c r="U538" s="672"/>
      <c r="V538" s="672"/>
      <c r="W538" s="672"/>
      <c r="X538" s="672"/>
      <c r="Y538" s="672"/>
      <c r="Z538" s="672"/>
      <c r="AA538" s="672"/>
    </row>
    <row r="539">
      <c r="A539" s="672"/>
      <c r="B539" s="701"/>
      <c r="C539" s="672"/>
      <c r="D539" s="672"/>
      <c r="E539" s="672"/>
      <c r="F539" s="672"/>
      <c r="G539" s="672"/>
      <c r="H539" s="672"/>
      <c r="I539" s="672"/>
      <c r="J539" s="672"/>
      <c r="K539" s="672"/>
      <c r="L539" s="672"/>
      <c r="M539" s="672"/>
      <c r="N539" s="672"/>
      <c r="O539" s="672"/>
      <c r="P539" s="672"/>
      <c r="Q539" s="672"/>
      <c r="R539" s="672"/>
      <c r="S539" s="672"/>
      <c r="T539" s="672"/>
      <c r="U539" s="672"/>
      <c r="V539" s="672"/>
      <c r="W539" s="672"/>
      <c r="X539" s="672"/>
      <c r="Y539" s="672"/>
      <c r="Z539" s="672"/>
      <c r="AA539" s="672"/>
    </row>
    <row r="540">
      <c r="A540" s="672"/>
      <c r="B540" s="701"/>
      <c r="C540" s="672"/>
      <c r="D540" s="672"/>
      <c r="E540" s="672"/>
      <c r="F540" s="672"/>
      <c r="G540" s="672"/>
      <c r="H540" s="672"/>
      <c r="I540" s="672"/>
      <c r="J540" s="672"/>
      <c r="K540" s="672"/>
      <c r="L540" s="672"/>
      <c r="M540" s="672"/>
      <c r="N540" s="672"/>
      <c r="O540" s="672"/>
      <c r="P540" s="672"/>
      <c r="Q540" s="672"/>
      <c r="R540" s="672"/>
      <c r="S540" s="672"/>
      <c r="T540" s="672"/>
      <c r="U540" s="672"/>
      <c r="V540" s="672"/>
      <c r="W540" s="672"/>
      <c r="X540" s="672"/>
      <c r="Y540" s="672"/>
      <c r="Z540" s="672"/>
      <c r="AA540" s="672"/>
    </row>
    <row r="541">
      <c r="A541" s="672"/>
      <c r="B541" s="701"/>
      <c r="C541" s="672"/>
      <c r="D541" s="672"/>
      <c r="E541" s="672"/>
      <c r="F541" s="672"/>
      <c r="G541" s="672"/>
      <c r="H541" s="672"/>
      <c r="I541" s="672"/>
      <c r="J541" s="672"/>
      <c r="K541" s="672"/>
      <c r="L541" s="672"/>
      <c r="M541" s="672"/>
      <c r="N541" s="672"/>
      <c r="O541" s="672"/>
      <c r="P541" s="672"/>
      <c r="Q541" s="672"/>
      <c r="R541" s="672"/>
      <c r="S541" s="672"/>
      <c r="T541" s="672"/>
      <c r="U541" s="672"/>
      <c r="V541" s="672"/>
      <c r="W541" s="672"/>
      <c r="X541" s="672"/>
      <c r="Y541" s="672"/>
      <c r="Z541" s="672"/>
      <c r="AA541" s="672"/>
    </row>
    <row r="542">
      <c r="A542" s="672"/>
      <c r="B542" s="701"/>
      <c r="C542" s="672"/>
      <c r="D542" s="672"/>
      <c r="E542" s="672"/>
      <c r="F542" s="672"/>
      <c r="G542" s="672"/>
      <c r="H542" s="672"/>
      <c r="I542" s="672"/>
      <c r="J542" s="672"/>
      <c r="K542" s="672"/>
      <c r="L542" s="672"/>
      <c r="M542" s="672"/>
      <c r="N542" s="672"/>
      <c r="O542" s="672"/>
      <c r="P542" s="672"/>
      <c r="Q542" s="672"/>
      <c r="R542" s="672"/>
      <c r="S542" s="672"/>
      <c r="T542" s="672"/>
      <c r="U542" s="672"/>
      <c r="V542" s="672"/>
      <c r="W542" s="672"/>
      <c r="X542" s="672"/>
      <c r="Y542" s="672"/>
      <c r="Z542" s="672"/>
      <c r="AA542" s="672"/>
    </row>
    <row r="543">
      <c r="A543" s="672"/>
      <c r="B543" s="701"/>
      <c r="C543" s="672"/>
      <c r="D543" s="672"/>
      <c r="E543" s="672"/>
      <c r="F543" s="672"/>
      <c r="G543" s="672"/>
      <c r="H543" s="672"/>
      <c r="I543" s="672"/>
      <c r="J543" s="672"/>
      <c r="K543" s="672"/>
      <c r="L543" s="672"/>
      <c r="M543" s="672"/>
      <c r="N543" s="672"/>
      <c r="O543" s="672"/>
      <c r="P543" s="672"/>
      <c r="Q543" s="672"/>
      <c r="R543" s="672"/>
      <c r="S543" s="672"/>
      <c r="T543" s="672"/>
      <c r="U543" s="672"/>
      <c r="V543" s="672"/>
      <c r="W543" s="672"/>
      <c r="X543" s="672"/>
      <c r="Y543" s="672"/>
      <c r="Z543" s="672"/>
      <c r="AA543" s="672"/>
    </row>
    <row r="544">
      <c r="A544" s="672"/>
      <c r="B544" s="701"/>
      <c r="C544" s="672"/>
      <c r="D544" s="672"/>
      <c r="E544" s="672"/>
      <c r="F544" s="672"/>
      <c r="G544" s="672"/>
      <c r="H544" s="672"/>
      <c r="I544" s="672"/>
      <c r="J544" s="672"/>
      <c r="K544" s="672"/>
      <c r="L544" s="672"/>
      <c r="M544" s="672"/>
      <c r="N544" s="672"/>
      <c r="O544" s="672"/>
      <c r="P544" s="672"/>
      <c r="Q544" s="672"/>
      <c r="R544" s="672"/>
      <c r="S544" s="672"/>
      <c r="T544" s="672"/>
      <c r="U544" s="672"/>
      <c r="V544" s="672"/>
      <c r="W544" s="672"/>
      <c r="X544" s="672"/>
      <c r="Y544" s="672"/>
      <c r="Z544" s="672"/>
      <c r="AA544" s="672"/>
    </row>
    <row r="545">
      <c r="A545" s="672"/>
      <c r="B545" s="701"/>
      <c r="C545" s="672"/>
      <c r="D545" s="672"/>
      <c r="E545" s="672"/>
      <c r="F545" s="672"/>
      <c r="G545" s="672"/>
      <c r="H545" s="672"/>
      <c r="I545" s="672"/>
      <c r="J545" s="672"/>
      <c r="K545" s="672"/>
      <c r="L545" s="672"/>
      <c r="M545" s="672"/>
      <c r="N545" s="672"/>
      <c r="O545" s="672"/>
      <c r="P545" s="672"/>
      <c r="Q545" s="672"/>
      <c r="R545" s="672"/>
      <c r="S545" s="672"/>
      <c r="T545" s="672"/>
      <c r="U545" s="672"/>
      <c r="V545" s="672"/>
      <c r="W545" s="672"/>
      <c r="X545" s="672"/>
      <c r="Y545" s="672"/>
      <c r="Z545" s="672"/>
      <c r="AA545" s="672"/>
    </row>
    <row r="546">
      <c r="A546" s="672"/>
      <c r="B546" s="701"/>
      <c r="C546" s="672"/>
      <c r="D546" s="672"/>
      <c r="E546" s="672"/>
      <c r="F546" s="672"/>
      <c r="G546" s="672"/>
      <c r="H546" s="672"/>
      <c r="I546" s="672"/>
      <c r="J546" s="672"/>
      <c r="K546" s="672"/>
      <c r="L546" s="672"/>
      <c r="M546" s="672"/>
      <c r="N546" s="672"/>
      <c r="O546" s="672"/>
      <c r="P546" s="672"/>
      <c r="Q546" s="672"/>
      <c r="R546" s="672"/>
      <c r="S546" s="672"/>
      <c r="T546" s="672"/>
      <c r="U546" s="672"/>
      <c r="V546" s="672"/>
      <c r="W546" s="672"/>
      <c r="X546" s="672"/>
      <c r="Y546" s="672"/>
      <c r="Z546" s="672"/>
      <c r="AA546" s="672"/>
    </row>
    <row r="547">
      <c r="A547" s="672"/>
      <c r="B547" s="701"/>
      <c r="C547" s="672"/>
      <c r="D547" s="672"/>
      <c r="E547" s="672"/>
      <c r="F547" s="672"/>
      <c r="G547" s="672"/>
      <c r="H547" s="672"/>
      <c r="I547" s="672"/>
      <c r="J547" s="672"/>
      <c r="K547" s="672"/>
      <c r="L547" s="672"/>
      <c r="M547" s="672"/>
      <c r="N547" s="672"/>
      <c r="O547" s="672"/>
      <c r="P547" s="672"/>
      <c r="Q547" s="672"/>
      <c r="R547" s="672"/>
      <c r="S547" s="672"/>
      <c r="T547" s="672"/>
      <c r="U547" s="672"/>
      <c r="V547" s="672"/>
      <c r="W547" s="672"/>
      <c r="X547" s="672"/>
      <c r="Y547" s="672"/>
      <c r="Z547" s="672"/>
      <c r="AA547" s="672"/>
    </row>
    <row r="548">
      <c r="A548" s="672"/>
      <c r="B548" s="701"/>
      <c r="C548" s="672"/>
      <c r="D548" s="672"/>
      <c r="E548" s="672"/>
      <c r="F548" s="672"/>
      <c r="G548" s="672"/>
      <c r="H548" s="672"/>
      <c r="I548" s="672"/>
      <c r="J548" s="672"/>
      <c r="K548" s="672"/>
      <c r="L548" s="672"/>
      <c r="M548" s="672"/>
      <c r="N548" s="672"/>
      <c r="O548" s="672"/>
      <c r="P548" s="672"/>
      <c r="Q548" s="672"/>
      <c r="R548" s="672"/>
      <c r="S548" s="672"/>
      <c r="T548" s="672"/>
      <c r="U548" s="672"/>
      <c r="V548" s="672"/>
      <c r="W548" s="672"/>
      <c r="X548" s="672"/>
      <c r="Y548" s="672"/>
      <c r="Z548" s="672"/>
      <c r="AA548" s="672"/>
    </row>
    <row r="549">
      <c r="A549" s="672"/>
      <c r="B549" s="701"/>
      <c r="C549" s="672"/>
      <c r="D549" s="672"/>
      <c r="E549" s="672"/>
      <c r="F549" s="672"/>
      <c r="G549" s="672"/>
      <c r="H549" s="672"/>
      <c r="I549" s="672"/>
      <c r="J549" s="672"/>
      <c r="K549" s="672"/>
      <c r="L549" s="672"/>
      <c r="M549" s="672"/>
      <c r="N549" s="672"/>
      <c r="O549" s="672"/>
      <c r="P549" s="672"/>
      <c r="Q549" s="672"/>
      <c r="R549" s="672"/>
      <c r="S549" s="672"/>
      <c r="T549" s="672"/>
      <c r="U549" s="672"/>
      <c r="V549" s="672"/>
      <c r="W549" s="672"/>
      <c r="X549" s="672"/>
      <c r="Y549" s="672"/>
      <c r="Z549" s="672"/>
      <c r="AA549" s="672"/>
    </row>
    <row r="550">
      <c r="A550" s="672"/>
      <c r="B550" s="701"/>
      <c r="C550" s="672"/>
      <c r="D550" s="672"/>
      <c r="E550" s="672"/>
      <c r="F550" s="672"/>
      <c r="G550" s="672"/>
      <c r="H550" s="672"/>
      <c r="I550" s="672"/>
      <c r="J550" s="672"/>
      <c r="K550" s="672"/>
      <c r="L550" s="672"/>
      <c r="M550" s="672"/>
      <c r="N550" s="672"/>
      <c r="O550" s="672"/>
      <c r="P550" s="672"/>
      <c r="Q550" s="672"/>
      <c r="R550" s="672"/>
      <c r="S550" s="672"/>
      <c r="T550" s="672"/>
      <c r="U550" s="672"/>
      <c r="V550" s="672"/>
      <c r="W550" s="672"/>
      <c r="X550" s="672"/>
      <c r="Y550" s="672"/>
      <c r="Z550" s="672"/>
      <c r="AA550" s="672"/>
    </row>
    <row r="551">
      <c r="A551" s="672"/>
      <c r="B551" s="701"/>
      <c r="C551" s="672"/>
      <c r="D551" s="672"/>
      <c r="E551" s="672"/>
      <c r="F551" s="672"/>
      <c r="G551" s="672"/>
      <c r="H551" s="672"/>
      <c r="I551" s="672"/>
      <c r="J551" s="672"/>
      <c r="K551" s="672"/>
      <c r="L551" s="672"/>
      <c r="M551" s="672"/>
      <c r="N551" s="672"/>
      <c r="O551" s="672"/>
      <c r="P551" s="672"/>
      <c r="Q551" s="672"/>
      <c r="R551" s="672"/>
      <c r="S551" s="672"/>
      <c r="T551" s="672"/>
      <c r="U551" s="672"/>
      <c r="V551" s="672"/>
      <c r="W551" s="672"/>
      <c r="X551" s="672"/>
      <c r="Y551" s="672"/>
      <c r="Z551" s="672"/>
      <c r="AA551" s="672"/>
    </row>
    <row r="552">
      <c r="A552" s="672"/>
      <c r="B552" s="701"/>
      <c r="C552" s="672"/>
      <c r="D552" s="672"/>
      <c r="E552" s="672"/>
      <c r="F552" s="672"/>
      <c r="G552" s="672"/>
      <c r="H552" s="672"/>
      <c r="I552" s="672"/>
      <c r="J552" s="672"/>
      <c r="K552" s="672"/>
      <c r="L552" s="672"/>
      <c r="M552" s="672"/>
      <c r="N552" s="672"/>
      <c r="O552" s="672"/>
      <c r="P552" s="672"/>
      <c r="Q552" s="672"/>
      <c r="R552" s="672"/>
      <c r="S552" s="672"/>
      <c r="T552" s="672"/>
      <c r="U552" s="672"/>
      <c r="V552" s="672"/>
      <c r="W552" s="672"/>
      <c r="X552" s="672"/>
      <c r="Y552" s="672"/>
      <c r="Z552" s="672"/>
      <c r="AA552" s="672"/>
    </row>
    <row r="553">
      <c r="A553" s="672"/>
      <c r="B553" s="701"/>
      <c r="C553" s="672"/>
      <c r="D553" s="672"/>
      <c r="E553" s="672"/>
      <c r="F553" s="672"/>
      <c r="G553" s="672"/>
      <c r="H553" s="672"/>
      <c r="I553" s="672"/>
      <c r="J553" s="672"/>
      <c r="K553" s="672"/>
      <c r="L553" s="672"/>
      <c r="M553" s="672"/>
      <c r="N553" s="672"/>
      <c r="O553" s="672"/>
      <c r="P553" s="672"/>
      <c r="Q553" s="672"/>
      <c r="R553" s="672"/>
      <c r="S553" s="672"/>
      <c r="T553" s="672"/>
      <c r="U553" s="672"/>
      <c r="V553" s="672"/>
      <c r="W553" s="672"/>
      <c r="X553" s="672"/>
      <c r="Y553" s="672"/>
      <c r="Z553" s="672"/>
      <c r="AA553" s="672"/>
    </row>
    <row r="554">
      <c r="A554" s="672"/>
      <c r="B554" s="701"/>
      <c r="C554" s="672"/>
      <c r="D554" s="672"/>
      <c r="E554" s="672"/>
      <c r="F554" s="672"/>
      <c r="G554" s="672"/>
      <c r="H554" s="672"/>
      <c r="I554" s="672"/>
      <c r="J554" s="672"/>
      <c r="K554" s="672"/>
      <c r="L554" s="672"/>
      <c r="M554" s="672"/>
      <c r="N554" s="672"/>
      <c r="O554" s="672"/>
      <c r="P554" s="672"/>
      <c r="Q554" s="672"/>
      <c r="R554" s="672"/>
      <c r="S554" s="672"/>
      <c r="T554" s="672"/>
      <c r="U554" s="672"/>
      <c r="V554" s="672"/>
      <c r="W554" s="672"/>
      <c r="X554" s="672"/>
      <c r="Y554" s="672"/>
      <c r="Z554" s="672"/>
      <c r="AA554" s="672"/>
    </row>
    <row r="555">
      <c r="A555" s="672"/>
      <c r="B555" s="701"/>
      <c r="C555" s="672"/>
      <c r="D555" s="672"/>
      <c r="E555" s="672"/>
      <c r="F555" s="672"/>
      <c r="G555" s="672"/>
      <c r="H555" s="672"/>
      <c r="I555" s="672"/>
      <c r="J555" s="672"/>
      <c r="K555" s="672"/>
      <c r="L555" s="672"/>
      <c r="M555" s="672"/>
      <c r="N555" s="672"/>
      <c r="O555" s="672"/>
      <c r="P555" s="672"/>
      <c r="Q555" s="672"/>
      <c r="R555" s="672"/>
      <c r="S555" s="672"/>
      <c r="T555" s="672"/>
      <c r="U555" s="672"/>
      <c r="V555" s="672"/>
      <c r="W555" s="672"/>
      <c r="X555" s="672"/>
      <c r="Y555" s="672"/>
      <c r="Z555" s="672"/>
      <c r="AA555" s="672"/>
    </row>
    <row r="556">
      <c r="A556" s="672"/>
      <c r="B556" s="701"/>
      <c r="C556" s="672"/>
      <c r="D556" s="672"/>
      <c r="E556" s="672"/>
      <c r="F556" s="672"/>
      <c r="G556" s="672"/>
      <c r="H556" s="672"/>
      <c r="I556" s="672"/>
      <c r="J556" s="672"/>
      <c r="K556" s="672"/>
      <c r="L556" s="672"/>
      <c r="M556" s="672"/>
      <c r="N556" s="672"/>
      <c r="O556" s="672"/>
      <c r="P556" s="672"/>
      <c r="Q556" s="672"/>
      <c r="R556" s="672"/>
      <c r="S556" s="672"/>
      <c r="T556" s="672"/>
      <c r="U556" s="672"/>
      <c r="V556" s="672"/>
      <c r="W556" s="672"/>
      <c r="X556" s="672"/>
      <c r="Y556" s="672"/>
      <c r="Z556" s="672"/>
      <c r="AA556" s="672"/>
    </row>
    <row r="557">
      <c r="A557" s="672"/>
      <c r="B557" s="701"/>
      <c r="C557" s="672"/>
      <c r="D557" s="672"/>
      <c r="E557" s="672"/>
      <c r="F557" s="672"/>
      <c r="G557" s="672"/>
      <c r="H557" s="672"/>
      <c r="I557" s="672"/>
      <c r="J557" s="672"/>
      <c r="K557" s="672"/>
      <c r="L557" s="672"/>
      <c r="M557" s="672"/>
      <c r="N557" s="672"/>
      <c r="O557" s="672"/>
      <c r="P557" s="672"/>
      <c r="Q557" s="672"/>
      <c r="R557" s="672"/>
      <c r="S557" s="672"/>
      <c r="T557" s="672"/>
      <c r="U557" s="672"/>
      <c r="V557" s="672"/>
      <c r="W557" s="672"/>
      <c r="X557" s="672"/>
      <c r="Y557" s="672"/>
      <c r="Z557" s="672"/>
      <c r="AA557" s="672"/>
    </row>
    <row r="558">
      <c r="A558" s="672"/>
      <c r="B558" s="701"/>
      <c r="C558" s="672"/>
      <c r="D558" s="672"/>
      <c r="E558" s="672"/>
      <c r="F558" s="672"/>
      <c r="G558" s="672"/>
      <c r="H558" s="672"/>
      <c r="I558" s="672"/>
      <c r="J558" s="672"/>
      <c r="K558" s="672"/>
      <c r="L558" s="672"/>
      <c r="M558" s="672"/>
      <c r="N558" s="672"/>
      <c r="O558" s="672"/>
      <c r="P558" s="672"/>
      <c r="Q558" s="672"/>
      <c r="R558" s="672"/>
      <c r="S558" s="672"/>
      <c r="T558" s="672"/>
      <c r="U558" s="672"/>
      <c r="V558" s="672"/>
      <c r="W558" s="672"/>
      <c r="X558" s="672"/>
      <c r="Y558" s="672"/>
      <c r="Z558" s="672"/>
      <c r="AA558" s="672"/>
    </row>
    <row r="559">
      <c r="A559" s="672"/>
      <c r="B559" s="701"/>
      <c r="C559" s="672"/>
      <c r="D559" s="672"/>
      <c r="E559" s="672"/>
      <c r="F559" s="672"/>
      <c r="G559" s="672"/>
      <c r="H559" s="672"/>
      <c r="I559" s="672"/>
      <c r="J559" s="672"/>
      <c r="K559" s="672"/>
      <c r="L559" s="672"/>
      <c r="M559" s="672"/>
      <c r="N559" s="672"/>
      <c r="O559" s="672"/>
      <c r="P559" s="672"/>
      <c r="Q559" s="672"/>
      <c r="R559" s="672"/>
      <c r="S559" s="672"/>
      <c r="T559" s="672"/>
      <c r="U559" s="672"/>
      <c r="V559" s="672"/>
      <c r="W559" s="672"/>
      <c r="X559" s="672"/>
      <c r="Y559" s="672"/>
      <c r="Z559" s="672"/>
      <c r="AA559" s="672"/>
    </row>
    <row r="560">
      <c r="A560" s="672"/>
      <c r="B560" s="701"/>
      <c r="C560" s="672"/>
      <c r="D560" s="672"/>
      <c r="E560" s="672"/>
      <c r="F560" s="672"/>
      <c r="G560" s="672"/>
      <c r="H560" s="672"/>
      <c r="I560" s="672"/>
      <c r="J560" s="672"/>
      <c r="K560" s="672"/>
      <c r="L560" s="672"/>
      <c r="M560" s="672"/>
      <c r="N560" s="672"/>
      <c r="O560" s="672"/>
      <c r="P560" s="672"/>
      <c r="Q560" s="672"/>
      <c r="R560" s="672"/>
      <c r="S560" s="672"/>
      <c r="T560" s="672"/>
      <c r="U560" s="672"/>
      <c r="V560" s="672"/>
      <c r="W560" s="672"/>
      <c r="X560" s="672"/>
      <c r="Y560" s="672"/>
      <c r="Z560" s="672"/>
      <c r="AA560" s="672"/>
    </row>
    <row r="561">
      <c r="A561" s="672"/>
      <c r="B561" s="701"/>
      <c r="C561" s="672"/>
      <c r="D561" s="672"/>
      <c r="E561" s="672"/>
      <c r="F561" s="672"/>
      <c r="G561" s="672"/>
      <c r="H561" s="672"/>
      <c r="I561" s="672"/>
      <c r="J561" s="672"/>
      <c r="K561" s="672"/>
      <c r="L561" s="672"/>
      <c r="M561" s="672"/>
      <c r="N561" s="672"/>
      <c r="O561" s="672"/>
      <c r="P561" s="672"/>
      <c r="Q561" s="672"/>
      <c r="R561" s="672"/>
      <c r="S561" s="672"/>
      <c r="T561" s="672"/>
      <c r="U561" s="672"/>
      <c r="V561" s="672"/>
      <c r="W561" s="672"/>
      <c r="X561" s="672"/>
      <c r="Y561" s="672"/>
      <c r="Z561" s="672"/>
      <c r="AA561" s="672"/>
    </row>
    <row r="562">
      <c r="A562" s="672"/>
      <c r="B562" s="701"/>
      <c r="C562" s="672"/>
      <c r="D562" s="672"/>
      <c r="E562" s="672"/>
      <c r="F562" s="672"/>
      <c r="G562" s="672"/>
      <c r="H562" s="672"/>
      <c r="I562" s="672"/>
      <c r="J562" s="672"/>
      <c r="K562" s="672"/>
      <c r="L562" s="672"/>
      <c r="M562" s="672"/>
      <c r="N562" s="672"/>
      <c r="O562" s="672"/>
      <c r="P562" s="672"/>
      <c r="Q562" s="672"/>
      <c r="R562" s="672"/>
      <c r="S562" s="672"/>
      <c r="T562" s="672"/>
      <c r="U562" s="672"/>
      <c r="V562" s="672"/>
      <c r="W562" s="672"/>
      <c r="X562" s="672"/>
      <c r="Y562" s="672"/>
      <c r="Z562" s="672"/>
      <c r="AA562" s="672"/>
    </row>
    <row r="563">
      <c r="A563" s="672"/>
      <c r="B563" s="701"/>
      <c r="C563" s="672"/>
      <c r="D563" s="672"/>
      <c r="E563" s="672"/>
      <c r="F563" s="672"/>
      <c r="G563" s="672"/>
      <c r="H563" s="672"/>
      <c r="I563" s="672"/>
      <c r="J563" s="672"/>
      <c r="K563" s="672"/>
      <c r="L563" s="672"/>
      <c r="M563" s="672"/>
      <c r="N563" s="672"/>
      <c r="O563" s="672"/>
      <c r="P563" s="672"/>
      <c r="Q563" s="672"/>
      <c r="R563" s="672"/>
      <c r="S563" s="672"/>
      <c r="T563" s="672"/>
      <c r="U563" s="672"/>
      <c r="V563" s="672"/>
      <c r="W563" s="672"/>
      <c r="X563" s="672"/>
      <c r="Y563" s="672"/>
      <c r="Z563" s="672"/>
      <c r="AA563" s="672"/>
    </row>
    <row r="564">
      <c r="A564" s="672"/>
      <c r="B564" s="701"/>
      <c r="C564" s="672"/>
      <c r="D564" s="672"/>
      <c r="E564" s="672"/>
      <c r="F564" s="672"/>
      <c r="G564" s="672"/>
      <c r="H564" s="672"/>
      <c r="I564" s="672"/>
      <c r="J564" s="672"/>
      <c r="K564" s="672"/>
      <c r="L564" s="672"/>
      <c r="M564" s="672"/>
      <c r="N564" s="672"/>
      <c r="O564" s="672"/>
      <c r="P564" s="672"/>
      <c r="Q564" s="672"/>
      <c r="R564" s="672"/>
      <c r="S564" s="672"/>
      <c r="T564" s="672"/>
      <c r="U564" s="672"/>
      <c r="V564" s="672"/>
      <c r="W564" s="672"/>
      <c r="X564" s="672"/>
      <c r="Y564" s="672"/>
      <c r="Z564" s="672"/>
      <c r="AA564" s="672"/>
    </row>
    <row r="565">
      <c r="A565" s="672"/>
      <c r="B565" s="701"/>
      <c r="C565" s="672"/>
      <c r="D565" s="672"/>
      <c r="E565" s="672"/>
      <c r="F565" s="672"/>
      <c r="G565" s="672"/>
      <c r="H565" s="672"/>
      <c r="I565" s="672"/>
      <c r="J565" s="672"/>
      <c r="K565" s="672"/>
      <c r="L565" s="672"/>
      <c r="M565" s="672"/>
      <c r="N565" s="672"/>
      <c r="O565" s="672"/>
      <c r="P565" s="672"/>
      <c r="Q565" s="672"/>
      <c r="R565" s="672"/>
      <c r="S565" s="672"/>
      <c r="T565" s="672"/>
      <c r="U565" s="672"/>
      <c r="V565" s="672"/>
      <c r="W565" s="672"/>
      <c r="X565" s="672"/>
      <c r="Y565" s="672"/>
      <c r="Z565" s="672"/>
      <c r="AA565" s="672"/>
    </row>
    <row r="566">
      <c r="A566" s="672"/>
      <c r="B566" s="701"/>
      <c r="C566" s="672"/>
      <c r="D566" s="672"/>
      <c r="E566" s="672"/>
      <c r="F566" s="672"/>
      <c r="G566" s="672"/>
      <c r="H566" s="672"/>
      <c r="I566" s="672"/>
      <c r="J566" s="672"/>
      <c r="K566" s="672"/>
      <c r="L566" s="672"/>
      <c r="M566" s="672"/>
      <c r="N566" s="672"/>
      <c r="O566" s="672"/>
      <c r="P566" s="672"/>
      <c r="Q566" s="672"/>
      <c r="R566" s="672"/>
      <c r="S566" s="672"/>
      <c r="T566" s="672"/>
      <c r="U566" s="672"/>
      <c r="V566" s="672"/>
      <c r="W566" s="672"/>
      <c r="X566" s="672"/>
      <c r="Y566" s="672"/>
      <c r="Z566" s="672"/>
      <c r="AA566" s="672"/>
    </row>
    <row r="567">
      <c r="A567" s="672"/>
      <c r="B567" s="701"/>
      <c r="C567" s="672"/>
      <c r="D567" s="672"/>
      <c r="E567" s="672"/>
      <c r="F567" s="672"/>
      <c r="G567" s="672"/>
      <c r="H567" s="672"/>
      <c r="I567" s="672"/>
      <c r="J567" s="672"/>
      <c r="K567" s="672"/>
      <c r="L567" s="672"/>
      <c r="M567" s="672"/>
      <c r="N567" s="672"/>
      <c r="O567" s="672"/>
      <c r="P567" s="672"/>
      <c r="Q567" s="672"/>
      <c r="R567" s="672"/>
      <c r="S567" s="672"/>
      <c r="T567" s="672"/>
      <c r="U567" s="672"/>
      <c r="V567" s="672"/>
      <c r="W567" s="672"/>
      <c r="X567" s="672"/>
      <c r="Y567" s="672"/>
      <c r="Z567" s="672"/>
      <c r="AA567" s="672"/>
    </row>
    <row r="568">
      <c r="A568" s="672"/>
      <c r="B568" s="701"/>
      <c r="C568" s="672"/>
      <c r="D568" s="672"/>
      <c r="E568" s="672"/>
      <c r="F568" s="672"/>
      <c r="G568" s="672"/>
      <c r="H568" s="672"/>
      <c r="I568" s="672"/>
      <c r="J568" s="672"/>
      <c r="K568" s="672"/>
      <c r="L568" s="672"/>
      <c r="M568" s="672"/>
      <c r="N568" s="672"/>
      <c r="O568" s="672"/>
      <c r="P568" s="672"/>
      <c r="Q568" s="672"/>
      <c r="R568" s="672"/>
      <c r="S568" s="672"/>
      <c r="T568" s="672"/>
      <c r="U568" s="672"/>
      <c r="V568" s="672"/>
      <c r="W568" s="672"/>
      <c r="X568" s="672"/>
      <c r="Y568" s="672"/>
      <c r="Z568" s="672"/>
      <c r="AA568" s="672"/>
    </row>
    <row r="569">
      <c r="A569" s="672"/>
      <c r="B569" s="701"/>
      <c r="C569" s="672"/>
      <c r="D569" s="672"/>
      <c r="E569" s="672"/>
      <c r="F569" s="672"/>
      <c r="G569" s="672"/>
      <c r="H569" s="672"/>
      <c r="I569" s="672"/>
      <c r="J569" s="672"/>
      <c r="K569" s="672"/>
      <c r="L569" s="672"/>
      <c r="M569" s="672"/>
      <c r="N569" s="672"/>
      <c r="O569" s="672"/>
      <c r="P569" s="672"/>
      <c r="Q569" s="672"/>
      <c r="R569" s="672"/>
      <c r="S569" s="672"/>
      <c r="T569" s="672"/>
      <c r="U569" s="672"/>
      <c r="V569" s="672"/>
      <c r="W569" s="672"/>
      <c r="X569" s="672"/>
      <c r="Y569" s="672"/>
      <c r="Z569" s="672"/>
      <c r="AA569" s="672"/>
    </row>
    <row r="570">
      <c r="A570" s="672"/>
      <c r="B570" s="701"/>
      <c r="C570" s="672"/>
      <c r="D570" s="672"/>
      <c r="E570" s="672"/>
      <c r="F570" s="672"/>
      <c r="G570" s="672"/>
      <c r="H570" s="672"/>
      <c r="I570" s="672"/>
      <c r="J570" s="672"/>
      <c r="K570" s="672"/>
      <c r="L570" s="672"/>
      <c r="M570" s="672"/>
      <c r="N570" s="672"/>
      <c r="O570" s="672"/>
      <c r="P570" s="672"/>
      <c r="Q570" s="672"/>
      <c r="R570" s="672"/>
      <c r="S570" s="672"/>
      <c r="T570" s="672"/>
      <c r="U570" s="672"/>
      <c r="V570" s="672"/>
      <c r="W570" s="672"/>
      <c r="X570" s="672"/>
      <c r="Y570" s="672"/>
      <c r="Z570" s="672"/>
      <c r="AA570" s="672"/>
    </row>
    <row r="571">
      <c r="A571" s="672"/>
      <c r="B571" s="701"/>
      <c r="C571" s="672"/>
      <c r="D571" s="672"/>
      <c r="E571" s="672"/>
      <c r="F571" s="672"/>
      <c r="G571" s="672"/>
      <c r="H571" s="672"/>
      <c r="I571" s="672"/>
      <c r="J571" s="672"/>
      <c r="K571" s="672"/>
      <c r="L571" s="672"/>
      <c r="M571" s="672"/>
      <c r="N571" s="672"/>
      <c r="O571" s="672"/>
      <c r="P571" s="672"/>
      <c r="Q571" s="672"/>
      <c r="R571" s="672"/>
      <c r="S571" s="672"/>
      <c r="T571" s="672"/>
      <c r="U571" s="672"/>
      <c r="V571" s="672"/>
      <c r="W571" s="672"/>
      <c r="X571" s="672"/>
      <c r="Y571" s="672"/>
      <c r="Z571" s="672"/>
      <c r="AA571" s="672"/>
    </row>
    <row r="572">
      <c r="A572" s="672"/>
      <c r="B572" s="701"/>
      <c r="C572" s="672"/>
      <c r="D572" s="672"/>
      <c r="E572" s="672"/>
      <c r="F572" s="672"/>
      <c r="G572" s="672"/>
      <c r="H572" s="672"/>
      <c r="I572" s="672"/>
      <c r="J572" s="672"/>
      <c r="K572" s="672"/>
      <c r="L572" s="672"/>
      <c r="M572" s="672"/>
      <c r="N572" s="672"/>
      <c r="O572" s="672"/>
      <c r="P572" s="672"/>
      <c r="Q572" s="672"/>
      <c r="R572" s="672"/>
      <c r="S572" s="672"/>
      <c r="T572" s="672"/>
      <c r="U572" s="672"/>
      <c r="V572" s="672"/>
      <c r="W572" s="672"/>
      <c r="X572" s="672"/>
      <c r="Y572" s="672"/>
      <c r="Z572" s="672"/>
      <c r="AA572" s="672"/>
    </row>
    <row r="573">
      <c r="A573" s="672"/>
      <c r="B573" s="701"/>
      <c r="C573" s="672"/>
      <c r="D573" s="672"/>
      <c r="E573" s="672"/>
      <c r="F573" s="672"/>
      <c r="G573" s="672"/>
      <c r="H573" s="672"/>
      <c r="I573" s="672"/>
      <c r="J573" s="672"/>
      <c r="K573" s="672"/>
      <c r="L573" s="672"/>
      <c r="M573" s="672"/>
      <c r="N573" s="672"/>
      <c r="O573" s="672"/>
      <c r="P573" s="672"/>
      <c r="Q573" s="672"/>
      <c r="R573" s="672"/>
      <c r="S573" s="672"/>
      <c r="T573" s="672"/>
      <c r="U573" s="672"/>
      <c r="V573" s="672"/>
      <c r="W573" s="672"/>
      <c r="X573" s="672"/>
      <c r="Y573" s="672"/>
      <c r="Z573" s="672"/>
      <c r="AA573" s="672"/>
    </row>
    <row r="574">
      <c r="A574" s="672"/>
      <c r="B574" s="701"/>
      <c r="C574" s="672"/>
      <c r="D574" s="672"/>
      <c r="E574" s="672"/>
      <c r="F574" s="672"/>
      <c r="G574" s="672"/>
      <c r="H574" s="672"/>
      <c r="I574" s="672"/>
      <c r="J574" s="672"/>
      <c r="K574" s="672"/>
      <c r="L574" s="672"/>
      <c r="M574" s="672"/>
      <c r="N574" s="672"/>
      <c r="O574" s="672"/>
      <c r="P574" s="672"/>
      <c r="Q574" s="672"/>
      <c r="R574" s="672"/>
      <c r="S574" s="672"/>
      <c r="T574" s="672"/>
      <c r="U574" s="672"/>
      <c r="V574" s="672"/>
      <c r="W574" s="672"/>
      <c r="X574" s="672"/>
      <c r="Y574" s="672"/>
      <c r="Z574" s="672"/>
      <c r="AA574" s="672"/>
    </row>
    <row r="575">
      <c r="A575" s="672"/>
      <c r="B575" s="701"/>
      <c r="C575" s="672"/>
      <c r="D575" s="672"/>
      <c r="E575" s="672"/>
      <c r="F575" s="672"/>
      <c r="G575" s="672"/>
      <c r="H575" s="672"/>
      <c r="I575" s="672"/>
      <c r="J575" s="672"/>
      <c r="K575" s="672"/>
      <c r="L575" s="672"/>
      <c r="M575" s="672"/>
      <c r="N575" s="672"/>
      <c r="O575" s="672"/>
      <c r="P575" s="672"/>
      <c r="Q575" s="672"/>
      <c r="R575" s="672"/>
      <c r="S575" s="672"/>
      <c r="T575" s="672"/>
      <c r="U575" s="672"/>
      <c r="V575" s="672"/>
      <c r="W575" s="672"/>
      <c r="X575" s="672"/>
      <c r="Y575" s="672"/>
      <c r="Z575" s="672"/>
      <c r="AA575" s="672"/>
    </row>
    <row r="576">
      <c r="A576" s="672"/>
      <c r="B576" s="701"/>
      <c r="C576" s="672"/>
      <c r="D576" s="672"/>
      <c r="E576" s="672"/>
      <c r="F576" s="672"/>
      <c r="G576" s="672"/>
      <c r="H576" s="672"/>
      <c r="I576" s="672"/>
      <c r="J576" s="672"/>
      <c r="K576" s="672"/>
      <c r="L576" s="672"/>
      <c r="M576" s="672"/>
      <c r="N576" s="672"/>
      <c r="O576" s="672"/>
      <c r="P576" s="672"/>
      <c r="Q576" s="672"/>
      <c r="R576" s="672"/>
      <c r="S576" s="672"/>
      <c r="T576" s="672"/>
      <c r="U576" s="672"/>
      <c r="V576" s="672"/>
      <c r="W576" s="672"/>
      <c r="X576" s="672"/>
      <c r="Y576" s="672"/>
      <c r="Z576" s="672"/>
      <c r="AA576" s="672"/>
    </row>
    <row r="577">
      <c r="A577" s="672"/>
      <c r="B577" s="701"/>
      <c r="C577" s="672"/>
      <c r="D577" s="672"/>
      <c r="E577" s="672"/>
      <c r="F577" s="672"/>
      <c r="G577" s="672"/>
      <c r="H577" s="672"/>
      <c r="I577" s="672"/>
      <c r="J577" s="672"/>
      <c r="K577" s="672"/>
      <c r="L577" s="672"/>
      <c r="M577" s="672"/>
      <c r="N577" s="672"/>
      <c r="O577" s="672"/>
      <c r="P577" s="672"/>
      <c r="Q577" s="672"/>
      <c r="R577" s="672"/>
      <c r="S577" s="672"/>
      <c r="T577" s="672"/>
      <c r="U577" s="672"/>
      <c r="V577" s="672"/>
      <c r="W577" s="672"/>
      <c r="X577" s="672"/>
      <c r="Y577" s="672"/>
      <c r="Z577" s="672"/>
      <c r="AA577" s="672"/>
    </row>
    <row r="578">
      <c r="A578" s="672"/>
      <c r="B578" s="701"/>
      <c r="C578" s="672"/>
      <c r="D578" s="672"/>
      <c r="E578" s="672"/>
      <c r="F578" s="672"/>
      <c r="G578" s="672"/>
      <c r="H578" s="672"/>
      <c r="I578" s="672"/>
      <c r="J578" s="672"/>
      <c r="K578" s="672"/>
      <c r="L578" s="672"/>
      <c r="M578" s="672"/>
      <c r="N578" s="672"/>
      <c r="O578" s="672"/>
      <c r="P578" s="672"/>
      <c r="Q578" s="672"/>
      <c r="R578" s="672"/>
      <c r="S578" s="672"/>
      <c r="T578" s="672"/>
      <c r="U578" s="672"/>
      <c r="V578" s="672"/>
      <c r="W578" s="672"/>
      <c r="X578" s="672"/>
      <c r="Y578" s="672"/>
      <c r="Z578" s="672"/>
      <c r="AA578" s="672"/>
    </row>
    <row r="579">
      <c r="A579" s="672"/>
      <c r="B579" s="701"/>
      <c r="C579" s="672"/>
      <c r="D579" s="672"/>
      <c r="E579" s="672"/>
      <c r="F579" s="672"/>
      <c r="G579" s="672"/>
      <c r="H579" s="672"/>
      <c r="I579" s="672"/>
      <c r="J579" s="672"/>
      <c r="K579" s="672"/>
      <c r="L579" s="672"/>
      <c r="M579" s="672"/>
      <c r="N579" s="672"/>
      <c r="O579" s="672"/>
      <c r="P579" s="672"/>
      <c r="Q579" s="672"/>
      <c r="R579" s="672"/>
      <c r="S579" s="672"/>
      <c r="T579" s="672"/>
      <c r="U579" s="672"/>
      <c r="V579" s="672"/>
      <c r="W579" s="672"/>
      <c r="X579" s="672"/>
      <c r="Y579" s="672"/>
      <c r="Z579" s="672"/>
      <c r="AA579" s="672"/>
    </row>
    <row r="580">
      <c r="A580" s="672"/>
      <c r="B580" s="701"/>
      <c r="C580" s="672"/>
      <c r="D580" s="672"/>
      <c r="E580" s="672"/>
      <c r="F580" s="672"/>
      <c r="G580" s="672"/>
      <c r="H580" s="672"/>
      <c r="I580" s="672"/>
      <c r="J580" s="672"/>
      <c r="K580" s="672"/>
      <c r="L580" s="672"/>
      <c r="M580" s="672"/>
      <c r="N580" s="672"/>
      <c r="O580" s="672"/>
      <c r="P580" s="672"/>
      <c r="Q580" s="672"/>
      <c r="R580" s="672"/>
      <c r="S580" s="672"/>
      <c r="T580" s="672"/>
      <c r="U580" s="672"/>
      <c r="V580" s="672"/>
      <c r="W580" s="672"/>
      <c r="X580" s="672"/>
      <c r="Y580" s="672"/>
      <c r="Z580" s="672"/>
      <c r="AA580" s="672"/>
    </row>
    <row r="581">
      <c r="A581" s="672"/>
      <c r="B581" s="701"/>
      <c r="C581" s="672"/>
      <c r="D581" s="672"/>
      <c r="E581" s="672"/>
      <c r="F581" s="672"/>
      <c r="G581" s="672"/>
      <c r="H581" s="672"/>
      <c r="I581" s="672"/>
      <c r="J581" s="672"/>
      <c r="K581" s="672"/>
      <c r="L581" s="672"/>
      <c r="M581" s="672"/>
      <c r="N581" s="672"/>
      <c r="O581" s="672"/>
      <c r="P581" s="672"/>
      <c r="Q581" s="672"/>
      <c r="R581" s="672"/>
      <c r="S581" s="672"/>
      <c r="T581" s="672"/>
      <c r="U581" s="672"/>
      <c r="V581" s="672"/>
      <c r="W581" s="672"/>
      <c r="X581" s="672"/>
      <c r="Y581" s="672"/>
      <c r="Z581" s="672"/>
      <c r="AA581" s="672"/>
    </row>
    <row r="582">
      <c r="A582" s="672"/>
      <c r="B582" s="701"/>
      <c r="C582" s="672"/>
      <c r="D582" s="672"/>
      <c r="E582" s="672"/>
      <c r="F582" s="672"/>
      <c r="G582" s="672"/>
      <c r="H582" s="672"/>
      <c r="I582" s="672"/>
      <c r="J582" s="672"/>
      <c r="K582" s="672"/>
      <c r="L582" s="672"/>
      <c r="M582" s="672"/>
      <c r="N582" s="672"/>
      <c r="O582" s="672"/>
      <c r="P582" s="672"/>
      <c r="Q582" s="672"/>
      <c r="R582" s="672"/>
      <c r="S582" s="672"/>
      <c r="T582" s="672"/>
      <c r="U582" s="672"/>
      <c r="V582" s="672"/>
      <c r="W582" s="672"/>
      <c r="X582" s="672"/>
      <c r="Y582" s="672"/>
      <c r="Z582" s="672"/>
      <c r="AA582" s="672"/>
    </row>
    <row r="583">
      <c r="A583" s="672"/>
      <c r="B583" s="701"/>
      <c r="C583" s="672"/>
      <c r="D583" s="672"/>
      <c r="E583" s="672"/>
      <c r="F583" s="672"/>
      <c r="G583" s="672"/>
      <c r="H583" s="672"/>
      <c r="I583" s="672"/>
      <c r="J583" s="672"/>
      <c r="K583" s="672"/>
      <c r="L583" s="672"/>
      <c r="M583" s="672"/>
      <c r="N583" s="672"/>
      <c r="O583" s="672"/>
      <c r="P583" s="672"/>
      <c r="Q583" s="672"/>
      <c r="R583" s="672"/>
      <c r="S583" s="672"/>
      <c r="T583" s="672"/>
      <c r="U583" s="672"/>
      <c r="V583" s="672"/>
      <c r="W583" s="672"/>
      <c r="X583" s="672"/>
      <c r="Y583" s="672"/>
      <c r="Z583" s="672"/>
      <c r="AA583" s="672"/>
    </row>
    <row r="584">
      <c r="A584" s="672"/>
      <c r="B584" s="701"/>
      <c r="C584" s="672"/>
      <c r="D584" s="672"/>
      <c r="E584" s="672"/>
      <c r="F584" s="672"/>
      <c r="G584" s="672"/>
      <c r="H584" s="672"/>
      <c r="I584" s="672"/>
      <c r="J584" s="672"/>
      <c r="K584" s="672"/>
      <c r="L584" s="672"/>
      <c r="M584" s="672"/>
      <c r="N584" s="672"/>
      <c r="O584" s="672"/>
      <c r="P584" s="672"/>
      <c r="Q584" s="672"/>
      <c r="R584" s="672"/>
      <c r="S584" s="672"/>
      <c r="T584" s="672"/>
      <c r="U584" s="672"/>
      <c r="V584" s="672"/>
      <c r="W584" s="672"/>
      <c r="X584" s="672"/>
      <c r="Y584" s="672"/>
      <c r="Z584" s="672"/>
      <c r="AA584" s="672"/>
    </row>
    <row r="585">
      <c r="A585" s="672"/>
      <c r="B585" s="701"/>
      <c r="C585" s="672"/>
      <c r="D585" s="672"/>
      <c r="E585" s="672"/>
      <c r="F585" s="672"/>
      <c r="G585" s="672"/>
      <c r="H585" s="672"/>
      <c r="I585" s="672"/>
      <c r="J585" s="672"/>
      <c r="K585" s="672"/>
      <c r="L585" s="672"/>
      <c r="M585" s="672"/>
      <c r="N585" s="672"/>
      <c r="O585" s="672"/>
      <c r="P585" s="672"/>
      <c r="Q585" s="672"/>
      <c r="R585" s="672"/>
      <c r="S585" s="672"/>
      <c r="T585" s="672"/>
      <c r="U585" s="672"/>
      <c r="V585" s="672"/>
      <c r="W585" s="672"/>
      <c r="X585" s="672"/>
      <c r="Y585" s="672"/>
      <c r="Z585" s="672"/>
      <c r="AA585" s="672"/>
    </row>
    <row r="586">
      <c r="A586" s="672"/>
      <c r="B586" s="701"/>
      <c r="C586" s="672"/>
      <c r="D586" s="672"/>
      <c r="E586" s="672"/>
      <c r="F586" s="672"/>
      <c r="G586" s="672"/>
      <c r="H586" s="672"/>
      <c r="I586" s="672"/>
      <c r="J586" s="672"/>
      <c r="K586" s="672"/>
      <c r="L586" s="672"/>
      <c r="M586" s="672"/>
      <c r="N586" s="672"/>
      <c r="O586" s="672"/>
      <c r="P586" s="672"/>
      <c r="Q586" s="672"/>
      <c r="R586" s="672"/>
      <c r="S586" s="672"/>
      <c r="T586" s="672"/>
      <c r="U586" s="672"/>
      <c r="V586" s="672"/>
      <c r="W586" s="672"/>
      <c r="X586" s="672"/>
      <c r="Y586" s="672"/>
      <c r="Z586" s="672"/>
      <c r="AA586" s="672"/>
    </row>
    <row r="587">
      <c r="A587" s="672"/>
      <c r="B587" s="701"/>
      <c r="C587" s="672"/>
      <c r="D587" s="672"/>
      <c r="E587" s="672"/>
      <c r="F587" s="672"/>
      <c r="G587" s="672"/>
      <c r="H587" s="672"/>
      <c r="I587" s="672"/>
      <c r="J587" s="672"/>
      <c r="K587" s="672"/>
      <c r="L587" s="672"/>
      <c r="M587" s="672"/>
      <c r="N587" s="672"/>
      <c r="O587" s="672"/>
      <c r="P587" s="672"/>
      <c r="Q587" s="672"/>
      <c r="R587" s="672"/>
      <c r="S587" s="672"/>
      <c r="T587" s="672"/>
      <c r="U587" s="672"/>
      <c r="V587" s="672"/>
      <c r="W587" s="672"/>
      <c r="X587" s="672"/>
      <c r="Y587" s="672"/>
      <c r="Z587" s="672"/>
      <c r="AA587" s="672"/>
    </row>
    <row r="588">
      <c r="A588" s="672"/>
      <c r="B588" s="701"/>
      <c r="C588" s="672"/>
      <c r="D588" s="672"/>
      <c r="E588" s="672"/>
      <c r="F588" s="672"/>
      <c r="G588" s="672"/>
      <c r="H588" s="672"/>
      <c r="I588" s="672"/>
      <c r="J588" s="672"/>
      <c r="K588" s="672"/>
      <c r="L588" s="672"/>
      <c r="M588" s="672"/>
      <c r="N588" s="672"/>
      <c r="O588" s="672"/>
      <c r="P588" s="672"/>
      <c r="Q588" s="672"/>
      <c r="R588" s="672"/>
      <c r="S588" s="672"/>
      <c r="T588" s="672"/>
      <c r="U588" s="672"/>
      <c r="V588" s="672"/>
      <c r="W588" s="672"/>
      <c r="X588" s="672"/>
      <c r="Y588" s="672"/>
      <c r="Z588" s="672"/>
      <c r="AA588" s="672"/>
    </row>
    <row r="589">
      <c r="A589" s="672"/>
      <c r="B589" s="701"/>
      <c r="C589" s="672"/>
      <c r="D589" s="672"/>
      <c r="E589" s="672"/>
      <c r="F589" s="672"/>
      <c r="G589" s="672"/>
      <c r="H589" s="672"/>
      <c r="I589" s="672"/>
      <c r="J589" s="672"/>
      <c r="K589" s="672"/>
      <c r="L589" s="672"/>
      <c r="M589" s="672"/>
      <c r="N589" s="672"/>
      <c r="O589" s="672"/>
      <c r="P589" s="672"/>
      <c r="Q589" s="672"/>
      <c r="R589" s="672"/>
      <c r="S589" s="672"/>
      <c r="T589" s="672"/>
      <c r="U589" s="672"/>
      <c r="V589" s="672"/>
      <c r="W589" s="672"/>
      <c r="X589" s="672"/>
      <c r="Y589" s="672"/>
      <c r="Z589" s="672"/>
      <c r="AA589" s="672"/>
    </row>
    <row r="590">
      <c r="A590" s="672"/>
      <c r="B590" s="701"/>
      <c r="C590" s="672"/>
      <c r="D590" s="672"/>
      <c r="E590" s="672"/>
      <c r="F590" s="672"/>
      <c r="G590" s="672"/>
      <c r="H590" s="672"/>
      <c r="I590" s="672"/>
      <c r="J590" s="672"/>
      <c r="K590" s="672"/>
      <c r="L590" s="672"/>
      <c r="M590" s="672"/>
      <c r="N590" s="672"/>
      <c r="O590" s="672"/>
      <c r="P590" s="672"/>
      <c r="Q590" s="672"/>
      <c r="R590" s="672"/>
      <c r="S590" s="672"/>
      <c r="T590" s="672"/>
      <c r="U590" s="672"/>
      <c r="V590" s="672"/>
      <c r="W590" s="672"/>
      <c r="X590" s="672"/>
      <c r="Y590" s="672"/>
      <c r="Z590" s="672"/>
      <c r="AA590" s="672"/>
    </row>
    <row r="591">
      <c r="A591" s="672"/>
      <c r="B591" s="701"/>
      <c r="C591" s="672"/>
      <c r="D591" s="672"/>
      <c r="E591" s="672"/>
      <c r="F591" s="672"/>
      <c r="G591" s="672"/>
      <c r="H591" s="672"/>
      <c r="I591" s="672"/>
      <c r="J591" s="672"/>
      <c r="K591" s="672"/>
      <c r="L591" s="672"/>
      <c r="M591" s="672"/>
      <c r="N591" s="672"/>
      <c r="O591" s="672"/>
      <c r="P591" s="672"/>
      <c r="Q591" s="672"/>
      <c r="R591" s="672"/>
      <c r="S591" s="672"/>
      <c r="T591" s="672"/>
      <c r="U591" s="672"/>
      <c r="V591" s="672"/>
      <c r="W591" s="672"/>
      <c r="X591" s="672"/>
      <c r="Y591" s="672"/>
      <c r="Z591" s="672"/>
      <c r="AA591" s="672"/>
    </row>
    <row r="592">
      <c r="A592" s="672"/>
      <c r="B592" s="701"/>
      <c r="C592" s="672"/>
      <c r="D592" s="672"/>
      <c r="E592" s="672"/>
      <c r="F592" s="672"/>
      <c r="G592" s="672"/>
      <c r="H592" s="672"/>
      <c r="I592" s="672"/>
      <c r="J592" s="672"/>
      <c r="K592" s="672"/>
      <c r="L592" s="672"/>
      <c r="M592" s="672"/>
      <c r="N592" s="672"/>
      <c r="O592" s="672"/>
      <c r="P592" s="672"/>
      <c r="Q592" s="672"/>
      <c r="R592" s="672"/>
      <c r="S592" s="672"/>
      <c r="T592" s="672"/>
      <c r="U592" s="672"/>
      <c r="V592" s="672"/>
      <c r="W592" s="672"/>
      <c r="X592" s="672"/>
      <c r="Y592" s="672"/>
      <c r="Z592" s="672"/>
      <c r="AA592" s="672"/>
    </row>
    <row r="593">
      <c r="A593" s="672"/>
      <c r="B593" s="701"/>
      <c r="C593" s="672"/>
      <c r="D593" s="672"/>
      <c r="E593" s="672"/>
      <c r="F593" s="672"/>
      <c r="G593" s="672"/>
      <c r="H593" s="672"/>
      <c r="I593" s="672"/>
      <c r="J593" s="672"/>
      <c r="K593" s="672"/>
      <c r="L593" s="672"/>
      <c r="M593" s="672"/>
      <c r="N593" s="672"/>
      <c r="O593" s="672"/>
      <c r="P593" s="672"/>
      <c r="Q593" s="672"/>
      <c r="R593" s="672"/>
      <c r="S593" s="672"/>
      <c r="T593" s="672"/>
      <c r="U593" s="672"/>
      <c r="V593" s="672"/>
      <c r="W593" s="672"/>
      <c r="X593" s="672"/>
      <c r="Y593" s="672"/>
      <c r="Z593" s="672"/>
      <c r="AA593" s="672"/>
    </row>
    <row r="594">
      <c r="A594" s="672"/>
      <c r="B594" s="701"/>
      <c r="C594" s="672"/>
      <c r="D594" s="672"/>
      <c r="E594" s="672"/>
      <c r="F594" s="672"/>
      <c r="G594" s="672"/>
      <c r="H594" s="672"/>
      <c r="I594" s="672"/>
      <c r="J594" s="672"/>
      <c r="K594" s="672"/>
      <c r="L594" s="672"/>
      <c r="M594" s="672"/>
      <c r="N594" s="672"/>
      <c r="O594" s="672"/>
      <c r="P594" s="672"/>
      <c r="Q594" s="672"/>
      <c r="R594" s="672"/>
      <c r="S594" s="672"/>
      <c r="T594" s="672"/>
      <c r="U594" s="672"/>
      <c r="V594" s="672"/>
      <c r="W594" s="672"/>
      <c r="X594" s="672"/>
      <c r="Y594" s="672"/>
      <c r="Z594" s="672"/>
      <c r="AA594" s="672"/>
    </row>
    <row r="595">
      <c r="A595" s="672"/>
      <c r="B595" s="701"/>
      <c r="C595" s="672"/>
      <c r="D595" s="672"/>
      <c r="E595" s="672"/>
      <c r="F595" s="672"/>
      <c r="G595" s="672"/>
      <c r="H595" s="672"/>
      <c r="I595" s="672"/>
      <c r="J595" s="672"/>
      <c r="K595" s="672"/>
      <c r="L595" s="672"/>
      <c r="M595" s="672"/>
      <c r="N595" s="672"/>
      <c r="O595" s="672"/>
      <c r="P595" s="672"/>
      <c r="Q595" s="672"/>
      <c r="R595" s="672"/>
      <c r="S595" s="672"/>
      <c r="T595" s="672"/>
      <c r="U595" s="672"/>
      <c r="V595" s="672"/>
      <c r="W595" s="672"/>
      <c r="X595" s="672"/>
      <c r="Y595" s="672"/>
      <c r="Z595" s="672"/>
      <c r="AA595" s="672"/>
    </row>
    <row r="596">
      <c r="A596" s="672"/>
      <c r="B596" s="701"/>
      <c r="C596" s="672"/>
      <c r="D596" s="672"/>
      <c r="E596" s="672"/>
      <c r="F596" s="672"/>
      <c r="G596" s="672"/>
      <c r="H596" s="672"/>
      <c r="I596" s="672"/>
      <c r="J596" s="672"/>
      <c r="K596" s="672"/>
      <c r="L596" s="672"/>
      <c r="M596" s="672"/>
      <c r="N596" s="672"/>
      <c r="O596" s="672"/>
      <c r="P596" s="672"/>
      <c r="Q596" s="672"/>
      <c r="R596" s="672"/>
      <c r="S596" s="672"/>
      <c r="T596" s="672"/>
      <c r="U596" s="672"/>
      <c r="V596" s="672"/>
      <c r="W596" s="672"/>
      <c r="X596" s="672"/>
      <c r="Y596" s="672"/>
      <c r="Z596" s="672"/>
      <c r="AA596" s="672"/>
    </row>
    <row r="597">
      <c r="A597" s="672"/>
      <c r="B597" s="701"/>
      <c r="C597" s="672"/>
      <c r="D597" s="672"/>
      <c r="E597" s="672"/>
      <c r="F597" s="672"/>
      <c r="G597" s="672"/>
      <c r="H597" s="672"/>
      <c r="I597" s="672"/>
      <c r="J597" s="672"/>
      <c r="K597" s="672"/>
      <c r="L597" s="672"/>
      <c r="M597" s="672"/>
      <c r="N597" s="672"/>
      <c r="O597" s="672"/>
      <c r="P597" s="672"/>
      <c r="Q597" s="672"/>
      <c r="R597" s="672"/>
      <c r="S597" s="672"/>
      <c r="T597" s="672"/>
      <c r="U597" s="672"/>
      <c r="V597" s="672"/>
      <c r="W597" s="672"/>
      <c r="X597" s="672"/>
      <c r="Y597" s="672"/>
      <c r="Z597" s="672"/>
      <c r="AA597" s="672"/>
    </row>
    <row r="598">
      <c r="A598" s="672"/>
      <c r="B598" s="701"/>
      <c r="C598" s="672"/>
      <c r="D598" s="672"/>
      <c r="E598" s="672"/>
      <c r="F598" s="672"/>
      <c r="G598" s="672"/>
      <c r="H598" s="672"/>
      <c r="I598" s="672"/>
      <c r="J598" s="672"/>
      <c r="K598" s="672"/>
      <c r="L598" s="672"/>
      <c r="M598" s="672"/>
      <c r="N598" s="672"/>
      <c r="O598" s="672"/>
      <c r="P598" s="672"/>
      <c r="Q598" s="672"/>
      <c r="R598" s="672"/>
      <c r="S598" s="672"/>
      <c r="T598" s="672"/>
      <c r="U598" s="672"/>
      <c r="V598" s="672"/>
      <c r="W598" s="672"/>
      <c r="X598" s="672"/>
      <c r="Y598" s="672"/>
      <c r="Z598" s="672"/>
      <c r="AA598" s="672"/>
    </row>
    <row r="599">
      <c r="A599" s="672"/>
      <c r="B599" s="701"/>
      <c r="C599" s="672"/>
      <c r="D599" s="672"/>
      <c r="E599" s="672"/>
      <c r="F599" s="672"/>
      <c r="G599" s="672"/>
      <c r="H599" s="672"/>
      <c r="I599" s="672"/>
      <c r="J599" s="672"/>
      <c r="K599" s="672"/>
      <c r="L599" s="672"/>
      <c r="M599" s="672"/>
      <c r="N599" s="672"/>
      <c r="O599" s="672"/>
      <c r="P599" s="672"/>
      <c r="Q599" s="672"/>
      <c r="R599" s="672"/>
      <c r="S599" s="672"/>
      <c r="T599" s="672"/>
      <c r="U599" s="672"/>
      <c r="V599" s="672"/>
      <c r="W599" s="672"/>
      <c r="X599" s="672"/>
      <c r="Y599" s="672"/>
      <c r="Z599" s="672"/>
      <c r="AA599" s="672"/>
    </row>
    <row r="600">
      <c r="A600" s="672"/>
      <c r="B600" s="701"/>
      <c r="C600" s="672"/>
      <c r="D600" s="672"/>
      <c r="E600" s="672"/>
      <c r="F600" s="672"/>
      <c r="G600" s="672"/>
      <c r="H600" s="672"/>
      <c r="I600" s="672"/>
      <c r="J600" s="672"/>
      <c r="K600" s="672"/>
      <c r="L600" s="672"/>
      <c r="M600" s="672"/>
      <c r="N600" s="672"/>
      <c r="O600" s="672"/>
      <c r="P600" s="672"/>
      <c r="Q600" s="672"/>
      <c r="R600" s="672"/>
      <c r="S600" s="672"/>
      <c r="T600" s="672"/>
      <c r="U600" s="672"/>
      <c r="V600" s="672"/>
      <c r="W600" s="672"/>
      <c r="X600" s="672"/>
      <c r="Y600" s="672"/>
      <c r="Z600" s="672"/>
      <c r="AA600" s="672"/>
    </row>
    <row r="601">
      <c r="A601" s="672"/>
      <c r="B601" s="701"/>
      <c r="C601" s="672"/>
      <c r="D601" s="672"/>
      <c r="E601" s="672"/>
      <c r="F601" s="672"/>
      <c r="G601" s="672"/>
      <c r="H601" s="672"/>
      <c r="I601" s="672"/>
      <c r="J601" s="672"/>
      <c r="K601" s="672"/>
      <c r="L601" s="672"/>
      <c r="M601" s="672"/>
      <c r="N601" s="672"/>
      <c r="O601" s="672"/>
      <c r="P601" s="672"/>
      <c r="Q601" s="672"/>
      <c r="R601" s="672"/>
      <c r="S601" s="672"/>
      <c r="T601" s="672"/>
      <c r="U601" s="672"/>
      <c r="V601" s="672"/>
      <c r="W601" s="672"/>
      <c r="X601" s="672"/>
      <c r="Y601" s="672"/>
      <c r="Z601" s="672"/>
      <c r="AA601" s="672"/>
    </row>
    <row r="602">
      <c r="A602" s="672"/>
      <c r="B602" s="701"/>
      <c r="C602" s="672"/>
      <c r="D602" s="672"/>
      <c r="E602" s="672"/>
      <c r="F602" s="672"/>
      <c r="G602" s="672"/>
      <c r="H602" s="672"/>
      <c r="I602" s="672"/>
      <c r="J602" s="672"/>
      <c r="K602" s="672"/>
      <c r="L602" s="672"/>
      <c r="M602" s="672"/>
      <c r="N602" s="672"/>
      <c r="O602" s="672"/>
      <c r="P602" s="672"/>
      <c r="Q602" s="672"/>
      <c r="R602" s="672"/>
      <c r="S602" s="672"/>
      <c r="T602" s="672"/>
      <c r="U602" s="672"/>
      <c r="V602" s="672"/>
      <c r="W602" s="672"/>
      <c r="X602" s="672"/>
      <c r="Y602" s="672"/>
      <c r="Z602" s="672"/>
      <c r="AA602" s="672"/>
    </row>
    <row r="603">
      <c r="A603" s="672"/>
      <c r="B603" s="701"/>
      <c r="C603" s="672"/>
      <c r="D603" s="672"/>
      <c r="E603" s="672"/>
      <c r="F603" s="672"/>
      <c r="G603" s="672"/>
      <c r="H603" s="672"/>
      <c r="I603" s="672"/>
      <c r="J603" s="672"/>
      <c r="K603" s="672"/>
      <c r="L603" s="672"/>
      <c r="M603" s="672"/>
      <c r="N603" s="672"/>
      <c r="O603" s="672"/>
      <c r="P603" s="672"/>
      <c r="Q603" s="672"/>
      <c r="R603" s="672"/>
      <c r="S603" s="672"/>
      <c r="T603" s="672"/>
      <c r="U603" s="672"/>
      <c r="V603" s="672"/>
      <c r="W603" s="672"/>
      <c r="X603" s="672"/>
      <c r="Y603" s="672"/>
      <c r="Z603" s="672"/>
      <c r="AA603" s="672"/>
    </row>
    <row r="604">
      <c r="A604" s="672"/>
      <c r="B604" s="701"/>
      <c r="C604" s="672"/>
      <c r="D604" s="672"/>
      <c r="E604" s="672"/>
      <c r="F604" s="672"/>
      <c r="G604" s="672"/>
      <c r="H604" s="672"/>
      <c r="I604" s="672"/>
      <c r="J604" s="672"/>
      <c r="K604" s="672"/>
      <c r="L604" s="672"/>
      <c r="M604" s="672"/>
      <c r="N604" s="672"/>
      <c r="O604" s="672"/>
      <c r="P604" s="672"/>
      <c r="Q604" s="672"/>
      <c r="R604" s="672"/>
      <c r="S604" s="672"/>
      <c r="T604" s="672"/>
      <c r="U604" s="672"/>
      <c r="V604" s="672"/>
      <c r="W604" s="672"/>
      <c r="X604" s="672"/>
      <c r="Y604" s="672"/>
      <c r="Z604" s="672"/>
      <c r="AA604" s="672"/>
    </row>
    <row r="605">
      <c r="A605" s="672"/>
      <c r="B605" s="701"/>
      <c r="C605" s="672"/>
      <c r="D605" s="672"/>
      <c r="E605" s="672"/>
      <c r="F605" s="672"/>
      <c r="G605" s="672"/>
      <c r="H605" s="672"/>
      <c r="I605" s="672"/>
      <c r="J605" s="672"/>
      <c r="K605" s="672"/>
      <c r="L605" s="672"/>
      <c r="M605" s="672"/>
      <c r="N605" s="672"/>
      <c r="O605" s="672"/>
      <c r="P605" s="672"/>
      <c r="Q605" s="672"/>
      <c r="R605" s="672"/>
      <c r="S605" s="672"/>
      <c r="T605" s="672"/>
      <c r="U605" s="672"/>
      <c r="V605" s="672"/>
      <c r="W605" s="672"/>
      <c r="X605" s="672"/>
      <c r="Y605" s="672"/>
      <c r="Z605" s="672"/>
      <c r="AA605" s="672"/>
    </row>
    <row r="606">
      <c r="A606" s="672"/>
      <c r="B606" s="701"/>
      <c r="C606" s="672"/>
      <c r="D606" s="672"/>
      <c r="E606" s="672"/>
      <c r="F606" s="672"/>
      <c r="G606" s="672"/>
      <c r="H606" s="672"/>
      <c r="I606" s="672"/>
      <c r="J606" s="672"/>
      <c r="K606" s="672"/>
      <c r="L606" s="672"/>
      <c r="M606" s="672"/>
      <c r="N606" s="672"/>
      <c r="O606" s="672"/>
      <c r="P606" s="672"/>
      <c r="Q606" s="672"/>
      <c r="R606" s="672"/>
      <c r="S606" s="672"/>
      <c r="T606" s="672"/>
      <c r="U606" s="672"/>
      <c r="V606" s="672"/>
      <c r="W606" s="672"/>
      <c r="X606" s="672"/>
      <c r="Y606" s="672"/>
      <c r="Z606" s="672"/>
      <c r="AA606" s="672"/>
    </row>
    <row r="607">
      <c r="A607" s="672"/>
      <c r="B607" s="701"/>
      <c r="C607" s="672"/>
      <c r="D607" s="672"/>
      <c r="E607" s="672"/>
      <c r="F607" s="672"/>
      <c r="G607" s="672"/>
      <c r="H607" s="672"/>
      <c r="I607" s="672"/>
      <c r="J607" s="672"/>
      <c r="K607" s="672"/>
      <c r="L607" s="672"/>
      <c r="M607" s="672"/>
      <c r="N607" s="672"/>
      <c r="O607" s="672"/>
      <c r="P607" s="672"/>
      <c r="Q607" s="672"/>
      <c r="R607" s="672"/>
      <c r="S607" s="672"/>
      <c r="T607" s="672"/>
      <c r="U607" s="672"/>
      <c r="V607" s="672"/>
      <c r="W607" s="672"/>
      <c r="X607" s="672"/>
      <c r="Y607" s="672"/>
      <c r="Z607" s="672"/>
      <c r="AA607" s="672"/>
    </row>
    <row r="608">
      <c r="A608" s="672"/>
      <c r="B608" s="701"/>
      <c r="C608" s="672"/>
      <c r="D608" s="672"/>
      <c r="E608" s="672"/>
      <c r="F608" s="672"/>
      <c r="G608" s="672"/>
      <c r="H608" s="672"/>
      <c r="I608" s="672"/>
      <c r="J608" s="672"/>
      <c r="K608" s="672"/>
      <c r="L608" s="672"/>
      <c r="M608" s="672"/>
      <c r="N608" s="672"/>
      <c r="O608" s="672"/>
      <c r="P608" s="672"/>
      <c r="Q608" s="672"/>
      <c r="R608" s="672"/>
      <c r="S608" s="672"/>
      <c r="T608" s="672"/>
      <c r="U608" s="672"/>
      <c r="V608" s="672"/>
      <c r="W608" s="672"/>
      <c r="X608" s="672"/>
      <c r="Y608" s="672"/>
      <c r="Z608" s="672"/>
      <c r="AA608" s="672"/>
    </row>
    <row r="609">
      <c r="A609" s="672"/>
      <c r="B609" s="701"/>
      <c r="C609" s="672"/>
      <c r="D609" s="672"/>
      <c r="E609" s="672"/>
      <c r="F609" s="672"/>
      <c r="G609" s="672"/>
      <c r="H609" s="672"/>
      <c r="I609" s="672"/>
      <c r="J609" s="672"/>
      <c r="K609" s="672"/>
      <c r="L609" s="672"/>
      <c r="M609" s="672"/>
      <c r="N609" s="672"/>
      <c r="O609" s="672"/>
      <c r="P609" s="672"/>
      <c r="Q609" s="672"/>
      <c r="R609" s="672"/>
      <c r="S609" s="672"/>
      <c r="T609" s="672"/>
      <c r="U609" s="672"/>
      <c r="V609" s="672"/>
      <c r="W609" s="672"/>
      <c r="X609" s="672"/>
      <c r="Y609" s="672"/>
      <c r="Z609" s="672"/>
      <c r="AA609" s="672"/>
    </row>
    <row r="610">
      <c r="A610" s="672"/>
      <c r="B610" s="701"/>
      <c r="C610" s="672"/>
      <c r="D610" s="672"/>
      <c r="E610" s="672"/>
      <c r="F610" s="672"/>
      <c r="G610" s="672"/>
      <c r="H610" s="672"/>
      <c r="I610" s="672"/>
      <c r="J610" s="672"/>
      <c r="K610" s="672"/>
      <c r="L610" s="672"/>
      <c r="M610" s="672"/>
      <c r="N610" s="672"/>
      <c r="O610" s="672"/>
      <c r="P610" s="672"/>
      <c r="Q610" s="672"/>
      <c r="R610" s="672"/>
      <c r="S610" s="672"/>
      <c r="T610" s="672"/>
      <c r="U610" s="672"/>
      <c r="V610" s="672"/>
      <c r="W610" s="672"/>
      <c r="X610" s="672"/>
      <c r="Y610" s="672"/>
      <c r="Z610" s="672"/>
      <c r="AA610" s="672"/>
    </row>
    <row r="611">
      <c r="A611" s="672"/>
      <c r="B611" s="701"/>
      <c r="C611" s="672"/>
      <c r="D611" s="672"/>
      <c r="E611" s="672"/>
      <c r="F611" s="672"/>
      <c r="G611" s="672"/>
      <c r="H611" s="672"/>
      <c r="I611" s="672"/>
      <c r="J611" s="672"/>
      <c r="K611" s="672"/>
      <c r="L611" s="672"/>
      <c r="M611" s="672"/>
      <c r="N611" s="672"/>
      <c r="O611" s="672"/>
      <c r="P611" s="672"/>
      <c r="Q611" s="672"/>
      <c r="R611" s="672"/>
      <c r="S611" s="672"/>
      <c r="T611" s="672"/>
      <c r="U611" s="672"/>
      <c r="V611" s="672"/>
      <c r="W611" s="672"/>
      <c r="X611" s="672"/>
      <c r="Y611" s="672"/>
      <c r="Z611" s="672"/>
      <c r="AA611" s="672"/>
    </row>
    <row r="612">
      <c r="A612" s="672"/>
      <c r="B612" s="701"/>
      <c r="C612" s="672"/>
      <c r="D612" s="672"/>
      <c r="E612" s="672"/>
      <c r="F612" s="672"/>
      <c r="G612" s="672"/>
      <c r="H612" s="672"/>
      <c r="I612" s="672"/>
      <c r="J612" s="672"/>
      <c r="K612" s="672"/>
      <c r="L612" s="672"/>
      <c r="M612" s="672"/>
      <c r="N612" s="672"/>
      <c r="O612" s="672"/>
      <c r="P612" s="672"/>
      <c r="Q612" s="672"/>
      <c r="R612" s="672"/>
      <c r="S612" s="672"/>
      <c r="T612" s="672"/>
      <c r="U612" s="672"/>
      <c r="V612" s="672"/>
      <c r="W612" s="672"/>
      <c r="X612" s="672"/>
      <c r="Y612" s="672"/>
      <c r="Z612" s="672"/>
      <c r="AA612" s="672"/>
    </row>
    <row r="613">
      <c r="A613" s="672"/>
      <c r="B613" s="701"/>
      <c r="C613" s="672"/>
      <c r="D613" s="672"/>
      <c r="E613" s="672"/>
      <c r="F613" s="672"/>
      <c r="G613" s="672"/>
      <c r="H613" s="672"/>
      <c r="I613" s="672"/>
      <c r="J613" s="672"/>
      <c r="K613" s="672"/>
      <c r="L613" s="672"/>
      <c r="M613" s="672"/>
      <c r="N613" s="672"/>
      <c r="O613" s="672"/>
      <c r="P613" s="672"/>
      <c r="Q613" s="672"/>
      <c r="R613" s="672"/>
      <c r="S613" s="672"/>
      <c r="T613" s="672"/>
      <c r="U613" s="672"/>
      <c r="V613" s="672"/>
      <c r="W613" s="672"/>
      <c r="X613" s="672"/>
      <c r="Y613" s="672"/>
      <c r="Z613" s="672"/>
      <c r="AA613" s="672"/>
    </row>
    <row r="614">
      <c r="A614" s="672"/>
      <c r="B614" s="701"/>
      <c r="C614" s="672"/>
      <c r="D614" s="672"/>
      <c r="E614" s="672"/>
      <c r="F614" s="672"/>
      <c r="G614" s="672"/>
      <c r="H614" s="672"/>
      <c r="I614" s="672"/>
      <c r="J614" s="672"/>
      <c r="K614" s="672"/>
      <c r="L614" s="672"/>
      <c r="M614" s="672"/>
      <c r="N614" s="672"/>
      <c r="O614" s="672"/>
      <c r="P614" s="672"/>
      <c r="Q614" s="672"/>
      <c r="R614" s="672"/>
      <c r="S614" s="672"/>
      <c r="T614" s="672"/>
      <c r="U614" s="672"/>
      <c r="V614" s="672"/>
      <c r="W614" s="672"/>
      <c r="X614" s="672"/>
      <c r="Y614" s="672"/>
      <c r="Z614" s="672"/>
      <c r="AA614" s="672"/>
    </row>
    <row r="615">
      <c r="A615" s="672"/>
      <c r="B615" s="701"/>
      <c r="C615" s="672"/>
      <c r="D615" s="672"/>
      <c r="E615" s="672"/>
      <c r="F615" s="672"/>
      <c r="G615" s="672"/>
      <c r="H615" s="672"/>
      <c r="I615" s="672"/>
      <c r="J615" s="672"/>
      <c r="K615" s="672"/>
      <c r="L615" s="672"/>
      <c r="M615" s="672"/>
      <c r="N615" s="672"/>
      <c r="O615" s="672"/>
      <c r="P615" s="672"/>
      <c r="Q615" s="672"/>
      <c r="R615" s="672"/>
      <c r="S615" s="672"/>
      <c r="T615" s="672"/>
      <c r="U615" s="672"/>
      <c r="V615" s="672"/>
      <c r="W615" s="672"/>
      <c r="X615" s="672"/>
      <c r="Y615" s="672"/>
      <c r="Z615" s="672"/>
      <c r="AA615" s="672"/>
    </row>
    <row r="616">
      <c r="A616" s="672"/>
      <c r="B616" s="701"/>
      <c r="C616" s="672"/>
      <c r="D616" s="672"/>
      <c r="E616" s="672"/>
      <c r="F616" s="672"/>
      <c r="G616" s="672"/>
      <c r="H616" s="672"/>
      <c r="I616" s="672"/>
      <c r="J616" s="672"/>
      <c r="K616" s="672"/>
      <c r="L616" s="672"/>
      <c r="M616" s="672"/>
      <c r="N616" s="672"/>
      <c r="O616" s="672"/>
      <c r="P616" s="672"/>
      <c r="Q616" s="672"/>
      <c r="R616" s="672"/>
      <c r="S616" s="672"/>
      <c r="T616" s="672"/>
      <c r="U616" s="672"/>
      <c r="V616" s="672"/>
      <c r="W616" s="672"/>
      <c r="X616" s="672"/>
      <c r="Y616" s="672"/>
      <c r="Z616" s="672"/>
      <c r="AA616" s="672"/>
    </row>
    <row r="617">
      <c r="A617" s="672"/>
      <c r="B617" s="701"/>
      <c r="C617" s="672"/>
      <c r="D617" s="672"/>
      <c r="E617" s="672"/>
      <c r="F617" s="672"/>
      <c r="G617" s="672"/>
      <c r="H617" s="672"/>
      <c r="I617" s="672"/>
      <c r="J617" s="672"/>
      <c r="K617" s="672"/>
      <c r="L617" s="672"/>
      <c r="M617" s="672"/>
      <c r="N617" s="672"/>
      <c r="O617" s="672"/>
      <c r="P617" s="672"/>
      <c r="Q617" s="672"/>
      <c r="R617" s="672"/>
      <c r="S617" s="672"/>
      <c r="T617" s="672"/>
      <c r="U617" s="672"/>
      <c r="V617" s="672"/>
      <c r="W617" s="672"/>
      <c r="X617" s="672"/>
      <c r="Y617" s="672"/>
      <c r="Z617" s="672"/>
      <c r="AA617" s="672"/>
    </row>
    <row r="618">
      <c r="A618" s="672"/>
      <c r="B618" s="701"/>
      <c r="C618" s="672"/>
      <c r="D618" s="672"/>
      <c r="E618" s="672"/>
      <c r="F618" s="672"/>
      <c r="G618" s="672"/>
      <c r="H618" s="672"/>
      <c r="I618" s="672"/>
      <c r="J618" s="672"/>
      <c r="K618" s="672"/>
      <c r="L618" s="672"/>
      <c r="M618" s="672"/>
      <c r="N618" s="672"/>
      <c r="O618" s="672"/>
      <c r="P618" s="672"/>
      <c r="Q618" s="672"/>
      <c r="R618" s="672"/>
      <c r="S618" s="672"/>
      <c r="T618" s="672"/>
      <c r="U618" s="672"/>
      <c r="V618" s="672"/>
      <c r="W618" s="672"/>
      <c r="X618" s="672"/>
      <c r="Y618" s="672"/>
      <c r="Z618" s="672"/>
      <c r="AA618" s="672"/>
    </row>
    <row r="619">
      <c r="A619" s="672"/>
      <c r="B619" s="701"/>
      <c r="C619" s="672"/>
      <c r="D619" s="672"/>
      <c r="E619" s="672"/>
      <c r="F619" s="672"/>
      <c r="G619" s="672"/>
      <c r="H619" s="672"/>
      <c r="I619" s="672"/>
      <c r="J619" s="672"/>
      <c r="K619" s="672"/>
      <c r="L619" s="672"/>
      <c r="M619" s="672"/>
      <c r="N619" s="672"/>
      <c r="O619" s="672"/>
      <c r="P619" s="672"/>
      <c r="Q619" s="672"/>
      <c r="R619" s="672"/>
      <c r="S619" s="672"/>
      <c r="T619" s="672"/>
      <c r="U619" s="672"/>
      <c r="V619" s="672"/>
      <c r="W619" s="672"/>
      <c r="X619" s="672"/>
      <c r="Y619" s="672"/>
      <c r="Z619" s="672"/>
      <c r="AA619" s="672"/>
    </row>
    <row r="620">
      <c r="A620" s="672"/>
      <c r="B620" s="701"/>
      <c r="C620" s="672"/>
      <c r="D620" s="672"/>
      <c r="E620" s="672"/>
      <c r="F620" s="672"/>
      <c r="G620" s="672"/>
      <c r="H620" s="672"/>
      <c r="I620" s="672"/>
      <c r="J620" s="672"/>
      <c r="K620" s="672"/>
      <c r="L620" s="672"/>
      <c r="M620" s="672"/>
      <c r="N620" s="672"/>
      <c r="O620" s="672"/>
      <c r="P620" s="672"/>
      <c r="Q620" s="672"/>
      <c r="R620" s="672"/>
      <c r="S620" s="672"/>
      <c r="T620" s="672"/>
      <c r="U620" s="672"/>
      <c r="V620" s="672"/>
      <c r="W620" s="672"/>
      <c r="X620" s="672"/>
      <c r="Y620" s="672"/>
      <c r="Z620" s="672"/>
      <c r="AA620" s="672"/>
    </row>
    <row r="621">
      <c r="A621" s="672"/>
      <c r="B621" s="701"/>
      <c r="C621" s="672"/>
      <c r="D621" s="672"/>
      <c r="E621" s="672"/>
      <c r="F621" s="672"/>
      <c r="G621" s="672"/>
      <c r="H621" s="672"/>
      <c r="I621" s="672"/>
      <c r="J621" s="672"/>
      <c r="K621" s="672"/>
      <c r="L621" s="672"/>
      <c r="M621" s="672"/>
      <c r="N621" s="672"/>
      <c r="O621" s="672"/>
      <c r="P621" s="672"/>
      <c r="Q621" s="672"/>
      <c r="R621" s="672"/>
      <c r="S621" s="672"/>
      <c r="T621" s="672"/>
      <c r="U621" s="672"/>
      <c r="V621" s="672"/>
      <c r="W621" s="672"/>
      <c r="X621" s="672"/>
      <c r="Y621" s="672"/>
      <c r="Z621" s="672"/>
      <c r="AA621" s="672"/>
    </row>
    <row r="622">
      <c r="A622" s="672"/>
      <c r="B622" s="701"/>
      <c r="C622" s="672"/>
      <c r="D622" s="672"/>
      <c r="E622" s="672"/>
      <c r="F622" s="672"/>
      <c r="G622" s="672"/>
      <c r="H622" s="672"/>
      <c r="I622" s="672"/>
      <c r="J622" s="672"/>
      <c r="K622" s="672"/>
      <c r="L622" s="672"/>
      <c r="M622" s="672"/>
      <c r="N622" s="672"/>
      <c r="O622" s="672"/>
      <c r="P622" s="672"/>
      <c r="Q622" s="672"/>
      <c r="R622" s="672"/>
      <c r="S622" s="672"/>
      <c r="T622" s="672"/>
      <c r="U622" s="672"/>
      <c r="V622" s="672"/>
      <c r="W622" s="672"/>
      <c r="X622" s="672"/>
      <c r="Y622" s="672"/>
      <c r="Z622" s="672"/>
      <c r="AA622" s="672"/>
    </row>
    <row r="623">
      <c r="A623" s="672"/>
      <c r="B623" s="701"/>
      <c r="C623" s="672"/>
      <c r="D623" s="672"/>
      <c r="E623" s="672"/>
      <c r="F623" s="672"/>
      <c r="G623" s="672"/>
      <c r="H623" s="672"/>
      <c r="I623" s="672"/>
      <c r="J623" s="672"/>
      <c r="K623" s="672"/>
      <c r="L623" s="672"/>
      <c r="M623" s="672"/>
      <c r="N623" s="672"/>
      <c r="O623" s="672"/>
      <c r="P623" s="672"/>
      <c r="Q623" s="672"/>
      <c r="R623" s="672"/>
      <c r="S623" s="672"/>
      <c r="T623" s="672"/>
      <c r="U623" s="672"/>
      <c r="V623" s="672"/>
      <c r="W623" s="672"/>
      <c r="X623" s="672"/>
      <c r="Y623" s="672"/>
      <c r="Z623" s="672"/>
      <c r="AA623" s="672"/>
    </row>
    <row r="624">
      <c r="A624" s="672"/>
      <c r="B624" s="701"/>
      <c r="C624" s="672"/>
      <c r="D624" s="672"/>
      <c r="E624" s="672"/>
      <c r="F624" s="672"/>
      <c r="G624" s="672"/>
      <c r="H624" s="672"/>
      <c r="I624" s="672"/>
      <c r="J624" s="672"/>
      <c r="K624" s="672"/>
      <c r="L624" s="672"/>
      <c r="M624" s="672"/>
      <c r="N624" s="672"/>
      <c r="O624" s="672"/>
      <c r="P624" s="672"/>
      <c r="Q624" s="672"/>
      <c r="R624" s="672"/>
      <c r="S624" s="672"/>
      <c r="T624" s="672"/>
      <c r="U624" s="672"/>
      <c r="V624" s="672"/>
      <c r="W624" s="672"/>
      <c r="X624" s="672"/>
      <c r="Y624" s="672"/>
      <c r="Z624" s="672"/>
      <c r="AA624" s="672"/>
    </row>
    <row r="625">
      <c r="A625" s="672"/>
      <c r="B625" s="701"/>
      <c r="C625" s="672"/>
      <c r="D625" s="672"/>
      <c r="E625" s="672"/>
      <c r="F625" s="672"/>
      <c r="G625" s="672"/>
      <c r="H625" s="672"/>
      <c r="I625" s="672"/>
      <c r="J625" s="672"/>
      <c r="K625" s="672"/>
      <c r="L625" s="672"/>
      <c r="M625" s="672"/>
      <c r="N625" s="672"/>
      <c r="O625" s="672"/>
      <c r="P625" s="672"/>
      <c r="Q625" s="672"/>
      <c r="R625" s="672"/>
      <c r="S625" s="672"/>
      <c r="T625" s="672"/>
      <c r="U625" s="672"/>
      <c r="V625" s="672"/>
      <c r="W625" s="672"/>
      <c r="X625" s="672"/>
      <c r="Y625" s="672"/>
      <c r="Z625" s="672"/>
      <c r="AA625" s="672"/>
    </row>
    <row r="626">
      <c r="A626" s="672"/>
      <c r="B626" s="701"/>
      <c r="C626" s="672"/>
      <c r="D626" s="672"/>
      <c r="E626" s="672"/>
      <c r="F626" s="672"/>
      <c r="G626" s="672"/>
      <c r="H626" s="672"/>
      <c r="I626" s="672"/>
      <c r="J626" s="672"/>
      <c r="K626" s="672"/>
      <c r="L626" s="672"/>
      <c r="M626" s="672"/>
      <c r="N626" s="672"/>
      <c r="O626" s="672"/>
      <c r="P626" s="672"/>
      <c r="Q626" s="672"/>
      <c r="R626" s="672"/>
      <c r="S626" s="672"/>
      <c r="T626" s="672"/>
      <c r="U626" s="672"/>
      <c r="V626" s="672"/>
      <c r="W626" s="672"/>
      <c r="X626" s="672"/>
      <c r="Y626" s="672"/>
      <c r="Z626" s="672"/>
      <c r="AA626" s="672"/>
    </row>
    <row r="627">
      <c r="A627" s="672"/>
      <c r="B627" s="701"/>
      <c r="C627" s="672"/>
      <c r="D627" s="672"/>
      <c r="E627" s="672"/>
      <c r="F627" s="672"/>
      <c r="G627" s="672"/>
      <c r="H627" s="672"/>
      <c r="I627" s="672"/>
      <c r="J627" s="672"/>
      <c r="K627" s="672"/>
      <c r="L627" s="672"/>
      <c r="M627" s="672"/>
      <c r="N627" s="672"/>
      <c r="O627" s="672"/>
      <c r="P627" s="672"/>
      <c r="Q627" s="672"/>
      <c r="R627" s="672"/>
      <c r="S627" s="672"/>
      <c r="T627" s="672"/>
      <c r="U627" s="672"/>
      <c r="V627" s="672"/>
      <c r="W627" s="672"/>
      <c r="X627" s="672"/>
      <c r="Y627" s="672"/>
      <c r="Z627" s="672"/>
      <c r="AA627" s="672"/>
    </row>
    <row r="628">
      <c r="A628" s="672"/>
      <c r="B628" s="701"/>
      <c r="C628" s="672"/>
      <c r="D628" s="672"/>
      <c r="E628" s="672"/>
      <c r="F628" s="672"/>
      <c r="G628" s="672"/>
      <c r="H628" s="672"/>
      <c r="I628" s="672"/>
      <c r="J628" s="672"/>
      <c r="K628" s="672"/>
      <c r="L628" s="672"/>
      <c r="M628" s="672"/>
      <c r="N628" s="672"/>
      <c r="O628" s="672"/>
      <c r="P628" s="672"/>
      <c r="Q628" s="672"/>
      <c r="R628" s="672"/>
      <c r="S628" s="672"/>
      <c r="T628" s="672"/>
      <c r="U628" s="672"/>
      <c r="V628" s="672"/>
      <c r="W628" s="672"/>
      <c r="X628" s="672"/>
      <c r="Y628" s="672"/>
      <c r="Z628" s="672"/>
      <c r="AA628" s="672"/>
    </row>
    <row r="629">
      <c r="A629" s="672"/>
      <c r="B629" s="701"/>
      <c r="C629" s="672"/>
      <c r="D629" s="672"/>
      <c r="E629" s="672"/>
      <c r="F629" s="672"/>
      <c r="G629" s="672"/>
      <c r="H629" s="672"/>
      <c r="I629" s="672"/>
      <c r="J629" s="672"/>
      <c r="K629" s="672"/>
      <c r="L629" s="672"/>
      <c r="M629" s="672"/>
      <c r="N629" s="672"/>
      <c r="O629" s="672"/>
      <c r="P629" s="672"/>
      <c r="Q629" s="672"/>
      <c r="R629" s="672"/>
      <c r="S629" s="672"/>
      <c r="T629" s="672"/>
      <c r="U629" s="672"/>
      <c r="V629" s="672"/>
      <c r="W629" s="672"/>
      <c r="X629" s="672"/>
      <c r="Y629" s="672"/>
      <c r="Z629" s="672"/>
      <c r="AA629" s="672"/>
    </row>
    <row r="630">
      <c r="A630" s="672"/>
      <c r="B630" s="701"/>
      <c r="C630" s="672"/>
      <c r="D630" s="672"/>
      <c r="E630" s="672"/>
      <c r="F630" s="672"/>
      <c r="G630" s="672"/>
      <c r="H630" s="672"/>
      <c r="I630" s="672"/>
      <c r="J630" s="672"/>
      <c r="K630" s="672"/>
      <c r="L630" s="672"/>
      <c r="M630" s="672"/>
      <c r="N630" s="672"/>
      <c r="O630" s="672"/>
      <c r="P630" s="672"/>
      <c r="Q630" s="672"/>
      <c r="R630" s="672"/>
      <c r="S630" s="672"/>
      <c r="T630" s="672"/>
      <c r="U630" s="672"/>
      <c r="V630" s="672"/>
      <c r="W630" s="672"/>
      <c r="X630" s="672"/>
      <c r="Y630" s="672"/>
      <c r="Z630" s="672"/>
      <c r="AA630" s="672"/>
    </row>
    <row r="631">
      <c r="A631" s="672"/>
      <c r="B631" s="701"/>
      <c r="C631" s="672"/>
      <c r="D631" s="672"/>
      <c r="E631" s="672"/>
      <c r="F631" s="672"/>
      <c r="G631" s="672"/>
      <c r="H631" s="672"/>
      <c r="I631" s="672"/>
      <c r="J631" s="672"/>
      <c r="K631" s="672"/>
      <c r="L631" s="672"/>
      <c r="M631" s="672"/>
      <c r="N631" s="672"/>
      <c r="O631" s="672"/>
      <c r="P631" s="672"/>
      <c r="Q631" s="672"/>
      <c r="R631" s="672"/>
      <c r="S631" s="672"/>
      <c r="T631" s="672"/>
      <c r="U631" s="672"/>
      <c r="V631" s="672"/>
      <c r="W631" s="672"/>
      <c r="X631" s="672"/>
      <c r="Y631" s="672"/>
      <c r="Z631" s="672"/>
      <c r="AA631" s="672"/>
    </row>
    <row r="632">
      <c r="A632" s="672"/>
      <c r="B632" s="701"/>
      <c r="C632" s="672"/>
      <c r="D632" s="672"/>
      <c r="E632" s="672"/>
      <c r="F632" s="672"/>
      <c r="G632" s="672"/>
      <c r="H632" s="672"/>
      <c r="I632" s="672"/>
      <c r="J632" s="672"/>
      <c r="K632" s="672"/>
      <c r="L632" s="672"/>
      <c r="M632" s="672"/>
      <c r="N632" s="672"/>
      <c r="O632" s="672"/>
      <c r="P632" s="672"/>
      <c r="Q632" s="672"/>
      <c r="R632" s="672"/>
      <c r="S632" s="672"/>
      <c r="T632" s="672"/>
      <c r="U632" s="672"/>
      <c r="V632" s="672"/>
      <c r="W632" s="672"/>
      <c r="X632" s="672"/>
      <c r="Y632" s="672"/>
      <c r="Z632" s="672"/>
      <c r="AA632" s="672"/>
    </row>
    <row r="633">
      <c r="A633" s="672"/>
      <c r="B633" s="701"/>
      <c r="C633" s="672"/>
      <c r="D633" s="672"/>
      <c r="E633" s="672"/>
      <c r="F633" s="672"/>
      <c r="G633" s="672"/>
      <c r="H633" s="672"/>
      <c r="I633" s="672"/>
      <c r="J633" s="672"/>
      <c r="K633" s="672"/>
      <c r="L633" s="672"/>
      <c r="M633" s="672"/>
      <c r="N633" s="672"/>
      <c r="O633" s="672"/>
      <c r="P633" s="672"/>
      <c r="Q633" s="672"/>
      <c r="R633" s="672"/>
      <c r="S633" s="672"/>
      <c r="T633" s="672"/>
      <c r="U633" s="672"/>
      <c r="V633" s="672"/>
      <c r="W633" s="672"/>
      <c r="X633" s="672"/>
      <c r="Y633" s="672"/>
      <c r="Z633" s="672"/>
      <c r="AA633" s="672"/>
    </row>
    <row r="634">
      <c r="A634" s="672"/>
      <c r="B634" s="701"/>
      <c r="C634" s="672"/>
      <c r="D634" s="672"/>
      <c r="E634" s="672"/>
      <c r="F634" s="672"/>
      <c r="G634" s="672"/>
      <c r="H634" s="672"/>
      <c r="I634" s="672"/>
      <c r="J634" s="672"/>
      <c r="K634" s="672"/>
      <c r="L634" s="672"/>
      <c r="M634" s="672"/>
      <c r="N634" s="672"/>
      <c r="O634" s="672"/>
      <c r="P634" s="672"/>
      <c r="Q634" s="672"/>
      <c r="R634" s="672"/>
      <c r="S634" s="672"/>
      <c r="T634" s="672"/>
      <c r="U634" s="672"/>
      <c r="V634" s="672"/>
      <c r="W634" s="672"/>
      <c r="X634" s="672"/>
      <c r="Y634" s="672"/>
      <c r="Z634" s="672"/>
      <c r="AA634" s="672"/>
    </row>
    <row r="635">
      <c r="A635" s="672"/>
      <c r="B635" s="701"/>
      <c r="C635" s="672"/>
      <c r="D635" s="672"/>
      <c r="E635" s="672"/>
      <c r="F635" s="672"/>
      <c r="G635" s="672"/>
      <c r="H635" s="672"/>
      <c r="I635" s="672"/>
      <c r="J635" s="672"/>
      <c r="K635" s="672"/>
      <c r="L635" s="672"/>
      <c r="M635" s="672"/>
      <c r="N635" s="672"/>
      <c r="O635" s="672"/>
      <c r="P635" s="672"/>
      <c r="Q635" s="672"/>
      <c r="R635" s="672"/>
      <c r="S635" s="672"/>
      <c r="T635" s="672"/>
      <c r="U635" s="672"/>
      <c r="V635" s="672"/>
      <c r="W635" s="672"/>
      <c r="X635" s="672"/>
      <c r="Y635" s="672"/>
      <c r="Z635" s="672"/>
      <c r="AA635" s="672"/>
    </row>
    <row r="636">
      <c r="A636" s="672"/>
      <c r="B636" s="701"/>
      <c r="C636" s="672"/>
      <c r="D636" s="672"/>
      <c r="E636" s="672"/>
      <c r="F636" s="672"/>
      <c r="G636" s="672"/>
      <c r="H636" s="672"/>
      <c r="I636" s="672"/>
      <c r="J636" s="672"/>
      <c r="K636" s="672"/>
      <c r="L636" s="672"/>
      <c r="M636" s="672"/>
      <c r="N636" s="672"/>
      <c r="O636" s="672"/>
      <c r="P636" s="672"/>
      <c r="Q636" s="672"/>
      <c r="R636" s="672"/>
      <c r="S636" s="672"/>
      <c r="T636" s="672"/>
      <c r="U636" s="672"/>
      <c r="V636" s="672"/>
      <c r="W636" s="672"/>
      <c r="X636" s="672"/>
      <c r="Y636" s="672"/>
      <c r="Z636" s="672"/>
      <c r="AA636" s="672"/>
    </row>
    <row r="637">
      <c r="A637" s="672"/>
      <c r="B637" s="701"/>
      <c r="C637" s="672"/>
      <c r="D637" s="672"/>
      <c r="E637" s="672"/>
      <c r="F637" s="672"/>
      <c r="G637" s="672"/>
      <c r="H637" s="672"/>
      <c r="I637" s="672"/>
      <c r="J637" s="672"/>
      <c r="K637" s="672"/>
      <c r="L637" s="672"/>
      <c r="M637" s="672"/>
      <c r="N637" s="672"/>
      <c r="O637" s="672"/>
      <c r="P637" s="672"/>
      <c r="Q637" s="672"/>
      <c r="R637" s="672"/>
      <c r="S637" s="672"/>
      <c r="T637" s="672"/>
      <c r="U637" s="672"/>
      <c r="V637" s="672"/>
      <c r="W637" s="672"/>
      <c r="X637" s="672"/>
      <c r="Y637" s="672"/>
      <c r="Z637" s="672"/>
      <c r="AA637" s="672"/>
    </row>
    <row r="638">
      <c r="A638" s="672"/>
      <c r="B638" s="701"/>
      <c r="C638" s="672"/>
      <c r="D638" s="672"/>
      <c r="E638" s="672"/>
      <c r="F638" s="672"/>
      <c r="G638" s="672"/>
      <c r="H638" s="672"/>
      <c r="I638" s="672"/>
      <c r="J638" s="672"/>
      <c r="K638" s="672"/>
      <c r="L638" s="672"/>
      <c r="M638" s="672"/>
      <c r="N638" s="672"/>
      <c r="O638" s="672"/>
      <c r="P638" s="672"/>
      <c r="Q638" s="672"/>
      <c r="R638" s="672"/>
      <c r="S638" s="672"/>
      <c r="T638" s="672"/>
      <c r="U638" s="672"/>
      <c r="V638" s="672"/>
      <c r="W638" s="672"/>
      <c r="X638" s="672"/>
      <c r="Y638" s="672"/>
      <c r="Z638" s="672"/>
      <c r="AA638" s="672"/>
    </row>
    <row r="639">
      <c r="A639" s="672"/>
      <c r="B639" s="701"/>
      <c r="C639" s="672"/>
      <c r="D639" s="672"/>
      <c r="E639" s="672"/>
      <c r="F639" s="672"/>
      <c r="G639" s="672"/>
      <c r="H639" s="672"/>
      <c r="I639" s="672"/>
      <c r="J639" s="672"/>
      <c r="K639" s="672"/>
      <c r="L639" s="672"/>
      <c r="M639" s="672"/>
      <c r="N639" s="672"/>
      <c r="O639" s="672"/>
      <c r="P639" s="672"/>
      <c r="Q639" s="672"/>
      <c r="R639" s="672"/>
      <c r="S639" s="672"/>
      <c r="T639" s="672"/>
      <c r="U639" s="672"/>
      <c r="V639" s="672"/>
      <c r="W639" s="672"/>
      <c r="X639" s="672"/>
      <c r="Y639" s="672"/>
      <c r="Z639" s="672"/>
      <c r="AA639" s="672"/>
    </row>
    <row r="640">
      <c r="A640" s="672"/>
      <c r="B640" s="701"/>
      <c r="C640" s="672"/>
      <c r="D640" s="672"/>
      <c r="E640" s="672"/>
      <c r="F640" s="672"/>
      <c r="G640" s="672"/>
      <c r="H640" s="672"/>
      <c r="I640" s="672"/>
      <c r="J640" s="672"/>
      <c r="K640" s="672"/>
      <c r="L640" s="672"/>
      <c r="M640" s="672"/>
      <c r="N640" s="672"/>
      <c r="O640" s="672"/>
      <c r="P640" s="672"/>
      <c r="Q640" s="672"/>
      <c r="R640" s="672"/>
      <c r="S640" s="672"/>
      <c r="T640" s="672"/>
      <c r="U640" s="672"/>
      <c r="V640" s="672"/>
      <c r="W640" s="672"/>
      <c r="X640" s="672"/>
      <c r="Y640" s="672"/>
      <c r="Z640" s="672"/>
      <c r="AA640" s="672"/>
    </row>
    <row r="641">
      <c r="A641" s="672"/>
      <c r="B641" s="701"/>
      <c r="C641" s="672"/>
      <c r="D641" s="672"/>
      <c r="E641" s="672"/>
      <c r="F641" s="672"/>
      <c r="G641" s="672"/>
      <c r="H641" s="672"/>
      <c r="I641" s="672"/>
      <c r="J641" s="672"/>
      <c r="K641" s="672"/>
      <c r="L641" s="672"/>
      <c r="M641" s="672"/>
      <c r="N641" s="672"/>
      <c r="O641" s="672"/>
      <c r="P641" s="672"/>
      <c r="Q641" s="672"/>
      <c r="R641" s="672"/>
      <c r="S641" s="672"/>
      <c r="T641" s="672"/>
      <c r="U641" s="672"/>
      <c r="V641" s="672"/>
      <c r="W641" s="672"/>
      <c r="X641" s="672"/>
      <c r="Y641" s="672"/>
      <c r="Z641" s="672"/>
      <c r="AA641" s="672"/>
    </row>
    <row r="642">
      <c r="A642" s="672"/>
      <c r="B642" s="701"/>
      <c r="C642" s="672"/>
      <c r="D642" s="672"/>
      <c r="E642" s="672"/>
      <c r="F642" s="672"/>
      <c r="G642" s="672"/>
      <c r="H642" s="672"/>
      <c r="I642" s="672"/>
      <c r="J642" s="672"/>
      <c r="K642" s="672"/>
      <c r="L642" s="672"/>
      <c r="M642" s="672"/>
      <c r="N642" s="672"/>
      <c r="O642" s="672"/>
      <c r="P642" s="672"/>
      <c r="Q642" s="672"/>
      <c r="R642" s="672"/>
      <c r="S642" s="672"/>
      <c r="T642" s="672"/>
      <c r="U642" s="672"/>
      <c r="V642" s="672"/>
      <c r="W642" s="672"/>
      <c r="X642" s="672"/>
      <c r="Y642" s="672"/>
      <c r="Z642" s="672"/>
      <c r="AA642" s="672"/>
    </row>
    <row r="643">
      <c r="A643" s="672"/>
      <c r="B643" s="701"/>
      <c r="C643" s="672"/>
      <c r="D643" s="672"/>
      <c r="E643" s="672"/>
      <c r="F643" s="672"/>
      <c r="G643" s="672"/>
      <c r="H643" s="672"/>
      <c r="I643" s="672"/>
      <c r="J643" s="672"/>
      <c r="K643" s="672"/>
      <c r="L643" s="672"/>
      <c r="M643" s="672"/>
      <c r="N643" s="672"/>
      <c r="O643" s="672"/>
      <c r="P643" s="672"/>
      <c r="Q643" s="672"/>
      <c r="R643" s="672"/>
      <c r="S643" s="672"/>
      <c r="T643" s="672"/>
      <c r="U643" s="672"/>
      <c r="V643" s="672"/>
      <c r="W643" s="672"/>
      <c r="X643" s="672"/>
      <c r="Y643" s="672"/>
      <c r="Z643" s="672"/>
      <c r="AA643" s="672"/>
    </row>
    <row r="644">
      <c r="A644" s="672"/>
      <c r="B644" s="701"/>
      <c r="C644" s="672"/>
      <c r="D644" s="672"/>
      <c r="E644" s="672"/>
      <c r="F644" s="672"/>
      <c r="G644" s="672"/>
      <c r="H644" s="672"/>
      <c r="I644" s="672"/>
      <c r="J644" s="672"/>
      <c r="K644" s="672"/>
      <c r="L644" s="672"/>
      <c r="M644" s="672"/>
      <c r="N644" s="672"/>
      <c r="O644" s="672"/>
      <c r="P644" s="672"/>
      <c r="Q644" s="672"/>
      <c r="R644" s="672"/>
      <c r="S644" s="672"/>
      <c r="T644" s="672"/>
      <c r="U644" s="672"/>
      <c r="V644" s="672"/>
      <c r="W644" s="672"/>
      <c r="X644" s="672"/>
      <c r="Y644" s="672"/>
      <c r="Z644" s="672"/>
      <c r="AA644" s="672"/>
    </row>
    <row r="645">
      <c r="A645" s="672"/>
      <c r="B645" s="701"/>
      <c r="C645" s="672"/>
      <c r="D645" s="672"/>
      <c r="E645" s="672"/>
      <c r="F645" s="672"/>
      <c r="G645" s="672"/>
      <c r="H645" s="672"/>
      <c r="I645" s="672"/>
      <c r="J645" s="672"/>
      <c r="K645" s="672"/>
      <c r="L645" s="672"/>
      <c r="M645" s="672"/>
      <c r="N645" s="672"/>
      <c r="O645" s="672"/>
      <c r="P645" s="672"/>
      <c r="Q645" s="672"/>
      <c r="R645" s="672"/>
      <c r="S645" s="672"/>
      <c r="T645" s="672"/>
      <c r="U645" s="672"/>
      <c r="V645" s="672"/>
      <c r="W645" s="672"/>
      <c r="X645" s="672"/>
      <c r="Y645" s="672"/>
      <c r="Z645" s="672"/>
      <c r="AA645" s="672"/>
    </row>
    <row r="646">
      <c r="A646" s="672"/>
      <c r="B646" s="701"/>
      <c r="C646" s="672"/>
      <c r="D646" s="672"/>
      <c r="E646" s="672"/>
      <c r="F646" s="672"/>
      <c r="G646" s="672"/>
      <c r="H646" s="672"/>
      <c r="I646" s="672"/>
      <c r="J646" s="672"/>
      <c r="K646" s="672"/>
      <c r="L646" s="672"/>
      <c r="M646" s="672"/>
      <c r="N646" s="672"/>
      <c r="O646" s="672"/>
      <c r="P646" s="672"/>
      <c r="Q646" s="672"/>
      <c r="R646" s="672"/>
      <c r="S646" s="672"/>
      <c r="T646" s="672"/>
      <c r="U646" s="672"/>
      <c r="V646" s="672"/>
      <c r="W646" s="672"/>
      <c r="X646" s="672"/>
      <c r="Y646" s="672"/>
      <c r="Z646" s="672"/>
      <c r="AA646" s="672"/>
    </row>
    <row r="647">
      <c r="A647" s="672"/>
      <c r="B647" s="701"/>
      <c r="C647" s="672"/>
      <c r="D647" s="672"/>
      <c r="E647" s="672"/>
      <c r="F647" s="672"/>
      <c r="G647" s="672"/>
      <c r="H647" s="672"/>
      <c r="I647" s="672"/>
      <c r="J647" s="672"/>
      <c r="K647" s="672"/>
      <c r="L647" s="672"/>
      <c r="M647" s="672"/>
      <c r="N647" s="672"/>
      <c r="O647" s="672"/>
      <c r="P647" s="672"/>
      <c r="Q647" s="672"/>
      <c r="R647" s="672"/>
      <c r="S647" s="672"/>
      <c r="T647" s="672"/>
      <c r="U647" s="672"/>
      <c r="V647" s="672"/>
      <c r="W647" s="672"/>
      <c r="X647" s="672"/>
      <c r="Y647" s="672"/>
      <c r="Z647" s="672"/>
      <c r="AA647" s="672"/>
    </row>
    <row r="648">
      <c r="A648" s="672"/>
      <c r="B648" s="701"/>
      <c r="C648" s="672"/>
      <c r="D648" s="672"/>
      <c r="E648" s="672"/>
      <c r="F648" s="672"/>
      <c r="G648" s="672"/>
      <c r="H648" s="672"/>
      <c r="I648" s="672"/>
      <c r="J648" s="672"/>
      <c r="K648" s="672"/>
      <c r="L648" s="672"/>
      <c r="M648" s="672"/>
      <c r="N648" s="672"/>
      <c r="O648" s="672"/>
      <c r="P648" s="672"/>
      <c r="Q648" s="672"/>
      <c r="R648" s="672"/>
      <c r="S648" s="672"/>
      <c r="T648" s="672"/>
      <c r="U648" s="672"/>
      <c r="V648" s="672"/>
      <c r="W648" s="672"/>
      <c r="X648" s="672"/>
      <c r="Y648" s="672"/>
      <c r="Z648" s="672"/>
      <c r="AA648" s="672"/>
    </row>
    <row r="649">
      <c r="A649" s="672"/>
      <c r="B649" s="701"/>
      <c r="C649" s="672"/>
      <c r="D649" s="672"/>
      <c r="E649" s="672"/>
      <c r="F649" s="672"/>
      <c r="G649" s="672"/>
      <c r="H649" s="672"/>
      <c r="I649" s="672"/>
      <c r="J649" s="672"/>
      <c r="K649" s="672"/>
      <c r="L649" s="672"/>
      <c r="M649" s="672"/>
      <c r="N649" s="672"/>
      <c r="O649" s="672"/>
      <c r="P649" s="672"/>
      <c r="Q649" s="672"/>
      <c r="R649" s="672"/>
      <c r="S649" s="672"/>
      <c r="T649" s="672"/>
      <c r="U649" s="672"/>
      <c r="V649" s="672"/>
      <c r="W649" s="672"/>
      <c r="X649" s="672"/>
      <c r="Y649" s="672"/>
      <c r="Z649" s="672"/>
      <c r="AA649" s="672"/>
    </row>
    <row r="650">
      <c r="A650" s="672"/>
      <c r="B650" s="701"/>
      <c r="C650" s="672"/>
      <c r="D650" s="672"/>
      <c r="E650" s="672"/>
      <c r="F650" s="672"/>
      <c r="G650" s="672"/>
      <c r="H650" s="672"/>
      <c r="I650" s="672"/>
      <c r="J650" s="672"/>
      <c r="K650" s="672"/>
      <c r="L650" s="672"/>
      <c r="M650" s="672"/>
      <c r="N650" s="672"/>
      <c r="O650" s="672"/>
      <c r="P650" s="672"/>
      <c r="Q650" s="672"/>
      <c r="R650" s="672"/>
      <c r="S650" s="672"/>
      <c r="T650" s="672"/>
      <c r="U650" s="672"/>
      <c r="V650" s="672"/>
      <c r="W650" s="672"/>
      <c r="X650" s="672"/>
      <c r="Y650" s="672"/>
      <c r="Z650" s="672"/>
      <c r="AA650" s="672"/>
    </row>
    <row r="651">
      <c r="A651" s="672"/>
      <c r="B651" s="701"/>
      <c r="C651" s="672"/>
      <c r="D651" s="672"/>
      <c r="E651" s="672"/>
      <c r="F651" s="672"/>
      <c r="G651" s="672"/>
      <c r="H651" s="672"/>
      <c r="I651" s="672"/>
      <c r="J651" s="672"/>
      <c r="K651" s="672"/>
      <c r="L651" s="672"/>
      <c r="M651" s="672"/>
      <c r="N651" s="672"/>
      <c r="O651" s="672"/>
      <c r="P651" s="672"/>
      <c r="Q651" s="672"/>
      <c r="R651" s="672"/>
      <c r="S651" s="672"/>
      <c r="T651" s="672"/>
      <c r="U651" s="672"/>
      <c r="V651" s="672"/>
      <c r="W651" s="672"/>
      <c r="X651" s="672"/>
      <c r="Y651" s="672"/>
      <c r="Z651" s="672"/>
      <c r="AA651" s="672"/>
    </row>
    <row r="652">
      <c r="A652" s="672"/>
      <c r="B652" s="701"/>
      <c r="C652" s="672"/>
      <c r="D652" s="672"/>
      <c r="E652" s="672"/>
      <c r="F652" s="672"/>
      <c r="G652" s="672"/>
      <c r="H652" s="672"/>
      <c r="I652" s="672"/>
      <c r="J652" s="672"/>
      <c r="K652" s="672"/>
      <c r="L652" s="672"/>
      <c r="M652" s="672"/>
      <c r="N652" s="672"/>
      <c r="O652" s="672"/>
      <c r="P652" s="672"/>
      <c r="Q652" s="672"/>
      <c r="R652" s="672"/>
      <c r="S652" s="672"/>
      <c r="T652" s="672"/>
      <c r="U652" s="672"/>
      <c r="V652" s="672"/>
      <c r="W652" s="672"/>
      <c r="X652" s="672"/>
      <c r="Y652" s="672"/>
      <c r="Z652" s="672"/>
      <c r="AA652" s="672"/>
    </row>
    <row r="653">
      <c r="A653" s="672"/>
      <c r="B653" s="701"/>
      <c r="C653" s="672"/>
      <c r="D653" s="672"/>
      <c r="E653" s="672"/>
      <c r="F653" s="672"/>
      <c r="G653" s="672"/>
      <c r="H653" s="672"/>
      <c r="I653" s="672"/>
      <c r="J653" s="672"/>
      <c r="K653" s="672"/>
      <c r="L653" s="672"/>
      <c r="M653" s="672"/>
      <c r="N653" s="672"/>
      <c r="O653" s="672"/>
      <c r="P653" s="672"/>
      <c r="Q653" s="672"/>
      <c r="R653" s="672"/>
      <c r="S653" s="672"/>
      <c r="T653" s="672"/>
      <c r="U653" s="672"/>
      <c r="V653" s="672"/>
      <c r="W653" s="672"/>
      <c r="X653" s="672"/>
      <c r="Y653" s="672"/>
      <c r="Z653" s="672"/>
      <c r="AA653" s="672"/>
    </row>
    <row r="654">
      <c r="A654" s="672"/>
      <c r="B654" s="701"/>
      <c r="C654" s="672"/>
      <c r="D654" s="672"/>
      <c r="E654" s="672"/>
      <c r="F654" s="672"/>
      <c r="G654" s="672"/>
      <c r="H654" s="672"/>
      <c r="I654" s="672"/>
      <c r="J654" s="672"/>
      <c r="K654" s="672"/>
      <c r="L654" s="672"/>
      <c r="M654" s="672"/>
      <c r="N654" s="672"/>
      <c r="O654" s="672"/>
      <c r="P654" s="672"/>
      <c r="Q654" s="672"/>
      <c r="R654" s="672"/>
      <c r="S654" s="672"/>
      <c r="T654" s="672"/>
      <c r="U654" s="672"/>
      <c r="V654" s="672"/>
      <c r="W654" s="672"/>
      <c r="X654" s="672"/>
      <c r="Y654" s="672"/>
      <c r="Z654" s="672"/>
      <c r="AA654" s="672"/>
    </row>
    <row r="655">
      <c r="A655" s="672"/>
      <c r="B655" s="701"/>
      <c r="C655" s="672"/>
      <c r="D655" s="672"/>
      <c r="E655" s="672"/>
      <c r="F655" s="672"/>
      <c r="G655" s="672"/>
      <c r="H655" s="672"/>
      <c r="I655" s="672"/>
      <c r="J655" s="672"/>
      <c r="K655" s="672"/>
      <c r="L655" s="672"/>
      <c r="M655" s="672"/>
      <c r="N655" s="672"/>
      <c r="O655" s="672"/>
      <c r="P655" s="672"/>
      <c r="Q655" s="672"/>
      <c r="R655" s="672"/>
      <c r="S655" s="672"/>
      <c r="T655" s="672"/>
      <c r="U655" s="672"/>
      <c r="V655" s="672"/>
      <c r="W655" s="672"/>
      <c r="X655" s="672"/>
      <c r="Y655" s="672"/>
      <c r="Z655" s="672"/>
      <c r="AA655" s="672"/>
    </row>
    <row r="656">
      <c r="A656" s="672"/>
      <c r="B656" s="701"/>
      <c r="C656" s="672"/>
      <c r="D656" s="672"/>
      <c r="E656" s="672"/>
      <c r="F656" s="672"/>
      <c r="G656" s="672"/>
      <c r="H656" s="672"/>
      <c r="I656" s="672"/>
      <c r="J656" s="672"/>
      <c r="K656" s="672"/>
      <c r="L656" s="672"/>
      <c r="M656" s="672"/>
      <c r="N656" s="672"/>
      <c r="O656" s="672"/>
      <c r="P656" s="672"/>
      <c r="Q656" s="672"/>
      <c r="R656" s="672"/>
      <c r="S656" s="672"/>
      <c r="T656" s="672"/>
      <c r="U656" s="672"/>
      <c r="V656" s="672"/>
      <c r="W656" s="672"/>
      <c r="X656" s="672"/>
      <c r="Y656" s="672"/>
      <c r="Z656" s="672"/>
      <c r="AA656" s="672"/>
    </row>
    <row r="657">
      <c r="A657" s="672"/>
      <c r="B657" s="701"/>
      <c r="C657" s="672"/>
      <c r="D657" s="672"/>
      <c r="E657" s="672"/>
      <c r="F657" s="672"/>
      <c r="G657" s="672"/>
      <c r="H657" s="672"/>
      <c r="I657" s="672"/>
      <c r="J657" s="672"/>
      <c r="K657" s="672"/>
      <c r="L657" s="672"/>
      <c r="M657" s="672"/>
      <c r="N657" s="672"/>
      <c r="O657" s="672"/>
      <c r="P657" s="672"/>
      <c r="Q657" s="672"/>
      <c r="R657" s="672"/>
      <c r="S657" s="672"/>
      <c r="T657" s="672"/>
      <c r="U657" s="672"/>
      <c r="V657" s="672"/>
      <c r="W657" s="672"/>
      <c r="X657" s="672"/>
      <c r="Y657" s="672"/>
      <c r="Z657" s="672"/>
      <c r="AA657" s="672"/>
    </row>
    <row r="658">
      <c r="A658" s="672"/>
      <c r="B658" s="701"/>
      <c r="C658" s="672"/>
      <c r="D658" s="672"/>
      <c r="E658" s="672"/>
      <c r="F658" s="672"/>
      <c r="G658" s="672"/>
      <c r="H658" s="672"/>
      <c r="I658" s="672"/>
      <c r="J658" s="672"/>
      <c r="K658" s="672"/>
      <c r="L658" s="672"/>
      <c r="M658" s="672"/>
      <c r="N658" s="672"/>
      <c r="O658" s="672"/>
      <c r="P658" s="672"/>
      <c r="Q658" s="672"/>
      <c r="R658" s="672"/>
      <c r="S658" s="672"/>
      <c r="T658" s="672"/>
      <c r="U658" s="672"/>
      <c r="V658" s="672"/>
      <c r="W658" s="672"/>
      <c r="X658" s="672"/>
      <c r="Y658" s="672"/>
      <c r="Z658" s="672"/>
      <c r="AA658" s="672"/>
    </row>
    <row r="659">
      <c r="A659" s="672"/>
      <c r="B659" s="701"/>
      <c r="C659" s="672"/>
      <c r="D659" s="672"/>
      <c r="E659" s="672"/>
      <c r="F659" s="672"/>
      <c r="G659" s="672"/>
      <c r="H659" s="672"/>
      <c r="I659" s="672"/>
      <c r="J659" s="672"/>
      <c r="K659" s="672"/>
      <c r="L659" s="672"/>
      <c r="M659" s="672"/>
      <c r="N659" s="672"/>
      <c r="O659" s="672"/>
      <c r="P659" s="672"/>
      <c r="Q659" s="672"/>
      <c r="R659" s="672"/>
      <c r="S659" s="672"/>
      <c r="T659" s="672"/>
      <c r="U659" s="672"/>
      <c r="V659" s="672"/>
      <c r="W659" s="672"/>
      <c r="X659" s="672"/>
      <c r="Y659" s="672"/>
      <c r="Z659" s="672"/>
      <c r="AA659" s="672"/>
    </row>
    <row r="660">
      <c r="A660" s="672"/>
      <c r="B660" s="701"/>
      <c r="C660" s="672"/>
      <c r="D660" s="672"/>
      <c r="E660" s="672"/>
      <c r="F660" s="672"/>
      <c r="G660" s="672"/>
      <c r="H660" s="672"/>
      <c r="I660" s="672"/>
      <c r="J660" s="672"/>
      <c r="K660" s="672"/>
      <c r="L660" s="672"/>
      <c r="M660" s="672"/>
      <c r="N660" s="672"/>
      <c r="O660" s="672"/>
      <c r="P660" s="672"/>
      <c r="Q660" s="672"/>
      <c r="R660" s="672"/>
      <c r="S660" s="672"/>
      <c r="T660" s="672"/>
      <c r="U660" s="672"/>
      <c r="V660" s="672"/>
      <c r="W660" s="672"/>
      <c r="X660" s="672"/>
      <c r="Y660" s="672"/>
      <c r="Z660" s="672"/>
      <c r="AA660" s="672"/>
    </row>
    <row r="661">
      <c r="A661" s="672"/>
      <c r="B661" s="701"/>
      <c r="C661" s="672"/>
      <c r="D661" s="672"/>
      <c r="E661" s="672"/>
      <c r="F661" s="672"/>
      <c r="G661" s="672"/>
      <c r="H661" s="672"/>
      <c r="I661" s="672"/>
      <c r="J661" s="672"/>
      <c r="K661" s="672"/>
      <c r="L661" s="672"/>
      <c r="M661" s="672"/>
      <c r="N661" s="672"/>
      <c r="O661" s="672"/>
      <c r="P661" s="672"/>
      <c r="Q661" s="672"/>
      <c r="R661" s="672"/>
      <c r="S661" s="672"/>
      <c r="T661" s="672"/>
      <c r="U661" s="672"/>
      <c r="V661" s="672"/>
      <c r="W661" s="672"/>
      <c r="X661" s="672"/>
      <c r="Y661" s="672"/>
      <c r="Z661" s="672"/>
      <c r="AA661" s="672"/>
    </row>
    <row r="662">
      <c r="A662" s="672"/>
      <c r="B662" s="701"/>
      <c r="C662" s="672"/>
      <c r="D662" s="672"/>
      <c r="E662" s="672"/>
      <c r="F662" s="672"/>
      <c r="G662" s="672"/>
      <c r="H662" s="672"/>
      <c r="I662" s="672"/>
      <c r="J662" s="672"/>
      <c r="K662" s="672"/>
      <c r="L662" s="672"/>
      <c r="M662" s="672"/>
      <c r="N662" s="672"/>
      <c r="O662" s="672"/>
      <c r="P662" s="672"/>
      <c r="Q662" s="672"/>
      <c r="R662" s="672"/>
      <c r="S662" s="672"/>
      <c r="T662" s="672"/>
      <c r="U662" s="672"/>
      <c r="V662" s="672"/>
      <c r="W662" s="672"/>
      <c r="X662" s="672"/>
      <c r="Y662" s="672"/>
      <c r="Z662" s="672"/>
      <c r="AA662" s="672"/>
    </row>
    <row r="663">
      <c r="A663" s="672"/>
      <c r="B663" s="701"/>
      <c r="C663" s="672"/>
      <c r="D663" s="672"/>
      <c r="E663" s="672"/>
      <c r="F663" s="672"/>
      <c r="G663" s="672"/>
      <c r="H663" s="672"/>
      <c r="I663" s="672"/>
      <c r="J663" s="672"/>
      <c r="K663" s="672"/>
      <c r="L663" s="672"/>
      <c r="M663" s="672"/>
      <c r="N663" s="672"/>
      <c r="O663" s="672"/>
      <c r="P663" s="672"/>
      <c r="Q663" s="672"/>
      <c r="R663" s="672"/>
      <c r="S663" s="672"/>
      <c r="T663" s="672"/>
      <c r="U663" s="672"/>
      <c r="V663" s="672"/>
      <c r="W663" s="672"/>
      <c r="X663" s="672"/>
      <c r="Y663" s="672"/>
      <c r="Z663" s="672"/>
      <c r="AA663" s="672"/>
    </row>
    <row r="664">
      <c r="A664" s="672"/>
      <c r="B664" s="701"/>
      <c r="C664" s="672"/>
      <c r="D664" s="672"/>
      <c r="E664" s="672"/>
      <c r="F664" s="672"/>
      <c r="G664" s="672"/>
      <c r="H664" s="672"/>
      <c r="I664" s="672"/>
      <c r="J664" s="672"/>
      <c r="K664" s="672"/>
      <c r="L664" s="672"/>
      <c r="M664" s="672"/>
      <c r="N664" s="672"/>
      <c r="O664" s="672"/>
      <c r="P664" s="672"/>
      <c r="Q664" s="672"/>
      <c r="R664" s="672"/>
      <c r="S664" s="672"/>
      <c r="T664" s="672"/>
      <c r="U664" s="672"/>
      <c r="V664" s="672"/>
      <c r="W664" s="672"/>
      <c r="X664" s="672"/>
      <c r="Y664" s="672"/>
      <c r="Z664" s="672"/>
      <c r="AA664" s="672"/>
    </row>
    <row r="665">
      <c r="A665" s="672"/>
      <c r="B665" s="701"/>
      <c r="C665" s="672"/>
      <c r="D665" s="672"/>
      <c r="E665" s="672"/>
      <c r="F665" s="672"/>
      <c r="G665" s="672"/>
      <c r="H665" s="672"/>
      <c r="I665" s="672"/>
      <c r="J665" s="672"/>
      <c r="K665" s="672"/>
      <c r="L665" s="672"/>
      <c r="M665" s="672"/>
      <c r="N665" s="672"/>
      <c r="O665" s="672"/>
      <c r="P665" s="672"/>
      <c r="Q665" s="672"/>
      <c r="R665" s="672"/>
      <c r="S665" s="672"/>
      <c r="T665" s="672"/>
      <c r="U665" s="672"/>
      <c r="V665" s="672"/>
      <c r="W665" s="672"/>
      <c r="X665" s="672"/>
      <c r="Y665" s="672"/>
      <c r="Z665" s="672"/>
      <c r="AA665" s="672"/>
    </row>
    <row r="666">
      <c r="A666" s="672"/>
      <c r="B666" s="701"/>
      <c r="C666" s="672"/>
      <c r="D666" s="672"/>
      <c r="E666" s="672"/>
      <c r="F666" s="672"/>
      <c r="G666" s="672"/>
      <c r="H666" s="672"/>
      <c r="I666" s="672"/>
      <c r="J666" s="672"/>
      <c r="K666" s="672"/>
      <c r="L666" s="672"/>
      <c r="M666" s="672"/>
      <c r="N666" s="672"/>
      <c r="O666" s="672"/>
      <c r="P666" s="672"/>
      <c r="Q666" s="672"/>
      <c r="R666" s="672"/>
      <c r="S666" s="672"/>
      <c r="T666" s="672"/>
      <c r="U666" s="672"/>
      <c r="V666" s="672"/>
      <c r="W666" s="672"/>
      <c r="X666" s="672"/>
      <c r="Y666" s="672"/>
      <c r="Z666" s="672"/>
      <c r="AA666" s="672"/>
    </row>
    <row r="667">
      <c r="A667" s="672"/>
      <c r="B667" s="701"/>
      <c r="C667" s="672"/>
      <c r="D667" s="672"/>
      <c r="E667" s="672"/>
      <c r="F667" s="672"/>
      <c r="G667" s="672"/>
      <c r="H667" s="672"/>
      <c r="I667" s="672"/>
      <c r="J667" s="672"/>
      <c r="K667" s="672"/>
      <c r="L667" s="672"/>
      <c r="M667" s="672"/>
      <c r="N667" s="672"/>
      <c r="O667" s="672"/>
      <c r="P667" s="672"/>
      <c r="Q667" s="672"/>
      <c r="R667" s="672"/>
      <c r="S667" s="672"/>
      <c r="T667" s="672"/>
      <c r="U667" s="672"/>
      <c r="V667" s="672"/>
      <c r="W667" s="672"/>
      <c r="X667" s="672"/>
      <c r="Y667" s="672"/>
      <c r="Z667" s="672"/>
      <c r="AA667" s="672"/>
    </row>
    <row r="668">
      <c r="A668" s="672"/>
      <c r="B668" s="701"/>
      <c r="C668" s="672"/>
      <c r="D668" s="672"/>
      <c r="E668" s="672"/>
      <c r="F668" s="672"/>
      <c r="G668" s="672"/>
      <c r="H668" s="672"/>
      <c r="I668" s="672"/>
      <c r="J668" s="672"/>
      <c r="K668" s="672"/>
      <c r="L668" s="672"/>
      <c r="M668" s="672"/>
      <c r="N668" s="672"/>
      <c r="O668" s="672"/>
      <c r="P668" s="672"/>
      <c r="Q668" s="672"/>
      <c r="R668" s="672"/>
      <c r="S668" s="672"/>
      <c r="T668" s="672"/>
      <c r="U668" s="672"/>
      <c r="V668" s="672"/>
      <c r="W668" s="672"/>
      <c r="X668" s="672"/>
      <c r="Y668" s="672"/>
      <c r="Z668" s="672"/>
      <c r="AA668" s="672"/>
    </row>
    <row r="669">
      <c r="A669" s="672"/>
      <c r="B669" s="701"/>
      <c r="C669" s="672"/>
      <c r="D669" s="672"/>
      <c r="E669" s="672"/>
      <c r="F669" s="672"/>
      <c r="G669" s="672"/>
      <c r="H669" s="672"/>
      <c r="I669" s="672"/>
      <c r="J669" s="672"/>
      <c r="K669" s="672"/>
      <c r="L669" s="672"/>
      <c r="M669" s="672"/>
      <c r="N669" s="672"/>
      <c r="O669" s="672"/>
      <c r="P669" s="672"/>
      <c r="Q669" s="672"/>
      <c r="R669" s="672"/>
      <c r="S669" s="672"/>
      <c r="T669" s="672"/>
      <c r="U669" s="672"/>
      <c r="V669" s="672"/>
      <c r="W669" s="672"/>
      <c r="X669" s="672"/>
      <c r="Y669" s="672"/>
      <c r="Z669" s="672"/>
      <c r="AA669" s="672"/>
    </row>
    <row r="670">
      <c r="A670" s="672"/>
      <c r="B670" s="701"/>
      <c r="C670" s="672"/>
      <c r="D670" s="672"/>
      <c r="E670" s="672"/>
      <c r="F670" s="672"/>
      <c r="G670" s="672"/>
      <c r="H670" s="672"/>
      <c r="I670" s="672"/>
      <c r="J670" s="672"/>
      <c r="K670" s="672"/>
      <c r="L670" s="672"/>
      <c r="M670" s="672"/>
      <c r="N670" s="672"/>
      <c r="O670" s="672"/>
      <c r="P670" s="672"/>
      <c r="Q670" s="672"/>
      <c r="R670" s="672"/>
      <c r="S670" s="672"/>
      <c r="T670" s="672"/>
      <c r="U670" s="672"/>
      <c r="V670" s="672"/>
      <c r="W670" s="672"/>
      <c r="X670" s="672"/>
      <c r="Y670" s="672"/>
      <c r="Z670" s="672"/>
      <c r="AA670" s="672"/>
    </row>
    <row r="671">
      <c r="A671" s="672"/>
      <c r="B671" s="701"/>
      <c r="C671" s="672"/>
      <c r="D671" s="672"/>
      <c r="E671" s="672"/>
      <c r="F671" s="672"/>
      <c r="G671" s="672"/>
      <c r="H671" s="672"/>
      <c r="I671" s="672"/>
      <c r="J671" s="672"/>
      <c r="K671" s="672"/>
      <c r="L671" s="672"/>
      <c r="M671" s="672"/>
      <c r="N671" s="672"/>
      <c r="O671" s="672"/>
      <c r="P671" s="672"/>
      <c r="Q671" s="672"/>
      <c r="R671" s="672"/>
      <c r="S671" s="672"/>
      <c r="T671" s="672"/>
      <c r="U671" s="672"/>
      <c r="V671" s="672"/>
      <c r="W671" s="672"/>
      <c r="X671" s="672"/>
      <c r="Y671" s="672"/>
      <c r="Z671" s="672"/>
      <c r="AA671" s="672"/>
    </row>
    <row r="672">
      <c r="A672" s="672"/>
      <c r="B672" s="701"/>
      <c r="C672" s="672"/>
      <c r="D672" s="672"/>
      <c r="E672" s="672"/>
      <c r="F672" s="672"/>
      <c r="G672" s="672"/>
      <c r="H672" s="672"/>
      <c r="I672" s="672"/>
      <c r="J672" s="672"/>
      <c r="K672" s="672"/>
      <c r="L672" s="672"/>
      <c r="M672" s="672"/>
      <c r="N672" s="672"/>
      <c r="O672" s="672"/>
      <c r="P672" s="672"/>
      <c r="Q672" s="672"/>
      <c r="R672" s="672"/>
      <c r="S672" s="672"/>
      <c r="T672" s="672"/>
      <c r="U672" s="672"/>
      <c r="V672" s="672"/>
      <c r="W672" s="672"/>
      <c r="X672" s="672"/>
      <c r="Y672" s="672"/>
      <c r="Z672" s="672"/>
      <c r="AA672" s="672"/>
    </row>
    <row r="673">
      <c r="A673" s="672"/>
      <c r="B673" s="701"/>
      <c r="C673" s="672"/>
      <c r="D673" s="672"/>
      <c r="E673" s="672"/>
      <c r="F673" s="672"/>
      <c r="G673" s="672"/>
      <c r="H673" s="672"/>
      <c r="I673" s="672"/>
      <c r="J673" s="672"/>
      <c r="K673" s="672"/>
      <c r="L673" s="672"/>
      <c r="M673" s="672"/>
      <c r="N673" s="672"/>
      <c r="O673" s="672"/>
      <c r="P673" s="672"/>
      <c r="Q673" s="672"/>
      <c r="R673" s="672"/>
      <c r="S673" s="672"/>
      <c r="T673" s="672"/>
      <c r="U673" s="672"/>
      <c r="V673" s="672"/>
      <c r="W673" s="672"/>
      <c r="X673" s="672"/>
      <c r="Y673" s="672"/>
      <c r="Z673" s="672"/>
      <c r="AA673" s="672"/>
    </row>
    <row r="674">
      <c r="A674" s="672"/>
      <c r="B674" s="701"/>
      <c r="C674" s="672"/>
      <c r="D674" s="672"/>
      <c r="E674" s="672"/>
      <c r="F674" s="672"/>
      <c r="G674" s="672"/>
      <c r="H674" s="672"/>
      <c r="I674" s="672"/>
      <c r="J674" s="672"/>
      <c r="K674" s="672"/>
      <c r="L674" s="672"/>
      <c r="M674" s="672"/>
      <c r="N674" s="672"/>
      <c r="O674" s="672"/>
      <c r="P674" s="672"/>
      <c r="Q674" s="672"/>
      <c r="R674" s="672"/>
      <c r="S674" s="672"/>
      <c r="T674" s="672"/>
      <c r="U674" s="672"/>
      <c r="V674" s="672"/>
      <c r="W674" s="672"/>
      <c r="X674" s="672"/>
      <c r="Y674" s="672"/>
      <c r="Z674" s="672"/>
      <c r="AA674" s="672"/>
    </row>
    <row r="675">
      <c r="A675" s="672"/>
      <c r="B675" s="701"/>
      <c r="C675" s="672"/>
      <c r="D675" s="672"/>
      <c r="E675" s="672"/>
      <c r="F675" s="672"/>
      <c r="G675" s="672"/>
      <c r="H675" s="672"/>
      <c r="I675" s="672"/>
      <c r="J675" s="672"/>
      <c r="K675" s="672"/>
      <c r="L675" s="672"/>
      <c r="M675" s="672"/>
      <c r="N675" s="672"/>
      <c r="O675" s="672"/>
      <c r="P675" s="672"/>
      <c r="Q675" s="672"/>
      <c r="R675" s="672"/>
      <c r="S675" s="672"/>
      <c r="T675" s="672"/>
      <c r="U675" s="672"/>
      <c r="V675" s="672"/>
      <c r="W675" s="672"/>
      <c r="X675" s="672"/>
      <c r="Y675" s="672"/>
      <c r="Z675" s="672"/>
      <c r="AA675" s="672"/>
    </row>
    <row r="676">
      <c r="A676" s="672"/>
      <c r="B676" s="701"/>
      <c r="C676" s="672"/>
      <c r="D676" s="672"/>
      <c r="E676" s="672"/>
      <c r="F676" s="672"/>
      <c r="G676" s="672"/>
      <c r="H676" s="672"/>
      <c r="I676" s="672"/>
      <c r="J676" s="672"/>
      <c r="K676" s="672"/>
      <c r="L676" s="672"/>
      <c r="M676" s="672"/>
      <c r="N676" s="672"/>
      <c r="O676" s="672"/>
      <c r="P676" s="672"/>
      <c r="Q676" s="672"/>
      <c r="R676" s="672"/>
      <c r="S676" s="672"/>
      <c r="T676" s="672"/>
      <c r="U676" s="672"/>
      <c r="V676" s="672"/>
      <c r="W676" s="672"/>
      <c r="X676" s="672"/>
      <c r="Y676" s="672"/>
      <c r="Z676" s="672"/>
      <c r="AA676" s="672"/>
    </row>
    <row r="677">
      <c r="A677" s="672"/>
      <c r="B677" s="701"/>
      <c r="C677" s="672"/>
      <c r="D677" s="672"/>
      <c r="E677" s="672"/>
      <c r="F677" s="672"/>
      <c r="G677" s="672"/>
      <c r="H677" s="672"/>
      <c r="I677" s="672"/>
      <c r="J677" s="672"/>
      <c r="K677" s="672"/>
      <c r="L677" s="672"/>
      <c r="M677" s="672"/>
      <c r="N677" s="672"/>
      <c r="O677" s="672"/>
      <c r="P677" s="672"/>
      <c r="Q677" s="672"/>
      <c r="R677" s="672"/>
      <c r="S677" s="672"/>
      <c r="T677" s="672"/>
      <c r="U677" s="672"/>
      <c r="V677" s="672"/>
      <c r="W677" s="672"/>
      <c r="X677" s="672"/>
      <c r="Y677" s="672"/>
      <c r="Z677" s="672"/>
      <c r="AA677" s="672"/>
    </row>
    <row r="678">
      <c r="A678" s="672"/>
      <c r="B678" s="701"/>
      <c r="C678" s="672"/>
      <c r="D678" s="672"/>
      <c r="E678" s="672"/>
      <c r="F678" s="672"/>
      <c r="G678" s="672"/>
      <c r="H678" s="672"/>
      <c r="I678" s="672"/>
      <c r="J678" s="672"/>
      <c r="K678" s="672"/>
      <c r="L678" s="672"/>
      <c r="M678" s="672"/>
      <c r="N678" s="672"/>
      <c r="O678" s="672"/>
      <c r="P678" s="672"/>
      <c r="Q678" s="672"/>
      <c r="R678" s="672"/>
      <c r="S678" s="672"/>
      <c r="T678" s="672"/>
      <c r="U678" s="672"/>
      <c r="V678" s="672"/>
      <c r="W678" s="672"/>
      <c r="X678" s="672"/>
      <c r="Y678" s="672"/>
      <c r="Z678" s="672"/>
      <c r="AA678" s="672"/>
    </row>
    <row r="679">
      <c r="A679" s="672"/>
      <c r="B679" s="701"/>
      <c r="C679" s="672"/>
      <c r="D679" s="672"/>
      <c r="E679" s="672"/>
      <c r="F679" s="672"/>
      <c r="G679" s="672"/>
      <c r="H679" s="672"/>
      <c r="I679" s="672"/>
      <c r="J679" s="672"/>
      <c r="K679" s="672"/>
      <c r="L679" s="672"/>
      <c r="M679" s="672"/>
      <c r="N679" s="672"/>
      <c r="O679" s="672"/>
      <c r="P679" s="672"/>
      <c r="Q679" s="672"/>
      <c r="R679" s="672"/>
      <c r="S679" s="672"/>
      <c r="T679" s="672"/>
      <c r="U679" s="672"/>
      <c r="V679" s="672"/>
      <c r="W679" s="672"/>
      <c r="X679" s="672"/>
      <c r="Y679" s="672"/>
      <c r="Z679" s="672"/>
      <c r="AA679" s="672"/>
    </row>
    <row r="680">
      <c r="A680" s="672"/>
      <c r="B680" s="701"/>
      <c r="C680" s="672"/>
      <c r="D680" s="672"/>
      <c r="E680" s="672"/>
      <c r="F680" s="672"/>
      <c r="G680" s="672"/>
      <c r="H680" s="672"/>
      <c r="I680" s="672"/>
      <c r="J680" s="672"/>
      <c r="K680" s="672"/>
      <c r="L680" s="672"/>
      <c r="M680" s="672"/>
      <c r="N680" s="672"/>
      <c r="O680" s="672"/>
      <c r="P680" s="672"/>
      <c r="Q680" s="672"/>
      <c r="R680" s="672"/>
      <c r="S680" s="672"/>
      <c r="T680" s="672"/>
      <c r="U680" s="672"/>
      <c r="V680" s="672"/>
      <c r="W680" s="672"/>
      <c r="X680" s="672"/>
      <c r="Y680" s="672"/>
      <c r="Z680" s="672"/>
      <c r="AA680" s="672"/>
    </row>
    <row r="681">
      <c r="A681" s="672"/>
      <c r="B681" s="701"/>
      <c r="C681" s="672"/>
      <c r="D681" s="672"/>
      <c r="E681" s="672"/>
      <c r="F681" s="672"/>
      <c r="G681" s="672"/>
      <c r="H681" s="672"/>
      <c r="I681" s="672"/>
      <c r="J681" s="672"/>
      <c r="K681" s="672"/>
      <c r="L681" s="672"/>
      <c r="M681" s="672"/>
      <c r="N681" s="672"/>
      <c r="O681" s="672"/>
      <c r="P681" s="672"/>
      <c r="Q681" s="672"/>
      <c r="R681" s="672"/>
      <c r="S681" s="672"/>
      <c r="T681" s="672"/>
      <c r="U681" s="672"/>
      <c r="V681" s="672"/>
      <c r="W681" s="672"/>
      <c r="X681" s="672"/>
      <c r="Y681" s="672"/>
      <c r="Z681" s="672"/>
      <c r="AA681" s="672"/>
    </row>
    <row r="682">
      <c r="A682" s="672"/>
      <c r="B682" s="701"/>
      <c r="C682" s="672"/>
      <c r="D682" s="672"/>
      <c r="E682" s="672"/>
      <c r="F682" s="672"/>
      <c r="G682" s="672"/>
      <c r="H682" s="672"/>
      <c r="I682" s="672"/>
      <c r="J682" s="672"/>
      <c r="K682" s="672"/>
      <c r="L682" s="672"/>
      <c r="M682" s="672"/>
      <c r="N682" s="672"/>
      <c r="O682" s="672"/>
      <c r="P682" s="672"/>
      <c r="Q682" s="672"/>
      <c r="R682" s="672"/>
      <c r="S682" s="672"/>
      <c r="T682" s="672"/>
      <c r="U682" s="672"/>
      <c r="V682" s="672"/>
      <c r="W682" s="672"/>
      <c r="X682" s="672"/>
      <c r="Y682" s="672"/>
      <c r="Z682" s="672"/>
      <c r="AA682" s="672"/>
    </row>
    <row r="683">
      <c r="A683" s="672"/>
      <c r="B683" s="701"/>
      <c r="C683" s="672"/>
      <c r="D683" s="672"/>
      <c r="E683" s="672"/>
      <c r="F683" s="672"/>
      <c r="G683" s="672"/>
      <c r="H683" s="672"/>
      <c r="I683" s="672"/>
      <c r="J683" s="672"/>
      <c r="K683" s="672"/>
      <c r="L683" s="672"/>
      <c r="M683" s="672"/>
      <c r="N683" s="672"/>
      <c r="O683" s="672"/>
      <c r="P683" s="672"/>
      <c r="Q683" s="672"/>
      <c r="R683" s="672"/>
      <c r="S683" s="672"/>
      <c r="T683" s="672"/>
      <c r="U683" s="672"/>
      <c r="V683" s="672"/>
      <c r="W683" s="672"/>
      <c r="X683" s="672"/>
      <c r="Y683" s="672"/>
      <c r="Z683" s="672"/>
      <c r="AA683" s="672"/>
    </row>
    <row r="684">
      <c r="A684" s="672"/>
      <c r="B684" s="701"/>
      <c r="C684" s="672"/>
      <c r="D684" s="672"/>
      <c r="E684" s="672"/>
      <c r="F684" s="672"/>
      <c r="G684" s="672"/>
      <c r="H684" s="672"/>
      <c r="I684" s="672"/>
      <c r="J684" s="672"/>
      <c r="K684" s="672"/>
      <c r="L684" s="672"/>
      <c r="M684" s="672"/>
      <c r="N684" s="672"/>
      <c r="O684" s="672"/>
      <c r="P684" s="672"/>
      <c r="Q684" s="672"/>
      <c r="R684" s="672"/>
      <c r="S684" s="672"/>
      <c r="T684" s="672"/>
      <c r="U684" s="672"/>
      <c r="V684" s="672"/>
      <c r="W684" s="672"/>
      <c r="X684" s="672"/>
      <c r="Y684" s="672"/>
      <c r="Z684" s="672"/>
      <c r="AA684" s="672"/>
    </row>
    <row r="685">
      <c r="A685" s="672"/>
      <c r="B685" s="701"/>
      <c r="C685" s="672"/>
      <c r="D685" s="672"/>
      <c r="E685" s="672"/>
      <c r="F685" s="672"/>
      <c r="G685" s="672"/>
      <c r="H685" s="672"/>
      <c r="I685" s="672"/>
      <c r="J685" s="672"/>
      <c r="K685" s="672"/>
      <c r="L685" s="672"/>
      <c r="M685" s="672"/>
      <c r="N685" s="672"/>
      <c r="O685" s="672"/>
      <c r="P685" s="672"/>
      <c r="Q685" s="672"/>
      <c r="R685" s="672"/>
      <c r="S685" s="672"/>
      <c r="T685" s="672"/>
      <c r="U685" s="672"/>
      <c r="V685" s="672"/>
      <c r="W685" s="672"/>
      <c r="X685" s="672"/>
      <c r="Y685" s="672"/>
      <c r="Z685" s="672"/>
      <c r="AA685" s="672"/>
    </row>
    <row r="686">
      <c r="A686" s="672"/>
      <c r="B686" s="701"/>
      <c r="C686" s="672"/>
      <c r="D686" s="672"/>
      <c r="E686" s="672"/>
      <c r="F686" s="672"/>
      <c r="G686" s="672"/>
      <c r="H686" s="672"/>
      <c r="I686" s="672"/>
      <c r="J686" s="672"/>
      <c r="K686" s="672"/>
      <c r="L686" s="672"/>
      <c r="M686" s="672"/>
      <c r="N686" s="672"/>
      <c r="O686" s="672"/>
      <c r="P686" s="672"/>
      <c r="Q686" s="672"/>
      <c r="R686" s="672"/>
      <c r="S686" s="672"/>
      <c r="T686" s="672"/>
      <c r="U686" s="672"/>
      <c r="V686" s="672"/>
      <c r="W686" s="672"/>
      <c r="X686" s="672"/>
      <c r="Y686" s="672"/>
      <c r="Z686" s="672"/>
      <c r="AA686" s="672"/>
    </row>
    <row r="687">
      <c r="A687" s="672"/>
      <c r="B687" s="701"/>
      <c r="C687" s="672"/>
      <c r="D687" s="672"/>
      <c r="E687" s="672"/>
      <c r="F687" s="672"/>
      <c r="G687" s="672"/>
      <c r="H687" s="672"/>
      <c r="I687" s="672"/>
      <c r="J687" s="672"/>
      <c r="K687" s="672"/>
      <c r="L687" s="672"/>
      <c r="M687" s="672"/>
      <c r="N687" s="672"/>
      <c r="O687" s="672"/>
      <c r="P687" s="672"/>
      <c r="Q687" s="672"/>
      <c r="R687" s="672"/>
      <c r="S687" s="672"/>
      <c r="T687" s="672"/>
      <c r="U687" s="672"/>
      <c r="V687" s="672"/>
      <c r="W687" s="672"/>
      <c r="X687" s="672"/>
      <c r="Y687" s="672"/>
      <c r="Z687" s="672"/>
      <c r="AA687" s="672"/>
    </row>
    <row r="688">
      <c r="A688" s="672"/>
      <c r="B688" s="701"/>
      <c r="C688" s="672"/>
      <c r="D688" s="672"/>
      <c r="E688" s="672"/>
      <c r="F688" s="672"/>
      <c r="G688" s="672"/>
      <c r="H688" s="672"/>
      <c r="I688" s="672"/>
      <c r="J688" s="672"/>
      <c r="K688" s="672"/>
      <c r="L688" s="672"/>
      <c r="M688" s="672"/>
      <c r="N688" s="672"/>
      <c r="O688" s="672"/>
      <c r="P688" s="672"/>
      <c r="Q688" s="672"/>
      <c r="R688" s="672"/>
      <c r="S688" s="672"/>
      <c r="T688" s="672"/>
      <c r="U688" s="672"/>
      <c r="V688" s="672"/>
      <c r="W688" s="672"/>
      <c r="X688" s="672"/>
      <c r="Y688" s="672"/>
      <c r="Z688" s="672"/>
      <c r="AA688" s="672"/>
    </row>
    <row r="689">
      <c r="A689" s="672"/>
      <c r="B689" s="701"/>
      <c r="C689" s="672"/>
      <c r="D689" s="672"/>
      <c r="E689" s="672"/>
      <c r="F689" s="672"/>
      <c r="G689" s="672"/>
      <c r="H689" s="672"/>
      <c r="I689" s="672"/>
      <c r="J689" s="672"/>
      <c r="K689" s="672"/>
      <c r="L689" s="672"/>
      <c r="M689" s="672"/>
      <c r="N689" s="672"/>
      <c r="O689" s="672"/>
      <c r="P689" s="672"/>
      <c r="Q689" s="672"/>
      <c r="R689" s="672"/>
      <c r="S689" s="672"/>
      <c r="T689" s="672"/>
      <c r="U689" s="672"/>
      <c r="V689" s="672"/>
      <c r="W689" s="672"/>
      <c r="X689" s="672"/>
      <c r="Y689" s="672"/>
      <c r="Z689" s="672"/>
      <c r="AA689" s="672"/>
    </row>
    <row r="690">
      <c r="A690" s="672"/>
      <c r="B690" s="701"/>
      <c r="C690" s="672"/>
      <c r="D690" s="672"/>
      <c r="E690" s="672"/>
      <c r="F690" s="672"/>
      <c r="G690" s="672"/>
      <c r="H690" s="672"/>
      <c r="I690" s="672"/>
      <c r="J690" s="672"/>
      <c r="K690" s="672"/>
      <c r="L690" s="672"/>
      <c r="M690" s="672"/>
      <c r="N690" s="672"/>
      <c r="O690" s="672"/>
      <c r="P690" s="672"/>
      <c r="Q690" s="672"/>
      <c r="R690" s="672"/>
      <c r="S690" s="672"/>
      <c r="T690" s="672"/>
      <c r="U690" s="672"/>
      <c r="V690" s="672"/>
      <c r="W690" s="672"/>
      <c r="X690" s="672"/>
      <c r="Y690" s="672"/>
      <c r="Z690" s="672"/>
      <c r="AA690" s="672"/>
    </row>
    <row r="691">
      <c r="A691" s="672"/>
      <c r="B691" s="701"/>
      <c r="C691" s="672"/>
      <c r="D691" s="672"/>
      <c r="E691" s="672"/>
      <c r="F691" s="672"/>
      <c r="G691" s="672"/>
      <c r="H691" s="672"/>
      <c r="I691" s="672"/>
      <c r="J691" s="672"/>
      <c r="K691" s="672"/>
      <c r="L691" s="672"/>
      <c r="M691" s="672"/>
      <c r="N691" s="672"/>
      <c r="O691" s="672"/>
      <c r="P691" s="672"/>
      <c r="Q691" s="672"/>
      <c r="R691" s="672"/>
      <c r="S691" s="672"/>
      <c r="T691" s="672"/>
      <c r="U691" s="672"/>
      <c r="V691" s="672"/>
      <c r="W691" s="672"/>
      <c r="X691" s="672"/>
      <c r="Y691" s="672"/>
      <c r="Z691" s="672"/>
      <c r="AA691" s="672"/>
    </row>
    <row r="692">
      <c r="A692" s="672"/>
      <c r="B692" s="701"/>
      <c r="C692" s="672"/>
      <c r="D692" s="672"/>
      <c r="E692" s="672"/>
      <c r="F692" s="672"/>
      <c r="G692" s="672"/>
      <c r="H692" s="672"/>
      <c r="I692" s="672"/>
      <c r="J692" s="672"/>
      <c r="K692" s="672"/>
      <c r="L692" s="672"/>
      <c r="M692" s="672"/>
      <c r="N692" s="672"/>
      <c r="O692" s="672"/>
      <c r="P692" s="672"/>
      <c r="Q692" s="672"/>
      <c r="R692" s="672"/>
      <c r="S692" s="672"/>
      <c r="T692" s="672"/>
      <c r="U692" s="672"/>
      <c r="V692" s="672"/>
      <c r="W692" s="672"/>
      <c r="X692" s="672"/>
      <c r="Y692" s="672"/>
      <c r="Z692" s="672"/>
      <c r="AA692" s="672"/>
    </row>
    <row r="693">
      <c r="A693" s="672"/>
      <c r="B693" s="701"/>
      <c r="C693" s="672"/>
      <c r="D693" s="672"/>
      <c r="E693" s="672"/>
      <c r="F693" s="672"/>
      <c r="G693" s="672"/>
      <c r="H693" s="672"/>
      <c r="I693" s="672"/>
      <c r="J693" s="672"/>
      <c r="K693" s="672"/>
      <c r="L693" s="672"/>
      <c r="M693" s="672"/>
      <c r="N693" s="672"/>
      <c r="O693" s="672"/>
      <c r="P693" s="672"/>
      <c r="Q693" s="672"/>
      <c r="R693" s="672"/>
      <c r="S693" s="672"/>
      <c r="T693" s="672"/>
      <c r="U693" s="672"/>
      <c r="V693" s="672"/>
      <c r="W693" s="672"/>
      <c r="X693" s="672"/>
      <c r="Y693" s="672"/>
      <c r="Z693" s="672"/>
      <c r="AA693" s="672"/>
    </row>
    <row r="694">
      <c r="A694" s="672"/>
      <c r="B694" s="701"/>
      <c r="C694" s="672"/>
      <c r="D694" s="672"/>
      <c r="E694" s="672"/>
      <c r="F694" s="672"/>
      <c r="G694" s="672"/>
      <c r="H694" s="672"/>
      <c r="I694" s="672"/>
      <c r="J694" s="672"/>
      <c r="K694" s="672"/>
      <c r="L694" s="672"/>
      <c r="M694" s="672"/>
      <c r="N694" s="672"/>
      <c r="O694" s="672"/>
      <c r="P694" s="672"/>
      <c r="Q694" s="672"/>
      <c r="R694" s="672"/>
      <c r="S694" s="672"/>
      <c r="T694" s="672"/>
      <c r="U694" s="672"/>
      <c r="V694" s="672"/>
      <c r="W694" s="672"/>
      <c r="X694" s="672"/>
      <c r="Y694" s="672"/>
      <c r="Z694" s="672"/>
      <c r="AA694" s="672"/>
    </row>
    <row r="695">
      <c r="A695" s="672"/>
      <c r="B695" s="701"/>
      <c r="C695" s="672"/>
      <c r="D695" s="672"/>
      <c r="E695" s="672"/>
      <c r="F695" s="672"/>
      <c r="G695" s="672"/>
      <c r="H695" s="672"/>
      <c r="I695" s="672"/>
      <c r="J695" s="672"/>
      <c r="K695" s="672"/>
      <c r="L695" s="672"/>
      <c r="M695" s="672"/>
      <c r="N695" s="672"/>
      <c r="O695" s="672"/>
      <c r="P695" s="672"/>
      <c r="Q695" s="672"/>
      <c r="R695" s="672"/>
      <c r="S695" s="672"/>
      <c r="T695" s="672"/>
      <c r="U695" s="672"/>
      <c r="V695" s="672"/>
      <c r="W695" s="672"/>
      <c r="X695" s="672"/>
      <c r="Y695" s="672"/>
      <c r="Z695" s="672"/>
      <c r="AA695" s="672"/>
    </row>
    <row r="696">
      <c r="A696" s="672"/>
      <c r="B696" s="701"/>
      <c r="C696" s="672"/>
      <c r="D696" s="672"/>
      <c r="E696" s="672"/>
      <c r="F696" s="672"/>
      <c r="G696" s="672"/>
      <c r="H696" s="672"/>
      <c r="I696" s="672"/>
      <c r="J696" s="672"/>
      <c r="K696" s="672"/>
      <c r="L696" s="672"/>
      <c r="M696" s="672"/>
      <c r="N696" s="672"/>
      <c r="O696" s="672"/>
      <c r="P696" s="672"/>
      <c r="Q696" s="672"/>
      <c r="R696" s="672"/>
      <c r="S696" s="672"/>
      <c r="T696" s="672"/>
      <c r="U696" s="672"/>
      <c r="V696" s="672"/>
      <c r="W696" s="672"/>
      <c r="X696" s="672"/>
      <c r="Y696" s="672"/>
      <c r="Z696" s="672"/>
      <c r="AA696" s="672"/>
    </row>
    <row r="697">
      <c r="A697" s="672"/>
      <c r="B697" s="701"/>
      <c r="C697" s="672"/>
      <c r="D697" s="672"/>
      <c r="E697" s="672"/>
      <c r="F697" s="672"/>
      <c r="G697" s="672"/>
      <c r="H697" s="672"/>
      <c r="I697" s="672"/>
      <c r="J697" s="672"/>
      <c r="K697" s="672"/>
      <c r="L697" s="672"/>
      <c r="M697" s="672"/>
      <c r="N697" s="672"/>
      <c r="O697" s="672"/>
      <c r="P697" s="672"/>
      <c r="Q697" s="672"/>
      <c r="R697" s="672"/>
      <c r="S697" s="672"/>
      <c r="T697" s="672"/>
      <c r="U697" s="672"/>
      <c r="V697" s="672"/>
      <c r="W697" s="672"/>
      <c r="X697" s="672"/>
      <c r="Y697" s="672"/>
      <c r="Z697" s="672"/>
      <c r="AA697" s="672"/>
    </row>
    <row r="698">
      <c r="A698" s="672"/>
      <c r="B698" s="701"/>
      <c r="C698" s="672"/>
      <c r="D698" s="672"/>
      <c r="E698" s="672"/>
      <c r="F698" s="672"/>
      <c r="G698" s="672"/>
      <c r="H698" s="672"/>
      <c r="I698" s="672"/>
      <c r="J698" s="672"/>
      <c r="K698" s="672"/>
      <c r="L698" s="672"/>
      <c r="M698" s="672"/>
      <c r="N698" s="672"/>
      <c r="O698" s="672"/>
      <c r="P698" s="672"/>
      <c r="Q698" s="672"/>
      <c r="R698" s="672"/>
      <c r="S698" s="672"/>
      <c r="T698" s="672"/>
      <c r="U698" s="672"/>
      <c r="V698" s="672"/>
      <c r="W698" s="672"/>
      <c r="X698" s="672"/>
      <c r="Y698" s="672"/>
      <c r="Z698" s="672"/>
      <c r="AA698" s="672"/>
    </row>
    <row r="699">
      <c r="A699" s="672"/>
      <c r="B699" s="701"/>
      <c r="C699" s="672"/>
      <c r="D699" s="672"/>
      <c r="E699" s="672"/>
      <c r="F699" s="672"/>
      <c r="G699" s="672"/>
      <c r="H699" s="672"/>
      <c r="I699" s="672"/>
      <c r="J699" s="672"/>
      <c r="K699" s="672"/>
      <c r="L699" s="672"/>
      <c r="M699" s="672"/>
      <c r="N699" s="672"/>
      <c r="O699" s="672"/>
      <c r="P699" s="672"/>
      <c r="Q699" s="672"/>
      <c r="R699" s="672"/>
      <c r="S699" s="672"/>
      <c r="T699" s="672"/>
      <c r="U699" s="672"/>
      <c r="V699" s="672"/>
      <c r="W699" s="672"/>
      <c r="X699" s="672"/>
      <c r="Y699" s="672"/>
      <c r="Z699" s="672"/>
      <c r="AA699" s="672"/>
    </row>
    <row r="700">
      <c r="A700" s="672"/>
      <c r="B700" s="701"/>
      <c r="C700" s="672"/>
      <c r="D700" s="672"/>
      <c r="E700" s="672"/>
      <c r="F700" s="672"/>
      <c r="G700" s="672"/>
      <c r="H700" s="672"/>
      <c r="I700" s="672"/>
      <c r="J700" s="672"/>
      <c r="K700" s="672"/>
      <c r="L700" s="672"/>
      <c r="M700" s="672"/>
      <c r="N700" s="672"/>
      <c r="O700" s="672"/>
      <c r="P700" s="672"/>
      <c r="Q700" s="672"/>
      <c r="R700" s="672"/>
      <c r="S700" s="672"/>
      <c r="T700" s="672"/>
      <c r="U700" s="672"/>
      <c r="V700" s="672"/>
      <c r="W700" s="672"/>
      <c r="X700" s="672"/>
      <c r="Y700" s="672"/>
      <c r="Z700" s="672"/>
      <c r="AA700" s="672"/>
    </row>
    <row r="701">
      <c r="A701" s="672"/>
      <c r="B701" s="701"/>
      <c r="C701" s="672"/>
      <c r="D701" s="672"/>
      <c r="E701" s="672"/>
      <c r="F701" s="672"/>
      <c r="G701" s="672"/>
      <c r="H701" s="672"/>
      <c r="I701" s="672"/>
      <c r="J701" s="672"/>
      <c r="K701" s="672"/>
      <c r="L701" s="672"/>
      <c r="M701" s="672"/>
      <c r="N701" s="672"/>
      <c r="O701" s="672"/>
      <c r="P701" s="672"/>
      <c r="Q701" s="672"/>
      <c r="R701" s="672"/>
      <c r="S701" s="672"/>
      <c r="T701" s="672"/>
      <c r="U701" s="672"/>
      <c r="V701" s="672"/>
      <c r="W701" s="672"/>
      <c r="X701" s="672"/>
      <c r="Y701" s="672"/>
      <c r="Z701" s="672"/>
      <c r="AA701" s="672"/>
    </row>
    <row r="702">
      <c r="A702" s="672"/>
      <c r="B702" s="701"/>
      <c r="C702" s="672"/>
      <c r="D702" s="672"/>
      <c r="E702" s="672"/>
      <c r="F702" s="672"/>
      <c r="G702" s="672"/>
      <c r="H702" s="672"/>
      <c r="I702" s="672"/>
      <c r="J702" s="672"/>
      <c r="K702" s="672"/>
      <c r="L702" s="672"/>
      <c r="M702" s="672"/>
      <c r="N702" s="672"/>
      <c r="O702" s="672"/>
      <c r="P702" s="672"/>
      <c r="Q702" s="672"/>
      <c r="R702" s="672"/>
      <c r="S702" s="672"/>
      <c r="T702" s="672"/>
      <c r="U702" s="672"/>
      <c r="V702" s="672"/>
      <c r="W702" s="672"/>
      <c r="X702" s="672"/>
      <c r="Y702" s="672"/>
      <c r="Z702" s="672"/>
      <c r="AA702" s="672"/>
    </row>
    <row r="703">
      <c r="A703" s="672"/>
      <c r="B703" s="701"/>
      <c r="C703" s="672"/>
      <c r="D703" s="672"/>
      <c r="E703" s="672"/>
      <c r="F703" s="672"/>
      <c r="G703" s="672"/>
      <c r="H703" s="672"/>
      <c r="I703" s="672"/>
      <c r="J703" s="672"/>
      <c r="K703" s="672"/>
      <c r="L703" s="672"/>
      <c r="M703" s="672"/>
      <c r="N703" s="672"/>
      <c r="O703" s="672"/>
      <c r="P703" s="672"/>
      <c r="Q703" s="672"/>
      <c r="R703" s="672"/>
      <c r="S703" s="672"/>
      <c r="T703" s="672"/>
      <c r="U703" s="672"/>
      <c r="V703" s="672"/>
      <c r="W703" s="672"/>
      <c r="X703" s="672"/>
      <c r="Y703" s="672"/>
      <c r="Z703" s="672"/>
      <c r="AA703" s="672"/>
    </row>
    <row r="704">
      <c r="A704" s="672"/>
      <c r="B704" s="701"/>
      <c r="C704" s="672"/>
      <c r="D704" s="672"/>
      <c r="E704" s="672"/>
      <c r="F704" s="672"/>
      <c r="G704" s="672"/>
      <c r="H704" s="672"/>
      <c r="I704" s="672"/>
      <c r="J704" s="672"/>
      <c r="K704" s="672"/>
      <c r="L704" s="672"/>
      <c r="M704" s="672"/>
      <c r="N704" s="672"/>
      <c r="O704" s="672"/>
      <c r="P704" s="672"/>
      <c r="Q704" s="672"/>
      <c r="R704" s="672"/>
      <c r="S704" s="672"/>
      <c r="T704" s="672"/>
      <c r="U704" s="672"/>
      <c r="V704" s="672"/>
      <c r="W704" s="672"/>
      <c r="X704" s="672"/>
      <c r="Y704" s="672"/>
      <c r="Z704" s="672"/>
      <c r="AA704" s="672"/>
    </row>
    <row r="705">
      <c r="A705" s="672"/>
      <c r="B705" s="701"/>
      <c r="C705" s="672"/>
      <c r="D705" s="672"/>
      <c r="E705" s="672"/>
      <c r="F705" s="672"/>
      <c r="G705" s="672"/>
      <c r="H705" s="672"/>
      <c r="I705" s="672"/>
      <c r="J705" s="672"/>
      <c r="K705" s="672"/>
      <c r="L705" s="672"/>
      <c r="M705" s="672"/>
      <c r="N705" s="672"/>
      <c r="O705" s="672"/>
      <c r="P705" s="672"/>
      <c r="Q705" s="672"/>
      <c r="R705" s="672"/>
      <c r="S705" s="672"/>
      <c r="T705" s="672"/>
      <c r="U705" s="672"/>
      <c r="V705" s="672"/>
      <c r="W705" s="672"/>
      <c r="X705" s="672"/>
      <c r="Y705" s="672"/>
      <c r="Z705" s="672"/>
      <c r="AA705" s="672"/>
    </row>
    <row r="706">
      <c r="A706" s="672"/>
      <c r="B706" s="701"/>
      <c r="C706" s="672"/>
      <c r="D706" s="672"/>
      <c r="E706" s="672"/>
      <c r="F706" s="672"/>
      <c r="G706" s="672"/>
      <c r="H706" s="672"/>
      <c r="I706" s="672"/>
      <c r="J706" s="672"/>
      <c r="K706" s="672"/>
      <c r="L706" s="672"/>
      <c r="M706" s="672"/>
      <c r="N706" s="672"/>
      <c r="O706" s="672"/>
      <c r="P706" s="672"/>
      <c r="Q706" s="672"/>
      <c r="R706" s="672"/>
      <c r="S706" s="672"/>
      <c r="T706" s="672"/>
      <c r="U706" s="672"/>
      <c r="V706" s="672"/>
      <c r="W706" s="672"/>
      <c r="X706" s="672"/>
      <c r="Y706" s="672"/>
      <c r="Z706" s="672"/>
      <c r="AA706" s="672"/>
    </row>
    <row r="707">
      <c r="A707" s="672"/>
      <c r="B707" s="701"/>
      <c r="C707" s="672"/>
      <c r="D707" s="672"/>
      <c r="E707" s="672"/>
      <c r="F707" s="672"/>
      <c r="G707" s="672"/>
      <c r="H707" s="672"/>
      <c r="I707" s="672"/>
      <c r="J707" s="672"/>
      <c r="K707" s="672"/>
      <c r="L707" s="672"/>
      <c r="M707" s="672"/>
      <c r="N707" s="672"/>
      <c r="O707" s="672"/>
      <c r="P707" s="672"/>
      <c r="Q707" s="672"/>
      <c r="R707" s="672"/>
      <c r="S707" s="672"/>
      <c r="T707" s="672"/>
      <c r="U707" s="672"/>
      <c r="V707" s="672"/>
      <c r="W707" s="672"/>
      <c r="X707" s="672"/>
      <c r="Y707" s="672"/>
      <c r="Z707" s="672"/>
      <c r="AA707" s="672"/>
    </row>
    <row r="708">
      <c r="A708" s="672"/>
      <c r="B708" s="701"/>
      <c r="C708" s="672"/>
      <c r="D708" s="672"/>
      <c r="E708" s="672"/>
      <c r="F708" s="672"/>
      <c r="G708" s="672"/>
      <c r="H708" s="672"/>
      <c r="I708" s="672"/>
      <c r="J708" s="672"/>
      <c r="K708" s="672"/>
      <c r="L708" s="672"/>
      <c r="M708" s="672"/>
      <c r="N708" s="672"/>
      <c r="O708" s="672"/>
      <c r="P708" s="672"/>
      <c r="Q708" s="672"/>
      <c r="R708" s="672"/>
      <c r="S708" s="672"/>
      <c r="T708" s="672"/>
      <c r="U708" s="672"/>
      <c r="V708" s="672"/>
      <c r="W708" s="672"/>
      <c r="X708" s="672"/>
      <c r="Y708" s="672"/>
      <c r="Z708" s="672"/>
      <c r="AA708" s="672"/>
    </row>
    <row r="709">
      <c r="A709" s="672"/>
      <c r="B709" s="701"/>
      <c r="C709" s="672"/>
      <c r="D709" s="672"/>
      <c r="E709" s="672"/>
      <c r="F709" s="672"/>
      <c r="G709" s="672"/>
      <c r="H709" s="672"/>
      <c r="I709" s="672"/>
      <c r="J709" s="672"/>
      <c r="K709" s="672"/>
      <c r="L709" s="672"/>
      <c r="M709" s="672"/>
      <c r="N709" s="672"/>
      <c r="O709" s="672"/>
      <c r="P709" s="672"/>
      <c r="Q709" s="672"/>
      <c r="R709" s="672"/>
      <c r="S709" s="672"/>
      <c r="T709" s="672"/>
      <c r="U709" s="672"/>
      <c r="V709" s="672"/>
      <c r="W709" s="672"/>
      <c r="X709" s="672"/>
      <c r="Y709" s="672"/>
      <c r="Z709" s="672"/>
      <c r="AA709" s="672"/>
    </row>
    <row r="710">
      <c r="A710" s="672"/>
      <c r="B710" s="701"/>
      <c r="C710" s="672"/>
      <c r="D710" s="672"/>
      <c r="E710" s="672"/>
      <c r="F710" s="672"/>
      <c r="G710" s="672"/>
      <c r="H710" s="672"/>
      <c r="I710" s="672"/>
      <c r="J710" s="672"/>
      <c r="K710" s="672"/>
      <c r="L710" s="672"/>
      <c r="M710" s="672"/>
      <c r="N710" s="672"/>
      <c r="O710" s="672"/>
      <c r="P710" s="672"/>
      <c r="Q710" s="672"/>
      <c r="R710" s="672"/>
      <c r="S710" s="672"/>
      <c r="T710" s="672"/>
      <c r="U710" s="672"/>
      <c r="V710" s="672"/>
      <c r="W710" s="672"/>
      <c r="X710" s="672"/>
      <c r="Y710" s="672"/>
      <c r="Z710" s="672"/>
      <c r="AA710" s="672"/>
    </row>
    <row r="711">
      <c r="A711" s="672"/>
      <c r="B711" s="701"/>
      <c r="C711" s="672"/>
      <c r="D711" s="672"/>
      <c r="E711" s="672"/>
      <c r="F711" s="672"/>
      <c r="G711" s="672"/>
      <c r="H711" s="672"/>
      <c r="I711" s="672"/>
      <c r="J711" s="672"/>
      <c r="K711" s="672"/>
      <c r="L711" s="672"/>
      <c r="M711" s="672"/>
      <c r="N711" s="672"/>
      <c r="O711" s="672"/>
      <c r="P711" s="672"/>
      <c r="Q711" s="672"/>
      <c r="R711" s="672"/>
      <c r="S711" s="672"/>
      <c r="T711" s="672"/>
      <c r="U711" s="672"/>
      <c r="V711" s="672"/>
      <c r="W711" s="672"/>
      <c r="X711" s="672"/>
      <c r="Y711" s="672"/>
      <c r="Z711" s="672"/>
      <c r="AA711" s="672"/>
    </row>
    <row r="712">
      <c r="A712" s="672"/>
      <c r="B712" s="701"/>
      <c r="C712" s="672"/>
      <c r="D712" s="672"/>
      <c r="E712" s="672"/>
      <c r="F712" s="672"/>
      <c r="G712" s="672"/>
      <c r="H712" s="672"/>
      <c r="I712" s="672"/>
      <c r="J712" s="672"/>
      <c r="K712" s="672"/>
      <c r="L712" s="672"/>
      <c r="M712" s="672"/>
      <c r="N712" s="672"/>
      <c r="O712" s="672"/>
      <c r="P712" s="672"/>
      <c r="Q712" s="672"/>
      <c r="R712" s="672"/>
      <c r="S712" s="672"/>
      <c r="T712" s="672"/>
      <c r="U712" s="672"/>
      <c r="V712" s="672"/>
      <c r="W712" s="672"/>
      <c r="X712" s="672"/>
      <c r="Y712" s="672"/>
      <c r="Z712" s="672"/>
      <c r="AA712" s="672"/>
    </row>
    <row r="713">
      <c r="A713" s="672"/>
      <c r="B713" s="701"/>
      <c r="C713" s="672"/>
      <c r="D713" s="672"/>
      <c r="E713" s="672"/>
      <c r="F713" s="672"/>
      <c r="G713" s="672"/>
      <c r="H713" s="672"/>
      <c r="I713" s="672"/>
      <c r="J713" s="672"/>
      <c r="K713" s="672"/>
      <c r="L713" s="672"/>
      <c r="M713" s="672"/>
      <c r="N713" s="672"/>
      <c r="O713" s="672"/>
      <c r="P713" s="672"/>
      <c r="Q713" s="672"/>
      <c r="R713" s="672"/>
      <c r="S713" s="672"/>
      <c r="T713" s="672"/>
      <c r="U713" s="672"/>
      <c r="V713" s="672"/>
      <c r="W713" s="672"/>
      <c r="X713" s="672"/>
      <c r="Y713" s="672"/>
      <c r="Z713" s="672"/>
      <c r="AA713" s="672"/>
    </row>
    <row r="714">
      <c r="A714" s="672"/>
      <c r="B714" s="701"/>
      <c r="C714" s="672"/>
      <c r="D714" s="672"/>
      <c r="E714" s="672"/>
      <c r="F714" s="672"/>
      <c r="G714" s="672"/>
      <c r="H714" s="672"/>
      <c r="I714" s="672"/>
      <c r="J714" s="672"/>
      <c r="K714" s="672"/>
      <c r="L714" s="672"/>
      <c r="M714" s="672"/>
      <c r="N714" s="672"/>
      <c r="O714" s="672"/>
      <c r="P714" s="672"/>
      <c r="Q714" s="672"/>
      <c r="R714" s="672"/>
      <c r="S714" s="672"/>
      <c r="T714" s="672"/>
      <c r="U714" s="672"/>
      <c r="V714" s="672"/>
      <c r="W714" s="672"/>
      <c r="X714" s="672"/>
      <c r="Y714" s="672"/>
      <c r="Z714" s="672"/>
      <c r="AA714" s="672"/>
    </row>
    <row r="715">
      <c r="A715" s="672"/>
      <c r="B715" s="701"/>
      <c r="C715" s="672"/>
      <c r="D715" s="672"/>
      <c r="E715" s="672"/>
      <c r="F715" s="672"/>
      <c r="G715" s="672"/>
      <c r="H715" s="672"/>
      <c r="I715" s="672"/>
      <c r="J715" s="672"/>
      <c r="K715" s="672"/>
      <c r="L715" s="672"/>
      <c r="M715" s="672"/>
      <c r="N715" s="672"/>
      <c r="O715" s="672"/>
      <c r="P715" s="672"/>
      <c r="Q715" s="672"/>
      <c r="R715" s="672"/>
      <c r="S715" s="672"/>
      <c r="T715" s="672"/>
      <c r="U715" s="672"/>
      <c r="V715" s="672"/>
      <c r="W715" s="672"/>
      <c r="X715" s="672"/>
      <c r="Y715" s="672"/>
      <c r="Z715" s="672"/>
      <c r="AA715" s="672"/>
    </row>
    <row r="716">
      <c r="A716" s="672"/>
      <c r="B716" s="701"/>
      <c r="C716" s="672"/>
      <c r="D716" s="672"/>
      <c r="E716" s="672"/>
      <c r="F716" s="672"/>
      <c r="G716" s="672"/>
      <c r="H716" s="672"/>
      <c r="I716" s="672"/>
      <c r="J716" s="672"/>
      <c r="K716" s="672"/>
      <c r="L716" s="672"/>
      <c r="M716" s="672"/>
      <c r="N716" s="672"/>
      <c r="O716" s="672"/>
      <c r="P716" s="672"/>
      <c r="Q716" s="672"/>
      <c r="R716" s="672"/>
      <c r="S716" s="672"/>
      <c r="T716" s="672"/>
      <c r="U716" s="672"/>
      <c r="V716" s="672"/>
      <c r="W716" s="672"/>
      <c r="X716" s="672"/>
      <c r="Y716" s="672"/>
      <c r="Z716" s="672"/>
      <c r="AA716" s="672"/>
    </row>
    <row r="717">
      <c r="A717" s="672"/>
      <c r="B717" s="701"/>
      <c r="C717" s="672"/>
      <c r="D717" s="672"/>
      <c r="E717" s="672"/>
      <c r="F717" s="672"/>
      <c r="G717" s="672"/>
      <c r="H717" s="672"/>
      <c r="I717" s="672"/>
      <c r="J717" s="672"/>
      <c r="K717" s="672"/>
      <c r="L717" s="672"/>
      <c r="M717" s="672"/>
      <c r="N717" s="672"/>
      <c r="O717" s="672"/>
      <c r="P717" s="672"/>
      <c r="Q717" s="672"/>
      <c r="R717" s="672"/>
      <c r="S717" s="672"/>
      <c r="T717" s="672"/>
      <c r="U717" s="672"/>
      <c r="V717" s="672"/>
      <c r="W717" s="672"/>
      <c r="X717" s="672"/>
      <c r="Y717" s="672"/>
      <c r="Z717" s="672"/>
      <c r="AA717" s="672"/>
    </row>
    <row r="718">
      <c r="A718" s="672"/>
      <c r="B718" s="701"/>
      <c r="C718" s="672"/>
      <c r="D718" s="672"/>
      <c r="E718" s="672"/>
      <c r="F718" s="672"/>
      <c r="G718" s="672"/>
      <c r="H718" s="672"/>
      <c r="I718" s="672"/>
      <c r="J718" s="672"/>
      <c r="K718" s="672"/>
      <c r="L718" s="672"/>
      <c r="M718" s="672"/>
      <c r="N718" s="672"/>
      <c r="O718" s="672"/>
      <c r="P718" s="672"/>
      <c r="Q718" s="672"/>
      <c r="R718" s="672"/>
      <c r="S718" s="672"/>
      <c r="T718" s="672"/>
      <c r="U718" s="672"/>
      <c r="V718" s="672"/>
      <c r="W718" s="672"/>
      <c r="X718" s="672"/>
      <c r="Y718" s="672"/>
      <c r="Z718" s="672"/>
      <c r="AA718" s="672"/>
    </row>
    <row r="719">
      <c r="A719" s="672"/>
      <c r="B719" s="701"/>
      <c r="C719" s="672"/>
      <c r="D719" s="672"/>
      <c r="E719" s="672"/>
      <c r="F719" s="672"/>
      <c r="G719" s="672"/>
      <c r="H719" s="672"/>
      <c r="I719" s="672"/>
      <c r="J719" s="672"/>
      <c r="K719" s="672"/>
      <c r="L719" s="672"/>
      <c r="M719" s="672"/>
      <c r="N719" s="672"/>
      <c r="O719" s="672"/>
      <c r="P719" s="672"/>
      <c r="Q719" s="672"/>
      <c r="R719" s="672"/>
      <c r="S719" s="672"/>
      <c r="T719" s="672"/>
      <c r="U719" s="672"/>
      <c r="V719" s="672"/>
      <c r="W719" s="672"/>
      <c r="X719" s="672"/>
      <c r="Y719" s="672"/>
      <c r="Z719" s="672"/>
      <c r="AA719" s="672"/>
    </row>
    <row r="720">
      <c r="A720" s="672"/>
      <c r="B720" s="701"/>
      <c r="C720" s="672"/>
      <c r="D720" s="672"/>
      <c r="E720" s="672"/>
      <c r="F720" s="672"/>
      <c r="G720" s="672"/>
      <c r="H720" s="672"/>
      <c r="I720" s="672"/>
      <c r="J720" s="672"/>
      <c r="K720" s="672"/>
      <c r="L720" s="672"/>
      <c r="M720" s="672"/>
      <c r="N720" s="672"/>
      <c r="O720" s="672"/>
      <c r="P720" s="672"/>
      <c r="Q720" s="672"/>
      <c r="R720" s="672"/>
      <c r="S720" s="672"/>
      <c r="T720" s="672"/>
      <c r="U720" s="672"/>
      <c r="V720" s="672"/>
      <c r="W720" s="672"/>
      <c r="X720" s="672"/>
      <c r="Y720" s="672"/>
      <c r="Z720" s="672"/>
      <c r="AA720" s="672"/>
    </row>
    <row r="721">
      <c r="A721" s="672"/>
      <c r="B721" s="701"/>
      <c r="C721" s="672"/>
      <c r="D721" s="672"/>
      <c r="E721" s="672"/>
      <c r="F721" s="672"/>
      <c r="G721" s="672"/>
      <c r="H721" s="672"/>
      <c r="I721" s="672"/>
      <c r="J721" s="672"/>
      <c r="K721" s="672"/>
      <c r="L721" s="672"/>
      <c r="M721" s="672"/>
      <c r="N721" s="672"/>
      <c r="O721" s="672"/>
      <c r="P721" s="672"/>
      <c r="Q721" s="672"/>
      <c r="R721" s="672"/>
      <c r="S721" s="672"/>
      <c r="T721" s="672"/>
      <c r="U721" s="672"/>
      <c r="V721" s="672"/>
      <c r="W721" s="672"/>
      <c r="X721" s="672"/>
      <c r="Y721" s="672"/>
      <c r="Z721" s="672"/>
      <c r="AA721" s="672"/>
    </row>
    <row r="722">
      <c r="A722" s="672"/>
      <c r="B722" s="701"/>
      <c r="C722" s="672"/>
      <c r="D722" s="672"/>
      <c r="E722" s="672"/>
      <c r="F722" s="672"/>
      <c r="G722" s="672"/>
      <c r="H722" s="672"/>
      <c r="I722" s="672"/>
      <c r="J722" s="672"/>
      <c r="K722" s="672"/>
      <c r="L722" s="672"/>
      <c r="M722" s="672"/>
      <c r="N722" s="672"/>
      <c r="O722" s="672"/>
      <c r="P722" s="672"/>
      <c r="Q722" s="672"/>
      <c r="R722" s="672"/>
      <c r="S722" s="672"/>
      <c r="T722" s="672"/>
      <c r="U722" s="672"/>
      <c r="V722" s="672"/>
      <c r="W722" s="672"/>
      <c r="X722" s="672"/>
      <c r="Y722" s="672"/>
      <c r="Z722" s="672"/>
      <c r="AA722" s="672"/>
    </row>
    <row r="723">
      <c r="A723" s="672"/>
      <c r="B723" s="701"/>
      <c r="C723" s="672"/>
      <c r="D723" s="672"/>
      <c r="E723" s="672"/>
      <c r="F723" s="672"/>
      <c r="G723" s="672"/>
      <c r="H723" s="672"/>
      <c r="I723" s="672"/>
      <c r="J723" s="672"/>
      <c r="K723" s="672"/>
      <c r="L723" s="672"/>
      <c r="M723" s="672"/>
      <c r="N723" s="672"/>
      <c r="O723" s="672"/>
      <c r="P723" s="672"/>
      <c r="Q723" s="672"/>
      <c r="R723" s="672"/>
      <c r="S723" s="672"/>
      <c r="T723" s="672"/>
      <c r="U723" s="672"/>
      <c r="V723" s="672"/>
      <c r="W723" s="672"/>
      <c r="X723" s="672"/>
      <c r="Y723" s="672"/>
      <c r="Z723" s="672"/>
      <c r="AA723" s="672"/>
    </row>
    <row r="724">
      <c r="A724" s="672"/>
      <c r="B724" s="701"/>
      <c r="C724" s="672"/>
      <c r="D724" s="672"/>
      <c r="E724" s="672"/>
      <c r="F724" s="672"/>
      <c r="G724" s="672"/>
      <c r="H724" s="672"/>
      <c r="I724" s="672"/>
      <c r="J724" s="672"/>
      <c r="K724" s="672"/>
      <c r="L724" s="672"/>
      <c r="M724" s="672"/>
      <c r="N724" s="672"/>
      <c r="O724" s="672"/>
      <c r="P724" s="672"/>
      <c r="Q724" s="672"/>
      <c r="R724" s="672"/>
      <c r="S724" s="672"/>
      <c r="T724" s="672"/>
      <c r="U724" s="672"/>
      <c r="V724" s="672"/>
      <c r="W724" s="672"/>
      <c r="X724" s="672"/>
      <c r="Y724" s="672"/>
      <c r="Z724" s="672"/>
      <c r="AA724" s="672"/>
    </row>
    <row r="725">
      <c r="A725" s="672"/>
      <c r="B725" s="701"/>
      <c r="C725" s="672"/>
      <c r="D725" s="672"/>
      <c r="E725" s="672"/>
      <c r="F725" s="672"/>
      <c r="G725" s="672"/>
      <c r="H725" s="672"/>
      <c r="I725" s="672"/>
      <c r="J725" s="672"/>
      <c r="K725" s="672"/>
      <c r="L725" s="672"/>
      <c r="M725" s="672"/>
      <c r="N725" s="672"/>
      <c r="O725" s="672"/>
      <c r="P725" s="672"/>
      <c r="Q725" s="672"/>
      <c r="R725" s="672"/>
      <c r="S725" s="672"/>
      <c r="T725" s="672"/>
      <c r="U725" s="672"/>
      <c r="V725" s="672"/>
      <c r="W725" s="672"/>
      <c r="X725" s="672"/>
      <c r="Y725" s="672"/>
      <c r="Z725" s="672"/>
      <c r="AA725" s="672"/>
    </row>
    <row r="726">
      <c r="A726" s="672"/>
      <c r="B726" s="701"/>
      <c r="C726" s="672"/>
      <c r="D726" s="672"/>
      <c r="E726" s="672"/>
      <c r="F726" s="672"/>
      <c r="G726" s="672"/>
      <c r="H726" s="672"/>
      <c r="I726" s="672"/>
      <c r="J726" s="672"/>
      <c r="K726" s="672"/>
      <c r="L726" s="672"/>
      <c r="M726" s="672"/>
      <c r="N726" s="672"/>
      <c r="O726" s="672"/>
      <c r="P726" s="672"/>
      <c r="Q726" s="672"/>
      <c r="R726" s="672"/>
      <c r="S726" s="672"/>
      <c r="T726" s="672"/>
      <c r="U726" s="672"/>
      <c r="V726" s="672"/>
      <c r="W726" s="672"/>
      <c r="X726" s="672"/>
      <c r="Y726" s="672"/>
      <c r="Z726" s="672"/>
      <c r="AA726" s="672"/>
    </row>
    <row r="727">
      <c r="A727" s="672"/>
      <c r="B727" s="701"/>
      <c r="C727" s="672"/>
      <c r="D727" s="672"/>
      <c r="E727" s="672"/>
      <c r="F727" s="672"/>
      <c r="G727" s="672"/>
      <c r="H727" s="672"/>
      <c r="I727" s="672"/>
      <c r="J727" s="672"/>
      <c r="K727" s="672"/>
      <c r="L727" s="672"/>
      <c r="M727" s="672"/>
      <c r="N727" s="672"/>
      <c r="O727" s="672"/>
      <c r="P727" s="672"/>
      <c r="Q727" s="672"/>
      <c r="R727" s="672"/>
      <c r="S727" s="672"/>
      <c r="T727" s="672"/>
      <c r="U727" s="672"/>
      <c r="V727" s="672"/>
      <c r="W727" s="672"/>
      <c r="X727" s="672"/>
      <c r="Y727" s="672"/>
      <c r="Z727" s="672"/>
      <c r="AA727" s="672"/>
    </row>
    <row r="728">
      <c r="A728" s="672"/>
      <c r="B728" s="701"/>
      <c r="C728" s="672"/>
      <c r="D728" s="672"/>
      <c r="E728" s="672"/>
      <c r="F728" s="672"/>
      <c r="G728" s="672"/>
      <c r="H728" s="672"/>
      <c r="I728" s="672"/>
      <c r="J728" s="672"/>
      <c r="K728" s="672"/>
      <c r="L728" s="672"/>
      <c r="M728" s="672"/>
      <c r="N728" s="672"/>
      <c r="O728" s="672"/>
      <c r="P728" s="672"/>
      <c r="Q728" s="672"/>
      <c r="R728" s="672"/>
      <c r="S728" s="672"/>
      <c r="T728" s="672"/>
      <c r="U728" s="672"/>
      <c r="V728" s="672"/>
      <c r="W728" s="672"/>
      <c r="X728" s="672"/>
      <c r="Y728" s="672"/>
      <c r="Z728" s="672"/>
      <c r="AA728" s="672"/>
    </row>
    <row r="729">
      <c r="A729" s="672"/>
      <c r="B729" s="701"/>
      <c r="C729" s="672"/>
      <c r="D729" s="672"/>
      <c r="E729" s="672"/>
      <c r="F729" s="672"/>
      <c r="G729" s="672"/>
      <c r="H729" s="672"/>
      <c r="I729" s="672"/>
      <c r="J729" s="672"/>
      <c r="K729" s="672"/>
      <c r="L729" s="672"/>
      <c r="M729" s="672"/>
      <c r="N729" s="672"/>
      <c r="O729" s="672"/>
      <c r="P729" s="672"/>
      <c r="Q729" s="672"/>
      <c r="R729" s="672"/>
      <c r="S729" s="672"/>
      <c r="T729" s="672"/>
      <c r="U729" s="672"/>
      <c r="V729" s="672"/>
      <c r="W729" s="672"/>
      <c r="X729" s="672"/>
      <c r="Y729" s="672"/>
      <c r="Z729" s="672"/>
      <c r="AA729" s="672"/>
    </row>
    <row r="730">
      <c r="A730" s="672"/>
      <c r="B730" s="701"/>
      <c r="C730" s="672"/>
      <c r="D730" s="672"/>
      <c r="E730" s="672"/>
      <c r="F730" s="672"/>
      <c r="G730" s="672"/>
      <c r="H730" s="672"/>
      <c r="I730" s="672"/>
      <c r="J730" s="672"/>
      <c r="K730" s="672"/>
      <c r="L730" s="672"/>
      <c r="M730" s="672"/>
      <c r="N730" s="672"/>
      <c r="O730" s="672"/>
      <c r="P730" s="672"/>
      <c r="Q730" s="672"/>
      <c r="R730" s="672"/>
      <c r="S730" s="672"/>
      <c r="T730" s="672"/>
      <c r="U730" s="672"/>
      <c r="V730" s="672"/>
      <c r="W730" s="672"/>
      <c r="X730" s="672"/>
      <c r="Y730" s="672"/>
      <c r="Z730" s="672"/>
      <c r="AA730" s="672"/>
    </row>
    <row r="731">
      <c r="A731" s="672"/>
      <c r="B731" s="701"/>
      <c r="C731" s="672"/>
      <c r="D731" s="672"/>
      <c r="E731" s="672"/>
      <c r="F731" s="672"/>
      <c r="G731" s="672"/>
      <c r="H731" s="672"/>
      <c r="I731" s="672"/>
      <c r="J731" s="672"/>
      <c r="K731" s="672"/>
      <c r="L731" s="672"/>
      <c r="M731" s="672"/>
      <c r="N731" s="672"/>
      <c r="O731" s="672"/>
      <c r="P731" s="672"/>
      <c r="Q731" s="672"/>
      <c r="R731" s="672"/>
      <c r="S731" s="672"/>
      <c r="T731" s="672"/>
      <c r="U731" s="672"/>
      <c r="V731" s="672"/>
      <c r="W731" s="672"/>
      <c r="X731" s="672"/>
      <c r="Y731" s="672"/>
      <c r="Z731" s="672"/>
      <c r="AA731" s="672"/>
    </row>
    <row r="732">
      <c r="A732" s="672"/>
      <c r="B732" s="701"/>
      <c r="C732" s="672"/>
      <c r="D732" s="672"/>
      <c r="E732" s="672"/>
      <c r="F732" s="672"/>
      <c r="G732" s="672"/>
      <c r="H732" s="672"/>
      <c r="I732" s="672"/>
      <c r="J732" s="672"/>
      <c r="K732" s="672"/>
      <c r="L732" s="672"/>
      <c r="M732" s="672"/>
      <c r="N732" s="672"/>
      <c r="O732" s="672"/>
      <c r="P732" s="672"/>
      <c r="Q732" s="672"/>
      <c r="R732" s="672"/>
      <c r="S732" s="672"/>
      <c r="T732" s="672"/>
      <c r="U732" s="672"/>
      <c r="V732" s="672"/>
      <c r="W732" s="672"/>
      <c r="X732" s="672"/>
      <c r="Y732" s="672"/>
      <c r="Z732" s="672"/>
      <c r="AA732" s="672"/>
    </row>
    <row r="733">
      <c r="A733" s="672"/>
      <c r="B733" s="701"/>
      <c r="C733" s="672"/>
      <c r="D733" s="672"/>
      <c r="E733" s="672"/>
      <c r="F733" s="672"/>
      <c r="G733" s="672"/>
      <c r="H733" s="672"/>
      <c r="I733" s="672"/>
      <c r="J733" s="672"/>
      <c r="K733" s="672"/>
      <c r="L733" s="672"/>
      <c r="M733" s="672"/>
      <c r="N733" s="672"/>
      <c r="O733" s="672"/>
      <c r="P733" s="672"/>
      <c r="Q733" s="672"/>
      <c r="R733" s="672"/>
      <c r="S733" s="672"/>
      <c r="T733" s="672"/>
      <c r="U733" s="672"/>
      <c r="V733" s="672"/>
      <c r="W733" s="672"/>
      <c r="X733" s="672"/>
      <c r="Y733" s="672"/>
      <c r="Z733" s="672"/>
      <c r="AA733" s="672"/>
    </row>
    <row r="734">
      <c r="A734" s="672"/>
      <c r="B734" s="701"/>
      <c r="C734" s="672"/>
      <c r="D734" s="672"/>
      <c r="E734" s="672"/>
      <c r="F734" s="672"/>
      <c r="G734" s="672"/>
      <c r="H734" s="672"/>
      <c r="I734" s="672"/>
      <c r="J734" s="672"/>
      <c r="K734" s="672"/>
      <c r="L734" s="672"/>
      <c r="M734" s="672"/>
      <c r="N734" s="672"/>
      <c r="O734" s="672"/>
      <c r="P734" s="672"/>
      <c r="Q734" s="672"/>
      <c r="R734" s="672"/>
      <c r="S734" s="672"/>
      <c r="T734" s="672"/>
      <c r="U734" s="672"/>
      <c r="V734" s="672"/>
      <c r="W734" s="672"/>
      <c r="X734" s="672"/>
      <c r="Y734" s="672"/>
      <c r="Z734" s="672"/>
      <c r="AA734" s="672"/>
    </row>
    <row r="735">
      <c r="A735" s="672"/>
      <c r="B735" s="701"/>
      <c r="C735" s="672"/>
      <c r="D735" s="672"/>
      <c r="E735" s="672"/>
      <c r="F735" s="672"/>
      <c r="G735" s="672"/>
      <c r="H735" s="672"/>
      <c r="I735" s="672"/>
      <c r="J735" s="672"/>
      <c r="K735" s="672"/>
      <c r="L735" s="672"/>
      <c r="M735" s="672"/>
      <c r="N735" s="672"/>
      <c r="O735" s="672"/>
      <c r="P735" s="672"/>
      <c r="Q735" s="672"/>
      <c r="R735" s="672"/>
      <c r="S735" s="672"/>
      <c r="T735" s="672"/>
      <c r="U735" s="672"/>
      <c r="V735" s="672"/>
      <c r="W735" s="672"/>
      <c r="X735" s="672"/>
      <c r="Y735" s="672"/>
      <c r="Z735" s="672"/>
      <c r="AA735" s="672"/>
    </row>
    <row r="736">
      <c r="A736" s="672"/>
      <c r="B736" s="701"/>
      <c r="C736" s="672"/>
      <c r="D736" s="672"/>
      <c r="E736" s="672"/>
      <c r="F736" s="672"/>
      <c r="G736" s="672"/>
      <c r="H736" s="672"/>
      <c r="I736" s="672"/>
      <c r="J736" s="672"/>
      <c r="K736" s="672"/>
      <c r="L736" s="672"/>
      <c r="M736" s="672"/>
      <c r="N736" s="672"/>
      <c r="O736" s="672"/>
      <c r="P736" s="672"/>
      <c r="Q736" s="672"/>
      <c r="R736" s="672"/>
      <c r="S736" s="672"/>
      <c r="T736" s="672"/>
      <c r="U736" s="672"/>
      <c r="V736" s="672"/>
      <c r="W736" s="672"/>
      <c r="X736" s="672"/>
      <c r="Y736" s="672"/>
      <c r="Z736" s="672"/>
      <c r="AA736" s="672"/>
    </row>
    <row r="737">
      <c r="A737" s="672"/>
      <c r="B737" s="701"/>
      <c r="C737" s="672"/>
      <c r="D737" s="672"/>
      <c r="E737" s="672"/>
      <c r="F737" s="672"/>
      <c r="G737" s="672"/>
      <c r="H737" s="672"/>
      <c r="I737" s="672"/>
      <c r="J737" s="672"/>
      <c r="K737" s="672"/>
      <c r="L737" s="672"/>
      <c r="M737" s="672"/>
      <c r="N737" s="672"/>
      <c r="O737" s="672"/>
      <c r="P737" s="672"/>
      <c r="Q737" s="672"/>
      <c r="R737" s="672"/>
      <c r="S737" s="672"/>
      <c r="T737" s="672"/>
      <c r="U737" s="672"/>
      <c r="V737" s="672"/>
      <c r="W737" s="672"/>
      <c r="X737" s="672"/>
      <c r="Y737" s="672"/>
      <c r="Z737" s="672"/>
      <c r="AA737" s="672"/>
    </row>
    <row r="738">
      <c r="A738" s="672"/>
      <c r="B738" s="701"/>
      <c r="C738" s="672"/>
      <c r="D738" s="672"/>
      <c r="E738" s="672"/>
      <c r="F738" s="672"/>
      <c r="G738" s="672"/>
      <c r="H738" s="672"/>
      <c r="I738" s="672"/>
      <c r="J738" s="672"/>
      <c r="K738" s="672"/>
      <c r="L738" s="672"/>
      <c r="M738" s="672"/>
      <c r="N738" s="672"/>
      <c r="O738" s="672"/>
      <c r="P738" s="672"/>
      <c r="Q738" s="672"/>
      <c r="R738" s="672"/>
      <c r="S738" s="672"/>
      <c r="T738" s="672"/>
      <c r="U738" s="672"/>
      <c r="V738" s="672"/>
      <c r="W738" s="672"/>
      <c r="X738" s="672"/>
      <c r="Y738" s="672"/>
      <c r="Z738" s="672"/>
      <c r="AA738" s="672"/>
    </row>
    <row r="739">
      <c r="A739" s="672"/>
      <c r="B739" s="701"/>
      <c r="C739" s="672"/>
      <c r="D739" s="672"/>
      <c r="E739" s="672"/>
      <c r="F739" s="672"/>
      <c r="G739" s="672"/>
      <c r="H739" s="672"/>
      <c r="I739" s="672"/>
      <c r="J739" s="672"/>
      <c r="K739" s="672"/>
      <c r="L739" s="672"/>
      <c r="M739" s="672"/>
      <c r="N739" s="672"/>
      <c r="O739" s="672"/>
      <c r="P739" s="672"/>
      <c r="Q739" s="672"/>
      <c r="R739" s="672"/>
      <c r="S739" s="672"/>
      <c r="T739" s="672"/>
      <c r="U739" s="672"/>
      <c r="V739" s="672"/>
      <c r="W739" s="672"/>
      <c r="X739" s="672"/>
      <c r="Y739" s="672"/>
      <c r="Z739" s="672"/>
      <c r="AA739" s="672"/>
    </row>
    <row r="740">
      <c r="A740" s="672"/>
      <c r="B740" s="701"/>
      <c r="C740" s="672"/>
      <c r="D740" s="672"/>
      <c r="E740" s="672"/>
      <c r="F740" s="672"/>
      <c r="G740" s="672"/>
      <c r="H740" s="672"/>
      <c r="I740" s="672"/>
      <c r="J740" s="672"/>
      <c r="K740" s="672"/>
      <c r="L740" s="672"/>
      <c r="M740" s="672"/>
      <c r="N740" s="672"/>
      <c r="O740" s="672"/>
      <c r="P740" s="672"/>
      <c r="Q740" s="672"/>
      <c r="R740" s="672"/>
      <c r="S740" s="672"/>
      <c r="T740" s="672"/>
      <c r="U740" s="672"/>
      <c r="V740" s="672"/>
      <c r="W740" s="672"/>
      <c r="X740" s="672"/>
      <c r="Y740" s="672"/>
      <c r="Z740" s="672"/>
      <c r="AA740" s="672"/>
    </row>
    <row r="741">
      <c r="A741" s="672"/>
      <c r="B741" s="701"/>
      <c r="C741" s="672"/>
      <c r="D741" s="672"/>
      <c r="E741" s="672"/>
      <c r="F741" s="672"/>
      <c r="G741" s="672"/>
      <c r="H741" s="672"/>
      <c r="I741" s="672"/>
      <c r="J741" s="672"/>
      <c r="K741" s="672"/>
      <c r="L741" s="672"/>
      <c r="M741" s="672"/>
      <c r="N741" s="672"/>
      <c r="O741" s="672"/>
      <c r="P741" s="672"/>
      <c r="Q741" s="672"/>
      <c r="R741" s="672"/>
      <c r="S741" s="672"/>
      <c r="T741" s="672"/>
      <c r="U741" s="672"/>
      <c r="V741" s="672"/>
      <c r="W741" s="672"/>
      <c r="X741" s="672"/>
      <c r="Y741" s="672"/>
      <c r="Z741" s="672"/>
      <c r="AA741" s="672"/>
    </row>
    <row r="742">
      <c r="A742" s="672"/>
      <c r="B742" s="701"/>
      <c r="C742" s="672"/>
      <c r="D742" s="672"/>
      <c r="E742" s="672"/>
      <c r="F742" s="672"/>
      <c r="G742" s="672"/>
      <c r="H742" s="672"/>
      <c r="I742" s="672"/>
      <c r="J742" s="672"/>
      <c r="K742" s="672"/>
      <c r="L742" s="672"/>
      <c r="M742" s="672"/>
      <c r="N742" s="672"/>
      <c r="O742" s="672"/>
      <c r="P742" s="672"/>
      <c r="Q742" s="672"/>
      <c r="R742" s="672"/>
      <c r="S742" s="672"/>
      <c r="T742" s="672"/>
      <c r="U742" s="672"/>
      <c r="V742" s="672"/>
      <c r="W742" s="672"/>
      <c r="X742" s="672"/>
      <c r="Y742" s="672"/>
      <c r="Z742" s="672"/>
      <c r="AA742" s="672"/>
    </row>
    <row r="743">
      <c r="A743" s="672"/>
      <c r="B743" s="701"/>
      <c r="C743" s="672"/>
      <c r="D743" s="672"/>
      <c r="E743" s="672"/>
      <c r="F743" s="672"/>
      <c r="G743" s="672"/>
      <c r="H743" s="672"/>
      <c r="I743" s="672"/>
      <c r="J743" s="672"/>
      <c r="K743" s="672"/>
      <c r="L743" s="672"/>
      <c r="M743" s="672"/>
      <c r="N743" s="672"/>
      <c r="O743" s="672"/>
      <c r="P743" s="672"/>
      <c r="Q743" s="672"/>
      <c r="R743" s="672"/>
      <c r="S743" s="672"/>
      <c r="T743" s="672"/>
      <c r="U743" s="672"/>
      <c r="V743" s="672"/>
      <c r="W743" s="672"/>
      <c r="X743" s="672"/>
      <c r="Y743" s="672"/>
      <c r="Z743" s="672"/>
      <c r="AA743" s="672"/>
    </row>
    <row r="744">
      <c r="A744" s="672"/>
      <c r="B744" s="701"/>
      <c r="C744" s="672"/>
      <c r="D744" s="672"/>
      <c r="E744" s="672"/>
      <c r="F744" s="672"/>
      <c r="G744" s="672"/>
      <c r="H744" s="672"/>
      <c r="I744" s="672"/>
      <c r="J744" s="672"/>
      <c r="K744" s="672"/>
      <c r="L744" s="672"/>
      <c r="M744" s="672"/>
      <c r="N744" s="672"/>
      <c r="O744" s="672"/>
      <c r="P744" s="672"/>
      <c r="Q744" s="672"/>
      <c r="R744" s="672"/>
      <c r="S744" s="672"/>
      <c r="T744" s="672"/>
      <c r="U744" s="672"/>
      <c r="V744" s="672"/>
      <c r="W744" s="672"/>
      <c r="X744" s="672"/>
      <c r="Y744" s="672"/>
      <c r="Z744" s="672"/>
      <c r="AA744" s="672"/>
    </row>
    <row r="745">
      <c r="A745" s="672"/>
      <c r="B745" s="701"/>
      <c r="C745" s="672"/>
      <c r="D745" s="672"/>
      <c r="E745" s="672"/>
      <c r="F745" s="672"/>
      <c r="G745" s="672"/>
      <c r="H745" s="672"/>
      <c r="I745" s="672"/>
      <c r="J745" s="672"/>
      <c r="K745" s="672"/>
      <c r="L745" s="672"/>
      <c r="M745" s="672"/>
      <c r="N745" s="672"/>
      <c r="O745" s="672"/>
      <c r="P745" s="672"/>
      <c r="Q745" s="672"/>
      <c r="R745" s="672"/>
      <c r="S745" s="672"/>
      <c r="T745" s="672"/>
      <c r="U745" s="672"/>
      <c r="V745" s="672"/>
      <c r="W745" s="672"/>
      <c r="X745" s="672"/>
      <c r="Y745" s="672"/>
      <c r="Z745" s="672"/>
      <c r="AA745" s="672"/>
    </row>
    <row r="746">
      <c r="A746" s="672"/>
      <c r="B746" s="701"/>
      <c r="C746" s="672"/>
      <c r="D746" s="672"/>
      <c r="E746" s="672"/>
      <c r="F746" s="672"/>
      <c r="G746" s="672"/>
      <c r="H746" s="672"/>
      <c r="I746" s="672"/>
      <c r="J746" s="672"/>
      <c r="K746" s="672"/>
      <c r="L746" s="672"/>
      <c r="M746" s="672"/>
      <c r="N746" s="672"/>
      <c r="O746" s="672"/>
      <c r="P746" s="672"/>
      <c r="Q746" s="672"/>
      <c r="R746" s="672"/>
      <c r="S746" s="672"/>
      <c r="T746" s="672"/>
      <c r="U746" s="672"/>
      <c r="V746" s="672"/>
      <c r="W746" s="672"/>
      <c r="X746" s="672"/>
      <c r="Y746" s="672"/>
      <c r="Z746" s="672"/>
      <c r="AA746" s="672"/>
    </row>
    <row r="747">
      <c r="A747" s="672"/>
      <c r="B747" s="701"/>
      <c r="C747" s="672"/>
      <c r="D747" s="672"/>
      <c r="E747" s="672"/>
      <c r="F747" s="672"/>
      <c r="G747" s="672"/>
      <c r="H747" s="672"/>
      <c r="I747" s="672"/>
      <c r="J747" s="672"/>
      <c r="K747" s="672"/>
      <c r="L747" s="672"/>
      <c r="M747" s="672"/>
      <c r="N747" s="672"/>
      <c r="O747" s="672"/>
      <c r="P747" s="672"/>
      <c r="Q747" s="672"/>
      <c r="R747" s="672"/>
      <c r="S747" s="672"/>
      <c r="T747" s="672"/>
      <c r="U747" s="672"/>
      <c r="V747" s="672"/>
      <c r="W747" s="672"/>
      <c r="X747" s="672"/>
      <c r="Y747" s="672"/>
      <c r="Z747" s="672"/>
      <c r="AA747" s="672"/>
    </row>
    <row r="748">
      <c r="A748" s="672"/>
      <c r="B748" s="701"/>
      <c r="C748" s="672"/>
      <c r="D748" s="672"/>
      <c r="E748" s="672"/>
      <c r="F748" s="672"/>
      <c r="G748" s="672"/>
      <c r="H748" s="672"/>
      <c r="I748" s="672"/>
      <c r="J748" s="672"/>
      <c r="K748" s="672"/>
      <c r="L748" s="672"/>
      <c r="M748" s="672"/>
      <c r="N748" s="672"/>
      <c r="O748" s="672"/>
      <c r="P748" s="672"/>
      <c r="Q748" s="672"/>
      <c r="R748" s="672"/>
      <c r="S748" s="672"/>
      <c r="T748" s="672"/>
      <c r="U748" s="672"/>
      <c r="V748" s="672"/>
      <c r="W748" s="672"/>
      <c r="X748" s="672"/>
      <c r="Y748" s="672"/>
      <c r="Z748" s="672"/>
      <c r="AA748" s="672"/>
    </row>
    <row r="749">
      <c r="A749" s="672"/>
      <c r="B749" s="701"/>
      <c r="C749" s="672"/>
      <c r="D749" s="672"/>
      <c r="E749" s="672"/>
      <c r="F749" s="672"/>
      <c r="G749" s="672"/>
      <c r="H749" s="672"/>
      <c r="I749" s="672"/>
      <c r="J749" s="672"/>
      <c r="K749" s="672"/>
      <c r="L749" s="672"/>
      <c r="M749" s="672"/>
      <c r="N749" s="672"/>
      <c r="O749" s="672"/>
      <c r="P749" s="672"/>
      <c r="Q749" s="672"/>
      <c r="R749" s="672"/>
      <c r="S749" s="672"/>
      <c r="T749" s="672"/>
      <c r="U749" s="672"/>
      <c r="V749" s="672"/>
      <c r="W749" s="672"/>
      <c r="X749" s="672"/>
      <c r="Y749" s="672"/>
      <c r="Z749" s="672"/>
      <c r="AA749" s="672"/>
    </row>
    <row r="750">
      <c r="A750" s="672"/>
      <c r="B750" s="701"/>
      <c r="C750" s="672"/>
      <c r="D750" s="672"/>
      <c r="E750" s="672"/>
      <c r="F750" s="672"/>
      <c r="G750" s="672"/>
      <c r="H750" s="672"/>
      <c r="I750" s="672"/>
      <c r="J750" s="672"/>
      <c r="K750" s="672"/>
      <c r="L750" s="672"/>
      <c r="M750" s="672"/>
      <c r="N750" s="672"/>
      <c r="O750" s="672"/>
      <c r="P750" s="672"/>
      <c r="Q750" s="672"/>
      <c r="R750" s="672"/>
      <c r="S750" s="672"/>
      <c r="T750" s="672"/>
      <c r="U750" s="672"/>
      <c r="V750" s="672"/>
      <c r="W750" s="672"/>
      <c r="X750" s="672"/>
      <c r="Y750" s="672"/>
      <c r="Z750" s="672"/>
      <c r="AA750" s="672"/>
    </row>
    <row r="751">
      <c r="A751" s="672"/>
      <c r="B751" s="701"/>
      <c r="C751" s="672"/>
      <c r="D751" s="672"/>
      <c r="E751" s="672"/>
      <c r="F751" s="672"/>
      <c r="G751" s="672"/>
      <c r="H751" s="672"/>
      <c r="I751" s="672"/>
      <c r="J751" s="672"/>
      <c r="K751" s="672"/>
      <c r="L751" s="672"/>
      <c r="M751" s="672"/>
      <c r="N751" s="672"/>
      <c r="O751" s="672"/>
      <c r="P751" s="672"/>
      <c r="Q751" s="672"/>
      <c r="R751" s="672"/>
      <c r="S751" s="672"/>
      <c r="T751" s="672"/>
      <c r="U751" s="672"/>
      <c r="V751" s="672"/>
      <c r="W751" s="672"/>
      <c r="X751" s="672"/>
      <c r="Y751" s="672"/>
      <c r="Z751" s="672"/>
      <c r="AA751" s="672"/>
    </row>
    <row r="752">
      <c r="A752" s="672"/>
      <c r="B752" s="701"/>
      <c r="C752" s="672"/>
      <c r="D752" s="672"/>
      <c r="E752" s="672"/>
      <c r="F752" s="672"/>
      <c r="G752" s="672"/>
      <c r="H752" s="672"/>
      <c r="I752" s="672"/>
      <c r="J752" s="672"/>
      <c r="K752" s="672"/>
      <c r="L752" s="672"/>
      <c r="M752" s="672"/>
      <c r="N752" s="672"/>
      <c r="O752" s="672"/>
      <c r="P752" s="672"/>
      <c r="Q752" s="672"/>
      <c r="R752" s="672"/>
      <c r="S752" s="672"/>
      <c r="T752" s="672"/>
      <c r="U752" s="672"/>
      <c r="V752" s="672"/>
      <c r="W752" s="672"/>
      <c r="X752" s="672"/>
      <c r="Y752" s="672"/>
      <c r="Z752" s="672"/>
      <c r="AA752" s="672"/>
    </row>
    <row r="753">
      <c r="A753" s="672"/>
      <c r="B753" s="701"/>
      <c r="C753" s="672"/>
      <c r="D753" s="672"/>
      <c r="E753" s="672"/>
      <c r="F753" s="672"/>
      <c r="G753" s="672"/>
      <c r="H753" s="672"/>
      <c r="I753" s="672"/>
      <c r="J753" s="672"/>
      <c r="K753" s="672"/>
      <c r="L753" s="672"/>
      <c r="M753" s="672"/>
      <c r="N753" s="672"/>
      <c r="O753" s="672"/>
      <c r="P753" s="672"/>
      <c r="Q753" s="672"/>
      <c r="R753" s="672"/>
      <c r="S753" s="672"/>
      <c r="T753" s="672"/>
      <c r="U753" s="672"/>
      <c r="V753" s="672"/>
      <c r="W753" s="672"/>
      <c r="X753" s="672"/>
      <c r="Y753" s="672"/>
      <c r="Z753" s="672"/>
      <c r="AA753" s="672"/>
    </row>
    <row r="754">
      <c r="A754" s="672"/>
      <c r="B754" s="701"/>
      <c r="C754" s="672"/>
      <c r="D754" s="672"/>
      <c r="E754" s="672"/>
      <c r="F754" s="672"/>
      <c r="G754" s="672"/>
      <c r="H754" s="672"/>
      <c r="I754" s="672"/>
      <c r="J754" s="672"/>
      <c r="K754" s="672"/>
      <c r="L754" s="672"/>
      <c r="M754" s="672"/>
      <c r="N754" s="672"/>
      <c r="O754" s="672"/>
      <c r="P754" s="672"/>
      <c r="Q754" s="672"/>
      <c r="R754" s="672"/>
      <c r="S754" s="672"/>
      <c r="T754" s="672"/>
      <c r="U754" s="672"/>
      <c r="V754" s="672"/>
      <c r="W754" s="672"/>
      <c r="X754" s="672"/>
      <c r="Y754" s="672"/>
      <c r="Z754" s="672"/>
      <c r="AA754" s="672"/>
    </row>
    <row r="755">
      <c r="A755" s="672"/>
      <c r="B755" s="701"/>
      <c r="C755" s="672"/>
      <c r="D755" s="672"/>
      <c r="E755" s="672"/>
      <c r="F755" s="672"/>
      <c r="G755" s="672"/>
      <c r="H755" s="672"/>
      <c r="I755" s="672"/>
      <c r="J755" s="672"/>
      <c r="K755" s="672"/>
      <c r="L755" s="672"/>
      <c r="M755" s="672"/>
      <c r="N755" s="672"/>
      <c r="O755" s="672"/>
      <c r="P755" s="672"/>
      <c r="Q755" s="672"/>
      <c r="R755" s="672"/>
      <c r="S755" s="672"/>
      <c r="T755" s="672"/>
      <c r="U755" s="672"/>
      <c r="V755" s="672"/>
      <c r="W755" s="672"/>
      <c r="X755" s="672"/>
      <c r="Y755" s="672"/>
      <c r="Z755" s="672"/>
      <c r="AA755" s="672"/>
    </row>
    <row r="756">
      <c r="A756" s="672"/>
      <c r="B756" s="701"/>
      <c r="C756" s="672"/>
      <c r="D756" s="672"/>
      <c r="E756" s="672"/>
      <c r="F756" s="672"/>
      <c r="G756" s="672"/>
      <c r="H756" s="672"/>
      <c r="I756" s="672"/>
      <c r="J756" s="672"/>
      <c r="K756" s="672"/>
      <c r="L756" s="672"/>
      <c r="M756" s="672"/>
      <c r="N756" s="672"/>
      <c r="O756" s="672"/>
      <c r="P756" s="672"/>
      <c r="Q756" s="672"/>
      <c r="R756" s="672"/>
      <c r="S756" s="672"/>
      <c r="T756" s="672"/>
      <c r="U756" s="672"/>
      <c r="V756" s="672"/>
      <c r="W756" s="672"/>
      <c r="X756" s="672"/>
      <c r="Y756" s="672"/>
      <c r="Z756" s="672"/>
      <c r="AA756" s="672"/>
    </row>
    <row r="757">
      <c r="A757" s="672"/>
      <c r="B757" s="701"/>
      <c r="C757" s="672"/>
      <c r="D757" s="672"/>
      <c r="E757" s="672"/>
      <c r="F757" s="672"/>
      <c r="G757" s="672"/>
      <c r="H757" s="672"/>
      <c r="I757" s="672"/>
      <c r="J757" s="672"/>
      <c r="K757" s="672"/>
      <c r="L757" s="672"/>
      <c r="M757" s="672"/>
      <c r="N757" s="672"/>
      <c r="O757" s="672"/>
      <c r="P757" s="672"/>
      <c r="Q757" s="672"/>
      <c r="R757" s="672"/>
      <c r="S757" s="672"/>
      <c r="T757" s="672"/>
      <c r="U757" s="672"/>
      <c r="V757" s="672"/>
      <c r="W757" s="672"/>
      <c r="X757" s="672"/>
      <c r="Y757" s="672"/>
      <c r="Z757" s="672"/>
      <c r="AA757" s="672"/>
    </row>
    <row r="758">
      <c r="A758" s="672"/>
      <c r="B758" s="701"/>
      <c r="C758" s="672"/>
      <c r="D758" s="672"/>
      <c r="E758" s="672"/>
      <c r="F758" s="672"/>
      <c r="G758" s="672"/>
      <c r="H758" s="672"/>
      <c r="I758" s="672"/>
      <c r="J758" s="672"/>
      <c r="K758" s="672"/>
      <c r="L758" s="672"/>
      <c r="M758" s="672"/>
      <c r="N758" s="672"/>
      <c r="O758" s="672"/>
      <c r="P758" s="672"/>
      <c r="Q758" s="672"/>
      <c r="R758" s="672"/>
      <c r="S758" s="672"/>
      <c r="T758" s="672"/>
      <c r="U758" s="672"/>
      <c r="V758" s="672"/>
      <c r="W758" s="672"/>
      <c r="X758" s="672"/>
      <c r="Y758" s="672"/>
      <c r="Z758" s="672"/>
      <c r="AA758" s="672"/>
    </row>
    <row r="759">
      <c r="A759" s="672"/>
      <c r="B759" s="701"/>
      <c r="C759" s="672"/>
      <c r="D759" s="672"/>
      <c r="E759" s="672"/>
      <c r="F759" s="672"/>
      <c r="G759" s="672"/>
      <c r="H759" s="672"/>
      <c r="I759" s="672"/>
      <c r="J759" s="672"/>
      <c r="K759" s="672"/>
      <c r="L759" s="672"/>
      <c r="M759" s="672"/>
      <c r="N759" s="672"/>
      <c r="O759" s="672"/>
      <c r="P759" s="672"/>
      <c r="Q759" s="672"/>
      <c r="R759" s="672"/>
      <c r="S759" s="672"/>
      <c r="T759" s="672"/>
      <c r="U759" s="672"/>
      <c r="V759" s="672"/>
      <c r="W759" s="672"/>
      <c r="X759" s="672"/>
      <c r="Y759" s="672"/>
      <c r="Z759" s="672"/>
      <c r="AA759" s="672"/>
    </row>
    <row r="760">
      <c r="A760" s="672"/>
      <c r="B760" s="701"/>
      <c r="C760" s="672"/>
      <c r="D760" s="672"/>
      <c r="E760" s="672"/>
      <c r="F760" s="672"/>
      <c r="G760" s="672"/>
      <c r="H760" s="672"/>
      <c r="I760" s="672"/>
      <c r="J760" s="672"/>
      <c r="K760" s="672"/>
      <c r="L760" s="672"/>
      <c r="M760" s="672"/>
      <c r="N760" s="672"/>
      <c r="O760" s="672"/>
      <c r="P760" s="672"/>
      <c r="Q760" s="672"/>
      <c r="R760" s="672"/>
      <c r="S760" s="672"/>
      <c r="T760" s="672"/>
      <c r="U760" s="672"/>
      <c r="V760" s="672"/>
      <c r="W760" s="672"/>
      <c r="X760" s="672"/>
      <c r="Y760" s="672"/>
      <c r="Z760" s="672"/>
      <c r="AA760" s="672"/>
    </row>
    <row r="761">
      <c r="A761" s="672"/>
      <c r="B761" s="701"/>
      <c r="C761" s="672"/>
      <c r="D761" s="672"/>
      <c r="E761" s="672"/>
      <c r="F761" s="672"/>
      <c r="G761" s="672"/>
      <c r="H761" s="672"/>
      <c r="I761" s="672"/>
      <c r="J761" s="672"/>
      <c r="K761" s="672"/>
      <c r="L761" s="672"/>
      <c r="M761" s="672"/>
      <c r="N761" s="672"/>
      <c r="O761" s="672"/>
      <c r="P761" s="672"/>
      <c r="Q761" s="672"/>
      <c r="R761" s="672"/>
      <c r="S761" s="672"/>
      <c r="T761" s="672"/>
      <c r="U761" s="672"/>
      <c r="V761" s="672"/>
      <c r="W761" s="672"/>
      <c r="X761" s="672"/>
      <c r="Y761" s="672"/>
      <c r="Z761" s="672"/>
      <c r="AA761" s="672"/>
    </row>
    <row r="762">
      <c r="A762" s="672"/>
      <c r="B762" s="701"/>
      <c r="C762" s="672"/>
      <c r="D762" s="672"/>
      <c r="E762" s="672"/>
      <c r="F762" s="672"/>
      <c r="G762" s="672"/>
      <c r="H762" s="672"/>
      <c r="I762" s="672"/>
      <c r="J762" s="672"/>
      <c r="K762" s="672"/>
      <c r="L762" s="672"/>
      <c r="M762" s="672"/>
      <c r="N762" s="672"/>
      <c r="O762" s="672"/>
      <c r="P762" s="672"/>
      <c r="Q762" s="672"/>
      <c r="R762" s="672"/>
      <c r="S762" s="672"/>
      <c r="T762" s="672"/>
      <c r="U762" s="672"/>
      <c r="V762" s="672"/>
      <c r="W762" s="672"/>
      <c r="X762" s="672"/>
      <c r="Y762" s="672"/>
      <c r="Z762" s="672"/>
      <c r="AA762" s="672"/>
    </row>
    <row r="763">
      <c r="A763" s="672"/>
      <c r="B763" s="701"/>
      <c r="C763" s="672"/>
      <c r="D763" s="672"/>
      <c r="E763" s="672"/>
      <c r="F763" s="672"/>
      <c r="G763" s="672"/>
      <c r="H763" s="672"/>
      <c r="I763" s="672"/>
      <c r="J763" s="672"/>
      <c r="K763" s="672"/>
      <c r="L763" s="672"/>
      <c r="M763" s="672"/>
      <c r="N763" s="672"/>
      <c r="O763" s="672"/>
      <c r="P763" s="672"/>
      <c r="Q763" s="672"/>
      <c r="R763" s="672"/>
      <c r="S763" s="672"/>
      <c r="T763" s="672"/>
      <c r="U763" s="672"/>
      <c r="V763" s="672"/>
      <c r="W763" s="672"/>
      <c r="X763" s="672"/>
      <c r="Y763" s="672"/>
      <c r="Z763" s="672"/>
      <c r="AA763" s="672"/>
    </row>
    <row r="764">
      <c r="A764" s="672"/>
      <c r="B764" s="701"/>
      <c r="C764" s="672"/>
      <c r="D764" s="672"/>
      <c r="E764" s="672"/>
      <c r="F764" s="672"/>
      <c r="G764" s="672"/>
      <c r="H764" s="672"/>
      <c r="I764" s="672"/>
      <c r="J764" s="672"/>
      <c r="K764" s="672"/>
      <c r="L764" s="672"/>
      <c r="M764" s="672"/>
      <c r="N764" s="672"/>
      <c r="O764" s="672"/>
      <c r="P764" s="672"/>
      <c r="Q764" s="672"/>
      <c r="R764" s="672"/>
      <c r="S764" s="672"/>
      <c r="T764" s="672"/>
      <c r="U764" s="672"/>
      <c r="V764" s="672"/>
      <c r="W764" s="672"/>
      <c r="X764" s="672"/>
      <c r="Y764" s="672"/>
      <c r="Z764" s="672"/>
      <c r="AA764" s="672"/>
    </row>
    <row r="765">
      <c r="A765" s="672"/>
      <c r="B765" s="701"/>
      <c r="C765" s="672"/>
      <c r="D765" s="672"/>
      <c r="E765" s="672"/>
      <c r="F765" s="672"/>
      <c r="G765" s="672"/>
      <c r="H765" s="672"/>
      <c r="I765" s="672"/>
      <c r="J765" s="672"/>
      <c r="K765" s="672"/>
      <c r="L765" s="672"/>
      <c r="M765" s="672"/>
      <c r="N765" s="672"/>
      <c r="O765" s="672"/>
      <c r="P765" s="672"/>
      <c r="Q765" s="672"/>
      <c r="R765" s="672"/>
      <c r="S765" s="672"/>
      <c r="T765" s="672"/>
      <c r="U765" s="672"/>
      <c r="V765" s="672"/>
      <c r="W765" s="672"/>
      <c r="X765" s="672"/>
      <c r="Y765" s="672"/>
      <c r="Z765" s="672"/>
      <c r="AA765" s="672"/>
    </row>
    <row r="766">
      <c r="A766" s="672"/>
      <c r="B766" s="701"/>
      <c r="C766" s="672"/>
      <c r="D766" s="672"/>
      <c r="E766" s="672"/>
      <c r="F766" s="672"/>
      <c r="G766" s="672"/>
      <c r="H766" s="672"/>
      <c r="I766" s="672"/>
      <c r="J766" s="672"/>
      <c r="K766" s="672"/>
      <c r="L766" s="672"/>
      <c r="M766" s="672"/>
      <c r="N766" s="672"/>
      <c r="O766" s="672"/>
      <c r="P766" s="672"/>
      <c r="Q766" s="672"/>
      <c r="R766" s="672"/>
      <c r="S766" s="672"/>
      <c r="T766" s="672"/>
      <c r="U766" s="672"/>
      <c r="V766" s="672"/>
      <c r="W766" s="672"/>
      <c r="X766" s="672"/>
      <c r="Y766" s="672"/>
      <c r="Z766" s="672"/>
      <c r="AA766" s="672"/>
    </row>
    <row r="767">
      <c r="A767" s="672"/>
      <c r="B767" s="701"/>
      <c r="C767" s="672"/>
      <c r="D767" s="672"/>
      <c r="E767" s="672"/>
      <c r="F767" s="672"/>
      <c r="G767" s="672"/>
      <c r="H767" s="672"/>
      <c r="I767" s="672"/>
      <c r="J767" s="672"/>
      <c r="K767" s="672"/>
      <c r="L767" s="672"/>
      <c r="M767" s="672"/>
      <c r="N767" s="672"/>
      <c r="O767" s="672"/>
      <c r="P767" s="672"/>
      <c r="Q767" s="672"/>
      <c r="R767" s="672"/>
      <c r="S767" s="672"/>
      <c r="T767" s="672"/>
      <c r="U767" s="672"/>
      <c r="V767" s="672"/>
      <c r="W767" s="672"/>
      <c r="X767" s="672"/>
      <c r="Y767" s="672"/>
      <c r="Z767" s="672"/>
      <c r="AA767" s="672"/>
    </row>
    <row r="768">
      <c r="A768" s="672"/>
      <c r="B768" s="701"/>
      <c r="C768" s="672"/>
      <c r="D768" s="672"/>
      <c r="E768" s="672"/>
      <c r="F768" s="672"/>
      <c r="G768" s="672"/>
      <c r="H768" s="672"/>
      <c r="I768" s="672"/>
      <c r="J768" s="672"/>
      <c r="K768" s="672"/>
      <c r="L768" s="672"/>
      <c r="M768" s="672"/>
      <c r="N768" s="672"/>
      <c r="O768" s="672"/>
      <c r="P768" s="672"/>
      <c r="Q768" s="672"/>
      <c r="R768" s="672"/>
      <c r="S768" s="672"/>
      <c r="T768" s="672"/>
      <c r="U768" s="672"/>
      <c r="V768" s="672"/>
      <c r="W768" s="672"/>
      <c r="X768" s="672"/>
      <c r="Y768" s="672"/>
      <c r="Z768" s="672"/>
      <c r="AA768" s="672"/>
    </row>
    <row r="769">
      <c r="A769" s="672"/>
      <c r="B769" s="701"/>
      <c r="C769" s="672"/>
      <c r="D769" s="672"/>
      <c r="E769" s="672"/>
      <c r="F769" s="672"/>
      <c r="G769" s="672"/>
      <c r="H769" s="672"/>
      <c r="I769" s="672"/>
      <c r="J769" s="672"/>
      <c r="K769" s="672"/>
      <c r="L769" s="672"/>
      <c r="M769" s="672"/>
      <c r="N769" s="672"/>
      <c r="O769" s="672"/>
      <c r="P769" s="672"/>
      <c r="Q769" s="672"/>
      <c r="R769" s="672"/>
      <c r="S769" s="672"/>
      <c r="T769" s="672"/>
      <c r="U769" s="672"/>
      <c r="V769" s="672"/>
      <c r="W769" s="672"/>
      <c r="X769" s="672"/>
      <c r="Y769" s="672"/>
      <c r="Z769" s="672"/>
      <c r="AA769" s="672"/>
    </row>
    <row r="770">
      <c r="A770" s="672"/>
      <c r="B770" s="701"/>
      <c r="C770" s="672"/>
      <c r="D770" s="672"/>
      <c r="E770" s="672"/>
      <c r="F770" s="672"/>
      <c r="G770" s="672"/>
      <c r="H770" s="672"/>
      <c r="I770" s="672"/>
      <c r="J770" s="672"/>
      <c r="K770" s="672"/>
      <c r="L770" s="672"/>
      <c r="M770" s="672"/>
      <c r="N770" s="672"/>
      <c r="O770" s="672"/>
      <c r="P770" s="672"/>
      <c r="Q770" s="672"/>
      <c r="R770" s="672"/>
      <c r="S770" s="672"/>
      <c r="T770" s="672"/>
      <c r="U770" s="672"/>
      <c r="V770" s="672"/>
      <c r="W770" s="672"/>
      <c r="X770" s="672"/>
      <c r="Y770" s="672"/>
      <c r="Z770" s="672"/>
      <c r="AA770" s="672"/>
    </row>
    <row r="771">
      <c r="A771" s="672"/>
      <c r="B771" s="701"/>
      <c r="C771" s="672"/>
      <c r="D771" s="672"/>
      <c r="E771" s="672"/>
      <c r="F771" s="672"/>
      <c r="G771" s="672"/>
      <c r="H771" s="672"/>
      <c r="I771" s="672"/>
      <c r="J771" s="672"/>
      <c r="K771" s="672"/>
      <c r="L771" s="672"/>
      <c r="M771" s="672"/>
      <c r="N771" s="672"/>
      <c r="O771" s="672"/>
      <c r="P771" s="672"/>
      <c r="Q771" s="672"/>
      <c r="R771" s="672"/>
      <c r="S771" s="672"/>
      <c r="T771" s="672"/>
      <c r="U771" s="672"/>
      <c r="V771" s="672"/>
      <c r="W771" s="672"/>
      <c r="X771" s="672"/>
      <c r="Y771" s="672"/>
      <c r="Z771" s="672"/>
      <c r="AA771" s="672"/>
    </row>
    <row r="772">
      <c r="A772" s="672"/>
      <c r="B772" s="701"/>
      <c r="C772" s="672"/>
      <c r="D772" s="672"/>
      <c r="E772" s="672"/>
      <c r="F772" s="672"/>
      <c r="G772" s="672"/>
      <c r="H772" s="672"/>
      <c r="I772" s="672"/>
      <c r="J772" s="672"/>
      <c r="K772" s="672"/>
      <c r="L772" s="672"/>
      <c r="M772" s="672"/>
      <c r="N772" s="672"/>
      <c r="O772" s="672"/>
      <c r="P772" s="672"/>
      <c r="Q772" s="672"/>
      <c r="R772" s="672"/>
      <c r="S772" s="672"/>
      <c r="T772" s="672"/>
      <c r="U772" s="672"/>
      <c r="V772" s="672"/>
      <c r="W772" s="672"/>
      <c r="X772" s="672"/>
      <c r="Y772" s="672"/>
      <c r="Z772" s="672"/>
      <c r="AA772" s="672"/>
    </row>
    <row r="773">
      <c r="A773" s="672"/>
      <c r="B773" s="701"/>
      <c r="C773" s="672"/>
      <c r="D773" s="672"/>
      <c r="E773" s="672"/>
      <c r="F773" s="672"/>
      <c r="G773" s="672"/>
      <c r="H773" s="672"/>
      <c r="I773" s="672"/>
      <c r="J773" s="672"/>
      <c r="K773" s="672"/>
      <c r="L773" s="672"/>
      <c r="M773" s="672"/>
      <c r="N773" s="672"/>
      <c r="O773" s="672"/>
      <c r="P773" s="672"/>
      <c r="Q773" s="672"/>
      <c r="R773" s="672"/>
      <c r="S773" s="672"/>
      <c r="T773" s="672"/>
      <c r="U773" s="672"/>
      <c r="V773" s="672"/>
      <c r="W773" s="672"/>
      <c r="X773" s="672"/>
      <c r="Y773" s="672"/>
      <c r="Z773" s="672"/>
      <c r="AA773" s="672"/>
    </row>
    <row r="774">
      <c r="A774" s="672"/>
      <c r="B774" s="701"/>
      <c r="C774" s="672"/>
      <c r="D774" s="672"/>
      <c r="E774" s="672"/>
      <c r="F774" s="672"/>
      <c r="G774" s="672"/>
      <c r="H774" s="672"/>
      <c r="I774" s="672"/>
      <c r="J774" s="672"/>
      <c r="K774" s="672"/>
      <c r="L774" s="672"/>
      <c r="M774" s="672"/>
      <c r="N774" s="672"/>
      <c r="O774" s="672"/>
      <c r="P774" s="672"/>
      <c r="Q774" s="672"/>
      <c r="R774" s="672"/>
      <c r="S774" s="672"/>
      <c r="T774" s="672"/>
      <c r="U774" s="672"/>
      <c r="V774" s="672"/>
      <c r="W774" s="672"/>
      <c r="X774" s="672"/>
      <c r="Y774" s="672"/>
      <c r="Z774" s="672"/>
      <c r="AA774" s="672"/>
    </row>
    <row r="775">
      <c r="A775" s="672"/>
      <c r="B775" s="701"/>
      <c r="C775" s="672"/>
      <c r="D775" s="672"/>
      <c r="E775" s="672"/>
      <c r="F775" s="672"/>
      <c r="G775" s="672"/>
      <c r="H775" s="672"/>
      <c r="I775" s="672"/>
      <c r="J775" s="672"/>
      <c r="K775" s="672"/>
      <c r="L775" s="672"/>
      <c r="M775" s="672"/>
      <c r="N775" s="672"/>
      <c r="O775" s="672"/>
      <c r="P775" s="672"/>
      <c r="Q775" s="672"/>
      <c r="R775" s="672"/>
      <c r="S775" s="672"/>
      <c r="T775" s="672"/>
      <c r="U775" s="672"/>
      <c r="V775" s="672"/>
      <c r="W775" s="672"/>
      <c r="X775" s="672"/>
      <c r="Y775" s="672"/>
      <c r="Z775" s="672"/>
      <c r="AA775" s="672"/>
    </row>
    <row r="776">
      <c r="A776" s="672"/>
      <c r="B776" s="701"/>
      <c r="C776" s="672"/>
      <c r="D776" s="672"/>
      <c r="E776" s="672"/>
      <c r="F776" s="672"/>
      <c r="G776" s="672"/>
      <c r="H776" s="672"/>
      <c r="I776" s="672"/>
      <c r="J776" s="672"/>
      <c r="K776" s="672"/>
      <c r="L776" s="672"/>
      <c r="M776" s="672"/>
      <c r="N776" s="672"/>
      <c r="O776" s="672"/>
      <c r="P776" s="672"/>
      <c r="Q776" s="672"/>
      <c r="R776" s="672"/>
      <c r="S776" s="672"/>
      <c r="T776" s="672"/>
      <c r="U776" s="672"/>
      <c r="V776" s="672"/>
      <c r="W776" s="672"/>
      <c r="X776" s="672"/>
      <c r="Y776" s="672"/>
      <c r="Z776" s="672"/>
      <c r="AA776" s="672"/>
    </row>
    <row r="777">
      <c r="A777" s="672"/>
      <c r="B777" s="701"/>
      <c r="C777" s="672"/>
      <c r="D777" s="672"/>
      <c r="E777" s="672"/>
      <c r="F777" s="672"/>
      <c r="G777" s="672"/>
      <c r="H777" s="672"/>
      <c r="I777" s="672"/>
      <c r="J777" s="672"/>
      <c r="K777" s="672"/>
      <c r="L777" s="672"/>
      <c r="M777" s="672"/>
      <c r="N777" s="672"/>
      <c r="O777" s="672"/>
      <c r="P777" s="672"/>
      <c r="Q777" s="672"/>
      <c r="R777" s="672"/>
      <c r="S777" s="672"/>
      <c r="T777" s="672"/>
      <c r="U777" s="672"/>
      <c r="V777" s="672"/>
      <c r="W777" s="672"/>
      <c r="X777" s="672"/>
      <c r="Y777" s="672"/>
      <c r="Z777" s="672"/>
      <c r="AA777" s="672"/>
    </row>
    <row r="778">
      <c r="A778" s="672"/>
      <c r="B778" s="701"/>
      <c r="C778" s="672"/>
      <c r="D778" s="672"/>
      <c r="E778" s="672"/>
      <c r="F778" s="672"/>
      <c r="G778" s="672"/>
      <c r="H778" s="672"/>
      <c r="I778" s="672"/>
      <c r="J778" s="672"/>
      <c r="K778" s="672"/>
      <c r="L778" s="672"/>
      <c r="M778" s="672"/>
      <c r="N778" s="672"/>
      <c r="O778" s="672"/>
      <c r="P778" s="672"/>
      <c r="Q778" s="672"/>
      <c r="R778" s="672"/>
      <c r="S778" s="672"/>
      <c r="T778" s="672"/>
      <c r="U778" s="672"/>
      <c r="V778" s="672"/>
      <c r="W778" s="672"/>
      <c r="X778" s="672"/>
      <c r="Y778" s="672"/>
      <c r="Z778" s="672"/>
      <c r="AA778" s="672"/>
    </row>
    <row r="779">
      <c r="A779" s="672"/>
      <c r="B779" s="701"/>
      <c r="C779" s="672"/>
      <c r="D779" s="672"/>
      <c r="E779" s="672"/>
      <c r="F779" s="672"/>
      <c r="G779" s="672"/>
      <c r="H779" s="672"/>
      <c r="I779" s="672"/>
      <c r="J779" s="672"/>
      <c r="K779" s="672"/>
      <c r="L779" s="672"/>
      <c r="M779" s="672"/>
      <c r="N779" s="672"/>
      <c r="O779" s="672"/>
      <c r="P779" s="672"/>
      <c r="Q779" s="672"/>
      <c r="R779" s="672"/>
      <c r="S779" s="672"/>
      <c r="T779" s="672"/>
      <c r="U779" s="672"/>
      <c r="V779" s="672"/>
      <c r="W779" s="672"/>
      <c r="X779" s="672"/>
      <c r="Y779" s="672"/>
      <c r="Z779" s="672"/>
      <c r="AA779" s="672"/>
    </row>
    <row r="780">
      <c r="A780" s="672"/>
      <c r="B780" s="701"/>
      <c r="C780" s="672"/>
      <c r="D780" s="672"/>
      <c r="E780" s="672"/>
      <c r="F780" s="672"/>
      <c r="G780" s="672"/>
      <c r="H780" s="672"/>
      <c r="I780" s="672"/>
      <c r="J780" s="672"/>
      <c r="K780" s="672"/>
      <c r="L780" s="672"/>
      <c r="M780" s="672"/>
      <c r="N780" s="672"/>
      <c r="O780" s="672"/>
      <c r="P780" s="672"/>
      <c r="Q780" s="672"/>
      <c r="R780" s="672"/>
      <c r="S780" s="672"/>
      <c r="T780" s="672"/>
      <c r="U780" s="672"/>
      <c r="V780" s="672"/>
      <c r="W780" s="672"/>
      <c r="X780" s="672"/>
      <c r="Y780" s="672"/>
      <c r="Z780" s="672"/>
      <c r="AA780" s="672"/>
    </row>
    <row r="781">
      <c r="A781" s="672"/>
      <c r="B781" s="701"/>
      <c r="C781" s="672"/>
      <c r="D781" s="672"/>
      <c r="E781" s="672"/>
      <c r="F781" s="672"/>
      <c r="G781" s="672"/>
      <c r="H781" s="672"/>
      <c r="I781" s="672"/>
      <c r="J781" s="672"/>
      <c r="K781" s="672"/>
      <c r="L781" s="672"/>
      <c r="M781" s="672"/>
      <c r="N781" s="672"/>
      <c r="O781" s="672"/>
      <c r="P781" s="672"/>
      <c r="Q781" s="672"/>
      <c r="R781" s="672"/>
      <c r="S781" s="672"/>
      <c r="T781" s="672"/>
      <c r="U781" s="672"/>
      <c r="V781" s="672"/>
      <c r="W781" s="672"/>
      <c r="X781" s="672"/>
      <c r="Y781" s="672"/>
      <c r="Z781" s="672"/>
      <c r="AA781" s="672"/>
    </row>
    <row r="782">
      <c r="A782" s="672"/>
      <c r="B782" s="701"/>
      <c r="C782" s="672"/>
      <c r="D782" s="672"/>
      <c r="E782" s="672"/>
      <c r="F782" s="672"/>
      <c r="G782" s="672"/>
      <c r="H782" s="672"/>
      <c r="I782" s="672"/>
      <c r="J782" s="672"/>
      <c r="K782" s="672"/>
      <c r="L782" s="672"/>
      <c r="M782" s="672"/>
      <c r="N782" s="672"/>
      <c r="O782" s="672"/>
      <c r="P782" s="672"/>
      <c r="Q782" s="672"/>
      <c r="R782" s="672"/>
      <c r="S782" s="672"/>
      <c r="T782" s="672"/>
      <c r="U782" s="672"/>
      <c r="V782" s="672"/>
      <c r="W782" s="672"/>
      <c r="X782" s="672"/>
      <c r="Y782" s="672"/>
      <c r="Z782" s="672"/>
      <c r="AA782" s="672"/>
    </row>
    <row r="783">
      <c r="A783" s="672"/>
      <c r="B783" s="701"/>
      <c r="C783" s="672"/>
      <c r="D783" s="672"/>
      <c r="E783" s="672"/>
      <c r="F783" s="672"/>
      <c r="G783" s="672"/>
      <c r="H783" s="672"/>
      <c r="I783" s="672"/>
      <c r="J783" s="672"/>
      <c r="K783" s="672"/>
      <c r="L783" s="672"/>
      <c r="M783" s="672"/>
      <c r="N783" s="672"/>
      <c r="O783" s="672"/>
      <c r="P783" s="672"/>
      <c r="Q783" s="672"/>
      <c r="R783" s="672"/>
      <c r="S783" s="672"/>
      <c r="T783" s="672"/>
      <c r="U783" s="672"/>
      <c r="V783" s="672"/>
      <c r="W783" s="672"/>
      <c r="X783" s="672"/>
      <c r="Y783" s="672"/>
      <c r="Z783" s="672"/>
      <c r="AA783" s="672"/>
    </row>
    <row r="784">
      <c r="A784" s="672"/>
      <c r="B784" s="701"/>
      <c r="C784" s="672"/>
      <c r="D784" s="672"/>
      <c r="E784" s="672"/>
      <c r="F784" s="672"/>
      <c r="G784" s="672"/>
      <c r="H784" s="672"/>
      <c r="I784" s="672"/>
      <c r="J784" s="672"/>
      <c r="K784" s="672"/>
      <c r="L784" s="672"/>
      <c r="M784" s="672"/>
      <c r="N784" s="672"/>
      <c r="O784" s="672"/>
      <c r="P784" s="672"/>
      <c r="Q784" s="672"/>
      <c r="R784" s="672"/>
      <c r="S784" s="672"/>
      <c r="T784" s="672"/>
      <c r="U784" s="672"/>
      <c r="V784" s="672"/>
      <c r="W784" s="672"/>
      <c r="X784" s="672"/>
      <c r="Y784" s="672"/>
      <c r="Z784" s="672"/>
      <c r="AA784" s="672"/>
    </row>
    <row r="785">
      <c r="A785" s="672"/>
      <c r="B785" s="701"/>
      <c r="C785" s="672"/>
      <c r="D785" s="672"/>
      <c r="E785" s="672"/>
      <c r="F785" s="672"/>
      <c r="G785" s="672"/>
      <c r="H785" s="672"/>
      <c r="I785" s="672"/>
      <c r="J785" s="672"/>
      <c r="K785" s="672"/>
      <c r="L785" s="672"/>
      <c r="M785" s="672"/>
      <c r="N785" s="672"/>
      <c r="O785" s="672"/>
      <c r="P785" s="672"/>
      <c r="Q785" s="672"/>
      <c r="R785" s="672"/>
      <c r="S785" s="672"/>
      <c r="T785" s="672"/>
      <c r="U785" s="672"/>
      <c r="V785" s="672"/>
      <c r="W785" s="672"/>
      <c r="X785" s="672"/>
      <c r="Y785" s="672"/>
      <c r="Z785" s="672"/>
      <c r="AA785" s="672"/>
    </row>
    <row r="786">
      <c r="A786" s="672"/>
      <c r="B786" s="701"/>
      <c r="C786" s="672"/>
      <c r="D786" s="672"/>
      <c r="E786" s="672"/>
      <c r="F786" s="672"/>
      <c r="G786" s="672"/>
      <c r="H786" s="672"/>
      <c r="I786" s="672"/>
      <c r="J786" s="672"/>
      <c r="K786" s="672"/>
      <c r="L786" s="672"/>
      <c r="M786" s="672"/>
      <c r="N786" s="672"/>
      <c r="O786" s="672"/>
      <c r="P786" s="672"/>
      <c r="Q786" s="672"/>
      <c r="R786" s="672"/>
      <c r="S786" s="672"/>
      <c r="T786" s="672"/>
      <c r="U786" s="672"/>
      <c r="V786" s="672"/>
      <c r="W786" s="672"/>
      <c r="X786" s="672"/>
      <c r="Y786" s="672"/>
      <c r="Z786" s="672"/>
      <c r="AA786" s="672"/>
    </row>
    <row r="787">
      <c r="A787" s="672"/>
      <c r="B787" s="701"/>
      <c r="C787" s="672"/>
      <c r="D787" s="672"/>
      <c r="E787" s="672"/>
      <c r="F787" s="672"/>
      <c r="G787" s="672"/>
      <c r="H787" s="672"/>
      <c r="I787" s="672"/>
      <c r="J787" s="672"/>
      <c r="K787" s="672"/>
      <c r="L787" s="672"/>
      <c r="M787" s="672"/>
      <c r="N787" s="672"/>
      <c r="O787" s="672"/>
      <c r="P787" s="672"/>
      <c r="Q787" s="672"/>
      <c r="R787" s="672"/>
      <c r="S787" s="672"/>
      <c r="T787" s="672"/>
      <c r="U787" s="672"/>
      <c r="V787" s="672"/>
      <c r="W787" s="672"/>
      <c r="X787" s="672"/>
      <c r="Y787" s="672"/>
      <c r="Z787" s="672"/>
      <c r="AA787" s="672"/>
    </row>
    <row r="788">
      <c r="A788" s="672"/>
      <c r="B788" s="701"/>
      <c r="C788" s="672"/>
      <c r="D788" s="672"/>
      <c r="E788" s="672"/>
      <c r="F788" s="672"/>
      <c r="G788" s="672"/>
      <c r="H788" s="672"/>
      <c r="I788" s="672"/>
      <c r="J788" s="672"/>
      <c r="K788" s="672"/>
      <c r="L788" s="672"/>
      <c r="M788" s="672"/>
      <c r="N788" s="672"/>
      <c r="O788" s="672"/>
      <c r="P788" s="672"/>
      <c r="Q788" s="672"/>
      <c r="R788" s="672"/>
      <c r="S788" s="672"/>
      <c r="T788" s="672"/>
      <c r="U788" s="672"/>
      <c r="V788" s="672"/>
      <c r="W788" s="672"/>
      <c r="X788" s="672"/>
      <c r="Y788" s="672"/>
      <c r="Z788" s="672"/>
      <c r="AA788" s="672"/>
    </row>
    <row r="789">
      <c r="A789" s="672"/>
      <c r="B789" s="701"/>
      <c r="C789" s="672"/>
      <c r="D789" s="672"/>
      <c r="E789" s="672"/>
      <c r="F789" s="672"/>
      <c r="G789" s="672"/>
      <c r="H789" s="672"/>
      <c r="I789" s="672"/>
      <c r="J789" s="672"/>
      <c r="K789" s="672"/>
      <c r="L789" s="672"/>
      <c r="M789" s="672"/>
      <c r="N789" s="672"/>
      <c r="O789" s="672"/>
      <c r="P789" s="672"/>
      <c r="Q789" s="672"/>
      <c r="R789" s="672"/>
      <c r="S789" s="672"/>
      <c r="T789" s="672"/>
      <c r="U789" s="672"/>
      <c r="V789" s="672"/>
      <c r="W789" s="672"/>
      <c r="X789" s="672"/>
      <c r="Y789" s="672"/>
      <c r="Z789" s="672"/>
      <c r="AA789" s="672"/>
    </row>
    <row r="790">
      <c r="A790" s="672"/>
      <c r="B790" s="701"/>
      <c r="C790" s="672"/>
      <c r="D790" s="672"/>
      <c r="E790" s="672"/>
      <c r="F790" s="672"/>
      <c r="G790" s="672"/>
      <c r="H790" s="672"/>
      <c r="I790" s="672"/>
      <c r="J790" s="672"/>
      <c r="K790" s="672"/>
      <c r="L790" s="672"/>
      <c r="M790" s="672"/>
      <c r="N790" s="672"/>
      <c r="O790" s="672"/>
      <c r="P790" s="672"/>
      <c r="Q790" s="672"/>
      <c r="R790" s="672"/>
      <c r="S790" s="672"/>
      <c r="T790" s="672"/>
      <c r="U790" s="672"/>
      <c r="V790" s="672"/>
      <c r="W790" s="672"/>
      <c r="X790" s="672"/>
      <c r="Y790" s="672"/>
      <c r="Z790" s="672"/>
      <c r="AA790" s="672"/>
    </row>
    <row r="791">
      <c r="A791" s="672"/>
      <c r="B791" s="701"/>
      <c r="C791" s="672"/>
      <c r="D791" s="672"/>
      <c r="E791" s="672"/>
      <c r="F791" s="672"/>
      <c r="G791" s="672"/>
      <c r="H791" s="672"/>
      <c r="I791" s="672"/>
      <c r="J791" s="672"/>
      <c r="K791" s="672"/>
      <c r="L791" s="672"/>
      <c r="M791" s="672"/>
      <c r="N791" s="672"/>
      <c r="O791" s="672"/>
      <c r="P791" s="672"/>
      <c r="Q791" s="672"/>
      <c r="R791" s="672"/>
      <c r="S791" s="672"/>
      <c r="T791" s="672"/>
      <c r="U791" s="672"/>
      <c r="V791" s="672"/>
      <c r="W791" s="672"/>
      <c r="X791" s="672"/>
      <c r="Y791" s="672"/>
      <c r="Z791" s="672"/>
      <c r="AA791" s="672"/>
    </row>
    <row r="792">
      <c r="A792" s="672"/>
      <c r="B792" s="701"/>
      <c r="C792" s="672"/>
      <c r="D792" s="672"/>
      <c r="E792" s="672"/>
      <c r="F792" s="672"/>
      <c r="G792" s="672"/>
      <c r="H792" s="672"/>
      <c r="I792" s="672"/>
      <c r="J792" s="672"/>
      <c r="K792" s="672"/>
      <c r="L792" s="672"/>
      <c r="M792" s="672"/>
      <c r="N792" s="672"/>
      <c r="O792" s="672"/>
      <c r="P792" s="672"/>
      <c r="Q792" s="672"/>
      <c r="R792" s="672"/>
      <c r="S792" s="672"/>
      <c r="T792" s="672"/>
      <c r="U792" s="672"/>
      <c r="V792" s="672"/>
      <c r="W792" s="672"/>
      <c r="X792" s="672"/>
      <c r="Y792" s="672"/>
      <c r="Z792" s="672"/>
      <c r="AA792" s="672"/>
    </row>
    <row r="793">
      <c r="A793" s="672"/>
      <c r="B793" s="701"/>
      <c r="C793" s="672"/>
      <c r="D793" s="672"/>
      <c r="E793" s="672"/>
      <c r="F793" s="672"/>
      <c r="G793" s="672"/>
      <c r="H793" s="672"/>
      <c r="I793" s="672"/>
      <c r="J793" s="672"/>
      <c r="K793" s="672"/>
      <c r="L793" s="672"/>
      <c r="M793" s="672"/>
      <c r="N793" s="672"/>
      <c r="O793" s="672"/>
      <c r="P793" s="672"/>
      <c r="Q793" s="672"/>
      <c r="R793" s="672"/>
      <c r="S793" s="672"/>
      <c r="T793" s="672"/>
      <c r="U793" s="672"/>
      <c r="V793" s="672"/>
      <c r="W793" s="672"/>
      <c r="X793" s="672"/>
      <c r="Y793" s="672"/>
      <c r="Z793" s="672"/>
      <c r="AA793" s="672"/>
    </row>
    <row r="794">
      <c r="A794" s="672"/>
      <c r="B794" s="701"/>
      <c r="C794" s="672"/>
      <c r="D794" s="672"/>
      <c r="E794" s="672"/>
      <c r="F794" s="672"/>
      <c r="G794" s="672"/>
      <c r="H794" s="672"/>
      <c r="I794" s="672"/>
      <c r="J794" s="672"/>
      <c r="K794" s="672"/>
      <c r="L794" s="672"/>
      <c r="M794" s="672"/>
      <c r="N794" s="672"/>
      <c r="O794" s="672"/>
      <c r="P794" s="672"/>
      <c r="Q794" s="672"/>
      <c r="R794" s="672"/>
      <c r="S794" s="672"/>
      <c r="T794" s="672"/>
      <c r="U794" s="672"/>
      <c r="V794" s="672"/>
      <c r="W794" s="672"/>
      <c r="X794" s="672"/>
      <c r="Y794" s="672"/>
      <c r="Z794" s="672"/>
      <c r="AA794" s="672"/>
    </row>
    <row r="795">
      <c r="A795" s="672"/>
      <c r="B795" s="701"/>
      <c r="C795" s="672"/>
      <c r="D795" s="672"/>
      <c r="E795" s="672"/>
      <c r="F795" s="672"/>
      <c r="G795" s="672"/>
      <c r="H795" s="672"/>
      <c r="I795" s="672"/>
      <c r="J795" s="672"/>
      <c r="K795" s="672"/>
      <c r="L795" s="672"/>
      <c r="M795" s="672"/>
      <c r="N795" s="672"/>
      <c r="O795" s="672"/>
      <c r="P795" s="672"/>
      <c r="Q795" s="672"/>
      <c r="R795" s="672"/>
      <c r="S795" s="672"/>
      <c r="T795" s="672"/>
      <c r="U795" s="672"/>
      <c r="V795" s="672"/>
      <c r="W795" s="672"/>
      <c r="X795" s="672"/>
      <c r="Y795" s="672"/>
      <c r="Z795" s="672"/>
      <c r="AA795" s="672"/>
    </row>
    <row r="796">
      <c r="A796" s="672"/>
      <c r="B796" s="701"/>
      <c r="C796" s="672"/>
      <c r="D796" s="672"/>
      <c r="E796" s="672"/>
      <c r="F796" s="672"/>
      <c r="G796" s="672"/>
      <c r="H796" s="672"/>
      <c r="I796" s="672"/>
      <c r="J796" s="672"/>
      <c r="K796" s="672"/>
      <c r="L796" s="672"/>
      <c r="M796" s="672"/>
      <c r="N796" s="672"/>
      <c r="O796" s="672"/>
      <c r="P796" s="672"/>
      <c r="Q796" s="672"/>
      <c r="R796" s="672"/>
      <c r="S796" s="672"/>
      <c r="T796" s="672"/>
      <c r="U796" s="672"/>
      <c r="V796" s="672"/>
      <c r="W796" s="672"/>
      <c r="X796" s="672"/>
      <c r="Y796" s="672"/>
      <c r="Z796" s="672"/>
      <c r="AA796" s="672"/>
    </row>
    <row r="797">
      <c r="A797" s="672"/>
      <c r="B797" s="701"/>
      <c r="C797" s="672"/>
      <c r="D797" s="672"/>
      <c r="E797" s="672"/>
      <c r="F797" s="672"/>
      <c r="G797" s="672"/>
      <c r="H797" s="672"/>
      <c r="I797" s="672"/>
      <c r="J797" s="672"/>
      <c r="K797" s="672"/>
      <c r="L797" s="672"/>
      <c r="M797" s="672"/>
      <c r="N797" s="672"/>
      <c r="O797" s="672"/>
      <c r="P797" s="672"/>
      <c r="Q797" s="672"/>
      <c r="R797" s="672"/>
      <c r="S797" s="672"/>
      <c r="T797" s="672"/>
      <c r="U797" s="672"/>
      <c r="V797" s="672"/>
      <c r="W797" s="672"/>
      <c r="X797" s="672"/>
      <c r="Y797" s="672"/>
      <c r="Z797" s="672"/>
      <c r="AA797" s="672"/>
    </row>
    <row r="798">
      <c r="A798" s="672"/>
      <c r="B798" s="701"/>
      <c r="C798" s="672"/>
      <c r="D798" s="672"/>
      <c r="E798" s="672"/>
      <c r="F798" s="672"/>
      <c r="G798" s="672"/>
      <c r="H798" s="672"/>
      <c r="I798" s="672"/>
      <c r="J798" s="672"/>
      <c r="K798" s="672"/>
      <c r="L798" s="672"/>
      <c r="M798" s="672"/>
      <c r="N798" s="672"/>
      <c r="O798" s="672"/>
      <c r="P798" s="672"/>
      <c r="Q798" s="672"/>
      <c r="R798" s="672"/>
      <c r="S798" s="672"/>
      <c r="T798" s="672"/>
      <c r="U798" s="672"/>
      <c r="V798" s="672"/>
      <c r="W798" s="672"/>
      <c r="X798" s="672"/>
      <c r="Y798" s="672"/>
      <c r="Z798" s="672"/>
      <c r="AA798" s="672"/>
    </row>
    <row r="799">
      <c r="A799" s="672"/>
      <c r="B799" s="701"/>
      <c r="C799" s="672"/>
      <c r="D799" s="672"/>
      <c r="E799" s="672"/>
      <c r="F799" s="672"/>
      <c r="G799" s="672"/>
      <c r="H799" s="672"/>
      <c r="I799" s="672"/>
      <c r="J799" s="672"/>
      <c r="K799" s="672"/>
      <c r="L799" s="672"/>
      <c r="M799" s="672"/>
      <c r="N799" s="672"/>
      <c r="O799" s="672"/>
      <c r="P799" s="672"/>
      <c r="Q799" s="672"/>
      <c r="R799" s="672"/>
      <c r="S799" s="672"/>
      <c r="T799" s="672"/>
      <c r="U799" s="672"/>
      <c r="V799" s="672"/>
      <c r="W799" s="672"/>
      <c r="X799" s="672"/>
      <c r="Y799" s="672"/>
      <c r="Z799" s="672"/>
      <c r="AA799" s="672"/>
    </row>
    <row r="800">
      <c r="A800" s="672"/>
      <c r="B800" s="701"/>
      <c r="C800" s="672"/>
      <c r="D800" s="672"/>
      <c r="E800" s="672"/>
      <c r="F800" s="672"/>
      <c r="G800" s="672"/>
      <c r="H800" s="672"/>
      <c r="I800" s="672"/>
      <c r="J800" s="672"/>
      <c r="K800" s="672"/>
      <c r="L800" s="672"/>
      <c r="M800" s="672"/>
      <c r="N800" s="672"/>
      <c r="O800" s="672"/>
      <c r="P800" s="672"/>
      <c r="Q800" s="672"/>
      <c r="R800" s="672"/>
      <c r="S800" s="672"/>
      <c r="T800" s="672"/>
      <c r="U800" s="672"/>
      <c r="V800" s="672"/>
      <c r="W800" s="672"/>
      <c r="X800" s="672"/>
      <c r="Y800" s="672"/>
      <c r="Z800" s="672"/>
      <c r="AA800" s="672"/>
    </row>
    <row r="801">
      <c r="A801" s="672"/>
      <c r="B801" s="701"/>
      <c r="C801" s="672"/>
      <c r="D801" s="672"/>
      <c r="E801" s="672"/>
      <c r="F801" s="672"/>
      <c r="G801" s="672"/>
      <c r="H801" s="672"/>
      <c r="I801" s="672"/>
      <c r="J801" s="672"/>
      <c r="K801" s="672"/>
      <c r="L801" s="672"/>
      <c r="M801" s="672"/>
      <c r="N801" s="672"/>
      <c r="O801" s="672"/>
      <c r="P801" s="672"/>
      <c r="Q801" s="672"/>
      <c r="R801" s="672"/>
      <c r="S801" s="672"/>
      <c r="T801" s="672"/>
      <c r="U801" s="672"/>
      <c r="V801" s="672"/>
      <c r="W801" s="672"/>
      <c r="X801" s="672"/>
      <c r="Y801" s="672"/>
      <c r="Z801" s="672"/>
      <c r="AA801" s="672"/>
    </row>
    <row r="802">
      <c r="A802" s="672"/>
      <c r="B802" s="701"/>
      <c r="C802" s="672"/>
      <c r="D802" s="672"/>
      <c r="E802" s="672"/>
      <c r="F802" s="672"/>
      <c r="G802" s="672"/>
      <c r="H802" s="672"/>
      <c r="I802" s="672"/>
      <c r="J802" s="672"/>
      <c r="K802" s="672"/>
      <c r="L802" s="672"/>
      <c r="M802" s="672"/>
      <c r="N802" s="672"/>
      <c r="O802" s="672"/>
      <c r="P802" s="672"/>
      <c r="Q802" s="672"/>
      <c r="R802" s="672"/>
      <c r="S802" s="672"/>
      <c r="T802" s="672"/>
      <c r="U802" s="672"/>
      <c r="V802" s="672"/>
      <c r="W802" s="672"/>
      <c r="X802" s="672"/>
      <c r="Y802" s="672"/>
      <c r="Z802" s="672"/>
      <c r="AA802" s="672"/>
    </row>
    <row r="803">
      <c r="A803" s="672"/>
      <c r="B803" s="701"/>
      <c r="C803" s="672"/>
      <c r="D803" s="672"/>
      <c r="E803" s="672"/>
      <c r="F803" s="672"/>
      <c r="G803" s="672"/>
      <c r="H803" s="672"/>
      <c r="I803" s="672"/>
      <c r="J803" s="672"/>
      <c r="K803" s="672"/>
      <c r="L803" s="672"/>
      <c r="M803" s="672"/>
      <c r="N803" s="672"/>
      <c r="O803" s="672"/>
      <c r="P803" s="672"/>
      <c r="Q803" s="672"/>
      <c r="R803" s="672"/>
      <c r="S803" s="672"/>
      <c r="T803" s="672"/>
      <c r="U803" s="672"/>
      <c r="V803" s="672"/>
      <c r="W803" s="672"/>
      <c r="X803" s="672"/>
      <c r="Y803" s="672"/>
      <c r="Z803" s="672"/>
      <c r="AA803" s="672"/>
    </row>
    <row r="804">
      <c r="A804" s="672"/>
      <c r="B804" s="701"/>
      <c r="C804" s="672"/>
      <c r="D804" s="672"/>
      <c r="E804" s="672"/>
      <c r="F804" s="672"/>
      <c r="G804" s="672"/>
      <c r="H804" s="672"/>
      <c r="I804" s="672"/>
      <c r="J804" s="672"/>
      <c r="K804" s="672"/>
      <c r="L804" s="672"/>
      <c r="M804" s="672"/>
      <c r="N804" s="672"/>
      <c r="O804" s="672"/>
      <c r="P804" s="672"/>
      <c r="Q804" s="672"/>
      <c r="R804" s="672"/>
      <c r="S804" s="672"/>
      <c r="T804" s="672"/>
      <c r="U804" s="672"/>
      <c r="V804" s="672"/>
      <c r="W804" s="672"/>
      <c r="X804" s="672"/>
      <c r="Y804" s="672"/>
      <c r="Z804" s="672"/>
      <c r="AA804" s="672"/>
    </row>
    <row r="805">
      <c r="A805" s="672"/>
      <c r="B805" s="701"/>
      <c r="C805" s="672"/>
      <c r="D805" s="672"/>
      <c r="E805" s="672"/>
      <c r="F805" s="672"/>
      <c r="G805" s="672"/>
      <c r="H805" s="672"/>
      <c r="I805" s="672"/>
      <c r="J805" s="672"/>
      <c r="K805" s="672"/>
      <c r="L805" s="672"/>
      <c r="M805" s="672"/>
      <c r="N805" s="672"/>
      <c r="O805" s="672"/>
      <c r="P805" s="672"/>
      <c r="Q805" s="672"/>
      <c r="R805" s="672"/>
      <c r="S805" s="672"/>
      <c r="T805" s="672"/>
      <c r="U805" s="672"/>
      <c r="V805" s="672"/>
      <c r="W805" s="672"/>
      <c r="X805" s="672"/>
      <c r="Y805" s="672"/>
      <c r="Z805" s="672"/>
      <c r="AA805" s="672"/>
    </row>
    <row r="806">
      <c r="A806" s="672"/>
      <c r="B806" s="701"/>
      <c r="C806" s="672"/>
      <c r="D806" s="672"/>
      <c r="E806" s="672"/>
      <c r="F806" s="672"/>
      <c r="G806" s="672"/>
      <c r="H806" s="672"/>
      <c r="I806" s="672"/>
      <c r="J806" s="672"/>
      <c r="K806" s="672"/>
      <c r="L806" s="672"/>
      <c r="M806" s="672"/>
      <c r="N806" s="672"/>
      <c r="O806" s="672"/>
      <c r="P806" s="672"/>
      <c r="Q806" s="672"/>
      <c r="R806" s="672"/>
      <c r="S806" s="672"/>
      <c r="T806" s="672"/>
      <c r="U806" s="672"/>
      <c r="V806" s="672"/>
      <c r="W806" s="672"/>
      <c r="X806" s="672"/>
      <c r="Y806" s="672"/>
      <c r="Z806" s="672"/>
      <c r="AA806" s="672"/>
    </row>
    <row r="807">
      <c r="A807" s="672"/>
      <c r="B807" s="701"/>
      <c r="C807" s="672"/>
      <c r="D807" s="672"/>
      <c r="E807" s="672"/>
      <c r="F807" s="672"/>
      <c r="G807" s="672"/>
      <c r="H807" s="672"/>
      <c r="I807" s="672"/>
      <c r="J807" s="672"/>
      <c r="K807" s="672"/>
      <c r="L807" s="672"/>
      <c r="M807" s="672"/>
      <c r="N807" s="672"/>
      <c r="O807" s="672"/>
      <c r="P807" s="672"/>
      <c r="Q807" s="672"/>
      <c r="R807" s="672"/>
      <c r="S807" s="672"/>
      <c r="T807" s="672"/>
      <c r="U807" s="672"/>
      <c r="V807" s="672"/>
      <c r="W807" s="672"/>
      <c r="X807" s="672"/>
      <c r="Y807" s="672"/>
      <c r="Z807" s="672"/>
      <c r="AA807" s="672"/>
    </row>
    <row r="808">
      <c r="A808" s="672"/>
      <c r="B808" s="701"/>
      <c r="C808" s="672"/>
      <c r="D808" s="672"/>
      <c r="E808" s="672"/>
      <c r="F808" s="672"/>
      <c r="G808" s="672"/>
      <c r="H808" s="672"/>
      <c r="I808" s="672"/>
      <c r="J808" s="672"/>
      <c r="K808" s="672"/>
      <c r="L808" s="672"/>
      <c r="M808" s="672"/>
      <c r="N808" s="672"/>
      <c r="O808" s="672"/>
      <c r="P808" s="672"/>
      <c r="Q808" s="672"/>
      <c r="R808" s="672"/>
      <c r="S808" s="672"/>
      <c r="T808" s="672"/>
      <c r="U808" s="672"/>
      <c r="V808" s="672"/>
      <c r="W808" s="672"/>
      <c r="X808" s="672"/>
      <c r="Y808" s="672"/>
      <c r="Z808" s="672"/>
      <c r="AA808" s="672"/>
    </row>
    <row r="809">
      <c r="A809" s="672"/>
      <c r="B809" s="701"/>
      <c r="C809" s="672"/>
      <c r="D809" s="672"/>
      <c r="E809" s="672"/>
      <c r="F809" s="672"/>
      <c r="G809" s="672"/>
      <c r="H809" s="672"/>
      <c r="I809" s="672"/>
      <c r="J809" s="672"/>
      <c r="K809" s="672"/>
      <c r="L809" s="672"/>
      <c r="M809" s="672"/>
      <c r="N809" s="672"/>
      <c r="O809" s="672"/>
      <c r="P809" s="672"/>
      <c r="Q809" s="672"/>
      <c r="R809" s="672"/>
      <c r="S809" s="672"/>
      <c r="T809" s="672"/>
      <c r="U809" s="672"/>
      <c r="V809" s="672"/>
      <c r="W809" s="672"/>
      <c r="X809" s="672"/>
      <c r="Y809" s="672"/>
      <c r="Z809" s="672"/>
      <c r="AA809" s="672"/>
    </row>
    <row r="810">
      <c r="A810" s="672"/>
      <c r="B810" s="701"/>
      <c r="C810" s="672"/>
      <c r="D810" s="672"/>
      <c r="E810" s="672"/>
      <c r="F810" s="672"/>
      <c r="G810" s="672"/>
      <c r="H810" s="672"/>
      <c r="I810" s="672"/>
      <c r="J810" s="672"/>
      <c r="K810" s="672"/>
      <c r="L810" s="672"/>
      <c r="M810" s="672"/>
      <c r="N810" s="672"/>
      <c r="O810" s="672"/>
      <c r="P810" s="672"/>
      <c r="Q810" s="672"/>
      <c r="R810" s="672"/>
      <c r="S810" s="672"/>
      <c r="T810" s="672"/>
      <c r="U810" s="672"/>
      <c r="V810" s="672"/>
      <c r="W810" s="672"/>
      <c r="X810" s="672"/>
      <c r="Y810" s="672"/>
      <c r="Z810" s="672"/>
      <c r="AA810" s="672"/>
    </row>
    <row r="811">
      <c r="A811" s="672"/>
      <c r="B811" s="701"/>
      <c r="C811" s="672"/>
      <c r="D811" s="672"/>
      <c r="E811" s="672"/>
      <c r="F811" s="672"/>
      <c r="G811" s="672"/>
      <c r="H811" s="672"/>
      <c r="I811" s="672"/>
      <c r="J811" s="672"/>
      <c r="K811" s="672"/>
      <c r="L811" s="672"/>
      <c r="M811" s="672"/>
      <c r="N811" s="672"/>
      <c r="O811" s="672"/>
      <c r="P811" s="672"/>
      <c r="Q811" s="672"/>
      <c r="R811" s="672"/>
      <c r="S811" s="672"/>
      <c r="T811" s="672"/>
      <c r="U811" s="672"/>
      <c r="V811" s="672"/>
      <c r="W811" s="672"/>
      <c r="X811" s="672"/>
      <c r="Y811" s="672"/>
      <c r="Z811" s="672"/>
      <c r="AA811" s="672"/>
    </row>
    <row r="812">
      <c r="A812" s="672"/>
      <c r="B812" s="701"/>
      <c r="C812" s="672"/>
      <c r="D812" s="672"/>
      <c r="E812" s="672"/>
      <c r="F812" s="672"/>
      <c r="G812" s="672"/>
      <c r="H812" s="672"/>
      <c r="I812" s="672"/>
      <c r="J812" s="672"/>
      <c r="K812" s="672"/>
      <c r="L812" s="672"/>
      <c r="M812" s="672"/>
      <c r="N812" s="672"/>
      <c r="O812" s="672"/>
      <c r="P812" s="672"/>
      <c r="Q812" s="672"/>
      <c r="R812" s="672"/>
      <c r="S812" s="672"/>
      <c r="T812" s="672"/>
      <c r="U812" s="672"/>
      <c r="V812" s="672"/>
      <c r="W812" s="672"/>
      <c r="X812" s="672"/>
      <c r="Y812" s="672"/>
      <c r="Z812" s="672"/>
      <c r="AA812" s="672"/>
    </row>
    <row r="813">
      <c r="A813" s="672"/>
      <c r="B813" s="701"/>
      <c r="C813" s="672"/>
      <c r="D813" s="672"/>
      <c r="E813" s="672"/>
      <c r="F813" s="672"/>
      <c r="G813" s="672"/>
      <c r="H813" s="672"/>
      <c r="I813" s="672"/>
      <c r="J813" s="672"/>
      <c r="K813" s="672"/>
      <c r="L813" s="672"/>
      <c r="M813" s="672"/>
      <c r="N813" s="672"/>
      <c r="O813" s="672"/>
      <c r="P813" s="672"/>
      <c r="Q813" s="672"/>
      <c r="R813" s="672"/>
      <c r="S813" s="672"/>
      <c r="T813" s="672"/>
      <c r="U813" s="672"/>
      <c r="V813" s="672"/>
      <c r="W813" s="672"/>
      <c r="X813" s="672"/>
      <c r="Y813" s="672"/>
      <c r="Z813" s="672"/>
      <c r="AA813" s="672"/>
    </row>
    <row r="814">
      <c r="A814" s="672"/>
      <c r="B814" s="701"/>
      <c r="C814" s="672"/>
      <c r="D814" s="672"/>
      <c r="E814" s="672"/>
      <c r="F814" s="672"/>
      <c r="G814" s="672"/>
      <c r="H814" s="672"/>
      <c r="I814" s="672"/>
      <c r="J814" s="672"/>
      <c r="K814" s="672"/>
      <c r="L814" s="672"/>
      <c r="M814" s="672"/>
      <c r="N814" s="672"/>
      <c r="O814" s="672"/>
      <c r="P814" s="672"/>
      <c r="Q814" s="672"/>
      <c r="R814" s="672"/>
      <c r="S814" s="672"/>
      <c r="T814" s="672"/>
      <c r="U814" s="672"/>
      <c r="V814" s="672"/>
      <c r="W814" s="672"/>
      <c r="X814" s="672"/>
      <c r="Y814" s="672"/>
      <c r="Z814" s="672"/>
      <c r="AA814" s="672"/>
    </row>
    <row r="815">
      <c r="A815" s="672"/>
      <c r="B815" s="701"/>
      <c r="C815" s="672"/>
      <c r="D815" s="672"/>
      <c r="E815" s="672"/>
      <c r="F815" s="672"/>
      <c r="G815" s="672"/>
      <c r="H815" s="672"/>
      <c r="I815" s="672"/>
      <c r="J815" s="672"/>
      <c r="K815" s="672"/>
      <c r="L815" s="672"/>
      <c r="M815" s="672"/>
      <c r="N815" s="672"/>
      <c r="O815" s="672"/>
      <c r="P815" s="672"/>
      <c r="Q815" s="672"/>
      <c r="R815" s="672"/>
      <c r="S815" s="672"/>
      <c r="T815" s="672"/>
      <c r="U815" s="672"/>
      <c r="V815" s="672"/>
      <c r="W815" s="672"/>
      <c r="X815" s="672"/>
      <c r="Y815" s="672"/>
      <c r="Z815" s="672"/>
      <c r="AA815" s="672"/>
    </row>
    <row r="816">
      <c r="A816" s="672"/>
      <c r="B816" s="701"/>
      <c r="C816" s="672"/>
      <c r="D816" s="672"/>
      <c r="E816" s="672"/>
      <c r="F816" s="672"/>
      <c r="G816" s="672"/>
      <c r="H816" s="672"/>
      <c r="I816" s="672"/>
      <c r="J816" s="672"/>
      <c r="K816" s="672"/>
      <c r="L816" s="672"/>
      <c r="M816" s="672"/>
      <c r="N816" s="672"/>
      <c r="O816" s="672"/>
      <c r="P816" s="672"/>
      <c r="Q816" s="672"/>
      <c r="R816" s="672"/>
      <c r="S816" s="672"/>
      <c r="T816" s="672"/>
      <c r="U816" s="672"/>
      <c r="V816" s="672"/>
      <c r="W816" s="672"/>
      <c r="X816" s="672"/>
      <c r="Y816" s="672"/>
      <c r="Z816" s="672"/>
      <c r="AA816" s="672"/>
    </row>
    <row r="817">
      <c r="A817" s="672"/>
      <c r="B817" s="701"/>
      <c r="C817" s="672"/>
      <c r="D817" s="672"/>
      <c r="E817" s="672"/>
      <c r="F817" s="672"/>
      <c r="G817" s="672"/>
      <c r="H817" s="672"/>
      <c r="I817" s="672"/>
      <c r="J817" s="672"/>
      <c r="K817" s="672"/>
      <c r="L817" s="672"/>
      <c r="M817" s="672"/>
      <c r="N817" s="672"/>
      <c r="O817" s="672"/>
      <c r="P817" s="672"/>
      <c r="Q817" s="672"/>
      <c r="R817" s="672"/>
      <c r="S817" s="672"/>
      <c r="T817" s="672"/>
      <c r="U817" s="672"/>
      <c r="V817" s="672"/>
      <c r="W817" s="672"/>
      <c r="X817" s="672"/>
      <c r="Y817" s="672"/>
      <c r="Z817" s="672"/>
      <c r="AA817" s="672"/>
    </row>
    <row r="818">
      <c r="A818" s="672"/>
      <c r="B818" s="701"/>
      <c r="C818" s="672"/>
      <c r="D818" s="672"/>
      <c r="E818" s="672"/>
      <c r="F818" s="672"/>
      <c r="G818" s="672"/>
      <c r="H818" s="672"/>
      <c r="I818" s="672"/>
      <c r="J818" s="672"/>
      <c r="K818" s="672"/>
      <c r="L818" s="672"/>
      <c r="M818" s="672"/>
      <c r="N818" s="672"/>
      <c r="O818" s="672"/>
      <c r="P818" s="672"/>
      <c r="Q818" s="672"/>
      <c r="R818" s="672"/>
      <c r="S818" s="672"/>
      <c r="T818" s="672"/>
      <c r="U818" s="672"/>
      <c r="V818" s="672"/>
      <c r="W818" s="672"/>
      <c r="X818" s="672"/>
      <c r="Y818" s="672"/>
      <c r="Z818" s="672"/>
      <c r="AA818" s="672"/>
    </row>
    <row r="819">
      <c r="A819" s="672"/>
      <c r="B819" s="701"/>
      <c r="C819" s="672"/>
      <c r="D819" s="672"/>
      <c r="E819" s="672"/>
      <c r="F819" s="672"/>
      <c r="G819" s="672"/>
      <c r="H819" s="672"/>
      <c r="I819" s="672"/>
      <c r="J819" s="672"/>
      <c r="K819" s="672"/>
      <c r="L819" s="672"/>
      <c r="M819" s="672"/>
      <c r="N819" s="672"/>
      <c r="O819" s="672"/>
      <c r="P819" s="672"/>
      <c r="Q819" s="672"/>
      <c r="R819" s="672"/>
      <c r="S819" s="672"/>
      <c r="T819" s="672"/>
      <c r="U819" s="672"/>
      <c r="V819" s="672"/>
      <c r="W819" s="672"/>
      <c r="X819" s="672"/>
      <c r="Y819" s="672"/>
      <c r="Z819" s="672"/>
      <c r="AA819" s="672"/>
    </row>
    <row r="820">
      <c r="A820" s="672"/>
      <c r="B820" s="701"/>
      <c r="C820" s="672"/>
      <c r="D820" s="672"/>
      <c r="E820" s="672"/>
      <c r="F820" s="672"/>
      <c r="G820" s="672"/>
      <c r="H820" s="672"/>
      <c r="I820" s="672"/>
      <c r="J820" s="672"/>
      <c r="K820" s="672"/>
      <c r="L820" s="672"/>
      <c r="M820" s="672"/>
      <c r="N820" s="672"/>
      <c r="O820" s="672"/>
      <c r="P820" s="672"/>
      <c r="Q820" s="672"/>
      <c r="R820" s="672"/>
      <c r="S820" s="672"/>
      <c r="T820" s="672"/>
      <c r="U820" s="672"/>
      <c r="V820" s="672"/>
      <c r="W820" s="672"/>
      <c r="X820" s="672"/>
      <c r="Y820" s="672"/>
      <c r="Z820" s="672"/>
      <c r="AA820" s="672"/>
    </row>
    <row r="821">
      <c r="A821" s="672"/>
      <c r="B821" s="701"/>
      <c r="C821" s="672"/>
      <c r="D821" s="672"/>
      <c r="E821" s="672"/>
      <c r="F821" s="672"/>
      <c r="G821" s="672"/>
      <c r="H821" s="672"/>
      <c r="I821" s="672"/>
      <c r="J821" s="672"/>
      <c r="K821" s="672"/>
      <c r="L821" s="672"/>
      <c r="M821" s="672"/>
      <c r="N821" s="672"/>
      <c r="O821" s="672"/>
      <c r="P821" s="672"/>
      <c r="Q821" s="672"/>
      <c r="R821" s="672"/>
      <c r="S821" s="672"/>
      <c r="T821" s="672"/>
      <c r="U821" s="672"/>
      <c r="V821" s="672"/>
      <c r="W821" s="672"/>
      <c r="X821" s="672"/>
      <c r="Y821" s="672"/>
      <c r="Z821" s="672"/>
      <c r="AA821" s="672"/>
    </row>
    <row r="822">
      <c r="A822" s="672"/>
      <c r="B822" s="701"/>
      <c r="C822" s="672"/>
      <c r="D822" s="672"/>
      <c r="E822" s="672"/>
      <c r="F822" s="672"/>
      <c r="G822" s="672"/>
      <c r="H822" s="672"/>
      <c r="I822" s="672"/>
      <c r="J822" s="672"/>
      <c r="K822" s="672"/>
      <c r="L822" s="672"/>
      <c r="M822" s="672"/>
      <c r="N822" s="672"/>
      <c r="O822" s="672"/>
      <c r="P822" s="672"/>
      <c r="Q822" s="672"/>
      <c r="R822" s="672"/>
      <c r="S822" s="672"/>
      <c r="T822" s="672"/>
      <c r="U822" s="672"/>
      <c r="V822" s="672"/>
      <c r="W822" s="672"/>
      <c r="X822" s="672"/>
      <c r="Y822" s="672"/>
      <c r="Z822" s="672"/>
      <c r="AA822" s="672"/>
    </row>
    <row r="823">
      <c r="A823" s="672"/>
      <c r="B823" s="701"/>
      <c r="C823" s="672"/>
      <c r="D823" s="672"/>
      <c r="E823" s="672"/>
      <c r="F823" s="672"/>
      <c r="G823" s="672"/>
      <c r="H823" s="672"/>
      <c r="I823" s="672"/>
      <c r="J823" s="672"/>
      <c r="K823" s="672"/>
      <c r="L823" s="672"/>
      <c r="M823" s="672"/>
      <c r="N823" s="672"/>
      <c r="O823" s="672"/>
      <c r="P823" s="672"/>
      <c r="Q823" s="672"/>
      <c r="R823" s="672"/>
      <c r="S823" s="672"/>
      <c r="T823" s="672"/>
      <c r="U823" s="672"/>
      <c r="V823" s="672"/>
      <c r="W823" s="672"/>
      <c r="X823" s="672"/>
      <c r="Y823" s="672"/>
      <c r="Z823" s="672"/>
      <c r="AA823" s="672"/>
    </row>
    <row r="824">
      <c r="A824" s="672"/>
      <c r="B824" s="701"/>
      <c r="C824" s="672"/>
      <c r="D824" s="672"/>
      <c r="E824" s="672"/>
      <c r="F824" s="672"/>
      <c r="G824" s="672"/>
      <c r="H824" s="672"/>
      <c r="I824" s="672"/>
      <c r="J824" s="672"/>
      <c r="K824" s="672"/>
      <c r="L824" s="672"/>
      <c r="M824" s="672"/>
      <c r="N824" s="672"/>
      <c r="O824" s="672"/>
      <c r="P824" s="672"/>
      <c r="Q824" s="672"/>
      <c r="R824" s="672"/>
      <c r="S824" s="672"/>
      <c r="T824" s="672"/>
      <c r="U824" s="672"/>
      <c r="V824" s="672"/>
      <c r="W824" s="672"/>
      <c r="X824" s="672"/>
      <c r="Y824" s="672"/>
      <c r="Z824" s="672"/>
      <c r="AA824" s="672"/>
    </row>
    <row r="825">
      <c r="A825" s="672"/>
      <c r="B825" s="701"/>
      <c r="C825" s="672"/>
      <c r="D825" s="672"/>
      <c r="E825" s="672"/>
      <c r="F825" s="672"/>
      <c r="G825" s="672"/>
      <c r="H825" s="672"/>
      <c r="I825" s="672"/>
      <c r="J825" s="672"/>
      <c r="K825" s="672"/>
      <c r="L825" s="672"/>
      <c r="M825" s="672"/>
      <c r="N825" s="672"/>
      <c r="O825" s="672"/>
      <c r="P825" s="672"/>
      <c r="Q825" s="672"/>
      <c r="R825" s="672"/>
      <c r="S825" s="672"/>
      <c r="T825" s="672"/>
      <c r="U825" s="672"/>
      <c r="V825" s="672"/>
      <c r="W825" s="672"/>
      <c r="X825" s="672"/>
      <c r="Y825" s="672"/>
      <c r="Z825" s="672"/>
      <c r="AA825" s="672"/>
    </row>
    <row r="826">
      <c r="A826" s="672"/>
      <c r="B826" s="701"/>
      <c r="C826" s="672"/>
      <c r="D826" s="672"/>
      <c r="E826" s="672"/>
      <c r="F826" s="672"/>
      <c r="G826" s="672"/>
      <c r="H826" s="672"/>
      <c r="I826" s="672"/>
      <c r="J826" s="672"/>
      <c r="K826" s="672"/>
      <c r="L826" s="672"/>
      <c r="M826" s="672"/>
      <c r="N826" s="672"/>
      <c r="O826" s="672"/>
      <c r="P826" s="672"/>
      <c r="Q826" s="672"/>
      <c r="R826" s="672"/>
      <c r="S826" s="672"/>
      <c r="T826" s="672"/>
      <c r="U826" s="672"/>
      <c r="V826" s="672"/>
      <c r="W826" s="672"/>
      <c r="X826" s="672"/>
      <c r="Y826" s="672"/>
      <c r="Z826" s="672"/>
      <c r="AA826" s="672"/>
    </row>
    <row r="827">
      <c r="A827" s="672"/>
      <c r="B827" s="701"/>
      <c r="C827" s="672"/>
      <c r="D827" s="672"/>
      <c r="E827" s="672"/>
      <c r="F827" s="672"/>
      <c r="G827" s="672"/>
      <c r="H827" s="672"/>
      <c r="I827" s="672"/>
      <c r="J827" s="672"/>
      <c r="K827" s="672"/>
      <c r="L827" s="672"/>
      <c r="M827" s="672"/>
      <c r="N827" s="672"/>
      <c r="O827" s="672"/>
      <c r="P827" s="672"/>
      <c r="Q827" s="672"/>
      <c r="R827" s="672"/>
      <c r="S827" s="672"/>
      <c r="T827" s="672"/>
      <c r="U827" s="672"/>
      <c r="V827" s="672"/>
      <c r="W827" s="672"/>
      <c r="X827" s="672"/>
      <c r="Y827" s="672"/>
      <c r="Z827" s="672"/>
      <c r="AA827" s="672"/>
    </row>
    <row r="828">
      <c r="A828" s="672"/>
      <c r="B828" s="701"/>
      <c r="C828" s="672"/>
      <c r="D828" s="672"/>
      <c r="E828" s="672"/>
      <c r="F828" s="672"/>
      <c r="G828" s="672"/>
      <c r="H828" s="672"/>
      <c r="I828" s="672"/>
      <c r="J828" s="672"/>
      <c r="K828" s="672"/>
      <c r="L828" s="672"/>
      <c r="M828" s="672"/>
      <c r="N828" s="672"/>
      <c r="O828" s="672"/>
      <c r="P828" s="672"/>
      <c r="Q828" s="672"/>
      <c r="R828" s="672"/>
      <c r="S828" s="672"/>
      <c r="T828" s="672"/>
      <c r="U828" s="672"/>
      <c r="V828" s="672"/>
      <c r="W828" s="672"/>
      <c r="X828" s="672"/>
      <c r="Y828" s="672"/>
      <c r="Z828" s="672"/>
      <c r="AA828" s="672"/>
    </row>
    <row r="829">
      <c r="A829" s="672"/>
      <c r="B829" s="701"/>
      <c r="C829" s="672"/>
      <c r="D829" s="672"/>
      <c r="E829" s="672"/>
      <c r="F829" s="672"/>
      <c r="G829" s="672"/>
      <c r="H829" s="672"/>
      <c r="I829" s="672"/>
      <c r="J829" s="672"/>
      <c r="K829" s="672"/>
      <c r="L829" s="672"/>
      <c r="M829" s="672"/>
      <c r="N829" s="672"/>
      <c r="O829" s="672"/>
      <c r="P829" s="672"/>
      <c r="Q829" s="672"/>
      <c r="R829" s="672"/>
      <c r="S829" s="672"/>
      <c r="T829" s="672"/>
      <c r="U829" s="672"/>
      <c r="V829" s="672"/>
      <c r="W829" s="672"/>
      <c r="X829" s="672"/>
      <c r="Y829" s="672"/>
      <c r="Z829" s="672"/>
      <c r="AA829" s="672"/>
    </row>
    <row r="830">
      <c r="A830" s="672"/>
      <c r="B830" s="701"/>
      <c r="C830" s="672"/>
      <c r="D830" s="672"/>
      <c r="E830" s="672"/>
      <c r="F830" s="672"/>
      <c r="G830" s="672"/>
      <c r="H830" s="672"/>
      <c r="I830" s="672"/>
      <c r="J830" s="672"/>
      <c r="K830" s="672"/>
      <c r="L830" s="672"/>
      <c r="M830" s="672"/>
      <c r="N830" s="672"/>
      <c r="O830" s="672"/>
      <c r="P830" s="672"/>
      <c r="Q830" s="672"/>
      <c r="R830" s="672"/>
      <c r="S830" s="672"/>
      <c r="T830" s="672"/>
      <c r="U830" s="672"/>
      <c r="V830" s="672"/>
      <c r="W830" s="672"/>
      <c r="X830" s="672"/>
      <c r="Y830" s="672"/>
      <c r="Z830" s="672"/>
      <c r="AA830" s="672"/>
    </row>
    <row r="831">
      <c r="A831" s="672"/>
      <c r="B831" s="701"/>
      <c r="C831" s="672"/>
      <c r="D831" s="672"/>
      <c r="E831" s="672"/>
      <c r="F831" s="672"/>
      <c r="G831" s="672"/>
      <c r="H831" s="672"/>
      <c r="I831" s="672"/>
      <c r="J831" s="672"/>
      <c r="K831" s="672"/>
      <c r="L831" s="672"/>
      <c r="M831" s="672"/>
      <c r="N831" s="672"/>
      <c r="O831" s="672"/>
      <c r="P831" s="672"/>
      <c r="Q831" s="672"/>
      <c r="R831" s="672"/>
      <c r="S831" s="672"/>
      <c r="T831" s="672"/>
      <c r="U831" s="672"/>
      <c r="V831" s="672"/>
      <c r="W831" s="672"/>
      <c r="X831" s="672"/>
      <c r="Y831" s="672"/>
      <c r="Z831" s="672"/>
      <c r="AA831" s="672"/>
    </row>
    <row r="832">
      <c r="A832" s="672"/>
      <c r="B832" s="701"/>
      <c r="C832" s="672"/>
      <c r="D832" s="672"/>
      <c r="E832" s="672"/>
      <c r="F832" s="672"/>
      <c r="G832" s="672"/>
      <c r="H832" s="672"/>
      <c r="I832" s="672"/>
      <c r="J832" s="672"/>
      <c r="K832" s="672"/>
      <c r="L832" s="672"/>
      <c r="M832" s="672"/>
      <c r="N832" s="672"/>
      <c r="O832" s="672"/>
      <c r="P832" s="672"/>
      <c r="Q832" s="672"/>
      <c r="R832" s="672"/>
      <c r="S832" s="672"/>
      <c r="T832" s="672"/>
      <c r="U832" s="672"/>
      <c r="V832" s="672"/>
      <c r="W832" s="672"/>
      <c r="X832" s="672"/>
      <c r="Y832" s="672"/>
      <c r="Z832" s="672"/>
      <c r="AA832" s="672"/>
    </row>
    <row r="833">
      <c r="A833" s="672"/>
      <c r="B833" s="701"/>
      <c r="C833" s="672"/>
      <c r="D833" s="672"/>
      <c r="E833" s="672"/>
      <c r="F833" s="672"/>
      <c r="G833" s="672"/>
      <c r="H833" s="672"/>
      <c r="I833" s="672"/>
      <c r="J833" s="672"/>
      <c r="K833" s="672"/>
      <c r="L833" s="672"/>
      <c r="M833" s="672"/>
      <c r="N833" s="672"/>
      <c r="O833" s="672"/>
      <c r="P833" s="672"/>
      <c r="Q833" s="672"/>
      <c r="R833" s="672"/>
      <c r="S833" s="672"/>
      <c r="T833" s="672"/>
      <c r="U833" s="672"/>
      <c r="V833" s="672"/>
      <c r="W833" s="672"/>
      <c r="X833" s="672"/>
      <c r="Y833" s="672"/>
      <c r="Z833" s="672"/>
      <c r="AA833" s="672"/>
    </row>
    <row r="834">
      <c r="A834" s="672"/>
      <c r="B834" s="701"/>
      <c r="C834" s="672"/>
      <c r="D834" s="672"/>
      <c r="E834" s="672"/>
      <c r="F834" s="672"/>
      <c r="G834" s="672"/>
      <c r="H834" s="672"/>
      <c r="I834" s="672"/>
      <c r="J834" s="672"/>
      <c r="K834" s="672"/>
      <c r="L834" s="672"/>
      <c r="M834" s="672"/>
      <c r="N834" s="672"/>
      <c r="O834" s="672"/>
      <c r="P834" s="672"/>
      <c r="Q834" s="672"/>
      <c r="R834" s="672"/>
      <c r="S834" s="672"/>
      <c r="T834" s="672"/>
      <c r="U834" s="672"/>
      <c r="V834" s="672"/>
      <c r="W834" s="672"/>
      <c r="X834" s="672"/>
      <c r="Y834" s="672"/>
      <c r="Z834" s="672"/>
      <c r="AA834" s="672"/>
    </row>
    <row r="835">
      <c r="A835" s="672"/>
      <c r="B835" s="701"/>
      <c r="C835" s="672"/>
      <c r="D835" s="672"/>
      <c r="E835" s="672"/>
      <c r="F835" s="672"/>
      <c r="G835" s="672"/>
      <c r="H835" s="672"/>
      <c r="I835" s="672"/>
      <c r="J835" s="672"/>
      <c r="K835" s="672"/>
      <c r="L835" s="672"/>
      <c r="M835" s="672"/>
      <c r="N835" s="672"/>
      <c r="O835" s="672"/>
      <c r="P835" s="672"/>
      <c r="Q835" s="672"/>
      <c r="R835" s="672"/>
      <c r="S835" s="672"/>
      <c r="T835" s="672"/>
      <c r="U835" s="672"/>
      <c r="V835" s="672"/>
      <c r="W835" s="672"/>
      <c r="X835" s="672"/>
      <c r="Y835" s="672"/>
      <c r="Z835" s="672"/>
      <c r="AA835" s="672"/>
    </row>
    <row r="836">
      <c r="A836" s="672"/>
      <c r="B836" s="701"/>
      <c r="C836" s="672"/>
      <c r="D836" s="672"/>
      <c r="E836" s="672"/>
      <c r="F836" s="672"/>
      <c r="G836" s="672"/>
      <c r="H836" s="672"/>
      <c r="I836" s="672"/>
      <c r="J836" s="672"/>
      <c r="K836" s="672"/>
      <c r="L836" s="672"/>
      <c r="M836" s="672"/>
      <c r="N836" s="672"/>
      <c r="O836" s="672"/>
      <c r="P836" s="672"/>
      <c r="Q836" s="672"/>
      <c r="R836" s="672"/>
      <c r="S836" s="672"/>
      <c r="T836" s="672"/>
      <c r="U836" s="672"/>
      <c r="V836" s="672"/>
      <c r="W836" s="672"/>
      <c r="X836" s="672"/>
      <c r="Y836" s="672"/>
      <c r="Z836" s="672"/>
      <c r="AA836" s="672"/>
    </row>
    <row r="837">
      <c r="A837" s="672"/>
      <c r="B837" s="701"/>
      <c r="C837" s="672"/>
      <c r="D837" s="672"/>
      <c r="E837" s="672"/>
      <c r="F837" s="672"/>
      <c r="G837" s="672"/>
      <c r="H837" s="672"/>
      <c r="I837" s="672"/>
      <c r="J837" s="672"/>
      <c r="K837" s="672"/>
      <c r="L837" s="672"/>
      <c r="M837" s="672"/>
      <c r="N837" s="672"/>
      <c r="O837" s="672"/>
      <c r="P837" s="672"/>
      <c r="Q837" s="672"/>
      <c r="R837" s="672"/>
      <c r="S837" s="672"/>
      <c r="T837" s="672"/>
      <c r="U837" s="672"/>
      <c r="V837" s="672"/>
      <c r="W837" s="672"/>
      <c r="X837" s="672"/>
      <c r="Y837" s="672"/>
      <c r="Z837" s="672"/>
      <c r="AA837" s="672"/>
    </row>
    <row r="838">
      <c r="A838" s="672"/>
      <c r="B838" s="701"/>
      <c r="C838" s="672"/>
      <c r="D838" s="672"/>
      <c r="E838" s="672"/>
      <c r="F838" s="672"/>
      <c r="G838" s="672"/>
      <c r="H838" s="672"/>
      <c r="I838" s="672"/>
      <c r="J838" s="672"/>
      <c r="K838" s="672"/>
      <c r="L838" s="672"/>
      <c r="M838" s="672"/>
      <c r="N838" s="672"/>
      <c r="O838" s="672"/>
      <c r="P838" s="672"/>
      <c r="Q838" s="672"/>
      <c r="R838" s="672"/>
      <c r="S838" s="672"/>
      <c r="T838" s="672"/>
      <c r="U838" s="672"/>
      <c r="V838" s="672"/>
      <c r="W838" s="672"/>
      <c r="X838" s="672"/>
      <c r="Y838" s="672"/>
      <c r="Z838" s="672"/>
      <c r="AA838" s="672"/>
    </row>
    <row r="839">
      <c r="A839" s="672"/>
      <c r="B839" s="701"/>
      <c r="C839" s="672"/>
      <c r="D839" s="672"/>
      <c r="E839" s="672"/>
      <c r="F839" s="672"/>
      <c r="G839" s="672"/>
      <c r="H839" s="672"/>
      <c r="I839" s="672"/>
      <c r="J839" s="672"/>
      <c r="K839" s="672"/>
      <c r="L839" s="672"/>
      <c r="M839" s="672"/>
      <c r="N839" s="672"/>
      <c r="O839" s="672"/>
      <c r="P839" s="672"/>
      <c r="Q839" s="672"/>
      <c r="R839" s="672"/>
      <c r="S839" s="672"/>
      <c r="T839" s="672"/>
      <c r="U839" s="672"/>
      <c r="V839" s="672"/>
      <c r="W839" s="672"/>
      <c r="X839" s="672"/>
      <c r="Y839" s="672"/>
      <c r="Z839" s="672"/>
      <c r="AA839" s="672"/>
    </row>
    <row r="840">
      <c r="A840" s="672"/>
      <c r="B840" s="701"/>
      <c r="C840" s="672"/>
      <c r="D840" s="672"/>
      <c r="E840" s="672"/>
      <c r="F840" s="672"/>
      <c r="G840" s="672"/>
      <c r="H840" s="672"/>
      <c r="I840" s="672"/>
      <c r="J840" s="672"/>
      <c r="K840" s="672"/>
      <c r="L840" s="672"/>
      <c r="M840" s="672"/>
      <c r="N840" s="672"/>
      <c r="O840" s="672"/>
      <c r="P840" s="672"/>
      <c r="Q840" s="672"/>
      <c r="R840" s="672"/>
      <c r="S840" s="672"/>
      <c r="T840" s="672"/>
      <c r="U840" s="672"/>
      <c r="V840" s="672"/>
      <c r="W840" s="672"/>
      <c r="X840" s="672"/>
      <c r="Y840" s="672"/>
      <c r="Z840" s="672"/>
      <c r="AA840" s="672"/>
    </row>
    <row r="841">
      <c r="A841" s="672"/>
      <c r="B841" s="701"/>
      <c r="C841" s="672"/>
      <c r="D841" s="672"/>
      <c r="E841" s="672"/>
      <c r="F841" s="672"/>
      <c r="G841" s="672"/>
      <c r="H841" s="672"/>
      <c r="I841" s="672"/>
      <c r="J841" s="672"/>
      <c r="K841" s="672"/>
      <c r="L841" s="672"/>
      <c r="M841" s="672"/>
      <c r="N841" s="672"/>
      <c r="O841" s="672"/>
      <c r="P841" s="672"/>
      <c r="Q841" s="672"/>
      <c r="R841" s="672"/>
      <c r="S841" s="672"/>
      <c r="T841" s="672"/>
      <c r="U841" s="672"/>
      <c r="V841" s="672"/>
      <c r="W841" s="672"/>
      <c r="X841" s="672"/>
      <c r="Y841" s="672"/>
      <c r="Z841" s="672"/>
      <c r="AA841" s="672"/>
    </row>
    <row r="842">
      <c r="A842" s="672"/>
      <c r="B842" s="701"/>
      <c r="C842" s="672"/>
      <c r="D842" s="672"/>
      <c r="E842" s="672"/>
      <c r="F842" s="672"/>
      <c r="G842" s="672"/>
      <c r="H842" s="672"/>
      <c r="I842" s="672"/>
      <c r="J842" s="672"/>
      <c r="K842" s="672"/>
      <c r="L842" s="672"/>
      <c r="M842" s="672"/>
      <c r="N842" s="672"/>
      <c r="O842" s="672"/>
      <c r="P842" s="672"/>
      <c r="Q842" s="672"/>
      <c r="R842" s="672"/>
      <c r="S842" s="672"/>
      <c r="T842" s="672"/>
      <c r="U842" s="672"/>
      <c r="V842" s="672"/>
      <c r="W842" s="672"/>
      <c r="X842" s="672"/>
      <c r="Y842" s="672"/>
      <c r="Z842" s="672"/>
      <c r="AA842" s="672"/>
    </row>
    <row r="843">
      <c r="A843" s="672"/>
      <c r="B843" s="701"/>
      <c r="C843" s="672"/>
      <c r="D843" s="672"/>
      <c r="E843" s="672"/>
      <c r="F843" s="672"/>
      <c r="G843" s="672"/>
      <c r="H843" s="672"/>
      <c r="I843" s="672"/>
      <c r="J843" s="672"/>
      <c r="K843" s="672"/>
      <c r="L843" s="672"/>
      <c r="M843" s="672"/>
      <c r="N843" s="672"/>
      <c r="O843" s="672"/>
      <c r="P843" s="672"/>
      <c r="Q843" s="672"/>
      <c r="R843" s="672"/>
      <c r="S843" s="672"/>
      <c r="T843" s="672"/>
      <c r="U843" s="672"/>
      <c r="V843" s="672"/>
      <c r="W843" s="672"/>
      <c r="X843" s="672"/>
      <c r="Y843" s="672"/>
      <c r="Z843" s="672"/>
      <c r="AA843" s="672"/>
    </row>
    <row r="844">
      <c r="A844" s="672"/>
      <c r="B844" s="701"/>
      <c r="C844" s="672"/>
      <c r="D844" s="672"/>
      <c r="E844" s="672"/>
      <c r="F844" s="672"/>
      <c r="G844" s="672"/>
      <c r="H844" s="672"/>
      <c r="I844" s="672"/>
      <c r="J844" s="672"/>
      <c r="K844" s="672"/>
      <c r="L844" s="672"/>
      <c r="M844" s="672"/>
      <c r="N844" s="672"/>
      <c r="O844" s="672"/>
      <c r="P844" s="672"/>
      <c r="Q844" s="672"/>
      <c r="R844" s="672"/>
      <c r="S844" s="672"/>
      <c r="T844" s="672"/>
      <c r="U844" s="672"/>
      <c r="V844" s="672"/>
      <c r="W844" s="672"/>
      <c r="X844" s="672"/>
      <c r="Y844" s="672"/>
      <c r="Z844" s="672"/>
      <c r="AA844" s="672"/>
    </row>
    <row r="845">
      <c r="A845" s="672"/>
      <c r="B845" s="701"/>
      <c r="C845" s="672"/>
      <c r="D845" s="672"/>
      <c r="E845" s="672"/>
      <c r="F845" s="672"/>
      <c r="G845" s="672"/>
      <c r="H845" s="672"/>
      <c r="I845" s="672"/>
      <c r="J845" s="672"/>
      <c r="K845" s="672"/>
      <c r="L845" s="672"/>
      <c r="M845" s="672"/>
      <c r="N845" s="672"/>
      <c r="O845" s="672"/>
      <c r="P845" s="672"/>
      <c r="Q845" s="672"/>
      <c r="R845" s="672"/>
      <c r="S845" s="672"/>
      <c r="T845" s="672"/>
      <c r="U845" s="672"/>
      <c r="V845" s="672"/>
      <c r="W845" s="672"/>
      <c r="X845" s="672"/>
      <c r="Y845" s="672"/>
      <c r="Z845" s="672"/>
      <c r="AA845" s="672"/>
    </row>
    <row r="846">
      <c r="A846" s="672"/>
      <c r="B846" s="701"/>
      <c r="C846" s="672"/>
      <c r="D846" s="672"/>
      <c r="E846" s="672"/>
      <c r="F846" s="672"/>
      <c r="G846" s="672"/>
      <c r="H846" s="672"/>
      <c r="I846" s="672"/>
      <c r="J846" s="672"/>
      <c r="K846" s="672"/>
      <c r="L846" s="672"/>
      <c r="M846" s="672"/>
      <c r="N846" s="672"/>
      <c r="O846" s="672"/>
      <c r="P846" s="672"/>
      <c r="Q846" s="672"/>
      <c r="R846" s="672"/>
      <c r="S846" s="672"/>
      <c r="T846" s="672"/>
      <c r="U846" s="672"/>
      <c r="V846" s="672"/>
      <c r="W846" s="672"/>
      <c r="X846" s="672"/>
      <c r="Y846" s="672"/>
      <c r="Z846" s="672"/>
      <c r="AA846" s="672"/>
    </row>
    <row r="847">
      <c r="A847" s="672"/>
      <c r="B847" s="701"/>
      <c r="C847" s="672"/>
      <c r="D847" s="672"/>
      <c r="E847" s="672"/>
      <c r="F847" s="672"/>
      <c r="G847" s="672"/>
      <c r="H847" s="672"/>
      <c r="I847" s="672"/>
      <c r="J847" s="672"/>
      <c r="K847" s="672"/>
      <c r="L847" s="672"/>
      <c r="M847" s="672"/>
      <c r="N847" s="672"/>
      <c r="O847" s="672"/>
      <c r="P847" s="672"/>
      <c r="Q847" s="672"/>
      <c r="R847" s="672"/>
      <c r="S847" s="672"/>
      <c r="T847" s="672"/>
      <c r="U847" s="672"/>
      <c r="V847" s="672"/>
      <c r="W847" s="672"/>
      <c r="X847" s="672"/>
      <c r="Y847" s="672"/>
      <c r="Z847" s="672"/>
      <c r="AA847" s="672"/>
    </row>
    <row r="848">
      <c r="A848" s="672"/>
      <c r="B848" s="701"/>
      <c r="C848" s="672"/>
      <c r="D848" s="672"/>
      <c r="E848" s="672"/>
      <c r="F848" s="672"/>
      <c r="G848" s="672"/>
      <c r="H848" s="672"/>
      <c r="I848" s="672"/>
      <c r="J848" s="672"/>
      <c r="K848" s="672"/>
      <c r="L848" s="672"/>
      <c r="M848" s="672"/>
      <c r="N848" s="672"/>
      <c r="O848" s="672"/>
      <c r="P848" s="672"/>
      <c r="Q848" s="672"/>
      <c r="R848" s="672"/>
      <c r="S848" s="672"/>
      <c r="T848" s="672"/>
      <c r="U848" s="672"/>
      <c r="V848" s="672"/>
      <c r="W848" s="672"/>
      <c r="X848" s="672"/>
      <c r="Y848" s="672"/>
      <c r="Z848" s="672"/>
      <c r="AA848" s="672"/>
    </row>
    <row r="849">
      <c r="A849" s="672"/>
      <c r="B849" s="701"/>
      <c r="C849" s="672"/>
      <c r="D849" s="672"/>
      <c r="E849" s="672"/>
      <c r="F849" s="672"/>
      <c r="G849" s="672"/>
      <c r="H849" s="672"/>
      <c r="I849" s="672"/>
      <c r="J849" s="672"/>
      <c r="K849" s="672"/>
      <c r="L849" s="672"/>
      <c r="M849" s="672"/>
      <c r="N849" s="672"/>
      <c r="O849" s="672"/>
      <c r="P849" s="672"/>
      <c r="Q849" s="672"/>
      <c r="R849" s="672"/>
      <c r="S849" s="672"/>
      <c r="T849" s="672"/>
      <c r="U849" s="672"/>
      <c r="V849" s="672"/>
      <c r="W849" s="672"/>
      <c r="X849" s="672"/>
      <c r="Y849" s="672"/>
      <c r="Z849" s="672"/>
      <c r="AA849" s="672"/>
    </row>
    <row r="850">
      <c r="A850" s="672"/>
      <c r="B850" s="701"/>
      <c r="C850" s="672"/>
      <c r="D850" s="672"/>
      <c r="E850" s="672"/>
      <c r="F850" s="672"/>
      <c r="G850" s="672"/>
      <c r="H850" s="672"/>
      <c r="I850" s="672"/>
      <c r="J850" s="672"/>
      <c r="K850" s="672"/>
      <c r="L850" s="672"/>
      <c r="M850" s="672"/>
      <c r="N850" s="672"/>
      <c r="O850" s="672"/>
      <c r="P850" s="672"/>
      <c r="Q850" s="672"/>
      <c r="R850" s="672"/>
      <c r="S850" s="672"/>
      <c r="T850" s="672"/>
      <c r="U850" s="672"/>
      <c r="V850" s="672"/>
      <c r="W850" s="672"/>
      <c r="X850" s="672"/>
      <c r="Y850" s="672"/>
      <c r="Z850" s="672"/>
      <c r="AA850" s="672"/>
    </row>
    <row r="851">
      <c r="A851" s="672"/>
      <c r="B851" s="701"/>
      <c r="C851" s="672"/>
      <c r="D851" s="672"/>
      <c r="E851" s="672"/>
      <c r="F851" s="672"/>
      <c r="G851" s="672"/>
      <c r="H851" s="672"/>
      <c r="I851" s="672"/>
      <c r="J851" s="672"/>
      <c r="K851" s="672"/>
      <c r="L851" s="672"/>
      <c r="M851" s="672"/>
      <c r="N851" s="672"/>
      <c r="O851" s="672"/>
      <c r="P851" s="672"/>
      <c r="Q851" s="672"/>
      <c r="R851" s="672"/>
      <c r="S851" s="672"/>
      <c r="T851" s="672"/>
      <c r="U851" s="672"/>
      <c r="V851" s="672"/>
      <c r="W851" s="672"/>
      <c r="X851" s="672"/>
      <c r="Y851" s="672"/>
      <c r="Z851" s="672"/>
      <c r="AA851" s="672"/>
    </row>
    <row r="852">
      <c r="A852" s="672"/>
      <c r="B852" s="701"/>
      <c r="C852" s="672"/>
      <c r="D852" s="672"/>
      <c r="E852" s="672"/>
      <c r="F852" s="672"/>
      <c r="G852" s="672"/>
      <c r="H852" s="672"/>
      <c r="I852" s="672"/>
      <c r="J852" s="672"/>
      <c r="K852" s="672"/>
      <c r="L852" s="672"/>
      <c r="M852" s="672"/>
      <c r="N852" s="672"/>
      <c r="O852" s="672"/>
      <c r="P852" s="672"/>
      <c r="Q852" s="672"/>
      <c r="R852" s="672"/>
      <c r="S852" s="672"/>
      <c r="T852" s="672"/>
      <c r="U852" s="672"/>
      <c r="V852" s="672"/>
      <c r="W852" s="672"/>
      <c r="X852" s="672"/>
      <c r="Y852" s="672"/>
      <c r="Z852" s="672"/>
      <c r="AA852" s="672"/>
    </row>
    <row r="853">
      <c r="A853" s="672"/>
      <c r="B853" s="701"/>
      <c r="C853" s="672"/>
      <c r="D853" s="672"/>
      <c r="E853" s="672"/>
      <c r="F853" s="672"/>
      <c r="G853" s="672"/>
      <c r="H853" s="672"/>
      <c r="I853" s="672"/>
      <c r="J853" s="672"/>
      <c r="K853" s="672"/>
      <c r="L853" s="672"/>
      <c r="M853" s="672"/>
      <c r="N853" s="672"/>
      <c r="O853" s="672"/>
      <c r="P853" s="672"/>
      <c r="Q853" s="672"/>
      <c r="R853" s="672"/>
      <c r="S853" s="672"/>
      <c r="T853" s="672"/>
      <c r="U853" s="672"/>
      <c r="V853" s="672"/>
      <c r="W853" s="672"/>
      <c r="X853" s="672"/>
      <c r="Y853" s="672"/>
      <c r="Z853" s="672"/>
      <c r="AA853" s="672"/>
    </row>
    <row r="854">
      <c r="A854" s="672"/>
      <c r="B854" s="701"/>
      <c r="C854" s="672"/>
      <c r="D854" s="672"/>
      <c r="E854" s="672"/>
      <c r="F854" s="672"/>
      <c r="G854" s="672"/>
      <c r="H854" s="672"/>
      <c r="I854" s="672"/>
      <c r="J854" s="672"/>
      <c r="K854" s="672"/>
      <c r="L854" s="672"/>
      <c r="M854" s="672"/>
      <c r="N854" s="672"/>
      <c r="O854" s="672"/>
      <c r="P854" s="672"/>
      <c r="Q854" s="672"/>
      <c r="R854" s="672"/>
      <c r="S854" s="672"/>
      <c r="T854" s="672"/>
      <c r="U854" s="672"/>
      <c r="V854" s="672"/>
      <c r="W854" s="672"/>
      <c r="X854" s="672"/>
      <c r="Y854" s="672"/>
      <c r="Z854" s="672"/>
      <c r="AA854" s="672"/>
    </row>
    <row r="855">
      <c r="A855" s="672"/>
      <c r="B855" s="701"/>
      <c r="C855" s="672"/>
      <c r="D855" s="672"/>
      <c r="E855" s="672"/>
      <c r="F855" s="672"/>
      <c r="G855" s="672"/>
      <c r="H855" s="672"/>
      <c r="I855" s="672"/>
      <c r="J855" s="672"/>
      <c r="K855" s="672"/>
      <c r="L855" s="672"/>
      <c r="M855" s="672"/>
      <c r="N855" s="672"/>
      <c r="O855" s="672"/>
      <c r="P855" s="672"/>
      <c r="Q855" s="672"/>
      <c r="R855" s="672"/>
      <c r="S855" s="672"/>
      <c r="T855" s="672"/>
      <c r="U855" s="672"/>
      <c r="V855" s="672"/>
      <c r="W855" s="672"/>
      <c r="X855" s="672"/>
      <c r="Y855" s="672"/>
      <c r="Z855" s="672"/>
      <c r="AA855" s="672"/>
    </row>
    <row r="856">
      <c r="A856" s="672"/>
      <c r="B856" s="701"/>
      <c r="C856" s="672"/>
      <c r="D856" s="672"/>
      <c r="E856" s="672"/>
      <c r="F856" s="672"/>
      <c r="G856" s="672"/>
      <c r="H856" s="672"/>
      <c r="I856" s="672"/>
      <c r="J856" s="672"/>
      <c r="K856" s="672"/>
      <c r="L856" s="672"/>
      <c r="M856" s="672"/>
      <c r="N856" s="672"/>
      <c r="O856" s="672"/>
      <c r="P856" s="672"/>
      <c r="Q856" s="672"/>
      <c r="R856" s="672"/>
      <c r="S856" s="672"/>
      <c r="T856" s="672"/>
      <c r="U856" s="672"/>
      <c r="V856" s="672"/>
      <c r="W856" s="672"/>
      <c r="X856" s="672"/>
      <c r="Y856" s="672"/>
      <c r="Z856" s="672"/>
      <c r="AA856" s="672"/>
    </row>
    <row r="857">
      <c r="A857" s="672"/>
      <c r="B857" s="701"/>
      <c r="C857" s="672"/>
      <c r="D857" s="672"/>
      <c r="E857" s="672"/>
      <c r="F857" s="672"/>
      <c r="G857" s="672"/>
      <c r="H857" s="672"/>
      <c r="I857" s="672"/>
      <c r="J857" s="672"/>
      <c r="K857" s="672"/>
      <c r="L857" s="672"/>
      <c r="M857" s="672"/>
      <c r="N857" s="672"/>
      <c r="O857" s="672"/>
      <c r="P857" s="672"/>
      <c r="Q857" s="672"/>
      <c r="R857" s="672"/>
      <c r="S857" s="672"/>
      <c r="T857" s="672"/>
      <c r="U857" s="672"/>
      <c r="V857" s="672"/>
      <c r="W857" s="672"/>
      <c r="X857" s="672"/>
      <c r="Y857" s="672"/>
      <c r="Z857" s="672"/>
      <c r="AA857" s="672"/>
    </row>
    <row r="858">
      <c r="A858" s="672"/>
      <c r="B858" s="701"/>
      <c r="C858" s="672"/>
      <c r="D858" s="672"/>
      <c r="E858" s="672"/>
      <c r="F858" s="672"/>
      <c r="G858" s="672"/>
      <c r="H858" s="672"/>
      <c r="I858" s="672"/>
      <c r="J858" s="672"/>
      <c r="K858" s="672"/>
      <c r="L858" s="672"/>
      <c r="M858" s="672"/>
      <c r="N858" s="672"/>
      <c r="O858" s="672"/>
      <c r="P858" s="672"/>
      <c r="Q858" s="672"/>
      <c r="R858" s="672"/>
      <c r="S858" s="672"/>
      <c r="T858" s="672"/>
      <c r="U858" s="672"/>
      <c r="V858" s="672"/>
      <c r="W858" s="672"/>
      <c r="X858" s="672"/>
      <c r="Y858" s="672"/>
      <c r="Z858" s="672"/>
      <c r="AA858" s="672"/>
    </row>
    <row r="859">
      <c r="A859" s="672"/>
      <c r="B859" s="701"/>
      <c r="C859" s="672"/>
      <c r="D859" s="672"/>
      <c r="E859" s="672"/>
      <c r="F859" s="672"/>
      <c r="G859" s="672"/>
      <c r="H859" s="672"/>
      <c r="I859" s="672"/>
      <c r="J859" s="672"/>
      <c r="K859" s="672"/>
      <c r="L859" s="672"/>
      <c r="M859" s="672"/>
      <c r="N859" s="672"/>
      <c r="O859" s="672"/>
      <c r="P859" s="672"/>
      <c r="Q859" s="672"/>
      <c r="R859" s="672"/>
      <c r="S859" s="672"/>
      <c r="T859" s="672"/>
      <c r="U859" s="672"/>
      <c r="V859" s="672"/>
      <c r="W859" s="672"/>
      <c r="X859" s="672"/>
      <c r="Y859" s="672"/>
      <c r="Z859" s="672"/>
      <c r="AA859" s="672"/>
    </row>
    <row r="860">
      <c r="A860" s="672"/>
      <c r="B860" s="701"/>
      <c r="C860" s="672"/>
      <c r="D860" s="672"/>
      <c r="E860" s="672"/>
      <c r="F860" s="672"/>
      <c r="G860" s="672"/>
      <c r="H860" s="672"/>
      <c r="I860" s="672"/>
      <c r="J860" s="672"/>
      <c r="K860" s="672"/>
      <c r="L860" s="672"/>
      <c r="M860" s="672"/>
      <c r="N860" s="672"/>
      <c r="O860" s="672"/>
      <c r="P860" s="672"/>
      <c r="Q860" s="672"/>
      <c r="R860" s="672"/>
      <c r="S860" s="672"/>
      <c r="T860" s="672"/>
      <c r="U860" s="672"/>
      <c r="V860" s="672"/>
      <c r="W860" s="672"/>
      <c r="X860" s="672"/>
      <c r="Y860" s="672"/>
      <c r="Z860" s="672"/>
      <c r="AA860" s="672"/>
    </row>
    <row r="861">
      <c r="A861" s="672"/>
      <c r="B861" s="701"/>
      <c r="C861" s="672"/>
      <c r="D861" s="672"/>
      <c r="E861" s="672"/>
      <c r="F861" s="672"/>
      <c r="G861" s="672"/>
      <c r="H861" s="672"/>
      <c r="I861" s="672"/>
      <c r="J861" s="672"/>
      <c r="K861" s="672"/>
      <c r="L861" s="672"/>
      <c r="M861" s="672"/>
      <c r="N861" s="672"/>
      <c r="O861" s="672"/>
      <c r="P861" s="672"/>
      <c r="Q861" s="672"/>
      <c r="R861" s="672"/>
      <c r="S861" s="672"/>
      <c r="T861" s="672"/>
      <c r="U861" s="672"/>
      <c r="V861" s="672"/>
      <c r="W861" s="672"/>
      <c r="X861" s="672"/>
      <c r="Y861" s="672"/>
      <c r="Z861" s="672"/>
      <c r="AA861" s="672"/>
    </row>
    <row r="862">
      <c r="A862" s="672"/>
      <c r="B862" s="701"/>
      <c r="C862" s="672"/>
      <c r="D862" s="672"/>
      <c r="E862" s="672"/>
      <c r="F862" s="672"/>
      <c r="G862" s="672"/>
      <c r="H862" s="672"/>
      <c r="I862" s="672"/>
      <c r="J862" s="672"/>
      <c r="K862" s="672"/>
      <c r="L862" s="672"/>
      <c r="M862" s="672"/>
      <c r="N862" s="672"/>
      <c r="O862" s="672"/>
      <c r="P862" s="672"/>
      <c r="Q862" s="672"/>
      <c r="R862" s="672"/>
      <c r="S862" s="672"/>
      <c r="T862" s="672"/>
      <c r="U862" s="672"/>
      <c r="V862" s="672"/>
      <c r="W862" s="672"/>
      <c r="X862" s="672"/>
      <c r="Y862" s="672"/>
      <c r="Z862" s="672"/>
      <c r="AA862" s="672"/>
    </row>
    <row r="863">
      <c r="A863" s="672"/>
      <c r="B863" s="701"/>
      <c r="C863" s="672"/>
      <c r="D863" s="672"/>
      <c r="E863" s="672"/>
      <c r="F863" s="672"/>
      <c r="G863" s="672"/>
      <c r="H863" s="672"/>
      <c r="I863" s="672"/>
      <c r="J863" s="672"/>
      <c r="K863" s="672"/>
      <c r="L863" s="672"/>
      <c r="M863" s="672"/>
      <c r="N863" s="672"/>
      <c r="O863" s="672"/>
      <c r="P863" s="672"/>
      <c r="Q863" s="672"/>
      <c r="R863" s="672"/>
      <c r="S863" s="672"/>
      <c r="T863" s="672"/>
      <c r="U863" s="672"/>
      <c r="V863" s="672"/>
      <c r="W863" s="672"/>
      <c r="X863" s="672"/>
      <c r="Y863" s="672"/>
      <c r="Z863" s="672"/>
      <c r="AA863" s="672"/>
    </row>
    <row r="864">
      <c r="A864" s="672"/>
      <c r="B864" s="701"/>
      <c r="C864" s="672"/>
      <c r="D864" s="672"/>
      <c r="E864" s="672"/>
      <c r="F864" s="672"/>
      <c r="G864" s="672"/>
      <c r="H864" s="672"/>
      <c r="I864" s="672"/>
      <c r="J864" s="672"/>
      <c r="K864" s="672"/>
      <c r="L864" s="672"/>
      <c r="M864" s="672"/>
      <c r="N864" s="672"/>
      <c r="O864" s="672"/>
      <c r="P864" s="672"/>
      <c r="Q864" s="672"/>
      <c r="R864" s="672"/>
      <c r="S864" s="672"/>
      <c r="T864" s="672"/>
      <c r="U864" s="672"/>
      <c r="V864" s="672"/>
      <c r="W864" s="672"/>
      <c r="X864" s="672"/>
      <c r="Y864" s="672"/>
      <c r="Z864" s="672"/>
      <c r="AA864" s="672"/>
    </row>
    <row r="865">
      <c r="A865" s="672"/>
      <c r="B865" s="701"/>
      <c r="C865" s="672"/>
      <c r="D865" s="672"/>
      <c r="E865" s="672"/>
      <c r="F865" s="672"/>
      <c r="G865" s="672"/>
      <c r="H865" s="672"/>
      <c r="I865" s="672"/>
      <c r="J865" s="672"/>
      <c r="K865" s="672"/>
      <c r="L865" s="672"/>
      <c r="M865" s="672"/>
      <c r="N865" s="672"/>
      <c r="O865" s="672"/>
      <c r="P865" s="672"/>
      <c r="Q865" s="672"/>
      <c r="R865" s="672"/>
      <c r="S865" s="672"/>
      <c r="T865" s="672"/>
      <c r="U865" s="672"/>
      <c r="V865" s="672"/>
      <c r="W865" s="672"/>
      <c r="X865" s="672"/>
      <c r="Y865" s="672"/>
      <c r="Z865" s="672"/>
      <c r="AA865" s="672"/>
    </row>
    <row r="866">
      <c r="A866" s="672"/>
      <c r="B866" s="701"/>
      <c r="C866" s="672"/>
      <c r="D866" s="672"/>
      <c r="E866" s="672"/>
      <c r="F866" s="672"/>
      <c r="G866" s="672"/>
      <c r="H866" s="672"/>
      <c r="I866" s="672"/>
      <c r="J866" s="672"/>
      <c r="K866" s="672"/>
      <c r="L866" s="672"/>
      <c r="M866" s="672"/>
      <c r="N866" s="672"/>
      <c r="O866" s="672"/>
      <c r="P866" s="672"/>
      <c r="Q866" s="672"/>
      <c r="R866" s="672"/>
      <c r="S866" s="672"/>
      <c r="T866" s="672"/>
      <c r="U866" s="672"/>
      <c r="V866" s="672"/>
      <c r="W866" s="672"/>
      <c r="X866" s="672"/>
      <c r="Y866" s="672"/>
      <c r="Z866" s="672"/>
      <c r="AA866" s="672"/>
    </row>
    <row r="867">
      <c r="A867" s="672"/>
      <c r="B867" s="701"/>
      <c r="C867" s="672"/>
      <c r="D867" s="672"/>
      <c r="E867" s="672"/>
      <c r="F867" s="672"/>
      <c r="G867" s="672"/>
      <c r="H867" s="672"/>
      <c r="I867" s="672"/>
      <c r="J867" s="672"/>
      <c r="K867" s="672"/>
      <c r="L867" s="672"/>
      <c r="M867" s="672"/>
      <c r="N867" s="672"/>
      <c r="O867" s="672"/>
      <c r="P867" s="672"/>
      <c r="Q867" s="672"/>
      <c r="R867" s="672"/>
      <c r="S867" s="672"/>
      <c r="T867" s="672"/>
      <c r="U867" s="672"/>
      <c r="V867" s="672"/>
      <c r="W867" s="672"/>
      <c r="X867" s="672"/>
      <c r="Y867" s="672"/>
      <c r="Z867" s="672"/>
      <c r="AA867" s="672"/>
    </row>
    <row r="868">
      <c r="A868" s="672"/>
      <c r="B868" s="701"/>
      <c r="C868" s="672"/>
      <c r="D868" s="672"/>
      <c r="E868" s="672"/>
      <c r="F868" s="672"/>
      <c r="G868" s="672"/>
      <c r="H868" s="672"/>
      <c r="I868" s="672"/>
      <c r="J868" s="672"/>
      <c r="K868" s="672"/>
      <c r="L868" s="672"/>
      <c r="M868" s="672"/>
      <c r="N868" s="672"/>
      <c r="O868" s="672"/>
      <c r="P868" s="672"/>
      <c r="Q868" s="672"/>
      <c r="R868" s="672"/>
      <c r="S868" s="672"/>
      <c r="T868" s="672"/>
      <c r="U868" s="672"/>
      <c r="V868" s="672"/>
      <c r="W868" s="672"/>
      <c r="X868" s="672"/>
      <c r="Y868" s="672"/>
      <c r="Z868" s="672"/>
      <c r="AA868" s="672"/>
    </row>
    <row r="869">
      <c r="A869" s="672"/>
      <c r="B869" s="701"/>
      <c r="C869" s="672"/>
      <c r="D869" s="672"/>
      <c r="E869" s="672"/>
      <c r="F869" s="672"/>
      <c r="G869" s="672"/>
      <c r="H869" s="672"/>
      <c r="I869" s="672"/>
      <c r="J869" s="672"/>
      <c r="K869" s="672"/>
      <c r="L869" s="672"/>
      <c r="M869" s="672"/>
      <c r="N869" s="672"/>
      <c r="O869" s="672"/>
      <c r="P869" s="672"/>
      <c r="Q869" s="672"/>
      <c r="R869" s="672"/>
      <c r="S869" s="672"/>
      <c r="T869" s="672"/>
      <c r="U869" s="672"/>
      <c r="V869" s="672"/>
      <c r="W869" s="672"/>
      <c r="X869" s="672"/>
      <c r="Y869" s="672"/>
      <c r="Z869" s="672"/>
      <c r="AA869" s="672"/>
    </row>
    <row r="870">
      <c r="A870" s="672"/>
      <c r="B870" s="701"/>
      <c r="C870" s="672"/>
      <c r="D870" s="672"/>
      <c r="E870" s="672"/>
      <c r="F870" s="672"/>
      <c r="G870" s="672"/>
      <c r="H870" s="672"/>
      <c r="I870" s="672"/>
      <c r="J870" s="672"/>
      <c r="K870" s="672"/>
      <c r="L870" s="672"/>
      <c r="M870" s="672"/>
      <c r="N870" s="672"/>
      <c r="O870" s="672"/>
      <c r="P870" s="672"/>
      <c r="Q870" s="672"/>
      <c r="R870" s="672"/>
      <c r="S870" s="672"/>
      <c r="T870" s="672"/>
      <c r="U870" s="672"/>
      <c r="V870" s="672"/>
      <c r="W870" s="672"/>
      <c r="X870" s="672"/>
      <c r="Y870" s="672"/>
      <c r="Z870" s="672"/>
      <c r="AA870" s="672"/>
    </row>
    <row r="871">
      <c r="A871" s="672"/>
      <c r="B871" s="701"/>
      <c r="C871" s="672"/>
      <c r="D871" s="672"/>
      <c r="E871" s="672"/>
      <c r="F871" s="672"/>
      <c r="G871" s="672"/>
      <c r="H871" s="672"/>
      <c r="I871" s="672"/>
      <c r="J871" s="672"/>
      <c r="K871" s="672"/>
      <c r="L871" s="672"/>
      <c r="M871" s="672"/>
      <c r="N871" s="672"/>
      <c r="O871" s="672"/>
      <c r="P871" s="672"/>
      <c r="Q871" s="672"/>
      <c r="R871" s="672"/>
      <c r="S871" s="672"/>
      <c r="T871" s="672"/>
      <c r="U871" s="672"/>
      <c r="V871" s="672"/>
      <c r="W871" s="672"/>
      <c r="X871" s="672"/>
      <c r="Y871" s="672"/>
      <c r="Z871" s="672"/>
      <c r="AA871" s="672"/>
    </row>
    <row r="872">
      <c r="A872" s="672"/>
      <c r="B872" s="701"/>
      <c r="C872" s="672"/>
      <c r="D872" s="672"/>
      <c r="E872" s="672"/>
      <c r="F872" s="672"/>
      <c r="G872" s="672"/>
      <c r="H872" s="672"/>
      <c r="I872" s="672"/>
      <c r="J872" s="672"/>
      <c r="K872" s="672"/>
      <c r="L872" s="672"/>
      <c r="M872" s="672"/>
      <c r="N872" s="672"/>
      <c r="O872" s="672"/>
      <c r="P872" s="672"/>
      <c r="Q872" s="672"/>
      <c r="R872" s="672"/>
      <c r="S872" s="672"/>
      <c r="T872" s="672"/>
      <c r="U872" s="672"/>
      <c r="V872" s="672"/>
      <c r="W872" s="672"/>
      <c r="X872" s="672"/>
      <c r="Y872" s="672"/>
      <c r="Z872" s="672"/>
      <c r="AA872" s="672"/>
    </row>
    <row r="873">
      <c r="A873" s="672"/>
      <c r="B873" s="701"/>
      <c r="C873" s="672"/>
      <c r="D873" s="672"/>
      <c r="E873" s="672"/>
      <c r="F873" s="672"/>
      <c r="G873" s="672"/>
      <c r="H873" s="672"/>
      <c r="I873" s="672"/>
      <c r="J873" s="672"/>
      <c r="K873" s="672"/>
      <c r="L873" s="672"/>
      <c r="M873" s="672"/>
      <c r="N873" s="672"/>
      <c r="O873" s="672"/>
      <c r="P873" s="672"/>
      <c r="Q873" s="672"/>
      <c r="R873" s="672"/>
      <c r="S873" s="672"/>
      <c r="T873" s="672"/>
      <c r="U873" s="672"/>
      <c r="V873" s="672"/>
      <c r="W873" s="672"/>
      <c r="X873" s="672"/>
      <c r="Y873" s="672"/>
      <c r="Z873" s="672"/>
      <c r="AA873" s="672"/>
    </row>
    <row r="874">
      <c r="A874" s="672"/>
      <c r="B874" s="701"/>
      <c r="C874" s="672"/>
      <c r="D874" s="672"/>
      <c r="E874" s="672"/>
      <c r="F874" s="672"/>
      <c r="G874" s="672"/>
      <c r="H874" s="672"/>
      <c r="I874" s="672"/>
      <c r="J874" s="672"/>
      <c r="K874" s="672"/>
      <c r="L874" s="672"/>
      <c r="M874" s="672"/>
      <c r="N874" s="672"/>
      <c r="O874" s="672"/>
      <c r="P874" s="672"/>
      <c r="Q874" s="672"/>
      <c r="R874" s="672"/>
      <c r="S874" s="672"/>
      <c r="T874" s="672"/>
      <c r="U874" s="672"/>
      <c r="V874" s="672"/>
      <c r="W874" s="672"/>
      <c r="X874" s="672"/>
      <c r="Y874" s="672"/>
      <c r="Z874" s="672"/>
      <c r="AA874" s="672"/>
    </row>
    <row r="875">
      <c r="A875" s="672"/>
      <c r="B875" s="701"/>
      <c r="C875" s="672"/>
      <c r="D875" s="672"/>
      <c r="E875" s="672"/>
      <c r="F875" s="672"/>
      <c r="G875" s="672"/>
      <c r="H875" s="672"/>
      <c r="I875" s="672"/>
      <c r="J875" s="672"/>
      <c r="K875" s="672"/>
      <c r="L875" s="672"/>
      <c r="M875" s="672"/>
      <c r="N875" s="672"/>
      <c r="O875" s="672"/>
      <c r="P875" s="672"/>
      <c r="Q875" s="672"/>
      <c r="R875" s="672"/>
      <c r="S875" s="672"/>
      <c r="T875" s="672"/>
      <c r="U875" s="672"/>
      <c r="V875" s="672"/>
      <c r="W875" s="672"/>
      <c r="X875" s="672"/>
      <c r="Y875" s="672"/>
      <c r="Z875" s="672"/>
      <c r="AA875" s="672"/>
    </row>
    <row r="876">
      <c r="A876" s="672"/>
      <c r="B876" s="701"/>
      <c r="C876" s="672"/>
      <c r="D876" s="672"/>
      <c r="E876" s="672"/>
      <c r="F876" s="672"/>
      <c r="G876" s="672"/>
      <c r="H876" s="672"/>
      <c r="I876" s="672"/>
      <c r="J876" s="672"/>
      <c r="K876" s="672"/>
      <c r="L876" s="672"/>
      <c r="M876" s="672"/>
      <c r="N876" s="672"/>
      <c r="O876" s="672"/>
      <c r="P876" s="672"/>
      <c r="Q876" s="672"/>
      <c r="R876" s="672"/>
      <c r="S876" s="672"/>
      <c r="T876" s="672"/>
      <c r="U876" s="672"/>
      <c r="V876" s="672"/>
      <c r="W876" s="672"/>
      <c r="X876" s="672"/>
      <c r="Y876" s="672"/>
      <c r="Z876" s="672"/>
      <c r="AA876" s="672"/>
    </row>
    <row r="877">
      <c r="A877" s="672"/>
      <c r="B877" s="701"/>
      <c r="C877" s="672"/>
      <c r="D877" s="672"/>
      <c r="E877" s="672"/>
      <c r="F877" s="672"/>
      <c r="G877" s="672"/>
      <c r="H877" s="672"/>
      <c r="I877" s="672"/>
      <c r="J877" s="672"/>
      <c r="K877" s="672"/>
      <c r="L877" s="672"/>
      <c r="M877" s="672"/>
      <c r="N877" s="672"/>
      <c r="O877" s="672"/>
      <c r="P877" s="672"/>
      <c r="Q877" s="672"/>
      <c r="R877" s="672"/>
      <c r="S877" s="672"/>
      <c r="T877" s="672"/>
      <c r="U877" s="672"/>
      <c r="V877" s="672"/>
      <c r="W877" s="672"/>
      <c r="X877" s="672"/>
      <c r="Y877" s="672"/>
      <c r="Z877" s="672"/>
      <c r="AA877" s="672"/>
    </row>
    <row r="878">
      <c r="A878" s="672"/>
      <c r="B878" s="701"/>
      <c r="C878" s="672"/>
      <c r="D878" s="672"/>
      <c r="E878" s="672"/>
      <c r="F878" s="672"/>
      <c r="G878" s="672"/>
      <c r="H878" s="672"/>
      <c r="I878" s="672"/>
      <c r="J878" s="672"/>
      <c r="K878" s="672"/>
      <c r="L878" s="672"/>
      <c r="M878" s="672"/>
      <c r="N878" s="672"/>
      <c r="O878" s="672"/>
      <c r="P878" s="672"/>
      <c r="Q878" s="672"/>
      <c r="R878" s="672"/>
      <c r="S878" s="672"/>
      <c r="T878" s="672"/>
      <c r="U878" s="672"/>
      <c r="V878" s="672"/>
      <c r="W878" s="672"/>
      <c r="X878" s="672"/>
      <c r="Y878" s="672"/>
      <c r="Z878" s="672"/>
      <c r="AA878" s="672"/>
    </row>
    <row r="879">
      <c r="A879" s="672"/>
      <c r="B879" s="701"/>
      <c r="C879" s="672"/>
      <c r="D879" s="672"/>
      <c r="E879" s="672"/>
      <c r="F879" s="672"/>
      <c r="G879" s="672"/>
      <c r="H879" s="672"/>
      <c r="I879" s="672"/>
      <c r="J879" s="672"/>
      <c r="K879" s="672"/>
      <c r="L879" s="672"/>
      <c r="M879" s="672"/>
      <c r="N879" s="672"/>
      <c r="O879" s="672"/>
      <c r="P879" s="672"/>
      <c r="Q879" s="672"/>
      <c r="R879" s="672"/>
      <c r="S879" s="672"/>
      <c r="T879" s="672"/>
      <c r="U879" s="672"/>
      <c r="V879" s="672"/>
      <c r="W879" s="672"/>
      <c r="X879" s="672"/>
      <c r="Y879" s="672"/>
      <c r="Z879" s="672"/>
      <c r="AA879" s="672"/>
    </row>
    <row r="880">
      <c r="A880" s="672"/>
      <c r="B880" s="701"/>
      <c r="C880" s="672"/>
      <c r="D880" s="672"/>
      <c r="E880" s="672"/>
      <c r="F880" s="672"/>
      <c r="G880" s="672"/>
      <c r="H880" s="672"/>
      <c r="I880" s="672"/>
      <c r="J880" s="672"/>
      <c r="K880" s="672"/>
      <c r="L880" s="672"/>
      <c r="M880" s="672"/>
      <c r="N880" s="672"/>
      <c r="O880" s="672"/>
      <c r="P880" s="672"/>
      <c r="Q880" s="672"/>
      <c r="R880" s="672"/>
      <c r="S880" s="672"/>
      <c r="T880" s="672"/>
      <c r="U880" s="672"/>
      <c r="V880" s="672"/>
      <c r="W880" s="672"/>
      <c r="X880" s="672"/>
      <c r="Y880" s="672"/>
      <c r="Z880" s="672"/>
      <c r="AA880" s="672"/>
    </row>
    <row r="881">
      <c r="A881" s="672"/>
      <c r="B881" s="701"/>
      <c r="C881" s="672"/>
      <c r="D881" s="672"/>
      <c r="E881" s="672"/>
      <c r="F881" s="672"/>
      <c r="G881" s="672"/>
      <c r="H881" s="672"/>
      <c r="I881" s="672"/>
      <c r="J881" s="672"/>
      <c r="K881" s="672"/>
      <c r="L881" s="672"/>
      <c r="M881" s="672"/>
      <c r="N881" s="672"/>
      <c r="O881" s="672"/>
      <c r="P881" s="672"/>
      <c r="Q881" s="672"/>
      <c r="R881" s="672"/>
      <c r="S881" s="672"/>
      <c r="T881" s="672"/>
      <c r="U881" s="672"/>
      <c r="V881" s="672"/>
      <c r="W881" s="672"/>
      <c r="X881" s="672"/>
      <c r="Y881" s="672"/>
      <c r="Z881" s="672"/>
      <c r="AA881" s="672"/>
    </row>
    <row r="882">
      <c r="A882" s="672"/>
      <c r="B882" s="701"/>
      <c r="C882" s="672"/>
      <c r="D882" s="672"/>
      <c r="E882" s="672"/>
      <c r="F882" s="672"/>
      <c r="G882" s="672"/>
      <c r="H882" s="672"/>
      <c r="I882" s="672"/>
      <c r="J882" s="672"/>
      <c r="K882" s="672"/>
      <c r="L882" s="672"/>
      <c r="M882" s="672"/>
      <c r="N882" s="672"/>
      <c r="O882" s="672"/>
      <c r="P882" s="672"/>
      <c r="Q882" s="672"/>
      <c r="R882" s="672"/>
      <c r="S882" s="672"/>
      <c r="T882" s="672"/>
      <c r="U882" s="672"/>
      <c r="V882" s="672"/>
      <c r="W882" s="672"/>
      <c r="X882" s="672"/>
      <c r="Y882" s="672"/>
      <c r="Z882" s="672"/>
      <c r="AA882" s="672"/>
    </row>
    <row r="883">
      <c r="A883" s="672"/>
      <c r="B883" s="701"/>
      <c r="C883" s="672"/>
      <c r="D883" s="672"/>
      <c r="E883" s="672"/>
      <c r="F883" s="672"/>
      <c r="G883" s="672"/>
      <c r="H883" s="672"/>
      <c r="I883" s="672"/>
      <c r="J883" s="672"/>
      <c r="K883" s="672"/>
      <c r="L883" s="672"/>
      <c r="M883" s="672"/>
      <c r="N883" s="672"/>
      <c r="O883" s="672"/>
      <c r="P883" s="672"/>
      <c r="Q883" s="672"/>
      <c r="R883" s="672"/>
      <c r="S883" s="672"/>
      <c r="T883" s="672"/>
      <c r="U883" s="672"/>
      <c r="V883" s="672"/>
      <c r="W883" s="672"/>
      <c r="X883" s="672"/>
      <c r="Y883" s="672"/>
      <c r="Z883" s="672"/>
      <c r="AA883" s="672"/>
    </row>
    <row r="884">
      <c r="A884" s="672"/>
      <c r="B884" s="701"/>
      <c r="C884" s="672"/>
      <c r="D884" s="672"/>
      <c r="E884" s="672"/>
      <c r="F884" s="672"/>
      <c r="G884" s="672"/>
      <c r="H884" s="672"/>
      <c r="I884" s="672"/>
      <c r="J884" s="672"/>
      <c r="K884" s="672"/>
      <c r="L884" s="672"/>
      <c r="M884" s="672"/>
      <c r="N884" s="672"/>
      <c r="O884" s="672"/>
      <c r="P884" s="672"/>
      <c r="Q884" s="672"/>
      <c r="R884" s="672"/>
      <c r="S884" s="672"/>
      <c r="T884" s="672"/>
      <c r="U884" s="672"/>
      <c r="V884" s="672"/>
      <c r="W884" s="672"/>
      <c r="X884" s="672"/>
      <c r="Y884" s="672"/>
      <c r="Z884" s="672"/>
      <c r="AA884" s="672"/>
    </row>
    <row r="885">
      <c r="A885" s="672"/>
      <c r="B885" s="701"/>
      <c r="C885" s="672"/>
      <c r="D885" s="672"/>
      <c r="E885" s="672"/>
      <c r="F885" s="672"/>
      <c r="G885" s="672"/>
      <c r="H885" s="672"/>
      <c r="I885" s="672"/>
      <c r="J885" s="672"/>
      <c r="K885" s="672"/>
      <c r="L885" s="672"/>
      <c r="M885" s="672"/>
      <c r="N885" s="672"/>
      <c r="O885" s="672"/>
      <c r="P885" s="672"/>
      <c r="Q885" s="672"/>
      <c r="R885" s="672"/>
      <c r="S885" s="672"/>
      <c r="T885" s="672"/>
      <c r="U885" s="672"/>
      <c r="V885" s="672"/>
      <c r="W885" s="672"/>
      <c r="X885" s="672"/>
      <c r="Y885" s="672"/>
      <c r="Z885" s="672"/>
      <c r="AA885" s="672"/>
    </row>
    <row r="886">
      <c r="A886" s="672"/>
      <c r="B886" s="701"/>
      <c r="C886" s="672"/>
      <c r="D886" s="672"/>
      <c r="E886" s="672"/>
      <c r="F886" s="672"/>
      <c r="G886" s="672"/>
      <c r="H886" s="672"/>
      <c r="I886" s="672"/>
      <c r="J886" s="672"/>
      <c r="K886" s="672"/>
      <c r="L886" s="672"/>
      <c r="M886" s="672"/>
      <c r="N886" s="672"/>
      <c r="O886" s="672"/>
      <c r="P886" s="672"/>
      <c r="Q886" s="672"/>
      <c r="R886" s="672"/>
      <c r="S886" s="672"/>
      <c r="T886" s="672"/>
      <c r="U886" s="672"/>
      <c r="V886" s="672"/>
      <c r="W886" s="672"/>
      <c r="X886" s="672"/>
      <c r="Y886" s="672"/>
      <c r="Z886" s="672"/>
      <c r="AA886" s="672"/>
    </row>
    <row r="887">
      <c r="A887" s="672"/>
      <c r="B887" s="701"/>
      <c r="C887" s="672"/>
      <c r="D887" s="672"/>
      <c r="E887" s="672"/>
      <c r="F887" s="672"/>
      <c r="G887" s="672"/>
      <c r="H887" s="672"/>
      <c r="I887" s="672"/>
      <c r="J887" s="672"/>
      <c r="K887" s="672"/>
      <c r="L887" s="672"/>
      <c r="M887" s="672"/>
      <c r="N887" s="672"/>
      <c r="O887" s="672"/>
      <c r="P887" s="672"/>
      <c r="Q887" s="672"/>
      <c r="R887" s="672"/>
      <c r="S887" s="672"/>
      <c r="T887" s="672"/>
      <c r="U887" s="672"/>
      <c r="V887" s="672"/>
      <c r="W887" s="672"/>
      <c r="X887" s="672"/>
      <c r="Y887" s="672"/>
      <c r="Z887" s="672"/>
      <c r="AA887" s="672"/>
    </row>
    <row r="888">
      <c r="A888" s="672"/>
      <c r="B888" s="701"/>
      <c r="C888" s="672"/>
      <c r="D888" s="672"/>
      <c r="E888" s="672"/>
      <c r="F888" s="672"/>
      <c r="G888" s="672"/>
      <c r="H888" s="672"/>
      <c r="I888" s="672"/>
      <c r="J888" s="672"/>
      <c r="K888" s="672"/>
      <c r="L888" s="672"/>
      <c r="M888" s="672"/>
      <c r="N888" s="672"/>
      <c r="O888" s="672"/>
      <c r="P888" s="672"/>
      <c r="Q888" s="672"/>
      <c r="R888" s="672"/>
      <c r="S888" s="672"/>
      <c r="T888" s="672"/>
      <c r="U888" s="672"/>
      <c r="V888" s="672"/>
      <c r="W888" s="672"/>
      <c r="X888" s="672"/>
      <c r="Y888" s="672"/>
      <c r="Z888" s="672"/>
      <c r="AA888" s="672"/>
    </row>
    <row r="889">
      <c r="A889" s="672"/>
      <c r="B889" s="701"/>
      <c r="C889" s="672"/>
      <c r="D889" s="672"/>
      <c r="E889" s="672"/>
      <c r="F889" s="672"/>
      <c r="G889" s="672"/>
      <c r="H889" s="672"/>
      <c r="I889" s="672"/>
      <c r="J889" s="672"/>
      <c r="K889" s="672"/>
      <c r="L889" s="672"/>
      <c r="M889" s="672"/>
      <c r="N889" s="672"/>
      <c r="O889" s="672"/>
      <c r="P889" s="672"/>
      <c r="Q889" s="672"/>
      <c r="R889" s="672"/>
      <c r="S889" s="672"/>
      <c r="T889" s="672"/>
      <c r="U889" s="672"/>
      <c r="V889" s="672"/>
      <c r="W889" s="672"/>
      <c r="X889" s="672"/>
      <c r="Y889" s="672"/>
      <c r="Z889" s="672"/>
      <c r="AA889" s="672"/>
    </row>
    <row r="890">
      <c r="A890" s="672"/>
      <c r="B890" s="701"/>
      <c r="C890" s="672"/>
      <c r="D890" s="672"/>
      <c r="E890" s="672"/>
      <c r="F890" s="672"/>
      <c r="G890" s="672"/>
      <c r="H890" s="672"/>
      <c r="I890" s="672"/>
      <c r="J890" s="672"/>
      <c r="K890" s="672"/>
      <c r="L890" s="672"/>
      <c r="M890" s="672"/>
      <c r="N890" s="672"/>
      <c r="O890" s="672"/>
      <c r="P890" s="672"/>
      <c r="Q890" s="672"/>
      <c r="R890" s="672"/>
      <c r="S890" s="672"/>
      <c r="T890" s="672"/>
      <c r="U890" s="672"/>
      <c r="V890" s="672"/>
      <c r="W890" s="672"/>
      <c r="X890" s="672"/>
      <c r="Y890" s="672"/>
      <c r="Z890" s="672"/>
      <c r="AA890" s="672"/>
    </row>
    <row r="891">
      <c r="A891" s="672"/>
      <c r="B891" s="701"/>
      <c r="C891" s="672"/>
      <c r="D891" s="672"/>
      <c r="E891" s="672"/>
      <c r="F891" s="672"/>
      <c r="G891" s="672"/>
      <c r="H891" s="672"/>
      <c r="I891" s="672"/>
      <c r="J891" s="672"/>
      <c r="K891" s="672"/>
      <c r="L891" s="672"/>
      <c r="M891" s="672"/>
      <c r="N891" s="672"/>
      <c r="O891" s="672"/>
      <c r="P891" s="672"/>
      <c r="Q891" s="672"/>
      <c r="R891" s="672"/>
      <c r="S891" s="672"/>
      <c r="T891" s="672"/>
      <c r="U891" s="672"/>
      <c r="V891" s="672"/>
      <c r="W891" s="672"/>
      <c r="X891" s="672"/>
      <c r="Y891" s="672"/>
      <c r="Z891" s="672"/>
      <c r="AA891" s="672"/>
    </row>
    <row r="892">
      <c r="A892" s="672"/>
      <c r="B892" s="701"/>
      <c r="C892" s="672"/>
      <c r="D892" s="672"/>
      <c r="E892" s="672"/>
      <c r="F892" s="672"/>
      <c r="G892" s="672"/>
      <c r="H892" s="672"/>
      <c r="I892" s="672"/>
      <c r="J892" s="672"/>
      <c r="K892" s="672"/>
      <c r="L892" s="672"/>
      <c r="M892" s="672"/>
      <c r="N892" s="672"/>
      <c r="O892" s="672"/>
      <c r="P892" s="672"/>
      <c r="Q892" s="672"/>
      <c r="R892" s="672"/>
      <c r="S892" s="672"/>
      <c r="T892" s="672"/>
      <c r="U892" s="672"/>
      <c r="V892" s="672"/>
      <c r="W892" s="672"/>
      <c r="X892" s="672"/>
      <c r="Y892" s="672"/>
      <c r="Z892" s="672"/>
      <c r="AA892" s="672"/>
    </row>
    <row r="893">
      <c r="A893" s="672"/>
      <c r="B893" s="701"/>
      <c r="C893" s="672"/>
      <c r="D893" s="672"/>
      <c r="E893" s="672"/>
      <c r="F893" s="672"/>
      <c r="G893" s="672"/>
      <c r="H893" s="672"/>
      <c r="I893" s="672"/>
      <c r="J893" s="672"/>
      <c r="K893" s="672"/>
      <c r="L893" s="672"/>
      <c r="M893" s="672"/>
      <c r="N893" s="672"/>
      <c r="O893" s="672"/>
      <c r="P893" s="672"/>
      <c r="Q893" s="672"/>
      <c r="R893" s="672"/>
      <c r="S893" s="672"/>
      <c r="T893" s="672"/>
      <c r="U893" s="672"/>
      <c r="V893" s="672"/>
      <c r="W893" s="672"/>
      <c r="X893" s="672"/>
      <c r="Y893" s="672"/>
      <c r="Z893" s="672"/>
      <c r="AA893" s="672"/>
    </row>
    <row r="894">
      <c r="A894" s="672"/>
      <c r="B894" s="701"/>
      <c r="C894" s="672"/>
      <c r="D894" s="672"/>
      <c r="E894" s="672"/>
      <c r="F894" s="672"/>
      <c r="G894" s="672"/>
      <c r="H894" s="672"/>
      <c r="I894" s="672"/>
      <c r="J894" s="672"/>
      <c r="K894" s="672"/>
      <c r="L894" s="672"/>
      <c r="M894" s="672"/>
      <c r="N894" s="672"/>
      <c r="O894" s="672"/>
      <c r="P894" s="672"/>
      <c r="Q894" s="672"/>
      <c r="R894" s="672"/>
      <c r="S894" s="672"/>
      <c r="T894" s="672"/>
      <c r="U894" s="672"/>
      <c r="V894" s="672"/>
      <c r="W894" s="672"/>
      <c r="X894" s="672"/>
      <c r="Y894" s="672"/>
      <c r="Z894" s="672"/>
      <c r="AA894" s="672"/>
    </row>
    <row r="895">
      <c r="A895" s="672"/>
      <c r="B895" s="701"/>
      <c r="C895" s="672"/>
      <c r="D895" s="672"/>
      <c r="E895" s="672"/>
      <c r="F895" s="672"/>
      <c r="G895" s="672"/>
      <c r="H895" s="672"/>
      <c r="I895" s="672"/>
      <c r="J895" s="672"/>
      <c r="K895" s="672"/>
      <c r="L895" s="672"/>
      <c r="M895" s="672"/>
      <c r="N895" s="672"/>
      <c r="O895" s="672"/>
      <c r="P895" s="672"/>
      <c r="Q895" s="672"/>
      <c r="R895" s="672"/>
      <c r="S895" s="672"/>
      <c r="T895" s="672"/>
      <c r="U895" s="672"/>
      <c r="V895" s="672"/>
      <c r="W895" s="672"/>
      <c r="X895" s="672"/>
      <c r="Y895" s="672"/>
      <c r="Z895" s="672"/>
      <c r="AA895" s="672"/>
    </row>
    <row r="896">
      <c r="A896" s="672"/>
      <c r="B896" s="701"/>
      <c r="C896" s="672"/>
      <c r="D896" s="672"/>
      <c r="E896" s="672"/>
      <c r="F896" s="672"/>
      <c r="G896" s="672"/>
      <c r="H896" s="672"/>
      <c r="I896" s="672"/>
      <c r="J896" s="672"/>
      <c r="K896" s="672"/>
      <c r="L896" s="672"/>
      <c r="M896" s="672"/>
      <c r="N896" s="672"/>
      <c r="O896" s="672"/>
      <c r="P896" s="672"/>
      <c r="Q896" s="672"/>
      <c r="R896" s="672"/>
      <c r="S896" s="672"/>
      <c r="T896" s="672"/>
      <c r="U896" s="672"/>
      <c r="V896" s="672"/>
      <c r="W896" s="672"/>
      <c r="X896" s="672"/>
      <c r="Y896" s="672"/>
      <c r="Z896" s="672"/>
      <c r="AA896" s="672"/>
    </row>
    <row r="897">
      <c r="A897" s="672"/>
      <c r="B897" s="701"/>
      <c r="C897" s="672"/>
      <c r="D897" s="672"/>
      <c r="E897" s="672"/>
      <c r="F897" s="672"/>
      <c r="G897" s="672"/>
      <c r="H897" s="672"/>
      <c r="I897" s="672"/>
      <c r="J897" s="672"/>
      <c r="K897" s="672"/>
      <c r="L897" s="672"/>
      <c r="M897" s="672"/>
      <c r="N897" s="672"/>
      <c r="O897" s="672"/>
      <c r="P897" s="672"/>
      <c r="Q897" s="672"/>
      <c r="R897" s="672"/>
      <c r="S897" s="672"/>
      <c r="T897" s="672"/>
      <c r="U897" s="672"/>
      <c r="V897" s="672"/>
      <c r="W897" s="672"/>
      <c r="X897" s="672"/>
      <c r="Y897" s="672"/>
      <c r="Z897" s="672"/>
      <c r="AA897" s="672"/>
    </row>
    <row r="898">
      <c r="A898" s="672"/>
      <c r="B898" s="701"/>
      <c r="C898" s="672"/>
      <c r="D898" s="672"/>
      <c r="E898" s="672"/>
      <c r="F898" s="672"/>
      <c r="G898" s="672"/>
      <c r="H898" s="672"/>
      <c r="I898" s="672"/>
      <c r="J898" s="672"/>
      <c r="K898" s="672"/>
      <c r="L898" s="672"/>
      <c r="M898" s="672"/>
      <c r="N898" s="672"/>
      <c r="O898" s="672"/>
      <c r="P898" s="672"/>
      <c r="Q898" s="672"/>
      <c r="R898" s="672"/>
      <c r="S898" s="672"/>
      <c r="T898" s="672"/>
      <c r="U898" s="672"/>
      <c r="V898" s="672"/>
      <c r="W898" s="672"/>
      <c r="X898" s="672"/>
      <c r="Y898" s="672"/>
      <c r="Z898" s="672"/>
      <c r="AA898" s="672"/>
    </row>
    <row r="899">
      <c r="A899" s="672"/>
      <c r="B899" s="701"/>
      <c r="C899" s="672"/>
      <c r="D899" s="672"/>
      <c r="E899" s="672"/>
      <c r="F899" s="672"/>
      <c r="G899" s="672"/>
      <c r="H899" s="672"/>
      <c r="I899" s="672"/>
      <c r="J899" s="672"/>
      <c r="K899" s="672"/>
      <c r="L899" s="672"/>
      <c r="M899" s="672"/>
      <c r="N899" s="672"/>
      <c r="O899" s="672"/>
      <c r="P899" s="672"/>
      <c r="Q899" s="672"/>
      <c r="R899" s="672"/>
      <c r="S899" s="672"/>
      <c r="T899" s="672"/>
      <c r="U899" s="672"/>
      <c r="V899" s="672"/>
      <c r="W899" s="672"/>
      <c r="X899" s="672"/>
      <c r="Y899" s="672"/>
      <c r="Z899" s="672"/>
      <c r="AA899" s="672"/>
    </row>
    <row r="900">
      <c r="A900" s="672"/>
      <c r="B900" s="701"/>
      <c r="C900" s="672"/>
      <c r="D900" s="672"/>
      <c r="E900" s="672"/>
      <c r="F900" s="672"/>
      <c r="G900" s="672"/>
      <c r="H900" s="672"/>
      <c r="I900" s="672"/>
      <c r="J900" s="672"/>
      <c r="K900" s="672"/>
      <c r="L900" s="672"/>
      <c r="M900" s="672"/>
      <c r="N900" s="672"/>
      <c r="O900" s="672"/>
      <c r="P900" s="672"/>
      <c r="Q900" s="672"/>
      <c r="R900" s="672"/>
      <c r="S900" s="672"/>
      <c r="T900" s="672"/>
      <c r="U900" s="672"/>
      <c r="V900" s="672"/>
      <c r="W900" s="672"/>
      <c r="X900" s="672"/>
      <c r="Y900" s="672"/>
      <c r="Z900" s="672"/>
      <c r="AA900" s="672"/>
    </row>
    <row r="901">
      <c r="A901" s="672"/>
      <c r="B901" s="701"/>
      <c r="C901" s="672"/>
      <c r="D901" s="672"/>
      <c r="E901" s="672"/>
      <c r="F901" s="672"/>
      <c r="G901" s="672"/>
      <c r="H901" s="672"/>
      <c r="I901" s="672"/>
      <c r="J901" s="672"/>
      <c r="K901" s="672"/>
      <c r="L901" s="672"/>
      <c r="M901" s="672"/>
      <c r="N901" s="672"/>
      <c r="O901" s="672"/>
      <c r="P901" s="672"/>
      <c r="Q901" s="672"/>
      <c r="R901" s="672"/>
      <c r="S901" s="672"/>
      <c r="T901" s="672"/>
      <c r="U901" s="672"/>
      <c r="V901" s="672"/>
      <c r="W901" s="672"/>
      <c r="X901" s="672"/>
      <c r="Y901" s="672"/>
      <c r="Z901" s="672"/>
      <c r="AA901" s="672"/>
    </row>
    <row r="902">
      <c r="A902" s="672"/>
      <c r="B902" s="701"/>
      <c r="C902" s="672"/>
      <c r="D902" s="672"/>
      <c r="E902" s="672"/>
      <c r="F902" s="672"/>
      <c r="G902" s="672"/>
      <c r="H902" s="672"/>
      <c r="I902" s="672"/>
      <c r="J902" s="672"/>
      <c r="K902" s="672"/>
      <c r="L902" s="672"/>
      <c r="M902" s="672"/>
      <c r="N902" s="672"/>
      <c r="O902" s="672"/>
      <c r="P902" s="672"/>
      <c r="Q902" s="672"/>
      <c r="R902" s="672"/>
      <c r="S902" s="672"/>
      <c r="T902" s="672"/>
      <c r="U902" s="672"/>
      <c r="V902" s="672"/>
      <c r="W902" s="672"/>
      <c r="X902" s="672"/>
      <c r="Y902" s="672"/>
      <c r="Z902" s="672"/>
      <c r="AA902" s="672"/>
    </row>
    <row r="903">
      <c r="A903" s="672"/>
      <c r="B903" s="701"/>
      <c r="C903" s="672"/>
      <c r="D903" s="672"/>
      <c r="E903" s="672"/>
      <c r="F903" s="672"/>
      <c r="G903" s="672"/>
      <c r="H903" s="672"/>
      <c r="I903" s="672"/>
      <c r="J903" s="672"/>
      <c r="K903" s="672"/>
      <c r="L903" s="672"/>
      <c r="M903" s="672"/>
      <c r="N903" s="672"/>
      <c r="O903" s="672"/>
      <c r="P903" s="672"/>
      <c r="Q903" s="672"/>
      <c r="R903" s="672"/>
      <c r="S903" s="672"/>
      <c r="T903" s="672"/>
      <c r="U903" s="672"/>
      <c r="V903" s="672"/>
      <c r="W903" s="672"/>
      <c r="X903" s="672"/>
      <c r="Y903" s="672"/>
      <c r="Z903" s="672"/>
      <c r="AA903" s="672"/>
    </row>
    <row r="904">
      <c r="A904" s="672"/>
      <c r="B904" s="701"/>
      <c r="C904" s="672"/>
      <c r="D904" s="672"/>
      <c r="E904" s="672"/>
      <c r="F904" s="672"/>
      <c r="G904" s="672"/>
      <c r="H904" s="672"/>
      <c r="I904" s="672"/>
      <c r="J904" s="672"/>
      <c r="K904" s="672"/>
      <c r="L904" s="672"/>
      <c r="M904" s="672"/>
      <c r="N904" s="672"/>
      <c r="O904" s="672"/>
      <c r="P904" s="672"/>
      <c r="Q904" s="672"/>
      <c r="R904" s="672"/>
      <c r="S904" s="672"/>
      <c r="T904" s="672"/>
      <c r="U904" s="672"/>
      <c r="V904" s="672"/>
      <c r="W904" s="672"/>
      <c r="X904" s="672"/>
      <c r="Y904" s="672"/>
      <c r="Z904" s="672"/>
      <c r="AA904" s="672"/>
    </row>
    <row r="905">
      <c r="A905" s="672"/>
      <c r="B905" s="701"/>
      <c r="C905" s="672"/>
      <c r="D905" s="672"/>
      <c r="E905" s="672"/>
      <c r="F905" s="672"/>
      <c r="G905" s="672"/>
      <c r="H905" s="672"/>
      <c r="I905" s="672"/>
      <c r="J905" s="672"/>
      <c r="K905" s="672"/>
      <c r="L905" s="672"/>
      <c r="M905" s="672"/>
      <c r="N905" s="672"/>
      <c r="O905" s="672"/>
      <c r="P905" s="672"/>
      <c r="Q905" s="672"/>
      <c r="R905" s="672"/>
      <c r="S905" s="672"/>
      <c r="T905" s="672"/>
      <c r="U905" s="672"/>
      <c r="V905" s="672"/>
      <c r="W905" s="672"/>
      <c r="X905" s="672"/>
      <c r="Y905" s="672"/>
      <c r="Z905" s="672"/>
      <c r="AA905" s="672"/>
    </row>
    <row r="906">
      <c r="A906" s="672"/>
      <c r="B906" s="701"/>
      <c r="C906" s="672"/>
      <c r="D906" s="672"/>
      <c r="E906" s="672"/>
      <c r="F906" s="672"/>
      <c r="G906" s="672"/>
      <c r="H906" s="672"/>
      <c r="I906" s="672"/>
      <c r="J906" s="672"/>
      <c r="K906" s="672"/>
      <c r="L906" s="672"/>
      <c r="M906" s="672"/>
      <c r="N906" s="672"/>
      <c r="O906" s="672"/>
      <c r="P906" s="672"/>
      <c r="Q906" s="672"/>
      <c r="R906" s="672"/>
      <c r="S906" s="672"/>
      <c r="T906" s="672"/>
      <c r="U906" s="672"/>
      <c r="V906" s="672"/>
      <c r="W906" s="672"/>
      <c r="X906" s="672"/>
      <c r="Y906" s="672"/>
      <c r="Z906" s="672"/>
      <c r="AA906" s="672"/>
    </row>
    <row r="907">
      <c r="A907" s="672"/>
      <c r="B907" s="701"/>
      <c r="C907" s="672"/>
      <c r="D907" s="672"/>
      <c r="E907" s="672"/>
      <c r="F907" s="672"/>
      <c r="G907" s="672"/>
      <c r="H907" s="672"/>
      <c r="I907" s="672"/>
      <c r="J907" s="672"/>
      <c r="K907" s="672"/>
      <c r="L907" s="672"/>
      <c r="M907" s="672"/>
      <c r="N907" s="672"/>
      <c r="O907" s="672"/>
      <c r="P907" s="672"/>
      <c r="Q907" s="672"/>
      <c r="R907" s="672"/>
      <c r="S907" s="672"/>
      <c r="T907" s="672"/>
      <c r="U907" s="672"/>
      <c r="V907" s="672"/>
      <c r="W907" s="672"/>
      <c r="X907" s="672"/>
      <c r="Y907" s="672"/>
      <c r="Z907" s="672"/>
      <c r="AA907" s="672"/>
    </row>
    <row r="908">
      <c r="A908" s="672"/>
      <c r="B908" s="701"/>
      <c r="C908" s="672"/>
      <c r="D908" s="672"/>
      <c r="E908" s="672"/>
      <c r="F908" s="672"/>
      <c r="G908" s="672"/>
      <c r="H908" s="672"/>
      <c r="I908" s="672"/>
      <c r="J908" s="672"/>
      <c r="K908" s="672"/>
      <c r="L908" s="672"/>
      <c r="M908" s="672"/>
      <c r="N908" s="672"/>
      <c r="O908" s="672"/>
      <c r="P908" s="672"/>
      <c r="Q908" s="672"/>
      <c r="R908" s="672"/>
      <c r="S908" s="672"/>
      <c r="T908" s="672"/>
      <c r="U908" s="672"/>
      <c r="V908" s="672"/>
      <c r="W908" s="672"/>
      <c r="X908" s="672"/>
      <c r="Y908" s="672"/>
      <c r="Z908" s="672"/>
      <c r="AA908" s="672"/>
    </row>
    <row r="909">
      <c r="A909" s="672"/>
      <c r="B909" s="701"/>
      <c r="C909" s="672"/>
      <c r="D909" s="672"/>
      <c r="E909" s="672"/>
      <c r="F909" s="672"/>
      <c r="G909" s="672"/>
      <c r="H909" s="672"/>
      <c r="I909" s="672"/>
      <c r="J909" s="672"/>
      <c r="K909" s="672"/>
      <c r="L909" s="672"/>
      <c r="M909" s="672"/>
      <c r="N909" s="672"/>
      <c r="O909" s="672"/>
      <c r="P909" s="672"/>
      <c r="Q909" s="672"/>
      <c r="R909" s="672"/>
      <c r="S909" s="672"/>
      <c r="T909" s="672"/>
      <c r="U909" s="672"/>
      <c r="V909" s="672"/>
      <c r="W909" s="672"/>
      <c r="X909" s="672"/>
      <c r="Y909" s="672"/>
      <c r="Z909" s="672"/>
      <c r="AA909" s="672"/>
    </row>
    <row r="910">
      <c r="A910" s="672"/>
      <c r="B910" s="701"/>
      <c r="C910" s="672"/>
      <c r="D910" s="672"/>
      <c r="E910" s="672"/>
      <c r="F910" s="672"/>
      <c r="G910" s="672"/>
      <c r="H910" s="672"/>
      <c r="I910" s="672"/>
      <c r="J910" s="672"/>
      <c r="K910" s="672"/>
      <c r="L910" s="672"/>
      <c r="M910" s="672"/>
      <c r="N910" s="672"/>
      <c r="O910" s="672"/>
      <c r="P910" s="672"/>
      <c r="Q910" s="672"/>
      <c r="R910" s="672"/>
      <c r="S910" s="672"/>
      <c r="T910" s="672"/>
      <c r="U910" s="672"/>
      <c r="V910" s="672"/>
      <c r="W910" s="672"/>
      <c r="X910" s="672"/>
      <c r="Y910" s="672"/>
      <c r="Z910" s="672"/>
      <c r="AA910" s="672"/>
    </row>
    <row r="911">
      <c r="A911" s="672"/>
      <c r="B911" s="701"/>
      <c r="C911" s="672"/>
      <c r="D911" s="672"/>
      <c r="E911" s="672"/>
      <c r="F911" s="672"/>
      <c r="G911" s="672"/>
      <c r="H911" s="672"/>
      <c r="I911" s="672"/>
      <c r="J911" s="672"/>
      <c r="K911" s="672"/>
      <c r="L911" s="672"/>
      <c r="M911" s="672"/>
      <c r="N911" s="672"/>
      <c r="O911" s="672"/>
      <c r="P911" s="672"/>
      <c r="Q911" s="672"/>
      <c r="R911" s="672"/>
      <c r="S911" s="672"/>
      <c r="T911" s="672"/>
      <c r="U911" s="672"/>
      <c r="V911" s="672"/>
      <c r="W911" s="672"/>
      <c r="X911" s="672"/>
      <c r="Y911" s="672"/>
      <c r="Z911" s="672"/>
      <c r="AA911" s="672"/>
    </row>
    <row r="912">
      <c r="A912" s="672"/>
      <c r="B912" s="701"/>
      <c r="C912" s="672"/>
      <c r="D912" s="672"/>
      <c r="E912" s="672"/>
      <c r="F912" s="672"/>
      <c r="G912" s="672"/>
      <c r="H912" s="672"/>
      <c r="I912" s="672"/>
      <c r="J912" s="672"/>
      <c r="K912" s="672"/>
      <c r="L912" s="672"/>
      <c r="M912" s="672"/>
      <c r="N912" s="672"/>
      <c r="O912" s="672"/>
      <c r="P912" s="672"/>
      <c r="Q912" s="672"/>
      <c r="R912" s="672"/>
      <c r="S912" s="672"/>
      <c r="T912" s="672"/>
      <c r="U912" s="672"/>
      <c r="V912" s="672"/>
      <c r="W912" s="672"/>
      <c r="X912" s="672"/>
      <c r="Y912" s="672"/>
      <c r="Z912" s="672"/>
      <c r="AA912" s="672"/>
    </row>
    <row r="913">
      <c r="A913" s="672"/>
      <c r="B913" s="701"/>
      <c r="C913" s="672"/>
      <c r="D913" s="672"/>
      <c r="E913" s="672"/>
      <c r="F913" s="672"/>
      <c r="G913" s="672"/>
      <c r="H913" s="672"/>
      <c r="I913" s="672"/>
      <c r="J913" s="672"/>
      <c r="K913" s="672"/>
      <c r="L913" s="672"/>
      <c r="M913" s="672"/>
      <c r="N913" s="672"/>
      <c r="O913" s="672"/>
      <c r="P913" s="672"/>
      <c r="Q913" s="672"/>
      <c r="R913" s="672"/>
      <c r="S913" s="672"/>
      <c r="T913" s="672"/>
      <c r="U913" s="672"/>
      <c r="V913" s="672"/>
      <c r="W913" s="672"/>
      <c r="X913" s="672"/>
      <c r="Y913" s="672"/>
      <c r="Z913" s="672"/>
      <c r="AA913" s="672"/>
    </row>
    <row r="914">
      <c r="A914" s="672"/>
      <c r="B914" s="701"/>
      <c r="C914" s="672"/>
      <c r="D914" s="672"/>
      <c r="E914" s="672"/>
      <c r="F914" s="672"/>
      <c r="G914" s="672"/>
      <c r="H914" s="672"/>
      <c r="I914" s="672"/>
      <c r="J914" s="672"/>
      <c r="K914" s="672"/>
      <c r="L914" s="672"/>
      <c r="M914" s="672"/>
      <c r="N914" s="672"/>
      <c r="O914" s="672"/>
      <c r="P914" s="672"/>
      <c r="Q914" s="672"/>
      <c r="R914" s="672"/>
      <c r="S914" s="672"/>
      <c r="T914" s="672"/>
      <c r="U914" s="672"/>
      <c r="V914" s="672"/>
      <c r="W914" s="672"/>
      <c r="X914" s="672"/>
      <c r="Y914" s="672"/>
      <c r="Z914" s="672"/>
      <c r="AA914" s="672"/>
    </row>
    <row r="915">
      <c r="A915" s="672"/>
      <c r="B915" s="701"/>
      <c r="C915" s="672"/>
      <c r="D915" s="672"/>
      <c r="E915" s="672"/>
      <c r="F915" s="672"/>
      <c r="G915" s="672"/>
      <c r="H915" s="672"/>
      <c r="I915" s="672"/>
      <c r="J915" s="672"/>
      <c r="K915" s="672"/>
      <c r="L915" s="672"/>
      <c r="M915" s="672"/>
      <c r="N915" s="672"/>
      <c r="O915" s="672"/>
      <c r="P915" s="672"/>
      <c r="Q915" s="672"/>
      <c r="R915" s="672"/>
      <c r="S915" s="672"/>
      <c r="T915" s="672"/>
      <c r="U915" s="672"/>
      <c r="V915" s="672"/>
      <c r="W915" s="672"/>
      <c r="X915" s="672"/>
      <c r="Y915" s="672"/>
      <c r="Z915" s="672"/>
      <c r="AA915" s="672"/>
    </row>
    <row r="916">
      <c r="A916" s="672"/>
      <c r="B916" s="701"/>
      <c r="C916" s="672"/>
      <c r="D916" s="672"/>
      <c r="E916" s="672"/>
      <c r="F916" s="672"/>
      <c r="G916" s="672"/>
      <c r="H916" s="672"/>
      <c r="I916" s="672"/>
      <c r="J916" s="672"/>
      <c r="K916" s="672"/>
      <c r="L916" s="672"/>
      <c r="M916" s="672"/>
      <c r="N916" s="672"/>
      <c r="O916" s="672"/>
      <c r="P916" s="672"/>
      <c r="Q916" s="672"/>
      <c r="R916" s="672"/>
      <c r="S916" s="672"/>
      <c r="T916" s="672"/>
      <c r="U916" s="672"/>
      <c r="V916" s="672"/>
      <c r="W916" s="672"/>
      <c r="X916" s="672"/>
      <c r="Y916" s="672"/>
      <c r="Z916" s="672"/>
      <c r="AA916" s="672"/>
    </row>
    <row r="917">
      <c r="A917" s="672"/>
      <c r="B917" s="701"/>
      <c r="C917" s="672"/>
      <c r="D917" s="672"/>
      <c r="E917" s="672"/>
      <c r="F917" s="672"/>
      <c r="G917" s="672"/>
      <c r="H917" s="672"/>
      <c r="I917" s="672"/>
      <c r="J917" s="672"/>
      <c r="K917" s="672"/>
      <c r="L917" s="672"/>
      <c r="M917" s="672"/>
      <c r="N917" s="672"/>
      <c r="O917" s="672"/>
      <c r="P917" s="672"/>
      <c r="Q917" s="672"/>
      <c r="R917" s="672"/>
      <c r="S917" s="672"/>
      <c r="T917" s="672"/>
      <c r="U917" s="672"/>
      <c r="V917" s="672"/>
      <c r="W917" s="672"/>
      <c r="X917" s="672"/>
      <c r="Y917" s="672"/>
      <c r="Z917" s="672"/>
      <c r="AA917" s="672"/>
    </row>
    <row r="918">
      <c r="A918" s="672"/>
      <c r="B918" s="701"/>
      <c r="C918" s="672"/>
      <c r="D918" s="672"/>
      <c r="E918" s="672"/>
      <c r="F918" s="672"/>
      <c r="G918" s="672"/>
      <c r="H918" s="672"/>
      <c r="I918" s="672"/>
      <c r="J918" s="672"/>
      <c r="K918" s="672"/>
      <c r="L918" s="672"/>
      <c r="M918" s="672"/>
      <c r="N918" s="672"/>
      <c r="O918" s="672"/>
      <c r="P918" s="672"/>
      <c r="Q918" s="672"/>
      <c r="R918" s="672"/>
      <c r="S918" s="672"/>
      <c r="T918" s="672"/>
      <c r="U918" s="672"/>
      <c r="V918" s="672"/>
      <c r="W918" s="672"/>
      <c r="X918" s="672"/>
      <c r="Y918" s="672"/>
      <c r="Z918" s="672"/>
      <c r="AA918" s="672"/>
    </row>
    <row r="919">
      <c r="A919" s="672"/>
      <c r="B919" s="701"/>
      <c r="C919" s="672"/>
      <c r="D919" s="672"/>
      <c r="E919" s="672"/>
      <c r="F919" s="672"/>
      <c r="G919" s="672"/>
      <c r="H919" s="672"/>
      <c r="I919" s="672"/>
      <c r="J919" s="672"/>
      <c r="K919" s="672"/>
      <c r="L919" s="672"/>
      <c r="M919" s="672"/>
      <c r="N919" s="672"/>
      <c r="O919" s="672"/>
      <c r="P919" s="672"/>
      <c r="Q919" s="672"/>
      <c r="R919" s="672"/>
      <c r="S919" s="672"/>
      <c r="T919" s="672"/>
      <c r="U919" s="672"/>
      <c r="V919" s="672"/>
      <c r="W919" s="672"/>
      <c r="X919" s="672"/>
      <c r="Y919" s="672"/>
      <c r="Z919" s="672"/>
      <c r="AA919" s="672"/>
    </row>
    <row r="920">
      <c r="A920" s="672"/>
      <c r="B920" s="701"/>
      <c r="C920" s="672"/>
      <c r="D920" s="672"/>
      <c r="E920" s="672"/>
      <c r="F920" s="672"/>
      <c r="G920" s="672"/>
      <c r="H920" s="672"/>
      <c r="I920" s="672"/>
      <c r="J920" s="672"/>
      <c r="K920" s="672"/>
      <c r="L920" s="672"/>
      <c r="M920" s="672"/>
      <c r="N920" s="672"/>
      <c r="O920" s="672"/>
      <c r="P920" s="672"/>
      <c r="Q920" s="672"/>
      <c r="R920" s="672"/>
      <c r="S920" s="672"/>
      <c r="T920" s="672"/>
      <c r="U920" s="672"/>
      <c r="V920" s="672"/>
      <c r="W920" s="672"/>
      <c r="X920" s="672"/>
      <c r="Y920" s="672"/>
      <c r="Z920" s="672"/>
      <c r="AA920" s="672"/>
    </row>
    <row r="921">
      <c r="A921" s="672"/>
      <c r="B921" s="701"/>
      <c r="C921" s="672"/>
      <c r="D921" s="672"/>
      <c r="E921" s="672"/>
      <c r="F921" s="672"/>
      <c r="G921" s="672"/>
      <c r="H921" s="672"/>
      <c r="I921" s="672"/>
      <c r="J921" s="672"/>
      <c r="K921" s="672"/>
      <c r="L921" s="672"/>
      <c r="M921" s="672"/>
      <c r="N921" s="672"/>
      <c r="O921" s="672"/>
      <c r="P921" s="672"/>
      <c r="Q921" s="672"/>
      <c r="R921" s="672"/>
      <c r="S921" s="672"/>
      <c r="T921" s="672"/>
      <c r="U921" s="672"/>
      <c r="V921" s="672"/>
      <c r="W921" s="672"/>
      <c r="X921" s="672"/>
      <c r="Y921" s="672"/>
      <c r="Z921" s="672"/>
      <c r="AA921" s="672"/>
    </row>
    <row r="922">
      <c r="A922" s="672"/>
      <c r="B922" s="701"/>
      <c r="C922" s="672"/>
      <c r="D922" s="672"/>
      <c r="E922" s="672"/>
      <c r="F922" s="672"/>
      <c r="G922" s="672"/>
      <c r="H922" s="672"/>
      <c r="I922" s="672"/>
      <c r="J922" s="672"/>
      <c r="K922" s="672"/>
      <c r="L922" s="672"/>
      <c r="M922" s="672"/>
      <c r="N922" s="672"/>
      <c r="O922" s="672"/>
      <c r="P922" s="672"/>
      <c r="Q922" s="672"/>
      <c r="R922" s="672"/>
      <c r="S922" s="672"/>
      <c r="T922" s="672"/>
      <c r="U922" s="672"/>
      <c r="V922" s="672"/>
      <c r="W922" s="672"/>
      <c r="X922" s="672"/>
      <c r="Y922" s="672"/>
      <c r="Z922" s="672"/>
      <c r="AA922" s="672"/>
    </row>
    <row r="923">
      <c r="A923" s="672"/>
      <c r="B923" s="701"/>
      <c r="C923" s="672"/>
      <c r="D923" s="672"/>
      <c r="E923" s="672"/>
      <c r="F923" s="672"/>
      <c r="G923" s="672"/>
      <c r="H923" s="672"/>
      <c r="I923" s="672"/>
      <c r="J923" s="672"/>
      <c r="K923" s="672"/>
      <c r="L923" s="672"/>
      <c r="M923" s="672"/>
      <c r="N923" s="672"/>
      <c r="O923" s="672"/>
      <c r="P923" s="672"/>
      <c r="Q923" s="672"/>
      <c r="R923" s="672"/>
      <c r="S923" s="672"/>
      <c r="T923" s="672"/>
      <c r="U923" s="672"/>
      <c r="V923" s="672"/>
      <c r="W923" s="672"/>
      <c r="X923" s="672"/>
      <c r="Y923" s="672"/>
      <c r="Z923" s="672"/>
      <c r="AA923" s="672"/>
    </row>
    <row r="924">
      <c r="A924" s="672"/>
      <c r="B924" s="701"/>
      <c r="C924" s="672"/>
      <c r="D924" s="672"/>
      <c r="E924" s="672"/>
      <c r="F924" s="672"/>
      <c r="G924" s="672"/>
      <c r="H924" s="672"/>
      <c r="I924" s="672"/>
      <c r="J924" s="672"/>
      <c r="K924" s="672"/>
      <c r="L924" s="672"/>
      <c r="M924" s="672"/>
      <c r="N924" s="672"/>
      <c r="O924" s="672"/>
      <c r="P924" s="672"/>
      <c r="Q924" s="672"/>
      <c r="R924" s="672"/>
      <c r="S924" s="672"/>
      <c r="T924" s="672"/>
      <c r="U924" s="672"/>
      <c r="V924" s="672"/>
      <c r="W924" s="672"/>
      <c r="X924" s="672"/>
      <c r="Y924" s="672"/>
      <c r="Z924" s="672"/>
      <c r="AA924" s="672"/>
    </row>
    <row r="925">
      <c r="A925" s="672"/>
      <c r="B925" s="701"/>
      <c r="C925" s="672"/>
      <c r="D925" s="672"/>
      <c r="E925" s="672"/>
      <c r="F925" s="672"/>
      <c r="G925" s="672"/>
      <c r="H925" s="672"/>
      <c r="I925" s="672"/>
      <c r="J925" s="672"/>
      <c r="K925" s="672"/>
      <c r="L925" s="672"/>
      <c r="M925" s="672"/>
      <c r="N925" s="672"/>
      <c r="O925" s="672"/>
      <c r="P925" s="672"/>
      <c r="Q925" s="672"/>
      <c r="R925" s="672"/>
      <c r="S925" s="672"/>
      <c r="T925" s="672"/>
      <c r="U925" s="672"/>
      <c r="V925" s="672"/>
      <c r="W925" s="672"/>
      <c r="X925" s="672"/>
      <c r="Y925" s="672"/>
      <c r="Z925" s="672"/>
      <c r="AA925" s="672"/>
    </row>
    <row r="926">
      <c r="A926" s="672"/>
      <c r="B926" s="701"/>
      <c r="C926" s="672"/>
      <c r="D926" s="672"/>
      <c r="E926" s="672"/>
      <c r="F926" s="672"/>
      <c r="G926" s="672"/>
      <c r="H926" s="672"/>
      <c r="I926" s="672"/>
      <c r="J926" s="672"/>
      <c r="K926" s="672"/>
      <c r="L926" s="672"/>
      <c r="M926" s="672"/>
      <c r="N926" s="672"/>
      <c r="O926" s="672"/>
      <c r="P926" s="672"/>
      <c r="Q926" s="672"/>
      <c r="R926" s="672"/>
      <c r="S926" s="672"/>
      <c r="T926" s="672"/>
      <c r="U926" s="672"/>
      <c r="V926" s="672"/>
      <c r="W926" s="672"/>
      <c r="X926" s="672"/>
      <c r="Y926" s="672"/>
      <c r="Z926" s="672"/>
      <c r="AA926" s="672"/>
    </row>
    <row r="927">
      <c r="A927" s="672"/>
      <c r="B927" s="701"/>
      <c r="C927" s="672"/>
      <c r="D927" s="672"/>
      <c r="E927" s="672"/>
      <c r="F927" s="672"/>
      <c r="G927" s="672"/>
      <c r="H927" s="672"/>
      <c r="I927" s="672"/>
      <c r="J927" s="672"/>
      <c r="K927" s="672"/>
      <c r="L927" s="672"/>
      <c r="M927" s="672"/>
      <c r="N927" s="672"/>
      <c r="O927" s="672"/>
      <c r="P927" s="672"/>
      <c r="Q927" s="672"/>
      <c r="R927" s="672"/>
      <c r="S927" s="672"/>
      <c r="T927" s="672"/>
      <c r="U927" s="672"/>
      <c r="V927" s="672"/>
      <c r="W927" s="672"/>
      <c r="X927" s="672"/>
      <c r="Y927" s="672"/>
      <c r="Z927" s="672"/>
      <c r="AA927" s="672"/>
    </row>
    <row r="928">
      <c r="A928" s="672"/>
      <c r="B928" s="701"/>
      <c r="C928" s="672"/>
      <c r="D928" s="672"/>
      <c r="E928" s="672"/>
      <c r="F928" s="672"/>
      <c r="G928" s="672"/>
      <c r="H928" s="672"/>
      <c r="I928" s="672"/>
      <c r="J928" s="672"/>
      <c r="K928" s="672"/>
      <c r="L928" s="672"/>
      <c r="M928" s="672"/>
      <c r="N928" s="672"/>
      <c r="O928" s="672"/>
      <c r="P928" s="672"/>
      <c r="Q928" s="672"/>
      <c r="R928" s="672"/>
      <c r="S928" s="672"/>
      <c r="T928" s="672"/>
      <c r="U928" s="672"/>
      <c r="V928" s="672"/>
      <c r="W928" s="672"/>
      <c r="X928" s="672"/>
      <c r="Y928" s="672"/>
      <c r="Z928" s="672"/>
      <c r="AA928" s="672"/>
    </row>
    <row r="929">
      <c r="A929" s="672"/>
      <c r="B929" s="701"/>
      <c r="C929" s="672"/>
      <c r="D929" s="672"/>
      <c r="E929" s="672"/>
      <c r="F929" s="672"/>
      <c r="G929" s="672"/>
      <c r="H929" s="672"/>
      <c r="I929" s="672"/>
      <c r="J929" s="672"/>
      <c r="K929" s="672"/>
      <c r="L929" s="672"/>
      <c r="M929" s="672"/>
      <c r="N929" s="672"/>
      <c r="O929" s="672"/>
      <c r="P929" s="672"/>
      <c r="Q929" s="672"/>
      <c r="R929" s="672"/>
      <c r="S929" s="672"/>
      <c r="T929" s="672"/>
      <c r="U929" s="672"/>
      <c r="V929" s="672"/>
      <c r="W929" s="672"/>
      <c r="X929" s="672"/>
      <c r="Y929" s="672"/>
      <c r="Z929" s="672"/>
      <c r="AA929" s="672"/>
    </row>
    <row r="930">
      <c r="A930" s="672"/>
      <c r="B930" s="701"/>
      <c r="C930" s="672"/>
      <c r="D930" s="672"/>
      <c r="E930" s="672"/>
      <c r="F930" s="672"/>
      <c r="G930" s="672"/>
      <c r="H930" s="672"/>
      <c r="I930" s="672"/>
      <c r="J930" s="672"/>
      <c r="K930" s="672"/>
      <c r="L930" s="672"/>
      <c r="M930" s="672"/>
      <c r="N930" s="672"/>
      <c r="O930" s="672"/>
      <c r="P930" s="672"/>
      <c r="Q930" s="672"/>
      <c r="R930" s="672"/>
      <c r="S930" s="672"/>
      <c r="T930" s="672"/>
      <c r="U930" s="672"/>
      <c r="V930" s="672"/>
      <c r="W930" s="672"/>
      <c r="X930" s="672"/>
      <c r="Y930" s="672"/>
      <c r="Z930" s="672"/>
      <c r="AA930" s="672"/>
    </row>
    <row r="931">
      <c r="A931" s="672"/>
      <c r="B931" s="701"/>
      <c r="C931" s="672"/>
      <c r="D931" s="672"/>
      <c r="E931" s="672"/>
      <c r="F931" s="672"/>
      <c r="G931" s="672"/>
      <c r="H931" s="672"/>
      <c r="I931" s="672"/>
      <c r="J931" s="672"/>
      <c r="K931" s="672"/>
      <c r="L931" s="672"/>
      <c r="M931" s="672"/>
      <c r="N931" s="672"/>
      <c r="O931" s="672"/>
      <c r="P931" s="672"/>
      <c r="Q931" s="672"/>
      <c r="R931" s="672"/>
      <c r="S931" s="672"/>
      <c r="T931" s="672"/>
      <c r="U931" s="672"/>
      <c r="V931" s="672"/>
      <c r="W931" s="672"/>
      <c r="X931" s="672"/>
      <c r="Y931" s="672"/>
      <c r="Z931" s="672"/>
      <c r="AA931" s="672"/>
    </row>
    <row r="932">
      <c r="A932" s="672"/>
      <c r="B932" s="701"/>
      <c r="C932" s="672"/>
      <c r="D932" s="672"/>
      <c r="E932" s="672"/>
      <c r="F932" s="672"/>
      <c r="G932" s="672"/>
      <c r="H932" s="672"/>
      <c r="I932" s="672"/>
      <c r="J932" s="672"/>
      <c r="K932" s="672"/>
      <c r="L932" s="672"/>
      <c r="M932" s="672"/>
      <c r="N932" s="672"/>
      <c r="O932" s="672"/>
      <c r="P932" s="672"/>
      <c r="Q932" s="672"/>
      <c r="R932" s="672"/>
      <c r="S932" s="672"/>
      <c r="T932" s="672"/>
      <c r="U932" s="672"/>
      <c r="V932" s="672"/>
      <c r="W932" s="672"/>
      <c r="X932" s="672"/>
      <c r="Y932" s="672"/>
      <c r="Z932" s="672"/>
      <c r="AA932" s="672"/>
    </row>
    <row r="933">
      <c r="A933" s="672"/>
      <c r="B933" s="701"/>
      <c r="C933" s="672"/>
      <c r="D933" s="672"/>
      <c r="E933" s="672"/>
      <c r="F933" s="672"/>
      <c r="G933" s="672"/>
      <c r="H933" s="672"/>
      <c r="I933" s="672"/>
      <c r="J933" s="672"/>
      <c r="K933" s="672"/>
      <c r="L933" s="672"/>
      <c r="M933" s="672"/>
      <c r="N933" s="672"/>
      <c r="O933" s="672"/>
      <c r="P933" s="672"/>
      <c r="Q933" s="672"/>
      <c r="R933" s="672"/>
      <c r="S933" s="672"/>
      <c r="T933" s="672"/>
      <c r="U933" s="672"/>
      <c r="V933" s="672"/>
      <c r="W933" s="672"/>
      <c r="X933" s="672"/>
      <c r="Y933" s="672"/>
      <c r="Z933" s="672"/>
      <c r="AA933" s="672"/>
    </row>
    <row r="934">
      <c r="A934" s="672"/>
      <c r="B934" s="701"/>
      <c r="C934" s="672"/>
      <c r="D934" s="672"/>
      <c r="E934" s="672"/>
      <c r="F934" s="672"/>
      <c r="G934" s="672"/>
      <c r="H934" s="672"/>
      <c r="I934" s="672"/>
      <c r="J934" s="672"/>
      <c r="K934" s="672"/>
      <c r="L934" s="672"/>
      <c r="M934" s="672"/>
      <c r="N934" s="672"/>
      <c r="O934" s="672"/>
      <c r="P934" s="672"/>
      <c r="Q934" s="672"/>
      <c r="R934" s="672"/>
      <c r="S934" s="672"/>
      <c r="T934" s="672"/>
      <c r="U934" s="672"/>
      <c r="V934" s="672"/>
      <c r="W934" s="672"/>
      <c r="X934" s="672"/>
      <c r="Y934" s="672"/>
      <c r="Z934" s="672"/>
      <c r="AA934" s="672"/>
    </row>
    <row r="935">
      <c r="A935" s="672"/>
      <c r="B935" s="701"/>
      <c r="C935" s="672"/>
      <c r="D935" s="672"/>
      <c r="E935" s="672"/>
      <c r="F935" s="672"/>
      <c r="G935" s="672"/>
      <c r="H935" s="672"/>
      <c r="I935" s="672"/>
      <c r="J935" s="672"/>
      <c r="K935" s="672"/>
      <c r="L935" s="672"/>
      <c r="M935" s="672"/>
      <c r="N935" s="672"/>
      <c r="O935" s="672"/>
      <c r="P935" s="672"/>
      <c r="Q935" s="672"/>
      <c r="R935" s="672"/>
      <c r="S935" s="672"/>
      <c r="T935" s="672"/>
      <c r="U935" s="672"/>
      <c r="V935" s="672"/>
      <c r="W935" s="672"/>
      <c r="X935" s="672"/>
      <c r="Y935" s="672"/>
      <c r="Z935" s="672"/>
      <c r="AA935" s="672"/>
    </row>
    <row r="936">
      <c r="A936" s="672"/>
      <c r="B936" s="701"/>
      <c r="C936" s="672"/>
      <c r="D936" s="672"/>
      <c r="E936" s="672"/>
      <c r="F936" s="672"/>
      <c r="G936" s="672"/>
      <c r="H936" s="672"/>
      <c r="I936" s="672"/>
      <c r="J936" s="672"/>
      <c r="K936" s="672"/>
      <c r="L936" s="672"/>
      <c r="M936" s="672"/>
      <c r="N936" s="672"/>
      <c r="O936" s="672"/>
      <c r="P936" s="672"/>
      <c r="Q936" s="672"/>
      <c r="R936" s="672"/>
      <c r="S936" s="672"/>
      <c r="T936" s="672"/>
      <c r="U936" s="672"/>
      <c r="V936" s="672"/>
      <c r="W936" s="672"/>
      <c r="X936" s="672"/>
      <c r="Y936" s="672"/>
      <c r="Z936" s="672"/>
      <c r="AA936" s="672"/>
    </row>
    <row r="937">
      <c r="A937" s="672"/>
      <c r="B937" s="701"/>
      <c r="C937" s="672"/>
      <c r="D937" s="672"/>
      <c r="E937" s="672"/>
      <c r="F937" s="672"/>
      <c r="G937" s="672"/>
      <c r="H937" s="672"/>
      <c r="I937" s="672"/>
      <c r="J937" s="672"/>
      <c r="K937" s="672"/>
      <c r="L937" s="672"/>
      <c r="M937" s="672"/>
      <c r="N937" s="672"/>
      <c r="O937" s="672"/>
      <c r="P937" s="672"/>
      <c r="Q937" s="672"/>
      <c r="R937" s="672"/>
      <c r="S937" s="672"/>
      <c r="T937" s="672"/>
      <c r="U937" s="672"/>
      <c r="V937" s="672"/>
      <c r="W937" s="672"/>
      <c r="X937" s="672"/>
      <c r="Y937" s="672"/>
      <c r="Z937" s="672"/>
      <c r="AA937" s="672"/>
    </row>
    <row r="938">
      <c r="A938" s="672"/>
      <c r="B938" s="701"/>
      <c r="C938" s="672"/>
      <c r="D938" s="672"/>
      <c r="E938" s="672"/>
      <c r="F938" s="672"/>
      <c r="G938" s="672"/>
      <c r="H938" s="672"/>
      <c r="I938" s="672"/>
      <c r="J938" s="672"/>
      <c r="K938" s="672"/>
      <c r="L938" s="672"/>
      <c r="M938" s="672"/>
      <c r="N938" s="672"/>
      <c r="O938" s="672"/>
      <c r="P938" s="672"/>
      <c r="Q938" s="672"/>
      <c r="R938" s="672"/>
      <c r="S938" s="672"/>
      <c r="T938" s="672"/>
      <c r="U938" s="672"/>
      <c r="V938" s="672"/>
      <c r="W938" s="672"/>
      <c r="X938" s="672"/>
      <c r="Y938" s="672"/>
      <c r="Z938" s="672"/>
      <c r="AA938" s="672"/>
    </row>
    <row r="939">
      <c r="A939" s="672"/>
      <c r="B939" s="701"/>
      <c r="C939" s="672"/>
      <c r="D939" s="672"/>
      <c r="E939" s="672"/>
      <c r="F939" s="672"/>
      <c r="G939" s="672"/>
      <c r="H939" s="672"/>
      <c r="I939" s="672"/>
      <c r="J939" s="672"/>
      <c r="K939" s="672"/>
      <c r="L939" s="672"/>
      <c r="M939" s="672"/>
      <c r="N939" s="672"/>
      <c r="O939" s="672"/>
      <c r="P939" s="672"/>
      <c r="Q939" s="672"/>
      <c r="R939" s="672"/>
      <c r="S939" s="672"/>
      <c r="T939" s="672"/>
      <c r="U939" s="672"/>
      <c r="V939" s="672"/>
      <c r="W939" s="672"/>
      <c r="X939" s="672"/>
      <c r="Y939" s="672"/>
      <c r="Z939" s="672"/>
      <c r="AA939" s="672"/>
    </row>
    <row r="940">
      <c r="A940" s="672"/>
      <c r="B940" s="701"/>
      <c r="C940" s="672"/>
      <c r="D940" s="672"/>
      <c r="E940" s="672"/>
      <c r="F940" s="672"/>
      <c r="G940" s="672"/>
      <c r="H940" s="672"/>
      <c r="I940" s="672"/>
      <c r="J940" s="672"/>
      <c r="K940" s="672"/>
      <c r="L940" s="672"/>
      <c r="M940" s="672"/>
      <c r="N940" s="672"/>
      <c r="O940" s="672"/>
      <c r="P940" s="672"/>
      <c r="Q940" s="672"/>
      <c r="R940" s="672"/>
      <c r="S940" s="672"/>
      <c r="T940" s="672"/>
      <c r="U940" s="672"/>
      <c r="V940" s="672"/>
      <c r="W940" s="672"/>
      <c r="X940" s="672"/>
      <c r="Y940" s="672"/>
      <c r="Z940" s="672"/>
      <c r="AA940" s="672"/>
    </row>
    <row r="941">
      <c r="A941" s="672"/>
      <c r="B941" s="701"/>
      <c r="C941" s="672"/>
      <c r="D941" s="672"/>
      <c r="E941" s="672"/>
      <c r="F941" s="672"/>
      <c r="G941" s="672"/>
      <c r="H941" s="672"/>
      <c r="I941" s="672"/>
      <c r="J941" s="672"/>
      <c r="K941" s="672"/>
      <c r="L941" s="672"/>
      <c r="M941" s="672"/>
      <c r="N941" s="672"/>
      <c r="O941" s="672"/>
      <c r="P941" s="672"/>
      <c r="Q941" s="672"/>
      <c r="R941" s="672"/>
      <c r="S941" s="672"/>
      <c r="T941" s="672"/>
      <c r="U941" s="672"/>
      <c r="V941" s="672"/>
      <c r="W941" s="672"/>
      <c r="X941" s="672"/>
      <c r="Y941" s="672"/>
      <c r="Z941" s="672"/>
      <c r="AA941" s="672"/>
    </row>
    <row r="942">
      <c r="A942" s="672"/>
      <c r="B942" s="701"/>
      <c r="C942" s="672"/>
      <c r="D942" s="672"/>
      <c r="E942" s="672"/>
      <c r="F942" s="672"/>
      <c r="G942" s="672"/>
      <c r="H942" s="672"/>
      <c r="I942" s="672"/>
      <c r="J942" s="672"/>
      <c r="K942" s="672"/>
      <c r="L942" s="672"/>
      <c r="M942" s="672"/>
      <c r="N942" s="672"/>
      <c r="O942" s="672"/>
      <c r="P942" s="672"/>
      <c r="Q942" s="672"/>
      <c r="R942" s="672"/>
      <c r="S942" s="672"/>
      <c r="T942" s="672"/>
      <c r="U942" s="672"/>
      <c r="V942" s="672"/>
      <c r="W942" s="672"/>
      <c r="X942" s="672"/>
      <c r="Y942" s="672"/>
      <c r="Z942" s="672"/>
      <c r="AA942" s="672"/>
    </row>
    <row r="943">
      <c r="A943" s="672"/>
      <c r="B943" s="701"/>
      <c r="C943" s="672"/>
      <c r="D943" s="672"/>
      <c r="E943" s="672"/>
      <c r="F943" s="672"/>
      <c r="G943" s="672"/>
      <c r="H943" s="672"/>
      <c r="I943" s="672"/>
      <c r="J943" s="672"/>
      <c r="K943" s="672"/>
      <c r="L943" s="672"/>
      <c r="M943" s="672"/>
      <c r="N943" s="672"/>
      <c r="O943" s="672"/>
      <c r="P943" s="672"/>
      <c r="Q943" s="672"/>
      <c r="R943" s="672"/>
      <c r="S943" s="672"/>
      <c r="T943" s="672"/>
      <c r="U943" s="672"/>
      <c r="V943" s="672"/>
      <c r="W943" s="672"/>
      <c r="X943" s="672"/>
      <c r="Y943" s="672"/>
      <c r="Z943" s="672"/>
      <c r="AA943" s="672"/>
    </row>
    <row r="944">
      <c r="A944" s="672"/>
      <c r="B944" s="701"/>
      <c r="C944" s="672"/>
      <c r="D944" s="672"/>
      <c r="E944" s="672"/>
      <c r="F944" s="672"/>
      <c r="G944" s="672"/>
      <c r="H944" s="672"/>
      <c r="I944" s="672"/>
      <c r="J944" s="672"/>
      <c r="K944" s="672"/>
      <c r="L944" s="672"/>
      <c r="M944" s="672"/>
      <c r="N944" s="672"/>
      <c r="O944" s="672"/>
      <c r="P944" s="672"/>
      <c r="Q944" s="672"/>
      <c r="R944" s="672"/>
      <c r="S944" s="672"/>
      <c r="T944" s="672"/>
      <c r="U944" s="672"/>
      <c r="V944" s="672"/>
      <c r="W944" s="672"/>
      <c r="X944" s="672"/>
      <c r="Y944" s="672"/>
      <c r="Z944" s="672"/>
      <c r="AA944" s="672"/>
    </row>
    <row r="945">
      <c r="A945" s="672"/>
      <c r="B945" s="701"/>
      <c r="C945" s="672"/>
      <c r="D945" s="672"/>
      <c r="E945" s="672"/>
      <c r="F945" s="672"/>
      <c r="G945" s="672"/>
      <c r="H945" s="672"/>
      <c r="I945" s="672"/>
      <c r="J945" s="672"/>
      <c r="K945" s="672"/>
      <c r="L945" s="672"/>
      <c r="M945" s="672"/>
      <c r="N945" s="672"/>
      <c r="O945" s="672"/>
      <c r="P945" s="672"/>
      <c r="Q945" s="672"/>
      <c r="R945" s="672"/>
      <c r="S945" s="672"/>
      <c r="T945" s="672"/>
      <c r="U945" s="672"/>
      <c r="V945" s="672"/>
      <c r="W945" s="672"/>
      <c r="X945" s="672"/>
      <c r="Y945" s="672"/>
      <c r="Z945" s="672"/>
      <c r="AA945" s="672"/>
    </row>
    <row r="946">
      <c r="A946" s="672"/>
      <c r="B946" s="701"/>
      <c r="C946" s="672"/>
      <c r="D946" s="672"/>
      <c r="E946" s="672"/>
      <c r="F946" s="672"/>
      <c r="G946" s="672"/>
      <c r="H946" s="672"/>
      <c r="I946" s="672"/>
      <c r="J946" s="672"/>
      <c r="K946" s="672"/>
      <c r="L946" s="672"/>
      <c r="M946" s="672"/>
      <c r="N946" s="672"/>
      <c r="O946" s="672"/>
      <c r="P946" s="672"/>
      <c r="Q946" s="672"/>
      <c r="R946" s="672"/>
      <c r="S946" s="672"/>
      <c r="T946" s="672"/>
      <c r="U946" s="672"/>
      <c r="V946" s="672"/>
      <c r="W946" s="672"/>
      <c r="X946" s="672"/>
      <c r="Y946" s="672"/>
      <c r="Z946" s="672"/>
      <c r="AA946" s="672"/>
    </row>
    <row r="947">
      <c r="A947" s="672"/>
      <c r="B947" s="701"/>
      <c r="C947" s="672"/>
      <c r="D947" s="672"/>
      <c r="E947" s="672"/>
      <c r="F947" s="672"/>
      <c r="G947" s="672"/>
      <c r="H947" s="672"/>
      <c r="I947" s="672"/>
      <c r="J947" s="672"/>
      <c r="K947" s="672"/>
      <c r="L947" s="672"/>
      <c r="M947" s="672"/>
      <c r="N947" s="672"/>
      <c r="O947" s="672"/>
      <c r="P947" s="672"/>
      <c r="Q947" s="672"/>
      <c r="R947" s="672"/>
      <c r="S947" s="672"/>
      <c r="T947" s="672"/>
      <c r="U947" s="672"/>
      <c r="V947" s="672"/>
      <c r="W947" s="672"/>
      <c r="X947" s="672"/>
      <c r="Y947" s="672"/>
      <c r="Z947" s="672"/>
      <c r="AA947" s="672"/>
    </row>
    <row r="948">
      <c r="A948" s="672"/>
      <c r="B948" s="701"/>
      <c r="C948" s="672"/>
      <c r="D948" s="672"/>
      <c r="E948" s="672"/>
      <c r="F948" s="672"/>
      <c r="G948" s="672"/>
      <c r="H948" s="672"/>
      <c r="I948" s="672"/>
      <c r="J948" s="672"/>
      <c r="K948" s="672"/>
      <c r="L948" s="672"/>
      <c r="M948" s="672"/>
      <c r="N948" s="672"/>
      <c r="O948" s="672"/>
      <c r="P948" s="672"/>
      <c r="Q948" s="672"/>
      <c r="R948" s="672"/>
      <c r="S948" s="672"/>
      <c r="T948" s="672"/>
      <c r="U948" s="672"/>
      <c r="V948" s="672"/>
      <c r="W948" s="672"/>
      <c r="X948" s="672"/>
      <c r="Y948" s="672"/>
      <c r="Z948" s="672"/>
      <c r="AA948" s="672"/>
    </row>
    <row r="949">
      <c r="A949" s="672"/>
      <c r="B949" s="701"/>
      <c r="C949" s="672"/>
      <c r="D949" s="672"/>
      <c r="E949" s="672"/>
      <c r="F949" s="672"/>
      <c r="G949" s="672"/>
      <c r="H949" s="672"/>
      <c r="I949" s="672"/>
      <c r="J949" s="672"/>
      <c r="K949" s="672"/>
      <c r="L949" s="672"/>
      <c r="M949" s="672"/>
      <c r="N949" s="672"/>
      <c r="O949" s="672"/>
      <c r="P949" s="672"/>
      <c r="Q949" s="672"/>
      <c r="R949" s="672"/>
      <c r="S949" s="672"/>
      <c r="T949" s="672"/>
      <c r="U949" s="672"/>
      <c r="V949" s="672"/>
      <c r="W949" s="672"/>
      <c r="X949" s="672"/>
      <c r="Y949" s="672"/>
      <c r="Z949" s="672"/>
      <c r="AA949" s="672"/>
    </row>
    <row r="950">
      <c r="A950" s="672"/>
      <c r="B950" s="701"/>
      <c r="C950" s="672"/>
      <c r="D950" s="672"/>
      <c r="E950" s="672"/>
      <c r="F950" s="672"/>
      <c r="G950" s="672"/>
      <c r="H950" s="672"/>
      <c r="I950" s="672"/>
      <c r="J950" s="672"/>
      <c r="K950" s="672"/>
      <c r="L950" s="672"/>
      <c r="M950" s="672"/>
      <c r="N950" s="672"/>
      <c r="O950" s="672"/>
      <c r="P950" s="672"/>
      <c r="Q950" s="672"/>
      <c r="R950" s="672"/>
      <c r="S950" s="672"/>
      <c r="T950" s="672"/>
      <c r="U950" s="672"/>
      <c r="V950" s="672"/>
      <c r="W950" s="672"/>
      <c r="X950" s="672"/>
      <c r="Y950" s="672"/>
      <c r="Z950" s="672"/>
      <c r="AA950" s="672"/>
    </row>
    <row r="951">
      <c r="A951" s="672"/>
      <c r="B951" s="701"/>
      <c r="C951" s="672"/>
      <c r="D951" s="672"/>
      <c r="E951" s="672"/>
      <c r="F951" s="672"/>
      <c r="G951" s="672"/>
      <c r="H951" s="672"/>
      <c r="I951" s="672"/>
      <c r="J951" s="672"/>
      <c r="K951" s="672"/>
      <c r="L951" s="672"/>
      <c r="M951" s="672"/>
      <c r="N951" s="672"/>
      <c r="O951" s="672"/>
      <c r="P951" s="672"/>
      <c r="Q951" s="672"/>
      <c r="R951" s="672"/>
      <c r="S951" s="672"/>
      <c r="T951" s="672"/>
      <c r="U951" s="672"/>
      <c r="V951" s="672"/>
      <c r="W951" s="672"/>
      <c r="X951" s="672"/>
      <c r="Y951" s="672"/>
      <c r="Z951" s="672"/>
      <c r="AA951" s="672"/>
    </row>
    <row r="952">
      <c r="A952" s="672"/>
      <c r="B952" s="701"/>
      <c r="C952" s="672"/>
      <c r="D952" s="672"/>
      <c r="E952" s="672"/>
      <c r="F952" s="672"/>
      <c r="G952" s="672"/>
      <c r="H952" s="672"/>
      <c r="I952" s="672"/>
      <c r="J952" s="672"/>
      <c r="K952" s="672"/>
      <c r="L952" s="672"/>
      <c r="M952" s="672"/>
      <c r="N952" s="672"/>
      <c r="O952" s="672"/>
      <c r="P952" s="672"/>
      <c r="Q952" s="672"/>
      <c r="R952" s="672"/>
      <c r="S952" s="672"/>
      <c r="T952" s="672"/>
      <c r="U952" s="672"/>
      <c r="V952" s="672"/>
      <c r="W952" s="672"/>
      <c r="X952" s="672"/>
      <c r="Y952" s="672"/>
      <c r="Z952" s="672"/>
      <c r="AA952" s="672"/>
    </row>
    <row r="953">
      <c r="A953" s="672"/>
      <c r="B953" s="701"/>
      <c r="C953" s="672"/>
      <c r="D953" s="672"/>
      <c r="E953" s="672"/>
      <c r="F953" s="672"/>
      <c r="G953" s="672"/>
      <c r="H953" s="672"/>
      <c r="I953" s="672"/>
      <c r="J953" s="672"/>
      <c r="K953" s="672"/>
      <c r="L953" s="672"/>
      <c r="M953" s="672"/>
      <c r="N953" s="672"/>
      <c r="O953" s="672"/>
      <c r="P953" s="672"/>
      <c r="Q953" s="672"/>
      <c r="R953" s="672"/>
      <c r="S953" s="672"/>
      <c r="T953" s="672"/>
      <c r="U953" s="672"/>
      <c r="V953" s="672"/>
      <c r="W953" s="672"/>
      <c r="X953" s="672"/>
      <c r="Y953" s="672"/>
      <c r="Z953" s="672"/>
      <c r="AA953" s="672"/>
    </row>
    <row r="954">
      <c r="A954" s="672"/>
      <c r="B954" s="701"/>
      <c r="C954" s="672"/>
      <c r="D954" s="672"/>
      <c r="E954" s="672"/>
      <c r="F954" s="672"/>
      <c r="G954" s="672"/>
      <c r="H954" s="672"/>
      <c r="I954" s="672"/>
      <c r="J954" s="672"/>
      <c r="K954" s="672"/>
      <c r="L954" s="672"/>
      <c r="M954" s="672"/>
      <c r="N954" s="672"/>
      <c r="O954" s="672"/>
      <c r="P954" s="672"/>
      <c r="Q954" s="672"/>
      <c r="R954" s="672"/>
      <c r="S954" s="672"/>
      <c r="T954" s="672"/>
      <c r="U954" s="672"/>
      <c r="V954" s="672"/>
      <c r="W954" s="672"/>
      <c r="X954" s="672"/>
      <c r="Y954" s="672"/>
      <c r="Z954" s="672"/>
      <c r="AA954" s="672"/>
    </row>
    <row r="955">
      <c r="A955" s="672"/>
      <c r="B955" s="701"/>
      <c r="C955" s="672"/>
      <c r="D955" s="672"/>
      <c r="E955" s="672"/>
      <c r="F955" s="672"/>
      <c r="G955" s="672"/>
      <c r="H955" s="672"/>
      <c r="I955" s="672"/>
      <c r="J955" s="672"/>
      <c r="K955" s="672"/>
      <c r="L955" s="672"/>
      <c r="M955" s="672"/>
      <c r="N955" s="672"/>
      <c r="O955" s="672"/>
      <c r="P955" s="672"/>
      <c r="Q955" s="672"/>
      <c r="R955" s="672"/>
      <c r="S955" s="672"/>
      <c r="T955" s="672"/>
      <c r="U955" s="672"/>
      <c r="V955" s="672"/>
      <c r="W955" s="672"/>
      <c r="X955" s="672"/>
      <c r="Y955" s="672"/>
      <c r="Z955" s="672"/>
      <c r="AA955" s="672"/>
    </row>
    <row r="956">
      <c r="A956" s="672"/>
      <c r="B956" s="701"/>
      <c r="C956" s="672"/>
      <c r="D956" s="672"/>
      <c r="E956" s="672"/>
      <c r="F956" s="672"/>
      <c r="G956" s="672"/>
      <c r="H956" s="672"/>
      <c r="I956" s="672"/>
      <c r="J956" s="672"/>
      <c r="K956" s="672"/>
      <c r="L956" s="672"/>
      <c r="M956" s="672"/>
      <c r="N956" s="672"/>
      <c r="O956" s="672"/>
      <c r="P956" s="672"/>
      <c r="Q956" s="672"/>
      <c r="R956" s="672"/>
      <c r="S956" s="672"/>
      <c r="T956" s="672"/>
      <c r="U956" s="672"/>
      <c r="V956" s="672"/>
      <c r="W956" s="672"/>
      <c r="X956" s="672"/>
      <c r="Y956" s="672"/>
      <c r="Z956" s="672"/>
      <c r="AA956" s="672"/>
    </row>
    <row r="957">
      <c r="A957" s="672"/>
      <c r="B957" s="701"/>
      <c r="C957" s="672"/>
      <c r="D957" s="672"/>
      <c r="E957" s="672"/>
      <c r="F957" s="672"/>
      <c r="G957" s="672"/>
      <c r="H957" s="672"/>
      <c r="I957" s="672"/>
      <c r="J957" s="672"/>
      <c r="K957" s="672"/>
      <c r="L957" s="672"/>
      <c r="M957" s="672"/>
      <c r="N957" s="672"/>
      <c r="O957" s="672"/>
      <c r="P957" s="672"/>
      <c r="Q957" s="672"/>
      <c r="R957" s="672"/>
      <c r="S957" s="672"/>
      <c r="T957" s="672"/>
      <c r="U957" s="672"/>
      <c r="V957" s="672"/>
      <c r="W957" s="672"/>
      <c r="X957" s="672"/>
      <c r="Y957" s="672"/>
      <c r="Z957" s="672"/>
      <c r="AA957" s="672"/>
    </row>
    <row r="958">
      <c r="A958" s="672"/>
      <c r="B958" s="701"/>
      <c r="C958" s="672"/>
      <c r="D958" s="672"/>
      <c r="E958" s="672"/>
      <c r="F958" s="672"/>
      <c r="G958" s="672"/>
      <c r="H958" s="672"/>
      <c r="I958" s="672"/>
      <c r="J958" s="672"/>
      <c r="K958" s="672"/>
      <c r="L958" s="672"/>
      <c r="M958" s="672"/>
      <c r="N958" s="672"/>
      <c r="O958" s="672"/>
      <c r="P958" s="672"/>
      <c r="Q958" s="672"/>
      <c r="R958" s="672"/>
      <c r="S958" s="672"/>
      <c r="T958" s="672"/>
      <c r="U958" s="672"/>
      <c r="V958" s="672"/>
      <c r="W958" s="672"/>
      <c r="X958" s="672"/>
      <c r="Y958" s="672"/>
      <c r="Z958" s="672"/>
      <c r="AA958" s="672"/>
    </row>
    <row r="959">
      <c r="A959" s="672"/>
      <c r="B959" s="701"/>
      <c r="C959" s="672"/>
      <c r="D959" s="672"/>
      <c r="E959" s="672"/>
      <c r="F959" s="672"/>
      <c r="G959" s="672"/>
      <c r="H959" s="672"/>
      <c r="I959" s="672"/>
      <c r="J959" s="672"/>
      <c r="K959" s="672"/>
      <c r="L959" s="672"/>
      <c r="M959" s="672"/>
      <c r="N959" s="672"/>
      <c r="O959" s="672"/>
      <c r="P959" s="672"/>
      <c r="Q959" s="672"/>
      <c r="R959" s="672"/>
      <c r="S959" s="672"/>
      <c r="T959" s="672"/>
      <c r="U959" s="672"/>
      <c r="V959" s="672"/>
      <c r="W959" s="672"/>
      <c r="X959" s="672"/>
      <c r="Y959" s="672"/>
      <c r="Z959" s="672"/>
      <c r="AA959" s="672"/>
    </row>
    <row r="960">
      <c r="A960" s="672"/>
      <c r="B960" s="701"/>
      <c r="C960" s="672"/>
      <c r="D960" s="672"/>
      <c r="E960" s="672"/>
      <c r="F960" s="672"/>
      <c r="G960" s="672"/>
      <c r="H960" s="672"/>
      <c r="I960" s="672"/>
      <c r="J960" s="672"/>
      <c r="K960" s="672"/>
      <c r="L960" s="672"/>
      <c r="M960" s="672"/>
      <c r="N960" s="672"/>
      <c r="O960" s="672"/>
      <c r="P960" s="672"/>
      <c r="Q960" s="672"/>
      <c r="R960" s="672"/>
      <c r="S960" s="672"/>
      <c r="T960" s="672"/>
      <c r="U960" s="672"/>
      <c r="V960" s="672"/>
      <c r="W960" s="672"/>
      <c r="X960" s="672"/>
      <c r="Y960" s="672"/>
      <c r="Z960" s="672"/>
      <c r="AA960" s="672"/>
    </row>
    <row r="961">
      <c r="A961" s="672"/>
      <c r="B961" s="701"/>
      <c r="C961" s="672"/>
      <c r="D961" s="672"/>
      <c r="E961" s="672"/>
      <c r="F961" s="672"/>
      <c r="G961" s="672"/>
      <c r="H961" s="672"/>
      <c r="I961" s="672"/>
      <c r="J961" s="672"/>
      <c r="K961" s="672"/>
      <c r="L961" s="672"/>
      <c r="M961" s="672"/>
      <c r="N961" s="672"/>
      <c r="O961" s="672"/>
      <c r="P961" s="672"/>
      <c r="Q961" s="672"/>
      <c r="R961" s="672"/>
      <c r="S961" s="672"/>
      <c r="T961" s="672"/>
      <c r="U961" s="672"/>
      <c r="V961" s="672"/>
      <c r="W961" s="672"/>
      <c r="X961" s="672"/>
      <c r="Y961" s="672"/>
      <c r="Z961" s="672"/>
      <c r="AA961" s="672"/>
    </row>
    <row r="962">
      <c r="A962" s="672"/>
      <c r="B962" s="701"/>
      <c r="C962" s="672"/>
      <c r="D962" s="672"/>
      <c r="E962" s="672"/>
      <c r="F962" s="672"/>
      <c r="G962" s="672"/>
      <c r="H962" s="672"/>
      <c r="I962" s="672"/>
      <c r="J962" s="672"/>
      <c r="K962" s="672"/>
      <c r="L962" s="672"/>
      <c r="M962" s="672"/>
      <c r="N962" s="672"/>
      <c r="O962" s="672"/>
      <c r="P962" s="672"/>
      <c r="Q962" s="672"/>
      <c r="R962" s="672"/>
      <c r="S962" s="672"/>
      <c r="T962" s="672"/>
      <c r="U962" s="672"/>
      <c r="V962" s="672"/>
      <c r="W962" s="672"/>
      <c r="X962" s="672"/>
      <c r="Y962" s="672"/>
      <c r="Z962" s="672"/>
      <c r="AA962" s="672"/>
    </row>
    <row r="963">
      <c r="A963" s="672"/>
      <c r="B963" s="701"/>
      <c r="C963" s="672"/>
      <c r="D963" s="672"/>
      <c r="E963" s="672"/>
      <c r="F963" s="672"/>
      <c r="G963" s="672"/>
      <c r="H963" s="672"/>
      <c r="I963" s="672"/>
      <c r="J963" s="672"/>
      <c r="K963" s="672"/>
      <c r="L963" s="672"/>
      <c r="M963" s="672"/>
      <c r="N963" s="672"/>
      <c r="O963" s="672"/>
      <c r="P963" s="672"/>
      <c r="Q963" s="672"/>
      <c r="R963" s="672"/>
      <c r="S963" s="672"/>
      <c r="T963" s="672"/>
      <c r="U963" s="672"/>
      <c r="V963" s="672"/>
      <c r="W963" s="672"/>
      <c r="X963" s="672"/>
      <c r="Y963" s="672"/>
      <c r="Z963" s="672"/>
      <c r="AA963" s="672"/>
    </row>
    <row r="964">
      <c r="A964" s="672"/>
      <c r="B964" s="701"/>
      <c r="C964" s="672"/>
      <c r="D964" s="672"/>
      <c r="E964" s="672"/>
      <c r="F964" s="672"/>
      <c r="G964" s="672"/>
      <c r="H964" s="672"/>
      <c r="I964" s="672"/>
      <c r="J964" s="672"/>
      <c r="K964" s="672"/>
      <c r="L964" s="672"/>
      <c r="M964" s="672"/>
      <c r="N964" s="672"/>
      <c r="O964" s="672"/>
      <c r="P964" s="672"/>
      <c r="Q964" s="672"/>
      <c r="R964" s="672"/>
      <c r="S964" s="672"/>
      <c r="T964" s="672"/>
      <c r="U964" s="672"/>
      <c r="V964" s="672"/>
      <c r="W964" s="672"/>
      <c r="X964" s="672"/>
      <c r="Y964" s="672"/>
      <c r="Z964" s="672"/>
      <c r="AA964" s="672"/>
    </row>
    <row r="965">
      <c r="A965" s="672"/>
      <c r="B965" s="701"/>
      <c r="C965" s="672"/>
      <c r="D965" s="672"/>
      <c r="E965" s="672"/>
      <c r="F965" s="672"/>
      <c r="G965" s="672"/>
      <c r="H965" s="672"/>
      <c r="I965" s="672"/>
      <c r="J965" s="672"/>
      <c r="K965" s="672"/>
      <c r="L965" s="672"/>
      <c r="M965" s="672"/>
      <c r="N965" s="672"/>
      <c r="O965" s="672"/>
      <c r="P965" s="672"/>
      <c r="Q965" s="672"/>
      <c r="R965" s="672"/>
      <c r="S965" s="672"/>
      <c r="T965" s="672"/>
      <c r="U965" s="672"/>
      <c r="V965" s="672"/>
      <c r="W965" s="672"/>
      <c r="X965" s="672"/>
      <c r="Y965" s="672"/>
      <c r="Z965" s="672"/>
      <c r="AA965" s="672"/>
    </row>
    <row r="966">
      <c r="A966" s="672"/>
      <c r="B966" s="701"/>
      <c r="C966" s="672"/>
      <c r="D966" s="672"/>
      <c r="E966" s="672"/>
      <c r="F966" s="672"/>
      <c r="G966" s="672"/>
      <c r="H966" s="672"/>
      <c r="I966" s="672"/>
      <c r="J966" s="672"/>
      <c r="K966" s="672"/>
      <c r="L966" s="672"/>
      <c r="M966" s="672"/>
      <c r="N966" s="672"/>
      <c r="O966" s="672"/>
      <c r="P966" s="672"/>
      <c r="Q966" s="672"/>
      <c r="R966" s="672"/>
      <c r="S966" s="672"/>
      <c r="T966" s="672"/>
      <c r="U966" s="672"/>
      <c r="V966" s="672"/>
      <c r="W966" s="672"/>
      <c r="X966" s="672"/>
      <c r="Y966" s="672"/>
      <c r="Z966" s="672"/>
      <c r="AA966" s="672"/>
    </row>
    <row r="967">
      <c r="A967" s="672"/>
      <c r="B967" s="701"/>
      <c r="C967" s="672"/>
      <c r="D967" s="672"/>
      <c r="E967" s="672"/>
      <c r="F967" s="672"/>
      <c r="G967" s="672"/>
      <c r="H967" s="672"/>
      <c r="I967" s="672"/>
      <c r="J967" s="672"/>
      <c r="K967" s="672"/>
      <c r="L967" s="672"/>
      <c r="M967" s="672"/>
      <c r="N967" s="672"/>
      <c r="O967" s="672"/>
      <c r="P967" s="672"/>
      <c r="Q967" s="672"/>
      <c r="R967" s="672"/>
      <c r="S967" s="672"/>
      <c r="T967" s="672"/>
      <c r="U967" s="672"/>
      <c r="V967" s="672"/>
      <c r="W967" s="672"/>
      <c r="X967" s="672"/>
      <c r="Y967" s="672"/>
      <c r="Z967" s="672"/>
      <c r="AA967" s="672"/>
    </row>
    <row r="968">
      <c r="A968" s="672"/>
      <c r="B968" s="701"/>
      <c r="C968" s="672"/>
      <c r="D968" s="672"/>
      <c r="E968" s="672"/>
      <c r="F968" s="672"/>
      <c r="G968" s="672"/>
      <c r="H968" s="672"/>
      <c r="I968" s="672"/>
      <c r="J968" s="672"/>
      <c r="K968" s="672"/>
      <c r="L968" s="672"/>
      <c r="M968" s="672"/>
      <c r="N968" s="672"/>
      <c r="O968" s="672"/>
      <c r="P968" s="672"/>
      <c r="Q968" s="672"/>
      <c r="R968" s="672"/>
      <c r="S968" s="672"/>
      <c r="T968" s="672"/>
      <c r="U968" s="672"/>
      <c r="V968" s="672"/>
      <c r="W968" s="672"/>
      <c r="X968" s="672"/>
      <c r="Y968" s="672"/>
      <c r="Z968" s="672"/>
      <c r="AA968" s="672"/>
    </row>
    <row r="969">
      <c r="A969" s="672"/>
      <c r="B969" s="701"/>
      <c r="C969" s="672"/>
      <c r="D969" s="672"/>
      <c r="E969" s="672"/>
      <c r="F969" s="672"/>
      <c r="G969" s="672"/>
      <c r="H969" s="672"/>
      <c r="I969" s="672"/>
      <c r="J969" s="672"/>
      <c r="K969" s="672"/>
      <c r="L969" s="672"/>
      <c r="M969" s="672"/>
      <c r="N969" s="672"/>
      <c r="O969" s="672"/>
      <c r="P969" s="672"/>
      <c r="Q969" s="672"/>
      <c r="R969" s="672"/>
      <c r="S969" s="672"/>
      <c r="T969" s="672"/>
      <c r="U969" s="672"/>
      <c r="V969" s="672"/>
      <c r="W969" s="672"/>
      <c r="X969" s="672"/>
      <c r="Y969" s="672"/>
      <c r="Z969" s="672"/>
      <c r="AA969" s="672"/>
    </row>
    <row r="970">
      <c r="A970" s="672"/>
      <c r="B970" s="701"/>
      <c r="C970" s="672"/>
      <c r="D970" s="672"/>
      <c r="E970" s="672"/>
      <c r="F970" s="672"/>
      <c r="G970" s="672"/>
      <c r="H970" s="672"/>
      <c r="I970" s="672"/>
      <c r="J970" s="672"/>
      <c r="K970" s="672"/>
      <c r="L970" s="672"/>
      <c r="M970" s="672"/>
      <c r="N970" s="672"/>
      <c r="O970" s="672"/>
      <c r="P970" s="672"/>
      <c r="Q970" s="672"/>
      <c r="R970" s="672"/>
      <c r="S970" s="672"/>
      <c r="T970" s="672"/>
      <c r="U970" s="672"/>
      <c r="V970" s="672"/>
      <c r="W970" s="672"/>
      <c r="X970" s="672"/>
      <c r="Y970" s="672"/>
      <c r="Z970" s="672"/>
      <c r="AA970" s="672"/>
    </row>
    <row r="971">
      <c r="A971" s="672"/>
      <c r="B971" s="701"/>
      <c r="C971" s="672"/>
      <c r="D971" s="672"/>
      <c r="E971" s="672"/>
      <c r="F971" s="672"/>
      <c r="G971" s="672"/>
      <c r="H971" s="672"/>
      <c r="I971" s="672"/>
      <c r="J971" s="672"/>
      <c r="K971" s="672"/>
      <c r="L971" s="672"/>
      <c r="M971" s="672"/>
      <c r="N971" s="672"/>
      <c r="O971" s="672"/>
      <c r="P971" s="672"/>
      <c r="Q971" s="672"/>
      <c r="R971" s="672"/>
      <c r="S971" s="672"/>
      <c r="T971" s="672"/>
      <c r="U971" s="672"/>
      <c r="V971" s="672"/>
      <c r="W971" s="672"/>
      <c r="X971" s="672"/>
      <c r="Y971" s="672"/>
      <c r="Z971" s="672"/>
      <c r="AA971" s="672"/>
    </row>
    <row r="972">
      <c r="A972" s="672"/>
      <c r="B972" s="701"/>
      <c r="C972" s="672"/>
      <c r="D972" s="672"/>
      <c r="E972" s="672"/>
      <c r="F972" s="672"/>
      <c r="G972" s="672"/>
      <c r="H972" s="672"/>
      <c r="I972" s="672"/>
      <c r="J972" s="672"/>
      <c r="K972" s="672"/>
      <c r="L972" s="672"/>
      <c r="M972" s="672"/>
      <c r="N972" s="672"/>
      <c r="O972" s="672"/>
      <c r="P972" s="672"/>
      <c r="Q972" s="672"/>
      <c r="R972" s="672"/>
      <c r="S972" s="672"/>
      <c r="T972" s="672"/>
      <c r="U972" s="672"/>
      <c r="V972" s="672"/>
      <c r="W972" s="672"/>
      <c r="X972" s="672"/>
      <c r="Y972" s="672"/>
      <c r="Z972" s="672"/>
      <c r="AA972" s="672"/>
    </row>
    <row r="973">
      <c r="A973" s="672"/>
      <c r="B973" s="701"/>
      <c r="C973" s="672"/>
      <c r="D973" s="672"/>
      <c r="E973" s="672"/>
      <c r="F973" s="672"/>
      <c r="G973" s="672"/>
      <c r="H973" s="672"/>
      <c r="I973" s="672"/>
      <c r="J973" s="672"/>
      <c r="K973" s="672"/>
      <c r="L973" s="672"/>
      <c r="M973" s="672"/>
      <c r="N973" s="672"/>
      <c r="O973" s="672"/>
      <c r="P973" s="672"/>
      <c r="Q973" s="672"/>
      <c r="R973" s="672"/>
      <c r="S973" s="672"/>
      <c r="T973" s="672"/>
      <c r="U973" s="672"/>
      <c r="V973" s="672"/>
      <c r="W973" s="672"/>
      <c r="X973" s="672"/>
      <c r="Y973" s="672"/>
      <c r="Z973" s="672"/>
      <c r="AA973" s="672"/>
    </row>
    <row r="974">
      <c r="A974" s="672"/>
      <c r="B974" s="701"/>
      <c r="C974" s="672"/>
      <c r="D974" s="672"/>
      <c r="E974" s="672"/>
      <c r="F974" s="672"/>
      <c r="G974" s="672"/>
      <c r="H974" s="672"/>
      <c r="I974" s="672"/>
      <c r="J974" s="672"/>
      <c r="K974" s="672"/>
      <c r="L974" s="672"/>
      <c r="M974" s="672"/>
      <c r="N974" s="672"/>
      <c r="O974" s="672"/>
      <c r="P974" s="672"/>
      <c r="Q974" s="672"/>
      <c r="R974" s="672"/>
      <c r="S974" s="672"/>
      <c r="T974" s="672"/>
      <c r="U974" s="672"/>
      <c r="V974" s="672"/>
      <c r="W974" s="672"/>
      <c r="X974" s="672"/>
      <c r="Y974" s="672"/>
      <c r="Z974" s="672"/>
      <c r="AA974" s="672"/>
    </row>
    <row r="975">
      <c r="A975" s="672"/>
      <c r="B975" s="701"/>
      <c r="C975" s="672"/>
      <c r="D975" s="672"/>
      <c r="E975" s="672"/>
      <c r="F975" s="672"/>
      <c r="G975" s="672"/>
      <c r="H975" s="672"/>
      <c r="I975" s="672"/>
      <c r="J975" s="672"/>
      <c r="K975" s="672"/>
      <c r="L975" s="672"/>
      <c r="M975" s="672"/>
      <c r="N975" s="672"/>
      <c r="O975" s="672"/>
      <c r="P975" s="672"/>
      <c r="Q975" s="672"/>
      <c r="R975" s="672"/>
      <c r="S975" s="672"/>
      <c r="T975" s="672"/>
      <c r="U975" s="672"/>
      <c r="V975" s="672"/>
      <c r="W975" s="672"/>
      <c r="X975" s="672"/>
      <c r="Y975" s="672"/>
      <c r="Z975" s="672"/>
      <c r="AA975" s="672"/>
    </row>
    <row r="976">
      <c r="A976" s="672"/>
      <c r="B976" s="701"/>
      <c r="C976" s="672"/>
      <c r="D976" s="672"/>
      <c r="E976" s="672"/>
      <c r="F976" s="672"/>
      <c r="G976" s="672"/>
      <c r="H976" s="672"/>
      <c r="I976" s="672"/>
      <c r="J976" s="672"/>
      <c r="K976" s="672"/>
      <c r="L976" s="672"/>
      <c r="M976" s="672"/>
      <c r="N976" s="672"/>
      <c r="O976" s="672"/>
      <c r="P976" s="672"/>
      <c r="Q976" s="672"/>
      <c r="R976" s="672"/>
      <c r="S976" s="672"/>
      <c r="T976" s="672"/>
      <c r="U976" s="672"/>
      <c r="V976" s="672"/>
      <c r="W976" s="672"/>
      <c r="X976" s="672"/>
      <c r="Y976" s="672"/>
      <c r="Z976" s="672"/>
      <c r="AA976" s="672"/>
    </row>
    <row r="977">
      <c r="A977" s="672"/>
      <c r="B977" s="701"/>
      <c r="C977" s="672"/>
      <c r="D977" s="672"/>
      <c r="E977" s="672"/>
      <c r="F977" s="672"/>
      <c r="G977" s="672"/>
      <c r="H977" s="672"/>
      <c r="I977" s="672"/>
      <c r="J977" s="672"/>
      <c r="K977" s="672"/>
      <c r="L977" s="672"/>
      <c r="M977" s="672"/>
      <c r="N977" s="672"/>
      <c r="O977" s="672"/>
      <c r="P977" s="672"/>
      <c r="Q977" s="672"/>
      <c r="R977" s="672"/>
      <c r="S977" s="672"/>
      <c r="T977" s="672"/>
      <c r="U977" s="672"/>
      <c r="V977" s="672"/>
      <c r="W977" s="672"/>
      <c r="X977" s="672"/>
      <c r="Y977" s="672"/>
      <c r="Z977" s="672"/>
      <c r="AA977" s="672"/>
    </row>
    <row r="978">
      <c r="A978" s="672"/>
      <c r="B978" s="701"/>
      <c r="C978" s="672"/>
      <c r="D978" s="672"/>
      <c r="E978" s="672"/>
      <c r="F978" s="672"/>
      <c r="G978" s="672"/>
      <c r="H978" s="672"/>
      <c r="I978" s="672"/>
      <c r="J978" s="672"/>
      <c r="K978" s="672"/>
      <c r="L978" s="672"/>
      <c r="M978" s="672"/>
      <c r="N978" s="672"/>
      <c r="O978" s="672"/>
      <c r="P978" s="672"/>
      <c r="Q978" s="672"/>
      <c r="R978" s="672"/>
      <c r="S978" s="672"/>
      <c r="T978" s="672"/>
      <c r="U978" s="672"/>
      <c r="V978" s="672"/>
      <c r="W978" s="672"/>
      <c r="X978" s="672"/>
      <c r="Y978" s="672"/>
      <c r="Z978" s="672"/>
      <c r="AA978" s="672"/>
    </row>
    <row r="979">
      <c r="A979" s="672"/>
      <c r="B979" s="701"/>
      <c r="C979" s="672"/>
      <c r="D979" s="672"/>
      <c r="E979" s="672"/>
      <c r="F979" s="672"/>
      <c r="G979" s="672"/>
      <c r="H979" s="672"/>
      <c r="I979" s="672"/>
      <c r="J979" s="672"/>
      <c r="K979" s="672"/>
      <c r="L979" s="672"/>
      <c r="M979" s="672"/>
      <c r="N979" s="672"/>
      <c r="O979" s="672"/>
      <c r="P979" s="672"/>
      <c r="Q979" s="672"/>
      <c r="R979" s="672"/>
      <c r="S979" s="672"/>
      <c r="T979" s="672"/>
      <c r="U979" s="672"/>
      <c r="V979" s="672"/>
      <c r="W979" s="672"/>
      <c r="X979" s="672"/>
      <c r="Y979" s="672"/>
      <c r="Z979" s="672"/>
      <c r="AA979" s="672"/>
    </row>
    <row r="980">
      <c r="A980" s="672"/>
      <c r="B980" s="701"/>
      <c r="C980" s="672"/>
      <c r="D980" s="672"/>
      <c r="E980" s="672"/>
      <c r="F980" s="672"/>
      <c r="G980" s="672"/>
      <c r="H980" s="672"/>
      <c r="I980" s="672"/>
      <c r="J980" s="672"/>
      <c r="K980" s="672"/>
      <c r="L980" s="672"/>
      <c r="M980" s="672"/>
      <c r="N980" s="672"/>
      <c r="O980" s="672"/>
      <c r="P980" s="672"/>
      <c r="Q980" s="672"/>
      <c r="R980" s="672"/>
      <c r="S980" s="672"/>
      <c r="T980" s="672"/>
      <c r="U980" s="672"/>
      <c r="V980" s="672"/>
      <c r="W980" s="672"/>
      <c r="X980" s="672"/>
      <c r="Y980" s="672"/>
      <c r="Z980" s="672"/>
      <c r="AA980" s="672"/>
    </row>
    <row r="981">
      <c r="A981" s="672"/>
      <c r="B981" s="701"/>
      <c r="C981" s="672"/>
      <c r="D981" s="672"/>
      <c r="E981" s="672"/>
      <c r="F981" s="672"/>
      <c r="G981" s="672"/>
      <c r="H981" s="672"/>
      <c r="I981" s="672"/>
      <c r="J981" s="672"/>
      <c r="K981" s="672"/>
      <c r="L981" s="672"/>
      <c r="M981" s="672"/>
      <c r="N981" s="672"/>
      <c r="O981" s="672"/>
      <c r="P981" s="672"/>
      <c r="Q981" s="672"/>
      <c r="R981" s="672"/>
      <c r="S981" s="672"/>
      <c r="T981" s="672"/>
      <c r="U981" s="672"/>
      <c r="V981" s="672"/>
      <c r="W981" s="672"/>
      <c r="X981" s="672"/>
      <c r="Y981" s="672"/>
      <c r="Z981" s="672"/>
      <c r="AA981" s="672"/>
    </row>
    <row r="982">
      <c r="A982" s="672"/>
      <c r="B982" s="701"/>
      <c r="C982" s="672"/>
      <c r="D982" s="672"/>
      <c r="E982" s="672"/>
      <c r="F982" s="672"/>
      <c r="G982" s="672"/>
      <c r="H982" s="672"/>
      <c r="I982" s="672"/>
      <c r="J982" s="672"/>
      <c r="K982" s="672"/>
      <c r="L982" s="672"/>
      <c r="M982" s="672"/>
      <c r="N982" s="672"/>
      <c r="O982" s="672"/>
      <c r="P982" s="672"/>
      <c r="Q982" s="672"/>
      <c r="R982" s="672"/>
      <c r="S982" s="672"/>
      <c r="T982" s="672"/>
      <c r="U982" s="672"/>
      <c r="V982" s="672"/>
      <c r="W982" s="672"/>
      <c r="X982" s="672"/>
      <c r="Y982" s="672"/>
      <c r="Z982" s="672"/>
      <c r="AA982" s="672"/>
    </row>
    <row r="983">
      <c r="A983" s="672"/>
      <c r="B983" s="701"/>
      <c r="C983" s="672"/>
      <c r="D983" s="672"/>
      <c r="E983" s="672"/>
      <c r="F983" s="672"/>
      <c r="G983" s="672"/>
      <c r="H983" s="672"/>
      <c r="I983" s="672"/>
      <c r="J983" s="672"/>
      <c r="K983" s="672"/>
      <c r="L983" s="672"/>
      <c r="M983" s="672"/>
      <c r="N983" s="672"/>
      <c r="O983" s="672"/>
      <c r="P983" s="672"/>
      <c r="Q983" s="672"/>
      <c r="R983" s="672"/>
      <c r="S983" s="672"/>
      <c r="T983" s="672"/>
      <c r="U983" s="672"/>
      <c r="V983" s="672"/>
      <c r="W983" s="672"/>
      <c r="X983" s="672"/>
      <c r="Y983" s="672"/>
      <c r="Z983" s="672"/>
      <c r="AA983" s="672"/>
    </row>
    <row r="984">
      <c r="A984" s="672"/>
      <c r="B984" s="701"/>
      <c r="C984" s="672"/>
      <c r="D984" s="672"/>
      <c r="E984" s="672"/>
      <c r="F984" s="672"/>
      <c r="G984" s="672"/>
      <c r="H984" s="672"/>
      <c r="I984" s="672"/>
      <c r="J984" s="672"/>
      <c r="K984" s="672"/>
      <c r="L984" s="672"/>
      <c r="M984" s="672"/>
      <c r="N984" s="672"/>
      <c r="O984" s="672"/>
      <c r="P984" s="672"/>
      <c r="Q984" s="672"/>
      <c r="R984" s="672"/>
      <c r="S984" s="672"/>
      <c r="T984" s="672"/>
      <c r="U984" s="672"/>
      <c r="V984" s="672"/>
      <c r="W984" s="672"/>
      <c r="X984" s="672"/>
      <c r="Y984" s="672"/>
      <c r="Z984" s="672"/>
      <c r="AA984" s="672"/>
    </row>
    <row r="985">
      <c r="A985" s="672"/>
      <c r="B985" s="701"/>
      <c r="C985" s="672"/>
      <c r="D985" s="672"/>
      <c r="E985" s="672"/>
      <c r="F985" s="672"/>
      <c r="G985" s="672"/>
      <c r="H985" s="672"/>
      <c r="I985" s="672"/>
      <c r="J985" s="672"/>
      <c r="K985" s="672"/>
      <c r="L985" s="672"/>
      <c r="M985" s="672"/>
      <c r="N985" s="672"/>
      <c r="O985" s="672"/>
      <c r="P985" s="672"/>
      <c r="Q985" s="672"/>
      <c r="R985" s="672"/>
      <c r="S985" s="672"/>
      <c r="T985" s="672"/>
      <c r="U985" s="672"/>
      <c r="V985" s="672"/>
      <c r="W985" s="672"/>
      <c r="X985" s="672"/>
      <c r="Y985" s="672"/>
      <c r="Z985" s="672"/>
      <c r="AA985" s="672"/>
    </row>
    <row r="986">
      <c r="A986" s="672"/>
      <c r="B986" s="701"/>
      <c r="C986" s="672"/>
      <c r="D986" s="672"/>
      <c r="E986" s="672"/>
      <c r="F986" s="672"/>
      <c r="G986" s="672"/>
      <c r="H986" s="672"/>
      <c r="I986" s="672"/>
      <c r="J986" s="672"/>
      <c r="K986" s="672"/>
      <c r="L986" s="672"/>
      <c r="M986" s="672"/>
      <c r="N986" s="672"/>
      <c r="O986" s="672"/>
      <c r="P986" s="672"/>
      <c r="Q986" s="672"/>
      <c r="R986" s="672"/>
      <c r="S986" s="672"/>
      <c r="T986" s="672"/>
      <c r="U986" s="672"/>
      <c r="V986" s="672"/>
      <c r="W986" s="672"/>
      <c r="X986" s="672"/>
      <c r="Y986" s="672"/>
      <c r="Z986" s="672"/>
      <c r="AA986" s="672"/>
    </row>
    <row r="987">
      <c r="A987" s="672"/>
      <c r="B987" s="701"/>
      <c r="C987" s="672"/>
      <c r="D987" s="672"/>
      <c r="E987" s="672"/>
      <c r="F987" s="672"/>
      <c r="G987" s="672"/>
      <c r="H987" s="672"/>
      <c r="I987" s="672"/>
      <c r="J987" s="672"/>
      <c r="K987" s="672"/>
      <c r="L987" s="672"/>
      <c r="M987" s="672"/>
      <c r="N987" s="672"/>
      <c r="O987" s="672"/>
      <c r="P987" s="672"/>
      <c r="Q987" s="672"/>
      <c r="R987" s="672"/>
      <c r="S987" s="672"/>
      <c r="T987" s="672"/>
      <c r="U987" s="672"/>
      <c r="V987" s="672"/>
      <c r="W987" s="672"/>
      <c r="X987" s="672"/>
      <c r="Y987" s="672"/>
      <c r="Z987" s="672"/>
      <c r="AA987" s="672"/>
    </row>
    <row r="988">
      <c r="A988" s="672"/>
      <c r="B988" s="701"/>
      <c r="C988" s="672"/>
      <c r="D988" s="672"/>
      <c r="E988" s="672"/>
      <c r="F988" s="672"/>
      <c r="G988" s="672"/>
      <c r="H988" s="672"/>
      <c r="I988" s="672"/>
      <c r="J988" s="672"/>
      <c r="K988" s="672"/>
      <c r="L988" s="672"/>
      <c r="M988" s="672"/>
      <c r="N988" s="672"/>
      <c r="O988" s="672"/>
      <c r="P988" s="672"/>
      <c r="Q988" s="672"/>
      <c r="R988" s="672"/>
      <c r="S988" s="672"/>
      <c r="T988" s="672"/>
      <c r="U988" s="672"/>
      <c r="V988" s="672"/>
      <c r="W988" s="672"/>
      <c r="X988" s="672"/>
      <c r="Y988" s="672"/>
      <c r="Z988" s="672"/>
      <c r="AA988" s="672"/>
    </row>
    <row r="989">
      <c r="A989" s="672"/>
      <c r="B989" s="701"/>
      <c r="C989" s="672"/>
      <c r="D989" s="672"/>
      <c r="E989" s="672"/>
      <c r="F989" s="672"/>
      <c r="G989" s="672"/>
      <c r="H989" s="672"/>
      <c r="I989" s="672"/>
      <c r="J989" s="672"/>
      <c r="K989" s="672"/>
      <c r="L989" s="672"/>
      <c r="M989" s="672"/>
      <c r="N989" s="672"/>
      <c r="O989" s="672"/>
      <c r="P989" s="672"/>
      <c r="Q989" s="672"/>
      <c r="R989" s="672"/>
      <c r="S989" s="672"/>
      <c r="T989" s="672"/>
      <c r="U989" s="672"/>
      <c r="V989" s="672"/>
      <c r="W989" s="672"/>
      <c r="X989" s="672"/>
      <c r="Y989" s="672"/>
      <c r="Z989" s="672"/>
      <c r="AA989" s="672"/>
    </row>
  </sheetData>
  <hyperlinks>
    <hyperlink r:id="rId1" ref="F2"/>
    <hyperlink r:id="rId2" ref="G2"/>
    <hyperlink r:id="rId3" ref="F3"/>
    <hyperlink r:id="rId4" ref="G3"/>
    <hyperlink r:id="rId5" ref="F4"/>
    <hyperlink r:id="rId6" ref="G4"/>
    <hyperlink r:id="rId7" ref="F5"/>
    <hyperlink r:id="rId8" ref="G5"/>
    <hyperlink r:id="rId9" ref="F6"/>
    <hyperlink r:id="rId10" ref="G6"/>
    <hyperlink r:id="rId11" ref="F7"/>
    <hyperlink r:id="rId12" ref="G7"/>
    <hyperlink r:id="rId13" ref="F8"/>
    <hyperlink r:id="rId14" ref="G8"/>
    <hyperlink r:id="rId15" ref="F9"/>
    <hyperlink r:id="rId16" ref="G9"/>
    <hyperlink r:id="rId17" ref="F10"/>
    <hyperlink r:id="rId18" ref="G10"/>
    <hyperlink r:id="rId19" ref="F11"/>
    <hyperlink r:id="rId20" ref="G11"/>
    <hyperlink r:id="rId21" ref="F12"/>
    <hyperlink r:id="rId22" ref="G12"/>
    <hyperlink r:id="rId23" ref="F13"/>
    <hyperlink r:id="rId24" ref="G13"/>
    <hyperlink r:id="rId25" ref="F14"/>
    <hyperlink r:id="rId26" ref="G14"/>
    <hyperlink r:id="rId27" ref="F15"/>
    <hyperlink r:id="rId28" ref="G15"/>
    <hyperlink r:id="rId29" ref="F16"/>
    <hyperlink r:id="rId30" ref="G16"/>
    <hyperlink r:id="rId31" ref="F17"/>
    <hyperlink r:id="rId32" ref="G17"/>
    <hyperlink r:id="rId33" ref="F18"/>
    <hyperlink r:id="rId34" ref="G18"/>
    <hyperlink r:id="rId35" ref="F19"/>
    <hyperlink r:id="rId36" ref="G19"/>
    <hyperlink r:id="rId37" ref="F20"/>
    <hyperlink r:id="rId38" ref="G20"/>
    <hyperlink r:id="rId39" ref="G21"/>
    <hyperlink r:id="rId40" ref="F22"/>
    <hyperlink r:id="rId41" ref="G22"/>
  </hyperlinks>
  <drawing r:id="rId42"/>
  <tableParts count="1">
    <tablePart r:id="rId44"/>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 customWidth="1" min="6" max="6" width="23.5"/>
    <col customWidth="1" min="7" max="7" width="16.25"/>
    <col customWidth="1" min="21" max="21" width="19.25"/>
    <col customWidth="1" min="62" max="62" width="9.25"/>
    <col customWidth="1" min="63" max="63" width="6.5"/>
    <col customWidth="1" min="64" max="64" width="11.88"/>
    <col customWidth="1" min="65" max="65" width="13.38"/>
    <col customWidth="1" min="66" max="66" width="19.75"/>
  </cols>
  <sheetData>
    <row r="2">
      <c r="A2" s="664" t="s">
        <v>7123</v>
      </c>
    </row>
    <row r="3">
      <c r="A3" s="115" t="s">
        <v>4242</v>
      </c>
    </row>
    <row r="4">
      <c r="A4" s="115" t="s">
        <v>4231</v>
      </c>
    </row>
    <row r="5">
      <c r="A5" s="115" t="s">
        <v>4243</v>
      </c>
    </row>
    <row r="6">
      <c r="A6" s="115" t="s">
        <v>4244</v>
      </c>
    </row>
    <row r="7">
      <c r="A7" s="115" t="s">
        <v>4245</v>
      </c>
    </row>
    <row r="8">
      <c r="A8" s="115" t="s">
        <v>6192</v>
      </c>
    </row>
    <row r="9">
      <c r="A9" s="115" t="s">
        <v>4301</v>
      </c>
    </row>
    <row r="10">
      <c r="A10" s="115" t="s">
        <v>4247</v>
      </c>
    </row>
    <row r="11">
      <c r="A11" s="115" t="s">
        <v>4248</v>
      </c>
    </row>
    <row r="12">
      <c r="A12" s="115" t="s">
        <v>4249</v>
      </c>
    </row>
    <row r="13">
      <c r="A13" s="115" t="s">
        <v>6887</v>
      </c>
    </row>
    <row r="14">
      <c r="A14" s="115" t="s">
        <v>4251</v>
      </c>
    </row>
    <row r="16">
      <c r="A16" s="664" t="s">
        <v>7124</v>
      </c>
    </row>
    <row r="17">
      <c r="A17" s="115" t="s">
        <v>7125</v>
      </c>
    </row>
    <row r="18">
      <c r="A18" s="115" t="s">
        <v>7126</v>
      </c>
    </row>
    <row r="19">
      <c r="A19" s="115" t="s">
        <v>6678</v>
      </c>
    </row>
    <row r="20">
      <c r="A20" s="115" t="s">
        <v>6665</v>
      </c>
    </row>
    <row r="21">
      <c r="A21" s="115" t="s">
        <v>5383</v>
      </c>
    </row>
    <row r="22">
      <c r="A22" s="115" t="s">
        <v>7127</v>
      </c>
    </row>
    <row r="27"/>
    <row r="28">
      <c r="F28" s="702" t="s">
        <v>7130</v>
      </c>
      <c r="G28" s="702" t="s">
        <v>7131</v>
      </c>
      <c r="N28" s="123" t="s">
        <v>140</v>
      </c>
      <c r="O28" s="379" t="s">
        <v>6905</v>
      </c>
      <c r="U28" s="379" t="s">
        <v>3503</v>
      </c>
      <c r="V28" s="379" t="s">
        <v>7132</v>
      </c>
      <c r="AC28" s="379" t="s">
        <v>3506</v>
      </c>
      <c r="AD28" s="379" t="s">
        <v>7133</v>
      </c>
    </row>
    <row r="29">
      <c r="F29" s="702"/>
      <c r="G29" s="702">
        <v>395.0</v>
      </c>
      <c r="N29" s="123" t="s">
        <v>7138</v>
      </c>
      <c r="O29" s="379">
        <v>151.0</v>
      </c>
      <c r="U29" s="379" t="s">
        <v>3512</v>
      </c>
      <c r="V29" s="379">
        <v>56.0</v>
      </c>
      <c r="AC29" s="379" t="s">
        <v>3727</v>
      </c>
      <c r="AD29" s="379">
        <v>8.0</v>
      </c>
    </row>
    <row r="30">
      <c r="F30" s="702" t="s">
        <v>189</v>
      </c>
      <c r="G30" s="702">
        <v>134.0</v>
      </c>
      <c r="N30" s="123" t="s">
        <v>7139</v>
      </c>
      <c r="O30" s="379">
        <v>174.0</v>
      </c>
      <c r="U30" s="379" t="s">
        <v>3507</v>
      </c>
      <c r="V30" s="379">
        <v>138.0</v>
      </c>
      <c r="AC30" s="379" t="s">
        <v>3514</v>
      </c>
      <c r="AD30" s="379">
        <v>103.0</v>
      </c>
    </row>
    <row r="31">
      <c r="F31" s="702" t="s">
        <v>213</v>
      </c>
      <c r="G31" s="702">
        <v>67.0</v>
      </c>
      <c r="N31" s="123" t="s">
        <v>7141</v>
      </c>
      <c r="O31" s="379">
        <v>159.0</v>
      </c>
      <c r="U31" s="379" t="s">
        <v>3558</v>
      </c>
      <c r="V31" s="379">
        <v>4.0</v>
      </c>
      <c r="AC31" s="379" t="s">
        <v>3590</v>
      </c>
      <c r="AD31" s="379">
        <v>7.0</v>
      </c>
    </row>
    <row r="32">
      <c r="F32" s="702" t="s">
        <v>227</v>
      </c>
      <c r="G32" s="702">
        <v>113.0</v>
      </c>
      <c r="N32" s="123" t="s">
        <v>7142</v>
      </c>
      <c r="O32" s="379">
        <v>158.0</v>
      </c>
      <c r="U32" s="379" t="s">
        <v>3675</v>
      </c>
      <c r="V32" s="379">
        <v>4.0</v>
      </c>
      <c r="AC32" s="379" t="s">
        <v>3592</v>
      </c>
      <c r="AD32" s="379">
        <v>21.0</v>
      </c>
    </row>
    <row r="33">
      <c r="F33" s="702" t="s">
        <v>148</v>
      </c>
      <c r="G33" s="702">
        <v>255.0</v>
      </c>
      <c r="N33" s="123" t="s">
        <v>7144</v>
      </c>
      <c r="O33" s="379">
        <v>184.0</v>
      </c>
      <c r="U33" s="379" t="s">
        <v>3668</v>
      </c>
      <c r="V33" s="379">
        <v>26.0</v>
      </c>
      <c r="AC33" s="379" t="s">
        <v>3667</v>
      </c>
      <c r="AD33" s="379">
        <v>7.0</v>
      </c>
    </row>
    <row r="34">
      <c r="F34" s="702" t="s">
        <v>222</v>
      </c>
      <c r="G34" s="702">
        <v>120.0</v>
      </c>
      <c r="N34" s="123" t="s">
        <v>7145</v>
      </c>
      <c r="O34" s="379">
        <v>118.0</v>
      </c>
      <c r="U34" s="379" t="s">
        <v>3570</v>
      </c>
      <c r="V34" s="379">
        <v>8.0</v>
      </c>
      <c r="AC34" s="379" t="s">
        <v>3543</v>
      </c>
      <c r="AD34" s="379">
        <v>95.0</v>
      </c>
    </row>
    <row r="35">
      <c r="F35" s="702" t="s">
        <v>143</v>
      </c>
      <c r="G35" s="702">
        <v>93.0</v>
      </c>
      <c r="N35" s="123" t="s">
        <v>7147</v>
      </c>
      <c r="O35" s="379">
        <v>145.0</v>
      </c>
      <c r="U35" s="379" t="s">
        <v>3539</v>
      </c>
      <c r="V35" s="379">
        <v>33.0</v>
      </c>
      <c r="AC35" s="379" t="s">
        <v>3678</v>
      </c>
      <c r="AD35" s="379">
        <v>2.0</v>
      </c>
    </row>
    <row r="36">
      <c r="F36" s="702" t="s">
        <v>193</v>
      </c>
      <c r="G36" s="702">
        <v>150.0</v>
      </c>
      <c r="N36" s="123" t="s">
        <v>7148</v>
      </c>
      <c r="O36" s="379">
        <v>164.0</v>
      </c>
      <c r="U36" s="379" t="s">
        <v>3525</v>
      </c>
      <c r="V36" s="379">
        <v>143.0</v>
      </c>
      <c r="AC36" s="379" t="s">
        <v>3557</v>
      </c>
      <c r="AD36" s="379">
        <v>34.0</v>
      </c>
    </row>
    <row r="37">
      <c r="F37" s="702" t="s">
        <v>160</v>
      </c>
      <c r="G37" s="702">
        <v>130.0</v>
      </c>
      <c r="N37" s="123" t="s">
        <v>7149</v>
      </c>
      <c r="O37" s="379">
        <v>131.0</v>
      </c>
      <c r="U37" s="379" t="s">
        <v>3533</v>
      </c>
      <c r="V37" s="379">
        <v>149.0</v>
      </c>
      <c r="AC37" s="379" t="s">
        <v>3524</v>
      </c>
      <c r="AD37" s="379">
        <v>18.0</v>
      </c>
    </row>
    <row r="38">
      <c r="F38" s="702" t="s">
        <v>151</v>
      </c>
      <c r="G38" s="702">
        <v>149.0</v>
      </c>
      <c r="N38" s="123" t="s">
        <v>7150</v>
      </c>
      <c r="O38" s="379">
        <v>141.0</v>
      </c>
      <c r="U38" s="379" t="s">
        <v>3535</v>
      </c>
      <c r="V38" s="379">
        <v>39.0</v>
      </c>
      <c r="AC38" s="379" t="s">
        <v>3538</v>
      </c>
      <c r="AD38" s="379">
        <v>10.0</v>
      </c>
    </row>
    <row r="39">
      <c r="F39" s="702" t="s">
        <v>238</v>
      </c>
      <c r="G39" s="702">
        <v>112.0</v>
      </c>
      <c r="N39" s="123" t="s">
        <v>7151</v>
      </c>
      <c r="O39" s="379">
        <v>166.0</v>
      </c>
      <c r="U39" s="379" t="s">
        <v>3564</v>
      </c>
      <c r="V39" s="379">
        <v>8.0</v>
      </c>
      <c r="AC39" s="379" t="s">
        <v>3527</v>
      </c>
      <c r="AD39" s="379">
        <v>10.0</v>
      </c>
    </row>
    <row r="40">
      <c r="F40" s="702" t="s">
        <v>679</v>
      </c>
      <c r="G40" s="702">
        <v>140.0</v>
      </c>
      <c r="N40" s="123" t="s">
        <v>7152</v>
      </c>
      <c r="O40" s="379">
        <v>93.0</v>
      </c>
      <c r="U40" s="379" t="s">
        <v>3515</v>
      </c>
      <c r="V40" s="379">
        <v>9.0</v>
      </c>
      <c r="AC40" s="379" t="s">
        <v>3517</v>
      </c>
      <c r="AD40" s="379">
        <v>71.0</v>
      </c>
    </row>
    <row r="41">
      <c r="F41" s="702" t="s">
        <v>362</v>
      </c>
      <c r="G41" s="702">
        <v>24.0</v>
      </c>
      <c r="U41" s="379" t="s">
        <v>3521</v>
      </c>
      <c r="V41" s="379">
        <v>14.0</v>
      </c>
      <c r="AC41" s="379" t="s">
        <v>3511</v>
      </c>
      <c r="AD41" s="379">
        <v>25.0</v>
      </c>
    </row>
    <row r="42">
      <c r="F42" s="379" t="s">
        <v>7153</v>
      </c>
      <c r="G42" s="379">
        <v>1882.0</v>
      </c>
      <c r="N42" s="379" t="s">
        <v>7154</v>
      </c>
      <c r="O42" s="379" t="s">
        <v>6905</v>
      </c>
      <c r="AC42" s="379" t="s">
        <v>3541</v>
      </c>
      <c r="AD42" s="379">
        <v>18.0</v>
      </c>
    </row>
    <row r="43">
      <c r="N43" s="123" t="s">
        <v>7140</v>
      </c>
      <c r="O43" s="379">
        <v>8.0</v>
      </c>
      <c r="AC43" s="379" t="s">
        <v>3603</v>
      </c>
      <c r="AD43" s="379">
        <v>27.0</v>
      </c>
    </row>
    <row r="44">
      <c r="N44" s="123" t="s">
        <v>7143</v>
      </c>
      <c r="O44" s="379">
        <v>29.0</v>
      </c>
      <c r="AC44" s="379" t="s">
        <v>3529</v>
      </c>
      <c r="AD44" s="379">
        <v>65.0</v>
      </c>
    </row>
    <row r="45">
      <c r="AC45" s="379" t="s">
        <v>3509</v>
      </c>
      <c r="AD45" s="379">
        <v>19.0</v>
      </c>
    </row>
    <row r="46">
      <c r="AC46" s="379" t="s">
        <v>3560</v>
      </c>
      <c r="AD46" s="379">
        <v>3.0</v>
      </c>
    </row>
    <row r="47">
      <c r="AC47" s="379" t="s">
        <v>3614</v>
      </c>
      <c r="AD47" s="379">
        <v>7.0</v>
      </c>
    </row>
    <row r="48">
      <c r="AC48" s="379" t="s">
        <v>3520</v>
      </c>
      <c r="AD48" s="379">
        <v>3.0</v>
      </c>
    </row>
    <row r="49">
      <c r="AC49" s="379" t="s">
        <v>3553</v>
      </c>
      <c r="AD49" s="379">
        <v>4.0</v>
      </c>
    </row>
    <row r="50">
      <c r="AC50" s="379" t="s">
        <v>3548</v>
      </c>
      <c r="AD50" s="379">
        <v>16.0</v>
      </c>
    </row>
    <row r="51">
      <c r="AC51" s="379" t="s">
        <v>3572</v>
      </c>
      <c r="AD51" s="379">
        <v>2.0</v>
      </c>
    </row>
    <row r="52">
      <c r="AC52" s="379" t="s">
        <v>3551</v>
      </c>
      <c r="AD52" s="379">
        <v>7.0</v>
      </c>
    </row>
    <row r="53">
      <c r="AC53" s="379" t="s">
        <v>3672</v>
      </c>
      <c r="AD53" s="379">
        <v>5.0</v>
      </c>
    </row>
  </sheetData>
  <drawing r:id="rId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5.25"/>
    <col customWidth="1" min="3" max="3" width="31.25"/>
    <col customWidth="1" min="4" max="4" width="6.13"/>
    <col customWidth="1" min="5" max="6" width="3.63"/>
    <col customWidth="1" min="7" max="7" width="36.25"/>
    <col customWidth="1" min="8" max="9" width="3.63"/>
    <col customWidth="1" min="10" max="10" width="4.88"/>
    <col customWidth="1" min="11" max="11" width="30.5"/>
    <col customWidth="1" min="12" max="12" width="5.5"/>
  </cols>
  <sheetData>
    <row r="1">
      <c r="A1" s="704"/>
      <c r="B1" s="705"/>
      <c r="C1" s="706"/>
      <c r="D1" s="705"/>
      <c r="E1" s="705"/>
      <c r="F1" s="705"/>
      <c r="G1" s="705"/>
      <c r="H1" s="705"/>
      <c r="I1" s="705"/>
      <c r="J1" s="705"/>
      <c r="K1" s="705"/>
      <c r="L1" s="705"/>
      <c r="M1" s="707"/>
      <c r="N1" s="707"/>
      <c r="O1" s="707"/>
      <c r="P1" s="707"/>
      <c r="Q1" s="707"/>
      <c r="R1" s="707"/>
      <c r="S1" s="707"/>
      <c r="T1" s="707"/>
      <c r="U1" s="707"/>
      <c r="V1" s="707"/>
      <c r="W1" s="707"/>
      <c r="X1" s="707"/>
      <c r="Y1" s="707"/>
      <c r="Z1" s="707"/>
      <c r="AA1" s="707"/>
      <c r="AB1" s="707"/>
      <c r="AC1" s="707"/>
      <c r="AD1" s="707"/>
      <c r="AE1" s="707"/>
      <c r="AF1" s="707"/>
      <c r="AG1" s="707"/>
      <c r="AH1" s="708"/>
      <c r="AI1" s="708"/>
      <c r="AJ1" s="709"/>
      <c r="AK1" s="709"/>
      <c r="AL1" s="709"/>
      <c r="AM1" s="709"/>
      <c r="AN1" s="709"/>
      <c r="AO1" s="709"/>
      <c r="AP1" s="709"/>
      <c r="AQ1" s="709"/>
      <c r="AR1" s="709"/>
      <c r="AS1" s="709"/>
      <c r="AT1" s="709"/>
      <c r="AU1" s="709"/>
      <c r="AV1" s="709"/>
      <c r="AW1" s="709"/>
      <c r="AX1" s="709"/>
      <c r="AY1" s="709"/>
      <c r="AZ1" s="709"/>
      <c r="BA1" s="709"/>
      <c r="BB1" s="709"/>
      <c r="BC1" s="709"/>
      <c r="BD1" s="709"/>
      <c r="BE1" s="709"/>
      <c r="BF1" s="708"/>
      <c r="BG1" s="708"/>
      <c r="BH1" s="708"/>
      <c r="BI1" s="708"/>
      <c r="BJ1" s="708"/>
      <c r="BK1" s="708"/>
      <c r="BL1" s="708"/>
      <c r="BM1" s="708"/>
    </row>
    <row r="2">
      <c r="A2" s="710"/>
      <c r="B2" s="711" t="s">
        <v>7155</v>
      </c>
      <c r="C2" s="712"/>
      <c r="D2" s="712"/>
      <c r="E2" s="712"/>
      <c r="F2" s="712"/>
      <c r="G2" s="712"/>
      <c r="H2" s="712"/>
      <c r="I2" s="712"/>
      <c r="J2" s="712"/>
      <c r="K2" s="712"/>
      <c r="L2" s="712"/>
      <c r="M2" s="51"/>
      <c r="N2" s="707"/>
      <c r="O2" s="707"/>
      <c r="P2" s="707"/>
      <c r="Q2" s="707"/>
      <c r="R2" s="707"/>
      <c r="S2" s="707"/>
      <c r="T2" s="707"/>
      <c r="U2" s="707"/>
      <c r="V2" s="707"/>
      <c r="W2" s="707"/>
      <c r="X2" s="707"/>
      <c r="Y2" s="707"/>
      <c r="Z2" s="707"/>
      <c r="AA2" s="707"/>
      <c r="AB2" s="707"/>
      <c r="AC2" s="707"/>
      <c r="AD2" s="707"/>
      <c r="AE2" s="707"/>
      <c r="AF2" s="707"/>
      <c r="AG2" s="707"/>
      <c r="AH2" s="708"/>
      <c r="AI2" s="708"/>
      <c r="AJ2" s="709"/>
      <c r="AK2" s="713" t="s">
        <v>7156</v>
      </c>
      <c r="AL2" s="709"/>
      <c r="AM2" s="709"/>
      <c r="AN2" s="709"/>
      <c r="AO2" s="709"/>
      <c r="AP2" s="709"/>
      <c r="AQ2" s="709"/>
      <c r="AR2" s="709"/>
      <c r="AS2" s="709"/>
      <c r="AT2" s="709"/>
      <c r="AU2" s="709"/>
      <c r="AV2" s="709"/>
      <c r="AW2" s="709"/>
      <c r="AX2" s="709"/>
      <c r="AY2" s="709"/>
      <c r="AZ2" s="709"/>
      <c r="BA2" s="709"/>
      <c r="BB2" s="709"/>
      <c r="BC2" s="709"/>
      <c r="BD2" s="709"/>
      <c r="BE2" s="709"/>
      <c r="BF2" s="708"/>
      <c r="BG2" s="708"/>
      <c r="BH2" s="708"/>
      <c r="BI2" s="708"/>
      <c r="BJ2" s="708"/>
      <c r="BK2" s="708"/>
      <c r="BL2" s="708"/>
      <c r="BM2" s="708"/>
    </row>
    <row r="3">
      <c r="A3" s="704"/>
      <c r="B3" s="714"/>
      <c r="C3" s="715"/>
      <c r="D3" s="714"/>
      <c r="E3" s="714"/>
      <c r="F3" s="714"/>
      <c r="G3" s="714"/>
      <c r="H3" s="714"/>
      <c r="I3" s="714"/>
      <c r="J3" s="714"/>
      <c r="K3" s="714"/>
      <c r="L3" s="714"/>
      <c r="M3" s="707"/>
      <c r="N3" s="707"/>
      <c r="O3" s="707"/>
      <c r="P3" s="707"/>
      <c r="Q3" s="707"/>
      <c r="R3" s="707"/>
      <c r="S3" s="707"/>
      <c r="T3" s="707"/>
      <c r="U3" s="707"/>
      <c r="V3" s="707"/>
      <c r="W3" s="707"/>
      <c r="X3" s="707"/>
      <c r="Y3" s="707"/>
      <c r="Z3" s="707"/>
      <c r="AA3" s="707"/>
      <c r="AB3" s="707"/>
      <c r="AC3" s="707"/>
      <c r="AD3" s="707"/>
      <c r="AE3" s="707"/>
      <c r="AF3" s="707"/>
      <c r="AG3" s="707"/>
      <c r="AH3" s="708"/>
      <c r="AI3" s="708"/>
      <c r="AJ3" s="709"/>
      <c r="AK3" s="709"/>
      <c r="AL3" s="709"/>
      <c r="AM3" s="709"/>
      <c r="AN3" s="709"/>
      <c r="AO3" s="709"/>
      <c r="AP3" s="709"/>
      <c r="AQ3" s="709"/>
      <c r="AR3" s="709"/>
      <c r="AS3" s="709"/>
      <c r="AT3" s="709"/>
      <c r="AU3" s="709"/>
      <c r="AV3" s="709"/>
      <c r="AW3" s="709"/>
      <c r="AX3" s="709"/>
      <c r="AY3" s="709"/>
      <c r="AZ3" s="709"/>
      <c r="BA3" s="709"/>
      <c r="BB3" s="709"/>
      <c r="BC3" s="709"/>
      <c r="BD3" s="709"/>
      <c r="BE3" s="709"/>
      <c r="BF3" s="708"/>
      <c r="BG3" s="708"/>
      <c r="BH3" s="708"/>
      <c r="BI3" s="708"/>
      <c r="BJ3" s="708"/>
      <c r="BK3" s="708"/>
      <c r="BL3" s="708"/>
      <c r="BM3" s="708"/>
    </row>
    <row r="4">
      <c r="A4" s="704"/>
      <c r="B4" s="705"/>
      <c r="C4" s="706"/>
      <c r="D4" s="705"/>
      <c r="E4" s="707"/>
      <c r="F4" s="705"/>
      <c r="G4" s="705"/>
      <c r="H4" s="705"/>
      <c r="I4" s="707"/>
      <c r="J4" s="705"/>
      <c r="K4" s="705"/>
      <c r="L4" s="705"/>
      <c r="M4" s="707"/>
      <c r="N4" s="707"/>
      <c r="O4" s="707"/>
      <c r="P4" s="707"/>
      <c r="Q4" s="707"/>
      <c r="R4" s="707"/>
      <c r="S4" s="707"/>
      <c r="T4" s="707"/>
      <c r="U4" s="707"/>
      <c r="V4" s="707"/>
      <c r="W4" s="707"/>
      <c r="X4" s="707"/>
      <c r="Y4" s="707"/>
      <c r="Z4" s="707"/>
      <c r="AA4" s="707"/>
      <c r="AB4" s="707"/>
      <c r="AC4" s="707"/>
      <c r="AD4" s="707"/>
      <c r="AE4" s="707"/>
      <c r="AF4" s="707"/>
      <c r="AG4" s="707"/>
      <c r="AH4" s="708"/>
      <c r="AI4" s="708"/>
      <c r="AJ4" s="709"/>
      <c r="AK4" s="709"/>
      <c r="AL4" s="709"/>
      <c r="AM4" s="709"/>
      <c r="AN4" s="709"/>
      <c r="AO4" s="709"/>
      <c r="AP4" s="709"/>
      <c r="AQ4" s="709"/>
      <c r="AR4" s="709"/>
      <c r="AS4" s="709"/>
      <c r="AT4" s="709"/>
      <c r="AU4" s="709"/>
      <c r="AV4" s="709"/>
      <c r="AW4" s="709"/>
      <c r="AX4" s="709"/>
      <c r="AY4" s="709"/>
      <c r="AZ4" s="709"/>
      <c r="BA4" s="709"/>
      <c r="BB4" s="709"/>
      <c r="BC4" s="709"/>
      <c r="BD4" s="709"/>
      <c r="BE4" s="709"/>
      <c r="BF4" s="708"/>
      <c r="BG4" s="708"/>
      <c r="BH4" s="708"/>
      <c r="BI4" s="708"/>
      <c r="BJ4" s="708"/>
      <c r="BK4" s="708"/>
      <c r="BL4" s="708"/>
      <c r="BM4" s="708"/>
    </row>
    <row r="5">
      <c r="A5" s="710"/>
      <c r="B5" s="716"/>
      <c r="C5" s="717"/>
      <c r="D5" s="718"/>
      <c r="E5" s="719"/>
      <c r="F5" s="720"/>
      <c r="G5" s="721"/>
      <c r="H5" s="722"/>
      <c r="I5" s="723"/>
      <c r="J5" s="724"/>
      <c r="K5" s="721"/>
      <c r="L5" s="725"/>
      <c r="M5" s="51"/>
      <c r="N5" s="707"/>
      <c r="O5" s="707"/>
      <c r="P5" s="707"/>
      <c r="Q5" s="707"/>
      <c r="R5" s="707"/>
      <c r="S5" s="707"/>
      <c r="T5" s="707"/>
      <c r="U5" s="707"/>
      <c r="V5" s="707"/>
      <c r="W5" s="707"/>
      <c r="X5" s="707"/>
      <c r="Y5" s="707"/>
      <c r="Z5" s="707"/>
      <c r="AA5" s="707"/>
      <c r="AB5" s="707"/>
      <c r="AC5" s="707"/>
      <c r="AD5" s="707"/>
      <c r="AE5" s="707"/>
      <c r="AF5" s="707"/>
      <c r="AG5" s="707"/>
      <c r="AH5" s="708"/>
      <c r="AI5" s="708"/>
      <c r="AJ5" s="709"/>
      <c r="AK5" s="709"/>
      <c r="AL5" s="709"/>
      <c r="AM5" s="709"/>
      <c r="AN5" s="709"/>
      <c r="AO5" s="709"/>
      <c r="AP5" s="709"/>
      <c r="AQ5" s="709"/>
      <c r="AR5" s="709"/>
      <c r="AS5" s="709"/>
      <c r="AT5" s="709"/>
      <c r="AU5" s="709"/>
      <c r="AV5" s="709"/>
      <c r="AW5" s="709"/>
      <c r="AX5" s="709"/>
      <c r="AY5" s="709"/>
      <c r="AZ5" s="709"/>
      <c r="BA5" s="709"/>
      <c r="BB5" s="709"/>
      <c r="BC5" s="709"/>
      <c r="BD5" s="709"/>
      <c r="BE5" s="709"/>
      <c r="BF5" s="708"/>
      <c r="BG5" s="708"/>
      <c r="BH5" s="708"/>
      <c r="BI5" s="708"/>
      <c r="BJ5" s="708"/>
      <c r="BK5" s="708"/>
      <c r="BL5" s="708"/>
      <c r="BM5" s="708"/>
    </row>
    <row r="6">
      <c r="A6" s="710"/>
      <c r="B6" s="726"/>
      <c r="C6" s="727" t="s">
        <v>7157</v>
      </c>
      <c r="D6" s="728"/>
      <c r="E6" s="719"/>
      <c r="F6" s="729"/>
      <c r="G6" s="730" t="s">
        <v>7158</v>
      </c>
      <c r="H6" s="731"/>
      <c r="I6" s="732"/>
      <c r="J6" s="733"/>
      <c r="K6" s="730" t="s">
        <v>7159</v>
      </c>
      <c r="L6" s="734"/>
      <c r="M6" s="51"/>
      <c r="N6" s="707"/>
      <c r="O6" s="707"/>
      <c r="P6" s="707"/>
      <c r="Q6" s="707"/>
      <c r="R6" s="707"/>
      <c r="S6" s="707"/>
      <c r="T6" s="707"/>
      <c r="U6" s="707"/>
      <c r="V6" s="707"/>
      <c r="W6" s="707"/>
      <c r="X6" s="707"/>
      <c r="Y6" s="707"/>
      <c r="Z6" s="707"/>
      <c r="AA6" s="707"/>
      <c r="AB6" s="707"/>
      <c r="AC6" s="707"/>
      <c r="AD6" s="707"/>
      <c r="AE6" s="707"/>
      <c r="AF6" s="707"/>
      <c r="AG6" s="707"/>
      <c r="AH6" s="708"/>
      <c r="AI6" s="708"/>
      <c r="AJ6" s="709"/>
      <c r="AK6" s="709"/>
      <c r="AL6" s="709"/>
      <c r="AM6" s="709"/>
      <c r="AN6" s="709"/>
      <c r="AO6" s="709"/>
      <c r="AP6" s="709"/>
      <c r="AQ6" s="709"/>
      <c r="AR6" s="709"/>
      <c r="AS6" s="709"/>
      <c r="AT6" s="709"/>
      <c r="AU6" s="709"/>
      <c r="AV6" s="709"/>
      <c r="AW6" s="709"/>
      <c r="AX6" s="709"/>
      <c r="AY6" s="709"/>
      <c r="AZ6" s="709"/>
      <c r="BA6" s="709"/>
      <c r="BB6" s="709"/>
      <c r="BC6" s="709"/>
      <c r="BD6" s="709"/>
      <c r="BE6" s="709"/>
      <c r="BF6" s="708"/>
      <c r="BG6" s="708"/>
      <c r="BH6" s="708"/>
      <c r="BI6" s="708"/>
      <c r="BJ6" s="708"/>
      <c r="BK6" s="708"/>
      <c r="BL6" s="708"/>
      <c r="BM6" s="708"/>
    </row>
    <row r="7">
      <c r="A7" s="710"/>
      <c r="B7" s="735"/>
      <c r="C7" s="736">
        <f>COUNTA('Moções'!B:B)</f>
        <v>399</v>
      </c>
      <c r="D7" s="737"/>
      <c r="E7" s="719"/>
      <c r="F7" s="729"/>
      <c r="G7" s="738" t="str">
        <f>'Apresentações'!G2</f>
        <v>RIO EM ORDEM</v>
      </c>
      <c r="H7" s="731"/>
      <c r="I7" s="723"/>
      <c r="J7" s="739"/>
      <c r="K7" s="738" t="str">
        <f>'Proposições legislativas'!H3</f>
        <v>PROJETO TÍTULO DE CIDADÃO HONORÁRIO PAULO HENRIQUE GANSO</v>
      </c>
      <c r="L7" s="740"/>
      <c r="M7" s="51"/>
      <c r="N7" s="707"/>
      <c r="O7" s="707"/>
      <c r="P7" s="707"/>
      <c r="Q7" s="707"/>
      <c r="R7" s="707"/>
      <c r="S7" s="707"/>
      <c r="T7" s="707"/>
      <c r="U7" s="707"/>
      <c r="V7" s="707"/>
      <c r="W7" s="707"/>
      <c r="X7" s="707"/>
      <c r="Y7" s="707"/>
      <c r="Z7" s="707"/>
      <c r="AA7" s="707"/>
      <c r="AB7" s="707"/>
      <c r="AC7" s="707"/>
      <c r="AD7" s="707"/>
      <c r="AE7" s="707"/>
      <c r="AF7" s="707"/>
      <c r="AG7" s="707"/>
      <c r="AH7" s="708"/>
      <c r="AI7" s="708"/>
      <c r="AJ7" s="709"/>
      <c r="AK7" s="709"/>
      <c r="AL7" s="709"/>
      <c r="AM7" s="709"/>
      <c r="AN7" s="709"/>
      <c r="AO7" s="709"/>
      <c r="AP7" s="709"/>
      <c r="AQ7" s="709"/>
      <c r="AR7" s="709"/>
      <c r="AS7" s="709"/>
      <c r="AT7" s="709"/>
      <c r="AU7" s="709"/>
      <c r="AV7" s="709"/>
      <c r="AW7" s="709"/>
      <c r="AX7" s="709"/>
      <c r="AY7" s="709"/>
      <c r="AZ7" s="709"/>
      <c r="BA7" s="709"/>
      <c r="BB7" s="709"/>
      <c r="BC7" s="709"/>
      <c r="BD7" s="709"/>
      <c r="BE7" s="709"/>
      <c r="BF7" s="708"/>
      <c r="BG7" s="708"/>
      <c r="BH7" s="708"/>
      <c r="BI7" s="708"/>
      <c r="BJ7" s="708"/>
      <c r="BK7" s="708"/>
      <c r="BL7" s="708"/>
      <c r="BM7" s="708"/>
    </row>
    <row r="8">
      <c r="A8" s="710"/>
      <c r="B8" s="741"/>
      <c r="C8" s="742"/>
      <c r="D8" s="743"/>
      <c r="E8" s="719"/>
      <c r="F8" s="729"/>
      <c r="G8" s="738" t="str">
        <f>'Apresentações'!G3</f>
        <v>PLANEJAMENTO COMUNICAÇÃO</v>
      </c>
      <c r="H8" s="731"/>
      <c r="I8" s="723"/>
      <c r="J8" s="739"/>
      <c r="K8" s="738" t="str">
        <f>'Proposições legislativas'!H5</f>
        <v>PROJETO DEFINIÇÃO ANTISSEMITISMO</v>
      </c>
      <c r="L8" s="740"/>
      <c r="M8" s="51"/>
      <c r="N8" s="707"/>
      <c r="O8" s="707"/>
      <c r="P8" s="707"/>
      <c r="Q8" s="707"/>
      <c r="R8" s="707"/>
      <c r="S8" s="707"/>
      <c r="T8" s="707"/>
      <c r="U8" s="707"/>
      <c r="V8" s="707"/>
      <c r="W8" s="707"/>
      <c r="X8" s="707"/>
      <c r="Y8" s="707"/>
      <c r="Z8" s="707"/>
      <c r="AA8" s="707"/>
      <c r="AB8" s="707"/>
      <c r="AC8" s="707"/>
      <c r="AD8" s="707"/>
      <c r="AE8" s="707"/>
      <c r="AF8" s="707"/>
      <c r="AG8" s="707"/>
      <c r="AH8" s="708"/>
      <c r="AI8" s="708"/>
      <c r="AJ8" s="709"/>
      <c r="AK8" s="709"/>
      <c r="AL8" s="709"/>
      <c r="AM8" s="709"/>
      <c r="AN8" s="709"/>
      <c r="AO8" s="709"/>
      <c r="AP8" s="709"/>
      <c r="AQ8" s="709"/>
      <c r="AR8" s="709"/>
      <c r="AS8" s="709"/>
      <c r="AT8" s="709"/>
      <c r="AU8" s="709"/>
      <c r="AV8" s="709"/>
      <c r="AW8" s="709"/>
      <c r="AX8" s="709"/>
      <c r="AY8" s="709"/>
      <c r="AZ8" s="709"/>
      <c r="BA8" s="709"/>
      <c r="BB8" s="709"/>
      <c r="BC8" s="709"/>
      <c r="BD8" s="709"/>
      <c r="BE8" s="709"/>
      <c r="BF8" s="708"/>
      <c r="BG8" s="708"/>
      <c r="BH8" s="708"/>
      <c r="BI8" s="708"/>
      <c r="BJ8" s="708"/>
      <c r="BK8" s="708"/>
      <c r="BL8" s="708"/>
      <c r="BM8" s="708"/>
    </row>
    <row r="9">
      <c r="A9" s="710"/>
      <c r="B9" s="707"/>
      <c r="C9" s="707"/>
      <c r="D9" s="707"/>
      <c r="E9" s="719"/>
      <c r="F9" s="729"/>
      <c r="G9" s="738" t="str">
        <f>'Apresentações'!G4</f>
        <v>DECK RIO</v>
      </c>
      <c r="H9" s="731"/>
      <c r="I9" s="723"/>
      <c r="J9" s="739"/>
      <c r="K9" s="738" t="str">
        <f>'Proposições legislativas'!H6</f>
        <v>PROJETO BUNKERS</v>
      </c>
      <c r="L9" s="740"/>
      <c r="M9" s="51"/>
      <c r="N9" s="707"/>
      <c r="O9" s="707"/>
      <c r="P9" s="707"/>
      <c r="Q9" s="707"/>
      <c r="R9" s="707"/>
      <c r="S9" s="707"/>
      <c r="T9" s="707"/>
      <c r="U9" s="707"/>
      <c r="V9" s="707"/>
      <c r="W9" s="707"/>
      <c r="X9" s="707"/>
      <c r="Y9" s="707"/>
      <c r="Z9" s="707"/>
      <c r="AA9" s="707"/>
      <c r="AB9" s="707"/>
      <c r="AC9" s="707"/>
      <c r="AD9" s="707"/>
      <c r="AE9" s="707"/>
      <c r="AF9" s="707"/>
      <c r="AG9" s="707"/>
      <c r="AH9" s="708"/>
      <c r="AI9" s="708"/>
      <c r="AJ9" s="709"/>
      <c r="AK9" s="709"/>
      <c r="AL9" s="709"/>
      <c r="AM9" s="709"/>
      <c r="AN9" s="709"/>
      <c r="AO9" s="709"/>
      <c r="AP9" s="709"/>
      <c r="AQ9" s="709"/>
      <c r="AR9" s="709"/>
      <c r="AS9" s="709"/>
      <c r="AT9" s="709"/>
      <c r="AU9" s="709"/>
      <c r="AV9" s="709"/>
      <c r="AW9" s="709"/>
      <c r="AX9" s="709"/>
      <c r="AY9" s="709"/>
      <c r="AZ9" s="709"/>
      <c r="BA9" s="709"/>
      <c r="BB9" s="709"/>
      <c r="BC9" s="709"/>
      <c r="BD9" s="709"/>
      <c r="BE9" s="709"/>
      <c r="BF9" s="708"/>
      <c r="BG9" s="708"/>
      <c r="BH9" s="708"/>
      <c r="BI9" s="708"/>
      <c r="BJ9" s="708"/>
      <c r="BK9" s="708"/>
      <c r="BL9" s="708"/>
      <c r="BM9" s="708"/>
    </row>
    <row r="10">
      <c r="A10" s="710"/>
      <c r="B10" s="716"/>
      <c r="C10" s="717"/>
      <c r="D10" s="718"/>
      <c r="E10" s="719"/>
      <c r="F10" s="729"/>
      <c r="G10" s="738" t="str">
        <f>'Apresentações'!G5</f>
        <v>ISS CONSERVAÇÃO</v>
      </c>
      <c r="H10" s="731"/>
      <c r="I10" s="723"/>
      <c r="J10" s="739"/>
      <c r="K10" s="738" t="str">
        <f>'Proposições legislativas'!H7</f>
        <v>PROJETO AEIU E AEIT ARPOADOR</v>
      </c>
      <c r="L10" s="740"/>
      <c r="M10" s="51"/>
      <c r="N10" s="707"/>
      <c r="O10" s="707"/>
      <c r="P10" s="707"/>
      <c r="Q10" s="707"/>
      <c r="R10" s="707"/>
      <c r="S10" s="707"/>
      <c r="T10" s="707"/>
      <c r="U10" s="707"/>
      <c r="V10" s="707"/>
      <c r="W10" s="707"/>
      <c r="X10" s="707"/>
      <c r="Y10" s="707"/>
      <c r="Z10" s="707"/>
      <c r="AA10" s="707"/>
      <c r="AB10" s="707"/>
      <c r="AC10" s="707"/>
      <c r="AD10" s="707"/>
      <c r="AE10" s="707"/>
      <c r="AF10" s="707"/>
      <c r="AG10" s="707"/>
      <c r="AH10" s="708"/>
      <c r="AI10" s="708"/>
      <c r="AJ10" s="709"/>
      <c r="AK10" s="709"/>
      <c r="AL10" s="709"/>
      <c r="AM10" s="709"/>
      <c r="AN10" s="709"/>
      <c r="AO10" s="709"/>
      <c r="AP10" s="709"/>
      <c r="AQ10" s="709"/>
      <c r="AR10" s="709"/>
      <c r="AS10" s="709"/>
      <c r="AT10" s="709"/>
      <c r="AU10" s="709"/>
      <c r="AV10" s="709"/>
      <c r="AW10" s="709"/>
      <c r="AX10" s="709"/>
      <c r="AY10" s="709"/>
      <c r="AZ10" s="709"/>
      <c r="BA10" s="709"/>
      <c r="BB10" s="709"/>
      <c r="BC10" s="709"/>
      <c r="BD10" s="709"/>
      <c r="BE10" s="709"/>
      <c r="BF10" s="708"/>
      <c r="BG10" s="708"/>
      <c r="BH10" s="708"/>
      <c r="BI10" s="708"/>
      <c r="BJ10" s="708"/>
      <c r="BK10" s="708"/>
      <c r="BL10" s="708"/>
      <c r="BM10" s="708"/>
    </row>
    <row r="11">
      <c r="A11" s="710"/>
      <c r="B11" s="744"/>
      <c r="C11" s="745" t="s">
        <v>7160</v>
      </c>
      <c r="D11" s="746"/>
      <c r="E11" s="719"/>
      <c r="F11" s="729"/>
      <c r="G11" s="738" t="str">
        <f>'Apresentações'!G6</f>
        <v>TURISMO - VISIT RIO </v>
      </c>
      <c r="H11" s="731"/>
      <c r="I11" s="723"/>
      <c r="J11" s="739"/>
      <c r="K11" s="738" t="str">
        <f>'Proposições legislativas'!H8</f>
        <v>PROJETO IPTU HOTÉIS</v>
      </c>
      <c r="L11" s="740"/>
      <c r="M11" s="51"/>
      <c r="N11" s="707"/>
      <c r="O11" s="707"/>
      <c r="P11" s="707"/>
      <c r="Q11" s="707"/>
      <c r="R11" s="707"/>
      <c r="S11" s="707"/>
      <c r="T11" s="707"/>
      <c r="U11" s="707"/>
      <c r="V11" s="707"/>
      <c r="W11" s="707"/>
      <c r="X11" s="707"/>
      <c r="Y11" s="707"/>
      <c r="Z11" s="707"/>
      <c r="AA11" s="707"/>
      <c r="AB11" s="707"/>
      <c r="AC11" s="707"/>
      <c r="AD11" s="707"/>
      <c r="AE11" s="707"/>
      <c r="AF11" s="707"/>
      <c r="AG11" s="707"/>
      <c r="AH11" s="708"/>
      <c r="AI11" s="708"/>
      <c r="AJ11" s="709"/>
      <c r="AK11" s="709"/>
      <c r="AL11" s="709"/>
      <c r="AM11" s="709"/>
      <c r="AN11" s="709"/>
      <c r="AO11" s="709"/>
      <c r="AP11" s="709"/>
      <c r="AQ11" s="709"/>
      <c r="AR11" s="709"/>
      <c r="AS11" s="709"/>
      <c r="AT11" s="709"/>
      <c r="AU11" s="709"/>
      <c r="AV11" s="709"/>
      <c r="AW11" s="709"/>
      <c r="AX11" s="709"/>
      <c r="AY11" s="709"/>
      <c r="AZ11" s="709"/>
      <c r="BA11" s="709"/>
      <c r="BB11" s="709"/>
      <c r="BC11" s="709"/>
      <c r="BD11" s="709"/>
      <c r="BE11" s="709"/>
      <c r="BF11" s="708"/>
      <c r="BG11" s="708"/>
      <c r="BH11" s="708"/>
      <c r="BI11" s="708"/>
      <c r="BJ11" s="708"/>
      <c r="BK11" s="708"/>
      <c r="BL11" s="708"/>
      <c r="BM11" s="708"/>
    </row>
    <row r="12">
      <c r="A12" s="710"/>
      <c r="B12" s="726"/>
      <c r="C12" s="747" t="s">
        <v>7161</v>
      </c>
      <c r="D12" s="748">
        <f>COUNTIF(Medalha_Pedro_Ernesto_[Status],"=Entregue")+COUNTIF(Medalha_Pedro_Ernesto_[Status],"=Solicitada")</f>
        <v>3</v>
      </c>
      <c r="E12" s="719"/>
      <c r="F12" s="729"/>
      <c r="G12" s="738" t="str">
        <f>'Apresentações'!G7</f>
        <v>100 DIAS DE MANDATO</v>
      </c>
      <c r="H12" s="731"/>
      <c r="I12" s="723"/>
      <c r="J12" s="739"/>
      <c r="K12" s="738" t="str">
        <f>'Proposições legislativas'!H9</f>
        <v>PROJETO CORRIDA VERA CRUZ</v>
      </c>
      <c r="L12" s="740"/>
      <c r="M12" s="51"/>
      <c r="N12" s="707"/>
      <c r="O12" s="707"/>
      <c r="P12" s="707"/>
      <c r="Q12" s="707"/>
      <c r="R12" s="707"/>
      <c r="S12" s="707"/>
      <c r="T12" s="707"/>
      <c r="U12" s="707"/>
      <c r="V12" s="707"/>
      <c r="W12" s="707"/>
      <c r="X12" s="707"/>
      <c r="Y12" s="707"/>
      <c r="Z12" s="707"/>
      <c r="AA12" s="707"/>
      <c r="AB12" s="707"/>
      <c r="AC12" s="707"/>
      <c r="AD12" s="707"/>
      <c r="AE12" s="707"/>
      <c r="AF12" s="707"/>
      <c r="AG12" s="707"/>
      <c r="AH12" s="708"/>
      <c r="AI12" s="708"/>
      <c r="AJ12" s="709"/>
      <c r="AK12" s="709"/>
      <c r="AL12" s="709"/>
      <c r="AM12" s="709"/>
      <c r="AN12" s="709"/>
      <c r="AO12" s="709"/>
      <c r="AP12" s="709"/>
      <c r="AQ12" s="709"/>
      <c r="AR12" s="709"/>
      <c r="AS12" s="709"/>
      <c r="AT12" s="709"/>
      <c r="AU12" s="709"/>
      <c r="AV12" s="709"/>
      <c r="AW12" s="709"/>
      <c r="AX12" s="709"/>
      <c r="AY12" s="709"/>
      <c r="AZ12" s="709"/>
      <c r="BA12" s="709"/>
      <c r="BB12" s="709"/>
      <c r="BC12" s="709"/>
      <c r="BD12" s="709"/>
      <c r="BE12" s="709"/>
      <c r="BF12" s="708"/>
      <c r="BG12" s="708"/>
      <c r="BH12" s="708"/>
      <c r="BI12" s="708"/>
      <c r="BJ12" s="708"/>
      <c r="BK12" s="708"/>
      <c r="BL12" s="708"/>
      <c r="BM12" s="708"/>
    </row>
    <row r="13">
      <c r="A13" s="710"/>
      <c r="B13" s="726"/>
      <c r="C13" s="747" t="s">
        <v>7162</v>
      </c>
      <c r="D13" s="748">
        <f>COUNTIF(Medalha_Chiquinha_Gonzaga[],"=Entregue")+COUNTIF(Medalha_Chiquinha_Gonzaga[],"=Solicitada")</f>
        <v>2</v>
      </c>
      <c r="E13" s="719"/>
      <c r="F13" s="729"/>
      <c r="G13" s="738" t="str">
        <f>'Apresentações'!G8</f>
        <v>AUDIÊNCIA PÚBLICA: REGULAMENTAÇÃO DO SERVIÇO DE LOCAÇÃO POR TEMPORADA</v>
      </c>
      <c r="H13" s="731"/>
      <c r="I13" s="723"/>
      <c r="J13" s="739"/>
      <c r="K13" s="738" t="str">
        <f>'Proposições legislativas'!H10</f>
        <v>PROJETO RESTAURANTE AMARELINHO</v>
      </c>
      <c r="L13" s="740"/>
      <c r="M13" s="51"/>
      <c r="N13" s="707"/>
      <c r="O13" s="707"/>
      <c r="P13" s="707"/>
      <c r="Q13" s="707"/>
      <c r="R13" s="707"/>
      <c r="S13" s="707"/>
      <c r="T13" s="707"/>
      <c r="U13" s="707"/>
      <c r="V13" s="707"/>
      <c r="W13" s="707"/>
      <c r="X13" s="707"/>
      <c r="Y13" s="707"/>
      <c r="Z13" s="707"/>
      <c r="AA13" s="707"/>
      <c r="AB13" s="707"/>
      <c r="AC13" s="707"/>
      <c r="AD13" s="707"/>
      <c r="AE13" s="707"/>
      <c r="AF13" s="707"/>
      <c r="AG13" s="707"/>
      <c r="AH13" s="708"/>
      <c r="AI13" s="708"/>
      <c r="AJ13" s="709"/>
      <c r="AK13" s="709"/>
      <c r="AL13" s="709"/>
      <c r="AM13" s="709"/>
      <c r="AN13" s="709"/>
      <c r="AO13" s="709"/>
      <c r="AP13" s="709"/>
      <c r="AQ13" s="709"/>
      <c r="AR13" s="709"/>
      <c r="AS13" s="709"/>
      <c r="AT13" s="709"/>
      <c r="AU13" s="709"/>
      <c r="AV13" s="709"/>
      <c r="AW13" s="709"/>
      <c r="AX13" s="709"/>
      <c r="AY13" s="709"/>
      <c r="AZ13" s="709"/>
      <c r="BA13" s="709"/>
      <c r="BB13" s="709"/>
      <c r="BC13" s="709"/>
      <c r="BD13" s="709"/>
      <c r="BE13" s="709"/>
      <c r="BF13" s="708"/>
      <c r="BG13" s="708"/>
      <c r="BH13" s="708"/>
      <c r="BI13" s="708"/>
      <c r="BJ13" s="708"/>
      <c r="BK13" s="708"/>
      <c r="BL13" s="708"/>
      <c r="BM13" s="708"/>
    </row>
    <row r="14">
      <c r="A14" s="710"/>
      <c r="B14" s="726"/>
      <c r="C14" s="747" t="s">
        <v>7163</v>
      </c>
      <c r="D14" s="748">
        <f>COUNTIF(Medalha_São_Francisco_[Status],"=Entregue")+COUNTIF(Medalha_São_Francisco_[Status],"=Solicitada")</f>
        <v>0</v>
      </c>
      <c r="E14" s="719"/>
      <c r="F14" s="729"/>
      <c r="G14" s="738" t="str">
        <f>'Apresentações'!G9</f>
        <v>REVIVA ORLA</v>
      </c>
      <c r="H14" s="731"/>
      <c r="I14" s="723"/>
      <c r="J14" s="739"/>
      <c r="K14" s="738" t="str">
        <f>'Proposições legislativas'!H11</f>
        <v>PROJETO RESTAURANTE TRAPIÁ</v>
      </c>
      <c r="L14" s="740"/>
      <c r="M14" s="51"/>
      <c r="N14" s="707"/>
      <c r="O14" s="707"/>
      <c r="P14" s="707"/>
      <c r="Q14" s="707"/>
      <c r="R14" s="707"/>
      <c r="S14" s="707"/>
      <c r="T14" s="707"/>
      <c r="U14" s="707"/>
      <c r="V14" s="707"/>
      <c r="W14" s="707"/>
      <c r="X14" s="707"/>
      <c r="Y14" s="707"/>
      <c r="Z14" s="707"/>
      <c r="AA14" s="707"/>
      <c r="AB14" s="707"/>
      <c r="AC14" s="707"/>
      <c r="AD14" s="707"/>
      <c r="AE14" s="707"/>
      <c r="AF14" s="707"/>
      <c r="AG14" s="707"/>
      <c r="AH14" s="708"/>
      <c r="AI14" s="708"/>
      <c r="AJ14" s="709"/>
      <c r="AK14" s="709"/>
      <c r="AL14" s="709"/>
      <c r="AM14" s="709"/>
      <c r="AN14" s="709"/>
      <c r="AO14" s="709"/>
      <c r="AP14" s="709"/>
      <c r="AQ14" s="709"/>
      <c r="AR14" s="709"/>
      <c r="AS14" s="709"/>
      <c r="AT14" s="709"/>
      <c r="AU14" s="709"/>
      <c r="AV14" s="709"/>
      <c r="AW14" s="709"/>
      <c r="AX14" s="709"/>
      <c r="AY14" s="709"/>
      <c r="AZ14" s="709"/>
      <c r="BA14" s="709"/>
      <c r="BB14" s="709"/>
      <c r="BC14" s="709"/>
      <c r="BD14" s="709"/>
      <c r="BE14" s="709"/>
      <c r="BF14" s="708"/>
      <c r="BG14" s="708"/>
      <c r="BH14" s="708"/>
      <c r="BI14" s="708"/>
      <c r="BJ14" s="708"/>
      <c r="BK14" s="708"/>
      <c r="BL14" s="708"/>
      <c r="BM14" s="708"/>
    </row>
    <row r="15">
      <c r="A15" s="710"/>
      <c r="B15" s="726"/>
      <c r="C15" s="747" t="s">
        <v>33</v>
      </c>
      <c r="D15" s="748">
        <f>COUNTIF(Título_de_Cidadão_[Status],"=Entregue")+COUNTIF(Título_de_Cidadão_[Status],"=Solicitada")</f>
        <v>2</v>
      </c>
      <c r="E15" s="719"/>
      <c r="F15" s="729"/>
      <c r="G15" s="738" t="str">
        <f>'Apresentações'!G10</f>
        <v>TURISMO - CONSELHO DA ORLA</v>
      </c>
      <c r="H15" s="731"/>
      <c r="I15" s="723"/>
      <c r="J15" s="739"/>
      <c r="K15" s="738" t="str">
        <f>'Proposições legislativas'!H12</f>
        <v>PROJETO PROTEÇÃO ENTIDADES</v>
      </c>
      <c r="L15" s="740"/>
      <c r="M15" s="51"/>
      <c r="N15" s="707"/>
      <c r="O15" s="707"/>
      <c r="P15" s="707"/>
      <c r="Q15" s="707"/>
      <c r="R15" s="707"/>
      <c r="S15" s="707"/>
      <c r="T15" s="707"/>
      <c r="U15" s="707"/>
      <c r="V15" s="707"/>
      <c r="W15" s="707"/>
      <c r="X15" s="707"/>
      <c r="Y15" s="707"/>
      <c r="Z15" s="707"/>
      <c r="AA15" s="707"/>
      <c r="AB15" s="707"/>
      <c r="AC15" s="707"/>
      <c r="AD15" s="707"/>
      <c r="AE15" s="707"/>
      <c r="AF15" s="707"/>
      <c r="AG15" s="707"/>
      <c r="AH15" s="708"/>
      <c r="AI15" s="708"/>
      <c r="AJ15" s="709"/>
      <c r="AK15" s="709"/>
      <c r="AL15" s="709"/>
      <c r="AM15" s="709"/>
      <c r="AN15" s="709"/>
      <c r="AO15" s="709"/>
      <c r="AP15" s="709"/>
      <c r="AQ15" s="709"/>
      <c r="AR15" s="709"/>
      <c r="AS15" s="709"/>
      <c r="AT15" s="709"/>
      <c r="AU15" s="709"/>
      <c r="AV15" s="709"/>
      <c r="AW15" s="709"/>
      <c r="AX15" s="709"/>
      <c r="AY15" s="709"/>
      <c r="AZ15" s="709"/>
      <c r="BA15" s="709"/>
      <c r="BB15" s="709"/>
      <c r="BC15" s="709"/>
      <c r="BD15" s="709"/>
      <c r="BE15" s="709"/>
      <c r="BF15" s="708"/>
      <c r="BG15" s="708"/>
      <c r="BH15" s="708"/>
      <c r="BI15" s="708"/>
      <c r="BJ15" s="708"/>
      <c r="BK15" s="708"/>
      <c r="BL15" s="708"/>
      <c r="BM15" s="708"/>
    </row>
    <row r="16">
      <c r="A16" s="710"/>
      <c r="B16" s="726"/>
      <c r="C16" s="747" t="s">
        <v>7164</v>
      </c>
      <c r="D16" s="748">
        <f>COUNTIF(Título_Esportivo_Hélio_Gracie[Status],"=Entregue")+COUNTIF(Título_Esportivo_Hélio_Gracie[Status],"=Solicitada")</f>
        <v>0</v>
      </c>
      <c r="E16" s="719"/>
      <c r="F16" s="729"/>
      <c r="G16" s="738" t="str">
        <f>'Apresentações'!G11</f>
        <v>RIO: CAPITAL DO TURISMO NO BRASIL</v>
      </c>
      <c r="H16" s="731"/>
      <c r="I16" s="723"/>
      <c r="J16" s="739"/>
      <c r="K16" s="738" t="str">
        <f>'Proposições legislativas'!H14</f>
        <v>PROJETO TÍTULO DE CIDADÃO HONORÁRIO EDUARDO MANEIRA</v>
      </c>
      <c r="L16" s="740"/>
      <c r="M16" s="51"/>
      <c r="N16" s="707"/>
      <c r="O16" s="707"/>
      <c r="P16" s="707"/>
      <c r="Q16" s="707"/>
      <c r="R16" s="707"/>
      <c r="S16" s="707"/>
      <c r="T16" s="707"/>
      <c r="U16" s="707"/>
      <c r="V16" s="707"/>
      <c r="W16" s="707"/>
      <c r="X16" s="707"/>
      <c r="Y16" s="707"/>
      <c r="Z16" s="707"/>
      <c r="AA16" s="707"/>
      <c r="AB16" s="707"/>
      <c r="AC16" s="707"/>
      <c r="AD16" s="707"/>
      <c r="AE16" s="707"/>
      <c r="AF16" s="707"/>
      <c r="AG16" s="707"/>
      <c r="AH16" s="708"/>
      <c r="AI16" s="708"/>
      <c r="AJ16" s="709"/>
      <c r="AK16" s="709"/>
      <c r="AL16" s="709"/>
      <c r="AM16" s="709"/>
      <c r="AN16" s="709"/>
      <c r="AO16" s="709"/>
      <c r="AP16" s="709"/>
      <c r="AQ16" s="709"/>
      <c r="AR16" s="709"/>
      <c r="AS16" s="709"/>
      <c r="AT16" s="709"/>
      <c r="AU16" s="709"/>
      <c r="AV16" s="709"/>
      <c r="AW16" s="709"/>
      <c r="AX16" s="709"/>
      <c r="AY16" s="709"/>
      <c r="AZ16" s="709"/>
      <c r="BA16" s="709"/>
      <c r="BB16" s="709"/>
      <c r="BC16" s="709"/>
      <c r="BD16" s="709"/>
      <c r="BE16" s="709"/>
      <c r="BF16" s="708"/>
      <c r="BG16" s="708"/>
      <c r="BH16" s="708"/>
      <c r="BI16" s="708"/>
      <c r="BJ16" s="708"/>
      <c r="BK16" s="708"/>
      <c r="BL16" s="708"/>
      <c r="BM16" s="708"/>
    </row>
    <row r="17">
      <c r="A17" s="710"/>
      <c r="B17" s="726"/>
      <c r="C17" s="747" t="s">
        <v>7165</v>
      </c>
      <c r="D17" s="748">
        <f>COUNTIF(Placa_de_Servidor_[Status],"=Entregue")+COUNTIF(Placa_de_Servidor_[Status],"=Solicitada")</f>
        <v>1</v>
      </c>
      <c r="E17" s="719"/>
      <c r="F17" s="729"/>
      <c r="G17" s="738" t="str">
        <f>'Apresentações'!G12</f>
        <v>LIDERA RIO | O PAPEL DO LEGISLATIVO NA CONSTRUÇÃO DO ORÇAMENTO PÚBLICO</v>
      </c>
      <c r="H17" s="731"/>
      <c r="I17" s="723"/>
      <c r="J17" s="739"/>
      <c r="K17" s="738" t="str">
        <f>'Proposições legislativas'!H15</f>
        <v>PROJETO PADARIA IPANEMA</v>
      </c>
      <c r="L17" s="740"/>
      <c r="M17" s="51"/>
      <c r="N17" s="707"/>
      <c r="O17" s="707"/>
      <c r="P17" s="707"/>
      <c r="Q17" s="707"/>
      <c r="R17" s="707"/>
      <c r="S17" s="707"/>
      <c r="T17" s="707"/>
      <c r="U17" s="707"/>
      <c r="V17" s="707"/>
      <c r="W17" s="707"/>
      <c r="X17" s="707"/>
      <c r="Y17" s="707"/>
      <c r="Z17" s="707"/>
      <c r="AA17" s="707"/>
      <c r="AB17" s="707"/>
      <c r="AC17" s="707"/>
      <c r="AD17" s="707"/>
      <c r="AE17" s="707"/>
      <c r="AF17" s="707"/>
      <c r="AG17" s="707"/>
      <c r="AH17" s="708"/>
      <c r="AI17" s="708"/>
      <c r="AJ17" s="709"/>
      <c r="AK17" s="709"/>
      <c r="AL17" s="709"/>
      <c r="AM17" s="709"/>
      <c r="AN17" s="709"/>
      <c r="AO17" s="709"/>
      <c r="AP17" s="709"/>
      <c r="AQ17" s="709"/>
      <c r="AR17" s="709"/>
      <c r="AS17" s="709"/>
      <c r="AT17" s="709"/>
      <c r="AU17" s="709"/>
      <c r="AV17" s="709"/>
      <c r="AW17" s="709"/>
      <c r="AX17" s="709"/>
      <c r="AY17" s="709"/>
      <c r="AZ17" s="709"/>
      <c r="BA17" s="709"/>
      <c r="BB17" s="709"/>
      <c r="BC17" s="709"/>
      <c r="BD17" s="709"/>
      <c r="BE17" s="709"/>
      <c r="BF17" s="708"/>
      <c r="BG17" s="708"/>
      <c r="BH17" s="708"/>
      <c r="BI17" s="708"/>
      <c r="BJ17" s="708"/>
      <c r="BK17" s="708"/>
      <c r="BL17" s="708"/>
      <c r="BM17" s="708"/>
    </row>
    <row r="18">
      <c r="A18" s="710"/>
      <c r="B18" s="741"/>
      <c r="C18" s="742"/>
      <c r="D18" s="743"/>
      <c r="E18" s="719"/>
      <c r="F18" s="729"/>
      <c r="G18" s="738" t="str">
        <f>'Apresentações'!G13</f>
        <v>A IMPORTÂNCIA DOS JUDEUS NA POLÍTICA CARIOCA</v>
      </c>
      <c r="H18" s="731"/>
      <c r="I18" s="723"/>
      <c r="J18" s="739"/>
      <c r="K18" s="738" t="str">
        <f>'Proposições legislativas'!H16</f>
        <v>PROJETO DIA DO COMBATE AO ANTISSEMITISMO</v>
      </c>
      <c r="L18" s="740"/>
      <c r="M18" s="51"/>
      <c r="N18" s="707"/>
      <c r="O18" s="707"/>
      <c r="P18" s="707"/>
      <c r="Q18" s="707"/>
      <c r="R18" s="707"/>
      <c r="S18" s="707"/>
      <c r="T18" s="707"/>
      <c r="U18" s="707"/>
      <c r="V18" s="707"/>
      <c r="W18" s="707"/>
      <c r="X18" s="707"/>
      <c r="Y18" s="707"/>
      <c r="Z18" s="707"/>
      <c r="AA18" s="707"/>
      <c r="AB18" s="707"/>
      <c r="AC18" s="707"/>
      <c r="AD18" s="707"/>
      <c r="AE18" s="707"/>
      <c r="AF18" s="707"/>
      <c r="AG18" s="707"/>
      <c r="AH18" s="708"/>
      <c r="AI18" s="708"/>
      <c r="AJ18" s="709"/>
      <c r="AK18" s="709"/>
      <c r="AL18" s="709"/>
      <c r="AM18" s="709"/>
      <c r="AN18" s="709"/>
      <c r="AO18" s="709"/>
      <c r="AP18" s="709"/>
      <c r="AQ18" s="709"/>
      <c r="AR18" s="709"/>
      <c r="AS18" s="709"/>
      <c r="AT18" s="709"/>
      <c r="AU18" s="709"/>
      <c r="AV18" s="709"/>
      <c r="AW18" s="709"/>
      <c r="AX18" s="709"/>
      <c r="AY18" s="709"/>
      <c r="AZ18" s="709"/>
      <c r="BA18" s="709"/>
      <c r="BB18" s="709"/>
      <c r="BC18" s="709"/>
      <c r="BD18" s="709"/>
      <c r="BE18" s="709"/>
      <c r="BF18" s="708"/>
      <c r="BG18" s="708"/>
      <c r="BH18" s="708"/>
      <c r="BI18" s="708"/>
      <c r="BJ18" s="708"/>
      <c r="BK18" s="708"/>
      <c r="BL18" s="708"/>
      <c r="BM18" s="708"/>
    </row>
    <row r="19">
      <c r="A19" s="704"/>
      <c r="B19" s="749"/>
      <c r="C19" s="750"/>
      <c r="D19" s="749"/>
      <c r="E19" s="719"/>
      <c r="F19" s="729"/>
      <c r="G19" s="738" t="str">
        <f>'Apresentações'!G14</f>
        <v>AUDIÊNCIA PÚBLICA: O RIO E SUAS ORLAS UM PATRIMÔNIO EM DISCUSSÃO</v>
      </c>
      <c r="H19" s="731"/>
      <c r="I19" s="723"/>
      <c r="J19" s="739"/>
      <c r="K19" s="738" t="str">
        <f>'Proposições legislativas'!H17</f>
        <v>PROJETO VAGA VIVA</v>
      </c>
      <c r="L19" s="734"/>
      <c r="M19" s="51"/>
      <c r="N19" s="707"/>
      <c r="O19" s="707"/>
      <c r="P19" s="707"/>
      <c r="Q19" s="707"/>
      <c r="R19" s="707"/>
      <c r="S19" s="707"/>
      <c r="T19" s="707"/>
      <c r="U19" s="707"/>
      <c r="V19" s="707"/>
      <c r="W19" s="707"/>
      <c r="X19" s="707"/>
      <c r="Y19" s="707"/>
      <c r="Z19" s="707"/>
      <c r="AA19" s="707"/>
      <c r="AB19" s="707"/>
      <c r="AC19" s="707"/>
      <c r="AD19" s="707"/>
      <c r="AE19" s="707"/>
      <c r="AF19" s="707"/>
      <c r="AG19" s="707"/>
      <c r="AH19" s="708"/>
      <c r="AI19" s="708"/>
      <c r="AJ19" s="709"/>
      <c r="AK19" s="709"/>
      <c r="AL19" s="709"/>
      <c r="AM19" s="709"/>
      <c r="AN19" s="709"/>
      <c r="AO19" s="709"/>
      <c r="AP19" s="709"/>
      <c r="AQ19" s="709"/>
      <c r="AR19" s="709"/>
      <c r="AS19" s="709"/>
      <c r="AT19" s="709"/>
      <c r="AU19" s="709"/>
      <c r="AV19" s="709"/>
      <c r="AW19" s="709"/>
      <c r="AX19" s="709"/>
      <c r="AY19" s="709"/>
      <c r="AZ19" s="709"/>
      <c r="BA19" s="709"/>
      <c r="BB19" s="709"/>
      <c r="BC19" s="709"/>
      <c r="BD19" s="709"/>
      <c r="BE19" s="709"/>
      <c r="BF19" s="708"/>
      <c r="BG19" s="708"/>
      <c r="BH19" s="708"/>
      <c r="BI19" s="708"/>
      <c r="BJ19" s="708"/>
      <c r="BK19" s="708"/>
      <c r="BL19" s="708"/>
      <c r="BM19" s="708"/>
    </row>
    <row r="20">
      <c r="A20" s="710"/>
      <c r="B20" s="716"/>
      <c r="C20" s="717"/>
      <c r="D20" s="718"/>
      <c r="E20" s="719"/>
      <c r="F20" s="729"/>
      <c r="G20" s="738" t="str">
        <f>'Apresentações'!G15</f>
        <v>LIDERA RIO</v>
      </c>
      <c r="H20" s="731"/>
      <c r="I20" s="723"/>
      <c r="J20" s="739"/>
      <c r="K20" s="738" t="str">
        <f>'Proposições legislativas'!H18</f>
        <v>PROJETO MUNICIPALIZAÇÃO FLORESTA DA TIJUCA</v>
      </c>
      <c r="L20" s="734"/>
      <c r="M20" s="51"/>
      <c r="N20" s="707"/>
      <c r="O20" s="707"/>
      <c r="P20" s="707"/>
      <c r="Q20" s="707"/>
      <c r="R20" s="707"/>
      <c r="S20" s="707"/>
      <c r="T20" s="707"/>
      <c r="U20" s="707"/>
      <c r="V20" s="707"/>
      <c r="W20" s="707"/>
      <c r="X20" s="707"/>
      <c r="Y20" s="707"/>
      <c r="Z20" s="707"/>
      <c r="AA20" s="707"/>
      <c r="AB20" s="707"/>
      <c r="AC20" s="707"/>
      <c r="AD20" s="707"/>
      <c r="AE20" s="707"/>
      <c r="AF20" s="707"/>
      <c r="AG20" s="707"/>
      <c r="AH20" s="708"/>
      <c r="AI20" s="708"/>
      <c r="AJ20" s="709"/>
      <c r="AK20" s="709"/>
      <c r="AL20" s="709"/>
      <c r="AM20" s="709"/>
      <c r="AN20" s="709"/>
      <c r="AO20" s="709"/>
      <c r="AP20" s="709"/>
      <c r="AQ20" s="709"/>
      <c r="AR20" s="709"/>
      <c r="AS20" s="709"/>
      <c r="AT20" s="709"/>
      <c r="AU20" s="709"/>
      <c r="AV20" s="709"/>
      <c r="AW20" s="709"/>
      <c r="AX20" s="709"/>
      <c r="AY20" s="709"/>
      <c r="AZ20" s="709"/>
      <c r="BA20" s="709"/>
      <c r="BB20" s="709"/>
      <c r="BC20" s="709"/>
      <c r="BD20" s="709"/>
      <c r="BE20" s="709"/>
      <c r="BF20" s="708"/>
      <c r="BG20" s="708"/>
      <c r="BH20" s="708"/>
      <c r="BI20" s="708"/>
      <c r="BJ20" s="708"/>
      <c r="BK20" s="708"/>
      <c r="BL20" s="708"/>
      <c r="BM20" s="708"/>
    </row>
    <row r="21">
      <c r="A21" s="710"/>
      <c r="B21" s="726"/>
      <c r="C21" s="745" t="s">
        <v>7166</v>
      </c>
      <c r="D21" s="728"/>
      <c r="E21" s="719"/>
      <c r="F21" s="729"/>
      <c r="G21" s="738" t="str">
        <f>'Apresentações'!G16</f>
        <v>AQUI TEM CEP</v>
      </c>
      <c r="H21" s="731"/>
      <c r="I21" s="732"/>
      <c r="J21" s="733"/>
      <c r="K21" s="738" t="str">
        <f>'Proposições legislativas'!H20</f>
        <v>PROJETO CARDOSÃO NATUREZA IMATERIAL</v>
      </c>
      <c r="L21" s="734"/>
      <c r="M21" s="51"/>
      <c r="N21" s="707"/>
      <c r="O21" s="707"/>
      <c r="P21" s="707"/>
      <c r="Q21" s="707"/>
      <c r="R21" s="707"/>
      <c r="S21" s="707"/>
      <c r="T21" s="707"/>
      <c r="U21" s="707"/>
      <c r="V21" s="707"/>
      <c r="W21" s="707"/>
      <c r="X21" s="707"/>
      <c r="Y21" s="707"/>
      <c r="Z21" s="707"/>
      <c r="AA21" s="707"/>
      <c r="AB21" s="707"/>
      <c r="AC21" s="707"/>
      <c r="AD21" s="707"/>
      <c r="AE21" s="707"/>
      <c r="AF21" s="707"/>
      <c r="AG21" s="707"/>
      <c r="AH21" s="708"/>
      <c r="AI21" s="708"/>
      <c r="AJ21" s="709"/>
      <c r="AK21" s="709"/>
      <c r="AL21" s="709"/>
      <c r="AM21" s="709"/>
      <c r="AN21" s="709"/>
      <c r="AO21" s="709"/>
      <c r="AP21" s="709"/>
      <c r="AQ21" s="709"/>
      <c r="AR21" s="709"/>
      <c r="AS21" s="709"/>
      <c r="AT21" s="709"/>
      <c r="AU21" s="709"/>
      <c r="AV21" s="709"/>
      <c r="AW21" s="709"/>
      <c r="AX21" s="709"/>
      <c r="AY21" s="709"/>
      <c r="AZ21" s="709"/>
      <c r="BA21" s="709"/>
      <c r="BB21" s="709"/>
      <c r="BC21" s="709"/>
      <c r="BD21" s="709"/>
      <c r="BE21" s="709"/>
      <c r="BF21" s="708"/>
      <c r="BG21" s="708"/>
      <c r="BH21" s="708"/>
      <c r="BI21" s="708"/>
      <c r="BJ21" s="708"/>
      <c r="BK21" s="708"/>
      <c r="BL21" s="708"/>
      <c r="BM21" s="708"/>
    </row>
    <row r="22">
      <c r="A22" s="710"/>
      <c r="B22" s="735"/>
      <c r="C22" s="736">
        <f>COUNTA('Indicações'!C:C)</f>
        <v>659</v>
      </c>
      <c r="D22" s="737"/>
      <c r="E22" s="719"/>
      <c r="F22" s="729"/>
      <c r="G22" s="738" t="str">
        <f>'Apresentações'!G17</f>
        <v>LIDERA RIO</v>
      </c>
      <c r="H22" s="731"/>
      <c r="I22" s="723"/>
      <c r="J22" s="739"/>
      <c r="K22" s="738" t="str">
        <f>'Proposições legislativas'!H21</f>
        <v>PROJETO CARDOSÃO INTERESSE CULTURAL</v>
      </c>
      <c r="L22" s="734"/>
      <c r="M22" s="51"/>
      <c r="N22" s="707"/>
      <c r="O22" s="707"/>
      <c r="P22" s="707"/>
      <c r="Q22" s="707"/>
      <c r="R22" s="707"/>
      <c r="S22" s="707"/>
      <c r="T22" s="707"/>
      <c r="U22" s="707"/>
      <c r="V22" s="707"/>
      <c r="W22" s="707"/>
      <c r="X22" s="707"/>
      <c r="Y22" s="707"/>
      <c r="Z22" s="707"/>
      <c r="AA22" s="707"/>
      <c r="AB22" s="707"/>
      <c r="AC22" s="707"/>
      <c r="AD22" s="707"/>
      <c r="AE22" s="707"/>
      <c r="AF22" s="707"/>
      <c r="AG22" s="707"/>
      <c r="AH22" s="708"/>
      <c r="AI22" s="708"/>
      <c r="AJ22" s="709"/>
      <c r="AK22" s="709"/>
      <c r="AL22" s="709"/>
      <c r="AM22" s="709"/>
      <c r="AN22" s="709"/>
      <c r="AO22" s="709"/>
      <c r="AP22" s="709"/>
      <c r="AQ22" s="709"/>
      <c r="AR22" s="709"/>
      <c r="AS22" s="709"/>
      <c r="AT22" s="709"/>
      <c r="AU22" s="709"/>
      <c r="AV22" s="709"/>
      <c r="AW22" s="709"/>
      <c r="AX22" s="709"/>
      <c r="AY22" s="709"/>
      <c r="AZ22" s="709"/>
      <c r="BA22" s="709"/>
      <c r="BB22" s="709"/>
      <c r="BC22" s="709"/>
      <c r="BD22" s="709"/>
      <c r="BE22" s="709"/>
      <c r="BF22" s="708"/>
      <c r="BG22" s="708"/>
      <c r="BH22" s="708"/>
      <c r="BI22" s="708"/>
      <c r="BJ22" s="708"/>
      <c r="BK22" s="708"/>
      <c r="BL22" s="708"/>
      <c r="BM22" s="708"/>
    </row>
    <row r="23">
      <c r="A23" s="710"/>
      <c r="B23" s="741"/>
      <c r="C23" s="742"/>
      <c r="D23" s="743"/>
      <c r="E23" s="719"/>
      <c r="F23" s="729"/>
      <c r="G23" s="738" t="str">
        <f>'Apresentações'!G18</f>
        <v>ORLA QUE QUEREMOS</v>
      </c>
      <c r="H23" s="731"/>
      <c r="I23" s="751"/>
      <c r="J23" s="752"/>
      <c r="K23" s="738" t="str">
        <f>'Proposições legislativas'!H22</f>
        <v>PROJETO CIRCUITO CARIOCA INTERESSE CULTURAL</v>
      </c>
      <c r="L23" s="734"/>
      <c r="M23" s="51"/>
      <c r="N23" s="707"/>
      <c r="O23" s="707"/>
      <c r="P23" s="707"/>
      <c r="Q23" s="707"/>
      <c r="R23" s="707"/>
      <c r="S23" s="707"/>
      <c r="T23" s="707"/>
      <c r="U23" s="707"/>
      <c r="V23" s="707"/>
      <c r="W23" s="707"/>
      <c r="X23" s="707"/>
      <c r="Y23" s="707"/>
      <c r="Z23" s="707"/>
      <c r="AA23" s="707"/>
      <c r="AB23" s="707"/>
      <c r="AC23" s="707"/>
      <c r="AD23" s="707"/>
      <c r="AE23" s="707"/>
      <c r="AF23" s="707"/>
      <c r="AG23" s="707"/>
      <c r="AH23" s="708"/>
      <c r="AI23" s="708"/>
      <c r="AJ23" s="709"/>
      <c r="AK23" s="709"/>
      <c r="AL23" s="709"/>
      <c r="AM23" s="709"/>
      <c r="AN23" s="709"/>
      <c r="AO23" s="709"/>
      <c r="AP23" s="709"/>
      <c r="AQ23" s="709"/>
      <c r="AR23" s="709"/>
      <c r="AS23" s="709"/>
      <c r="AT23" s="709"/>
      <c r="AU23" s="709"/>
      <c r="AV23" s="709"/>
      <c r="AW23" s="709"/>
      <c r="AX23" s="709"/>
      <c r="AY23" s="709"/>
      <c r="AZ23" s="709"/>
      <c r="BA23" s="709"/>
      <c r="BB23" s="709"/>
      <c r="BC23" s="709"/>
      <c r="BD23" s="709"/>
      <c r="BE23" s="709"/>
      <c r="BF23" s="708"/>
      <c r="BG23" s="708"/>
      <c r="BH23" s="708"/>
      <c r="BI23" s="708"/>
      <c r="BJ23" s="708"/>
      <c r="BK23" s="708"/>
      <c r="BL23" s="708"/>
      <c r="BM23" s="753"/>
    </row>
    <row r="24">
      <c r="A24" s="710"/>
      <c r="B24" s="719"/>
      <c r="C24" s="719"/>
      <c r="D24" s="719"/>
      <c r="E24" s="719"/>
      <c r="F24" s="729"/>
      <c r="G24" s="738" t="str">
        <f>'Apresentações'!G19</f>
        <v>WORKSHOP DE MOBILIZAÇÃO &amp; COMUNICAÇÃO POLÍTICA</v>
      </c>
      <c r="H24" s="731"/>
      <c r="I24" s="723"/>
      <c r="J24" s="752"/>
      <c r="K24" s="738" t="str">
        <f>'Proposições legislativas'!H23</f>
        <v>PROJETO ISS CONSERVAÇÃO</v>
      </c>
      <c r="L24" s="734"/>
      <c r="M24" s="51"/>
      <c r="N24" s="707"/>
      <c r="O24" s="707"/>
      <c r="P24" s="707"/>
      <c r="Q24" s="707"/>
      <c r="R24" s="707"/>
      <c r="S24" s="707"/>
      <c r="T24" s="707"/>
      <c r="U24" s="707"/>
      <c r="V24" s="707"/>
      <c r="W24" s="707"/>
      <c r="X24" s="707"/>
      <c r="Y24" s="707"/>
      <c r="Z24" s="707"/>
      <c r="AA24" s="707"/>
      <c r="AB24" s="707"/>
      <c r="AC24" s="707"/>
      <c r="AD24" s="707"/>
      <c r="AE24" s="707"/>
      <c r="AF24" s="707"/>
      <c r="AG24" s="707"/>
      <c r="AH24" s="708"/>
      <c r="AI24" s="708"/>
      <c r="AJ24" s="709"/>
      <c r="AK24" s="709"/>
      <c r="AL24" s="709"/>
      <c r="AM24" s="709"/>
      <c r="AN24" s="709"/>
      <c r="AO24" s="709"/>
      <c r="AP24" s="709"/>
      <c r="AQ24" s="709"/>
      <c r="AR24" s="709"/>
      <c r="AS24" s="709"/>
      <c r="AT24" s="709"/>
      <c r="AU24" s="709"/>
      <c r="AV24" s="709"/>
      <c r="AW24" s="709"/>
      <c r="AX24" s="709"/>
      <c r="AY24" s="709"/>
      <c r="AZ24" s="709"/>
      <c r="BA24" s="709"/>
      <c r="BB24" s="709"/>
      <c r="BC24" s="709"/>
      <c r="BD24" s="709"/>
      <c r="BE24" s="709"/>
      <c r="BF24" s="708"/>
      <c r="BG24" s="708"/>
      <c r="BH24" s="708"/>
      <c r="BI24" s="708"/>
      <c r="BJ24" s="708"/>
      <c r="BK24" s="708"/>
      <c r="BL24" s="708"/>
      <c r="BM24" s="708"/>
    </row>
    <row r="25">
      <c r="A25" s="710"/>
      <c r="B25" s="719"/>
      <c r="C25" s="719"/>
      <c r="D25" s="719"/>
      <c r="E25" s="719"/>
      <c r="F25" s="729"/>
      <c r="G25" s="738" t="str">
        <f>'Apresentações'!G20</f>
        <v>JUNTOS RENOVANDO O RIO: UM MANDATO COLETIVO</v>
      </c>
      <c r="H25" s="731"/>
      <c r="I25" s="723"/>
      <c r="J25" s="752"/>
      <c r="K25" s="738" t="str">
        <f>'Proposições legislativas'!H24</f>
        <v>PROJETO COMERCIALIZAÇÃO DE ANIMAIS</v>
      </c>
      <c r="L25" s="734"/>
      <c r="M25" s="51"/>
      <c r="N25" s="707"/>
      <c r="O25" s="707"/>
      <c r="P25" s="707"/>
      <c r="Q25" s="707"/>
      <c r="R25" s="707"/>
      <c r="S25" s="707"/>
      <c r="T25" s="707"/>
      <c r="U25" s="707"/>
      <c r="V25" s="707"/>
      <c r="W25" s="707"/>
      <c r="X25" s="707"/>
      <c r="Y25" s="707"/>
      <c r="Z25" s="707"/>
      <c r="AA25" s="707"/>
      <c r="AB25" s="707"/>
      <c r="AC25" s="707"/>
      <c r="AD25" s="707"/>
      <c r="AE25" s="707"/>
      <c r="AF25" s="707"/>
      <c r="AG25" s="707"/>
      <c r="AH25" s="708"/>
      <c r="AI25" s="708"/>
      <c r="AJ25" s="709"/>
      <c r="AK25" s="709"/>
      <c r="AL25" s="709"/>
      <c r="AM25" s="709"/>
      <c r="AN25" s="709"/>
      <c r="AO25" s="709"/>
      <c r="AP25" s="709"/>
      <c r="AQ25" s="709"/>
      <c r="AR25" s="709"/>
      <c r="AS25" s="709"/>
      <c r="AT25" s="709"/>
      <c r="AU25" s="709"/>
      <c r="AV25" s="709"/>
      <c r="AW25" s="709"/>
      <c r="AX25" s="709"/>
      <c r="AY25" s="709"/>
      <c r="AZ25" s="709"/>
      <c r="BA25" s="709"/>
      <c r="BB25" s="709"/>
      <c r="BC25" s="709"/>
      <c r="BD25" s="709"/>
      <c r="BE25" s="709"/>
      <c r="BF25" s="708"/>
      <c r="BG25" s="708"/>
      <c r="BH25" s="708"/>
      <c r="BI25" s="708"/>
      <c r="BJ25" s="708"/>
      <c r="BK25" s="708"/>
      <c r="BL25" s="708"/>
      <c r="BM25" s="708"/>
    </row>
    <row r="26">
      <c r="A26" s="710"/>
      <c r="B26" s="719"/>
      <c r="C26" s="719"/>
      <c r="D26" s="719"/>
      <c r="E26" s="719"/>
      <c r="F26" s="729"/>
      <c r="G26" s="738" t="str">
        <f>'Apresentações'!G21</f>
        <v>DINÂMICA DE ELABORAÇÃO DE PROJETO DE LEI MUNICIPAL</v>
      </c>
      <c r="H26" s="731"/>
      <c r="I26" s="723"/>
      <c r="J26" s="752"/>
      <c r="K26" s="738" t="str">
        <f>'Proposições legislativas'!H26</f>
        <v>PROJETO SERVIÇOS DE ENTREGA</v>
      </c>
      <c r="L26" s="734"/>
      <c r="M26" s="51"/>
      <c r="N26" s="707"/>
      <c r="O26" s="707"/>
      <c r="P26" s="707"/>
      <c r="Q26" s="707"/>
      <c r="R26" s="707"/>
      <c r="S26" s="707"/>
      <c r="T26" s="707"/>
      <c r="U26" s="707"/>
      <c r="V26" s="707"/>
      <c r="W26" s="707"/>
      <c r="X26" s="707"/>
      <c r="Y26" s="707"/>
      <c r="Z26" s="707"/>
      <c r="AA26" s="707"/>
      <c r="AB26" s="707"/>
      <c r="AC26" s="707"/>
      <c r="AD26" s="707"/>
      <c r="AE26" s="707"/>
      <c r="AF26" s="707"/>
      <c r="AG26" s="707"/>
      <c r="AH26" s="708"/>
      <c r="AI26" s="708"/>
      <c r="AJ26" s="709"/>
      <c r="AK26" s="709"/>
      <c r="AL26" s="709"/>
      <c r="AM26" s="709"/>
      <c r="AN26" s="709"/>
      <c r="AO26" s="709"/>
      <c r="AP26" s="709"/>
      <c r="AQ26" s="709"/>
      <c r="AR26" s="709"/>
      <c r="AS26" s="709"/>
      <c r="AT26" s="709"/>
      <c r="AU26" s="709"/>
      <c r="AV26" s="709"/>
      <c r="AW26" s="709"/>
      <c r="AX26" s="709"/>
      <c r="AY26" s="709"/>
      <c r="AZ26" s="709"/>
      <c r="BA26" s="709"/>
      <c r="BB26" s="709"/>
      <c r="BC26" s="709"/>
      <c r="BD26" s="709"/>
      <c r="BE26" s="709"/>
      <c r="BF26" s="708"/>
      <c r="BG26" s="708"/>
      <c r="BH26" s="708"/>
      <c r="BI26" s="708"/>
      <c r="BJ26" s="708"/>
      <c r="BK26" s="708"/>
      <c r="BL26" s="708"/>
      <c r="BM26" s="708"/>
    </row>
    <row r="27">
      <c r="A27" s="710"/>
      <c r="B27" s="719"/>
      <c r="C27" s="719"/>
      <c r="D27" s="719"/>
      <c r="E27" s="719"/>
      <c r="F27" s="729"/>
      <c r="G27" s="738" t="str">
        <f>'Apresentações'!G22</f>
        <v>PROJETO ESTATUTO DA ORLA</v>
      </c>
      <c r="H27" s="731"/>
      <c r="I27" s="723"/>
      <c r="J27" s="752"/>
      <c r="K27" s="738" t="str">
        <f>'Proposições legislativas'!H27</f>
        <v>PROJETO DECK RIO</v>
      </c>
      <c r="L27" s="734"/>
      <c r="M27" s="51"/>
      <c r="N27" s="707"/>
      <c r="O27" s="707"/>
      <c r="P27" s="707"/>
      <c r="Q27" s="707"/>
      <c r="R27" s="707"/>
      <c r="S27" s="707"/>
      <c r="T27" s="707"/>
      <c r="U27" s="707"/>
      <c r="V27" s="707"/>
      <c r="W27" s="707"/>
      <c r="X27" s="707"/>
      <c r="Y27" s="707"/>
      <c r="Z27" s="707"/>
      <c r="AA27" s="707"/>
      <c r="AB27" s="707"/>
      <c r="AC27" s="707"/>
      <c r="AD27" s="707"/>
      <c r="AE27" s="707"/>
      <c r="AF27" s="707"/>
      <c r="AG27" s="707"/>
      <c r="AH27" s="708"/>
      <c r="AI27" s="708"/>
      <c r="AJ27" s="709"/>
      <c r="AK27" s="709"/>
      <c r="AL27" s="709"/>
      <c r="AM27" s="709"/>
      <c r="AN27" s="709"/>
      <c r="AO27" s="709"/>
      <c r="AP27" s="709"/>
      <c r="AQ27" s="709"/>
      <c r="AR27" s="709"/>
      <c r="AS27" s="709"/>
      <c r="AT27" s="709"/>
      <c r="AU27" s="709"/>
      <c r="AV27" s="709"/>
      <c r="AW27" s="709"/>
      <c r="AX27" s="709"/>
      <c r="AY27" s="709"/>
      <c r="AZ27" s="709"/>
      <c r="BA27" s="709"/>
      <c r="BB27" s="709"/>
      <c r="BC27" s="709"/>
      <c r="BD27" s="709"/>
      <c r="BE27" s="709"/>
      <c r="BF27" s="708"/>
      <c r="BG27" s="708"/>
      <c r="BH27" s="708"/>
      <c r="BI27" s="708"/>
      <c r="BJ27" s="708"/>
      <c r="BK27" s="708"/>
      <c r="BL27" s="708"/>
      <c r="BM27" s="708"/>
    </row>
    <row r="28">
      <c r="A28" s="710"/>
      <c r="B28" s="719"/>
      <c r="C28" s="719"/>
      <c r="D28" s="719"/>
      <c r="E28" s="719"/>
      <c r="F28" s="729"/>
      <c r="G28" s="754" t="str">
        <f>'Apresentações'!G23</f>
        <v/>
      </c>
      <c r="H28" s="731"/>
      <c r="I28" s="723"/>
      <c r="J28" s="752"/>
      <c r="K28" s="738" t="str">
        <f>'Proposições legislativas'!H28</f>
        <v>PROJETO CONSELHO FISCAL INDEPENDENTE</v>
      </c>
      <c r="L28" s="734"/>
      <c r="M28" s="51"/>
      <c r="N28" s="707"/>
      <c r="O28" s="707"/>
      <c r="P28" s="707"/>
      <c r="Q28" s="707"/>
      <c r="R28" s="707"/>
      <c r="S28" s="707"/>
      <c r="T28" s="707"/>
      <c r="U28" s="707"/>
      <c r="V28" s="707"/>
      <c r="W28" s="707"/>
      <c r="X28" s="707"/>
      <c r="Y28" s="707"/>
      <c r="Z28" s="707"/>
      <c r="AA28" s="707"/>
      <c r="AB28" s="707"/>
      <c r="AC28" s="707"/>
      <c r="AD28" s="707"/>
      <c r="AE28" s="707"/>
      <c r="AF28" s="707"/>
      <c r="AG28" s="707"/>
      <c r="AH28" s="708"/>
      <c r="AI28" s="708"/>
      <c r="AJ28" s="709"/>
      <c r="AK28" s="709"/>
      <c r="AL28" s="709"/>
      <c r="AM28" s="709"/>
      <c r="AN28" s="709"/>
      <c r="AO28" s="709"/>
      <c r="AP28" s="709"/>
      <c r="AQ28" s="709"/>
      <c r="AR28" s="709"/>
      <c r="AS28" s="709"/>
      <c r="AT28" s="709"/>
      <c r="AU28" s="709"/>
      <c r="AV28" s="709"/>
      <c r="AW28" s="709"/>
      <c r="AX28" s="709"/>
      <c r="AY28" s="709"/>
      <c r="AZ28" s="709"/>
      <c r="BA28" s="709"/>
      <c r="BB28" s="709"/>
      <c r="BC28" s="709"/>
      <c r="BD28" s="709"/>
      <c r="BE28" s="709"/>
      <c r="BF28" s="708"/>
      <c r="BG28" s="708"/>
      <c r="BH28" s="708"/>
      <c r="BI28" s="708"/>
      <c r="BJ28" s="708"/>
      <c r="BK28" s="708"/>
      <c r="BL28" s="708"/>
      <c r="BM28" s="708"/>
    </row>
    <row r="29">
      <c r="A29" s="710"/>
      <c r="B29" s="719"/>
      <c r="C29" s="719"/>
      <c r="D29" s="719"/>
      <c r="E29" s="719"/>
      <c r="F29" s="729"/>
      <c r="G29" s="754" t="str">
        <f>'Apresentações'!G24</f>
        <v/>
      </c>
      <c r="H29" s="731"/>
      <c r="I29" s="723"/>
      <c r="J29" s="752"/>
      <c r="K29" s="738" t="str">
        <f>'Proposições legislativas'!H29</f>
        <v>PROJETO TOMBAMENTO IMÓVEL FLAMENGO</v>
      </c>
      <c r="L29" s="734"/>
      <c r="M29" s="51"/>
      <c r="N29" s="707"/>
      <c r="O29" s="707"/>
      <c r="P29" s="707"/>
      <c r="Q29" s="707"/>
      <c r="R29" s="707"/>
      <c r="S29" s="707"/>
      <c r="T29" s="707"/>
      <c r="U29" s="707"/>
      <c r="V29" s="707"/>
      <c r="W29" s="707"/>
      <c r="X29" s="707"/>
      <c r="Y29" s="707"/>
      <c r="Z29" s="707"/>
      <c r="AA29" s="707"/>
      <c r="AB29" s="707"/>
      <c r="AC29" s="707"/>
      <c r="AD29" s="707"/>
      <c r="AE29" s="707"/>
      <c r="AF29" s="707"/>
      <c r="AG29" s="707"/>
      <c r="AH29" s="708"/>
      <c r="AI29" s="708"/>
      <c r="AJ29" s="709"/>
      <c r="AK29" s="709"/>
      <c r="AL29" s="709"/>
      <c r="AM29" s="709"/>
      <c r="AN29" s="709"/>
      <c r="AO29" s="709"/>
      <c r="AP29" s="709"/>
      <c r="AQ29" s="709"/>
      <c r="AR29" s="709"/>
      <c r="AS29" s="709"/>
      <c r="AT29" s="709"/>
      <c r="AU29" s="709"/>
      <c r="AV29" s="709"/>
      <c r="AW29" s="709"/>
      <c r="AX29" s="709"/>
      <c r="AY29" s="709"/>
      <c r="AZ29" s="709"/>
      <c r="BA29" s="709"/>
      <c r="BB29" s="709"/>
      <c r="BC29" s="709"/>
      <c r="BD29" s="709"/>
      <c r="BE29" s="709"/>
      <c r="BF29" s="708"/>
      <c r="BG29" s="708"/>
      <c r="BH29" s="708"/>
      <c r="BI29" s="708"/>
      <c r="BJ29" s="708"/>
      <c r="BK29" s="708"/>
      <c r="BL29" s="708"/>
      <c r="BM29" s="708"/>
    </row>
    <row r="30">
      <c r="A30" s="710"/>
      <c r="B30" s="719"/>
      <c r="C30" s="719"/>
      <c r="D30" s="719"/>
      <c r="E30" s="719"/>
      <c r="F30" s="729"/>
      <c r="G30" s="754" t="str">
        <f>'Apresentações'!G25</f>
        <v/>
      </c>
      <c r="H30" s="731"/>
      <c r="I30" s="723"/>
      <c r="J30" s="752"/>
      <c r="K30" s="738" t="str">
        <f>'Proposições legislativas'!H30</f>
        <v>PROJETO MIRANTE DO PEDRÃO</v>
      </c>
      <c r="L30" s="734"/>
      <c r="M30" s="51"/>
      <c r="N30" s="707"/>
      <c r="O30" s="707"/>
      <c r="P30" s="707"/>
      <c r="Q30" s="707"/>
      <c r="R30" s="707"/>
      <c r="S30" s="707"/>
      <c r="T30" s="707"/>
      <c r="U30" s="707"/>
      <c r="V30" s="707"/>
      <c r="W30" s="707"/>
      <c r="X30" s="707"/>
      <c r="Y30" s="707"/>
      <c r="Z30" s="707"/>
      <c r="AA30" s="707"/>
      <c r="AB30" s="707"/>
      <c r="AC30" s="707"/>
      <c r="AD30" s="707"/>
      <c r="AE30" s="707"/>
      <c r="AF30" s="707"/>
      <c r="AG30" s="707"/>
      <c r="AH30" s="708"/>
      <c r="AI30" s="708"/>
      <c r="AJ30" s="709"/>
      <c r="AK30" s="709"/>
      <c r="AL30" s="709"/>
      <c r="AM30" s="709"/>
      <c r="AN30" s="709"/>
      <c r="AO30" s="709"/>
      <c r="AP30" s="709"/>
      <c r="AQ30" s="709"/>
      <c r="AR30" s="709"/>
      <c r="AS30" s="709"/>
      <c r="AT30" s="709"/>
      <c r="AU30" s="709"/>
      <c r="AV30" s="709"/>
      <c r="AW30" s="709"/>
      <c r="AX30" s="709"/>
      <c r="AY30" s="709"/>
      <c r="AZ30" s="709"/>
      <c r="BA30" s="709"/>
      <c r="BB30" s="709"/>
      <c r="BC30" s="709"/>
      <c r="BD30" s="709"/>
      <c r="BE30" s="709"/>
      <c r="BF30" s="708"/>
      <c r="BG30" s="708"/>
      <c r="BH30" s="708"/>
      <c r="BI30" s="708"/>
      <c r="BJ30" s="708"/>
      <c r="BK30" s="708"/>
      <c r="BL30" s="708"/>
      <c r="BM30" s="708"/>
    </row>
    <row r="31">
      <c r="A31" s="710"/>
      <c r="B31" s="719"/>
      <c r="C31" s="719"/>
      <c r="D31" s="719"/>
      <c r="E31" s="719"/>
      <c r="F31" s="755"/>
      <c r="G31" s="756" t="str">
        <f>'Apresentações'!G26</f>
        <v/>
      </c>
      <c r="H31" s="757"/>
      <c r="I31" s="723"/>
      <c r="J31" s="752"/>
      <c r="K31" s="738" t="str">
        <f>'Proposições legislativas'!H31</f>
        <v>PROJETO CIRCUITO CARIOCA NATUREZA IMATERIAL</v>
      </c>
      <c r="L31" s="734"/>
      <c r="M31" s="51"/>
      <c r="N31" s="707"/>
      <c r="O31" s="707"/>
      <c r="P31" s="707"/>
      <c r="Q31" s="707"/>
      <c r="R31" s="707"/>
      <c r="S31" s="707"/>
      <c r="T31" s="707"/>
      <c r="U31" s="707"/>
      <c r="V31" s="707"/>
      <c r="W31" s="707"/>
      <c r="X31" s="707"/>
      <c r="Y31" s="707"/>
      <c r="Z31" s="707"/>
      <c r="AA31" s="707"/>
      <c r="AB31" s="707"/>
      <c r="AC31" s="707"/>
      <c r="AD31" s="707"/>
      <c r="AE31" s="707"/>
      <c r="AF31" s="707"/>
      <c r="AG31" s="707"/>
      <c r="AH31" s="708"/>
      <c r="AI31" s="708"/>
      <c r="AJ31" s="709"/>
      <c r="AK31" s="709"/>
      <c r="AL31" s="709"/>
      <c r="AM31" s="709"/>
      <c r="AN31" s="709"/>
      <c r="AO31" s="709"/>
      <c r="AP31" s="709"/>
      <c r="AQ31" s="709"/>
      <c r="AR31" s="709"/>
      <c r="AS31" s="709"/>
      <c r="AT31" s="709"/>
      <c r="AU31" s="709"/>
      <c r="AV31" s="709"/>
      <c r="AW31" s="709"/>
      <c r="AX31" s="709"/>
      <c r="AY31" s="709"/>
      <c r="AZ31" s="709"/>
      <c r="BA31" s="709"/>
      <c r="BB31" s="709"/>
      <c r="BC31" s="709"/>
      <c r="BD31" s="709"/>
      <c r="BE31" s="709"/>
      <c r="BF31" s="708"/>
      <c r="BG31" s="708"/>
      <c r="BH31" s="708"/>
      <c r="BI31" s="708"/>
      <c r="BJ31" s="708"/>
      <c r="BK31" s="708"/>
      <c r="BL31" s="708"/>
      <c r="BM31" s="708"/>
    </row>
    <row r="32">
      <c r="A32" s="710"/>
      <c r="B32" s="719"/>
      <c r="C32" s="719"/>
      <c r="D32" s="719"/>
      <c r="E32" s="719"/>
      <c r="F32" s="758"/>
      <c r="G32" s="758"/>
      <c r="H32" s="758"/>
      <c r="I32" s="719"/>
      <c r="J32" s="752"/>
      <c r="K32" s="738" t="str">
        <f>'Proposições legislativas'!H32</f>
        <v>PROJETO SELO DE RELEVÂNCIA TURÍSTICA</v>
      </c>
      <c r="L32" s="734"/>
      <c r="M32" s="51"/>
      <c r="N32" s="707"/>
      <c r="O32" s="707"/>
      <c r="P32" s="707"/>
      <c r="Q32" s="707"/>
      <c r="R32" s="707"/>
      <c r="S32" s="707"/>
      <c r="T32" s="707"/>
      <c r="U32" s="707"/>
      <c r="V32" s="707"/>
      <c r="W32" s="707"/>
      <c r="X32" s="707"/>
      <c r="Y32" s="707"/>
      <c r="Z32" s="707"/>
      <c r="AA32" s="707"/>
      <c r="AB32" s="707"/>
      <c r="AC32" s="707"/>
      <c r="AD32" s="707"/>
      <c r="AE32" s="707"/>
      <c r="AF32" s="707"/>
      <c r="AG32" s="707"/>
      <c r="AH32" s="708"/>
      <c r="AI32" s="708"/>
      <c r="AJ32" s="709"/>
      <c r="AK32" s="709"/>
      <c r="AL32" s="709"/>
      <c r="AM32" s="709"/>
      <c r="AN32" s="709"/>
      <c r="AO32" s="709"/>
      <c r="AP32" s="709"/>
      <c r="AQ32" s="709"/>
      <c r="AR32" s="709"/>
      <c r="AS32" s="709"/>
      <c r="AT32" s="709"/>
      <c r="AU32" s="709"/>
      <c r="AV32" s="709"/>
      <c r="AW32" s="709"/>
      <c r="AX32" s="709"/>
      <c r="AY32" s="709"/>
      <c r="AZ32" s="709"/>
      <c r="BA32" s="709"/>
      <c r="BB32" s="709"/>
      <c r="BC32" s="709"/>
      <c r="BD32" s="709"/>
      <c r="BE32" s="709"/>
      <c r="BF32" s="708"/>
      <c r="BG32" s="708"/>
      <c r="BH32" s="708"/>
      <c r="BI32" s="708"/>
      <c r="BJ32" s="708"/>
      <c r="BK32" s="708"/>
      <c r="BL32" s="708"/>
      <c r="BM32" s="708"/>
    </row>
    <row r="33">
      <c r="A33" s="710"/>
      <c r="B33" s="719"/>
      <c r="C33" s="719"/>
      <c r="D33" s="719"/>
      <c r="E33" s="719"/>
      <c r="F33" s="719"/>
      <c r="G33" s="719"/>
      <c r="H33" s="719"/>
      <c r="I33" s="719"/>
      <c r="J33" s="752"/>
      <c r="K33" s="738" t="str">
        <f>'Proposições legislativas'!H33</f>
        <v>PROJETO POLUIÇÃO SONORA</v>
      </c>
      <c r="L33" s="734"/>
      <c r="M33" s="51"/>
      <c r="N33" s="707"/>
      <c r="O33" s="707"/>
      <c r="P33" s="707"/>
      <c r="Q33" s="707"/>
      <c r="R33" s="707"/>
      <c r="S33" s="707"/>
      <c r="T33" s="707"/>
      <c r="U33" s="707"/>
      <c r="V33" s="707"/>
      <c r="W33" s="707"/>
      <c r="X33" s="707"/>
      <c r="Y33" s="707"/>
      <c r="Z33" s="707"/>
      <c r="AA33" s="707"/>
      <c r="AB33" s="707"/>
      <c r="AC33" s="707"/>
      <c r="AD33" s="707"/>
      <c r="AE33" s="707"/>
      <c r="AF33" s="707"/>
      <c r="AG33" s="707"/>
      <c r="AH33" s="708"/>
      <c r="AI33" s="708"/>
      <c r="AJ33" s="709"/>
      <c r="AK33" s="709"/>
      <c r="AL33" s="709"/>
      <c r="AM33" s="709"/>
      <c r="AN33" s="709"/>
      <c r="AO33" s="709"/>
      <c r="AP33" s="709"/>
      <c r="AQ33" s="709"/>
      <c r="AR33" s="709"/>
      <c r="AS33" s="709"/>
      <c r="AT33" s="709"/>
      <c r="AU33" s="709"/>
      <c r="AV33" s="709"/>
      <c r="AW33" s="709"/>
      <c r="AX33" s="709"/>
      <c r="AY33" s="709"/>
      <c r="AZ33" s="709"/>
      <c r="BA33" s="709"/>
      <c r="BB33" s="709"/>
      <c r="BC33" s="709"/>
      <c r="BD33" s="709"/>
      <c r="BE33" s="709"/>
      <c r="BF33" s="708"/>
      <c r="BG33" s="708"/>
      <c r="BH33" s="708"/>
      <c r="BI33" s="708"/>
      <c r="BJ33" s="708"/>
      <c r="BK33" s="708"/>
      <c r="BL33" s="708"/>
      <c r="BM33" s="708"/>
    </row>
    <row r="34">
      <c r="A34" s="710"/>
      <c r="B34" s="719"/>
      <c r="C34" s="719"/>
      <c r="D34" s="719"/>
      <c r="E34" s="719"/>
      <c r="F34" s="719"/>
      <c r="G34" s="759"/>
      <c r="H34" s="719"/>
      <c r="I34" s="719"/>
      <c r="J34" s="752"/>
      <c r="K34" s="738" t="str">
        <f>'Proposições legislativas'!H34</f>
        <v>PROJETO TÍTULO DE CIDADÃO HONORÁRIO ILAN GOLDFAJN</v>
      </c>
      <c r="L34" s="734"/>
      <c r="M34" s="51"/>
      <c r="N34" s="707"/>
      <c r="O34" s="707"/>
      <c r="P34" s="707"/>
      <c r="Q34" s="707"/>
      <c r="R34" s="707"/>
      <c r="S34" s="707"/>
      <c r="T34" s="707"/>
      <c r="U34" s="707"/>
      <c r="V34" s="707"/>
      <c r="W34" s="707"/>
      <c r="X34" s="707"/>
      <c r="Y34" s="707"/>
      <c r="Z34" s="707"/>
      <c r="AA34" s="707"/>
      <c r="AB34" s="707"/>
      <c r="AC34" s="707"/>
      <c r="AD34" s="707"/>
      <c r="AE34" s="707"/>
      <c r="AF34" s="707"/>
      <c r="AG34" s="707"/>
      <c r="AH34" s="708"/>
      <c r="AI34" s="708"/>
      <c r="AJ34" s="709"/>
      <c r="AK34" s="709"/>
      <c r="AL34" s="709"/>
      <c r="AM34" s="709"/>
      <c r="AN34" s="709"/>
      <c r="AO34" s="709"/>
      <c r="AP34" s="709"/>
      <c r="AQ34" s="709"/>
      <c r="AR34" s="709"/>
      <c r="AS34" s="709"/>
      <c r="AT34" s="709"/>
      <c r="AU34" s="709"/>
      <c r="AV34" s="709"/>
      <c r="AW34" s="709"/>
      <c r="AX34" s="709"/>
      <c r="AY34" s="709"/>
      <c r="AZ34" s="709"/>
      <c r="BA34" s="709"/>
      <c r="BB34" s="709"/>
      <c r="BC34" s="709"/>
      <c r="BD34" s="709"/>
      <c r="BE34" s="709"/>
      <c r="BF34" s="708"/>
      <c r="BG34" s="708"/>
      <c r="BH34" s="708"/>
      <c r="BI34" s="708"/>
      <c r="BJ34" s="708"/>
      <c r="BK34" s="708"/>
      <c r="BL34" s="708"/>
      <c r="BM34" s="708"/>
    </row>
    <row r="35">
      <c r="A35" s="710"/>
      <c r="B35" s="719"/>
      <c r="C35" s="719"/>
      <c r="D35" s="719"/>
      <c r="E35" s="719"/>
      <c r="F35" s="719"/>
      <c r="G35" s="719"/>
      <c r="H35" s="719"/>
      <c r="I35" s="719"/>
      <c r="J35" s="752"/>
      <c r="K35" s="738" t="str">
        <f>'Proposições legislativas'!H35</f>
        <v>PROJETO SAMBANTERO CALENDÁRIO DA CIDADE</v>
      </c>
      <c r="L35" s="734"/>
      <c r="M35" s="51"/>
      <c r="N35" s="707"/>
      <c r="O35" s="707"/>
      <c r="P35" s="707"/>
      <c r="Q35" s="707"/>
      <c r="R35" s="707"/>
      <c r="S35" s="707"/>
      <c r="T35" s="707"/>
      <c r="U35" s="707"/>
      <c r="V35" s="707"/>
      <c r="W35" s="707"/>
      <c r="X35" s="707"/>
      <c r="Y35" s="707"/>
      <c r="Z35" s="707"/>
      <c r="AA35" s="707"/>
      <c r="AB35" s="707"/>
      <c r="AC35" s="707"/>
      <c r="AD35" s="760"/>
      <c r="AE35" s="707"/>
      <c r="AF35" s="707"/>
      <c r="AG35" s="707"/>
      <c r="AH35" s="708"/>
      <c r="AI35" s="708"/>
      <c r="AJ35" s="709"/>
      <c r="AK35" s="709"/>
      <c r="AL35" s="709"/>
      <c r="AM35" s="709"/>
      <c r="AN35" s="709"/>
      <c r="AO35" s="709"/>
      <c r="AP35" s="709"/>
      <c r="AQ35" s="709"/>
      <c r="AR35" s="709"/>
      <c r="AS35" s="709"/>
      <c r="AT35" s="709"/>
      <c r="AU35" s="709"/>
      <c r="AV35" s="709"/>
      <c r="AW35" s="709"/>
      <c r="AX35" s="709"/>
      <c r="AY35" s="709"/>
      <c r="AZ35" s="709"/>
      <c r="BA35" s="709"/>
      <c r="BB35" s="709"/>
      <c r="BC35" s="709"/>
      <c r="BD35" s="709"/>
      <c r="BE35" s="709"/>
      <c r="BF35" s="708"/>
      <c r="BG35" s="708"/>
      <c r="BH35" s="708"/>
      <c r="BI35" s="708"/>
      <c r="BJ35" s="708"/>
      <c r="BK35" s="708"/>
      <c r="BL35" s="708"/>
      <c r="BM35" s="708"/>
    </row>
    <row r="36">
      <c r="A36" s="710"/>
      <c r="B36" s="719"/>
      <c r="C36" s="719"/>
      <c r="D36" s="719"/>
      <c r="E36" s="719"/>
      <c r="F36" s="719"/>
      <c r="G36" s="761"/>
      <c r="H36" s="719"/>
      <c r="I36" s="719"/>
      <c r="J36" s="752"/>
      <c r="K36" s="738" t="str">
        <f>'Proposições legislativas'!H36</f>
        <v>PROJETO ESTATUTO DA ORLA</v>
      </c>
      <c r="L36" s="734"/>
      <c r="M36" s="51"/>
      <c r="N36" s="707"/>
      <c r="O36" s="707"/>
      <c r="P36" s="707"/>
      <c r="Q36" s="707"/>
      <c r="R36" s="707"/>
      <c r="S36" s="707"/>
      <c r="T36" s="707"/>
      <c r="U36" s="707"/>
      <c r="V36" s="707"/>
      <c r="W36" s="707"/>
      <c r="X36" s="707"/>
      <c r="Y36" s="707"/>
      <c r="Z36" s="707"/>
      <c r="AA36" s="707"/>
      <c r="AB36" s="707"/>
      <c r="AC36" s="707"/>
      <c r="AD36" s="707"/>
      <c r="AE36" s="707"/>
      <c r="AF36" s="707"/>
      <c r="AG36" s="707"/>
      <c r="AH36" s="708"/>
      <c r="AI36" s="708"/>
      <c r="AJ36" s="709"/>
      <c r="AK36" s="709"/>
      <c r="AL36" s="709"/>
      <c r="AM36" s="709"/>
      <c r="AN36" s="709"/>
      <c r="AO36" s="709"/>
      <c r="AP36" s="709"/>
      <c r="AQ36" s="709"/>
      <c r="AR36" s="709"/>
      <c r="AS36" s="709"/>
      <c r="AT36" s="709"/>
      <c r="AU36" s="709"/>
      <c r="AV36" s="709"/>
      <c r="AW36" s="709"/>
      <c r="AX36" s="709"/>
      <c r="AY36" s="709"/>
      <c r="AZ36" s="709"/>
      <c r="BA36" s="709"/>
      <c r="BB36" s="709"/>
      <c r="BC36" s="709"/>
      <c r="BD36" s="709"/>
      <c r="BE36" s="709"/>
      <c r="BF36" s="708"/>
      <c r="BG36" s="708"/>
      <c r="BH36" s="708"/>
      <c r="BI36" s="708"/>
      <c r="BJ36" s="708"/>
      <c r="BK36" s="708"/>
      <c r="BL36" s="708"/>
      <c r="BM36" s="708"/>
    </row>
    <row r="37">
      <c r="A37" s="710"/>
      <c r="B37" s="719"/>
      <c r="C37" s="719"/>
      <c r="D37" s="719"/>
      <c r="E37" s="719"/>
      <c r="F37" s="719"/>
      <c r="G37" s="719"/>
      <c r="H37" s="719"/>
      <c r="I37" s="719"/>
      <c r="J37" s="752"/>
      <c r="K37" s="738" t="str">
        <f>'Proposições legislativas'!H37</f>
        <v>PROJETO BAIXO LAGOA</v>
      </c>
      <c r="L37" s="734"/>
      <c r="M37" s="51"/>
      <c r="N37" s="707"/>
      <c r="O37" s="707"/>
      <c r="P37" s="707"/>
      <c r="Q37" s="707"/>
      <c r="R37" s="707"/>
      <c r="S37" s="707"/>
      <c r="T37" s="707"/>
      <c r="U37" s="707"/>
      <c r="V37" s="707"/>
      <c r="W37" s="707"/>
      <c r="X37" s="707"/>
      <c r="Y37" s="707"/>
      <c r="Z37" s="707"/>
      <c r="AA37" s="707"/>
      <c r="AB37" s="707"/>
      <c r="AC37" s="707"/>
      <c r="AD37" s="707"/>
      <c r="AE37" s="707"/>
      <c r="AF37" s="707"/>
      <c r="AG37" s="707"/>
      <c r="AH37" s="708"/>
      <c r="AI37" s="708"/>
      <c r="AJ37" s="709"/>
      <c r="AK37" s="709"/>
      <c r="AL37" s="709"/>
      <c r="AM37" s="709"/>
      <c r="AN37" s="709"/>
      <c r="AO37" s="709"/>
      <c r="AP37" s="709"/>
      <c r="AQ37" s="709"/>
      <c r="AR37" s="709"/>
      <c r="AS37" s="709"/>
      <c r="AT37" s="709"/>
      <c r="AU37" s="709"/>
      <c r="AV37" s="709"/>
      <c r="AW37" s="709"/>
      <c r="AX37" s="709"/>
      <c r="AY37" s="709"/>
      <c r="AZ37" s="709"/>
      <c r="BA37" s="709"/>
      <c r="BB37" s="709"/>
      <c r="BC37" s="709"/>
      <c r="BD37" s="709"/>
      <c r="BE37" s="709"/>
      <c r="BF37" s="708"/>
      <c r="BG37" s="708"/>
      <c r="BH37" s="708"/>
      <c r="BI37" s="708"/>
      <c r="BJ37" s="708"/>
      <c r="BK37" s="708"/>
      <c r="BL37" s="708"/>
      <c r="BM37" s="708"/>
    </row>
    <row r="38">
      <c r="A38" s="710"/>
      <c r="B38" s="719"/>
      <c r="C38" s="719"/>
      <c r="D38" s="719"/>
      <c r="E38" s="719"/>
      <c r="F38" s="719"/>
      <c r="G38" s="719"/>
      <c r="H38" s="719"/>
      <c r="I38" s="719"/>
      <c r="J38" s="739" t="str">
        <f>'Apresentações'!E22</f>
        <v>Apresentação para o Secretário Belchior sobre o Estatuto da Orla</v>
      </c>
      <c r="K38" s="738" t="str">
        <f>'Proposições legislativas'!H38</f>
        <v>PROJETO ARNALDO QUINTELA INTERESSE TURÍSTICO</v>
      </c>
      <c r="L38" s="734"/>
      <c r="M38" s="51"/>
      <c r="N38" s="707"/>
      <c r="O38" s="707"/>
      <c r="P38" s="707"/>
      <c r="Q38" s="707"/>
      <c r="R38" s="707"/>
      <c r="S38" s="707"/>
      <c r="T38" s="707"/>
      <c r="U38" s="707"/>
      <c r="V38" s="707"/>
      <c r="W38" s="707"/>
      <c r="X38" s="707"/>
      <c r="Y38" s="707"/>
      <c r="Z38" s="707"/>
      <c r="AA38" s="707"/>
      <c r="AB38" s="707"/>
      <c r="AC38" s="707"/>
      <c r="AD38" s="707"/>
      <c r="AE38" s="707"/>
      <c r="AF38" s="707"/>
      <c r="AG38" s="707"/>
      <c r="AH38" s="708"/>
      <c r="AI38" s="708"/>
      <c r="AJ38" s="709"/>
      <c r="AK38" s="709"/>
      <c r="AL38" s="709"/>
      <c r="AM38" s="709"/>
      <c r="AN38" s="709"/>
      <c r="AO38" s="709"/>
      <c r="AP38" s="709"/>
      <c r="AQ38" s="709"/>
      <c r="AR38" s="709"/>
      <c r="AS38" s="709"/>
      <c r="AT38" s="709"/>
      <c r="AU38" s="709"/>
      <c r="AV38" s="709"/>
      <c r="AW38" s="709"/>
      <c r="AX38" s="709"/>
      <c r="AY38" s="709"/>
      <c r="AZ38" s="709"/>
      <c r="BA38" s="709"/>
      <c r="BB38" s="709"/>
      <c r="BC38" s="709"/>
      <c r="BD38" s="709"/>
      <c r="BE38" s="709"/>
      <c r="BF38" s="708"/>
      <c r="BG38" s="708"/>
      <c r="BH38" s="708"/>
      <c r="BI38" s="708"/>
      <c r="BJ38" s="708"/>
      <c r="BK38" s="708"/>
      <c r="BL38" s="708"/>
      <c r="BM38" s="708"/>
    </row>
    <row r="39">
      <c r="A39" s="704"/>
      <c r="B39" s="714" t="str">
        <f>'Apresentações'!A23</f>
        <v/>
      </c>
      <c r="C39" s="715"/>
      <c r="D39" s="714"/>
      <c r="E39" s="758"/>
      <c r="F39" s="758"/>
      <c r="G39" s="719"/>
      <c r="H39" s="719"/>
      <c r="I39" s="719"/>
      <c r="J39" s="739"/>
      <c r="K39" s="738" t="str">
        <f>'Proposições legislativas'!H39</f>
        <v>PROJETO VENDAS E LOCAÇÕES BIKE ELÉTRICA</v>
      </c>
      <c r="L39" s="734"/>
      <c r="M39" s="51"/>
      <c r="N39" s="707"/>
      <c r="O39" s="707"/>
      <c r="P39" s="707"/>
      <c r="Q39" s="707"/>
      <c r="R39" s="707"/>
      <c r="S39" s="707"/>
      <c r="T39" s="707"/>
      <c r="U39" s="707"/>
      <c r="V39" s="707"/>
      <c r="W39" s="707"/>
      <c r="X39" s="707"/>
      <c r="Y39" s="707"/>
      <c r="Z39" s="707"/>
      <c r="AA39" s="707"/>
      <c r="AB39" s="707"/>
      <c r="AC39" s="707"/>
      <c r="AD39" s="707"/>
      <c r="AE39" s="707"/>
      <c r="AF39" s="707"/>
      <c r="AG39" s="707"/>
      <c r="AH39" s="708"/>
      <c r="AI39" s="708"/>
      <c r="AJ39" s="709"/>
      <c r="AK39" s="709"/>
      <c r="AL39" s="709"/>
      <c r="AM39" s="709"/>
      <c r="AN39" s="709"/>
      <c r="AO39" s="709"/>
      <c r="AP39" s="709"/>
      <c r="AQ39" s="709"/>
      <c r="AR39" s="709"/>
      <c r="AS39" s="709"/>
      <c r="AT39" s="709"/>
      <c r="AU39" s="709"/>
      <c r="AV39" s="709"/>
      <c r="AW39" s="709"/>
      <c r="AX39" s="709"/>
      <c r="AY39" s="709"/>
      <c r="AZ39" s="709"/>
      <c r="BA39" s="709"/>
      <c r="BB39" s="709"/>
      <c r="BC39" s="709"/>
      <c r="BD39" s="709"/>
      <c r="BE39" s="709"/>
      <c r="BF39" s="708"/>
      <c r="BG39" s="708"/>
      <c r="BH39" s="708"/>
      <c r="BI39" s="708"/>
      <c r="BJ39" s="708"/>
      <c r="BK39" s="708"/>
      <c r="BL39" s="708"/>
      <c r="BM39" s="708"/>
    </row>
    <row r="40">
      <c r="A40" s="704"/>
      <c r="B40" s="707" t="str">
        <f>'Apresentações'!A24</f>
        <v/>
      </c>
      <c r="C40" s="704"/>
      <c r="D40" s="707"/>
      <c r="E40" s="719"/>
      <c r="F40" s="719"/>
      <c r="G40" s="719"/>
      <c r="H40" s="719"/>
      <c r="I40" s="719"/>
      <c r="J40" s="739"/>
      <c r="K40" s="738" t="str">
        <f>'Proposições legislativas'!H40</f>
        <v>PROJETO NATURALIZAÇÃO LAGOA (PARQUE CANTAGALO)</v>
      </c>
      <c r="L40" s="734"/>
      <c r="M40" s="51"/>
      <c r="N40" s="707"/>
      <c r="O40" s="707"/>
      <c r="P40" s="707"/>
      <c r="Q40" s="707"/>
      <c r="R40" s="707"/>
      <c r="S40" s="707"/>
      <c r="T40" s="707"/>
      <c r="U40" s="707"/>
      <c r="V40" s="707"/>
      <c r="W40" s="707"/>
      <c r="X40" s="707"/>
      <c r="Y40" s="707"/>
      <c r="Z40" s="707"/>
      <c r="AA40" s="707"/>
      <c r="AB40" s="707"/>
      <c r="AC40" s="707"/>
      <c r="AD40" s="707"/>
      <c r="AE40" s="707"/>
      <c r="AF40" s="707"/>
      <c r="AG40" s="707"/>
      <c r="AH40" s="708"/>
      <c r="AI40" s="708"/>
      <c r="AJ40" s="709"/>
      <c r="AK40" s="709"/>
      <c r="AL40" s="709"/>
      <c r="AM40" s="709"/>
      <c r="AN40" s="709"/>
      <c r="AO40" s="709"/>
      <c r="AP40" s="709"/>
      <c r="AQ40" s="709"/>
      <c r="AR40" s="709"/>
      <c r="AS40" s="709"/>
      <c r="AT40" s="709"/>
      <c r="AU40" s="709"/>
      <c r="AV40" s="709"/>
      <c r="AW40" s="709"/>
      <c r="AX40" s="709"/>
      <c r="AY40" s="709"/>
      <c r="AZ40" s="709"/>
      <c r="BA40" s="709"/>
      <c r="BB40" s="709"/>
      <c r="BC40" s="709"/>
      <c r="BD40" s="709"/>
      <c r="BE40" s="709"/>
      <c r="BF40" s="708"/>
      <c r="BG40" s="708"/>
      <c r="BH40" s="708"/>
      <c r="BI40" s="708"/>
      <c r="BJ40" s="708"/>
      <c r="BK40" s="708"/>
      <c r="BL40" s="708"/>
      <c r="BM40" s="708"/>
    </row>
    <row r="41">
      <c r="A41" s="704"/>
      <c r="B41" s="707" t="str">
        <f>'Apresentações'!A25</f>
        <v/>
      </c>
      <c r="C41" s="704"/>
      <c r="D41" s="707"/>
      <c r="E41" s="719"/>
      <c r="F41" s="719"/>
      <c r="G41" s="758"/>
      <c r="H41" s="758"/>
      <c r="I41" s="758"/>
      <c r="J41" s="739"/>
      <c r="K41" s="738" t="str">
        <f>'Proposições legislativas'!H41</f>
        <v>PROJETO NATURALIZAÇÃO DA LAGOA (PARQUE DOS PATINS)</v>
      </c>
      <c r="L41" s="734"/>
      <c r="M41" s="51"/>
      <c r="N41" s="707"/>
      <c r="O41" s="707"/>
      <c r="P41" s="707"/>
      <c r="Q41" s="707"/>
      <c r="R41" s="707"/>
      <c r="S41" s="707"/>
      <c r="T41" s="707"/>
      <c r="U41" s="707"/>
      <c r="V41" s="707"/>
      <c r="W41" s="707"/>
      <c r="X41" s="707"/>
      <c r="Y41" s="707"/>
      <c r="Z41" s="707"/>
      <c r="AA41" s="707"/>
      <c r="AB41" s="707"/>
      <c r="AC41" s="707"/>
      <c r="AD41" s="707"/>
      <c r="AE41" s="707"/>
      <c r="AF41" s="707"/>
      <c r="AG41" s="707"/>
      <c r="AH41" s="708"/>
      <c r="AI41" s="708"/>
      <c r="AJ41" s="709"/>
      <c r="AK41" s="709"/>
      <c r="AL41" s="709"/>
      <c r="AM41" s="709"/>
      <c r="AN41" s="709"/>
      <c r="AO41" s="709"/>
      <c r="AP41" s="709"/>
      <c r="AQ41" s="709"/>
      <c r="AR41" s="709"/>
      <c r="AS41" s="709"/>
      <c r="AT41" s="709"/>
      <c r="AU41" s="709"/>
      <c r="AV41" s="709"/>
      <c r="AW41" s="709"/>
      <c r="AX41" s="709"/>
      <c r="AY41" s="709"/>
      <c r="AZ41" s="709"/>
      <c r="BA41" s="709"/>
      <c r="BB41" s="709"/>
      <c r="BC41" s="709"/>
      <c r="BD41" s="709"/>
      <c r="BE41" s="709"/>
      <c r="BF41" s="708"/>
      <c r="BG41" s="708"/>
      <c r="BH41" s="708"/>
      <c r="BI41" s="708"/>
      <c r="BJ41" s="708"/>
      <c r="BK41" s="708"/>
      <c r="BL41" s="708"/>
      <c r="BM41" s="708"/>
    </row>
    <row r="42">
      <c r="A42" s="704"/>
      <c r="B42" s="707"/>
      <c r="C42" s="704"/>
      <c r="D42" s="707"/>
      <c r="E42" s="719"/>
      <c r="F42" s="719"/>
      <c r="G42" s="719"/>
      <c r="H42" s="719"/>
      <c r="I42" s="719"/>
      <c r="J42" s="739"/>
      <c r="K42" s="738" t="str">
        <f>'Proposições legislativas'!H42</f>
        <v>PROJETO DIA DA AMIZADE BRASIL-ISRAEL NO CALENDÁRIO </v>
      </c>
      <c r="L42" s="734"/>
      <c r="M42" s="51"/>
      <c r="N42" s="707"/>
      <c r="O42" s="707"/>
      <c r="P42" s="707"/>
      <c r="Q42" s="707"/>
      <c r="R42" s="707"/>
      <c r="S42" s="707"/>
      <c r="T42" s="707"/>
      <c r="U42" s="707"/>
      <c r="V42" s="707"/>
      <c r="W42" s="707"/>
      <c r="X42" s="707"/>
      <c r="Y42" s="707"/>
      <c r="Z42" s="707"/>
      <c r="AA42" s="707"/>
      <c r="AB42" s="707"/>
      <c r="AC42" s="707"/>
      <c r="AD42" s="707"/>
      <c r="AE42" s="707"/>
      <c r="AF42" s="707"/>
      <c r="AG42" s="707"/>
      <c r="AH42" s="708"/>
      <c r="AI42" s="708"/>
      <c r="AJ42" s="709"/>
      <c r="AK42" s="709"/>
      <c r="AL42" s="709"/>
      <c r="AM42" s="709"/>
      <c r="AN42" s="709"/>
      <c r="AO42" s="709"/>
      <c r="AP42" s="709"/>
      <c r="AQ42" s="709"/>
      <c r="AR42" s="709"/>
      <c r="AS42" s="709"/>
      <c r="AT42" s="709"/>
      <c r="AU42" s="709"/>
      <c r="AV42" s="709"/>
      <c r="AW42" s="709"/>
      <c r="AX42" s="709"/>
      <c r="AY42" s="709"/>
      <c r="AZ42" s="709"/>
      <c r="BA42" s="709"/>
      <c r="BB42" s="709"/>
      <c r="BC42" s="709"/>
      <c r="BD42" s="709"/>
      <c r="BE42" s="709"/>
      <c r="BF42" s="708"/>
      <c r="BG42" s="708"/>
      <c r="BH42" s="708"/>
      <c r="BI42" s="708"/>
      <c r="BJ42" s="708"/>
      <c r="BK42" s="708"/>
      <c r="BL42" s="708"/>
      <c r="BM42" s="708"/>
    </row>
    <row r="43">
      <c r="A43" s="704"/>
      <c r="B43" s="707"/>
      <c r="C43" s="704"/>
      <c r="D43" s="707"/>
      <c r="E43" s="719"/>
      <c r="F43" s="719"/>
      <c r="G43" s="719"/>
      <c r="H43" s="719"/>
      <c r="I43" s="719"/>
      <c r="J43" s="739"/>
      <c r="K43" s="754" t="str">
        <f t="shared" ref="K43:K45" si="1">#REF!</f>
        <v>#REF!</v>
      </c>
      <c r="L43" s="734"/>
      <c r="M43" s="51"/>
      <c r="N43" s="707"/>
      <c r="O43" s="707"/>
      <c r="P43" s="707"/>
      <c r="Q43" s="707"/>
      <c r="R43" s="707"/>
      <c r="S43" s="707"/>
      <c r="T43" s="707"/>
      <c r="U43" s="707"/>
      <c r="V43" s="707"/>
      <c r="W43" s="707"/>
      <c r="X43" s="707"/>
      <c r="Y43" s="707"/>
      <c r="Z43" s="707"/>
      <c r="AA43" s="707"/>
      <c r="AB43" s="707"/>
      <c r="AC43" s="707"/>
      <c r="AD43" s="707"/>
      <c r="AE43" s="707"/>
      <c r="AF43" s="707"/>
      <c r="AG43" s="707"/>
      <c r="AH43" s="708"/>
      <c r="AI43" s="708"/>
      <c r="AJ43" s="709"/>
      <c r="AK43" s="709"/>
      <c r="AL43" s="709"/>
      <c r="AM43" s="709"/>
      <c r="AN43" s="709"/>
      <c r="AO43" s="709"/>
      <c r="AP43" s="709"/>
      <c r="AQ43" s="709"/>
      <c r="AR43" s="709"/>
      <c r="AS43" s="709"/>
      <c r="AT43" s="709"/>
      <c r="AU43" s="709"/>
      <c r="AV43" s="709"/>
      <c r="AW43" s="709"/>
      <c r="AX43" s="709"/>
      <c r="AY43" s="709"/>
      <c r="AZ43" s="709"/>
      <c r="BA43" s="709"/>
      <c r="BB43" s="709"/>
      <c r="BC43" s="709"/>
      <c r="BD43" s="709"/>
      <c r="BE43" s="709"/>
      <c r="BF43" s="708"/>
      <c r="BG43" s="708"/>
      <c r="BH43" s="708"/>
      <c r="BI43" s="708"/>
      <c r="BJ43" s="708"/>
      <c r="BK43" s="708"/>
      <c r="BL43" s="708"/>
      <c r="BM43" s="708"/>
    </row>
    <row r="44">
      <c r="A44" s="704"/>
      <c r="B44" s="707"/>
      <c r="C44" s="704"/>
      <c r="D44" s="707"/>
      <c r="E44" s="719"/>
      <c r="F44" s="719"/>
      <c r="G44" s="719"/>
      <c r="H44" s="719"/>
      <c r="I44" s="719"/>
      <c r="J44" s="739"/>
      <c r="K44" s="754" t="str">
        <f t="shared" si="1"/>
        <v>#REF!</v>
      </c>
      <c r="L44" s="734"/>
      <c r="M44" s="51"/>
      <c r="N44" s="707"/>
      <c r="O44" s="707"/>
      <c r="P44" s="707"/>
      <c r="Q44" s="707"/>
      <c r="R44" s="707"/>
      <c r="S44" s="707"/>
      <c r="T44" s="707"/>
      <c r="U44" s="707"/>
      <c r="V44" s="707"/>
      <c r="W44" s="707"/>
      <c r="X44" s="707"/>
      <c r="Y44" s="707"/>
      <c r="Z44" s="707"/>
      <c r="AA44" s="707"/>
      <c r="AB44" s="707"/>
      <c r="AC44" s="707"/>
      <c r="AD44" s="707"/>
      <c r="AE44" s="707"/>
      <c r="AF44" s="707"/>
      <c r="AG44" s="707"/>
      <c r="AH44" s="708"/>
      <c r="AI44" s="708"/>
      <c r="AJ44" s="709"/>
      <c r="AK44" s="709"/>
      <c r="AL44" s="709"/>
      <c r="AM44" s="709"/>
      <c r="AN44" s="709"/>
      <c r="AO44" s="709"/>
      <c r="AP44" s="709"/>
      <c r="AQ44" s="709"/>
      <c r="AR44" s="709"/>
      <c r="AS44" s="709"/>
      <c r="AT44" s="709"/>
      <c r="AU44" s="709"/>
      <c r="AV44" s="709"/>
      <c r="AW44" s="709"/>
      <c r="AX44" s="709"/>
      <c r="AY44" s="709"/>
      <c r="AZ44" s="709"/>
      <c r="BA44" s="709"/>
      <c r="BB44" s="709"/>
      <c r="BC44" s="709"/>
      <c r="BD44" s="709"/>
      <c r="BE44" s="709"/>
      <c r="BF44" s="708"/>
      <c r="BG44" s="708"/>
      <c r="BH44" s="708"/>
      <c r="BI44" s="708"/>
      <c r="BJ44" s="708"/>
      <c r="BK44" s="708"/>
      <c r="BL44" s="708"/>
      <c r="BM44" s="708"/>
    </row>
    <row r="45">
      <c r="A45" s="704"/>
      <c r="B45" s="707"/>
      <c r="C45" s="704"/>
      <c r="D45" s="707"/>
      <c r="E45" s="719"/>
      <c r="F45" s="719"/>
      <c r="G45" s="719"/>
      <c r="H45" s="719"/>
      <c r="I45" s="719"/>
      <c r="J45" s="739"/>
      <c r="K45" s="754" t="str">
        <f t="shared" si="1"/>
        <v>#REF!</v>
      </c>
      <c r="L45" s="734"/>
      <c r="M45" s="51"/>
      <c r="N45" s="707"/>
      <c r="O45" s="707"/>
      <c r="P45" s="707"/>
      <c r="Q45" s="707"/>
      <c r="R45" s="707"/>
      <c r="S45" s="707"/>
      <c r="T45" s="707"/>
      <c r="U45" s="707"/>
      <c r="V45" s="707"/>
      <c r="W45" s="707"/>
      <c r="X45" s="707"/>
      <c r="Y45" s="707"/>
      <c r="Z45" s="707"/>
      <c r="AA45" s="707"/>
      <c r="AB45" s="707"/>
      <c r="AC45" s="707"/>
      <c r="AD45" s="707"/>
      <c r="AE45" s="707"/>
      <c r="AF45" s="707"/>
      <c r="AG45" s="707"/>
      <c r="AH45" s="708"/>
      <c r="AI45" s="708"/>
      <c r="AJ45" s="709"/>
      <c r="AK45" s="709"/>
      <c r="AL45" s="709"/>
      <c r="AM45" s="709"/>
      <c r="AN45" s="709"/>
      <c r="AO45" s="709"/>
      <c r="AP45" s="709"/>
      <c r="AQ45" s="709"/>
      <c r="AR45" s="709"/>
      <c r="AS45" s="709"/>
      <c r="AT45" s="709"/>
      <c r="AU45" s="709"/>
      <c r="AV45" s="709"/>
      <c r="AW45" s="709"/>
      <c r="AX45" s="709"/>
      <c r="AY45" s="709"/>
      <c r="AZ45" s="709"/>
      <c r="BA45" s="709"/>
      <c r="BB45" s="709"/>
      <c r="BC45" s="709"/>
      <c r="BD45" s="709"/>
      <c r="BE45" s="709"/>
      <c r="BF45" s="708"/>
      <c r="BG45" s="708"/>
      <c r="BH45" s="708"/>
      <c r="BI45" s="708"/>
      <c r="BJ45" s="708"/>
      <c r="BK45" s="708"/>
      <c r="BL45" s="708"/>
      <c r="BM45" s="708"/>
    </row>
    <row r="46">
      <c r="A46" s="704"/>
      <c r="B46" s="707"/>
      <c r="C46" s="704"/>
      <c r="D46" s="707"/>
      <c r="E46" s="719"/>
      <c r="F46" s="719"/>
      <c r="G46" s="719"/>
      <c r="H46" s="719"/>
      <c r="I46" s="719"/>
      <c r="J46" s="739"/>
      <c r="K46" s="738" t="str">
        <f>'Proposições legislativas'!H51</f>
        <v>PROJETO PROGRAMA ADOÇÃO CARIOCA</v>
      </c>
      <c r="L46" s="734"/>
      <c r="M46" s="51"/>
      <c r="N46" s="707"/>
      <c r="O46" s="707"/>
      <c r="P46" s="707"/>
      <c r="Q46" s="707"/>
      <c r="R46" s="707"/>
      <c r="S46" s="707"/>
      <c r="T46" s="707"/>
      <c r="U46" s="707"/>
      <c r="V46" s="707"/>
      <c r="W46" s="707"/>
      <c r="X46" s="707"/>
      <c r="Y46" s="707"/>
      <c r="Z46" s="707"/>
      <c r="AA46" s="707"/>
      <c r="AB46" s="707"/>
      <c r="AC46" s="707"/>
      <c r="AD46" s="707"/>
      <c r="AE46" s="707"/>
      <c r="AF46" s="707"/>
      <c r="AG46" s="707"/>
      <c r="AH46" s="708"/>
      <c r="AI46" s="708"/>
      <c r="AJ46" s="709"/>
      <c r="AK46" s="709"/>
      <c r="AL46" s="709"/>
      <c r="AM46" s="709"/>
      <c r="AN46" s="709"/>
      <c r="AO46" s="709"/>
      <c r="AP46" s="709"/>
      <c r="AQ46" s="709"/>
      <c r="AR46" s="709"/>
      <c r="AS46" s="709"/>
      <c r="AT46" s="709"/>
      <c r="AU46" s="709"/>
      <c r="AV46" s="709"/>
      <c r="AW46" s="709"/>
      <c r="AX46" s="709"/>
      <c r="AY46" s="709"/>
      <c r="AZ46" s="709"/>
      <c r="BA46" s="709"/>
      <c r="BB46" s="709"/>
      <c r="BC46" s="709"/>
      <c r="BD46" s="709"/>
      <c r="BE46" s="709"/>
      <c r="BF46" s="708"/>
      <c r="BG46" s="708"/>
      <c r="BH46" s="708"/>
      <c r="BI46" s="708"/>
      <c r="BJ46" s="708"/>
      <c r="BK46" s="708"/>
      <c r="BL46" s="708"/>
      <c r="BM46" s="708"/>
    </row>
    <row r="47">
      <c r="A47" s="704"/>
      <c r="B47" s="707"/>
      <c r="C47" s="704"/>
      <c r="D47" s="707"/>
      <c r="E47" s="719"/>
      <c r="F47" s="719"/>
      <c r="G47" s="719"/>
      <c r="H47" s="719"/>
      <c r="I47" s="719"/>
      <c r="J47" s="739"/>
      <c r="K47" s="754" t="str">
        <f t="shared" ref="K47:K48" si="2">#REF!</f>
        <v>#REF!</v>
      </c>
      <c r="L47" s="734"/>
      <c r="M47" s="51"/>
      <c r="N47" s="707"/>
      <c r="O47" s="707"/>
      <c r="P47" s="707"/>
      <c r="Q47" s="707"/>
      <c r="R47" s="707"/>
      <c r="S47" s="707"/>
      <c r="T47" s="707"/>
      <c r="U47" s="707"/>
      <c r="V47" s="707"/>
      <c r="W47" s="707"/>
      <c r="X47" s="707"/>
      <c r="Y47" s="707"/>
      <c r="Z47" s="707"/>
      <c r="AA47" s="707"/>
      <c r="AB47" s="707"/>
      <c r="AC47" s="707"/>
      <c r="AD47" s="707"/>
      <c r="AE47" s="707"/>
      <c r="AF47" s="707"/>
      <c r="AG47" s="707"/>
      <c r="AH47" s="708"/>
      <c r="AI47" s="708"/>
      <c r="AJ47" s="709"/>
      <c r="AK47" s="709"/>
      <c r="AL47" s="709"/>
      <c r="AM47" s="709"/>
      <c r="AN47" s="709"/>
      <c r="AO47" s="709"/>
      <c r="AP47" s="709"/>
      <c r="AQ47" s="709"/>
      <c r="AR47" s="709"/>
      <c r="AS47" s="709"/>
      <c r="AT47" s="709"/>
      <c r="AU47" s="709"/>
      <c r="AV47" s="709"/>
      <c r="AW47" s="709"/>
      <c r="AX47" s="709"/>
      <c r="AY47" s="709"/>
      <c r="AZ47" s="709"/>
      <c r="BA47" s="709"/>
      <c r="BB47" s="709"/>
      <c r="BC47" s="709"/>
      <c r="BD47" s="709"/>
      <c r="BE47" s="709"/>
      <c r="BF47" s="708"/>
      <c r="BG47" s="708"/>
      <c r="BH47" s="708"/>
      <c r="BI47" s="708"/>
      <c r="BJ47" s="708"/>
      <c r="BK47" s="708"/>
      <c r="BL47" s="708"/>
      <c r="BM47" s="708"/>
    </row>
    <row r="48">
      <c r="A48" s="704"/>
      <c r="B48" s="707"/>
      <c r="C48" s="704"/>
      <c r="D48" s="707"/>
      <c r="E48" s="719"/>
      <c r="F48" s="719"/>
      <c r="G48" s="719"/>
      <c r="H48" s="719"/>
      <c r="I48" s="719"/>
      <c r="J48" s="762"/>
      <c r="K48" s="763" t="str">
        <f t="shared" si="2"/>
        <v>#REF!</v>
      </c>
      <c r="L48" s="764"/>
      <c r="M48" s="51"/>
      <c r="N48" s="707"/>
      <c r="O48" s="707"/>
      <c r="P48" s="707"/>
      <c r="Q48" s="707"/>
      <c r="R48" s="707"/>
      <c r="S48" s="707"/>
      <c r="T48" s="707"/>
      <c r="U48" s="707"/>
      <c r="V48" s="707"/>
      <c r="W48" s="707"/>
      <c r="X48" s="707"/>
      <c r="Y48" s="707"/>
      <c r="Z48" s="707"/>
      <c r="AA48" s="707"/>
      <c r="AB48" s="707"/>
      <c r="AC48" s="707"/>
      <c r="AD48" s="707"/>
      <c r="AE48" s="707"/>
      <c r="AF48" s="707"/>
      <c r="AG48" s="707"/>
      <c r="AH48" s="708"/>
      <c r="AI48" s="708"/>
      <c r="AJ48" s="709"/>
      <c r="AK48" s="709"/>
      <c r="AL48" s="709"/>
      <c r="AM48" s="709"/>
      <c r="AN48" s="709"/>
      <c r="AO48" s="709"/>
      <c r="AP48" s="709"/>
      <c r="AQ48" s="709"/>
      <c r="AR48" s="709"/>
      <c r="AS48" s="709"/>
      <c r="AT48" s="709"/>
      <c r="AU48" s="709"/>
      <c r="AV48" s="709"/>
      <c r="AW48" s="709"/>
      <c r="AX48" s="709"/>
      <c r="AY48" s="709"/>
      <c r="AZ48" s="709"/>
      <c r="BA48" s="709"/>
      <c r="BB48" s="709"/>
      <c r="BC48" s="709"/>
      <c r="BD48" s="709"/>
      <c r="BE48" s="709"/>
      <c r="BF48" s="708"/>
      <c r="BG48" s="708"/>
      <c r="BH48" s="708"/>
      <c r="BI48" s="708"/>
      <c r="BJ48" s="708"/>
      <c r="BK48" s="708"/>
      <c r="BL48" s="708"/>
      <c r="BM48" s="708"/>
    </row>
    <row r="49">
      <c r="A49" s="704"/>
      <c r="B49" s="707"/>
      <c r="C49" s="707"/>
      <c r="D49" s="707"/>
      <c r="E49" s="707"/>
      <c r="F49" s="707"/>
      <c r="G49" s="707"/>
      <c r="H49" s="707"/>
      <c r="I49" s="707"/>
      <c r="J49" s="714"/>
      <c r="K49" s="714"/>
      <c r="L49" s="714"/>
      <c r="M49" s="707"/>
      <c r="N49" s="707"/>
      <c r="O49" s="707"/>
      <c r="P49" s="707"/>
      <c r="Q49" s="707"/>
      <c r="R49" s="707"/>
      <c r="S49" s="707"/>
      <c r="T49" s="707"/>
      <c r="U49" s="707"/>
      <c r="V49" s="707"/>
      <c r="W49" s="707"/>
      <c r="X49" s="707"/>
      <c r="Y49" s="707"/>
      <c r="Z49" s="707"/>
      <c r="AA49" s="707"/>
      <c r="AB49" s="707"/>
      <c r="AC49" s="707"/>
      <c r="AD49" s="707"/>
      <c r="AE49" s="707"/>
      <c r="AF49" s="707"/>
      <c r="AG49" s="707"/>
      <c r="AH49" s="708"/>
      <c r="AI49" s="708"/>
      <c r="AJ49" s="709"/>
      <c r="AK49" s="709"/>
      <c r="AL49" s="709"/>
      <c r="AM49" s="709"/>
      <c r="AN49" s="709"/>
      <c r="AO49" s="709"/>
      <c r="AP49" s="709"/>
      <c r="AQ49" s="709"/>
      <c r="AR49" s="709"/>
      <c r="AS49" s="709"/>
      <c r="AT49" s="709"/>
      <c r="AU49" s="709"/>
      <c r="AV49" s="709"/>
      <c r="AW49" s="709"/>
      <c r="AX49" s="709"/>
      <c r="AY49" s="709"/>
      <c r="AZ49" s="709"/>
      <c r="BA49" s="709"/>
      <c r="BB49" s="709"/>
      <c r="BC49" s="709"/>
      <c r="BD49" s="709"/>
      <c r="BE49" s="709"/>
      <c r="BF49" s="708"/>
      <c r="BG49" s="708"/>
      <c r="BH49" s="708"/>
      <c r="BI49" s="708"/>
      <c r="BJ49" s="708"/>
      <c r="BK49" s="708"/>
      <c r="BL49" s="708"/>
      <c r="BM49" s="708"/>
    </row>
    <row r="50">
      <c r="A50" s="704"/>
      <c r="B50" s="707"/>
      <c r="C50" s="707"/>
      <c r="D50" s="707"/>
      <c r="E50" s="707"/>
      <c r="F50" s="707"/>
      <c r="G50" s="707"/>
      <c r="H50" s="707"/>
      <c r="I50" s="707"/>
      <c r="J50" s="707"/>
      <c r="K50" s="707"/>
      <c r="L50" s="707"/>
      <c r="M50" s="707"/>
      <c r="N50" s="707"/>
      <c r="O50" s="707"/>
      <c r="P50" s="707"/>
      <c r="Q50" s="707"/>
      <c r="R50" s="707"/>
      <c r="S50" s="707"/>
      <c r="T50" s="707"/>
      <c r="U50" s="707"/>
      <c r="V50" s="707"/>
      <c r="W50" s="707"/>
      <c r="X50" s="707"/>
      <c r="Y50" s="707"/>
      <c r="Z50" s="707"/>
      <c r="AA50" s="707"/>
      <c r="AB50" s="707"/>
      <c r="AC50" s="707"/>
      <c r="AD50" s="707"/>
      <c r="AE50" s="707"/>
      <c r="AF50" s="707"/>
      <c r="AG50" s="707"/>
      <c r="AH50" s="708"/>
      <c r="AI50" s="708"/>
      <c r="AJ50" s="709"/>
      <c r="AK50" s="709"/>
      <c r="AL50" s="709"/>
      <c r="AM50" s="709"/>
      <c r="AN50" s="709"/>
      <c r="AO50" s="709"/>
      <c r="AP50" s="709"/>
      <c r="AQ50" s="709"/>
      <c r="AR50" s="709"/>
      <c r="AS50" s="709"/>
      <c r="AT50" s="709"/>
      <c r="AU50" s="709"/>
      <c r="AV50" s="709"/>
      <c r="AW50" s="709"/>
      <c r="AX50" s="709"/>
      <c r="AY50" s="709"/>
      <c r="AZ50" s="709"/>
      <c r="BA50" s="709"/>
      <c r="BB50" s="709"/>
      <c r="BC50" s="709"/>
      <c r="BD50" s="709"/>
      <c r="BE50" s="709"/>
      <c r="BF50" s="708"/>
      <c r="BG50" s="708"/>
      <c r="BH50" s="708"/>
      <c r="BI50" s="708"/>
      <c r="BJ50" s="708"/>
      <c r="BK50" s="708"/>
      <c r="BL50" s="708"/>
      <c r="BM50" s="708"/>
    </row>
    <row r="51">
      <c r="A51" s="704"/>
      <c r="B51" s="707"/>
      <c r="C51" s="707"/>
      <c r="D51" s="707"/>
      <c r="E51" s="707"/>
      <c r="F51" s="707"/>
      <c r="G51" s="707"/>
      <c r="H51" s="707"/>
      <c r="I51" s="707"/>
      <c r="J51" s="707"/>
      <c r="K51" s="707"/>
      <c r="L51" s="707"/>
      <c r="M51" s="707"/>
      <c r="N51" s="707"/>
      <c r="O51" s="707"/>
      <c r="P51" s="707"/>
      <c r="Q51" s="707"/>
      <c r="R51" s="707"/>
      <c r="S51" s="707"/>
      <c r="T51" s="707"/>
      <c r="U51" s="707"/>
      <c r="V51" s="707"/>
      <c r="W51" s="707"/>
      <c r="X51" s="707"/>
      <c r="Y51" s="707"/>
      <c r="Z51" s="707"/>
      <c r="AA51" s="707"/>
      <c r="AB51" s="707"/>
      <c r="AC51" s="707"/>
      <c r="AD51" s="707"/>
      <c r="AE51" s="707"/>
      <c r="AF51" s="707"/>
      <c r="AG51" s="707"/>
      <c r="AH51" s="708"/>
      <c r="AI51" s="708"/>
      <c r="AJ51" s="709"/>
      <c r="AK51" s="709"/>
      <c r="AL51" s="709"/>
      <c r="AM51" s="709"/>
      <c r="AN51" s="709"/>
      <c r="AO51" s="709"/>
      <c r="AP51" s="709"/>
      <c r="AQ51" s="709"/>
      <c r="AR51" s="709"/>
      <c r="AS51" s="709"/>
      <c r="AT51" s="709"/>
      <c r="AU51" s="709"/>
      <c r="AV51" s="709"/>
      <c r="AW51" s="709"/>
      <c r="AX51" s="709"/>
      <c r="AY51" s="709"/>
      <c r="AZ51" s="709"/>
      <c r="BA51" s="709"/>
      <c r="BB51" s="709"/>
      <c r="BC51" s="709"/>
      <c r="BD51" s="709"/>
      <c r="BE51" s="709"/>
      <c r="BF51" s="708"/>
      <c r="BG51" s="708"/>
      <c r="BH51" s="708"/>
      <c r="BI51" s="708"/>
      <c r="BJ51" s="708"/>
      <c r="BK51" s="708"/>
      <c r="BL51" s="708"/>
      <c r="BM51" s="708"/>
    </row>
    <row r="52">
      <c r="A52" s="704"/>
      <c r="B52" s="707"/>
      <c r="C52" s="707"/>
      <c r="D52" s="707"/>
      <c r="E52" s="707"/>
      <c r="F52" s="707"/>
      <c r="G52" s="707"/>
      <c r="H52" s="707"/>
      <c r="I52" s="707"/>
      <c r="J52" s="707"/>
      <c r="K52" s="707"/>
      <c r="L52" s="707"/>
      <c r="M52" s="707"/>
      <c r="N52" s="707"/>
      <c r="O52" s="707"/>
      <c r="P52" s="707"/>
      <c r="Q52" s="707"/>
      <c r="R52" s="707"/>
      <c r="S52" s="707"/>
      <c r="T52" s="707"/>
      <c r="U52" s="707"/>
      <c r="V52" s="707"/>
      <c r="W52" s="707"/>
      <c r="X52" s="707"/>
      <c r="Y52" s="707"/>
      <c r="Z52" s="707"/>
      <c r="AA52" s="707"/>
      <c r="AB52" s="707"/>
      <c r="AC52" s="707"/>
      <c r="AD52" s="707"/>
      <c r="AE52" s="707"/>
      <c r="AF52" s="707"/>
      <c r="AG52" s="707"/>
      <c r="AH52" s="708"/>
      <c r="AI52" s="708"/>
      <c r="AJ52" s="709"/>
      <c r="AK52" s="709"/>
      <c r="AL52" s="709"/>
      <c r="AM52" s="709"/>
      <c r="AN52" s="709"/>
      <c r="AO52" s="709"/>
      <c r="AP52" s="709"/>
      <c r="AQ52" s="709"/>
      <c r="AR52" s="709"/>
      <c r="AS52" s="709"/>
      <c r="AT52" s="709"/>
      <c r="AU52" s="709"/>
      <c r="AV52" s="709"/>
      <c r="AW52" s="709"/>
      <c r="AX52" s="709"/>
      <c r="AY52" s="709"/>
      <c r="AZ52" s="709"/>
      <c r="BA52" s="709"/>
      <c r="BB52" s="709"/>
      <c r="BC52" s="709"/>
      <c r="BD52" s="709"/>
      <c r="BE52" s="709"/>
      <c r="BF52" s="708"/>
      <c r="BG52" s="708"/>
      <c r="BH52" s="708"/>
      <c r="BI52" s="708"/>
      <c r="BJ52" s="708"/>
      <c r="BK52" s="708"/>
      <c r="BL52" s="708"/>
      <c r="BM52" s="708"/>
    </row>
    <row r="53">
      <c r="A53" s="704"/>
      <c r="B53" s="707"/>
      <c r="C53" s="707"/>
      <c r="D53" s="707"/>
      <c r="E53" s="707"/>
      <c r="F53" s="707"/>
      <c r="G53" s="707"/>
      <c r="H53" s="707"/>
      <c r="I53" s="707"/>
      <c r="J53" s="707"/>
      <c r="K53" s="707"/>
      <c r="L53" s="707"/>
      <c r="M53" s="707"/>
      <c r="N53" s="707"/>
      <c r="O53" s="707"/>
      <c r="P53" s="707"/>
      <c r="Q53" s="707"/>
      <c r="R53" s="707"/>
      <c r="S53" s="707"/>
      <c r="T53" s="707"/>
      <c r="U53" s="707"/>
      <c r="V53" s="707"/>
      <c r="W53" s="707"/>
      <c r="X53" s="707"/>
      <c r="Y53" s="707"/>
      <c r="Z53" s="707"/>
      <c r="AA53" s="707"/>
      <c r="AB53" s="707"/>
      <c r="AC53" s="707"/>
      <c r="AD53" s="707"/>
      <c r="AE53" s="707"/>
      <c r="AF53" s="707"/>
      <c r="AG53" s="707"/>
      <c r="AH53" s="708"/>
      <c r="AI53" s="708"/>
      <c r="AJ53" s="709"/>
      <c r="AK53" s="709"/>
      <c r="AL53" s="709"/>
      <c r="AM53" s="709"/>
      <c r="AN53" s="709"/>
      <c r="AO53" s="709"/>
      <c r="AP53" s="709"/>
      <c r="AQ53" s="709"/>
      <c r="AR53" s="709"/>
      <c r="AS53" s="709"/>
      <c r="AT53" s="709"/>
      <c r="AU53" s="709"/>
      <c r="AV53" s="709"/>
      <c r="AW53" s="709"/>
      <c r="AX53" s="709"/>
      <c r="AY53" s="709"/>
      <c r="AZ53" s="709"/>
      <c r="BA53" s="709"/>
      <c r="BB53" s="709"/>
      <c r="BC53" s="709"/>
      <c r="BD53" s="709"/>
      <c r="BE53" s="709"/>
      <c r="BF53" s="708"/>
      <c r="BG53" s="708"/>
      <c r="BH53" s="708"/>
      <c r="BI53" s="708"/>
      <c r="BJ53" s="708"/>
      <c r="BK53" s="708"/>
      <c r="BL53" s="708"/>
      <c r="BM53" s="708"/>
    </row>
    <row r="54">
      <c r="A54" s="704"/>
      <c r="B54" s="707"/>
      <c r="C54" s="707"/>
      <c r="D54" s="707"/>
      <c r="E54" s="707"/>
      <c r="F54" s="707"/>
      <c r="G54" s="707"/>
      <c r="H54" s="707"/>
      <c r="I54" s="707"/>
      <c r="J54" s="707"/>
      <c r="K54" s="707"/>
      <c r="L54" s="707"/>
      <c r="M54" s="707"/>
      <c r="N54" s="707"/>
      <c r="O54" s="707"/>
      <c r="P54" s="707"/>
      <c r="Q54" s="707"/>
      <c r="R54" s="707"/>
      <c r="S54" s="707"/>
      <c r="T54" s="707"/>
      <c r="U54" s="707"/>
      <c r="V54" s="707"/>
      <c r="W54" s="707"/>
      <c r="X54" s="707"/>
      <c r="Y54" s="707"/>
      <c r="Z54" s="707"/>
      <c r="AA54" s="707"/>
      <c r="AB54" s="707"/>
      <c r="AC54" s="707"/>
      <c r="AD54" s="707"/>
      <c r="AE54" s="707"/>
      <c r="AF54" s="707"/>
      <c r="AG54" s="707"/>
      <c r="AH54" s="708"/>
      <c r="AI54" s="708"/>
      <c r="AJ54" s="709"/>
      <c r="AK54" s="709"/>
      <c r="AL54" s="709"/>
      <c r="AM54" s="709"/>
      <c r="AN54" s="709"/>
      <c r="AO54" s="709"/>
      <c r="AP54" s="709"/>
      <c r="AQ54" s="709"/>
      <c r="AR54" s="709"/>
      <c r="AS54" s="709"/>
      <c r="AT54" s="709"/>
      <c r="AU54" s="709"/>
      <c r="AV54" s="709"/>
      <c r="AW54" s="709"/>
      <c r="AX54" s="709"/>
      <c r="AY54" s="709"/>
      <c r="AZ54" s="709"/>
      <c r="BA54" s="709"/>
      <c r="BB54" s="709"/>
      <c r="BC54" s="709"/>
      <c r="BD54" s="709"/>
      <c r="BE54" s="709"/>
      <c r="BF54" s="708"/>
      <c r="BG54" s="708"/>
      <c r="BH54" s="708"/>
      <c r="BI54" s="708"/>
      <c r="BJ54" s="708"/>
      <c r="BK54" s="708"/>
      <c r="BL54" s="708"/>
      <c r="BM54" s="708"/>
    </row>
    <row r="55">
      <c r="A55" s="704"/>
      <c r="B55" s="707"/>
      <c r="C55" s="707"/>
      <c r="D55" s="707"/>
      <c r="E55" s="707"/>
      <c r="F55" s="707"/>
      <c r="G55" s="707"/>
      <c r="H55" s="707"/>
      <c r="I55" s="707"/>
      <c r="J55" s="707"/>
      <c r="K55" s="707"/>
      <c r="L55" s="707"/>
      <c r="M55" s="707"/>
      <c r="N55" s="707"/>
      <c r="O55" s="707"/>
      <c r="P55" s="707"/>
      <c r="Q55" s="707"/>
      <c r="R55" s="707"/>
      <c r="S55" s="707"/>
      <c r="T55" s="707"/>
      <c r="U55" s="707"/>
      <c r="V55" s="707"/>
      <c r="W55" s="707"/>
      <c r="X55" s="707"/>
      <c r="Y55" s="707"/>
      <c r="Z55" s="707"/>
      <c r="AA55" s="707"/>
      <c r="AB55" s="707"/>
      <c r="AC55" s="707"/>
      <c r="AD55" s="707"/>
      <c r="AE55" s="707"/>
      <c r="AF55" s="707"/>
      <c r="AG55" s="707"/>
      <c r="AH55" s="708"/>
      <c r="AI55" s="708"/>
      <c r="AJ55" s="709"/>
      <c r="AK55" s="709"/>
      <c r="AL55" s="709"/>
      <c r="AM55" s="709"/>
      <c r="AN55" s="709"/>
      <c r="AO55" s="709"/>
      <c r="AP55" s="709"/>
      <c r="AQ55" s="709"/>
      <c r="AR55" s="709"/>
      <c r="AS55" s="709"/>
      <c r="AT55" s="709"/>
      <c r="AU55" s="709"/>
      <c r="AV55" s="709"/>
      <c r="AW55" s="709"/>
      <c r="AX55" s="709"/>
      <c r="AY55" s="709"/>
      <c r="AZ55" s="709"/>
      <c r="BA55" s="709"/>
      <c r="BB55" s="709"/>
      <c r="BC55" s="709"/>
      <c r="BD55" s="709"/>
      <c r="BE55" s="709"/>
      <c r="BF55" s="708"/>
      <c r="BG55" s="708"/>
      <c r="BH55" s="708"/>
      <c r="BI55" s="708"/>
      <c r="BJ55" s="708"/>
      <c r="BK55" s="708"/>
      <c r="BL55" s="708"/>
      <c r="BM55" s="708"/>
    </row>
    <row r="56">
      <c r="A56" s="704"/>
      <c r="B56" s="707"/>
      <c r="C56" s="707"/>
      <c r="D56" s="707"/>
      <c r="E56" s="707"/>
      <c r="F56" s="707"/>
      <c r="G56" s="707"/>
      <c r="H56" s="707"/>
      <c r="I56" s="707"/>
      <c r="J56" s="707"/>
      <c r="K56" s="707"/>
      <c r="L56" s="707"/>
      <c r="M56" s="707"/>
      <c r="N56" s="707"/>
      <c r="O56" s="707"/>
      <c r="P56" s="707"/>
      <c r="Q56" s="707"/>
      <c r="R56" s="707"/>
      <c r="S56" s="707"/>
      <c r="T56" s="707"/>
      <c r="U56" s="707"/>
      <c r="V56" s="707"/>
      <c r="W56" s="707"/>
      <c r="X56" s="707"/>
      <c r="Y56" s="707"/>
      <c r="Z56" s="707"/>
      <c r="AA56" s="707"/>
      <c r="AB56" s="707"/>
      <c r="AC56" s="707"/>
      <c r="AD56" s="707"/>
      <c r="AE56" s="707"/>
      <c r="AF56" s="707"/>
      <c r="AG56" s="707"/>
      <c r="AH56" s="708"/>
      <c r="AI56" s="708"/>
      <c r="AJ56" s="709"/>
      <c r="AK56" s="709"/>
      <c r="AL56" s="709"/>
      <c r="AM56" s="709"/>
      <c r="AN56" s="709"/>
      <c r="AO56" s="709"/>
      <c r="AP56" s="709"/>
      <c r="AQ56" s="709"/>
      <c r="AR56" s="709"/>
      <c r="AS56" s="709"/>
      <c r="AT56" s="709"/>
      <c r="AU56" s="709"/>
      <c r="AV56" s="709"/>
      <c r="AW56" s="709"/>
      <c r="AX56" s="709"/>
      <c r="AY56" s="709"/>
      <c r="AZ56" s="709"/>
      <c r="BA56" s="709"/>
      <c r="BB56" s="709"/>
      <c r="BC56" s="709"/>
      <c r="BD56" s="709"/>
      <c r="BE56" s="709"/>
      <c r="BF56" s="708"/>
      <c r="BG56" s="708"/>
      <c r="BH56" s="708"/>
      <c r="BI56" s="708"/>
      <c r="BJ56" s="708"/>
      <c r="BK56" s="708"/>
      <c r="BL56" s="708"/>
      <c r="BM56" s="708"/>
    </row>
    <row r="57">
      <c r="A57" s="704"/>
      <c r="B57" s="707"/>
      <c r="C57" s="707"/>
      <c r="D57" s="707"/>
      <c r="E57" s="707"/>
      <c r="F57" s="707"/>
      <c r="G57" s="707"/>
      <c r="H57" s="707"/>
      <c r="I57" s="707"/>
      <c r="J57" s="707"/>
      <c r="K57" s="707"/>
      <c r="L57" s="707"/>
      <c r="M57" s="707"/>
      <c r="N57" s="707"/>
      <c r="O57" s="707"/>
      <c r="P57" s="707"/>
      <c r="Q57" s="707"/>
      <c r="R57" s="707"/>
      <c r="S57" s="707"/>
      <c r="T57" s="707"/>
      <c r="U57" s="707"/>
      <c r="V57" s="707"/>
      <c r="W57" s="707"/>
      <c r="X57" s="707"/>
      <c r="Y57" s="707"/>
      <c r="Z57" s="707"/>
      <c r="AA57" s="707"/>
      <c r="AB57" s="707"/>
      <c r="AC57" s="707"/>
      <c r="AD57" s="707"/>
      <c r="AE57" s="707"/>
      <c r="AF57" s="707"/>
      <c r="AG57" s="707"/>
      <c r="AH57" s="708"/>
      <c r="AI57" s="708"/>
      <c r="AJ57" s="709"/>
      <c r="AK57" s="709"/>
      <c r="AL57" s="709"/>
      <c r="AM57" s="709"/>
      <c r="AN57" s="709"/>
      <c r="AO57" s="709"/>
      <c r="AP57" s="709"/>
      <c r="AQ57" s="709"/>
      <c r="AR57" s="709"/>
      <c r="AS57" s="709"/>
      <c r="AT57" s="709"/>
      <c r="AU57" s="709"/>
      <c r="AV57" s="709"/>
      <c r="AW57" s="709"/>
      <c r="AX57" s="709"/>
      <c r="AY57" s="709"/>
      <c r="AZ57" s="709"/>
      <c r="BA57" s="709"/>
      <c r="BB57" s="709"/>
      <c r="BC57" s="709"/>
      <c r="BD57" s="709"/>
      <c r="BE57" s="709"/>
      <c r="BF57" s="708"/>
      <c r="BG57" s="708"/>
      <c r="BH57" s="708"/>
      <c r="BI57" s="708"/>
      <c r="BJ57" s="708"/>
      <c r="BK57" s="708"/>
      <c r="BL57" s="708"/>
      <c r="BM57" s="708"/>
    </row>
    <row r="58">
      <c r="A58" s="704"/>
      <c r="B58" s="707"/>
      <c r="C58" s="707"/>
      <c r="D58" s="707"/>
      <c r="E58" s="707"/>
      <c r="F58" s="707"/>
      <c r="G58" s="707"/>
      <c r="H58" s="707"/>
      <c r="I58" s="707"/>
      <c r="J58" s="707"/>
      <c r="K58" s="707"/>
      <c r="L58" s="707"/>
      <c r="M58" s="707"/>
      <c r="N58" s="707"/>
      <c r="O58" s="707"/>
      <c r="P58" s="707"/>
      <c r="Q58" s="707"/>
      <c r="R58" s="707"/>
      <c r="S58" s="707"/>
      <c r="T58" s="707"/>
      <c r="U58" s="707"/>
      <c r="V58" s="707"/>
      <c r="W58" s="707"/>
      <c r="X58" s="707"/>
      <c r="Y58" s="707"/>
      <c r="Z58" s="707"/>
      <c r="AA58" s="707"/>
      <c r="AB58" s="707"/>
      <c r="AC58" s="707"/>
      <c r="AD58" s="707"/>
      <c r="AE58" s="707"/>
      <c r="AF58" s="707"/>
      <c r="AG58" s="707"/>
      <c r="AH58" s="708"/>
      <c r="AI58" s="708"/>
      <c r="AJ58" s="709"/>
      <c r="AK58" s="709"/>
      <c r="AL58" s="709"/>
      <c r="AM58" s="709"/>
      <c r="AN58" s="709"/>
      <c r="AO58" s="709"/>
      <c r="AP58" s="709"/>
      <c r="AQ58" s="709"/>
      <c r="AR58" s="709"/>
      <c r="AS58" s="709"/>
      <c r="AT58" s="709"/>
      <c r="AU58" s="709"/>
      <c r="AV58" s="709"/>
      <c r="AW58" s="709"/>
      <c r="AX58" s="709"/>
      <c r="AY58" s="709"/>
      <c r="AZ58" s="709"/>
      <c r="BA58" s="709"/>
      <c r="BB58" s="709"/>
      <c r="BC58" s="709"/>
      <c r="BD58" s="709"/>
      <c r="BE58" s="709"/>
      <c r="BF58" s="708"/>
      <c r="BG58" s="708"/>
      <c r="BH58" s="708"/>
      <c r="BI58" s="708"/>
      <c r="BJ58" s="708"/>
      <c r="BK58" s="708"/>
      <c r="BL58" s="708"/>
      <c r="BM58" s="708"/>
    </row>
    <row r="59">
      <c r="A59" s="704"/>
      <c r="B59" s="708"/>
      <c r="C59" s="765"/>
      <c r="D59" s="708"/>
      <c r="E59" s="708"/>
      <c r="F59" s="708"/>
      <c r="G59" s="708"/>
      <c r="H59" s="708"/>
      <c r="I59" s="708"/>
      <c r="J59" s="708"/>
      <c r="K59" s="708"/>
      <c r="L59" s="708"/>
      <c r="M59" s="708"/>
      <c r="N59" s="708"/>
      <c r="O59" s="708"/>
      <c r="P59" s="708"/>
      <c r="Q59" s="708"/>
      <c r="R59" s="708"/>
      <c r="S59" s="708"/>
      <c r="T59" s="708"/>
      <c r="U59" s="708"/>
      <c r="V59" s="708"/>
      <c r="W59" s="708"/>
      <c r="X59" s="708"/>
      <c r="Y59" s="708"/>
      <c r="Z59" s="708"/>
      <c r="AA59" s="708"/>
      <c r="AB59" s="708"/>
      <c r="AC59" s="708"/>
      <c r="AD59" s="708"/>
      <c r="AE59" s="708"/>
      <c r="AF59" s="708"/>
      <c r="AG59" s="708"/>
      <c r="AH59" s="708"/>
      <c r="AI59" s="708"/>
      <c r="AJ59" s="708"/>
      <c r="AK59" s="708"/>
      <c r="AL59" s="708"/>
      <c r="AM59" s="708"/>
      <c r="AN59" s="708"/>
      <c r="AO59" s="708"/>
      <c r="AP59" s="708"/>
      <c r="AQ59" s="708"/>
      <c r="AR59" s="708"/>
      <c r="AS59" s="708"/>
      <c r="AT59" s="708"/>
      <c r="AU59" s="708"/>
      <c r="AV59" s="708"/>
      <c r="AW59" s="708"/>
      <c r="AX59" s="708"/>
      <c r="AY59" s="708"/>
      <c r="AZ59" s="708"/>
      <c r="BA59" s="708"/>
      <c r="BB59" s="708"/>
      <c r="BC59" s="708"/>
      <c r="BD59" s="708"/>
      <c r="BE59" s="708"/>
      <c r="BF59" s="708"/>
      <c r="BG59" s="708"/>
      <c r="BH59" s="708"/>
      <c r="BI59" s="708"/>
      <c r="BJ59" s="708"/>
      <c r="BK59" s="708"/>
      <c r="BL59" s="708"/>
      <c r="BM59" s="708"/>
    </row>
    <row r="60">
      <c r="A60" s="704"/>
      <c r="B60" s="708"/>
      <c r="C60" s="765"/>
      <c r="D60" s="708"/>
      <c r="E60" s="708"/>
      <c r="F60" s="708"/>
      <c r="G60" s="708"/>
      <c r="H60" s="708"/>
      <c r="I60" s="708"/>
      <c r="J60" s="708"/>
      <c r="K60" s="708"/>
      <c r="L60" s="708"/>
      <c r="M60" s="708"/>
      <c r="N60" s="708"/>
      <c r="O60" s="708"/>
      <c r="P60" s="708"/>
      <c r="Q60" s="708"/>
      <c r="R60" s="708"/>
      <c r="S60" s="708"/>
      <c r="T60" s="708"/>
      <c r="U60" s="708"/>
      <c r="V60" s="708"/>
      <c r="W60" s="708"/>
      <c r="X60" s="708"/>
      <c r="Y60" s="708"/>
      <c r="Z60" s="708"/>
      <c r="AA60" s="708"/>
      <c r="AB60" s="708"/>
      <c r="AC60" s="708"/>
      <c r="AD60" s="708"/>
      <c r="AE60" s="708"/>
      <c r="AF60" s="708"/>
      <c r="AG60" s="708"/>
      <c r="AH60" s="708"/>
      <c r="AI60" s="708"/>
      <c r="AJ60" s="708"/>
      <c r="AK60" s="708"/>
      <c r="AL60" s="708"/>
      <c r="AM60" s="708"/>
      <c r="AN60" s="708"/>
      <c r="AO60" s="708"/>
      <c r="AP60" s="708"/>
      <c r="AQ60" s="708"/>
      <c r="AR60" s="708"/>
      <c r="AS60" s="708"/>
      <c r="AT60" s="708"/>
      <c r="AU60" s="708"/>
      <c r="AV60" s="708"/>
      <c r="AW60" s="708"/>
      <c r="AX60" s="708"/>
      <c r="AY60" s="708"/>
      <c r="AZ60" s="708"/>
      <c r="BA60" s="708"/>
      <c r="BB60" s="708"/>
      <c r="BC60" s="708"/>
      <c r="BD60" s="708"/>
      <c r="BE60" s="708"/>
      <c r="BF60" s="708"/>
      <c r="BG60" s="708"/>
      <c r="BH60" s="708"/>
      <c r="BI60" s="708"/>
      <c r="BJ60" s="708"/>
      <c r="BK60" s="708"/>
      <c r="BL60" s="708"/>
      <c r="BM60" s="708"/>
    </row>
    <row r="61">
      <c r="A61" s="766"/>
      <c r="B61" s="702"/>
      <c r="C61" s="767"/>
      <c r="D61" s="702"/>
      <c r="E61" s="702"/>
      <c r="F61" s="702"/>
      <c r="G61" s="702"/>
      <c r="H61" s="702"/>
      <c r="I61" s="702"/>
      <c r="J61" s="702"/>
      <c r="K61" s="702"/>
      <c r="L61" s="702"/>
      <c r="M61" s="702"/>
      <c r="N61" s="702"/>
      <c r="O61" s="702"/>
      <c r="P61" s="702"/>
      <c r="Q61" s="702"/>
      <c r="R61" s="702"/>
      <c r="S61" s="702"/>
      <c r="T61" s="702"/>
      <c r="U61" s="702"/>
      <c r="V61" s="702"/>
      <c r="W61" s="702"/>
      <c r="X61" s="702"/>
      <c r="Y61" s="702"/>
      <c r="Z61" s="702"/>
      <c r="AA61" s="702"/>
      <c r="AB61" s="702"/>
      <c r="AC61" s="702"/>
      <c r="AD61" s="702"/>
      <c r="AE61" s="702"/>
      <c r="AF61" s="702"/>
      <c r="AG61" s="702"/>
      <c r="AH61" s="702"/>
      <c r="AI61" s="702"/>
      <c r="AJ61" s="702"/>
      <c r="AK61" s="702"/>
      <c r="AL61" s="702"/>
      <c r="AM61" s="702"/>
      <c r="AN61" s="702"/>
      <c r="AO61" s="702"/>
      <c r="AP61" s="702"/>
      <c r="AQ61" s="702"/>
      <c r="AR61" s="702"/>
      <c r="AS61" s="702"/>
      <c r="AT61" s="702"/>
      <c r="AU61" s="702"/>
      <c r="AV61" s="702"/>
      <c r="AW61" s="702"/>
      <c r="AX61" s="702"/>
      <c r="AY61" s="702"/>
      <c r="AZ61" s="702"/>
      <c r="BA61" s="702"/>
      <c r="BB61" s="702"/>
      <c r="BC61" s="702"/>
      <c r="BD61" s="702"/>
      <c r="BE61" s="702"/>
      <c r="BF61" s="702"/>
      <c r="BG61" s="702"/>
      <c r="BH61" s="702"/>
      <c r="BI61" s="702"/>
      <c r="BJ61" s="702"/>
      <c r="BK61" s="702"/>
      <c r="BL61" s="702"/>
      <c r="BM61" s="702"/>
    </row>
    <row r="62">
      <c r="A62" s="766"/>
      <c r="B62" s="702"/>
      <c r="C62" s="767"/>
      <c r="D62" s="702"/>
      <c r="E62" s="702"/>
      <c r="F62" s="702"/>
      <c r="G62" s="702"/>
      <c r="H62" s="702"/>
      <c r="I62" s="702"/>
      <c r="J62" s="702"/>
      <c r="K62" s="702" t="s">
        <v>141</v>
      </c>
      <c r="L62" s="702" t="s">
        <v>7167</v>
      </c>
      <c r="M62" s="702"/>
      <c r="N62" s="702"/>
      <c r="O62" s="702"/>
      <c r="P62" s="702"/>
      <c r="Q62" s="702"/>
      <c r="R62" s="702"/>
      <c r="S62" s="702"/>
      <c r="V62" s="702"/>
      <c r="W62" s="702"/>
      <c r="X62" s="702"/>
      <c r="Y62" s="702"/>
      <c r="AB62" s="702"/>
      <c r="AC62" s="702"/>
      <c r="AF62" s="702"/>
      <c r="AG62" s="702"/>
      <c r="AH62" s="702"/>
      <c r="AI62" s="702"/>
      <c r="AJ62" s="702"/>
      <c r="AK62" s="702"/>
      <c r="AL62" s="702"/>
      <c r="AM62" s="702"/>
      <c r="AN62" s="702"/>
      <c r="AO62" s="702"/>
      <c r="AP62" s="702"/>
      <c r="AQ62" s="702"/>
      <c r="AR62" s="702"/>
      <c r="AS62" s="702"/>
      <c r="AT62" s="702"/>
      <c r="AU62" s="702"/>
      <c r="AV62" s="702"/>
      <c r="AW62" s="702"/>
      <c r="AX62" s="702"/>
      <c r="AY62" s="702"/>
      <c r="AZ62" s="702"/>
      <c r="BA62" s="702"/>
      <c r="BB62" s="702"/>
      <c r="BC62" s="702"/>
      <c r="BD62" s="702"/>
      <c r="BE62" s="702"/>
      <c r="BF62" s="702"/>
      <c r="BG62" s="702"/>
      <c r="BH62" s="702"/>
      <c r="BI62" s="702"/>
      <c r="BJ62" s="702"/>
      <c r="BK62" s="702"/>
      <c r="BL62" s="702"/>
      <c r="BM62" s="702"/>
    </row>
    <row r="63">
      <c r="A63" s="766"/>
      <c r="B63" s="702"/>
      <c r="C63" s="767"/>
      <c r="D63" s="702"/>
      <c r="E63" s="702"/>
      <c r="F63" s="702"/>
      <c r="G63" s="702"/>
      <c r="H63" s="702"/>
      <c r="I63" s="702"/>
      <c r="J63" s="702"/>
      <c r="K63" s="702"/>
      <c r="L63" s="702">
        <v>67.0</v>
      </c>
      <c r="M63" s="702"/>
      <c r="N63" s="702"/>
      <c r="O63" s="702"/>
      <c r="P63" s="702"/>
      <c r="Q63" s="702"/>
      <c r="R63" s="702"/>
      <c r="S63" s="702"/>
      <c r="V63" s="702"/>
      <c r="W63" s="702"/>
      <c r="X63" s="702"/>
      <c r="Y63" s="702"/>
      <c r="AB63" s="702"/>
      <c r="AC63" s="702"/>
      <c r="AF63" s="702"/>
      <c r="AG63" s="702"/>
      <c r="AH63" s="702"/>
      <c r="AI63" s="702"/>
      <c r="AJ63" s="702"/>
      <c r="AK63" s="702"/>
      <c r="AL63" s="702"/>
      <c r="AM63" s="702"/>
      <c r="AN63" s="702"/>
      <c r="AO63" s="702"/>
      <c r="AP63" s="702"/>
      <c r="AQ63" s="702"/>
      <c r="AR63" s="702"/>
      <c r="AS63" s="702"/>
      <c r="AT63" s="702"/>
      <c r="AU63" s="702"/>
      <c r="AV63" s="702"/>
      <c r="AW63" s="702"/>
      <c r="AX63" s="702"/>
      <c r="AY63" s="702"/>
      <c r="AZ63" s="702"/>
      <c r="BA63" s="702"/>
      <c r="BB63" s="702"/>
      <c r="BC63" s="702"/>
      <c r="BD63" s="702"/>
      <c r="BE63" s="702"/>
      <c r="BF63" s="702"/>
      <c r="BG63" s="702"/>
      <c r="BH63" s="702"/>
      <c r="BI63" s="702"/>
      <c r="BJ63" s="702"/>
      <c r="BK63" s="702"/>
      <c r="BL63" s="702"/>
      <c r="BM63" s="702"/>
    </row>
    <row r="64">
      <c r="A64" s="766"/>
      <c r="B64" s="702"/>
      <c r="C64" s="767"/>
      <c r="D64" s="702"/>
      <c r="E64" s="702"/>
      <c r="F64" s="702"/>
      <c r="G64" s="702"/>
      <c r="H64" s="702"/>
      <c r="I64" s="702"/>
      <c r="J64" s="702"/>
      <c r="K64" s="702" t="s">
        <v>189</v>
      </c>
      <c r="L64" s="702">
        <v>82.0</v>
      </c>
      <c r="M64" s="702"/>
      <c r="N64" s="702"/>
      <c r="O64" s="702"/>
      <c r="P64" s="702"/>
      <c r="Q64" s="702"/>
      <c r="R64" s="702"/>
      <c r="S64" s="702"/>
      <c r="V64" s="702"/>
      <c r="W64" s="702"/>
      <c r="X64" s="702"/>
      <c r="Y64" s="702"/>
      <c r="AB64" s="702"/>
      <c r="AC64" s="702"/>
      <c r="AF64" s="702"/>
      <c r="AG64" s="702"/>
      <c r="AH64" s="702"/>
      <c r="AI64" s="702"/>
      <c r="AJ64" s="702"/>
      <c r="AK64" s="702"/>
      <c r="AL64" s="702"/>
      <c r="AM64" s="702"/>
      <c r="AN64" s="702"/>
      <c r="AO64" s="702"/>
      <c r="AP64" s="702"/>
      <c r="AQ64" s="702"/>
      <c r="AR64" s="702"/>
      <c r="AS64" s="702"/>
      <c r="AT64" s="702"/>
      <c r="AU64" s="702"/>
      <c r="AV64" s="702"/>
      <c r="AW64" s="702"/>
      <c r="AX64" s="702"/>
      <c r="AY64" s="702"/>
      <c r="AZ64" s="702"/>
      <c r="BA64" s="702"/>
      <c r="BB64" s="702"/>
      <c r="BC64" s="702"/>
      <c r="BD64" s="702"/>
      <c r="BE64" s="702"/>
      <c r="BF64" s="702"/>
      <c r="BG64" s="702"/>
      <c r="BH64" s="702"/>
      <c r="BI64" s="702"/>
      <c r="BJ64" s="702"/>
      <c r="BK64" s="702"/>
      <c r="BL64" s="702"/>
      <c r="BM64" s="702"/>
    </row>
    <row r="65">
      <c r="A65" s="766"/>
      <c r="B65" s="702"/>
      <c r="C65" s="767"/>
      <c r="D65" s="702"/>
      <c r="E65" s="702"/>
      <c r="F65" s="702"/>
      <c r="G65" s="702"/>
      <c r="H65" s="702"/>
      <c r="I65" s="702"/>
      <c r="J65" s="702"/>
      <c r="K65" s="702" t="s">
        <v>213</v>
      </c>
      <c r="L65" s="702">
        <v>44.0</v>
      </c>
      <c r="M65" s="702"/>
      <c r="N65" s="702"/>
      <c r="O65" s="702"/>
      <c r="P65" s="702"/>
      <c r="Q65" s="702"/>
      <c r="R65" s="702"/>
      <c r="S65" s="702"/>
      <c r="V65" s="702"/>
      <c r="W65" s="702"/>
      <c r="X65" s="702"/>
      <c r="Y65" s="702"/>
      <c r="AB65" s="702"/>
      <c r="AC65" s="702"/>
      <c r="AF65" s="702"/>
      <c r="AG65" s="702"/>
      <c r="AH65" s="702"/>
      <c r="AI65" s="702"/>
      <c r="AJ65" s="702"/>
      <c r="AK65" s="702"/>
      <c r="AL65" s="702"/>
      <c r="AM65" s="702"/>
      <c r="AN65" s="702"/>
      <c r="AO65" s="702"/>
      <c r="AP65" s="702"/>
      <c r="AQ65" s="702"/>
      <c r="AR65" s="702"/>
      <c r="AS65" s="702"/>
      <c r="AT65" s="702"/>
      <c r="AU65" s="702"/>
      <c r="AV65" s="702"/>
      <c r="AW65" s="702"/>
      <c r="AX65" s="702"/>
      <c r="AY65" s="702"/>
      <c r="AZ65" s="702"/>
      <c r="BA65" s="702"/>
      <c r="BB65" s="702"/>
      <c r="BC65" s="702"/>
      <c r="BD65" s="702"/>
      <c r="BE65" s="702"/>
      <c r="BF65" s="702"/>
      <c r="BG65" s="702"/>
      <c r="BH65" s="702"/>
      <c r="BI65" s="702"/>
      <c r="BJ65" s="702"/>
      <c r="BK65" s="702"/>
      <c r="BL65" s="702"/>
      <c r="BM65" s="702"/>
    </row>
    <row r="66">
      <c r="A66" s="766"/>
      <c r="B66" s="702"/>
      <c r="C66" s="767"/>
      <c r="D66" s="702"/>
      <c r="E66" s="702"/>
      <c r="F66" s="702"/>
      <c r="G66" s="702"/>
      <c r="H66" s="702"/>
      <c r="I66" s="702"/>
      <c r="J66" s="702"/>
      <c r="K66" s="702" t="s">
        <v>227</v>
      </c>
      <c r="L66" s="702">
        <v>77.0</v>
      </c>
      <c r="M66" s="702"/>
      <c r="N66" s="702"/>
      <c r="O66" s="702"/>
      <c r="P66" s="702"/>
      <c r="Q66" s="702"/>
      <c r="R66" s="702"/>
      <c r="S66" s="702"/>
      <c r="V66" s="702"/>
      <c r="W66" s="702"/>
      <c r="X66" s="702"/>
      <c r="Y66" s="702"/>
      <c r="AB66" s="702"/>
      <c r="AC66" s="702"/>
      <c r="AF66" s="702"/>
      <c r="AG66" s="702"/>
      <c r="AH66" s="702"/>
      <c r="AI66" s="702"/>
      <c r="AJ66" s="702"/>
      <c r="AK66" s="702"/>
      <c r="AL66" s="702"/>
      <c r="AM66" s="702"/>
      <c r="AN66" s="702"/>
      <c r="AO66" s="702"/>
      <c r="AP66" s="702"/>
      <c r="AQ66" s="702"/>
      <c r="AR66" s="702"/>
      <c r="AS66" s="702"/>
      <c r="AT66" s="702"/>
      <c r="AU66" s="702"/>
      <c r="AV66" s="702"/>
      <c r="AW66" s="702"/>
      <c r="AX66" s="702"/>
      <c r="AY66" s="702"/>
      <c r="AZ66" s="702"/>
      <c r="BA66" s="702"/>
      <c r="BB66" s="702"/>
      <c r="BC66" s="702"/>
      <c r="BD66" s="702"/>
      <c r="BE66" s="702"/>
      <c r="BF66" s="702"/>
      <c r="BG66" s="702"/>
      <c r="BH66" s="702"/>
      <c r="BI66" s="702"/>
      <c r="BJ66" s="702"/>
      <c r="BK66" s="702"/>
      <c r="BL66" s="702"/>
      <c r="BM66" s="702"/>
    </row>
    <row r="67">
      <c r="A67" s="766"/>
      <c r="B67" s="702"/>
      <c r="C67" s="767"/>
      <c r="D67" s="702"/>
      <c r="E67" s="702"/>
      <c r="F67" s="702"/>
      <c r="G67" s="702"/>
      <c r="H67" s="702"/>
      <c r="I67" s="702"/>
      <c r="J67" s="702"/>
      <c r="K67" s="702" t="s">
        <v>148</v>
      </c>
      <c r="L67" s="702">
        <v>125.0</v>
      </c>
      <c r="M67" s="702"/>
      <c r="N67" s="702"/>
      <c r="O67" s="702"/>
      <c r="P67" s="702"/>
      <c r="Q67" s="702"/>
      <c r="R67" s="702"/>
      <c r="S67" s="702"/>
      <c r="V67" s="702"/>
      <c r="W67" s="702"/>
      <c r="X67" s="702"/>
      <c r="Y67" s="702"/>
      <c r="AB67" s="702"/>
      <c r="AC67" s="702"/>
      <c r="AF67" s="702"/>
      <c r="AG67" s="702"/>
      <c r="AH67" s="702"/>
      <c r="AI67" s="702"/>
      <c r="AJ67" s="702"/>
      <c r="AK67" s="702"/>
      <c r="AL67" s="702"/>
      <c r="AM67" s="702"/>
      <c r="AN67" s="702"/>
      <c r="AO67" s="702"/>
      <c r="AP67" s="702"/>
      <c r="AQ67" s="702"/>
      <c r="AR67" s="702"/>
      <c r="AS67" s="702"/>
      <c r="AT67" s="702"/>
      <c r="AU67" s="702"/>
      <c r="AV67" s="702"/>
      <c r="AW67" s="702"/>
      <c r="AX67" s="702"/>
      <c r="AY67" s="702"/>
      <c r="AZ67" s="702"/>
      <c r="BA67" s="702"/>
      <c r="BB67" s="702"/>
      <c r="BC67" s="702"/>
      <c r="BD67" s="702"/>
      <c r="BE67" s="702"/>
      <c r="BF67" s="702"/>
      <c r="BG67" s="702"/>
      <c r="BH67" s="702"/>
      <c r="BI67" s="702"/>
      <c r="BJ67" s="702"/>
      <c r="BK67" s="702"/>
      <c r="BL67" s="702"/>
      <c r="BM67" s="702"/>
    </row>
    <row r="68">
      <c r="A68" s="766"/>
      <c r="B68" s="702"/>
      <c r="C68" s="767"/>
      <c r="D68" s="702"/>
      <c r="E68" s="702"/>
      <c r="F68" s="702"/>
      <c r="G68" s="702"/>
      <c r="H68" s="702"/>
      <c r="I68" s="702"/>
      <c r="J68" s="702"/>
      <c r="K68" s="702" t="s">
        <v>222</v>
      </c>
      <c r="L68" s="702">
        <v>81.0</v>
      </c>
      <c r="M68" s="702"/>
      <c r="N68" s="702"/>
      <c r="O68" s="702"/>
      <c r="P68" s="702"/>
      <c r="Q68" s="702"/>
      <c r="R68" s="702"/>
      <c r="S68" s="702"/>
      <c r="T68" s="702"/>
      <c r="U68" s="702"/>
      <c r="V68" s="702"/>
      <c r="W68" s="702"/>
      <c r="X68" s="702"/>
      <c r="Y68" s="702"/>
      <c r="AB68" s="702"/>
      <c r="AC68" s="702"/>
      <c r="AF68" s="702"/>
      <c r="AG68" s="702"/>
      <c r="AH68" s="702"/>
      <c r="AI68" s="702"/>
      <c r="AJ68" s="702"/>
      <c r="AK68" s="702"/>
      <c r="AL68" s="702"/>
      <c r="AM68" s="702"/>
      <c r="AN68" s="702"/>
      <c r="AO68" s="702"/>
      <c r="AP68" s="702"/>
      <c r="AQ68" s="702"/>
      <c r="AR68" s="702"/>
      <c r="AS68" s="702"/>
      <c r="AT68" s="702"/>
      <c r="AU68" s="702"/>
      <c r="AV68" s="702"/>
      <c r="AW68" s="702"/>
      <c r="AX68" s="702"/>
      <c r="AY68" s="702"/>
      <c r="AZ68" s="702"/>
      <c r="BA68" s="702"/>
      <c r="BB68" s="702"/>
      <c r="BC68" s="702"/>
      <c r="BD68" s="702"/>
      <c r="BE68" s="702"/>
      <c r="BF68" s="702"/>
      <c r="BG68" s="702"/>
      <c r="BH68" s="702"/>
      <c r="BI68" s="702"/>
      <c r="BJ68" s="702"/>
      <c r="BK68" s="702"/>
      <c r="BL68" s="702"/>
      <c r="BM68" s="702"/>
    </row>
    <row r="69">
      <c r="A69" s="766"/>
      <c r="B69" s="702"/>
      <c r="C69" s="767"/>
      <c r="D69" s="702"/>
      <c r="E69" s="702"/>
      <c r="F69" s="702"/>
      <c r="G69" s="702"/>
      <c r="H69" s="702"/>
      <c r="I69" s="702"/>
      <c r="J69" s="702"/>
      <c r="K69" s="702" t="s">
        <v>143</v>
      </c>
      <c r="L69" s="702">
        <v>60.0</v>
      </c>
      <c r="M69" s="702"/>
      <c r="N69" s="702"/>
      <c r="O69" s="702"/>
      <c r="P69" s="702"/>
      <c r="Q69" s="702"/>
      <c r="R69" s="702"/>
      <c r="S69" s="702"/>
      <c r="T69" s="702"/>
      <c r="U69" s="702"/>
      <c r="V69" s="702"/>
      <c r="W69" s="702"/>
      <c r="X69" s="702"/>
      <c r="Y69" s="702"/>
      <c r="AB69" s="702"/>
      <c r="AC69" s="702"/>
      <c r="AF69" s="702"/>
      <c r="AG69" s="702"/>
      <c r="AH69" s="702"/>
      <c r="AI69" s="702"/>
      <c r="AJ69" s="702"/>
      <c r="AK69" s="702"/>
      <c r="AL69" s="702"/>
      <c r="AM69" s="702"/>
      <c r="AN69" s="702"/>
      <c r="AO69" s="702"/>
      <c r="AP69" s="702"/>
      <c r="AQ69" s="702"/>
      <c r="AR69" s="702"/>
      <c r="AS69" s="702"/>
      <c r="AT69" s="702"/>
      <c r="AU69" s="702"/>
      <c r="AV69" s="702"/>
      <c r="AW69" s="702"/>
      <c r="AX69" s="702"/>
      <c r="AY69" s="702"/>
      <c r="AZ69" s="702"/>
      <c r="BA69" s="702"/>
      <c r="BB69" s="702"/>
      <c r="BC69" s="702"/>
      <c r="BD69" s="702"/>
      <c r="BE69" s="702"/>
      <c r="BF69" s="702"/>
      <c r="BG69" s="702"/>
      <c r="BH69" s="702"/>
      <c r="BI69" s="702"/>
      <c r="BJ69" s="702"/>
      <c r="BK69" s="702"/>
      <c r="BL69" s="702"/>
      <c r="BM69" s="702"/>
    </row>
    <row r="70">
      <c r="A70" s="766"/>
      <c r="B70" s="702"/>
      <c r="C70" s="767"/>
      <c r="D70" s="702"/>
      <c r="E70" s="702"/>
      <c r="F70" s="702"/>
      <c r="G70" s="702"/>
      <c r="H70" s="702"/>
      <c r="I70" s="702"/>
      <c r="J70" s="702"/>
      <c r="K70" s="702" t="s">
        <v>193</v>
      </c>
      <c r="L70" s="702">
        <v>96.0</v>
      </c>
      <c r="M70" s="702"/>
      <c r="N70" s="702"/>
      <c r="O70" s="702"/>
      <c r="P70" s="702"/>
      <c r="Q70" s="702"/>
      <c r="R70" s="702"/>
      <c r="S70" s="702"/>
      <c r="T70" s="702"/>
      <c r="U70" s="702"/>
      <c r="V70" s="702"/>
      <c r="W70" s="702"/>
      <c r="X70" s="702"/>
      <c r="Y70" s="702"/>
      <c r="AB70" s="702"/>
      <c r="AC70" s="702"/>
      <c r="AF70" s="702"/>
      <c r="AG70" s="702"/>
      <c r="AH70" s="702"/>
      <c r="AI70" s="702"/>
      <c r="AJ70" s="702"/>
      <c r="AK70" s="702"/>
      <c r="AL70" s="702"/>
      <c r="AM70" s="702"/>
      <c r="AN70" s="702"/>
      <c r="AO70" s="702"/>
      <c r="AP70" s="702"/>
      <c r="AQ70" s="702"/>
      <c r="AR70" s="702"/>
      <c r="AS70" s="702"/>
      <c r="AT70" s="702"/>
      <c r="AU70" s="702"/>
      <c r="AV70" s="702"/>
      <c r="AW70" s="702"/>
      <c r="AX70" s="702"/>
      <c r="AY70" s="702"/>
      <c r="AZ70" s="702"/>
      <c r="BA70" s="702"/>
      <c r="BB70" s="702"/>
      <c r="BC70" s="702"/>
      <c r="BD70" s="702"/>
      <c r="BE70" s="702"/>
      <c r="BF70" s="702"/>
      <c r="BG70" s="702"/>
      <c r="BH70" s="702"/>
      <c r="BI70" s="702"/>
      <c r="BJ70" s="702"/>
      <c r="BK70" s="702"/>
      <c r="BL70" s="702"/>
      <c r="BM70" s="702"/>
    </row>
    <row r="71">
      <c r="A71" s="766"/>
      <c r="B71" s="702"/>
      <c r="C71" s="767"/>
      <c r="D71" s="702"/>
      <c r="E71" s="702"/>
      <c r="F71" s="702"/>
      <c r="G71" s="702"/>
      <c r="H71" s="702"/>
      <c r="I71" s="702"/>
      <c r="J71" s="702"/>
      <c r="K71" s="702" t="s">
        <v>160</v>
      </c>
      <c r="L71" s="702">
        <v>83.0</v>
      </c>
      <c r="M71" s="702"/>
      <c r="N71" s="702"/>
      <c r="O71" s="702"/>
      <c r="P71" s="702"/>
      <c r="Q71" s="702"/>
      <c r="R71" s="702"/>
      <c r="S71" s="702"/>
      <c r="T71" s="702"/>
      <c r="U71" s="702"/>
      <c r="V71" s="702"/>
      <c r="W71" s="702"/>
      <c r="X71" s="702"/>
      <c r="Y71" s="702"/>
      <c r="AB71" s="702"/>
      <c r="AC71" s="702"/>
      <c r="AF71" s="702"/>
      <c r="AG71" s="702"/>
      <c r="AH71" s="702"/>
      <c r="AI71" s="702"/>
      <c r="AJ71" s="702"/>
      <c r="AK71" s="702"/>
      <c r="AL71" s="702"/>
      <c r="AM71" s="702"/>
      <c r="AN71" s="702"/>
      <c r="AO71" s="702"/>
      <c r="AP71" s="702"/>
      <c r="AQ71" s="702"/>
      <c r="AR71" s="702"/>
      <c r="AS71" s="702"/>
      <c r="AT71" s="702"/>
      <c r="AU71" s="702"/>
      <c r="AV71" s="702"/>
      <c r="AW71" s="702"/>
      <c r="AX71" s="702"/>
      <c r="AY71" s="702"/>
      <c r="AZ71" s="702"/>
      <c r="BA71" s="702"/>
      <c r="BB71" s="702"/>
      <c r="BC71" s="702"/>
      <c r="BD71" s="702"/>
      <c r="BE71" s="702"/>
      <c r="BF71" s="702"/>
      <c r="BG71" s="702"/>
      <c r="BH71" s="702"/>
      <c r="BI71" s="702"/>
      <c r="BJ71" s="702"/>
      <c r="BK71" s="702"/>
      <c r="BL71" s="702"/>
      <c r="BM71" s="702"/>
    </row>
    <row r="72">
      <c r="A72" s="766"/>
      <c r="B72" s="702"/>
      <c r="C72" s="767"/>
      <c r="D72" s="702"/>
      <c r="E72" s="702"/>
      <c r="F72" s="702"/>
      <c r="G72" s="702"/>
      <c r="H72" s="702"/>
      <c r="I72" s="702"/>
      <c r="J72" s="702"/>
      <c r="K72" s="702" t="s">
        <v>151</v>
      </c>
      <c r="L72" s="702">
        <v>117.0</v>
      </c>
      <c r="M72" s="702"/>
      <c r="N72" s="702"/>
      <c r="O72" s="702"/>
      <c r="P72" s="702"/>
      <c r="Q72" s="702"/>
      <c r="R72" s="702"/>
      <c r="S72" s="702"/>
      <c r="T72" s="702"/>
      <c r="U72" s="702"/>
      <c r="V72" s="702"/>
      <c r="W72" s="702"/>
      <c r="X72" s="702"/>
      <c r="Y72" s="702"/>
      <c r="AB72" s="702"/>
      <c r="AC72" s="702"/>
      <c r="AF72" s="702"/>
      <c r="AG72" s="702"/>
      <c r="AH72" s="702"/>
      <c r="AI72" s="702"/>
      <c r="AJ72" s="702"/>
      <c r="AK72" s="702"/>
      <c r="AL72" s="702"/>
      <c r="AM72" s="702"/>
      <c r="AN72" s="702"/>
      <c r="AO72" s="702"/>
      <c r="AP72" s="702"/>
      <c r="AQ72" s="702"/>
      <c r="AR72" s="702"/>
      <c r="AS72" s="702"/>
      <c r="AT72" s="702"/>
      <c r="AU72" s="702"/>
      <c r="AV72" s="702"/>
      <c r="AW72" s="702"/>
      <c r="AX72" s="702"/>
      <c r="AY72" s="702"/>
      <c r="AZ72" s="702"/>
      <c r="BA72" s="702"/>
      <c r="BB72" s="702"/>
      <c r="BC72" s="702"/>
      <c r="BD72" s="702"/>
      <c r="BE72" s="702"/>
      <c r="BF72" s="702"/>
      <c r="BG72" s="702"/>
      <c r="BH72" s="702"/>
      <c r="BI72" s="702"/>
      <c r="BJ72" s="702"/>
      <c r="BK72" s="702"/>
      <c r="BL72" s="702"/>
      <c r="BM72" s="702"/>
    </row>
    <row r="73">
      <c r="A73" s="766"/>
      <c r="B73" s="702"/>
      <c r="C73" s="767"/>
      <c r="D73" s="702"/>
      <c r="E73" s="702"/>
      <c r="F73" s="702"/>
      <c r="G73" s="702"/>
      <c r="H73" s="702"/>
      <c r="I73" s="702"/>
      <c r="J73" s="702"/>
      <c r="K73" s="702" t="s">
        <v>238</v>
      </c>
      <c r="L73" s="702">
        <v>81.0</v>
      </c>
      <c r="M73" s="702"/>
      <c r="N73" s="702"/>
      <c r="O73" s="702"/>
      <c r="P73" s="702"/>
      <c r="Q73" s="702"/>
      <c r="R73" s="702"/>
      <c r="S73" s="702"/>
      <c r="T73" s="702"/>
      <c r="U73" s="702"/>
      <c r="V73" s="702"/>
      <c r="W73" s="702"/>
      <c r="X73" s="702"/>
      <c r="Y73" s="702"/>
      <c r="AB73" s="702"/>
      <c r="AC73" s="702"/>
      <c r="AF73" s="702"/>
      <c r="AG73" s="702"/>
      <c r="AH73" s="702"/>
      <c r="AI73" s="702"/>
      <c r="AJ73" s="702"/>
      <c r="AK73" s="702"/>
      <c r="AL73" s="702"/>
      <c r="AM73" s="702"/>
      <c r="AN73" s="702"/>
      <c r="AO73" s="702"/>
      <c r="AP73" s="702"/>
      <c r="AQ73" s="702"/>
      <c r="AR73" s="702"/>
      <c r="AS73" s="702"/>
      <c r="AT73" s="702"/>
      <c r="AU73" s="702"/>
      <c r="AV73" s="702"/>
      <c r="AW73" s="702"/>
      <c r="AX73" s="702"/>
      <c r="AY73" s="702"/>
      <c r="AZ73" s="702"/>
      <c r="BA73" s="702"/>
      <c r="BB73" s="702"/>
      <c r="BC73" s="702"/>
      <c r="BD73" s="702"/>
      <c r="BE73" s="702"/>
      <c r="BF73" s="702"/>
      <c r="BG73" s="702"/>
      <c r="BH73" s="702"/>
      <c r="BI73" s="702"/>
      <c r="BJ73" s="702"/>
      <c r="BK73" s="702"/>
      <c r="BL73" s="702"/>
      <c r="BM73" s="702"/>
    </row>
    <row r="74">
      <c r="A74" s="766"/>
      <c r="B74" s="702"/>
      <c r="C74" s="767"/>
      <c r="D74" s="702"/>
      <c r="E74" s="702"/>
      <c r="F74" s="702"/>
      <c r="G74" s="702"/>
      <c r="H74" s="702"/>
      <c r="I74" s="702"/>
      <c r="J74" s="702"/>
      <c r="K74" s="702" t="s">
        <v>679</v>
      </c>
      <c r="L74" s="702">
        <v>83.0</v>
      </c>
      <c r="M74" s="702"/>
      <c r="N74" s="702"/>
      <c r="O74" s="702"/>
      <c r="P74" s="702"/>
      <c r="Q74" s="702"/>
      <c r="R74" s="702"/>
      <c r="S74" s="702"/>
      <c r="T74" s="702"/>
      <c r="U74" s="702"/>
      <c r="V74" s="702"/>
      <c r="W74" s="702"/>
      <c r="X74" s="702"/>
      <c r="Y74" s="702"/>
      <c r="AB74" s="702"/>
      <c r="AC74" s="702"/>
      <c r="AF74" s="702"/>
      <c r="AG74" s="702"/>
      <c r="AH74" s="702"/>
      <c r="AI74" s="702"/>
      <c r="AJ74" s="702"/>
      <c r="AK74" s="702"/>
      <c r="AL74" s="702"/>
      <c r="AM74" s="702"/>
      <c r="AN74" s="702"/>
      <c r="AO74" s="702"/>
      <c r="AP74" s="702"/>
      <c r="AQ74" s="702"/>
      <c r="AR74" s="702"/>
      <c r="AS74" s="702"/>
      <c r="AT74" s="702"/>
      <c r="AU74" s="702"/>
      <c r="AV74" s="702"/>
      <c r="AW74" s="702"/>
      <c r="AX74" s="702"/>
      <c r="AY74" s="702"/>
      <c r="AZ74" s="702"/>
      <c r="BA74" s="702"/>
      <c r="BB74" s="702"/>
      <c r="BC74" s="702"/>
      <c r="BD74" s="702"/>
      <c r="BE74" s="702"/>
      <c r="BF74" s="702"/>
      <c r="BG74" s="702"/>
      <c r="BH74" s="702"/>
      <c r="BI74" s="702"/>
      <c r="BJ74" s="702"/>
      <c r="BK74" s="702"/>
      <c r="BL74" s="702"/>
      <c r="BM74" s="702"/>
    </row>
    <row r="75">
      <c r="A75" s="766"/>
      <c r="B75" s="702"/>
      <c r="C75" s="767"/>
      <c r="D75" s="702"/>
      <c r="E75" s="702"/>
      <c r="F75" s="702"/>
      <c r="G75" s="702"/>
      <c r="H75" s="702"/>
      <c r="I75" s="702"/>
      <c r="J75" s="702"/>
      <c r="K75" s="702" t="s">
        <v>362</v>
      </c>
      <c r="L75" s="702">
        <v>3.0</v>
      </c>
      <c r="M75" s="702"/>
      <c r="N75" s="702"/>
      <c r="O75" s="702"/>
      <c r="P75" s="702"/>
      <c r="Q75" s="702"/>
      <c r="R75" s="702"/>
      <c r="S75" s="702"/>
      <c r="T75" s="702"/>
      <c r="U75" s="702"/>
      <c r="V75" s="702"/>
      <c r="W75" s="702"/>
      <c r="X75" s="702"/>
      <c r="Y75" s="702"/>
      <c r="AB75" s="702"/>
      <c r="AC75" s="702"/>
      <c r="AF75" s="702"/>
      <c r="AG75" s="702"/>
      <c r="AH75" s="702"/>
      <c r="AI75" s="702"/>
      <c r="AJ75" s="702"/>
      <c r="AK75" s="702"/>
      <c r="AL75" s="702"/>
      <c r="AM75" s="702"/>
      <c r="AN75" s="702"/>
      <c r="AO75" s="702"/>
      <c r="AP75" s="702"/>
      <c r="AQ75" s="702"/>
      <c r="AR75" s="702"/>
      <c r="AS75" s="702"/>
      <c r="AT75" s="702"/>
      <c r="AU75" s="702"/>
      <c r="AV75" s="702"/>
      <c r="AW75" s="702"/>
      <c r="AX75" s="702"/>
      <c r="AY75" s="702"/>
      <c r="AZ75" s="702"/>
      <c r="BA75" s="702"/>
      <c r="BB75" s="702"/>
      <c r="BC75" s="702"/>
      <c r="BD75" s="702"/>
      <c r="BE75" s="702"/>
      <c r="BF75" s="702"/>
      <c r="BG75" s="702"/>
      <c r="BH75" s="702"/>
      <c r="BI75" s="702"/>
      <c r="BJ75" s="702"/>
      <c r="BK75" s="702"/>
      <c r="BL75" s="702"/>
      <c r="BM75" s="702"/>
    </row>
    <row r="76">
      <c r="A76" s="766"/>
      <c r="B76" s="702"/>
      <c r="C76" s="767"/>
      <c r="D76" s="702"/>
      <c r="E76" s="702"/>
      <c r="F76" s="702"/>
      <c r="G76" s="702"/>
      <c r="H76" s="702"/>
      <c r="I76" s="702"/>
      <c r="J76" s="702"/>
      <c r="K76" s="702" t="s">
        <v>7153</v>
      </c>
      <c r="L76" s="702">
        <v>999.0</v>
      </c>
      <c r="M76" s="702"/>
      <c r="N76" s="702"/>
      <c r="O76" s="702"/>
      <c r="P76" s="702"/>
      <c r="Q76" s="702"/>
      <c r="R76" s="702"/>
      <c r="S76" s="702"/>
      <c r="T76" s="702"/>
      <c r="U76" s="702"/>
      <c r="V76" s="702"/>
      <c r="W76" s="702"/>
      <c r="X76" s="702"/>
      <c r="Y76" s="702"/>
      <c r="AB76" s="702"/>
      <c r="AC76" s="702"/>
      <c r="AF76" s="702"/>
      <c r="AG76" s="702"/>
      <c r="AH76" s="702"/>
      <c r="AI76" s="702"/>
      <c r="AJ76" s="702"/>
      <c r="AK76" s="702"/>
      <c r="AL76" s="702"/>
      <c r="AM76" s="702"/>
      <c r="AN76" s="702"/>
      <c r="AO76" s="702"/>
      <c r="AP76" s="702"/>
      <c r="AQ76" s="702"/>
      <c r="AR76" s="702"/>
      <c r="AS76" s="702"/>
      <c r="AT76" s="702"/>
      <c r="AU76" s="702"/>
      <c r="AV76" s="702"/>
      <c r="AW76" s="702"/>
      <c r="AX76" s="702"/>
      <c r="AY76" s="702"/>
      <c r="AZ76" s="702"/>
      <c r="BA76" s="702"/>
      <c r="BB76" s="702"/>
      <c r="BC76" s="702"/>
      <c r="BD76" s="702"/>
      <c r="BE76" s="702"/>
      <c r="BF76" s="702"/>
      <c r="BG76" s="702"/>
      <c r="BH76" s="702"/>
      <c r="BI76" s="702"/>
      <c r="BJ76" s="702"/>
      <c r="BK76" s="702"/>
      <c r="BL76" s="702"/>
      <c r="BM76" s="702"/>
    </row>
    <row r="77">
      <c r="A77" s="766"/>
      <c r="B77" s="702"/>
      <c r="C77" s="767"/>
      <c r="D77" s="702"/>
      <c r="E77" s="702"/>
      <c r="F77" s="702"/>
      <c r="G77" s="702"/>
      <c r="H77" s="702"/>
      <c r="I77" s="702"/>
      <c r="J77" s="702"/>
      <c r="K77" s="702"/>
      <c r="L77" s="702"/>
      <c r="M77" s="702"/>
      <c r="N77" s="702"/>
      <c r="O77" s="702"/>
      <c r="P77" s="702"/>
      <c r="Q77" s="702"/>
      <c r="R77" s="702"/>
      <c r="S77" s="702"/>
      <c r="T77" s="702"/>
      <c r="U77" s="702"/>
      <c r="V77" s="702"/>
      <c r="W77" s="702"/>
      <c r="X77" s="702"/>
      <c r="Y77" s="702"/>
      <c r="AB77" s="702"/>
      <c r="AC77" s="702"/>
      <c r="AF77" s="702"/>
      <c r="AG77" s="702"/>
      <c r="AH77" s="702"/>
      <c r="AI77" s="702"/>
      <c r="AJ77" s="702"/>
      <c r="AK77" s="702"/>
      <c r="AL77" s="702"/>
      <c r="AM77" s="702"/>
      <c r="AN77" s="702"/>
      <c r="AO77" s="702"/>
      <c r="AP77" s="702"/>
      <c r="AQ77" s="702"/>
      <c r="AR77" s="702"/>
      <c r="AS77" s="702"/>
      <c r="AT77" s="702"/>
      <c r="AU77" s="702"/>
      <c r="AV77" s="702"/>
      <c r="AW77" s="702"/>
      <c r="AX77" s="702"/>
      <c r="AY77" s="702"/>
      <c r="AZ77" s="702"/>
      <c r="BA77" s="702"/>
      <c r="BB77" s="702"/>
      <c r="BC77" s="702"/>
      <c r="BD77" s="702"/>
      <c r="BE77" s="702"/>
      <c r="BF77" s="702"/>
      <c r="BG77" s="702"/>
      <c r="BH77" s="702"/>
      <c r="BI77" s="702"/>
      <c r="BJ77" s="702"/>
      <c r="BK77" s="702"/>
      <c r="BL77" s="702"/>
      <c r="BM77" s="702"/>
    </row>
    <row r="78">
      <c r="A78" s="766"/>
      <c r="B78" s="702"/>
      <c r="C78" s="767"/>
      <c r="D78" s="702"/>
      <c r="E78" s="702"/>
      <c r="F78" s="702"/>
      <c r="G78" s="702"/>
      <c r="H78" s="702"/>
      <c r="I78" s="702"/>
      <c r="J78" s="702"/>
      <c r="K78" s="702"/>
      <c r="L78" s="702"/>
      <c r="M78" s="702"/>
      <c r="N78" s="702"/>
      <c r="O78" s="702"/>
      <c r="P78" s="702"/>
      <c r="Q78" s="702"/>
      <c r="R78" s="702"/>
      <c r="S78" s="702"/>
      <c r="T78" s="702"/>
      <c r="U78" s="702"/>
      <c r="V78" s="702"/>
      <c r="W78" s="702"/>
      <c r="X78" s="702"/>
      <c r="Y78" s="702"/>
      <c r="AB78" s="702"/>
      <c r="AC78" s="702"/>
      <c r="AF78" s="702"/>
      <c r="AG78" s="702"/>
      <c r="AH78" s="702"/>
      <c r="AI78" s="702"/>
      <c r="AJ78" s="702"/>
      <c r="AK78" s="702"/>
      <c r="AL78" s="702"/>
      <c r="AM78" s="702"/>
      <c r="AN78" s="702"/>
      <c r="AO78" s="702"/>
      <c r="AP78" s="702"/>
      <c r="AQ78" s="702"/>
      <c r="AR78" s="702"/>
      <c r="AS78" s="702"/>
      <c r="AT78" s="702"/>
      <c r="AU78" s="702"/>
      <c r="AV78" s="702"/>
      <c r="AW78" s="702"/>
      <c r="AX78" s="702"/>
      <c r="AY78" s="702"/>
      <c r="AZ78" s="702"/>
      <c r="BA78" s="702"/>
      <c r="BB78" s="702"/>
      <c r="BC78" s="702"/>
      <c r="BD78" s="702"/>
      <c r="BE78" s="702"/>
      <c r="BF78" s="702"/>
      <c r="BG78" s="702"/>
      <c r="BH78" s="702"/>
      <c r="BI78" s="702"/>
      <c r="BJ78" s="702"/>
      <c r="BK78" s="702"/>
      <c r="BL78" s="702"/>
      <c r="BM78" s="702"/>
    </row>
    <row r="79">
      <c r="A79" s="766"/>
      <c r="B79" s="702"/>
      <c r="C79" s="767"/>
      <c r="D79" s="702"/>
      <c r="E79" s="702"/>
      <c r="F79" s="702"/>
      <c r="G79" s="702"/>
      <c r="H79" s="702"/>
      <c r="I79" s="702"/>
      <c r="J79" s="702"/>
      <c r="K79" s="702"/>
      <c r="L79" s="702"/>
      <c r="M79" s="702"/>
      <c r="N79" s="702"/>
      <c r="O79" s="702"/>
      <c r="P79" s="702"/>
      <c r="Q79" s="702"/>
      <c r="R79" s="702"/>
      <c r="S79" s="702"/>
      <c r="T79" s="702"/>
      <c r="U79" s="702"/>
      <c r="V79" s="702"/>
      <c r="W79" s="702"/>
      <c r="X79" s="702"/>
      <c r="Y79" s="702"/>
      <c r="AB79" s="702"/>
      <c r="AC79" s="702"/>
      <c r="AF79" s="702"/>
      <c r="AG79" s="702"/>
      <c r="AH79" s="702"/>
      <c r="AI79" s="702"/>
      <c r="AJ79" s="702"/>
      <c r="AK79" s="702"/>
      <c r="AL79" s="702"/>
      <c r="AM79" s="702"/>
      <c r="AN79" s="702"/>
      <c r="AO79" s="702"/>
      <c r="AP79" s="702"/>
      <c r="AQ79" s="702"/>
      <c r="AR79" s="702"/>
      <c r="AS79" s="702"/>
      <c r="AT79" s="702"/>
      <c r="AU79" s="702"/>
      <c r="AV79" s="702"/>
      <c r="AW79" s="702"/>
      <c r="AX79" s="702"/>
      <c r="AY79" s="702"/>
      <c r="AZ79" s="702"/>
      <c r="BA79" s="702"/>
      <c r="BB79" s="702"/>
      <c r="BC79" s="702"/>
      <c r="BD79" s="702"/>
      <c r="BE79" s="702"/>
      <c r="BF79" s="702"/>
      <c r="BG79" s="702"/>
      <c r="BH79" s="702"/>
      <c r="BI79" s="702"/>
      <c r="BJ79" s="702"/>
      <c r="BK79" s="702"/>
      <c r="BL79" s="702"/>
      <c r="BM79" s="702"/>
    </row>
    <row r="80">
      <c r="A80" s="766"/>
      <c r="B80" s="702"/>
      <c r="C80" s="767"/>
      <c r="D80" s="702"/>
      <c r="E80" s="702"/>
      <c r="F80" s="702"/>
      <c r="G80" s="702"/>
      <c r="H80" s="702"/>
      <c r="I80" s="702"/>
      <c r="J80" s="702"/>
      <c r="K80" s="702"/>
      <c r="L80" s="702"/>
      <c r="M80" s="702"/>
      <c r="N80" s="702"/>
      <c r="O80" s="702"/>
      <c r="P80" s="702"/>
      <c r="Q80" s="702"/>
      <c r="R80" s="702"/>
      <c r="S80" s="702"/>
      <c r="T80" s="702"/>
      <c r="U80" s="702"/>
      <c r="V80" s="702"/>
      <c r="W80" s="702"/>
      <c r="X80" s="702"/>
      <c r="Y80" s="702"/>
      <c r="AB80" s="702"/>
      <c r="AC80" s="702"/>
      <c r="AF80" s="702"/>
      <c r="AG80" s="702"/>
      <c r="AH80" s="702"/>
      <c r="AI80" s="702"/>
      <c r="AJ80" s="702"/>
      <c r="AK80" s="702"/>
      <c r="AL80" s="702"/>
      <c r="AM80" s="702"/>
      <c r="AN80" s="702"/>
      <c r="AO80" s="702"/>
      <c r="AP80" s="702"/>
      <c r="AQ80" s="702"/>
      <c r="AR80" s="702"/>
      <c r="AS80" s="702"/>
      <c r="AT80" s="702"/>
      <c r="AU80" s="702"/>
      <c r="AV80" s="702"/>
      <c r="AW80" s="702"/>
      <c r="AX80" s="702"/>
      <c r="AY80" s="702"/>
      <c r="AZ80" s="702"/>
      <c r="BA80" s="702"/>
      <c r="BB80" s="702"/>
      <c r="BC80" s="702"/>
      <c r="BD80" s="702"/>
      <c r="BE80" s="702"/>
      <c r="BF80" s="702"/>
      <c r="BG80" s="702"/>
      <c r="BH80" s="702"/>
      <c r="BI80" s="702"/>
      <c r="BJ80" s="702"/>
      <c r="BK80" s="702"/>
      <c r="BL80" s="702"/>
      <c r="BM80" s="702"/>
    </row>
    <row r="81">
      <c r="A81" s="766"/>
      <c r="B81" s="702"/>
      <c r="C81" s="767"/>
      <c r="D81" s="702"/>
      <c r="E81" s="702"/>
      <c r="F81" s="702"/>
      <c r="G81" s="702"/>
      <c r="H81" s="702"/>
      <c r="I81" s="702"/>
      <c r="J81" s="702"/>
      <c r="K81" s="702"/>
      <c r="L81" s="702"/>
      <c r="M81" s="702"/>
      <c r="N81" s="702"/>
      <c r="O81" s="702"/>
      <c r="P81" s="702"/>
      <c r="Q81" s="702"/>
      <c r="R81" s="702"/>
      <c r="S81" s="702"/>
      <c r="T81" s="702"/>
      <c r="U81" s="702"/>
      <c r="V81" s="702"/>
      <c r="W81" s="702"/>
      <c r="X81" s="702"/>
      <c r="Y81" s="702"/>
      <c r="AB81" s="702"/>
      <c r="AC81" s="702"/>
      <c r="AF81" s="702"/>
      <c r="AG81" s="702"/>
      <c r="AH81" s="702"/>
      <c r="AI81" s="702"/>
      <c r="AJ81" s="702"/>
      <c r="AK81" s="702"/>
      <c r="AL81" s="702"/>
      <c r="AM81" s="702"/>
      <c r="AN81" s="702"/>
      <c r="AO81" s="702"/>
      <c r="AP81" s="702"/>
      <c r="AQ81" s="702"/>
      <c r="AR81" s="702"/>
      <c r="AS81" s="702"/>
      <c r="AT81" s="702"/>
      <c r="AU81" s="702"/>
      <c r="AV81" s="702"/>
      <c r="AW81" s="702"/>
      <c r="AX81" s="702"/>
      <c r="AY81" s="702"/>
      <c r="AZ81" s="702"/>
      <c r="BA81" s="702"/>
      <c r="BB81" s="702"/>
      <c r="BC81" s="702"/>
      <c r="BD81" s="702"/>
      <c r="BE81" s="702"/>
      <c r="BF81" s="702"/>
      <c r="BG81" s="702"/>
      <c r="BH81" s="702"/>
      <c r="BI81" s="702"/>
      <c r="BJ81" s="702"/>
      <c r="BK81" s="702"/>
      <c r="BL81" s="702"/>
      <c r="BM81" s="702"/>
    </row>
    <row r="82">
      <c r="A82" s="766"/>
      <c r="B82" s="702"/>
      <c r="C82" s="767"/>
      <c r="D82" s="702"/>
      <c r="E82" s="702"/>
      <c r="F82" s="702"/>
      <c r="G82" s="702"/>
      <c r="H82" s="702"/>
      <c r="I82" s="702"/>
      <c r="J82" s="702"/>
      <c r="K82" s="702"/>
      <c r="L82" s="702"/>
      <c r="M82" s="702"/>
      <c r="N82" s="702"/>
      <c r="O82" s="702"/>
      <c r="P82" s="702"/>
      <c r="Q82" s="702"/>
      <c r="R82" s="702"/>
      <c r="S82" s="702"/>
      <c r="T82" s="702"/>
      <c r="U82" s="702"/>
      <c r="V82" s="702"/>
      <c r="W82" s="702"/>
      <c r="X82" s="702"/>
      <c r="Y82" s="702"/>
      <c r="AB82" s="702"/>
      <c r="AC82" s="702"/>
      <c r="AF82" s="702"/>
      <c r="AG82" s="702"/>
      <c r="AH82" s="702"/>
      <c r="AI82" s="702"/>
      <c r="AJ82" s="702"/>
      <c r="AK82" s="702"/>
      <c r="AL82" s="702"/>
      <c r="AM82" s="702"/>
      <c r="AN82" s="702"/>
      <c r="AO82" s="702"/>
      <c r="AP82" s="702"/>
      <c r="AQ82" s="702"/>
      <c r="AR82" s="702"/>
      <c r="AS82" s="702"/>
      <c r="AT82" s="702"/>
      <c r="AU82" s="702"/>
      <c r="AV82" s="702"/>
      <c r="AW82" s="702"/>
      <c r="AX82" s="702"/>
      <c r="AY82" s="702"/>
      <c r="AZ82" s="702"/>
      <c r="BA82" s="702"/>
      <c r="BB82" s="702"/>
      <c r="BC82" s="702"/>
      <c r="BD82" s="702"/>
      <c r="BE82" s="702"/>
      <c r="BF82" s="702"/>
      <c r="BG82" s="702"/>
      <c r="BH82" s="702"/>
      <c r="BI82" s="702"/>
      <c r="BJ82" s="702"/>
      <c r="BK82" s="702"/>
      <c r="BL82" s="702"/>
      <c r="BM82" s="702"/>
    </row>
    <row r="83">
      <c r="A83" s="766"/>
      <c r="B83" s="702"/>
      <c r="C83" s="767"/>
      <c r="D83" s="702"/>
      <c r="E83" s="702"/>
      <c r="F83" s="702"/>
      <c r="G83" s="702"/>
      <c r="H83" s="702"/>
      <c r="I83" s="702"/>
      <c r="J83" s="702"/>
      <c r="K83" s="702"/>
      <c r="L83" s="702"/>
      <c r="M83" s="702"/>
      <c r="N83" s="702"/>
      <c r="O83" s="702"/>
      <c r="P83" s="702"/>
      <c r="Q83" s="702"/>
      <c r="R83" s="702"/>
      <c r="S83" s="702"/>
      <c r="T83" s="702"/>
      <c r="U83" s="702"/>
      <c r="V83" s="702"/>
      <c r="W83" s="702"/>
      <c r="X83" s="702"/>
      <c r="Y83" s="702"/>
      <c r="AB83" s="702"/>
      <c r="AC83" s="702"/>
      <c r="AF83" s="702"/>
      <c r="AG83" s="702"/>
      <c r="AH83" s="702"/>
      <c r="AI83" s="702"/>
      <c r="AJ83" s="702"/>
      <c r="AK83" s="702"/>
      <c r="AL83" s="702"/>
      <c r="AM83" s="702"/>
      <c r="AN83" s="702"/>
      <c r="AO83" s="702"/>
      <c r="AP83" s="702"/>
      <c r="AQ83" s="702"/>
      <c r="AR83" s="702"/>
      <c r="AS83" s="702"/>
      <c r="AT83" s="702"/>
      <c r="AU83" s="702"/>
      <c r="AV83" s="702"/>
      <c r="AW83" s="702"/>
      <c r="AX83" s="702"/>
      <c r="AY83" s="702"/>
      <c r="AZ83" s="702"/>
      <c r="BA83" s="702"/>
      <c r="BB83" s="702"/>
      <c r="BC83" s="702"/>
      <c r="BD83" s="702"/>
      <c r="BE83" s="702"/>
      <c r="BF83" s="702"/>
      <c r="BG83" s="702"/>
      <c r="BH83" s="702"/>
      <c r="BI83" s="702"/>
      <c r="BJ83" s="702"/>
      <c r="BK83" s="702"/>
      <c r="BL83" s="702"/>
      <c r="BM83" s="702"/>
    </row>
    <row r="84">
      <c r="A84" s="766"/>
      <c r="B84" s="702"/>
      <c r="C84" s="767"/>
      <c r="D84" s="702"/>
      <c r="E84" s="702"/>
      <c r="F84" s="702"/>
      <c r="G84" s="702"/>
      <c r="H84" s="702"/>
      <c r="I84" s="702"/>
      <c r="J84" s="702"/>
      <c r="K84" s="702"/>
      <c r="L84" s="702"/>
      <c r="M84" s="702"/>
      <c r="N84" s="702"/>
      <c r="O84" s="702"/>
      <c r="P84" s="702"/>
      <c r="Q84" s="702"/>
      <c r="R84" s="702"/>
      <c r="S84" s="702"/>
      <c r="T84" s="702"/>
      <c r="U84" s="702"/>
      <c r="V84" s="702"/>
      <c r="W84" s="702"/>
      <c r="X84" s="702"/>
      <c r="Y84" s="702"/>
      <c r="AB84" s="702"/>
      <c r="AC84" s="702"/>
      <c r="AF84" s="702"/>
      <c r="AG84" s="702"/>
      <c r="AH84" s="702"/>
      <c r="AI84" s="702"/>
      <c r="AJ84" s="702"/>
      <c r="AK84" s="702"/>
      <c r="AL84" s="702"/>
      <c r="AM84" s="702"/>
      <c r="AN84" s="702"/>
      <c r="AO84" s="702"/>
      <c r="AP84" s="702"/>
      <c r="AQ84" s="702"/>
      <c r="AR84" s="702"/>
      <c r="AS84" s="702"/>
      <c r="AT84" s="702"/>
      <c r="AU84" s="702"/>
      <c r="AV84" s="702"/>
      <c r="AW84" s="702"/>
      <c r="AX84" s="702"/>
      <c r="AY84" s="702"/>
      <c r="AZ84" s="702"/>
      <c r="BA84" s="702"/>
      <c r="BB84" s="702"/>
      <c r="BC84" s="702"/>
      <c r="BD84" s="702"/>
      <c r="BE84" s="702"/>
      <c r="BF84" s="702"/>
      <c r="BG84" s="702"/>
      <c r="BH84" s="702"/>
      <c r="BI84" s="702"/>
      <c r="BJ84" s="702"/>
      <c r="BK84" s="702"/>
      <c r="BL84" s="702"/>
      <c r="BM84" s="702"/>
    </row>
    <row r="85">
      <c r="A85" s="766"/>
      <c r="B85" s="702"/>
      <c r="C85" s="767"/>
      <c r="D85" s="702"/>
      <c r="E85" s="702"/>
      <c r="F85" s="702"/>
      <c r="G85" s="702"/>
      <c r="H85" s="702"/>
      <c r="I85" s="702"/>
      <c r="J85" s="702"/>
      <c r="K85" s="702"/>
      <c r="L85" s="702"/>
      <c r="M85" s="702"/>
      <c r="N85" s="702"/>
      <c r="O85" s="702"/>
      <c r="P85" s="702"/>
      <c r="Q85" s="702"/>
      <c r="R85" s="702"/>
      <c r="S85" s="702"/>
      <c r="T85" s="702"/>
      <c r="U85" s="702"/>
      <c r="V85" s="702"/>
      <c r="W85" s="702"/>
      <c r="X85" s="702"/>
      <c r="Y85" s="702"/>
      <c r="AB85" s="702"/>
      <c r="AC85" s="702"/>
      <c r="AF85" s="702"/>
      <c r="AG85" s="702"/>
      <c r="AH85" s="702"/>
      <c r="AI85" s="702"/>
      <c r="AJ85" s="702"/>
      <c r="AK85" s="702"/>
      <c r="AL85" s="702"/>
      <c r="AM85" s="702"/>
      <c r="AN85" s="702"/>
      <c r="AO85" s="702"/>
      <c r="AP85" s="702"/>
      <c r="AQ85" s="702"/>
      <c r="AR85" s="702"/>
      <c r="AS85" s="702"/>
      <c r="AT85" s="702"/>
      <c r="AU85" s="702"/>
      <c r="AV85" s="702"/>
      <c r="AW85" s="702"/>
      <c r="AX85" s="702"/>
      <c r="AY85" s="702"/>
      <c r="AZ85" s="702"/>
      <c r="BA85" s="702"/>
      <c r="BB85" s="702"/>
      <c r="BC85" s="702"/>
      <c r="BD85" s="702"/>
      <c r="BE85" s="702"/>
      <c r="BF85" s="702"/>
      <c r="BG85" s="702"/>
      <c r="BH85" s="702"/>
      <c r="BI85" s="702"/>
      <c r="BJ85" s="702"/>
      <c r="BK85" s="702"/>
      <c r="BL85" s="702"/>
      <c r="BM85" s="702"/>
    </row>
    <row r="86">
      <c r="A86" s="766"/>
      <c r="B86" s="702"/>
      <c r="C86" s="767"/>
      <c r="D86" s="702"/>
      <c r="E86" s="702"/>
      <c r="F86" s="702"/>
      <c r="G86" s="702"/>
      <c r="H86" s="702"/>
      <c r="I86" s="702"/>
      <c r="J86" s="702"/>
      <c r="K86" s="702"/>
      <c r="L86" s="702"/>
      <c r="M86" s="702"/>
      <c r="N86" s="702"/>
      <c r="O86" s="702"/>
      <c r="P86" s="702"/>
      <c r="Q86" s="702"/>
      <c r="R86" s="702"/>
      <c r="S86" s="702"/>
      <c r="T86" s="702"/>
      <c r="U86" s="702"/>
      <c r="V86" s="702"/>
      <c r="W86" s="702"/>
      <c r="X86" s="702"/>
      <c r="Y86" s="702"/>
      <c r="Z86" s="702"/>
      <c r="AA86" s="702"/>
      <c r="AB86" s="702"/>
      <c r="AC86" s="702"/>
      <c r="AF86" s="702"/>
      <c r="AG86" s="702"/>
      <c r="AH86" s="702"/>
      <c r="AI86" s="702"/>
      <c r="AJ86" s="702"/>
      <c r="AK86" s="702"/>
      <c r="AL86" s="702"/>
      <c r="AM86" s="702"/>
      <c r="AN86" s="702"/>
      <c r="AO86" s="702"/>
      <c r="AP86" s="702"/>
      <c r="AQ86" s="702"/>
      <c r="AR86" s="702"/>
      <c r="AS86" s="702"/>
      <c r="AT86" s="702"/>
      <c r="AU86" s="702"/>
      <c r="AV86" s="702"/>
      <c r="AW86" s="702"/>
      <c r="AX86" s="702"/>
      <c r="AY86" s="702"/>
      <c r="AZ86" s="702"/>
      <c r="BA86" s="702"/>
      <c r="BB86" s="702"/>
      <c r="BC86" s="702"/>
      <c r="BD86" s="702"/>
      <c r="BE86" s="702"/>
      <c r="BF86" s="702"/>
      <c r="BG86" s="702"/>
      <c r="BH86" s="702"/>
      <c r="BI86" s="702"/>
      <c r="BJ86" s="702"/>
      <c r="BK86" s="702"/>
      <c r="BL86" s="702"/>
      <c r="BM86" s="702"/>
    </row>
    <row r="87">
      <c r="A87" s="766"/>
      <c r="B87" s="702"/>
      <c r="C87" s="767"/>
      <c r="D87" s="702"/>
      <c r="E87" s="702"/>
      <c r="F87" s="702"/>
      <c r="G87" s="702"/>
      <c r="H87" s="702"/>
      <c r="I87" s="702"/>
      <c r="J87" s="702"/>
      <c r="K87" s="702"/>
      <c r="L87" s="702"/>
      <c r="M87" s="702"/>
      <c r="N87" s="702"/>
      <c r="O87" s="702"/>
      <c r="P87" s="702"/>
      <c r="Q87" s="702"/>
      <c r="R87" s="702"/>
      <c r="S87" s="702"/>
      <c r="T87" s="702"/>
      <c r="U87" s="702"/>
      <c r="V87" s="702"/>
      <c r="W87" s="702"/>
      <c r="X87" s="702"/>
      <c r="Y87" s="702"/>
      <c r="Z87" s="702"/>
      <c r="AA87" s="702"/>
      <c r="AB87" s="702"/>
      <c r="AC87" s="702"/>
      <c r="AF87" s="702"/>
      <c r="AG87" s="702"/>
      <c r="AH87" s="702"/>
      <c r="AI87" s="702"/>
      <c r="AJ87" s="702"/>
      <c r="AK87" s="702"/>
      <c r="AL87" s="702"/>
      <c r="AM87" s="702"/>
      <c r="AN87" s="702"/>
      <c r="AO87" s="702"/>
      <c r="AP87" s="702"/>
      <c r="AQ87" s="702"/>
      <c r="AR87" s="702"/>
      <c r="AS87" s="702"/>
      <c r="AT87" s="702"/>
      <c r="AU87" s="702"/>
      <c r="AV87" s="702"/>
      <c r="AW87" s="702"/>
      <c r="AX87" s="702"/>
      <c r="AY87" s="702"/>
      <c r="AZ87" s="702"/>
      <c r="BA87" s="702"/>
      <c r="BB87" s="702"/>
      <c r="BC87" s="702"/>
      <c r="BD87" s="702"/>
      <c r="BE87" s="702"/>
      <c r="BF87" s="702"/>
      <c r="BG87" s="702"/>
      <c r="BH87" s="702"/>
      <c r="BI87" s="702"/>
      <c r="BJ87" s="702"/>
      <c r="BK87" s="702"/>
      <c r="BL87" s="702"/>
      <c r="BM87" s="702"/>
    </row>
    <row r="88">
      <c r="A88" s="766"/>
      <c r="B88" s="702"/>
      <c r="C88" s="767"/>
      <c r="D88" s="702"/>
      <c r="E88" s="702"/>
      <c r="F88" s="702"/>
      <c r="G88" s="702"/>
      <c r="H88" s="702"/>
      <c r="I88" s="702"/>
      <c r="J88" s="702"/>
      <c r="K88" s="702"/>
      <c r="L88" s="702"/>
      <c r="M88" s="702"/>
      <c r="N88" s="702"/>
      <c r="O88" s="702"/>
      <c r="P88" s="702"/>
      <c r="Q88" s="702"/>
      <c r="R88" s="702"/>
      <c r="S88" s="702"/>
      <c r="T88" s="702"/>
      <c r="U88" s="702"/>
      <c r="V88" s="702"/>
      <c r="W88" s="702"/>
      <c r="X88" s="702"/>
      <c r="Y88" s="702"/>
      <c r="Z88" s="702"/>
      <c r="AA88" s="702"/>
      <c r="AB88" s="702"/>
      <c r="AC88" s="702"/>
      <c r="AF88" s="702"/>
      <c r="AG88" s="702"/>
      <c r="AH88" s="702"/>
      <c r="AI88" s="702"/>
      <c r="AJ88" s="702"/>
      <c r="AK88" s="702"/>
      <c r="AL88" s="702"/>
      <c r="AM88" s="702"/>
      <c r="AN88" s="702"/>
      <c r="AO88" s="702"/>
      <c r="AP88" s="702"/>
      <c r="AQ88" s="702"/>
      <c r="AR88" s="702"/>
      <c r="AS88" s="702"/>
      <c r="AT88" s="702"/>
      <c r="AU88" s="702"/>
      <c r="AV88" s="702"/>
      <c r="AW88" s="702"/>
      <c r="AX88" s="702"/>
      <c r="AY88" s="702"/>
      <c r="AZ88" s="702"/>
      <c r="BA88" s="702"/>
      <c r="BB88" s="702"/>
      <c r="BC88" s="702"/>
      <c r="BD88" s="702"/>
      <c r="BE88" s="702"/>
      <c r="BF88" s="702"/>
      <c r="BG88" s="702"/>
      <c r="BH88" s="702"/>
      <c r="BI88" s="702"/>
      <c r="BJ88" s="702"/>
      <c r="BK88" s="702"/>
      <c r="BL88" s="702"/>
      <c r="BM88" s="702"/>
    </row>
    <row r="89">
      <c r="A89" s="766"/>
      <c r="B89" s="702"/>
      <c r="C89" s="767"/>
      <c r="D89" s="702"/>
      <c r="E89" s="702"/>
      <c r="F89" s="702"/>
      <c r="G89" s="702"/>
      <c r="H89" s="702"/>
      <c r="I89" s="702"/>
      <c r="J89" s="702"/>
      <c r="K89" s="702"/>
      <c r="L89" s="702"/>
      <c r="M89" s="702"/>
      <c r="N89" s="702"/>
      <c r="O89" s="702"/>
      <c r="P89" s="702"/>
      <c r="Q89" s="702"/>
      <c r="R89" s="702"/>
      <c r="S89" s="702"/>
      <c r="T89" s="702"/>
      <c r="U89" s="702"/>
      <c r="V89" s="702"/>
      <c r="W89" s="702"/>
      <c r="X89" s="702"/>
      <c r="Y89" s="702"/>
      <c r="Z89" s="702"/>
      <c r="AA89" s="702"/>
      <c r="AB89" s="702"/>
      <c r="AC89" s="702"/>
      <c r="AF89" s="702"/>
      <c r="AG89" s="702"/>
      <c r="AH89" s="702"/>
      <c r="AI89" s="702"/>
      <c r="AJ89" s="702"/>
      <c r="AK89" s="702"/>
      <c r="AL89" s="702"/>
      <c r="AM89" s="702"/>
      <c r="AN89" s="702"/>
      <c r="AO89" s="702"/>
      <c r="AP89" s="702"/>
      <c r="AQ89" s="702"/>
      <c r="AR89" s="702"/>
      <c r="AS89" s="702"/>
      <c r="AT89" s="702"/>
      <c r="AU89" s="702"/>
      <c r="AV89" s="702"/>
      <c r="AW89" s="702"/>
      <c r="AX89" s="702"/>
      <c r="AY89" s="702"/>
      <c r="AZ89" s="702"/>
      <c r="BA89" s="702"/>
      <c r="BB89" s="702"/>
      <c r="BC89" s="702"/>
      <c r="BD89" s="702"/>
      <c r="BE89" s="702"/>
      <c r="BF89" s="702"/>
      <c r="BG89" s="702"/>
      <c r="BH89" s="702"/>
      <c r="BI89" s="702"/>
      <c r="BJ89" s="702"/>
      <c r="BK89" s="702"/>
      <c r="BL89" s="702"/>
      <c r="BM89" s="702"/>
    </row>
    <row r="90">
      <c r="A90" s="766"/>
      <c r="B90" s="702"/>
      <c r="C90" s="767"/>
      <c r="D90" s="702"/>
      <c r="E90" s="702"/>
      <c r="F90" s="702"/>
      <c r="G90" s="702"/>
      <c r="H90" s="702"/>
      <c r="I90" s="702"/>
      <c r="J90" s="702"/>
      <c r="K90" s="702"/>
      <c r="L90" s="702"/>
      <c r="M90" s="702"/>
      <c r="N90" s="702"/>
      <c r="O90" s="702"/>
      <c r="P90" s="702"/>
      <c r="Q90" s="702"/>
      <c r="R90" s="702"/>
      <c r="S90" s="702"/>
      <c r="T90" s="702"/>
      <c r="U90" s="702"/>
      <c r="V90" s="702"/>
      <c r="W90" s="702"/>
      <c r="X90" s="702"/>
      <c r="Y90" s="702"/>
      <c r="Z90" s="702"/>
      <c r="AA90" s="702"/>
      <c r="AB90" s="702"/>
      <c r="AC90" s="702"/>
      <c r="AF90" s="702"/>
      <c r="AG90" s="702"/>
      <c r="AH90" s="702"/>
      <c r="AI90" s="702"/>
      <c r="AJ90" s="702"/>
      <c r="AK90" s="702"/>
      <c r="AL90" s="702"/>
      <c r="AM90" s="702"/>
      <c r="AN90" s="702"/>
      <c r="AO90" s="702"/>
      <c r="AP90" s="702"/>
      <c r="AQ90" s="702"/>
      <c r="AR90" s="702"/>
      <c r="AS90" s="702"/>
      <c r="AT90" s="702"/>
      <c r="AU90" s="702"/>
      <c r="AV90" s="702"/>
      <c r="AW90" s="702"/>
      <c r="AX90" s="702"/>
      <c r="AY90" s="702"/>
      <c r="AZ90" s="702"/>
      <c r="BA90" s="702"/>
      <c r="BB90" s="702"/>
      <c r="BC90" s="702"/>
      <c r="BD90" s="702"/>
      <c r="BE90" s="702"/>
      <c r="BF90" s="702"/>
      <c r="BG90" s="702"/>
      <c r="BH90" s="702"/>
      <c r="BI90" s="702"/>
      <c r="BJ90" s="702"/>
      <c r="BK90" s="702"/>
      <c r="BL90" s="702"/>
      <c r="BM90" s="702"/>
    </row>
    <row r="91">
      <c r="A91" s="766"/>
      <c r="B91" s="702"/>
      <c r="C91" s="767"/>
      <c r="D91" s="702"/>
      <c r="E91" s="702"/>
      <c r="F91" s="702"/>
      <c r="G91" s="702"/>
      <c r="H91" s="702"/>
      <c r="I91" s="702"/>
      <c r="J91" s="702"/>
      <c r="K91" s="702"/>
      <c r="L91" s="702"/>
      <c r="M91" s="702"/>
      <c r="N91" s="702"/>
      <c r="O91" s="702"/>
      <c r="P91" s="702"/>
      <c r="Q91" s="702"/>
      <c r="R91" s="702"/>
      <c r="S91" s="702"/>
      <c r="T91" s="702"/>
      <c r="U91" s="702"/>
      <c r="V91" s="702"/>
      <c r="W91" s="702"/>
      <c r="X91" s="702"/>
      <c r="Y91" s="702"/>
      <c r="Z91" s="702"/>
      <c r="AA91" s="702"/>
      <c r="AB91" s="702"/>
      <c r="AC91" s="702"/>
      <c r="AF91" s="702"/>
      <c r="AG91" s="702"/>
      <c r="AH91" s="702"/>
      <c r="AI91" s="702"/>
      <c r="AJ91" s="702"/>
      <c r="AK91" s="702"/>
      <c r="AL91" s="702"/>
      <c r="AM91" s="702"/>
      <c r="AN91" s="702"/>
      <c r="AO91" s="702"/>
      <c r="AP91" s="702"/>
      <c r="AQ91" s="702"/>
      <c r="AR91" s="702"/>
      <c r="AS91" s="702"/>
      <c r="AT91" s="702"/>
      <c r="AU91" s="702"/>
      <c r="AV91" s="702"/>
      <c r="AW91" s="702"/>
      <c r="AX91" s="702"/>
      <c r="AY91" s="702"/>
      <c r="AZ91" s="702"/>
      <c r="BA91" s="702"/>
      <c r="BB91" s="702"/>
      <c r="BC91" s="702"/>
      <c r="BD91" s="702"/>
      <c r="BE91" s="702"/>
      <c r="BF91" s="702"/>
      <c r="BG91" s="702"/>
      <c r="BH91" s="702"/>
      <c r="BI91" s="702"/>
      <c r="BJ91" s="702"/>
      <c r="BK91" s="702"/>
      <c r="BL91" s="702"/>
      <c r="BM91" s="702"/>
    </row>
    <row r="92">
      <c r="A92" s="766"/>
      <c r="B92" s="702"/>
      <c r="C92" s="767"/>
      <c r="D92" s="702"/>
      <c r="E92" s="702"/>
      <c r="F92" s="702"/>
      <c r="G92" s="702"/>
      <c r="H92" s="702"/>
      <c r="I92" s="702"/>
      <c r="J92" s="702"/>
      <c r="K92" s="702"/>
      <c r="L92" s="702"/>
      <c r="M92" s="702"/>
      <c r="N92" s="702"/>
      <c r="O92" s="702"/>
      <c r="P92" s="702"/>
      <c r="Q92" s="702"/>
      <c r="R92" s="702"/>
      <c r="S92" s="702"/>
      <c r="T92" s="702"/>
      <c r="U92" s="702"/>
      <c r="V92" s="702"/>
      <c r="W92" s="702"/>
      <c r="X92" s="702"/>
      <c r="Y92" s="702"/>
      <c r="Z92" s="702"/>
      <c r="AA92" s="702"/>
      <c r="AB92" s="702"/>
      <c r="AC92" s="702"/>
      <c r="AF92" s="702"/>
      <c r="AG92" s="702"/>
      <c r="AH92" s="702"/>
      <c r="AI92" s="702"/>
      <c r="AJ92" s="702"/>
      <c r="AK92" s="702"/>
      <c r="AL92" s="702"/>
      <c r="AM92" s="702"/>
      <c r="AN92" s="702"/>
      <c r="AO92" s="702"/>
      <c r="AP92" s="702"/>
      <c r="AQ92" s="702"/>
      <c r="AR92" s="702"/>
      <c r="AS92" s="702"/>
      <c r="AT92" s="702"/>
      <c r="AU92" s="702"/>
      <c r="AV92" s="702"/>
      <c r="AW92" s="702"/>
      <c r="AX92" s="702"/>
      <c r="AY92" s="702"/>
      <c r="AZ92" s="702"/>
      <c r="BA92" s="702"/>
      <c r="BB92" s="702"/>
      <c r="BC92" s="702"/>
      <c r="BD92" s="702"/>
      <c r="BE92" s="702"/>
      <c r="BF92" s="702"/>
      <c r="BG92" s="702"/>
      <c r="BH92" s="702"/>
      <c r="BI92" s="702"/>
      <c r="BJ92" s="702"/>
      <c r="BK92" s="702"/>
      <c r="BL92" s="702"/>
      <c r="BM92" s="702"/>
    </row>
    <row r="93">
      <c r="A93" s="766"/>
      <c r="B93" s="702"/>
      <c r="C93" s="767"/>
      <c r="D93" s="702"/>
      <c r="E93" s="702"/>
      <c r="F93" s="702"/>
      <c r="G93" s="702"/>
      <c r="H93" s="702"/>
      <c r="I93" s="702"/>
      <c r="J93" s="702"/>
      <c r="K93" s="702"/>
      <c r="L93" s="702"/>
      <c r="M93" s="702"/>
      <c r="N93" s="702"/>
      <c r="O93" s="702"/>
      <c r="P93" s="702"/>
      <c r="Q93" s="702"/>
      <c r="R93" s="702"/>
      <c r="S93" s="702"/>
      <c r="T93" s="702"/>
      <c r="U93" s="702"/>
      <c r="V93" s="702"/>
      <c r="W93" s="702"/>
      <c r="X93" s="702"/>
      <c r="Y93" s="702"/>
      <c r="Z93" s="702"/>
      <c r="AA93" s="702"/>
      <c r="AB93" s="702"/>
      <c r="AC93" s="702"/>
      <c r="AF93" s="702"/>
      <c r="AG93" s="702"/>
      <c r="AH93" s="702"/>
      <c r="AI93" s="702"/>
      <c r="AJ93" s="702"/>
      <c r="AK93" s="702"/>
      <c r="AL93" s="702"/>
      <c r="AM93" s="702"/>
      <c r="AN93" s="702"/>
      <c r="AO93" s="702"/>
      <c r="AP93" s="702"/>
      <c r="AQ93" s="702"/>
      <c r="AR93" s="702"/>
      <c r="AS93" s="702"/>
      <c r="AT93" s="702"/>
      <c r="AU93" s="702"/>
      <c r="AV93" s="702"/>
      <c r="AW93" s="702"/>
      <c r="AX93" s="702"/>
      <c r="AY93" s="702"/>
      <c r="AZ93" s="702"/>
      <c r="BA93" s="702"/>
      <c r="BB93" s="702"/>
      <c r="BC93" s="702"/>
      <c r="BD93" s="702"/>
      <c r="BE93" s="702"/>
      <c r="BF93" s="702"/>
      <c r="BG93" s="702"/>
      <c r="BH93" s="702"/>
      <c r="BI93" s="702"/>
      <c r="BJ93" s="702"/>
      <c r="BK93" s="702"/>
      <c r="BL93" s="702"/>
      <c r="BM93" s="702"/>
    </row>
    <row r="94">
      <c r="A94" s="766"/>
      <c r="B94" s="702"/>
      <c r="C94" s="767"/>
      <c r="D94" s="702"/>
      <c r="E94" s="702"/>
      <c r="F94" s="702"/>
      <c r="G94" s="702"/>
      <c r="H94" s="702"/>
      <c r="I94" s="702"/>
      <c r="J94" s="702"/>
      <c r="K94" s="702"/>
      <c r="L94" s="702"/>
      <c r="M94" s="702"/>
      <c r="N94" s="702"/>
      <c r="O94" s="702"/>
      <c r="P94" s="702"/>
      <c r="Q94" s="702"/>
      <c r="R94" s="702"/>
      <c r="S94" s="702"/>
      <c r="T94" s="702"/>
      <c r="U94" s="702"/>
      <c r="V94" s="702"/>
      <c r="W94" s="702"/>
      <c r="X94" s="702"/>
      <c r="Y94" s="702"/>
      <c r="Z94" s="702"/>
      <c r="AA94" s="702"/>
      <c r="AB94" s="702"/>
      <c r="AC94" s="702"/>
      <c r="AF94" s="702"/>
      <c r="AG94" s="702"/>
      <c r="AH94" s="702"/>
      <c r="AI94" s="702"/>
      <c r="AJ94" s="702"/>
      <c r="AK94" s="702"/>
      <c r="AL94" s="702"/>
      <c r="AM94" s="702"/>
      <c r="AN94" s="702"/>
      <c r="AO94" s="702"/>
      <c r="AP94" s="702"/>
      <c r="AQ94" s="702"/>
      <c r="AR94" s="702"/>
      <c r="AS94" s="702"/>
      <c r="AT94" s="702"/>
      <c r="AU94" s="702"/>
      <c r="AV94" s="702"/>
      <c r="AW94" s="702"/>
      <c r="AX94" s="702"/>
      <c r="AY94" s="702"/>
      <c r="AZ94" s="702"/>
      <c r="BA94" s="702"/>
      <c r="BB94" s="702"/>
      <c r="BC94" s="702"/>
      <c r="BD94" s="702"/>
      <c r="BE94" s="702"/>
      <c r="BF94" s="702"/>
      <c r="BG94" s="702"/>
      <c r="BH94" s="702"/>
      <c r="BI94" s="702"/>
      <c r="BJ94" s="702"/>
      <c r="BK94" s="702"/>
      <c r="BL94" s="702"/>
      <c r="BM94" s="702"/>
    </row>
    <row r="95">
      <c r="A95" s="766"/>
      <c r="B95" s="702"/>
      <c r="C95" s="767"/>
      <c r="D95" s="702"/>
      <c r="E95" s="702"/>
      <c r="F95" s="702"/>
      <c r="G95" s="702"/>
      <c r="H95" s="702"/>
      <c r="I95" s="702"/>
      <c r="J95" s="702"/>
      <c r="K95" s="702"/>
      <c r="L95" s="702"/>
      <c r="M95" s="702"/>
      <c r="N95" s="702"/>
      <c r="O95" s="702"/>
      <c r="P95" s="702"/>
      <c r="Q95" s="702"/>
      <c r="R95" s="702"/>
      <c r="S95" s="702"/>
      <c r="T95" s="702"/>
      <c r="U95" s="702"/>
      <c r="V95" s="702"/>
      <c r="W95" s="702"/>
      <c r="X95" s="702"/>
      <c r="Y95" s="702"/>
      <c r="Z95" s="702"/>
      <c r="AA95" s="702"/>
      <c r="AB95" s="702"/>
      <c r="AC95" s="702"/>
      <c r="AF95" s="702"/>
      <c r="AG95" s="702"/>
      <c r="AH95" s="702"/>
      <c r="AI95" s="702"/>
      <c r="AJ95" s="702"/>
      <c r="AK95" s="702"/>
      <c r="AL95" s="702"/>
      <c r="AM95" s="702"/>
      <c r="AN95" s="702"/>
      <c r="AO95" s="702"/>
      <c r="AP95" s="702"/>
      <c r="AQ95" s="702"/>
      <c r="AR95" s="702"/>
      <c r="AS95" s="702"/>
      <c r="AT95" s="702"/>
      <c r="AU95" s="702"/>
      <c r="AV95" s="702"/>
      <c r="AW95" s="702"/>
      <c r="AX95" s="702"/>
      <c r="AY95" s="702"/>
      <c r="AZ95" s="702"/>
      <c r="BA95" s="702"/>
      <c r="BB95" s="702"/>
      <c r="BC95" s="702"/>
      <c r="BD95" s="702"/>
      <c r="BE95" s="702"/>
      <c r="BF95" s="702"/>
      <c r="BG95" s="702"/>
      <c r="BH95" s="702"/>
      <c r="BI95" s="702"/>
      <c r="BJ95" s="702"/>
      <c r="BK95" s="702"/>
      <c r="BL95" s="702"/>
      <c r="BM95" s="702"/>
    </row>
    <row r="96">
      <c r="A96" s="766"/>
      <c r="B96" s="702"/>
      <c r="C96" s="767"/>
      <c r="D96" s="702"/>
      <c r="E96" s="702"/>
      <c r="F96" s="702"/>
      <c r="G96" s="702"/>
      <c r="H96" s="702"/>
      <c r="I96" s="702"/>
      <c r="J96" s="702"/>
      <c r="K96" s="702"/>
      <c r="L96" s="702"/>
      <c r="M96" s="702"/>
      <c r="N96" s="702"/>
      <c r="O96" s="702"/>
      <c r="P96" s="702"/>
      <c r="Q96" s="702"/>
      <c r="R96" s="702"/>
      <c r="S96" s="702"/>
      <c r="T96" s="702"/>
      <c r="U96" s="702"/>
      <c r="V96" s="702"/>
      <c r="W96" s="702"/>
      <c r="X96" s="702"/>
      <c r="Y96" s="702"/>
      <c r="Z96" s="702"/>
      <c r="AA96" s="702"/>
      <c r="AB96" s="702"/>
      <c r="AC96" s="702"/>
      <c r="AF96" s="702"/>
      <c r="AG96" s="702"/>
      <c r="AH96" s="702"/>
      <c r="AI96" s="702"/>
      <c r="AJ96" s="702"/>
      <c r="AK96" s="702"/>
      <c r="AL96" s="702"/>
      <c r="AM96" s="702"/>
      <c r="AN96" s="702"/>
      <c r="AO96" s="702"/>
      <c r="AP96" s="702"/>
      <c r="AQ96" s="702"/>
      <c r="AR96" s="702"/>
      <c r="AS96" s="702"/>
      <c r="AT96" s="702"/>
      <c r="AU96" s="702"/>
      <c r="AV96" s="702"/>
      <c r="AW96" s="702"/>
      <c r="AX96" s="702"/>
      <c r="AY96" s="702"/>
      <c r="AZ96" s="702"/>
      <c r="BA96" s="702"/>
      <c r="BB96" s="702"/>
      <c r="BC96" s="702"/>
      <c r="BD96" s="702"/>
      <c r="BE96" s="702"/>
      <c r="BF96" s="702"/>
      <c r="BG96" s="702"/>
      <c r="BH96" s="702"/>
      <c r="BI96" s="702"/>
      <c r="BJ96" s="702"/>
      <c r="BK96" s="702"/>
      <c r="BL96" s="702"/>
      <c r="BM96" s="702"/>
    </row>
    <row r="97">
      <c r="A97" s="766"/>
      <c r="B97" s="702"/>
      <c r="C97" s="767"/>
      <c r="D97" s="702"/>
      <c r="E97" s="702"/>
      <c r="F97" s="702"/>
      <c r="G97" s="702"/>
      <c r="H97" s="702"/>
      <c r="I97" s="702"/>
      <c r="J97" s="702"/>
      <c r="K97" s="702"/>
      <c r="L97" s="702"/>
      <c r="M97" s="702"/>
      <c r="N97" s="702"/>
      <c r="O97" s="702"/>
      <c r="P97" s="702"/>
      <c r="Q97" s="702"/>
      <c r="R97" s="702"/>
      <c r="S97" s="702"/>
      <c r="T97" s="702"/>
      <c r="U97" s="702"/>
      <c r="V97" s="702"/>
      <c r="W97" s="702"/>
      <c r="X97" s="702"/>
      <c r="Y97" s="702"/>
      <c r="Z97" s="702"/>
      <c r="AA97" s="702"/>
      <c r="AB97" s="702"/>
      <c r="AC97" s="702"/>
      <c r="AF97" s="702"/>
      <c r="AG97" s="702"/>
      <c r="AH97" s="702"/>
      <c r="AI97" s="702"/>
      <c r="AJ97" s="702"/>
      <c r="AK97" s="702"/>
      <c r="AL97" s="702"/>
      <c r="AM97" s="702"/>
      <c r="AN97" s="702"/>
      <c r="AO97" s="702"/>
      <c r="AP97" s="702"/>
      <c r="AQ97" s="702"/>
      <c r="AR97" s="702"/>
      <c r="AS97" s="702"/>
      <c r="AT97" s="702"/>
      <c r="AU97" s="702"/>
      <c r="AV97" s="702"/>
      <c r="AW97" s="702"/>
      <c r="AX97" s="702"/>
      <c r="AY97" s="702"/>
      <c r="AZ97" s="702"/>
      <c r="BA97" s="702"/>
      <c r="BB97" s="702"/>
      <c r="BC97" s="702"/>
      <c r="BD97" s="702"/>
      <c r="BE97" s="702"/>
      <c r="BF97" s="702"/>
      <c r="BG97" s="702"/>
      <c r="BH97" s="702"/>
      <c r="BI97" s="702"/>
      <c r="BJ97" s="702"/>
      <c r="BK97" s="702"/>
      <c r="BL97" s="702"/>
      <c r="BM97" s="702"/>
    </row>
    <row r="98">
      <c r="A98" s="766"/>
      <c r="B98" s="702"/>
      <c r="C98" s="767"/>
      <c r="D98" s="702"/>
      <c r="E98" s="702"/>
      <c r="F98" s="702"/>
      <c r="G98" s="702"/>
      <c r="H98" s="702"/>
      <c r="I98" s="702"/>
      <c r="J98" s="702"/>
      <c r="K98" s="702"/>
      <c r="L98" s="702"/>
      <c r="M98" s="702"/>
      <c r="N98" s="702"/>
      <c r="O98" s="702"/>
      <c r="P98" s="702"/>
      <c r="Q98" s="702"/>
      <c r="R98" s="702"/>
      <c r="S98" s="702"/>
      <c r="T98" s="702"/>
      <c r="U98" s="702"/>
      <c r="V98" s="702"/>
      <c r="W98" s="702"/>
      <c r="X98" s="702"/>
      <c r="Y98" s="702"/>
      <c r="Z98" s="702"/>
      <c r="AA98" s="702"/>
      <c r="AB98" s="702"/>
      <c r="AC98" s="702"/>
      <c r="AF98" s="702"/>
      <c r="AG98" s="702"/>
      <c r="AH98" s="702"/>
      <c r="AI98" s="702"/>
      <c r="AJ98" s="702"/>
      <c r="AK98" s="702"/>
      <c r="AL98" s="702"/>
      <c r="AM98" s="702"/>
      <c r="AN98" s="702"/>
      <c r="AO98" s="702"/>
      <c r="AP98" s="702"/>
      <c r="AQ98" s="702"/>
      <c r="AR98" s="702"/>
      <c r="AS98" s="702"/>
      <c r="AT98" s="702"/>
      <c r="AU98" s="702"/>
      <c r="AV98" s="702"/>
      <c r="AW98" s="702"/>
      <c r="AX98" s="702"/>
      <c r="AY98" s="702"/>
      <c r="AZ98" s="702"/>
      <c r="BA98" s="702"/>
      <c r="BB98" s="702"/>
      <c r="BC98" s="702"/>
      <c r="BD98" s="702"/>
      <c r="BE98" s="702"/>
      <c r="BF98" s="702"/>
      <c r="BG98" s="702"/>
      <c r="BH98" s="702"/>
      <c r="BI98" s="702"/>
      <c r="BJ98" s="702"/>
      <c r="BK98" s="702"/>
      <c r="BL98" s="702"/>
      <c r="BM98" s="702"/>
    </row>
    <row r="99">
      <c r="A99" s="766"/>
      <c r="B99" s="702"/>
      <c r="C99" s="767"/>
      <c r="D99" s="702"/>
      <c r="E99" s="702"/>
      <c r="F99" s="702"/>
      <c r="G99" s="702"/>
      <c r="H99" s="702"/>
      <c r="I99" s="702"/>
      <c r="J99" s="702"/>
      <c r="K99" s="702"/>
      <c r="L99" s="702"/>
      <c r="M99" s="702"/>
      <c r="N99" s="702"/>
      <c r="O99" s="702"/>
      <c r="P99" s="702"/>
      <c r="Q99" s="702"/>
      <c r="R99" s="702"/>
      <c r="S99" s="702"/>
      <c r="T99" s="702"/>
      <c r="U99" s="702"/>
      <c r="V99" s="702"/>
      <c r="W99" s="702"/>
      <c r="X99" s="702"/>
      <c r="Y99" s="702"/>
      <c r="Z99" s="702"/>
      <c r="AA99" s="702"/>
      <c r="AB99" s="702"/>
      <c r="AC99" s="702"/>
      <c r="AF99" s="702"/>
      <c r="AG99" s="702"/>
      <c r="AH99" s="702"/>
      <c r="AI99" s="702"/>
      <c r="AJ99" s="702"/>
      <c r="AK99" s="702"/>
      <c r="AL99" s="702"/>
      <c r="AM99" s="702"/>
      <c r="AN99" s="702"/>
      <c r="AO99" s="702"/>
      <c r="AP99" s="702"/>
      <c r="AQ99" s="702"/>
      <c r="AR99" s="702"/>
      <c r="AS99" s="702"/>
      <c r="AT99" s="702"/>
      <c r="AU99" s="702"/>
      <c r="AV99" s="702"/>
      <c r="AW99" s="702"/>
      <c r="AX99" s="702"/>
      <c r="AY99" s="702"/>
      <c r="AZ99" s="702"/>
      <c r="BA99" s="702"/>
      <c r="BB99" s="702"/>
      <c r="BC99" s="702"/>
      <c r="BD99" s="702"/>
      <c r="BE99" s="702"/>
      <c r="BF99" s="702"/>
      <c r="BG99" s="702"/>
      <c r="BH99" s="702"/>
      <c r="BI99" s="702"/>
      <c r="BJ99" s="702"/>
      <c r="BK99" s="702"/>
      <c r="BL99" s="702"/>
      <c r="BM99" s="702"/>
    </row>
    <row r="100">
      <c r="A100" s="766"/>
      <c r="B100" s="702"/>
      <c r="C100" s="767"/>
      <c r="D100" s="702"/>
      <c r="E100" s="702"/>
      <c r="F100" s="702"/>
      <c r="G100" s="702"/>
      <c r="H100" s="702"/>
      <c r="I100" s="702"/>
      <c r="J100" s="702"/>
      <c r="K100" s="702"/>
      <c r="L100" s="702"/>
      <c r="M100" s="702"/>
      <c r="N100" s="702"/>
      <c r="O100" s="702"/>
      <c r="P100" s="702"/>
      <c r="Q100" s="702"/>
      <c r="R100" s="702"/>
      <c r="S100" s="702"/>
      <c r="T100" s="702"/>
      <c r="U100" s="702"/>
      <c r="V100" s="702"/>
      <c r="W100" s="702"/>
      <c r="X100" s="702"/>
      <c r="Y100" s="702"/>
      <c r="Z100" s="702"/>
      <c r="AA100" s="702"/>
      <c r="AB100" s="702"/>
      <c r="AC100" s="702"/>
      <c r="AF100" s="702"/>
      <c r="AG100" s="702"/>
      <c r="AH100" s="702"/>
      <c r="AI100" s="702"/>
      <c r="AJ100" s="702"/>
      <c r="AK100" s="702"/>
      <c r="AL100" s="702"/>
      <c r="AM100" s="702"/>
      <c r="AN100" s="702"/>
      <c r="AO100" s="702"/>
      <c r="AP100" s="702"/>
      <c r="AQ100" s="702"/>
      <c r="AR100" s="702"/>
      <c r="AS100" s="702"/>
      <c r="AT100" s="702"/>
      <c r="AU100" s="702"/>
      <c r="AV100" s="702"/>
      <c r="AW100" s="702"/>
      <c r="AX100" s="702"/>
      <c r="AY100" s="702"/>
      <c r="AZ100" s="702"/>
      <c r="BA100" s="702"/>
      <c r="BB100" s="702"/>
      <c r="BC100" s="702"/>
      <c r="BD100" s="702"/>
      <c r="BE100" s="702"/>
      <c r="BF100" s="702"/>
      <c r="BG100" s="702"/>
      <c r="BH100" s="702"/>
      <c r="BI100" s="702"/>
      <c r="BJ100" s="702"/>
      <c r="BK100" s="702"/>
      <c r="BL100" s="702"/>
      <c r="BM100" s="702"/>
    </row>
    <row r="101">
      <c r="A101" s="766"/>
      <c r="B101" s="702"/>
      <c r="C101" s="767"/>
      <c r="D101" s="702"/>
      <c r="E101" s="702"/>
      <c r="F101" s="702"/>
      <c r="G101" s="702"/>
      <c r="H101" s="702"/>
      <c r="I101" s="702"/>
      <c r="J101" s="702"/>
      <c r="K101" s="702"/>
      <c r="L101" s="702"/>
      <c r="M101" s="702"/>
      <c r="N101" s="702"/>
      <c r="O101" s="702"/>
      <c r="P101" s="702"/>
      <c r="Q101" s="702"/>
      <c r="R101" s="702"/>
      <c r="S101" s="702"/>
      <c r="T101" s="702"/>
      <c r="U101" s="702"/>
      <c r="V101" s="702"/>
      <c r="W101" s="702"/>
      <c r="X101" s="702"/>
      <c r="Y101" s="702"/>
      <c r="Z101" s="702"/>
      <c r="AA101" s="702"/>
      <c r="AB101" s="702"/>
      <c r="AC101" s="702"/>
      <c r="AD101" s="702"/>
      <c r="AE101" s="702"/>
      <c r="AF101" s="702"/>
      <c r="AG101" s="702"/>
      <c r="AH101" s="702"/>
      <c r="AI101" s="702"/>
      <c r="AJ101" s="702"/>
      <c r="AK101" s="702"/>
      <c r="AL101" s="702"/>
      <c r="AM101" s="702"/>
      <c r="AN101" s="702"/>
      <c r="AO101" s="702"/>
      <c r="AP101" s="702"/>
      <c r="AQ101" s="702"/>
      <c r="AR101" s="702"/>
      <c r="AS101" s="702"/>
      <c r="AT101" s="702"/>
      <c r="AU101" s="702"/>
      <c r="AV101" s="702"/>
      <c r="AW101" s="702"/>
      <c r="AX101" s="702"/>
      <c r="AY101" s="702"/>
      <c r="AZ101" s="702"/>
      <c r="BA101" s="702"/>
      <c r="BB101" s="702"/>
      <c r="BC101" s="702"/>
      <c r="BD101" s="702"/>
      <c r="BE101" s="702"/>
      <c r="BF101" s="702"/>
      <c r="BG101" s="702"/>
      <c r="BH101" s="702"/>
      <c r="BI101" s="702"/>
      <c r="BJ101" s="702"/>
      <c r="BK101" s="702"/>
      <c r="BL101" s="702"/>
      <c r="BM101" s="702"/>
    </row>
    <row r="102">
      <c r="A102" s="766"/>
      <c r="B102" s="702"/>
      <c r="C102" s="767"/>
      <c r="D102" s="702"/>
      <c r="E102" s="702"/>
      <c r="F102" s="702"/>
      <c r="G102" s="702"/>
      <c r="H102" s="702"/>
      <c r="I102" s="702"/>
      <c r="J102" s="702"/>
      <c r="K102" s="702"/>
      <c r="L102" s="702"/>
      <c r="M102" s="702"/>
      <c r="N102" s="702"/>
      <c r="O102" s="702"/>
      <c r="P102" s="702"/>
      <c r="Q102" s="702"/>
      <c r="R102" s="702"/>
      <c r="S102" s="702"/>
      <c r="T102" s="702"/>
      <c r="U102" s="702"/>
      <c r="V102" s="702"/>
      <c r="W102" s="702"/>
      <c r="X102" s="702"/>
      <c r="Y102" s="702"/>
      <c r="Z102" s="702"/>
      <c r="AA102" s="702"/>
      <c r="AB102" s="702"/>
      <c r="AC102" s="702"/>
      <c r="AD102" s="702"/>
      <c r="AE102" s="702"/>
      <c r="AF102" s="702"/>
      <c r="AG102" s="702"/>
      <c r="AH102" s="702"/>
      <c r="AI102" s="702"/>
      <c r="AJ102" s="702"/>
      <c r="AK102" s="702"/>
      <c r="AL102" s="702"/>
      <c r="AM102" s="702"/>
      <c r="AN102" s="702"/>
      <c r="AO102" s="702"/>
      <c r="AP102" s="702"/>
      <c r="AQ102" s="702"/>
      <c r="AR102" s="702"/>
      <c r="AS102" s="702"/>
      <c r="AT102" s="702"/>
      <c r="AU102" s="702"/>
      <c r="AV102" s="702"/>
      <c r="AW102" s="702"/>
      <c r="AX102" s="702"/>
      <c r="AY102" s="702"/>
      <c r="AZ102" s="702"/>
      <c r="BA102" s="702"/>
      <c r="BB102" s="702"/>
      <c r="BC102" s="702"/>
      <c r="BD102" s="702"/>
      <c r="BE102" s="702"/>
      <c r="BF102" s="702"/>
      <c r="BG102" s="702"/>
      <c r="BH102" s="702"/>
      <c r="BI102" s="702"/>
      <c r="BJ102" s="702"/>
      <c r="BK102" s="702"/>
      <c r="BL102" s="702"/>
      <c r="BM102" s="702"/>
    </row>
    <row r="103">
      <c r="A103" s="766"/>
      <c r="B103" s="702"/>
      <c r="C103" s="767"/>
      <c r="D103" s="702"/>
      <c r="E103" s="702"/>
      <c r="F103" s="702"/>
      <c r="G103" s="702"/>
      <c r="H103" s="702"/>
      <c r="I103" s="702"/>
      <c r="J103" s="702"/>
      <c r="K103" s="702"/>
      <c r="L103" s="702"/>
      <c r="M103" s="702"/>
      <c r="N103" s="702"/>
      <c r="O103" s="702"/>
      <c r="P103" s="702"/>
      <c r="Q103" s="702"/>
      <c r="R103" s="702"/>
      <c r="S103" s="702"/>
      <c r="T103" s="702"/>
      <c r="U103" s="702"/>
      <c r="V103" s="702"/>
      <c r="W103" s="702"/>
      <c r="X103" s="702"/>
      <c r="Y103" s="702"/>
      <c r="Z103" s="702"/>
      <c r="AA103" s="702"/>
      <c r="AB103" s="702"/>
      <c r="AC103" s="702"/>
      <c r="AD103" s="702"/>
      <c r="AE103" s="702"/>
      <c r="AF103" s="702"/>
      <c r="AG103" s="702"/>
      <c r="AH103" s="702"/>
      <c r="AI103" s="702"/>
      <c r="AJ103" s="702"/>
      <c r="AK103" s="702"/>
      <c r="AL103" s="702"/>
      <c r="AM103" s="702"/>
      <c r="AN103" s="702"/>
      <c r="AO103" s="702"/>
      <c r="AP103" s="702"/>
      <c r="AQ103" s="702"/>
      <c r="AR103" s="702"/>
      <c r="AS103" s="702"/>
      <c r="AT103" s="702"/>
      <c r="AU103" s="702"/>
      <c r="AV103" s="702"/>
      <c r="AW103" s="702"/>
      <c r="AX103" s="702"/>
      <c r="AY103" s="702"/>
      <c r="AZ103" s="702"/>
      <c r="BA103" s="702"/>
      <c r="BB103" s="702"/>
      <c r="BC103" s="702"/>
      <c r="BD103" s="702"/>
      <c r="BE103" s="702"/>
      <c r="BF103" s="702"/>
      <c r="BG103" s="702"/>
      <c r="BH103" s="702"/>
      <c r="BI103" s="702"/>
      <c r="BJ103" s="702"/>
      <c r="BK103" s="702"/>
      <c r="BL103" s="702"/>
      <c r="BM103" s="702"/>
    </row>
    <row r="104">
      <c r="A104" s="766"/>
      <c r="B104" s="702"/>
      <c r="C104" s="767"/>
      <c r="D104" s="702"/>
      <c r="E104" s="702"/>
      <c r="F104" s="702"/>
      <c r="G104" s="702"/>
      <c r="H104" s="702"/>
      <c r="I104" s="702"/>
      <c r="J104" s="702"/>
      <c r="K104" s="702"/>
      <c r="L104" s="702"/>
      <c r="M104" s="702"/>
      <c r="N104" s="702"/>
      <c r="O104" s="702"/>
      <c r="P104" s="702"/>
      <c r="Q104" s="702"/>
      <c r="R104" s="702"/>
      <c r="S104" s="702"/>
      <c r="T104" s="702"/>
      <c r="U104" s="702"/>
      <c r="V104" s="702"/>
      <c r="W104" s="702"/>
      <c r="X104" s="702"/>
      <c r="Y104" s="702"/>
      <c r="Z104" s="702"/>
      <c r="AA104" s="702"/>
      <c r="AB104" s="702"/>
      <c r="AC104" s="702"/>
      <c r="AD104" s="702"/>
      <c r="AE104" s="702"/>
      <c r="AF104" s="702"/>
      <c r="AG104" s="702"/>
      <c r="AH104" s="702"/>
      <c r="AI104" s="702"/>
      <c r="AJ104" s="702"/>
      <c r="AK104" s="702"/>
      <c r="AL104" s="702"/>
      <c r="AM104" s="702"/>
      <c r="AN104" s="702"/>
      <c r="AO104" s="702"/>
      <c r="AP104" s="702"/>
      <c r="AQ104" s="702"/>
      <c r="AR104" s="702"/>
      <c r="AS104" s="702"/>
      <c r="AT104" s="702"/>
      <c r="AU104" s="702"/>
      <c r="AV104" s="702"/>
      <c r="AW104" s="702"/>
      <c r="AX104" s="702"/>
      <c r="AY104" s="702"/>
      <c r="AZ104" s="702"/>
      <c r="BA104" s="702"/>
      <c r="BB104" s="702"/>
      <c r="BC104" s="702"/>
      <c r="BD104" s="702"/>
      <c r="BE104" s="702"/>
      <c r="BF104" s="702"/>
      <c r="BG104" s="702"/>
      <c r="BH104" s="702"/>
      <c r="BI104" s="702"/>
      <c r="BJ104" s="702"/>
      <c r="BK104" s="702"/>
      <c r="BL104" s="702"/>
      <c r="BM104" s="702"/>
    </row>
    <row r="105">
      <c r="A105" s="766"/>
      <c r="B105" s="702"/>
      <c r="C105" s="767"/>
      <c r="D105" s="702"/>
      <c r="E105" s="702"/>
      <c r="F105" s="702"/>
      <c r="G105" s="702"/>
      <c r="H105" s="702"/>
      <c r="I105" s="702"/>
      <c r="J105" s="702"/>
      <c r="K105" s="702"/>
      <c r="L105" s="702"/>
      <c r="M105" s="702"/>
      <c r="N105" s="702"/>
      <c r="O105" s="702"/>
      <c r="P105" s="702"/>
      <c r="Q105" s="702"/>
      <c r="R105" s="702"/>
      <c r="S105" s="702"/>
      <c r="T105" s="702"/>
      <c r="U105" s="702"/>
      <c r="V105" s="702"/>
      <c r="W105" s="702"/>
      <c r="X105" s="702"/>
      <c r="Y105" s="702"/>
      <c r="Z105" s="702"/>
      <c r="AA105" s="702"/>
      <c r="AB105" s="702"/>
      <c r="AC105" s="702"/>
      <c r="AD105" s="702"/>
      <c r="AE105" s="702"/>
      <c r="AF105" s="702"/>
      <c r="AG105" s="702"/>
      <c r="AH105" s="702"/>
      <c r="AI105" s="702"/>
      <c r="AJ105" s="702"/>
      <c r="AK105" s="702"/>
      <c r="AL105" s="702"/>
      <c r="AM105" s="702"/>
      <c r="AN105" s="702"/>
      <c r="AO105" s="702"/>
      <c r="AP105" s="702"/>
      <c r="AQ105" s="702"/>
      <c r="AR105" s="702"/>
      <c r="AS105" s="702"/>
      <c r="AT105" s="702"/>
      <c r="AU105" s="702"/>
      <c r="AV105" s="702"/>
      <c r="AW105" s="702"/>
      <c r="AX105" s="702"/>
      <c r="AY105" s="702"/>
      <c r="AZ105" s="702"/>
      <c r="BA105" s="702"/>
      <c r="BB105" s="702"/>
      <c r="BC105" s="702"/>
      <c r="BD105" s="702"/>
      <c r="BE105" s="702"/>
      <c r="BF105" s="702"/>
      <c r="BG105" s="702"/>
      <c r="BH105" s="702"/>
      <c r="BI105" s="702"/>
      <c r="BJ105" s="702"/>
      <c r="BK105" s="702"/>
      <c r="BL105" s="702"/>
      <c r="BM105" s="702"/>
    </row>
    <row r="106">
      <c r="A106" s="766"/>
      <c r="B106" s="702"/>
      <c r="C106" s="767"/>
      <c r="D106" s="702"/>
      <c r="E106" s="702"/>
      <c r="F106" s="702"/>
      <c r="G106" s="702"/>
      <c r="H106" s="702"/>
      <c r="I106" s="702"/>
      <c r="J106" s="702"/>
      <c r="K106" s="702"/>
      <c r="L106" s="702"/>
      <c r="M106" s="702"/>
      <c r="N106" s="702"/>
      <c r="O106" s="702"/>
      <c r="P106" s="702"/>
      <c r="Q106" s="702"/>
      <c r="R106" s="702"/>
      <c r="S106" s="702"/>
      <c r="T106" s="702"/>
      <c r="U106" s="702"/>
      <c r="V106" s="702"/>
      <c r="W106" s="702"/>
      <c r="X106" s="702"/>
      <c r="Y106" s="702"/>
      <c r="Z106" s="702"/>
      <c r="AA106" s="702"/>
      <c r="AB106" s="702"/>
      <c r="AC106" s="702"/>
      <c r="AD106" s="702"/>
      <c r="AE106" s="702"/>
      <c r="AF106" s="702"/>
      <c r="AG106" s="702"/>
      <c r="AH106" s="702"/>
      <c r="AI106" s="702"/>
      <c r="AJ106" s="702"/>
      <c r="AK106" s="702"/>
      <c r="AL106" s="702"/>
      <c r="AM106" s="702"/>
      <c r="AN106" s="702"/>
      <c r="AO106" s="702"/>
      <c r="AP106" s="702"/>
      <c r="AQ106" s="702"/>
      <c r="AR106" s="702"/>
      <c r="AS106" s="702"/>
      <c r="AT106" s="702"/>
      <c r="AU106" s="702"/>
      <c r="AV106" s="702"/>
      <c r="AW106" s="702"/>
      <c r="AX106" s="702"/>
      <c r="AY106" s="702"/>
      <c r="AZ106" s="702"/>
      <c r="BA106" s="702"/>
      <c r="BB106" s="702"/>
      <c r="BC106" s="702"/>
      <c r="BD106" s="702"/>
      <c r="BE106" s="702"/>
      <c r="BF106" s="702"/>
      <c r="BG106" s="702"/>
      <c r="BH106" s="702"/>
      <c r="BI106" s="702"/>
      <c r="BJ106" s="702"/>
      <c r="BK106" s="702"/>
      <c r="BL106" s="702"/>
      <c r="BM106" s="702"/>
    </row>
    <row r="107">
      <c r="A107" s="766"/>
      <c r="B107" s="702"/>
      <c r="C107" s="767"/>
      <c r="D107" s="702"/>
      <c r="E107" s="702"/>
      <c r="F107" s="702"/>
      <c r="G107" s="702"/>
      <c r="H107" s="702"/>
      <c r="I107" s="702"/>
      <c r="J107" s="702"/>
      <c r="K107" s="702"/>
      <c r="L107" s="702"/>
      <c r="M107" s="702"/>
      <c r="N107" s="702"/>
      <c r="O107" s="702"/>
      <c r="P107" s="702"/>
      <c r="Q107" s="702"/>
      <c r="R107" s="702"/>
      <c r="S107" s="702"/>
      <c r="T107" s="702"/>
      <c r="U107" s="702"/>
      <c r="V107" s="702"/>
      <c r="W107" s="702"/>
      <c r="X107" s="702"/>
      <c r="Y107" s="702"/>
      <c r="Z107" s="702"/>
      <c r="AA107" s="702"/>
      <c r="AB107" s="702"/>
      <c r="AC107" s="702"/>
      <c r="AD107" s="702"/>
      <c r="AE107" s="702"/>
      <c r="AF107" s="702"/>
      <c r="AG107" s="702"/>
      <c r="AH107" s="702"/>
      <c r="AI107" s="702"/>
      <c r="AJ107" s="702"/>
      <c r="AK107" s="702"/>
      <c r="AL107" s="702"/>
      <c r="AM107" s="702"/>
      <c r="AN107" s="702"/>
      <c r="AO107" s="702"/>
      <c r="AP107" s="702"/>
      <c r="AQ107" s="702"/>
      <c r="AR107" s="702"/>
      <c r="AS107" s="702"/>
      <c r="AT107" s="702"/>
      <c r="AU107" s="702"/>
      <c r="AV107" s="702"/>
      <c r="AW107" s="702"/>
      <c r="AX107" s="702"/>
      <c r="AY107" s="702"/>
      <c r="AZ107" s="702"/>
      <c r="BA107" s="702"/>
      <c r="BB107" s="702"/>
      <c r="BC107" s="702"/>
      <c r="BD107" s="702"/>
      <c r="BE107" s="702"/>
      <c r="BF107" s="702"/>
      <c r="BG107" s="702"/>
      <c r="BH107" s="702"/>
      <c r="BI107" s="702"/>
      <c r="BJ107" s="702"/>
      <c r="BK107" s="702"/>
      <c r="BL107" s="702"/>
      <c r="BM107" s="702"/>
    </row>
    <row r="108">
      <c r="A108" s="766"/>
      <c r="B108" s="702"/>
      <c r="C108" s="767"/>
      <c r="D108" s="702"/>
      <c r="E108" s="702"/>
      <c r="F108" s="702"/>
      <c r="G108" s="702"/>
      <c r="H108" s="702"/>
      <c r="I108" s="702"/>
      <c r="J108" s="702"/>
      <c r="K108" s="702"/>
      <c r="L108" s="702"/>
      <c r="M108" s="702"/>
      <c r="N108" s="702"/>
      <c r="O108" s="702"/>
      <c r="P108" s="702"/>
      <c r="Q108" s="702"/>
      <c r="R108" s="702"/>
      <c r="S108" s="702"/>
      <c r="T108" s="702"/>
      <c r="U108" s="702"/>
      <c r="V108" s="702"/>
      <c r="W108" s="702"/>
      <c r="X108" s="702"/>
      <c r="Y108" s="702"/>
      <c r="Z108" s="702"/>
      <c r="AA108" s="702"/>
      <c r="AB108" s="702"/>
      <c r="AC108" s="702"/>
      <c r="AD108" s="702"/>
      <c r="AE108" s="702"/>
      <c r="AF108" s="702"/>
      <c r="AG108" s="702"/>
      <c r="AH108" s="702"/>
      <c r="AI108" s="702"/>
      <c r="AJ108" s="702"/>
      <c r="AK108" s="702"/>
      <c r="AL108" s="702"/>
      <c r="AM108" s="702"/>
      <c r="AN108" s="702"/>
      <c r="AO108" s="702"/>
      <c r="AP108" s="702"/>
      <c r="AQ108" s="702"/>
      <c r="AR108" s="702"/>
      <c r="AS108" s="702"/>
      <c r="AT108" s="702"/>
      <c r="AU108" s="702"/>
      <c r="AV108" s="702"/>
      <c r="AW108" s="702"/>
      <c r="AX108" s="702"/>
      <c r="AY108" s="702"/>
      <c r="AZ108" s="702"/>
      <c r="BA108" s="702"/>
      <c r="BB108" s="702"/>
      <c r="BC108" s="702"/>
      <c r="BD108" s="702"/>
      <c r="BE108" s="702"/>
      <c r="BF108" s="702"/>
      <c r="BG108" s="702"/>
      <c r="BH108" s="702"/>
      <c r="BI108" s="702"/>
      <c r="BJ108" s="702"/>
      <c r="BK108" s="702"/>
      <c r="BL108" s="702"/>
      <c r="BM108" s="702"/>
    </row>
    <row r="109">
      <c r="A109" s="766"/>
      <c r="B109" s="702"/>
      <c r="C109" s="767"/>
      <c r="D109" s="702"/>
      <c r="E109" s="702"/>
      <c r="F109" s="702"/>
      <c r="G109" s="702"/>
      <c r="H109" s="702"/>
      <c r="I109" s="702"/>
      <c r="J109" s="702"/>
      <c r="K109" s="702"/>
      <c r="L109" s="702"/>
      <c r="M109" s="702"/>
      <c r="N109" s="702"/>
      <c r="O109" s="702"/>
      <c r="P109" s="702"/>
      <c r="Q109" s="702"/>
      <c r="R109" s="702"/>
      <c r="S109" s="702"/>
      <c r="T109" s="702"/>
      <c r="U109" s="702"/>
      <c r="V109" s="702"/>
      <c r="W109" s="702"/>
      <c r="X109" s="702"/>
      <c r="Y109" s="702"/>
      <c r="Z109" s="702"/>
      <c r="AA109" s="702"/>
      <c r="AB109" s="702"/>
      <c r="AC109" s="702"/>
      <c r="AD109" s="702"/>
      <c r="AE109" s="702"/>
      <c r="AF109" s="702"/>
      <c r="AG109" s="702"/>
      <c r="AH109" s="702"/>
      <c r="AI109" s="702"/>
      <c r="AJ109" s="702"/>
      <c r="AK109" s="702"/>
      <c r="AL109" s="702"/>
      <c r="AM109" s="702"/>
      <c r="AN109" s="702"/>
      <c r="AO109" s="702"/>
      <c r="AP109" s="702"/>
      <c r="AQ109" s="702"/>
      <c r="AR109" s="702"/>
      <c r="AS109" s="702"/>
      <c r="AT109" s="702"/>
      <c r="AU109" s="702"/>
      <c r="AV109" s="702"/>
      <c r="AW109" s="702"/>
      <c r="AX109" s="702"/>
      <c r="AY109" s="702"/>
      <c r="AZ109" s="702"/>
      <c r="BA109" s="702"/>
      <c r="BB109" s="702"/>
      <c r="BC109" s="702"/>
      <c r="BD109" s="702"/>
      <c r="BE109" s="702"/>
      <c r="BF109" s="702"/>
      <c r="BG109" s="702"/>
      <c r="BH109" s="702"/>
      <c r="BI109" s="702"/>
      <c r="BJ109" s="702"/>
      <c r="BK109" s="702"/>
      <c r="BL109" s="702"/>
      <c r="BM109" s="702"/>
    </row>
    <row r="110">
      <c r="A110" s="766"/>
      <c r="B110" s="702"/>
      <c r="C110" s="767"/>
      <c r="D110" s="702"/>
      <c r="E110" s="702"/>
      <c r="F110" s="702"/>
      <c r="G110" s="702"/>
      <c r="H110" s="702"/>
      <c r="I110" s="702"/>
      <c r="J110" s="702"/>
      <c r="K110" s="702"/>
      <c r="L110" s="702"/>
      <c r="M110" s="702"/>
      <c r="N110" s="702"/>
      <c r="O110" s="702"/>
      <c r="P110" s="702"/>
      <c r="Q110" s="702"/>
      <c r="R110" s="702"/>
      <c r="S110" s="702"/>
      <c r="T110" s="702"/>
      <c r="U110" s="702"/>
      <c r="V110" s="702"/>
      <c r="W110" s="702"/>
      <c r="X110" s="702"/>
      <c r="Y110" s="702"/>
      <c r="Z110" s="702"/>
      <c r="AA110" s="702"/>
      <c r="AB110" s="702"/>
      <c r="AC110" s="702"/>
      <c r="AD110" s="702"/>
      <c r="AE110" s="702"/>
      <c r="AF110" s="702"/>
      <c r="AG110" s="702"/>
      <c r="AH110" s="702"/>
      <c r="AI110" s="702"/>
      <c r="AJ110" s="702"/>
      <c r="AK110" s="702"/>
      <c r="AL110" s="702"/>
      <c r="AM110" s="702"/>
      <c r="AN110" s="702"/>
      <c r="AO110" s="702"/>
      <c r="AP110" s="702"/>
      <c r="AQ110" s="702"/>
      <c r="AR110" s="702"/>
      <c r="AS110" s="702"/>
      <c r="AT110" s="702"/>
      <c r="AU110" s="702"/>
      <c r="AV110" s="702"/>
      <c r="AW110" s="702"/>
      <c r="AX110" s="702"/>
      <c r="AY110" s="702"/>
      <c r="AZ110" s="702"/>
      <c r="BA110" s="702"/>
      <c r="BB110" s="702"/>
      <c r="BC110" s="702"/>
      <c r="BD110" s="702"/>
      <c r="BE110" s="702"/>
      <c r="BF110" s="702"/>
      <c r="BG110" s="702"/>
      <c r="BH110" s="702"/>
      <c r="BI110" s="702"/>
      <c r="BJ110" s="702"/>
      <c r="BK110" s="702"/>
      <c r="BL110" s="702"/>
      <c r="BM110" s="702"/>
    </row>
    <row r="111">
      <c r="A111" s="766"/>
      <c r="B111" s="702"/>
      <c r="C111" s="767"/>
      <c r="D111" s="702"/>
      <c r="E111" s="702"/>
      <c r="F111" s="702"/>
      <c r="G111" s="702"/>
      <c r="H111" s="702"/>
      <c r="I111" s="702"/>
      <c r="J111" s="702"/>
      <c r="K111" s="702"/>
      <c r="L111" s="702"/>
      <c r="M111" s="702"/>
      <c r="N111" s="702"/>
      <c r="O111" s="702"/>
      <c r="P111" s="702"/>
      <c r="Q111" s="702"/>
      <c r="R111" s="702"/>
      <c r="S111" s="702"/>
      <c r="T111" s="702"/>
      <c r="U111" s="702"/>
      <c r="V111" s="702"/>
      <c r="W111" s="702"/>
      <c r="X111" s="702"/>
      <c r="Y111" s="702"/>
      <c r="Z111" s="702"/>
      <c r="AA111" s="702"/>
      <c r="AB111" s="702"/>
      <c r="AC111" s="702"/>
      <c r="AD111" s="702"/>
      <c r="AE111" s="702"/>
      <c r="AF111" s="702"/>
      <c r="AG111" s="702"/>
      <c r="AH111" s="702"/>
      <c r="AI111" s="702"/>
      <c r="AJ111" s="702"/>
      <c r="AK111" s="702"/>
      <c r="AL111" s="702"/>
      <c r="AM111" s="702"/>
      <c r="AN111" s="702"/>
      <c r="AO111" s="702"/>
      <c r="AP111" s="702"/>
      <c r="AQ111" s="702"/>
      <c r="AR111" s="702"/>
      <c r="AS111" s="702"/>
      <c r="AT111" s="702"/>
      <c r="AU111" s="702"/>
      <c r="AV111" s="702"/>
      <c r="AW111" s="702"/>
      <c r="AX111" s="702"/>
      <c r="AY111" s="702"/>
      <c r="AZ111" s="702"/>
      <c r="BA111" s="702"/>
      <c r="BB111" s="702"/>
      <c r="BC111" s="702"/>
      <c r="BD111" s="702"/>
      <c r="BE111" s="702"/>
      <c r="BF111" s="702"/>
      <c r="BG111" s="702"/>
      <c r="BH111" s="702"/>
      <c r="BI111" s="702"/>
      <c r="BJ111" s="702"/>
      <c r="BK111" s="702"/>
      <c r="BL111" s="702"/>
      <c r="BM111" s="702"/>
    </row>
    <row r="112">
      <c r="A112" s="766"/>
      <c r="B112" s="702"/>
      <c r="C112" s="767"/>
      <c r="D112" s="702"/>
      <c r="E112" s="702"/>
      <c r="F112" s="702"/>
      <c r="G112" s="702"/>
      <c r="H112" s="702"/>
      <c r="I112" s="702"/>
      <c r="J112" s="702"/>
      <c r="K112" s="702"/>
      <c r="L112" s="702"/>
      <c r="M112" s="702"/>
      <c r="N112" s="702"/>
      <c r="O112" s="702"/>
      <c r="P112" s="702"/>
      <c r="Q112" s="702"/>
      <c r="R112" s="702"/>
      <c r="S112" s="702"/>
      <c r="T112" s="702"/>
      <c r="U112" s="702"/>
      <c r="V112" s="702"/>
      <c r="W112" s="702"/>
      <c r="X112" s="702"/>
      <c r="Y112" s="702"/>
      <c r="Z112" s="702"/>
      <c r="AA112" s="702"/>
      <c r="AB112" s="702"/>
      <c r="AC112" s="702"/>
      <c r="AD112" s="702"/>
      <c r="AE112" s="702"/>
      <c r="AF112" s="702"/>
      <c r="AG112" s="702"/>
      <c r="AH112" s="702"/>
      <c r="AI112" s="702"/>
      <c r="AJ112" s="702"/>
      <c r="AK112" s="702"/>
      <c r="AL112" s="702"/>
      <c r="AM112" s="702"/>
      <c r="AN112" s="702"/>
      <c r="AO112" s="702"/>
      <c r="AP112" s="702"/>
      <c r="AQ112" s="702"/>
      <c r="AR112" s="702"/>
      <c r="AS112" s="702"/>
      <c r="AT112" s="702"/>
      <c r="AU112" s="702"/>
      <c r="AV112" s="702"/>
      <c r="AW112" s="702"/>
      <c r="AX112" s="702"/>
      <c r="AY112" s="702"/>
      <c r="AZ112" s="702"/>
      <c r="BA112" s="702"/>
      <c r="BB112" s="702"/>
      <c r="BC112" s="702"/>
      <c r="BD112" s="702"/>
      <c r="BE112" s="702"/>
      <c r="BF112" s="702"/>
      <c r="BG112" s="702"/>
      <c r="BH112" s="702"/>
      <c r="BI112" s="702"/>
      <c r="BJ112" s="702"/>
      <c r="BK112" s="702"/>
      <c r="BL112" s="702"/>
      <c r="BM112" s="702"/>
    </row>
    <row r="113">
      <c r="A113" s="766"/>
      <c r="B113" s="702"/>
      <c r="C113" s="767"/>
      <c r="D113" s="702"/>
      <c r="E113" s="702"/>
      <c r="F113" s="702"/>
      <c r="G113" s="702"/>
      <c r="H113" s="702"/>
      <c r="I113" s="702"/>
      <c r="J113" s="702"/>
      <c r="K113" s="702"/>
      <c r="L113" s="702"/>
      <c r="M113" s="702"/>
      <c r="N113" s="702"/>
      <c r="O113" s="702"/>
      <c r="P113" s="702"/>
      <c r="Q113" s="702"/>
      <c r="R113" s="702"/>
      <c r="S113" s="702"/>
      <c r="T113" s="702"/>
      <c r="U113" s="702"/>
      <c r="V113" s="702"/>
      <c r="W113" s="702"/>
      <c r="X113" s="702"/>
      <c r="Y113" s="702"/>
      <c r="Z113" s="702"/>
      <c r="AA113" s="702"/>
      <c r="AB113" s="702"/>
      <c r="AC113" s="702"/>
      <c r="AD113" s="702"/>
      <c r="AE113" s="702"/>
      <c r="AF113" s="702"/>
      <c r="AG113" s="702"/>
      <c r="AH113" s="702"/>
      <c r="AI113" s="702"/>
      <c r="AJ113" s="702"/>
      <c r="AK113" s="702"/>
      <c r="AL113" s="702"/>
      <c r="AM113" s="702"/>
      <c r="AN113" s="702"/>
      <c r="AO113" s="702"/>
      <c r="AP113" s="702"/>
      <c r="AQ113" s="702"/>
      <c r="AR113" s="702"/>
      <c r="AS113" s="702"/>
      <c r="AT113" s="702"/>
      <c r="AU113" s="702"/>
      <c r="AV113" s="702"/>
      <c r="AW113" s="702"/>
      <c r="AX113" s="702"/>
      <c r="AY113" s="702"/>
      <c r="AZ113" s="702"/>
      <c r="BA113" s="702"/>
      <c r="BB113" s="702"/>
      <c r="BC113" s="702"/>
      <c r="BD113" s="702"/>
      <c r="BE113" s="702"/>
      <c r="BF113" s="702"/>
      <c r="BG113" s="702"/>
      <c r="BH113" s="702"/>
      <c r="BI113" s="702"/>
      <c r="BJ113" s="702"/>
      <c r="BK113" s="702"/>
      <c r="BL113" s="702"/>
      <c r="BM113" s="702"/>
    </row>
    <row r="114">
      <c r="A114" s="766"/>
      <c r="B114" s="702"/>
      <c r="C114" s="767"/>
      <c r="D114" s="702"/>
      <c r="E114" s="702"/>
      <c r="F114" s="702"/>
      <c r="G114" s="702"/>
      <c r="H114" s="702"/>
      <c r="I114" s="702"/>
      <c r="J114" s="702"/>
      <c r="K114" s="702"/>
      <c r="L114" s="702"/>
      <c r="M114" s="702"/>
      <c r="N114" s="702"/>
      <c r="O114" s="702"/>
      <c r="P114" s="702"/>
      <c r="Q114" s="702"/>
      <c r="R114" s="702"/>
      <c r="S114" s="702"/>
      <c r="T114" s="702"/>
      <c r="U114" s="702"/>
      <c r="V114" s="702"/>
      <c r="W114" s="702"/>
      <c r="X114" s="702"/>
      <c r="Y114" s="702"/>
      <c r="Z114" s="702"/>
      <c r="AA114" s="702"/>
      <c r="AB114" s="702"/>
      <c r="AC114" s="702"/>
      <c r="AD114" s="702"/>
      <c r="AE114" s="702"/>
      <c r="AF114" s="702"/>
      <c r="AG114" s="702"/>
      <c r="AH114" s="702"/>
      <c r="AI114" s="702"/>
      <c r="AJ114" s="702"/>
      <c r="AK114" s="702"/>
      <c r="AL114" s="702"/>
      <c r="AM114" s="702"/>
      <c r="AN114" s="702"/>
      <c r="AO114" s="702"/>
      <c r="AP114" s="702"/>
      <c r="AQ114" s="702"/>
      <c r="AR114" s="702"/>
      <c r="AS114" s="702"/>
      <c r="AT114" s="702"/>
      <c r="AU114" s="702"/>
      <c r="AV114" s="702"/>
      <c r="AW114" s="702"/>
      <c r="AX114" s="702"/>
      <c r="AY114" s="702"/>
      <c r="AZ114" s="702"/>
      <c r="BA114" s="702"/>
      <c r="BB114" s="702"/>
      <c r="BC114" s="702"/>
      <c r="BD114" s="702"/>
      <c r="BE114" s="702"/>
      <c r="BF114" s="702"/>
      <c r="BG114" s="702"/>
      <c r="BH114" s="702"/>
      <c r="BI114" s="702"/>
      <c r="BJ114" s="702"/>
      <c r="BK114" s="702"/>
      <c r="BL114" s="702"/>
      <c r="BM114" s="702"/>
    </row>
    <row r="115">
      <c r="A115" s="766"/>
      <c r="B115" s="702"/>
      <c r="C115" s="767"/>
      <c r="D115" s="702"/>
      <c r="E115" s="702"/>
      <c r="F115" s="702"/>
      <c r="G115" s="702"/>
      <c r="H115" s="702"/>
      <c r="I115" s="702"/>
      <c r="J115" s="702"/>
      <c r="K115" s="702"/>
      <c r="L115" s="702"/>
      <c r="M115" s="702"/>
      <c r="N115" s="702"/>
      <c r="O115" s="702"/>
      <c r="P115" s="702"/>
      <c r="Q115" s="702"/>
      <c r="R115" s="702"/>
      <c r="S115" s="702"/>
      <c r="T115" s="702"/>
      <c r="U115" s="702"/>
      <c r="V115" s="702"/>
      <c r="W115" s="702"/>
      <c r="X115" s="702"/>
      <c r="Y115" s="702"/>
      <c r="Z115" s="702"/>
      <c r="AA115" s="702"/>
      <c r="AB115" s="702"/>
      <c r="AC115" s="702"/>
      <c r="AD115" s="702"/>
      <c r="AE115" s="702"/>
      <c r="AF115" s="702"/>
      <c r="AG115" s="702"/>
      <c r="AH115" s="702"/>
      <c r="AI115" s="702"/>
      <c r="AJ115" s="702"/>
      <c r="AK115" s="702"/>
      <c r="AL115" s="702"/>
      <c r="AM115" s="702"/>
      <c r="AN115" s="702"/>
      <c r="AO115" s="702"/>
      <c r="AP115" s="702"/>
      <c r="AQ115" s="702"/>
      <c r="AR115" s="702"/>
      <c r="AS115" s="702"/>
      <c r="AT115" s="702"/>
      <c r="AU115" s="702"/>
      <c r="AV115" s="702"/>
      <c r="AW115" s="702"/>
      <c r="AX115" s="702"/>
      <c r="AY115" s="702"/>
      <c r="AZ115" s="702"/>
      <c r="BA115" s="702"/>
      <c r="BB115" s="702"/>
      <c r="BC115" s="702"/>
      <c r="BD115" s="702"/>
      <c r="BE115" s="702"/>
      <c r="BF115" s="702"/>
      <c r="BG115" s="702"/>
      <c r="BH115" s="702"/>
      <c r="BI115" s="702"/>
      <c r="BJ115" s="702"/>
      <c r="BK115" s="702"/>
      <c r="BL115" s="702"/>
      <c r="BM115" s="702"/>
    </row>
    <row r="116">
      <c r="A116" s="766"/>
      <c r="B116" s="702"/>
      <c r="C116" s="767"/>
      <c r="D116" s="702"/>
      <c r="E116" s="702"/>
      <c r="F116" s="702"/>
      <c r="G116" s="702"/>
      <c r="H116" s="702"/>
      <c r="I116" s="702"/>
      <c r="J116" s="702"/>
      <c r="K116" s="702"/>
      <c r="L116" s="702"/>
      <c r="M116" s="702"/>
      <c r="N116" s="702"/>
      <c r="O116" s="702"/>
      <c r="P116" s="702"/>
      <c r="Q116" s="702"/>
      <c r="R116" s="702"/>
      <c r="S116" s="702"/>
      <c r="T116" s="702"/>
      <c r="U116" s="702"/>
      <c r="V116" s="702"/>
      <c r="W116" s="702"/>
      <c r="X116" s="702"/>
      <c r="Y116" s="702"/>
      <c r="Z116" s="702"/>
      <c r="AA116" s="702"/>
      <c r="AB116" s="702"/>
      <c r="AC116" s="702"/>
      <c r="AD116" s="702"/>
      <c r="AE116" s="702"/>
      <c r="AF116" s="702"/>
      <c r="AG116" s="702"/>
      <c r="AH116" s="702"/>
      <c r="AI116" s="702"/>
      <c r="AJ116" s="702"/>
      <c r="AK116" s="702"/>
      <c r="AL116" s="702"/>
      <c r="AM116" s="702"/>
      <c r="AN116" s="702"/>
      <c r="AO116" s="702"/>
      <c r="AP116" s="702"/>
      <c r="AQ116" s="702"/>
      <c r="AR116" s="702"/>
      <c r="AS116" s="702"/>
      <c r="AT116" s="702"/>
      <c r="AU116" s="702"/>
      <c r="AV116" s="702"/>
      <c r="AW116" s="702"/>
      <c r="AX116" s="702"/>
      <c r="AY116" s="702"/>
      <c r="AZ116" s="702"/>
      <c r="BA116" s="702"/>
      <c r="BB116" s="702"/>
      <c r="BC116" s="702"/>
      <c r="BD116" s="702"/>
      <c r="BE116" s="702"/>
      <c r="BF116" s="702"/>
      <c r="BG116" s="702"/>
      <c r="BH116" s="702"/>
      <c r="BI116" s="702"/>
      <c r="BJ116" s="702"/>
      <c r="BK116" s="702"/>
      <c r="BL116" s="702"/>
      <c r="BM116" s="702"/>
    </row>
    <row r="117">
      <c r="A117" s="766"/>
      <c r="B117" s="702"/>
      <c r="C117" s="767"/>
      <c r="D117" s="702"/>
      <c r="E117" s="702"/>
      <c r="F117" s="702"/>
      <c r="G117" s="702"/>
      <c r="H117" s="702"/>
      <c r="I117" s="702"/>
      <c r="J117" s="702"/>
      <c r="K117" s="702"/>
      <c r="L117" s="702"/>
      <c r="M117" s="702"/>
      <c r="N117" s="702"/>
      <c r="O117" s="702"/>
      <c r="P117" s="702"/>
      <c r="Q117" s="702"/>
      <c r="R117" s="702"/>
      <c r="S117" s="702"/>
      <c r="T117" s="702"/>
      <c r="U117" s="702"/>
      <c r="V117" s="702"/>
      <c r="W117" s="702"/>
      <c r="X117" s="702"/>
      <c r="Y117" s="702"/>
      <c r="Z117" s="702"/>
      <c r="AA117" s="702"/>
      <c r="AB117" s="702"/>
      <c r="AC117" s="702"/>
      <c r="AD117" s="702"/>
      <c r="AE117" s="702"/>
      <c r="AF117" s="702"/>
      <c r="AG117" s="702"/>
      <c r="AH117" s="702"/>
      <c r="AI117" s="702"/>
      <c r="AJ117" s="702"/>
      <c r="AK117" s="702"/>
      <c r="AL117" s="702"/>
      <c r="AM117" s="702"/>
      <c r="AN117" s="702"/>
      <c r="AO117" s="702"/>
      <c r="AP117" s="702"/>
      <c r="AQ117" s="702"/>
      <c r="AR117" s="702"/>
      <c r="AS117" s="702"/>
      <c r="AT117" s="702"/>
      <c r="AU117" s="702"/>
      <c r="AV117" s="702"/>
      <c r="AW117" s="702"/>
      <c r="AX117" s="702"/>
      <c r="AY117" s="702"/>
      <c r="AZ117" s="702"/>
      <c r="BA117" s="702"/>
      <c r="BB117" s="702"/>
      <c r="BC117" s="702"/>
      <c r="BD117" s="702"/>
      <c r="BE117" s="702"/>
      <c r="BF117" s="702"/>
      <c r="BG117" s="702"/>
      <c r="BH117" s="702"/>
      <c r="BI117" s="702"/>
      <c r="BJ117" s="702"/>
      <c r="BK117" s="702"/>
      <c r="BL117" s="702"/>
      <c r="BM117" s="702"/>
    </row>
    <row r="118">
      <c r="A118" s="766"/>
      <c r="B118" s="702"/>
      <c r="C118" s="767"/>
      <c r="D118" s="702"/>
      <c r="E118" s="702"/>
      <c r="F118" s="702"/>
      <c r="G118" s="702"/>
      <c r="H118" s="702"/>
      <c r="I118" s="702"/>
      <c r="J118" s="702"/>
      <c r="K118" s="702"/>
      <c r="L118" s="702"/>
      <c r="M118" s="702"/>
      <c r="N118" s="702"/>
      <c r="O118" s="702"/>
      <c r="P118" s="702"/>
      <c r="Q118" s="702"/>
      <c r="R118" s="702"/>
      <c r="S118" s="702"/>
      <c r="T118" s="702"/>
      <c r="U118" s="702"/>
      <c r="V118" s="702"/>
      <c r="W118" s="702"/>
      <c r="X118" s="702"/>
      <c r="Y118" s="702"/>
      <c r="Z118" s="702"/>
      <c r="AA118" s="702"/>
      <c r="AB118" s="702"/>
      <c r="AC118" s="702"/>
      <c r="AD118" s="702"/>
      <c r="AE118" s="702"/>
      <c r="AF118" s="702"/>
      <c r="AG118" s="702"/>
      <c r="AH118" s="702"/>
      <c r="AI118" s="702"/>
      <c r="AJ118" s="702"/>
      <c r="AK118" s="702"/>
      <c r="AL118" s="702"/>
      <c r="AM118" s="702"/>
      <c r="AN118" s="702"/>
      <c r="AO118" s="702"/>
      <c r="AP118" s="702"/>
      <c r="AQ118" s="702"/>
      <c r="AR118" s="702"/>
      <c r="AS118" s="702"/>
      <c r="AT118" s="702"/>
      <c r="AU118" s="702"/>
      <c r="AV118" s="702"/>
      <c r="AW118" s="702"/>
      <c r="AX118" s="702"/>
      <c r="AY118" s="702"/>
      <c r="AZ118" s="702"/>
      <c r="BA118" s="702"/>
      <c r="BB118" s="702"/>
      <c r="BC118" s="702"/>
      <c r="BD118" s="702"/>
      <c r="BE118" s="702"/>
      <c r="BF118" s="702"/>
      <c r="BG118" s="702"/>
      <c r="BH118" s="702"/>
      <c r="BI118" s="702"/>
      <c r="BJ118" s="702"/>
      <c r="BK118" s="702"/>
      <c r="BL118" s="702"/>
      <c r="BM118" s="702"/>
    </row>
    <row r="119">
      <c r="A119" s="766"/>
      <c r="B119" s="702"/>
      <c r="C119" s="767"/>
      <c r="D119" s="702"/>
      <c r="E119" s="702"/>
      <c r="F119" s="702"/>
      <c r="G119" s="702"/>
      <c r="H119" s="702"/>
      <c r="I119" s="702"/>
      <c r="J119" s="702"/>
      <c r="K119" s="702"/>
      <c r="L119" s="702"/>
      <c r="M119" s="702"/>
      <c r="N119" s="702"/>
      <c r="O119" s="702"/>
      <c r="P119" s="702"/>
      <c r="Q119" s="702"/>
      <c r="R119" s="702"/>
      <c r="S119" s="702"/>
      <c r="T119" s="702"/>
      <c r="U119" s="702"/>
      <c r="V119" s="702"/>
      <c r="W119" s="702"/>
      <c r="X119" s="702"/>
      <c r="Y119" s="702"/>
      <c r="Z119" s="702"/>
      <c r="AA119" s="702"/>
      <c r="AB119" s="702"/>
      <c r="AC119" s="702"/>
      <c r="AD119" s="702"/>
      <c r="AE119" s="702"/>
      <c r="AF119" s="702"/>
      <c r="AG119" s="702"/>
      <c r="AH119" s="702"/>
      <c r="AI119" s="702"/>
      <c r="AJ119" s="702"/>
      <c r="AK119" s="702"/>
      <c r="AL119" s="702"/>
      <c r="AM119" s="702"/>
      <c r="AN119" s="702"/>
      <c r="AO119" s="702"/>
      <c r="AP119" s="702"/>
      <c r="AQ119" s="702"/>
      <c r="AR119" s="702"/>
      <c r="AS119" s="702"/>
      <c r="AT119" s="702"/>
      <c r="AU119" s="702"/>
      <c r="AV119" s="702"/>
      <c r="AW119" s="702"/>
      <c r="AX119" s="702"/>
      <c r="AY119" s="702"/>
      <c r="AZ119" s="702"/>
      <c r="BA119" s="702"/>
      <c r="BB119" s="702"/>
      <c r="BC119" s="702"/>
      <c r="BD119" s="702"/>
      <c r="BE119" s="702"/>
      <c r="BF119" s="702"/>
      <c r="BG119" s="702"/>
      <c r="BH119" s="702"/>
      <c r="BI119" s="702"/>
      <c r="BJ119" s="702"/>
      <c r="BK119" s="702"/>
      <c r="BL119" s="702"/>
      <c r="BM119" s="702"/>
    </row>
    <row r="120">
      <c r="A120" s="766"/>
      <c r="B120" s="702"/>
      <c r="C120" s="767"/>
      <c r="D120" s="702"/>
      <c r="E120" s="702"/>
      <c r="F120" s="702"/>
      <c r="G120" s="702"/>
      <c r="H120" s="702"/>
      <c r="I120" s="702"/>
      <c r="J120" s="702"/>
      <c r="K120" s="702"/>
      <c r="L120" s="702"/>
      <c r="M120" s="702"/>
      <c r="N120" s="702"/>
      <c r="O120" s="702"/>
      <c r="P120" s="702"/>
      <c r="Q120" s="702"/>
      <c r="R120" s="702"/>
      <c r="S120" s="702"/>
      <c r="T120" s="702"/>
      <c r="U120" s="702"/>
      <c r="V120" s="702"/>
      <c r="W120" s="702"/>
      <c r="X120" s="702"/>
      <c r="Y120" s="702"/>
      <c r="Z120" s="702"/>
      <c r="AA120" s="702"/>
      <c r="AB120" s="702"/>
      <c r="AC120" s="702"/>
      <c r="AD120" s="702"/>
      <c r="AE120" s="702"/>
      <c r="AF120" s="702"/>
      <c r="AG120" s="702"/>
      <c r="AH120" s="702"/>
      <c r="AI120" s="702"/>
      <c r="AJ120" s="702"/>
      <c r="AK120" s="702"/>
      <c r="AL120" s="702"/>
      <c r="AM120" s="702"/>
      <c r="AN120" s="702"/>
      <c r="AO120" s="702"/>
      <c r="AP120" s="702"/>
      <c r="AQ120" s="702"/>
      <c r="AR120" s="702"/>
      <c r="AS120" s="702"/>
      <c r="AT120" s="702"/>
      <c r="AU120" s="702"/>
      <c r="AV120" s="702"/>
      <c r="AW120" s="702"/>
      <c r="AX120" s="702"/>
      <c r="AY120" s="702"/>
      <c r="AZ120" s="702"/>
      <c r="BA120" s="702"/>
      <c r="BB120" s="702"/>
      <c r="BC120" s="702"/>
      <c r="BD120" s="702"/>
      <c r="BE120" s="702"/>
      <c r="BF120" s="702"/>
      <c r="BG120" s="702"/>
      <c r="BH120" s="702"/>
      <c r="BI120" s="702"/>
      <c r="BJ120" s="702"/>
      <c r="BK120" s="702"/>
      <c r="BL120" s="702"/>
      <c r="BM120" s="702"/>
    </row>
    <row r="121">
      <c r="A121" s="766"/>
      <c r="B121" s="702"/>
      <c r="C121" s="767"/>
      <c r="D121" s="702"/>
      <c r="E121" s="702"/>
      <c r="F121" s="702"/>
      <c r="G121" s="702"/>
      <c r="H121" s="702"/>
      <c r="I121" s="702"/>
      <c r="J121" s="702"/>
      <c r="K121" s="702"/>
      <c r="L121" s="702"/>
      <c r="M121" s="702"/>
      <c r="N121" s="702"/>
      <c r="O121" s="702"/>
      <c r="P121" s="702"/>
      <c r="Q121" s="702"/>
      <c r="R121" s="702"/>
      <c r="S121" s="702"/>
      <c r="T121" s="702"/>
      <c r="U121" s="702"/>
      <c r="V121" s="702"/>
      <c r="W121" s="702"/>
      <c r="X121" s="702"/>
      <c r="Y121" s="702"/>
      <c r="Z121" s="702"/>
      <c r="AA121" s="702"/>
      <c r="AB121" s="702"/>
      <c r="AC121" s="702"/>
      <c r="AD121" s="702"/>
      <c r="AE121" s="702"/>
      <c r="AF121" s="702"/>
      <c r="AG121" s="702"/>
      <c r="AH121" s="702"/>
      <c r="AI121" s="702"/>
      <c r="AJ121" s="702"/>
      <c r="AK121" s="702"/>
      <c r="AL121" s="702"/>
      <c r="AM121" s="702"/>
      <c r="AN121" s="702"/>
      <c r="AO121" s="702"/>
      <c r="AP121" s="702"/>
      <c r="AQ121" s="702"/>
      <c r="AR121" s="702"/>
      <c r="AS121" s="702"/>
      <c r="AT121" s="702"/>
      <c r="AU121" s="702"/>
      <c r="AV121" s="702"/>
      <c r="AW121" s="702"/>
      <c r="AX121" s="702"/>
      <c r="AY121" s="702"/>
      <c r="AZ121" s="702"/>
      <c r="BA121" s="702"/>
      <c r="BB121" s="702"/>
      <c r="BC121" s="702"/>
      <c r="BD121" s="702"/>
      <c r="BE121" s="702"/>
      <c r="BF121" s="702"/>
      <c r="BG121" s="702"/>
      <c r="BH121" s="702"/>
      <c r="BI121" s="702"/>
      <c r="BJ121" s="702"/>
      <c r="BK121" s="702"/>
      <c r="BL121" s="702"/>
      <c r="BM121" s="702"/>
    </row>
    <row r="122">
      <c r="A122" s="766"/>
      <c r="B122" s="702"/>
      <c r="C122" s="767"/>
      <c r="D122" s="702"/>
      <c r="E122" s="702"/>
      <c r="F122" s="702"/>
      <c r="G122" s="702"/>
      <c r="H122" s="702"/>
      <c r="I122" s="702"/>
      <c r="J122" s="702"/>
      <c r="K122" s="702"/>
      <c r="L122" s="702"/>
      <c r="M122" s="702"/>
      <c r="N122" s="702"/>
      <c r="O122" s="702"/>
      <c r="P122" s="702"/>
      <c r="Q122" s="702"/>
      <c r="R122" s="702"/>
      <c r="S122" s="702"/>
      <c r="T122" s="702"/>
      <c r="U122" s="702"/>
      <c r="V122" s="702"/>
      <c r="W122" s="702"/>
      <c r="X122" s="702"/>
      <c r="Y122" s="702"/>
      <c r="Z122" s="702"/>
      <c r="AA122" s="702"/>
      <c r="AB122" s="702"/>
      <c r="AC122" s="702"/>
      <c r="AD122" s="702"/>
      <c r="AE122" s="702"/>
      <c r="AF122" s="702"/>
      <c r="AG122" s="702"/>
      <c r="AH122" s="702"/>
      <c r="AI122" s="702"/>
      <c r="AJ122" s="702"/>
      <c r="AK122" s="702"/>
      <c r="AL122" s="702"/>
      <c r="AM122" s="702"/>
      <c r="AN122" s="702"/>
      <c r="AO122" s="702"/>
      <c r="AP122" s="702"/>
      <c r="AQ122" s="702"/>
      <c r="AR122" s="702"/>
      <c r="AS122" s="702"/>
      <c r="AT122" s="702"/>
      <c r="AU122" s="702"/>
      <c r="AV122" s="702"/>
      <c r="AW122" s="702"/>
      <c r="AX122" s="702"/>
      <c r="AY122" s="702"/>
      <c r="AZ122" s="702"/>
      <c r="BA122" s="702"/>
      <c r="BB122" s="702"/>
      <c r="BC122" s="702"/>
      <c r="BD122" s="702"/>
      <c r="BE122" s="702"/>
      <c r="BF122" s="702"/>
      <c r="BG122" s="702"/>
      <c r="BH122" s="702"/>
      <c r="BI122" s="702"/>
      <c r="BJ122" s="702"/>
      <c r="BK122" s="702"/>
      <c r="BL122" s="702"/>
      <c r="BM122" s="702"/>
    </row>
    <row r="123">
      <c r="A123" s="766"/>
      <c r="B123" s="702"/>
      <c r="C123" s="767"/>
      <c r="D123" s="702"/>
      <c r="E123" s="702"/>
      <c r="F123" s="702"/>
      <c r="G123" s="702"/>
      <c r="H123" s="702"/>
      <c r="I123" s="702"/>
      <c r="J123" s="702"/>
      <c r="K123" s="702"/>
      <c r="L123" s="702"/>
      <c r="M123" s="702"/>
      <c r="N123" s="702"/>
      <c r="O123" s="702"/>
      <c r="P123" s="702"/>
      <c r="Q123" s="702"/>
      <c r="R123" s="702"/>
      <c r="S123" s="702"/>
      <c r="T123" s="702"/>
      <c r="U123" s="702"/>
      <c r="V123" s="702"/>
      <c r="W123" s="702"/>
      <c r="X123" s="702"/>
      <c r="Y123" s="702"/>
      <c r="Z123" s="702"/>
      <c r="AA123" s="702"/>
      <c r="AB123" s="702"/>
      <c r="AC123" s="702"/>
      <c r="AD123" s="702"/>
      <c r="AE123" s="702"/>
      <c r="AF123" s="702"/>
      <c r="AG123" s="702"/>
      <c r="AH123" s="702"/>
      <c r="AI123" s="702"/>
      <c r="AJ123" s="702"/>
      <c r="AK123" s="702"/>
      <c r="AL123" s="702"/>
      <c r="AM123" s="702"/>
      <c r="AN123" s="702"/>
      <c r="AO123" s="702"/>
      <c r="AP123" s="702"/>
      <c r="AQ123" s="702"/>
      <c r="AR123" s="702"/>
      <c r="AS123" s="702"/>
      <c r="AT123" s="702"/>
      <c r="AU123" s="702"/>
      <c r="AV123" s="702"/>
      <c r="AW123" s="702"/>
      <c r="AX123" s="702"/>
      <c r="AY123" s="702"/>
      <c r="AZ123" s="702"/>
      <c r="BA123" s="702"/>
      <c r="BB123" s="702"/>
      <c r="BC123" s="702"/>
      <c r="BD123" s="702"/>
      <c r="BE123" s="702"/>
      <c r="BF123" s="702"/>
      <c r="BG123" s="702"/>
      <c r="BH123" s="702"/>
      <c r="BI123" s="702"/>
      <c r="BJ123" s="702"/>
      <c r="BK123" s="702"/>
      <c r="BL123" s="702"/>
      <c r="BM123" s="702"/>
    </row>
    <row r="124">
      <c r="A124" s="766"/>
      <c r="B124" s="702"/>
      <c r="C124" s="767"/>
      <c r="D124" s="702"/>
      <c r="E124" s="702"/>
      <c r="F124" s="702"/>
      <c r="G124" s="702"/>
      <c r="H124" s="702"/>
      <c r="I124" s="702"/>
      <c r="J124" s="702"/>
      <c r="K124" s="702"/>
      <c r="L124" s="702"/>
      <c r="M124" s="702"/>
      <c r="N124" s="702"/>
      <c r="O124" s="702"/>
      <c r="P124" s="702"/>
      <c r="Q124" s="702"/>
      <c r="R124" s="702"/>
      <c r="S124" s="702"/>
      <c r="T124" s="702"/>
      <c r="U124" s="702"/>
      <c r="V124" s="702"/>
      <c r="W124" s="702"/>
      <c r="X124" s="702"/>
      <c r="Y124" s="702"/>
      <c r="Z124" s="702"/>
      <c r="AA124" s="702"/>
      <c r="AB124" s="702"/>
      <c r="AC124" s="702"/>
      <c r="AD124" s="702"/>
      <c r="AE124" s="702"/>
      <c r="AF124" s="702"/>
      <c r="AG124" s="702"/>
      <c r="AH124" s="702"/>
      <c r="AI124" s="702"/>
      <c r="AJ124" s="702"/>
      <c r="AK124" s="702"/>
      <c r="AL124" s="702"/>
      <c r="AM124" s="702"/>
      <c r="AN124" s="702"/>
      <c r="AO124" s="702"/>
      <c r="AP124" s="702"/>
      <c r="AQ124" s="702"/>
      <c r="AR124" s="702"/>
      <c r="AS124" s="702"/>
      <c r="AT124" s="702"/>
      <c r="AU124" s="702"/>
      <c r="AV124" s="702"/>
      <c r="AW124" s="702"/>
      <c r="AX124" s="702"/>
      <c r="AY124" s="702"/>
      <c r="AZ124" s="702"/>
      <c r="BA124" s="702"/>
      <c r="BB124" s="702"/>
      <c r="BC124" s="702"/>
      <c r="BD124" s="702"/>
      <c r="BE124" s="702"/>
      <c r="BF124" s="702"/>
      <c r="BG124" s="702"/>
      <c r="BH124" s="702"/>
      <c r="BI124" s="702"/>
      <c r="BJ124" s="702"/>
      <c r="BK124" s="702"/>
      <c r="BL124" s="702"/>
      <c r="BM124" s="702"/>
    </row>
    <row r="125">
      <c r="A125" s="766"/>
      <c r="B125" s="702"/>
      <c r="C125" s="767"/>
      <c r="D125" s="702"/>
      <c r="E125" s="702"/>
      <c r="F125" s="702"/>
      <c r="G125" s="702"/>
      <c r="H125" s="702"/>
      <c r="I125" s="702"/>
      <c r="J125" s="702"/>
      <c r="K125" s="702"/>
      <c r="L125" s="702"/>
      <c r="M125" s="702"/>
      <c r="N125" s="702"/>
      <c r="O125" s="702"/>
      <c r="P125" s="702"/>
      <c r="Q125" s="702"/>
      <c r="R125" s="702"/>
      <c r="S125" s="702"/>
      <c r="T125" s="702"/>
      <c r="U125" s="702"/>
      <c r="V125" s="702"/>
      <c r="W125" s="702"/>
      <c r="X125" s="702"/>
      <c r="Y125" s="702"/>
      <c r="Z125" s="702"/>
      <c r="AA125" s="702"/>
      <c r="AB125" s="702"/>
      <c r="AC125" s="702"/>
      <c r="AD125" s="702"/>
      <c r="AE125" s="702"/>
      <c r="AF125" s="702"/>
      <c r="AG125" s="702"/>
      <c r="AH125" s="702"/>
      <c r="AI125" s="702"/>
      <c r="AJ125" s="702"/>
      <c r="AK125" s="702"/>
      <c r="AL125" s="702"/>
      <c r="AM125" s="702"/>
      <c r="AN125" s="702"/>
      <c r="AO125" s="702"/>
      <c r="AP125" s="702"/>
      <c r="AQ125" s="702"/>
      <c r="AR125" s="702"/>
      <c r="AS125" s="702"/>
      <c r="AT125" s="702"/>
      <c r="AU125" s="702"/>
      <c r="AV125" s="702"/>
      <c r="AW125" s="702"/>
      <c r="AX125" s="702"/>
      <c r="AY125" s="702"/>
      <c r="AZ125" s="702"/>
      <c r="BA125" s="702"/>
      <c r="BB125" s="702"/>
      <c r="BC125" s="702"/>
      <c r="BD125" s="702"/>
      <c r="BE125" s="702"/>
      <c r="BF125" s="702"/>
      <c r="BG125" s="702"/>
      <c r="BH125" s="702"/>
      <c r="BI125" s="702"/>
      <c r="BJ125" s="702"/>
      <c r="BK125" s="702"/>
      <c r="BL125" s="702"/>
      <c r="BM125" s="702"/>
    </row>
    <row r="126">
      <c r="A126" s="766"/>
      <c r="B126" s="702"/>
      <c r="C126" s="767"/>
      <c r="D126" s="702"/>
      <c r="E126" s="702"/>
      <c r="F126" s="702"/>
      <c r="G126" s="702"/>
      <c r="H126" s="702"/>
      <c r="I126" s="702"/>
      <c r="J126" s="702"/>
      <c r="K126" s="702"/>
      <c r="L126" s="702"/>
      <c r="M126" s="702"/>
      <c r="N126" s="702"/>
      <c r="O126" s="702"/>
      <c r="P126" s="702"/>
      <c r="Q126" s="702"/>
      <c r="R126" s="702"/>
      <c r="S126" s="702"/>
      <c r="T126" s="702"/>
      <c r="U126" s="702"/>
      <c r="V126" s="702"/>
      <c r="W126" s="702"/>
      <c r="X126" s="702"/>
      <c r="Y126" s="702"/>
      <c r="Z126" s="702"/>
      <c r="AA126" s="702"/>
      <c r="AB126" s="702"/>
      <c r="AC126" s="702"/>
      <c r="AD126" s="702"/>
      <c r="AE126" s="702"/>
      <c r="AF126" s="702"/>
      <c r="AG126" s="702"/>
      <c r="AH126" s="702"/>
      <c r="AI126" s="702"/>
      <c r="AJ126" s="702"/>
      <c r="AK126" s="702"/>
      <c r="AL126" s="702"/>
      <c r="AM126" s="702"/>
      <c r="AN126" s="702"/>
      <c r="AO126" s="702"/>
      <c r="AP126" s="702"/>
      <c r="AQ126" s="702"/>
      <c r="AR126" s="702"/>
      <c r="AS126" s="702"/>
      <c r="AT126" s="702"/>
      <c r="AU126" s="702"/>
      <c r="AV126" s="702"/>
      <c r="AW126" s="702"/>
      <c r="AX126" s="702"/>
      <c r="AY126" s="702"/>
      <c r="AZ126" s="702"/>
      <c r="BA126" s="702"/>
      <c r="BB126" s="702"/>
      <c r="BC126" s="702"/>
      <c r="BD126" s="702"/>
      <c r="BE126" s="702"/>
      <c r="BF126" s="702"/>
      <c r="BG126" s="702"/>
      <c r="BH126" s="702"/>
      <c r="BI126" s="702"/>
      <c r="BJ126" s="702"/>
      <c r="BK126" s="702"/>
      <c r="BL126" s="702"/>
      <c r="BM126" s="702"/>
    </row>
    <row r="127">
      <c r="A127" s="766"/>
      <c r="B127" s="702"/>
      <c r="C127" s="767"/>
      <c r="D127" s="702"/>
      <c r="E127" s="702"/>
      <c r="F127" s="702"/>
      <c r="G127" s="702"/>
      <c r="H127" s="702"/>
      <c r="I127" s="702"/>
      <c r="J127" s="702"/>
      <c r="K127" s="702"/>
      <c r="L127" s="702"/>
      <c r="M127" s="702"/>
      <c r="N127" s="702"/>
      <c r="O127" s="702"/>
      <c r="P127" s="702"/>
      <c r="Q127" s="702"/>
      <c r="R127" s="702"/>
      <c r="S127" s="702"/>
      <c r="T127" s="702"/>
      <c r="U127" s="702"/>
      <c r="V127" s="702"/>
      <c r="W127" s="702"/>
      <c r="X127" s="702"/>
      <c r="Y127" s="702"/>
      <c r="Z127" s="702"/>
      <c r="AA127" s="702"/>
      <c r="AB127" s="702"/>
      <c r="AC127" s="702"/>
      <c r="AD127" s="702"/>
      <c r="AE127" s="702"/>
      <c r="AF127" s="702"/>
      <c r="AG127" s="702"/>
      <c r="AH127" s="702"/>
      <c r="AI127" s="702"/>
      <c r="AJ127" s="702"/>
      <c r="AK127" s="702"/>
      <c r="AL127" s="702"/>
      <c r="AM127" s="702"/>
      <c r="AN127" s="702"/>
      <c r="AO127" s="702"/>
      <c r="AP127" s="702"/>
      <c r="AQ127" s="702"/>
      <c r="AR127" s="702"/>
      <c r="AS127" s="702"/>
      <c r="AT127" s="702"/>
      <c r="AU127" s="702"/>
      <c r="AV127" s="702"/>
      <c r="AW127" s="702"/>
      <c r="AX127" s="702"/>
      <c r="AY127" s="702"/>
      <c r="AZ127" s="702"/>
      <c r="BA127" s="702"/>
      <c r="BB127" s="702"/>
      <c r="BC127" s="702"/>
      <c r="BD127" s="702"/>
      <c r="BE127" s="702"/>
      <c r="BF127" s="702"/>
      <c r="BG127" s="702"/>
      <c r="BH127" s="702"/>
      <c r="BI127" s="702"/>
      <c r="BJ127" s="702"/>
      <c r="BK127" s="702"/>
      <c r="BL127" s="702"/>
      <c r="BM127" s="702"/>
    </row>
    <row r="128">
      <c r="A128" s="766"/>
      <c r="B128" s="702"/>
      <c r="C128" s="767"/>
      <c r="D128" s="702"/>
      <c r="E128" s="702"/>
      <c r="F128" s="702"/>
      <c r="G128" s="702"/>
      <c r="H128" s="702"/>
      <c r="I128" s="702"/>
      <c r="J128" s="702"/>
      <c r="K128" s="702"/>
      <c r="L128" s="702"/>
      <c r="M128" s="702"/>
      <c r="N128" s="702"/>
      <c r="O128" s="702"/>
      <c r="P128" s="702"/>
      <c r="Q128" s="702"/>
      <c r="R128" s="702"/>
      <c r="S128" s="702"/>
      <c r="T128" s="702"/>
      <c r="U128" s="702"/>
      <c r="V128" s="702"/>
      <c r="W128" s="702"/>
      <c r="X128" s="702"/>
      <c r="Y128" s="702"/>
      <c r="Z128" s="702"/>
      <c r="AA128" s="702"/>
      <c r="AB128" s="702"/>
      <c r="AC128" s="702"/>
      <c r="AD128" s="702"/>
      <c r="AE128" s="702"/>
      <c r="AF128" s="702"/>
      <c r="AG128" s="702"/>
      <c r="AH128" s="702"/>
      <c r="AI128" s="702"/>
      <c r="AJ128" s="702"/>
      <c r="AK128" s="702"/>
      <c r="AL128" s="702"/>
      <c r="AM128" s="702"/>
      <c r="AN128" s="702"/>
      <c r="AO128" s="702"/>
      <c r="AP128" s="702"/>
      <c r="AQ128" s="702"/>
      <c r="AR128" s="702"/>
      <c r="AS128" s="702"/>
      <c r="AT128" s="702"/>
      <c r="AU128" s="702"/>
      <c r="AV128" s="702"/>
      <c r="AW128" s="702"/>
      <c r="AX128" s="702"/>
      <c r="AY128" s="702"/>
      <c r="AZ128" s="702"/>
      <c r="BA128" s="702"/>
      <c r="BB128" s="702"/>
      <c r="BC128" s="702"/>
      <c r="BD128" s="702"/>
      <c r="BE128" s="702"/>
      <c r="BF128" s="702"/>
      <c r="BG128" s="702"/>
      <c r="BH128" s="702"/>
      <c r="BI128" s="702"/>
      <c r="BJ128" s="702"/>
      <c r="BK128" s="702"/>
      <c r="BL128" s="702"/>
      <c r="BM128" s="702"/>
    </row>
    <row r="129">
      <c r="A129" s="766"/>
      <c r="B129" s="702"/>
      <c r="C129" s="767"/>
      <c r="D129" s="702"/>
      <c r="E129" s="702"/>
      <c r="F129" s="702"/>
      <c r="G129" s="702"/>
      <c r="H129" s="702"/>
      <c r="I129" s="702"/>
      <c r="J129" s="702"/>
      <c r="K129" s="702"/>
      <c r="L129" s="702"/>
      <c r="M129" s="702"/>
      <c r="N129" s="702"/>
      <c r="O129" s="702"/>
      <c r="P129" s="702"/>
      <c r="Q129" s="702"/>
      <c r="R129" s="702"/>
      <c r="S129" s="702"/>
      <c r="T129" s="702"/>
      <c r="U129" s="702"/>
      <c r="V129" s="702"/>
      <c r="W129" s="702"/>
      <c r="X129" s="702"/>
      <c r="Y129" s="702"/>
      <c r="Z129" s="702"/>
      <c r="AA129" s="702"/>
      <c r="AB129" s="702"/>
      <c r="AC129" s="702"/>
      <c r="AD129" s="702"/>
      <c r="AE129" s="702"/>
      <c r="AF129" s="702"/>
      <c r="AG129" s="702"/>
      <c r="AH129" s="702"/>
      <c r="AI129" s="702"/>
      <c r="AJ129" s="702"/>
      <c r="AK129" s="702"/>
      <c r="AL129" s="702"/>
      <c r="AM129" s="702"/>
      <c r="AN129" s="702"/>
      <c r="AO129" s="702"/>
      <c r="AP129" s="702"/>
      <c r="AQ129" s="702"/>
      <c r="AR129" s="702"/>
      <c r="AS129" s="702"/>
      <c r="AT129" s="702"/>
      <c r="AU129" s="702"/>
      <c r="AV129" s="702"/>
      <c r="AW129" s="702"/>
      <c r="AX129" s="702"/>
      <c r="AY129" s="702"/>
      <c r="AZ129" s="702"/>
      <c r="BA129" s="702"/>
      <c r="BB129" s="702"/>
      <c r="BC129" s="702"/>
      <c r="BD129" s="702"/>
      <c r="BE129" s="702"/>
      <c r="BF129" s="702"/>
      <c r="BG129" s="702"/>
      <c r="BH129" s="702"/>
      <c r="BI129" s="702"/>
      <c r="BJ129" s="702"/>
      <c r="BK129" s="702"/>
      <c r="BL129" s="702"/>
      <c r="BM129" s="702"/>
    </row>
    <row r="130">
      <c r="A130" s="766"/>
      <c r="B130" s="702"/>
      <c r="C130" s="767"/>
      <c r="D130" s="702"/>
      <c r="E130" s="702"/>
      <c r="F130" s="702"/>
      <c r="G130" s="702"/>
      <c r="H130" s="702"/>
      <c r="I130" s="702"/>
      <c r="J130" s="702"/>
      <c r="K130" s="702"/>
      <c r="L130" s="702"/>
      <c r="M130" s="702"/>
      <c r="N130" s="702"/>
      <c r="O130" s="702"/>
      <c r="P130" s="702"/>
      <c r="Q130" s="702"/>
      <c r="R130" s="702"/>
      <c r="S130" s="702"/>
      <c r="T130" s="702"/>
      <c r="U130" s="702"/>
      <c r="V130" s="702"/>
      <c r="W130" s="702"/>
      <c r="X130" s="702"/>
      <c r="Y130" s="702"/>
      <c r="Z130" s="702"/>
      <c r="AA130" s="702"/>
      <c r="AB130" s="702"/>
      <c r="AC130" s="702"/>
      <c r="AD130" s="702"/>
      <c r="AE130" s="702"/>
      <c r="AF130" s="702"/>
      <c r="AG130" s="702"/>
      <c r="AH130" s="702"/>
      <c r="AI130" s="702"/>
      <c r="AJ130" s="702"/>
      <c r="AK130" s="702"/>
      <c r="AL130" s="702"/>
      <c r="AM130" s="702"/>
      <c r="AN130" s="702"/>
      <c r="AO130" s="702"/>
      <c r="AP130" s="702"/>
      <c r="AQ130" s="702"/>
      <c r="AR130" s="702"/>
      <c r="AS130" s="702"/>
      <c r="AT130" s="702"/>
      <c r="AU130" s="702"/>
      <c r="AV130" s="702"/>
      <c r="AW130" s="702"/>
      <c r="AX130" s="702"/>
      <c r="AY130" s="702"/>
      <c r="AZ130" s="702"/>
      <c r="BA130" s="702"/>
      <c r="BB130" s="702"/>
      <c r="BC130" s="702"/>
      <c r="BD130" s="702"/>
      <c r="BE130" s="702"/>
      <c r="BF130" s="702"/>
      <c r="BG130" s="702"/>
      <c r="BH130" s="702"/>
      <c r="BI130" s="702"/>
      <c r="BJ130" s="702"/>
      <c r="BK130" s="702"/>
      <c r="BL130" s="702"/>
      <c r="BM130" s="702"/>
    </row>
    <row r="131">
      <c r="A131" s="766"/>
      <c r="B131" s="702"/>
      <c r="C131" s="767"/>
      <c r="D131" s="702"/>
      <c r="E131" s="702"/>
      <c r="F131" s="702"/>
      <c r="G131" s="702"/>
      <c r="H131" s="702"/>
      <c r="I131" s="702"/>
      <c r="J131" s="702"/>
      <c r="K131" s="702"/>
      <c r="L131" s="702"/>
      <c r="M131" s="702"/>
      <c r="N131" s="702"/>
      <c r="O131" s="702"/>
      <c r="P131" s="702"/>
      <c r="Q131" s="702"/>
      <c r="R131" s="702"/>
      <c r="S131" s="702"/>
      <c r="T131" s="702"/>
      <c r="U131" s="702"/>
      <c r="V131" s="702"/>
      <c r="W131" s="702"/>
      <c r="X131" s="702"/>
      <c r="Y131" s="702"/>
      <c r="Z131" s="702"/>
      <c r="AA131" s="702"/>
      <c r="AB131" s="702"/>
      <c r="AC131" s="702"/>
      <c r="AD131" s="702"/>
      <c r="AE131" s="702"/>
      <c r="AF131" s="702"/>
      <c r="AG131" s="702"/>
      <c r="AH131" s="702"/>
      <c r="AI131" s="702"/>
      <c r="AJ131" s="702"/>
      <c r="AK131" s="702"/>
      <c r="AL131" s="702"/>
      <c r="AM131" s="702"/>
      <c r="AN131" s="702"/>
      <c r="AO131" s="702"/>
      <c r="AP131" s="702"/>
      <c r="AQ131" s="702"/>
      <c r="AR131" s="702"/>
      <c r="AS131" s="702"/>
      <c r="AT131" s="702"/>
      <c r="AU131" s="702"/>
      <c r="AV131" s="702"/>
      <c r="AW131" s="702"/>
      <c r="AX131" s="702"/>
      <c r="AY131" s="702"/>
      <c r="AZ131" s="702"/>
      <c r="BA131" s="702"/>
      <c r="BB131" s="702"/>
      <c r="BC131" s="702"/>
      <c r="BD131" s="702"/>
      <c r="BE131" s="702"/>
      <c r="BF131" s="702"/>
      <c r="BG131" s="702"/>
      <c r="BH131" s="702"/>
      <c r="BI131" s="702"/>
      <c r="BJ131" s="702"/>
      <c r="BK131" s="702"/>
      <c r="BL131" s="702"/>
      <c r="BM131" s="702"/>
    </row>
    <row r="132">
      <c r="A132" s="766"/>
      <c r="B132" s="702"/>
      <c r="C132" s="767"/>
      <c r="D132" s="702"/>
      <c r="E132" s="702"/>
      <c r="F132" s="702"/>
      <c r="G132" s="702"/>
      <c r="H132" s="702"/>
      <c r="I132" s="702"/>
      <c r="J132" s="702"/>
      <c r="K132" s="702"/>
      <c r="L132" s="702"/>
      <c r="M132" s="702"/>
      <c r="N132" s="702"/>
      <c r="O132" s="702"/>
      <c r="P132" s="702"/>
      <c r="Q132" s="702"/>
      <c r="R132" s="702"/>
      <c r="S132" s="702"/>
      <c r="T132" s="702"/>
      <c r="U132" s="702"/>
      <c r="V132" s="702"/>
      <c r="W132" s="702"/>
      <c r="X132" s="702"/>
      <c r="Y132" s="702"/>
      <c r="Z132" s="702"/>
      <c r="AA132" s="702"/>
      <c r="AB132" s="702"/>
      <c r="AC132" s="702"/>
      <c r="AD132" s="702"/>
      <c r="AE132" s="702"/>
      <c r="AF132" s="702"/>
      <c r="AG132" s="702"/>
      <c r="AH132" s="702"/>
      <c r="AI132" s="702"/>
      <c r="AJ132" s="702"/>
      <c r="AK132" s="702"/>
      <c r="AL132" s="702"/>
      <c r="AM132" s="702"/>
      <c r="AN132" s="702"/>
      <c r="AO132" s="702"/>
      <c r="AP132" s="702"/>
      <c r="AQ132" s="702"/>
      <c r="AR132" s="702"/>
      <c r="AS132" s="702"/>
      <c r="AT132" s="702"/>
      <c r="AU132" s="702"/>
      <c r="AV132" s="702"/>
      <c r="AW132" s="702"/>
      <c r="AX132" s="702"/>
      <c r="AY132" s="702"/>
      <c r="AZ132" s="702"/>
      <c r="BA132" s="702"/>
      <c r="BB132" s="702"/>
      <c r="BC132" s="702"/>
      <c r="BD132" s="702"/>
      <c r="BE132" s="702"/>
      <c r="BF132" s="702"/>
      <c r="BG132" s="702"/>
      <c r="BH132" s="702"/>
      <c r="BI132" s="702"/>
      <c r="BJ132" s="702"/>
      <c r="BK132" s="702"/>
      <c r="BL132" s="702"/>
      <c r="BM132" s="702"/>
    </row>
    <row r="133">
      <c r="A133" s="766"/>
      <c r="B133" s="702"/>
      <c r="C133" s="767"/>
      <c r="D133" s="702"/>
      <c r="E133" s="702"/>
      <c r="F133" s="702"/>
      <c r="G133" s="702"/>
      <c r="H133" s="702"/>
      <c r="I133" s="702"/>
      <c r="J133" s="702"/>
      <c r="K133" s="702"/>
      <c r="L133" s="702"/>
      <c r="M133" s="702"/>
      <c r="N133" s="702"/>
      <c r="O133" s="702"/>
      <c r="P133" s="702"/>
      <c r="Q133" s="702"/>
      <c r="R133" s="702"/>
      <c r="S133" s="702"/>
      <c r="T133" s="702"/>
      <c r="U133" s="702"/>
      <c r="V133" s="702"/>
      <c r="W133" s="702"/>
      <c r="X133" s="702"/>
      <c r="Y133" s="702"/>
      <c r="Z133" s="702"/>
      <c r="AA133" s="702"/>
      <c r="AB133" s="702"/>
      <c r="AC133" s="702"/>
      <c r="AD133" s="702"/>
      <c r="AE133" s="702"/>
      <c r="AF133" s="702"/>
      <c r="AG133" s="702"/>
      <c r="AH133" s="702"/>
      <c r="AI133" s="702"/>
      <c r="AJ133" s="702"/>
      <c r="AK133" s="702"/>
      <c r="AL133" s="702"/>
      <c r="AM133" s="702"/>
      <c r="AN133" s="702"/>
      <c r="AO133" s="702"/>
      <c r="AP133" s="702"/>
      <c r="AQ133" s="702"/>
      <c r="AR133" s="702"/>
      <c r="AS133" s="702"/>
      <c r="AT133" s="702"/>
      <c r="AU133" s="702"/>
      <c r="AV133" s="702"/>
      <c r="AW133" s="702"/>
      <c r="AX133" s="702"/>
      <c r="AY133" s="702"/>
      <c r="AZ133" s="702"/>
      <c r="BA133" s="702"/>
      <c r="BB133" s="702"/>
      <c r="BC133" s="702"/>
      <c r="BD133" s="702"/>
      <c r="BE133" s="702"/>
      <c r="BF133" s="702"/>
      <c r="BG133" s="702"/>
      <c r="BH133" s="702"/>
      <c r="BI133" s="702"/>
      <c r="BJ133" s="702"/>
      <c r="BK133" s="702"/>
      <c r="BL133" s="702"/>
      <c r="BM133" s="702"/>
    </row>
    <row r="134">
      <c r="A134" s="766"/>
      <c r="B134" s="702"/>
      <c r="C134" s="767"/>
      <c r="D134" s="702"/>
      <c r="E134" s="702"/>
      <c r="F134" s="702"/>
      <c r="G134" s="702"/>
      <c r="H134" s="702"/>
      <c r="I134" s="702"/>
      <c r="J134" s="702"/>
      <c r="K134" s="702"/>
      <c r="L134" s="702"/>
      <c r="M134" s="702"/>
      <c r="N134" s="702"/>
      <c r="O134" s="702"/>
      <c r="P134" s="702"/>
      <c r="Q134" s="702"/>
      <c r="R134" s="702"/>
      <c r="S134" s="702"/>
      <c r="T134" s="702"/>
      <c r="U134" s="702"/>
      <c r="V134" s="702"/>
      <c r="W134" s="702"/>
      <c r="X134" s="702"/>
      <c r="Y134" s="702"/>
      <c r="Z134" s="702"/>
      <c r="AA134" s="702"/>
      <c r="AB134" s="702"/>
      <c r="AC134" s="702"/>
      <c r="AD134" s="702"/>
      <c r="AE134" s="702"/>
      <c r="AF134" s="702"/>
      <c r="AG134" s="702"/>
      <c r="AH134" s="702"/>
      <c r="AI134" s="702"/>
      <c r="AJ134" s="702"/>
      <c r="AK134" s="702"/>
      <c r="AL134" s="702"/>
      <c r="AM134" s="702"/>
      <c r="AN134" s="702"/>
      <c r="AO134" s="702"/>
      <c r="AP134" s="702"/>
      <c r="AQ134" s="702"/>
      <c r="AR134" s="702"/>
      <c r="AS134" s="702"/>
      <c r="AT134" s="702"/>
      <c r="AU134" s="702"/>
      <c r="AV134" s="702"/>
      <c r="AW134" s="702"/>
      <c r="AX134" s="702"/>
      <c r="AY134" s="702"/>
      <c r="AZ134" s="702"/>
      <c r="BA134" s="702"/>
      <c r="BB134" s="702"/>
      <c r="BC134" s="702"/>
      <c r="BD134" s="702"/>
      <c r="BE134" s="702"/>
      <c r="BF134" s="702"/>
      <c r="BG134" s="702"/>
      <c r="BH134" s="702"/>
      <c r="BI134" s="702"/>
      <c r="BJ134" s="702"/>
      <c r="BK134" s="702"/>
      <c r="BL134" s="702"/>
      <c r="BM134" s="702"/>
    </row>
    <row r="135">
      <c r="A135" s="704"/>
      <c r="B135" s="708"/>
      <c r="C135" s="765"/>
      <c r="D135" s="708"/>
      <c r="E135" s="708"/>
      <c r="F135" s="708"/>
      <c r="G135" s="708"/>
      <c r="H135" s="708"/>
      <c r="I135" s="708"/>
      <c r="J135" s="708"/>
      <c r="K135" s="708"/>
      <c r="L135" s="708"/>
      <c r="M135" s="708"/>
      <c r="N135" s="708"/>
      <c r="O135" s="708"/>
      <c r="P135" s="708"/>
      <c r="Q135" s="708"/>
      <c r="R135" s="708"/>
      <c r="S135" s="708"/>
      <c r="T135" s="708"/>
      <c r="U135" s="708"/>
      <c r="V135" s="708"/>
      <c r="W135" s="708"/>
      <c r="X135" s="708"/>
      <c r="Y135" s="708"/>
      <c r="Z135" s="708"/>
      <c r="AA135" s="708"/>
      <c r="AB135" s="708"/>
      <c r="AC135" s="708"/>
      <c r="AD135" s="708"/>
      <c r="AE135" s="708"/>
      <c r="AF135" s="708"/>
      <c r="AG135" s="708"/>
      <c r="AH135" s="708"/>
      <c r="AI135" s="708"/>
      <c r="AJ135" s="708"/>
      <c r="AK135" s="708"/>
      <c r="AL135" s="708"/>
      <c r="AM135" s="708"/>
      <c r="AN135" s="708"/>
      <c r="AO135" s="708"/>
      <c r="AP135" s="708"/>
      <c r="AQ135" s="708"/>
      <c r="AR135" s="708"/>
      <c r="AS135" s="708"/>
      <c r="AT135" s="708"/>
      <c r="AU135" s="708"/>
      <c r="AV135" s="708"/>
      <c r="AW135" s="708"/>
      <c r="AX135" s="708"/>
      <c r="AY135" s="708"/>
      <c r="AZ135" s="708"/>
      <c r="BA135" s="708"/>
      <c r="BB135" s="708"/>
      <c r="BC135" s="708"/>
      <c r="BD135" s="708"/>
      <c r="BE135" s="708"/>
      <c r="BF135" s="708"/>
      <c r="BG135" s="708"/>
      <c r="BH135" s="708"/>
      <c r="BI135" s="708"/>
      <c r="BJ135" s="708"/>
      <c r="BK135" s="708"/>
      <c r="BL135" s="708"/>
      <c r="BM135" s="708"/>
    </row>
    <row r="136">
      <c r="A136" s="704"/>
      <c r="B136" s="708"/>
      <c r="C136" s="765"/>
      <c r="D136" s="708"/>
      <c r="E136" s="708"/>
      <c r="F136" s="708"/>
      <c r="G136" s="708"/>
      <c r="H136" s="708"/>
      <c r="I136" s="708"/>
      <c r="J136" s="708"/>
      <c r="K136" s="708"/>
      <c r="L136" s="708"/>
      <c r="M136" s="708"/>
      <c r="N136" s="708"/>
      <c r="O136" s="708"/>
      <c r="P136" s="708"/>
      <c r="Q136" s="708"/>
      <c r="R136" s="708"/>
      <c r="S136" s="708"/>
      <c r="T136" s="708"/>
      <c r="U136" s="708"/>
      <c r="V136" s="708"/>
      <c r="W136" s="708"/>
      <c r="X136" s="708"/>
      <c r="Y136" s="708"/>
      <c r="Z136" s="708"/>
      <c r="AA136" s="708"/>
      <c r="AB136" s="708"/>
      <c r="AC136" s="708"/>
      <c r="AD136" s="708"/>
      <c r="AE136" s="708"/>
      <c r="AF136" s="708"/>
      <c r="AG136" s="708"/>
      <c r="AH136" s="708"/>
      <c r="AI136" s="708"/>
      <c r="AJ136" s="708"/>
      <c r="AK136" s="708"/>
      <c r="AL136" s="708"/>
      <c r="AM136" s="708"/>
      <c r="AN136" s="708"/>
      <c r="AO136" s="708"/>
      <c r="AP136" s="708"/>
      <c r="AQ136" s="708"/>
      <c r="AR136" s="708"/>
      <c r="AS136" s="708"/>
      <c r="AT136" s="708"/>
      <c r="AU136" s="708"/>
      <c r="AV136" s="708"/>
      <c r="AW136" s="708"/>
      <c r="AX136" s="708"/>
      <c r="AY136" s="708"/>
      <c r="AZ136" s="708"/>
      <c r="BA136" s="708"/>
      <c r="BB136" s="708"/>
      <c r="BC136" s="708"/>
      <c r="BD136" s="708"/>
      <c r="BE136" s="708"/>
      <c r="BF136" s="708"/>
      <c r="BG136" s="708"/>
      <c r="BH136" s="708"/>
      <c r="BI136" s="708"/>
      <c r="BJ136" s="708"/>
      <c r="BK136" s="708"/>
      <c r="BL136" s="708"/>
      <c r="BM136" s="708"/>
    </row>
    <row r="137">
      <c r="A137" s="704"/>
      <c r="B137" s="708"/>
      <c r="C137" s="765"/>
      <c r="D137" s="708"/>
      <c r="E137" s="708"/>
      <c r="F137" s="708"/>
      <c r="G137" s="708"/>
      <c r="H137" s="708"/>
      <c r="I137" s="708"/>
      <c r="J137" s="708"/>
      <c r="K137" s="708"/>
      <c r="L137" s="708"/>
      <c r="M137" s="708"/>
      <c r="N137" s="708"/>
      <c r="O137" s="708"/>
      <c r="P137" s="708"/>
      <c r="Q137" s="708"/>
      <c r="R137" s="708"/>
      <c r="S137" s="708"/>
      <c r="T137" s="708"/>
      <c r="U137" s="708"/>
      <c r="V137" s="708"/>
      <c r="W137" s="708"/>
      <c r="X137" s="708"/>
      <c r="Y137" s="708"/>
      <c r="Z137" s="708"/>
      <c r="AA137" s="708"/>
      <c r="AB137" s="708"/>
      <c r="AC137" s="708"/>
      <c r="AD137" s="708"/>
      <c r="AE137" s="708"/>
      <c r="AF137" s="708"/>
      <c r="AG137" s="708"/>
      <c r="AH137" s="708"/>
      <c r="AI137" s="708"/>
      <c r="AJ137" s="708"/>
      <c r="AK137" s="708"/>
      <c r="AL137" s="708"/>
      <c r="AM137" s="708"/>
      <c r="AN137" s="708"/>
      <c r="AO137" s="708"/>
      <c r="AP137" s="708"/>
      <c r="AQ137" s="708"/>
      <c r="AR137" s="708"/>
      <c r="AS137" s="708"/>
      <c r="AT137" s="708"/>
      <c r="AU137" s="708"/>
      <c r="AV137" s="708"/>
      <c r="AW137" s="708"/>
      <c r="AX137" s="708"/>
      <c r="AY137" s="708"/>
      <c r="AZ137" s="708"/>
      <c r="BA137" s="708"/>
      <c r="BB137" s="708"/>
      <c r="BC137" s="708"/>
      <c r="BD137" s="708"/>
      <c r="BE137" s="708"/>
      <c r="BF137" s="708"/>
      <c r="BG137" s="708"/>
      <c r="BH137" s="708"/>
      <c r="BI137" s="708"/>
      <c r="BJ137" s="708"/>
      <c r="BK137" s="708"/>
      <c r="BL137" s="708"/>
      <c r="BM137" s="708"/>
    </row>
    <row r="138">
      <c r="A138" s="704"/>
      <c r="B138" s="708"/>
      <c r="C138" s="765"/>
      <c r="D138" s="708"/>
      <c r="E138" s="708"/>
      <c r="F138" s="708"/>
      <c r="G138" s="708"/>
      <c r="H138" s="708"/>
      <c r="I138" s="708"/>
      <c r="J138" s="708"/>
      <c r="K138" s="708"/>
      <c r="L138" s="708"/>
      <c r="M138" s="708"/>
      <c r="N138" s="708"/>
      <c r="O138" s="708"/>
      <c r="P138" s="708"/>
      <c r="Q138" s="708"/>
      <c r="R138" s="708"/>
      <c r="S138" s="708"/>
      <c r="T138" s="708"/>
      <c r="U138" s="708"/>
      <c r="V138" s="708"/>
      <c r="W138" s="708"/>
      <c r="X138" s="708"/>
      <c r="Y138" s="708"/>
      <c r="Z138" s="708"/>
      <c r="AA138" s="708"/>
      <c r="AB138" s="708"/>
      <c r="AC138" s="708"/>
      <c r="AD138" s="708"/>
      <c r="AE138" s="708"/>
      <c r="AF138" s="708"/>
      <c r="AG138" s="708"/>
      <c r="AH138" s="708"/>
      <c r="AI138" s="708"/>
      <c r="AJ138" s="708"/>
      <c r="AK138" s="708"/>
      <c r="AL138" s="708"/>
      <c r="AM138" s="708"/>
      <c r="AN138" s="708"/>
      <c r="AO138" s="708"/>
      <c r="AP138" s="708"/>
      <c r="AQ138" s="708"/>
      <c r="AR138" s="708"/>
      <c r="AS138" s="708"/>
      <c r="AT138" s="708"/>
      <c r="AU138" s="708"/>
      <c r="AV138" s="708"/>
      <c r="AW138" s="708"/>
      <c r="AX138" s="708"/>
      <c r="AY138" s="708"/>
      <c r="AZ138" s="708"/>
      <c r="BA138" s="708"/>
      <c r="BB138" s="708"/>
      <c r="BC138" s="708"/>
      <c r="BD138" s="708"/>
      <c r="BE138" s="708"/>
      <c r="BF138" s="708"/>
      <c r="BG138" s="708"/>
      <c r="BH138" s="708"/>
      <c r="BI138" s="708"/>
      <c r="BJ138" s="708"/>
      <c r="BK138" s="708"/>
      <c r="BL138" s="708"/>
      <c r="BM138" s="708"/>
    </row>
    <row r="139">
      <c r="A139" s="704"/>
      <c r="B139" s="708"/>
      <c r="C139" s="765"/>
      <c r="D139" s="708"/>
      <c r="E139" s="708"/>
      <c r="F139" s="708"/>
      <c r="G139" s="708"/>
      <c r="H139" s="708"/>
      <c r="I139" s="708"/>
      <c r="J139" s="708"/>
      <c r="K139" s="708"/>
      <c r="L139" s="708"/>
      <c r="M139" s="708"/>
      <c r="N139" s="708"/>
      <c r="O139" s="708"/>
      <c r="P139" s="708"/>
      <c r="Q139" s="708"/>
      <c r="R139" s="708"/>
      <c r="S139" s="708"/>
      <c r="T139" s="708"/>
      <c r="U139" s="708"/>
      <c r="V139" s="708"/>
      <c r="W139" s="708"/>
      <c r="X139" s="708"/>
      <c r="Y139" s="708"/>
      <c r="Z139" s="708"/>
      <c r="AA139" s="708"/>
      <c r="AB139" s="708"/>
      <c r="AC139" s="708"/>
      <c r="AD139" s="708"/>
      <c r="AE139" s="708"/>
      <c r="AF139" s="708"/>
      <c r="AG139" s="708"/>
      <c r="AH139" s="708"/>
      <c r="AI139" s="708"/>
      <c r="AJ139" s="708"/>
      <c r="AK139" s="708"/>
      <c r="AL139" s="708"/>
      <c r="AM139" s="708"/>
      <c r="AN139" s="708"/>
      <c r="AO139" s="708"/>
      <c r="AP139" s="708"/>
      <c r="AQ139" s="708"/>
      <c r="AR139" s="708"/>
      <c r="AS139" s="708"/>
      <c r="AT139" s="708"/>
      <c r="AU139" s="708"/>
      <c r="AV139" s="708"/>
      <c r="AW139" s="708"/>
      <c r="AX139" s="708"/>
      <c r="AY139" s="708"/>
      <c r="AZ139" s="708"/>
      <c r="BA139" s="708"/>
      <c r="BB139" s="708"/>
      <c r="BC139" s="708"/>
      <c r="BD139" s="708"/>
      <c r="BE139" s="708"/>
      <c r="BF139" s="708"/>
      <c r="BG139" s="708"/>
      <c r="BH139" s="708"/>
      <c r="BI139" s="708"/>
      <c r="BJ139" s="708"/>
      <c r="BK139" s="708"/>
      <c r="BL139" s="708"/>
      <c r="BM139" s="708"/>
    </row>
    <row r="140">
      <c r="A140" s="704"/>
      <c r="B140" s="708"/>
      <c r="C140" s="765"/>
      <c r="D140" s="708"/>
      <c r="E140" s="708"/>
      <c r="F140" s="708"/>
      <c r="G140" s="708"/>
      <c r="H140" s="708"/>
      <c r="I140" s="708"/>
      <c r="J140" s="708"/>
      <c r="K140" s="708"/>
      <c r="L140" s="708"/>
      <c r="M140" s="708"/>
      <c r="N140" s="708"/>
      <c r="O140" s="708"/>
      <c r="P140" s="708"/>
      <c r="Q140" s="708"/>
      <c r="R140" s="708"/>
      <c r="S140" s="708"/>
      <c r="T140" s="708"/>
      <c r="U140" s="708"/>
      <c r="V140" s="708"/>
      <c r="W140" s="708"/>
      <c r="X140" s="708"/>
      <c r="Y140" s="708"/>
      <c r="Z140" s="708"/>
      <c r="AA140" s="708"/>
      <c r="AB140" s="708"/>
      <c r="AC140" s="708"/>
      <c r="AD140" s="708"/>
      <c r="AE140" s="708"/>
      <c r="AF140" s="708"/>
      <c r="AG140" s="708"/>
      <c r="AH140" s="708"/>
      <c r="AI140" s="708"/>
      <c r="AJ140" s="708"/>
      <c r="AK140" s="708"/>
      <c r="AL140" s="708"/>
      <c r="AM140" s="708"/>
      <c r="AN140" s="708"/>
      <c r="AO140" s="708"/>
      <c r="AP140" s="708"/>
      <c r="AQ140" s="708"/>
      <c r="AR140" s="708"/>
      <c r="AS140" s="708"/>
      <c r="AT140" s="708"/>
      <c r="AU140" s="708"/>
      <c r="AV140" s="708"/>
      <c r="AW140" s="708"/>
      <c r="AX140" s="708"/>
      <c r="AY140" s="708"/>
      <c r="AZ140" s="708"/>
      <c r="BA140" s="708"/>
      <c r="BB140" s="708"/>
      <c r="BC140" s="708"/>
      <c r="BD140" s="708"/>
      <c r="BE140" s="708"/>
      <c r="BF140" s="708"/>
      <c r="BG140" s="708"/>
      <c r="BH140" s="708"/>
      <c r="BI140" s="708"/>
      <c r="BJ140" s="708"/>
      <c r="BK140" s="708"/>
      <c r="BL140" s="708"/>
      <c r="BM140" s="708"/>
    </row>
    <row r="141">
      <c r="A141" s="704"/>
      <c r="B141" s="708"/>
      <c r="C141" s="765"/>
      <c r="D141" s="708"/>
      <c r="E141" s="708"/>
      <c r="F141" s="708"/>
      <c r="G141" s="708"/>
      <c r="H141" s="708"/>
      <c r="I141" s="708"/>
      <c r="J141" s="708"/>
      <c r="K141" s="708"/>
      <c r="L141" s="708"/>
      <c r="M141" s="708"/>
      <c r="N141" s="708"/>
      <c r="O141" s="708"/>
      <c r="P141" s="708"/>
      <c r="Q141" s="708"/>
      <c r="R141" s="708"/>
      <c r="S141" s="708"/>
      <c r="T141" s="708"/>
      <c r="U141" s="708"/>
      <c r="V141" s="708"/>
      <c r="W141" s="708"/>
      <c r="X141" s="708"/>
      <c r="Y141" s="708"/>
      <c r="Z141" s="708"/>
      <c r="AA141" s="708"/>
      <c r="AB141" s="708"/>
      <c r="AC141" s="708"/>
      <c r="AD141" s="708"/>
      <c r="AE141" s="708"/>
      <c r="AF141" s="708"/>
      <c r="AG141" s="708"/>
      <c r="AH141" s="708"/>
      <c r="AI141" s="708"/>
      <c r="AJ141" s="708"/>
      <c r="AK141" s="708"/>
      <c r="AL141" s="708"/>
      <c r="AM141" s="708"/>
      <c r="AN141" s="708"/>
      <c r="AO141" s="708"/>
      <c r="AP141" s="708"/>
      <c r="AQ141" s="708"/>
      <c r="AR141" s="708"/>
      <c r="AS141" s="708"/>
      <c r="AT141" s="708"/>
      <c r="AU141" s="708"/>
      <c r="AV141" s="708"/>
      <c r="AW141" s="708"/>
      <c r="AX141" s="708"/>
      <c r="AY141" s="708"/>
      <c r="AZ141" s="708"/>
      <c r="BA141" s="708"/>
      <c r="BB141" s="708"/>
      <c r="BC141" s="708"/>
      <c r="BD141" s="708"/>
      <c r="BE141" s="708"/>
      <c r="BF141" s="708"/>
      <c r="BG141" s="708"/>
      <c r="BH141" s="708"/>
      <c r="BI141" s="708"/>
      <c r="BJ141" s="708"/>
      <c r="BK141" s="708"/>
      <c r="BL141" s="708"/>
      <c r="BM141" s="708"/>
    </row>
    <row r="142">
      <c r="A142" s="704"/>
      <c r="B142" s="708"/>
      <c r="C142" s="765"/>
      <c r="D142" s="708"/>
      <c r="E142" s="708"/>
      <c r="F142" s="708"/>
      <c r="G142" s="708"/>
      <c r="H142" s="708"/>
      <c r="I142" s="708"/>
      <c r="J142" s="708"/>
      <c r="K142" s="708"/>
      <c r="L142" s="708"/>
      <c r="M142" s="708"/>
      <c r="N142" s="708"/>
      <c r="O142" s="708"/>
      <c r="P142" s="708"/>
      <c r="Q142" s="708"/>
      <c r="R142" s="708"/>
      <c r="S142" s="708"/>
      <c r="T142" s="708"/>
      <c r="U142" s="708"/>
      <c r="V142" s="708"/>
      <c r="W142" s="708"/>
      <c r="X142" s="708"/>
      <c r="Y142" s="708"/>
      <c r="Z142" s="708"/>
      <c r="AA142" s="708"/>
      <c r="AB142" s="708"/>
      <c r="AC142" s="708"/>
      <c r="AD142" s="708"/>
      <c r="AE142" s="708"/>
      <c r="AF142" s="708"/>
      <c r="AG142" s="708"/>
      <c r="AH142" s="708"/>
      <c r="AI142" s="708"/>
      <c r="AJ142" s="708"/>
      <c r="AK142" s="708"/>
      <c r="AL142" s="708"/>
      <c r="AM142" s="708"/>
      <c r="AN142" s="708"/>
      <c r="AO142" s="708"/>
      <c r="AP142" s="708"/>
      <c r="AQ142" s="708"/>
      <c r="AR142" s="708"/>
      <c r="AS142" s="708"/>
      <c r="AT142" s="708"/>
      <c r="AU142" s="708"/>
      <c r="AV142" s="708"/>
      <c r="AW142" s="708"/>
      <c r="AX142" s="708"/>
      <c r="AY142" s="708"/>
      <c r="AZ142" s="708"/>
      <c r="BA142" s="708"/>
      <c r="BB142" s="708"/>
      <c r="BC142" s="708"/>
      <c r="BD142" s="708"/>
      <c r="BE142" s="708"/>
      <c r="BF142" s="708"/>
      <c r="BG142" s="708"/>
      <c r="BH142" s="708"/>
      <c r="BI142" s="708"/>
      <c r="BJ142" s="708"/>
      <c r="BK142" s="708"/>
      <c r="BL142" s="708"/>
      <c r="BM142" s="708"/>
    </row>
    <row r="143">
      <c r="A143" s="704"/>
      <c r="B143" s="708"/>
      <c r="C143" s="765"/>
      <c r="D143" s="708"/>
      <c r="E143" s="708"/>
      <c r="F143" s="708"/>
      <c r="G143" s="708"/>
      <c r="H143" s="708"/>
      <c r="I143" s="708"/>
      <c r="J143" s="708"/>
      <c r="K143" s="708"/>
      <c r="L143" s="708"/>
      <c r="M143" s="708"/>
      <c r="N143" s="708"/>
      <c r="O143" s="708"/>
      <c r="P143" s="708"/>
      <c r="Q143" s="708"/>
      <c r="R143" s="708"/>
      <c r="S143" s="708"/>
      <c r="T143" s="708"/>
      <c r="U143" s="708"/>
      <c r="V143" s="708"/>
      <c r="W143" s="708"/>
      <c r="X143" s="708"/>
      <c r="Y143" s="708"/>
      <c r="Z143" s="708"/>
      <c r="AA143" s="708"/>
      <c r="AB143" s="708"/>
      <c r="AC143" s="708"/>
      <c r="AD143" s="708"/>
      <c r="AE143" s="708"/>
      <c r="AF143" s="708"/>
      <c r="AG143" s="708"/>
      <c r="AH143" s="708"/>
      <c r="AI143" s="708"/>
      <c r="AJ143" s="708"/>
      <c r="AK143" s="708"/>
      <c r="AL143" s="708"/>
      <c r="AM143" s="708"/>
      <c r="AN143" s="708"/>
      <c r="AO143" s="708"/>
      <c r="AP143" s="708"/>
      <c r="AQ143" s="708"/>
      <c r="AR143" s="708"/>
      <c r="AS143" s="708"/>
      <c r="AT143" s="708"/>
      <c r="AU143" s="708"/>
      <c r="AV143" s="708"/>
      <c r="AW143" s="708"/>
      <c r="AX143" s="708"/>
      <c r="AY143" s="708"/>
      <c r="AZ143" s="708"/>
      <c r="BA143" s="708"/>
      <c r="BB143" s="708"/>
      <c r="BC143" s="708"/>
      <c r="BD143" s="708"/>
      <c r="BE143" s="708"/>
      <c r="BF143" s="708"/>
      <c r="BG143" s="708"/>
      <c r="BH143" s="708"/>
      <c r="BI143" s="708"/>
      <c r="BJ143" s="708"/>
      <c r="BK143" s="708"/>
      <c r="BL143" s="708"/>
      <c r="BM143" s="708"/>
    </row>
    <row r="144">
      <c r="A144" s="704"/>
      <c r="B144" s="708"/>
      <c r="C144" s="765"/>
      <c r="D144" s="708"/>
      <c r="E144" s="708"/>
      <c r="F144" s="708"/>
      <c r="G144" s="708"/>
      <c r="H144" s="708"/>
      <c r="I144" s="708"/>
      <c r="J144" s="708"/>
      <c r="K144" s="708"/>
      <c r="L144" s="708"/>
      <c r="M144" s="708"/>
      <c r="N144" s="708"/>
      <c r="O144" s="708"/>
      <c r="P144" s="708"/>
      <c r="Q144" s="708"/>
      <c r="R144" s="708"/>
      <c r="S144" s="708"/>
      <c r="T144" s="708"/>
      <c r="U144" s="708"/>
      <c r="V144" s="708"/>
      <c r="W144" s="708"/>
      <c r="X144" s="708"/>
      <c r="Y144" s="708"/>
      <c r="Z144" s="708"/>
      <c r="AA144" s="708"/>
      <c r="AB144" s="708"/>
      <c r="AC144" s="708"/>
      <c r="AD144" s="708"/>
      <c r="AE144" s="708"/>
      <c r="AF144" s="708"/>
      <c r="AG144" s="708"/>
      <c r="AH144" s="708"/>
      <c r="AI144" s="708"/>
      <c r="AJ144" s="708"/>
      <c r="AK144" s="708"/>
      <c r="AL144" s="708"/>
      <c r="AM144" s="708"/>
      <c r="AN144" s="708"/>
      <c r="AO144" s="708"/>
      <c r="AP144" s="708"/>
      <c r="AQ144" s="708"/>
      <c r="AR144" s="708"/>
      <c r="AS144" s="708"/>
      <c r="AT144" s="708"/>
      <c r="AU144" s="708"/>
      <c r="AV144" s="708"/>
      <c r="AW144" s="708"/>
      <c r="AX144" s="708"/>
      <c r="AY144" s="708"/>
      <c r="AZ144" s="708"/>
      <c r="BA144" s="708"/>
      <c r="BB144" s="708"/>
      <c r="BC144" s="708"/>
      <c r="BD144" s="708"/>
      <c r="BE144" s="708"/>
      <c r="BF144" s="708"/>
      <c r="BG144" s="708"/>
      <c r="BH144" s="708"/>
      <c r="BI144" s="708"/>
      <c r="BJ144" s="708"/>
      <c r="BK144" s="708"/>
      <c r="BL144" s="708"/>
      <c r="BM144" s="708"/>
    </row>
    <row r="145">
      <c r="A145" s="704"/>
      <c r="B145" s="708"/>
      <c r="C145" s="765"/>
      <c r="D145" s="708"/>
      <c r="E145" s="708"/>
      <c r="F145" s="708"/>
      <c r="G145" s="708"/>
      <c r="H145" s="708"/>
      <c r="I145" s="708"/>
      <c r="J145" s="708"/>
      <c r="K145" s="708"/>
      <c r="L145" s="708"/>
      <c r="M145" s="708"/>
      <c r="N145" s="708"/>
      <c r="O145" s="708"/>
      <c r="P145" s="708"/>
      <c r="Q145" s="708"/>
      <c r="R145" s="708"/>
      <c r="S145" s="708"/>
      <c r="T145" s="708"/>
      <c r="U145" s="708"/>
      <c r="V145" s="708"/>
      <c r="W145" s="708"/>
      <c r="X145" s="708"/>
      <c r="Y145" s="708"/>
      <c r="Z145" s="708"/>
      <c r="AA145" s="708"/>
      <c r="AB145" s="708"/>
      <c r="AC145" s="708"/>
      <c r="AD145" s="708"/>
      <c r="AE145" s="708"/>
      <c r="AF145" s="708"/>
      <c r="AG145" s="708"/>
      <c r="AH145" s="708"/>
      <c r="AI145" s="708"/>
      <c r="AJ145" s="708"/>
      <c r="AK145" s="708"/>
      <c r="AL145" s="708"/>
      <c r="AM145" s="708"/>
      <c r="AN145" s="708"/>
      <c r="AO145" s="708"/>
      <c r="AP145" s="708"/>
      <c r="AQ145" s="708"/>
      <c r="AR145" s="708"/>
      <c r="AS145" s="708"/>
      <c r="AT145" s="708"/>
      <c r="AU145" s="708"/>
      <c r="AV145" s="708"/>
      <c r="AW145" s="708"/>
      <c r="AX145" s="708"/>
      <c r="AY145" s="708"/>
      <c r="AZ145" s="708"/>
      <c r="BA145" s="708"/>
      <c r="BB145" s="708"/>
      <c r="BC145" s="708"/>
      <c r="BD145" s="708"/>
      <c r="BE145" s="708"/>
      <c r="BF145" s="708"/>
      <c r="BG145" s="708"/>
      <c r="BH145" s="708"/>
      <c r="BI145" s="708"/>
      <c r="BJ145" s="708"/>
      <c r="BK145" s="708"/>
      <c r="BL145" s="708"/>
      <c r="BM145" s="708"/>
    </row>
    <row r="146">
      <c r="A146" s="704"/>
      <c r="B146" s="708"/>
      <c r="C146" s="765"/>
      <c r="D146" s="708"/>
      <c r="E146" s="708"/>
      <c r="F146" s="708"/>
      <c r="G146" s="708"/>
      <c r="H146" s="708"/>
      <c r="I146" s="708"/>
      <c r="J146" s="708"/>
      <c r="K146" s="708"/>
      <c r="L146" s="708"/>
      <c r="M146" s="708"/>
      <c r="N146" s="708"/>
      <c r="O146" s="708"/>
      <c r="P146" s="708"/>
      <c r="Q146" s="708"/>
      <c r="R146" s="708"/>
      <c r="S146" s="708"/>
      <c r="T146" s="708"/>
      <c r="U146" s="708"/>
      <c r="V146" s="708"/>
      <c r="W146" s="708"/>
      <c r="X146" s="708"/>
      <c r="Y146" s="708"/>
      <c r="Z146" s="708"/>
      <c r="AA146" s="708"/>
      <c r="AB146" s="708"/>
      <c r="AC146" s="708"/>
      <c r="AD146" s="708"/>
      <c r="AE146" s="708"/>
      <c r="AF146" s="708"/>
      <c r="AG146" s="708"/>
      <c r="AH146" s="708"/>
      <c r="AI146" s="708"/>
      <c r="AJ146" s="708"/>
      <c r="AK146" s="708"/>
      <c r="AL146" s="708"/>
      <c r="AM146" s="708"/>
      <c r="AN146" s="708"/>
      <c r="AO146" s="708"/>
      <c r="AP146" s="708"/>
      <c r="AQ146" s="708"/>
      <c r="AR146" s="708"/>
      <c r="AS146" s="708"/>
      <c r="AT146" s="708"/>
      <c r="AU146" s="708"/>
      <c r="AV146" s="708"/>
      <c r="AW146" s="708"/>
      <c r="AX146" s="708"/>
      <c r="AY146" s="708"/>
      <c r="AZ146" s="708"/>
      <c r="BA146" s="708"/>
      <c r="BB146" s="708"/>
      <c r="BC146" s="708"/>
      <c r="BD146" s="708"/>
      <c r="BE146" s="708"/>
      <c r="BF146" s="708"/>
      <c r="BG146" s="708"/>
      <c r="BH146" s="708"/>
      <c r="BI146" s="708"/>
      <c r="BJ146" s="708"/>
      <c r="BK146" s="708"/>
      <c r="BL146" s="708"/>
      <c r="BM146" s="708"/>
    </row>
    <row r="147">
      <c r="A147" s="704"/>
      <c r="B147" s="708"/>
      <c r="C147" s="765"/>
      <c r="D147" s="708"/>
      <c r="E147" s="708"/>
      <c r="F147" s="708"/>
      <c r="G147" s="708"/>
      <c r="H147" s="708"/>
      <c r="I147" s="708"/>
      <c r="J147" s="708"/>
      <c r="K147" s="708"/>
      <c r="L147" s="708"/>
      <c r="M147" s="708"/>
      <c r="N147" s="708"/>
      <c r="O147" s="708"/>
      <c r="P147" s="708"/>
      <c r="Q147" s="708"/>
      <c r="R147" s="708"/>
      <c r="S147" s="708"/>
      <c r="T147" s="708"/>
      <c r="U147" s="708"/>
      <c r="V147" s="708"/>
      <c r="W147" s="708"/>
      <c r="X147" s="708"/>
      <c r="Y147" s="708"/>
      <c r="Z147" s="708"/>
      <c r="AA147" s="708"/>
      <c r="AB147" s="708"/>
      <c r="AC147" s="708"/>
      <c r="AD147" s="708"/>
      <c r="AE147" s="708"/>
      <c r="AF147" s="708"/>
      <c r="AG147" s="708"/>
      <c r="AH147" s="708"/>
      <c r="AI147" s="708"/>
      <c r="AJ147" s="708"/>
      <c r="AK147" s="708"/>
      <c r="AL147" s="708"/>
      <c r="AM147" s="708"/>
      <c r="AN147" s="708"/>
      <c r="AO147" s="708"/>
      <c r="AP147" s="708"/>
      <c r="AQ147" s="708"/>
      <c r="AR147" s="708"/>
      <c r="AS147" s="708"/>
      <c r="AT147" s="708"/>
      <c r="AU147" s="708"/>
      <c r="AV147" s="708"/>
      <c r="AW147" s="708"/>
      <c r="AX147" s="708"/>
      <c r="AY147" s="708"/>
      <c r="AZ147" s="708"/>
      <c r="BA147" s="708"/>
      <c r="BB147" s="708"/>
      <c r="BC147" s="708"/>
      <c r="BD147" s="708"/>
      <c r="BE147" s="708"/>
      <c r="BF147" s="708"/>
      <c r="BG147" s="708"/>
      <c r="BH147" s="708"/>
      <c r="BI147" s="708"/>
      <c r="BJ147" s="708"/>
      <c r="BK147" s="708"/>
      <c r="BL147" s="708"/>
      <c r="BM147" s="708"/>
    </row>
    <row r="148">
      <c r="A148" s="704"/>
      <c r="B148" s="708"/>
      <c r="C148" s="765"/>
      <c r="D148" s="708"/>
      <c r="E148" s="708"/>
      <c r="F148" s="708"/>
      <c r="G148" s="708"/>
      <c r="H148" s="708"/>
      <c r="I148" s="708"/>
      <c r="J148" s="708"/>
      <c r="K148" s="708"/>
      <c r="L148" s="708"/>
      <c r="M148" s="708"/>
      <c r="N148" s="708"/>
      <c r="O148" s="708"/>
      <c r="P148" s="708"/>
      <c r="Q148" s="708"/>
      <c r="R148" s="708"/>
      <c r="S148" s="708"/>
      <c r="T148" s="708"/>
      <c r="U148" s="708"/>
      <c r="V148" s="708"/>
      <c r="W148" s="708"/>
      <c r="X148" s="708"/>
      <c r="Y148" s="708"/>
      <c r="Z148" s="708"/>
      <c r="AA148" s="708"/>
      <c r="AB148" s="708"/>
      <c r="AC148" s="708"/>
      <c r="AD148" s="708"/>
      <c r="AE148" s="708"/>
      <c r="AF148" s="708"/>
      <c r="AG148" s="708"/>
      <c r="AH148" s="708"/>
      <c r="AI148" s="708"/>
      <c r="AJ148" s="708"/>
      <c r="AK148" s="708"/>
      <c r="AL148" s="708"/>
      <c r="AM148" s="708"/>
      <c r="AN148" s="708"/>
      <c r="AO148" s="708"/>
      <c r="AP148" s="708"/>
      <c r="AQ148" s="708"/>
      <c r="AR148" s="708"/>
      <c r="AS148" s="708"/>
      <c r="AT148" s="708"/>
      <c r="AU148" s="708"/>
      <c r="AV148" s="708"/>
      <c r="AW148" s="708"/>
      <c r="AX148" s="708"/>
      <c r="AY148" s="708"/>
      <c r="AZ148" s="708"/>
      <c r="BA148" s="708"/>
      <c r="BB148" s="708"/>
      <c r="BC148" s="708"/>
      <c r="BD148" s="708"/>
      <c r="BE148" s="708"/>
      <c r="BF148" s="708"/>
      <c r="BG148" s="708"/>
      <c r="BH148" s="708"/>
      <c r="BI148" s="708"/>
      <c r="BJ148" s="708"/>
      <c r="BK148" s="708"/>
      <c r="BL148" s="708"/>
      <c r="BM148" s="708"/>
    </row>
    <row r="149">
      <c r="A149" s="704"/>
      <c r="B149" s="708"/>
      <c r="C149" s="765"/>
      <c r="D149" s="708"/>
      <c r="E149" s="708"/>
      <c r="F149" s="708"/>
      <c r="G149" s="708"/>
      <c r="H149" s="708"/>
      <c r="I149" s="708"/>
      <c r="J149" s="708"/>
      <c r="K149" s="708"/>
      <c r="L149" s="708"/>
      <c r="M149" s="708"/>
      <c r="N149" s="708"/>
      <c r="O149" s="708"/>
      <c r="P149" s="708"/>
      <c r="Q149" s="708"/>
      <c r="R149" s="708"/>
      <c r="S149" s="708"/>
      <c r="T149" s="708"/>
      <c r="U149" s="708"/>
      <c r="V149" s="708"/>
      <c r="W149" s="708"/>
      <c r="X149" s="708"/>
      <c r="Y149" s="708"/>
      <c r="Z149" s="708"/>
      <c r="AA149" s="708"/>
      <c r="AB149" s="708"/>
      <c r="AC149" s="708"/>
      <c r="AD149" s="708"/>
      <c r="AE149" s="708"/>
      <c r="AF149" s="708"/>
      <c r="AG149" s="708"/>
      <c r="AH149" s="708"/>
      <c r="AI149" s="708"/>
      <c r="AJ149" s="708"/>
      <c r="AK149" s="708"/>
      <c r="AL149" s="708"/>
      <c r="AM149" s="708"/>
      <c r="AN149" s="708"/>
      <c r="AO149" s="708"/>
      <c r="AP149" s="708"/>
      <c r="AQ149" s="708"/>
      <c r="AR149" s="708"/>
      <c r="AS149" s="708"/>
      <c r="AT149" s="708"/>
      <c r="AU149" s="708"/>
      <c r="AV149" s="708"/>
      <c r="AW149" s="708"/>
      <c r="AX149" s="708"/>
      <c r="AY149" s="708"/>
      <c r="AZ149" s="708"/>
      <c r="BA149" s="708"/>
      <c r="BB149" s="708"/>
      <c r="BC149" s="708"/>
      <c r="BD149" s="708"/>
      <c r="BE149" s="708"/>
      <c r="BF149" s="708"/>
      <c r="BG149" s="708"/>
      <c r="BH149" s="708"/>
      <c r="BI149" s="708"/>
      <c r="BJ149" s="708"/>
      <c r="BK149" s="708"/>
      <c r="BL149" s="708"/>
      <c r="BM149" s="708"/>
    </row>
    <row r="150">
      <c r="A150" s="704"/>
      <c r="B150" s="708"/>
      <c r="C150" s="765"/>
      <c r="D150" s="708"/>
      <c r="E150" s="708"/>
      <c r="F150" s="708"/>
      <c r="G150" s="708"/>
      <c r="H150" s="708"/>
      <c r="I150" s="708"/>
      <c r="J150" s="708"/>
      <c r="K150" s="708"/>
      <c r="L150" s="708"/>
      <c r="M150" s="708"/>
      <c r="N150" s="708"/>
      <c r="O150" s="708"/>
      <c r="P150" s="708"/>
      <c r="Q150" s="708"/>
      <c r="R150" s="708"/>
      <c r="S150" s="708"/>
      <c r="T150" s="708"/>
      <c r="U150" s="708"/>
      <c r="V150" s="708"/>
      <c r="W150" s="708"/>
      <c r="X150" s="708"/>
      <c r="Y150" s="708"/>
      <c r="Z150" s="708"/>
      <c r="AA150" s="708"/>
      <c r="AB150" s="708"/>
      <c r="AC150" s="708"/>
      <c r="AD150" s="708"/>
      <c r="AE150" s="708"/>
      <c r="AF150" s="708"/>
      <c r="AG150" s="708"/>
      <c r="AH150" s="708"/>
      <c r="AI150" s="708"/>
      <c r="AJ150" s="708"/>
      <c r="AK150" s="708"/>
      <c r="AL150" s="708"/>
      <c r="AM150" s="708"/>
      <c r="AN150" s="708"/>
      <c r="AO150" s="708"/>
      <c r="AP150" s="708"/>
      <c r="AQ150" s="708"/>
      <c r="AR150" s="708"/>
      <c r="AS150" s="708"/>
      <c r="AT150" s="708"/>
      <c r="AU150" s="708"/>
      <c r="AV150" s="708"/>
      <c r="AW150" s="708"/>
      <c r="AX150" s="708"/>
      <c r="AY150" s="708"/>
      <c r="AZ150" s="708"/>
      <c r="BA150" s="708"/>
      <c r="BB150" s="708"/>
      <c r="BC150" s="708"/>
      <c r="BD150" s="708"/>
      <c r="BE150" s="708"/>
      <c r="BF150" s="708"/>
      <c r="BG150" s="708"/>
      <c r="BH150" s="708"/>
      <c r="BI150" s="708"/>
      <c r="BJ150" s="708"/>
      <c r="BK150" s="708"/>
      <c r="BL150" s="708"/>
      <c r="BM150" s="708"/>
    </row>
    <row r="151">
      <c r="A151" s="704"/>
      <c r="B151" s="708"/>
      <c r="C151" s="765"/>
      <c r="D151" s="708"/>
      <c r="E151" s="708"/>
      <c r="F151" s="708"/>
      <c r="G151" s="708"/>
      <c r="H151" s="708"/>
      <c r="I151" s="708"/>
      <c r="J151" s="708"/>
      <c r="K151" s="708"/>
      <c r="L151" s="708"/>
      <c r="M151" s="708"/>
      <c r="N151" s="708"/>
      <c r="O151" s="708"/>
      <c r="P151" s="708"/>
      <c r="Q151" s="708"/>
      <c r="R151" s="708"/>
      <c r="S151" s="708"/>
      <c r="T151" s="708"/>
      <c r="U151" s="708"/>
      <c r="V151" s="708"/>
      <c r="W151" s="708"/>
      <c r="X151" s="708"/>
      <c r="Y151" s="708"/>
      <c r="Z151" s="708"/>
      <c r="AA151" s="708"/>
      <c r="AB151" s="708"/>
      <c r="AC151" s="708"/>
      <c r="AD151" s="708"/>
      <c r="AE151" s="708"/>
      <c r="AF151" s="708"/>
      <c r="AG151" s="708"/>
      <c r="AH151" s="708"/>
      <c r="AI151" s="708"/>
      <c r="AJ151" s="708"/>
      <c r="AK151" s="708"/>
      <c r="AL151" s="708"/>
      <c r="AM151" s="708"/>
      <c r="AN151" s="708"/>
      <c r="AO151" s="708"/>
      <c r="AP151" s="708"/>
      <c r="AQ151" s="708"/>
      <c r="AR151" s="708"/>
      <c r="AS151" s="708"/>
      <c r="AT151" s="708"/>
      <c r="AU151" s="708"/>
      <c r="AV151" s="708"/>
      <c r="AW151" s="708"/>
      <c r="AX151" s="708"/>
      <c r="AY151" s="708"/>
      <c r="AZ151" s="708"/>
      <c r="BA151" s="708"/>
      <c r="BB151" s="708"/>
      <c r="BC151" s="708"/>
      <c r="BD151" s="708"/>
      <c r="BE151" s="708"/>
      <c r="BF151" s="708"/>
      <c r="BG151" s="708"/>
      <c r="BH151" s="708"/>
      <c r="BI151" s="708"/>
      <c r="BJ151" s="708"/>
      <c r="BK151" s="708"/>
      <c r="BL151" s="708"/>
      <c r="BM151" s="708"/>
    </row>
    <row r="152">
      <c r="A152" s="704"/>
      <c r="B152" s="708"/>
      <c r="C152" s="765"/>
      <c r="D152" s="708"/>
      <c r="E152" s="708"/>
      <c r="F152" s="708"/>
      <c r="G152" s="708"/>
      <c r="H152" s="708"/>
      <c r="I152" s="708"/>
      <c r="J152" s="708"/>
      <c r="K152" s="708"/>
      <c r="L152" s="708"/>
      <c r="M152" s="708"/>
      <c r="N152" s="708"/>
      <c r="O152" s="708"/>
      <c r="P152" s="708"/>
      <c r="Q152" s="708"/>
      <c r="R152" s="708"/>
      <c r="S152" s="708"/>
      <c r="T152" s="708"/>
      <c r="U152" s="708"/>
      <c r="V152" s="708"/>
      <c r="W152" s="708"/>
      <c r="X152" s="708"/>
      <c r="Y152" s="708"/>
      <c r="Z152" s="708"/>
      <c r="AA152" s="708"/>
      <c r="AB152" s="708"/>
      <c r="AC152" s="708"/>
      <c r="AD152" s="708"/>
      <c r="AE152" s="708"/>
      <c r="AF152" s="708"/>
      <c r="AG152" s="708"/>
      <c r="AH152" s="708"/>
      <c r="AI152" s="708"/>
      <c r="AJ152" s="708"/>
      <c r="AK152" s="708"/>
      <c r="AL152" s="708"/>
      <c r="AM152" s="708"/>
      <c r="AN152" s="708"/>
      <c r="AO152" s="708"/>
      <c r="AP152" s="708"/>
      <c r="AQ152" s="708"/>
      <c r="AR152" s="708"/>
      <c r="AS152" s="708"/>
      <c r="AT152" s="708"/>
      <c r="AU152" s="708"/>
      <c r="AV152" s="708"/>
      <c r="AW152" s="708"/>
      <c r="AX152" s="708"/>
      <c r="AY152" s="708"/>
      <c r="AZ152" s="708"/>
      <c r="BA152" s="708"/>
      <c r="BB152" s="708"/>
      <c r="BC152" s="708"/>
      <c r="BD152" s="708"/>
      <c r="BE152" s="708"/>
      <c r="BF152" s="708"/>
      <c r="BG152" s="708"/>
      <c r="BH152" s="708"/>
      <c r="BI152" s="708"/>
      <c r="BJ152" s="708"/>
      <c r="BK152" s="708"/>
      <c r="BL152" s="708"/>
      <c r="BM152" s="708"/>
    </row>
    <row r="153">
      <c r="A153" s="704"/>
      <c r="B153" s="708"/>
      <c r="C153" s="765"/>
      <c r="D153" s="708"/>
      <c r="E153" s="708"/>
      <c r="F153" s="708"/>
      <c r="G153" s="708"/>
      <c r="H153" s="708"/>
      <c r="I153" s="708"/>
      <c r="J153" s="708"/>
      <c r="K153" s="708"/>
      <c r="L153" s="708"/>
      <c r="M153" s="708"/>
      <c r="N153" s="708"/>
      <c r="O153" s="708"/>
      <c r="P153" s="708"/>
      <c r="Q153" s="708"/>
      <c r="R153" s="708"/>
      <c r="S153" s="708"/>
      <c r="T153" s="708"/>
      <c r="U153" s="708"/>
      <c r="V153" s="708"/>
      <c r="W153" s="708"/>
      <c r="X153" s="708"/>
      <c r="Y153" s="708"/>
      <c r="Z153" s="708"/>
      <c r="AA153" s="708"/>
      <c r="AB153" s="708"/>
      <c r="AC153" s="708"/>
      <c r="AD153" s="708"/>
      <c r="AE153" s="708"/>
      <c r="AF153" s="708"/>
      <c r="AG153" s="708"/>
      <c r="AH153" s="708"/>
      <c r="AI153" s="708"/>
      <c r="AJ153" s="708"/>
      <c r="AK153" s="708"/>
      <c r="AL153" s="708"/>
      <c r="AM153" s="708"/>
      <c r="AN153" s="708"/>
      <c r="AO153" s="708"/>
      <c r="AP153" s="708"/>
      <c r="AQ153" s="708"/>
      <c r="AR153" s="708"/>
      <c r="AS153" s="708"/>
      <c r="AT153" s="708"/>
      <c r="AU153" s="708"/>
      <c r="AV153" s="708"/>
      <c r="AW153" s="708"/>
      <c r="AX153" s="708"/>
      <c r="AY153" s="708"/>
      <c r="AZ153" s="708"/>
      <c r="BA153" s="708"/>
      <c r="BB153" s="708"/>
      <c r="BC153" s="708"/>
      <c r="BD153" s="708"/>
      <c r="BE153" s="708"/>
      <c r="BF153" s="708"/>
      <c r="BG153" s="708"/>
      <c r="BH153" s="708"/>
      <c r="BI153" s="708"/>
      <c r="BJ153" s="708"/>
      <c r="BK153" s="708"/>
      <c r="BL153" s="708"/>
      <c r="BM153" s="708"/>
    </row>
    <row r="154">
      <c r="A154" s="704"/>
      <c r="B154" s="708"/>
      <c r="C154" s="765"/>
      <c r="D154" s="708"/>
      <c r="E154" s="708"/>
      <c r="F154" s="708"/>
      <c r="G154" s="708"/>
      <c r="H154" s="708"/>
      <c r="I154" s="708"/>
      <c r="J154" s="708"/>
      <c r="K154" s="708"/>
      <c r="L154" s="708"/>
      <c r="M154" s="708"/>
      <c r="N154" s="708"/>
      <c r="O154" s="708"/>
      <c r="P154" s="708"/>
      <c r="Q154" s="708"/>
      <c r="R154" s="708"/>
      <c r="S154" s="708"/>
      <c r="T154" s="708"/>
      <c r="U154" s="708"/>
      <c r="V154" s="708"/>
      <c r="W154" s="708"/>
      <c r="X154" s="708"/>
      <c r="Y154" s="708"/>
      <c r="Z154" s="708"/>
      <c r="AA154" s="708"/>
      <c r="AB154" s="708"/>
      <c r="AC154" s="708"/>
      <c r="AD154" s="708"/>
      <c r="AE154" s="708"/>
      <c r="AF154" s="708"/>
      <c r="AG154" s="708"/>
      <c r="AH154" s="708"/>
      <c r="AI154" s="708"/>
      <c r="AJ154" s="708"/>
      <c r="AK154" s="708"/>
      <c r="AL154" s="708"/>
      <c r="AM154" s="708"/>
      <c r="AN154" s="708"/>
      <c r="AO154" s="708"/>
      <c r="AP154" s="708"/>
      <c r="AQ154" s="708"/>
      <c r="AR154" s="708"/>
      <c r="AS154" s="708"/>
      <c r="AT154" s="708"/>
      <c r="AU154" s="708"/>
      <c r="AV154" s="708"/>
      <c r="AW154" s="708"/>
      <c r="AX154" s="708"/>
      <c r="AY154" s="708"/>
      <c r="AZ154" s="708"/>
      <c r="BA154" s="708"/>
      <c r="BB154" s="708"/>
      <c r="BC154" s="708"/>
      <c r="BD154" s="708"/>
      <c r="BE154" s="708"/>
      <c r="BF154" s="708"/>
      <c r="BG154" s="708"/>
      <c r="BH154" s="708"/>
      <c r="BI154" s="708"/>
      <c r="BJ154" s="708"/>
      <c r="BK154" s="708"/>
      <c r="BL154" s="708"/>
      <c r="BM154" s="708"/>
    </row>
    <row r="155">
      <c r="A155" s="704"/>
      <c r="B155" s="708"/>
      <c r="C155" s="765"/>
      <c r="D155" s="708"/>
      <c r="E155" s="708"/>
      <c r="F155" s="708"/>
      <c r="G155" s="708"/>
      <c r="H155" s="708"/>
      <c r="I155" s="708"/>
      <c r="J155" s="708"/>
      <c r="K155" s="708"/>
      <c r="L155" s="708"/>
      <c r="M155" s="708"/>
      <c r="N155" s="708"/>
      <c r="O155" s="708"/>
      <c r="P155" s="708"/>
      <c r="Q155" s="708"/>
      <c r="R155" s="708"/>
      <c r="S155" s="708"/>
      <c r="T155" s="708"/>
      <c r="U155" s="708"/>
      <c r="V155" s="708"/>
      <c r="W155" s="708"/>
      <c r="X155" s="708"/>
      <c r="Y155" s="708"/>
      <c r="Z155" s="708"/>
      <c r="AA155" s="708"/>
      <c r="AB155" s="708"/>
      <c r="AC155" s="708"/>
      <c r="AD155" s="708"/>
      <c r="AE155" s="708"/>
      <c r="AF155" s="708"/>
      <c r="AG155" s="708"/>
      <c r="AH155" s="708"/>
      <c r="AI155" s="708"/>
      <c r="AJ155" s="708"/>
      <c r="AK155" s="708"/>
      <c r="AL155" s="708"/>
      <c r="AM155" s="708"/>
      <c r="AN155" s="708"/>
      <c r="AO155" s="708"/>
      <c r="AP155" s="708"/>
      <c r="AQ155" s="708"/>
      <c r="AR155" s="708"/>
      <c r="AS155" s="708"/>
      <c r="AT155" s="708"/>
      <c r="AU155" s="708"/>
      <c r="AV155" s="708"/>
      <c r="AW155" s="708"/>
      <c r="AX155" s="708"/>
      <c r="AY155" s="708"/>
      <c r="AZ155" s="708"/>
      <c r="BA155" s="708"/>
      <c r="BB155" s="708"/>
      <c r="BC155" s="708"/>
      <c r="BD155" s="708"/>
      <c r="BE155" s="708"/>
      <c r="BF155" s="708"/>
      <c r="BG155" s="708"/>
      <c r="BH155" s="708"/>
      <c r="BI155" s="708"/>
      <c r="BJ155" s="708"/>
      <c r="BK155" s="708"/>
      <c r="BL155" s="708"/>
      <c r="BM155" s="708"/>
    </row>
    <row r="156">
      <c r="A156" s="704"/>
      <c r="B156" s="708"/>
      <c r="C156" s="765"/>
      <c r="D156" s="708"/>
      <c r="E156" s="708"/>
      <c r="F156" s="708"/>
      <c r="G156" s="708"/>
      <c r="H156" s="708"/>
      <c r="I156" s="708"/>
      <c r="J156" s="708"/>
      <c r="K156" s="708"/>
      <c r="L156" s="708"/>
      <c r="M156" s="708"/>
      <c r="N156" s="708"/>
      <c r="O156" s="708"/>
      <c r="P156" s="708"/>
      <c r="Q156" s="708"/>
      <c r="R156" s="708"/>
      <c r="S156" s="708"/>
      <c r="T156" s="708"/>
      <c r="U156" s="708"/>
      <c r="V156" s="708"/>
      <c r="W156" s="708"/>
      <c r="X156" s="708"/>
      <c r="Y156" s="708"/>
      <c r="Z156" s="708"/>
      <c r="AA156" s="708"/>
      <c r="AB156" s="708"/>
      <c r="AC156" s="708"/>
      <c r="AD156" s="708"/>
      <c r="AE156" s="708"/>
      <c r="AF156" s="708"/>
      <c r="AG156" s="708"/>
      <c r="AH156" s="708"/>
      <c r="AI156" s="708"/>
      <c r="AJ156" s="708"/>
      <c r="AK156" s="708"/>
      <c r="AL156" s="708"/>
      <c r="AM156" s="708"/>
      <c r="AN156" s="708"/>
      <c r="AO156" s="708"/>
      <c r="AP156" s="708"/>
      <c r="AQ156" s="708"/>
      <c r="AR156" s="708"/>
      <c r="AS156" s="708"/>
      <c r="AT156" s="708"/>
      <c r="AU156" s="708"/>
      <c r="AV156" s="708"/>
      <c r="AW156" s="708"/>
      <c r="AX156" s="708"/>
      <c r="AY156" s="708"/>
      <c r="AZ156" s="708"/>
      <c r="BA156" s="708"/>
      <c r="BB156" s="708"/>
      <c r="BC156" s="708"/>
      <c r="BD156" s="708"/>
      <c r="BE156" s="708"/>
      <c r="BF156" s="708"/>
      <c r="BG156" s="708"/>
      <c r="BH156" s="708"/>
      <c r="BI156" s="708"/>
      <c r="BJ156" s="708"/>
      <c r="BK156" s="708"/>
      <c r="BL156" s="708"/>
      <c r="BM156" s="708"/>
    </row>
    <row r="157">
      <c r="A157" s="704"/>
      <c r="B157" s="708"/>
      <c r="C157" s="765"/>
      <c r="D157" s="708"/>
      <c r="E157" s="708"/>
      <c r="F157" s="708"/>
      <c r="G157" s="708"/>
      <c r="H157" s="708"/>
      <c r="I157" s="708"/>
      <c r="J157" s="708"/>
      <c r="K157" s="708"/>
      <c r="L157" s="708"/>
      <c r="M157" s="708"/>
      <c r="N157" s="708"/>
      <c r="O157" s="708"/>
      <c r="P157" s="708"/>
      <c r="Q157" s="708"/>
      <c r="R157" s="708"/>
      <c r="S157" s="708"/>
      <c r="T157" s="708"/>
      <c r="U157" s="708"/>
      <c r="V157" s="708"/>
      <c r="W157" s="708"/>
      <c r="X157" s="708"/>
      <c r="Y157" s="708"/>
      <c r="Z157" s="708"/>
      <c r="AA157" s="708"/>
      <c r="AB157" s="708"/>
      <c r="AC157" s="708"/>
      <c r="AD157" s="708"/>
      <c r="AE157" s="708"/>
      <c r="AF157" s="708"/>
      <c r="AG157" s="708"/>
      <c r="AH157" s="708"/>
      <c r="AI157" s="708"/>
      <c r="AJ157" s="708"/>
      <c r="AK157" s="708"/>
      <c r="AL157" s="708"/>
      <c r="AM157" s="708"/>
      <c r="AN157" s="708"/>
      <c r="AO157" s="708"/>
      <c r="AP157" s="708"/>
      <c r="AQ157" s="708"/>
      <c r="AR157" s="708"/>
      <c r="AS157" s="708"/>
      <c r="AT157" s="708"/>
      <c r="AU157" s="708"/>
      <c r="AV157" s="708"/>
      <c r="AW157" s="708"/>
      <c r="AX157" s="708"/>
      <c r="AY157" s="708"/>
      <c r="AZ157" s="708"/>
      <c r="BA157" s="708"/>
      <c r="BB157" s="708"/>
      <c r="BC157" s="708"/>
      <c r="BD157" s="708"/>
      <c r="BE157" s="708"/>
      <c r="BF157" s="708"/>
      <c r="BG157" s="708"/>
      <c r="BH157" s="708"/>
      <c r="BI157" s="708"/>
      <c r="BJ157" s="708"/>
      <c r="BK157" s="708"/>
      <c r="BL157" s="708"/>
      <c r="BM157" s="708"/>
    </row>
    <row r="158">
      <c r="A158" s="704"/>
      <c r="B158" s="708"/>
      <c r="C158" s="765"/>
      <c r="D158" s="708"/>
      <c r="E158" s="708"/>
      <c r="F158" s="708"/>
      <c r="G158" s="708"/>
      <c r="H158" s="708"/>
      <c r="I158" s="708"/>
      <c r="J158" s="708"/>
      <c r="K158" s="708"/>
      <c r="L158" s="708"/>
      <c r="M158" s="708"/>
      <c r="N158" s="708"/>
      <c r="O158" s="708"/>
      <c r="P158" s="708"/>
      <c r="Q158" s="708"/>
      <c r="R158" s="708"/>
      <c r="S158" s="708"/>
      <c r="T158" s="708"/>
      <c r="U158" s="708"/>
      <c r="V158" s="708"/>
      <c r="W158" s="708"/>
      <c r="X158" s="708"/>
      <c r="Y158" s="708"/>
      <c r="Z158" s="708"/>
      <c r="AA158" s="708"/>
      <c r="AB158" s="708"/>
      <c r="AC158" s="708"/>
      <c r="AD158" s="708"/>
      <c r="AE158" s="708"/>
      <c r="AF158" s="708"/>
      <c r="AG158" s="708"/>
      <c r="AH158" s="708"/>
      <c r="AI158" s="708"/>
      <c r="AJ158" s="708"/>
      <c r="AK158" s="708"/>
      <c r="AL158" s="708"/>
      <c r="AM158" s="708"/>
      <c r="AN158" s="708"/>
      <c r="AO158" s="708"/>
      <c r="AP158" s="708"/>
      <c r="AQ158" s="708"/>
      <c r="AR158" s="708"/>
      <c r="AS158" s="708"/>
      <c r="AT158" s="708"/>
      <c r="AU158" s="708"/>
      <c r="AV158" s="708"/>
      <c r="AW158" s="708"/>
      <c r="AX158" s="708"/>
      <c r="AY158" s="708"/>
      <c r="AZ158" s="708"/>
      <c r="BA158" s="708"/>
      <c r="BB158" s="708"/>
      <c r="BC158" s="708"/>
      <c r="BD158" s="708"/>
      <c r="BE158" s="708"/>
      <c r="BF158" s="708"/>
      <c r="BG158" s="708"/>
      <c r="BH158" s="708"/>
      <c r="BI158" s="708"/>
      <c r="BJ158" s="708"/>
      <c r="BK158" s="708"/>
      <c r="BL158" s="708"/>
      <c r="BM158" s="708"/>
    </row>
    <row r="159">
      <c r="A159" s="704"/>
      <c r="B159" s="708"/>
      <c r="C159" s="765"/>
      <c r="D159" s="708"/>
      <c r="E159" s="708"/>
      <c r="F159" s="708"/>
      <c r="G159" s="708"/>
      <c r="H159" s="708"/>
      <c r="I159" s="708"/>
      <c r="J159" s="708"/>
      <c r="K159" s="708"/>
      <c r="L159" s="708"/>
      <c r="M159" s="708"/>
      <c r="N159" s="708"/>
      <c r="O159" s="708"/>
      <c r="P159" s="708"/>
      <c r="Q159" s="708"/>
      <c r="R159" s="708"/>
      <c r="S159" s="708"/>
      <c r="T159" s="708"/>
      <c r="U159" s="708"/>
      <c r="V159" s="708"/>
      <c r="W159" s="708"/>
      <c r="X159" s="708"/>
      <c r="Y159" s="708"/>
      <c r="Z159" s="708"/>
      <c r="AA159" s="708"/>
      <c r="AB159" s="708"/>
      <c r="AC159" s="708"/>
      <c r="AD159" s="708"/>
      <c r="AE159" s="708"/>
      <c r="AF159" s="708"/>
      <c r="AG159" s="708"/>
      <c r="AH159" s="708"/>
      <c r="AI159" s="708"/>
      <c r="AJ159" s="708"/>
      <c r="AK159" s="708"/>
      <c r="AL159" s="708"/>
      <c r="AM159" s="708"/>
      <c r="AN159" s="708"/>
      <c r="AO159" s="708"/>
      <c r="AP159" s="708"/>
      <c r="AQ159" s="708"/>
      <c r="AR159" s="708"/>
      <c r="AS159" s="708"/>
      <c r="AT159" s="708"/>
      <c r="AU159" s="708"/>
      <c r="AV159" s="708"/>
      <c r="AW159" s="708"/>
      <c r="AX159" s="708"/>
      <c r="AY159" s="708"/>
      <c r="AZ159" s="708"/>
      <c r="BA159" s="708"/>
      <c r="BB159" s="708"/>
      <c r="BC159" s="708"/>
      <c r="BD159" s="708"/>
      <c r="BE159" s="708"/>
      <c r="BF159" s="708"/>
      <c r="BG159" s="708"/>
      <c r="BH159" s="708"/>
      <c r="BI159" s="708"/>
      <c r="BJ159" s="708"/>
      <c r="BK159" s="708"/>
      <c r="BL159" s="708"/>
      <c r="BM159" s="708"/>
    </row>
    <row r="160">
      <c r="A160" s="704"/>
      <c r="B160" s="708"/>
      <c r="C160" s="765"/>
      <c r="D160" s="708"/>
      <c r="E160" s="708"/>
      <c r="F160" s="708"/>
      <c r="G160" s="708"/>
      <c r="H160" s="708"/>
      <c r="I160" s="708"/>
      <c r="J160" s="708"/>
      <c r="K160" s="708"/>
      <c r="L160" s="708"/>
      <c r="M160" s="708"/>
      <c r="N160" s="708"/>
      <c r="O160" s="708"/>
      <c r="P160" s="708"/>
      <c r="Q160" s="708"/>
      <c r="R160" s="708"/>
      <c r="S160" s="708"/>
      <c r="T160" s="708"/>
      <c r="U160" s="708"/>
      <c r="V160" s="708"/>
      <c r="W160" s="708"/>
      <c r="X160" s="708"/>
      <c r="Y160" s="708"/>
      <c r="Z160" s="708"/>
      <c r="AA160" s="708"/>
      <c r="AB160" s="708"/>
      <c r="AC160" s="708"/>
      <c r="AD160" s="708"/>
      <c r="AE160" s="708"/>
      <c r="AF160" s="708"/>
      <c r="AG160" s="708"/>
      <c r="AH160" s="708"/>
      <c r="AI160" s="708"/>
      <c r="AJ160" s="708"/>
      <c r="AK160" s="708"/>
      <c r="AL160" s="708"/>
      <c r="AM160" s="708"/>
      <c r="AN160" s="708"/>
      <c r="AO160" s="708"/>
      <c r="AP160" s="708"/>
      <c r="AQ160" s="708"/>
      <c r="AR160" s="708"/>
      <c r="AS160" s="708"/>
      <c r="AT160" s="708"/>
      <c r="AU160" s="708"/>
      <c r="AV160" s="708"/>
      <c r="AW160" s="708"/>
      <c r="AX160" s="708"/>
      <c r="AY160" s="708"/>
      <c r="AZ160" s="708"/>
      <c r="BA160" s="708"/>
      <c r="BB160" s="708"/>
      <c r="BC160" s="708"/>
      <c r="BD160" s="708"/>
      <c r="BE160" s="708"/>
      <c r="BF160" s="708"/>
      <c r="BG160" s="708"/>
      <c r="BH160" s="708"/>
      <c r="BI160" s="708"/>
      <c r="BJ160" s="708"/>
      <c r="BK160" s="708"/>
      <c r="BL160" s="708"/>
      <c r="BM160" s="708"/>
    </row>
    <row r="161">
      <c r="A161" s="704"/>
      <c r="B161" s="708"/>
      <c r="C161" s="765"/>
      <c r="D161" s="708"/>
      <c r="E161" s="708"/>
      <c r="F161" s="708"/>
      <c r="G161" s="708"/>
      <c r="H161" s="708"/>
      <c r="I161" s="708"/>
      <c r="J161" s="708"/>
      <c r="K161" s="708"/>
      <c r="L161" s="708"/>
      <c r="M161" s="708"/>
      <c r="N161" s="708"/>
      <c r="O161" s="708"/>
      <c r="P161" s="708"/>
      <c r="Q161" s="708"/>
      <c r="R161" s="708"/>
      <c r="S161" s="708"/>
      <c r="T161" s="708"/>
      <c r="U161" s="708"/>
      <c r="V161" s="708"/>
      <c r="W161" s="708"/>
      <c r="X161" s="708"/>
      <c r="Y161" s="708"/>
      <c r="Z161" s="708"/>
      <c r="AA161" s="708"/>
      <c r="AB161" s="708"/>
      <c r="AC161" s="708"/>
      <c r="AD161" s="708"/>
      <c r="AE161" s="708"/>
      <c r="AF161" s="708"/>
      <c r="AG161" s="708"/>
      <c r="AH161" s="708"/>
      <c r="AI161" s="708"/>
      <c r="AJ161" s="708"/>
      <c r="AK161" s="708"/>
      <c r="AL161" s="708"/>
      <c r="AM161" s="708"/>
      <c r="AN161" s="708"/>
      <c r="AO161" s="708"/>
      <c r="AP161" s="708"/>
      <c r="AQ161" s="708"/>
      <c r="AR161" s="708"/>
      <c r="AS161" s="708"/>
      <c r="AT161" s="708"/>
      <c r="AU161" s="708"/>
      <c r="AV161" s="708"/>
      <c r="AW161" s="708"/>
      <c r="AX161" s="708"/>
      <c r="AY161" s="708"/>
      <c r="AZ161" s="708"/>
      <c r="BA161" s="708"/>
      <c r="BB161" s="708"/>
      <c r="BC161" s="708"/>
      <c r="BD161" s="708"/>
      <c r="BE161" s="708"/>
      <c r="BF161" s="708"/>
      <c r="BG161" s="708"/>
      <c r="BH161" s="708"/>
      <c r="BI161" s="708"/>
      <c r="BJ161" s="708"/>
      <c r="BK161" s="708"/>
      <c r="BL161" s="708"/>
      <c r="BM161" s="708"/>
    </row>
    <row r="162">
      <c r="A162" s="704"/>
      <c r="B162" s="708"/>
      <c r="C162" s="765"/>
      <c r="D162" s="708"/>
      <c r="E162" s="708"/>
      <c r="F162" s="708"/>
      <c r="G162" s="708"/>
      <c r="H162" s="708"/>
      <c r="I162" s="708"/>
      <c r="J162" s="708"/>
      <c r="K162" s="708"/>
      <c r="L162" s="708"/>
      <c r="M162" s="708"/>
      <c r="N162" s="708"/>
      <c r="O162" s="708"/>
      <c r="P162" s="708"/>
      <c r="Q162" s="708"/>
      <c r="R162" s="708"/>
      <c r="S162" s="708"/>
      <c r="T162" s="708"/>
      <c r="U162" s="708"/>
      <c r="V162" s="708"/>
      <c r="W162" s="708"/>
      <c r="X162" s="708"/>
      <c r="Y162" s="708"/>
      <c r="Z162" s="708"/>
      <c r="AA162" s="708"/>
      <c r="AB162" s="708"/>
      <c r="AC162" s="708"/>
      <c r="AD162" s="708"/>
      <c r="AE162" s="708"/>
      <c r="AF162" s="708"/>
      <c r="AG162" s="708"/>
      <c r="AH162" s="708"/>
      <c r="AI162" s="708"/>
      <c r="AJ162" s="708"/>
      <c r="AK162" s="708"/>
      <c r="AL162" s="708"/>
      <c r="AM162" s="708"/>
      <c r="AN162" s="708"/>
      <c r="AO162" s="708"/>
      <c r="AP162" s="708"/>
      <c r="AQ162" s="708"/>
      <c r="AR162" s="708"/>
      <c r="AS162" s="708"/>
      <c r="AT162" s="708"/>
      <c r="AU162" s="708"/>
      <c r="AV162" s="708"/>
      <c r="AW162" s="708"/>
      <c r="AX162" s="708"/>
      <c r="AY162" s="708"/>
      <c r="AZ162" s="708"/>
      <c r="BA162" s="708"/>
      <c r="BB162" s="708"/>
      <c r="BC162" s="708"/>
      <c r="BD162" s="708"/>
      <c r="BE162" s="708"/>
      <c r="BF162" s="708"/>
      <c r="BG162" s="708"/>
      <c r="BH162" s="708"/>
      <c r="BI162" s="708"/>
      <c r="BJ162" s="708"/>
      <c r="BK162" s="708"/>
      <c r="BL162" s="708"/>
      <c r="BM162" s="708"/>
    </row>
    <row r="163">
      <c r="A163" s="704"/>
      <c r="B163" s="708"/>
      <c r="C163" s="765"/>
      <c r="D163" s="708"/>
      <c r="E163" s="708"/>
      <c r="F163" s="708"/>
      <c r="G163" s="708"/>
      <c r="H163" s="708"/>
      <c r="I163" s="708"/>
      <c r="J163" s="708"/>
      <c r="K163" s="708"/>
      <c r="L163" s="708"/>
      <c r="M163" s="708"/>
      <c r="N163" s="708"/>
      <c r="O163" s="708"/>
      <c r="P163" s="708"/>
      <c r="Q163" s="708"/>
      <c r="R163" s="708"/>
      <c r="S163" s="708"/>
      <c r="T163" s="708"/>
      <c r="U163" s="708"/>
      <c r="V163" s="708"/>
      <c r="W163" s="708"/>
      <c r="X163" s="708"/>
      <c r="Y163" s="708"/>
      <c r="Z163" s="708"/>
      <c r="AA163" s="708"/>
      <c r="AB163" s="708"/>
      <c r="AC163" s="708"/>
      <c r="AD163" s="708"/>
      <c r="AE163" s="708"/>
      <c r="AF163" s="708"/>
      <c r="AG163" s="708"/>
      <c r="AH163" s="708"/>
      <c r="AI163" s="708"/>
      <c r="AJ163" s="708"/>
      <c r="AK163" s="708"/>
      <c r="AL163" s="708"/>
      <c r="AM163" s="708"/>
      <c r="AN163" s="708"/>
      <c r="AO163" s="708"/>
      <c r="AP163" s="708"/>
      <c r="AQ163" s="708"/>
      <c r="AR163" s="708"/>
      <c r="AS163" s="708"/>
      <c r="AT163" s="708"/>
      <c r="AU163" s="708"/>
      <c r="AV163" s="708"/>
      <c r="AW163" s="708"/>
      <c r="AX163" s="708"/>
      <c r="AY163" s="708"/>
      <c r="AZ163" s="708"/>
      <c r="BA163" s="708"/>
      <c r="BB163" s="708"/>
      <c r="BC163" s="708"/>
      <c r="BD163" s="708"/>
      <c r="BE163" s="708"/>
      <c r="BF163" s="708"/>
      <c r="BG163" s="708"/>
      <c r="BH163" s="708"/>
      <c r="BI163" s="708"/>
      <c r="BJ163" s="708"/>
      <c r="BK163" s="708"/>
      <c r="BL163" s="708"/>
      <c r="BM163" s="708"/>
    </row>
    <row r="164">
      <c r="A164" s="704"/>
      <c r="B164" s="708"/>
      <c r="C164" s="765"/>
      <c r="D164" s="708"/>
      <c r="E164" s="708"/>
      <c r="F164" s="708"/>
      <c r="G164" s="708"/>
      <c r="H164" s="708"/>
      <c r="I164" s="708"/>
      <c r="J164" s="708"/>
      <c r="K164" s="708"/>
      <c r="L164" s="708"/>
      <c r="M164" s="708"/>
      <c r="N164" s="708"/>
      <c r="O164" s="708"/>
      <c r="P164" s="708"/>
      <c r="Q164" s="708"/>
      <c r="R164" s="708"/>
      <c r="S164" s="708"/>
      <c r="T164" s="708"/>
      <c r="U164" s="708"/>
      <c r="V164" s="708"/>
      <c r="W164" s="708"/>
      <c r="X164" s="708"/>
      <c r="Y164" s="708"/>
      <c r="Z164" s="708"/>
      <c r="AA164" s="708"/>
      <c r="AB164" s="708"/>
      <c r="AC164" s="708"/>
      <c r="AD164" s="708"/>
      <c r="AE164" s="708"/>
      <c r="AF164" s="708"/>
      <c r="AG164" s="708"/>
      <c r="AH164" s="708"/>
      <c r="AI164" s="708"/>
      <c r="AJ164" s="708"/>
      <c r="AK164" s="708"/>
      <c r="AL164" s="708"/>
      <c r="AM164" s="708"/>
      <c r="AN164" s="708"/>
      <c r="AO164" s="708"/>
      <c r="AP164" s="708"/>
      <c r="AQ164" s="708"/>
      <c r="AR164" s="708"/>
      <c r="AS164" s="708"/>
      <c r="AT164" s="708"/>
      <c r="AU164" s="708"/>
      <c r="AV164" s="708"/>
      <c r="AW164" s="708"/>
      <c r="AX164" s="708"/>
      <c r="AY164" s="708"/>
      <c r="AZ164" s="708"/>
      <c r="BA164" s="708"/>
      <c r="BB164" s="708"/>
      <c r="BC164" s="708"/>
      <c r="BD164" s="708"/>
      <c r="BE164" s="708"/>
      <c r="BF164" s="708"/>
      <c r="BG164" s="708"/>
      <c r="BH164" s="708"/>
      <c r="BI164" s="708"/>
      <c r="BJ164" s="708"/>
      <c r="BK164" s="708"/>
      <c r="BL164" s="708"/>
      <c r="BM164" s="708"/>
    </row>
    <row r="165">
      <c r="A165" s="704"/>
      <c r="B165" s="708"/>
      <c r="C165" s="765"/>
      <c r="D165" s="708"/>
      <c r="E165" s="708"/>
      <c r="F165" s="708"/>
      <c r="G165" s="708"/>
      <c r="H165" s="708"/>
      <c r="I165" s="708"/>
      <c r="J165" s="708"/>
      <c r="K165" s="708"/>
      <c r="L165" s="708"/>
      <c r="M165" s="708"/>
      <c r="N165" s="708"/>
      <c r="O165" s="708"/>
      <c r="P165" s="708"/>
      <c r="Q165" s="708"/>
      <c r="R165" s="708"/>
      <c r="S165" s="708"/>
      <c r="T165" s="708"/>
      <c r="U165" s="708"/>
      <c r="V165" s="708"/>
      <c r="W165" s="708"/>
      <c r="X165" s="708"/>
      <c r="Y165" s="708"/>
      <c r="Z165" s="708"/>
      <c r="AA165" s="708"/>
      <c r="AB165" s="708"/>
      <c r="AC165" s="708"/>
      <c r="AD165" s="708"/>
      <c r="AE165" s="708"/>
      <c r="AF165" s="708"/>
      <c r="AG165" s="708"/>
      <c r="AH165" s="708"/>
      <c r="AI165" s="708"/>
      <c r="AJ165" s="708"/>
      <c r="AK165" s="708"/>
      <c r="AL165" s="708"/>
      <c r="AM165" s="708"/>
      <c r="AN165" s="708"/>
      <c r="AO165" s="708"/>
      <c r="AP165" s="708"/>
      <c r="AQ165" s="708"/>
      <c r="AR165" s="708"/>
      <c r="AS165" s="708"/>
      <c r="AT165" s="708"/>
      <c r="AU165" s="708"/>
      <c r="AV165" s="708"/>
      <c r="AW165" s="708"/>
      <c r="AX165" s="708"/>
      <c r="AY165" s="708"/>
      <c r="AZ165" s="708"/>
      <c r="BA165" s="708"/>
      <c r="BB165" s="708"/>
      <c r="BC165" s="708"/>
      <c r="BD165" s="708"/>
      <c r="BE165" s="708"/>
      <c r="BF165" s="708"/>
      <c r="BG165" s="708"/>
      <c r="BH165" s="708"/>
      <c r="BI165" s="708"/>
      <c r="BJ165" s="708"/>
      <c r="BK165" s="708"/>
      <c r="BL165" s="708"/>
      <c r="BM165" s="708"/>
    </row>
    <row r="166">
      <c r="A166" s="704"/>
      <c r="B166" s="708"/>
      <c r="C166" s="765"/>
      <c r="D166" s="708"/>
      <c r="E166" s="708"/>
      <c r="F166" s="708"/>
      <c r="G166" s="708"/>
      <c r="H166" s="708"/>
      <c r="I166" s="708"/>
      <c r="J166" s="708"/>
      <c r="K166" s="708"/>
      <c r="L166" s="708"/>
      <c r="M166" s="708"/>
      <c r="N166" s="708"/>
      <c r="O166" s="708"/>
      <c r="P166" s="708"/>
      <c r="Q166" s="708"/>
      <c r="R166" s="708"/>
      <c r="S166" s="708"/>
      <c r="T166" s="708"/>
      <c r="U166" s="708"/>
      <c r="V166" s="708"/>
      <c r="W166" s="708"/>
      <c r="X166" s="708"/>
      <c r="Y166" s="708"/>
      <c r="Z166" s="708"/>
      <c r="AA166" s="708"/>
      <c r="AB166" s="708"/>
      <c r="AC166" s="708"/>
      <c r="AD166" s="708"/>
      <c r="AE166" s="708"/>
      <c r="AF166" s="708"/>
      <c r="AG166" s="708"/>
      <c r="AH166" s="708"/>
      <c r="AI166" s="708"/>
      <c r="AJ166" s="708"/>
      <c r="AK166" s="708"/>
      <c r="AL166" s="708"/>
      <c r="AM166" s="708"/>
      <c r="AN166" s="708"/>
      <c r="AO166" s="708"/>
      <c r="AP166" s="708"/>
      <c r="AQ166" s="708"/>
      <c r="AR166" s="708"/>
      <c r="AS166" s="708"/>
      <c r="AT166" s="708"/>
      <c r="AU166" s="708"/>
      <c r="AV166" s="708"/>
      <c r="AW166" s="708"/>
      <c r="AX166" s="708"/>
      <c r="AY166" s="708"/>
      <c r="AZ166" s="708"/>
      <c r="BA166" s="708"/>
      <c r="BB166" s="708"/>
      <c r="BC166" s="708"/>
      <c r="BD166" s="708"/>
      <c r="BE166" s="708"/>
      <c r="BF166" s="708"/>
      <c r="BG166" s="708"/>
      <c r="BH166" s="708"/>
      <c r="BI166" s="708"/>
      <c r="BJ166" s="708"/>
      <c r="BK166" s="708"/>
      <c r="BL166" s="708"/>
      <c r="BM166" s="708"/>
    </row>
    <row r="167">
      <c r="A167" s="704"/>
      <c r="B167" s="708"/>
      <c r="C167" s="765"/>
      <c r="D167" s="708"/>
      <c r="E167" s="708"/>
      <c r="F167" s="708"/>
      <c r="G167" s="708"/>
      <c r="H167" s="708"/>
      <c r="I167" s="708"/>
      <c r="J167" s="708"/>
      <c r="K167" s="708"/>
      <c r="L167" s="708"/>
      <c r="M167" s="708"/>
      <c r="N167" s="708"/>
      <c r="O167" s="708"/>
      <c r="P167" s="708"/>
      <c r="Q167" s="708"/>
      <c r="R167" s="708"/>
      <c r="S167" s="708"/>
      <c r="T167" s="708"/>
      <c r="U167" s="708"/>
      <c r="V167" s="708"/>
      <c r="W167" s="708"/>
      <c r="X167" s="708"/>
      <c r="Y167" s="708"/>
      <c r="Z167" s="708"/>
      <c r="AA167" s="708"/>
      <c r="AB167" s="708"/>
      <c r="AC167" s="708"/>
      <c r="AD167" s="708"/>
      <c r="AE167" s="708"/>
      <c r="AF167" s="708"/>
      <c r="AG167" s="708"/>
      <c r="AH167" s="708"/>
      <c r="AI167" s="708"/>
      <c r="AJ167" s="708"/>
      <c r="AK167" s="708"/>
      <c r="AL167" s="708"/>
      <c r="AM167" s="708"/>
      <c r="AN167" s="708"/>
      <c r="AO167" s="708"/>
      <c r="AP167" s="708"/>
      <c r="AQ167" s="708"/>
      <c r="AR167" s="708"/>
      <c r="AS167" s="708"/>
      <c r="AT167" s="708"/>
      <c r="AU167" s="708"/>
      <c r="AV167" s="708"/>
      <c r="AW167" s="708"/>
      <c r="AX167" s="708"/>
      <c r="AY167" s="708"/>
      <c r="AZ167" s="708"/>
      <c r="BA167" s="708"/>
      <c r="BB167" s="708"/>
      <c r="BC167" s="708"/>
      <c r="BD167" s="708"/>
      <c r="BE167" s="708"/>
      <c r="BF167" s="708"/>
      <c r="BG167" s="708"/>
      <c r="BH167" s="708"/>
      <c r="BI167" s="708"/>
      <c r="BJ167" s="708"/>
      <c r="BK167" s="708"/>
      <c r="BL167" s="708"/>
      <c r="BM167" s="708"/>
    </row>
    <row r="168">
      <c r="A168" s="704"/>
      <c r="B168" s="708"/>
      <c r="C168" s="765"/>
      <c r="D168" s="708"/>
      <c r="E168" s="708"/>
      <c r="F168" s="708"/>
      <c r="G168" s="708"/>
      <c r="H168" s="708"/>
      <c r="I168" s="708"/>
      <c r="J168" s="708"/>
      <c r="K168" s="708"/>
      <c r="L168" s="708"/>
      <c r="M168" s="708"/>
      <c r="N168" s="708"/>
      <c r="O168" s="708"/>
      <c r="P168" s="708"/>
      <c r="Q168" s="708"/>
      <c r="R168" s="708"/>
      <c r="S168" s="708"/>
      <c r="T168" s="708"/>
      <c r="U168" s="708"/>
      <c r="V168" s="708"/>
      <c r="W168" s="708"/>
      <c r="X168" s="708"/>
      <c r="Y168" s="708"/>
      <c r="Z168" s="708"/>
      <c r="AA168" s="708"/>
      <c r="AB168" s="708"/>
      <c r="AC168" s="708"/>
      <c r="AD168" s="708"/>
      <c r="AE168" s="708"/>
      <c r="AF168" s="708"/>
      <c r="AG168" s="708"/>
      <c r="AH168" s="708"/>
      <c r="AI168" s="708"/>
      <c r="AJ168" s="708"/>
      <c r="AK168" s="708"/>
      <c r="AL168" s="708"/>
      <c r="AM168" s="708"/>
      <c r="AN168" s="708"/>
      <c r="AO168" s="708"/>
      <c r="AP168" s="708"/>
      <c r="AQ168" s="708"/>
      <c r="AR168" s="708"/>
      <c r="AS168" s="708"/>
      <c r="AT168" s="708"/>
      <c r="AU168" s="708"/>
      <c r="AV168" s="708"/>
      <c r="AW168" s="708"/>
      <c r="AX168" s="708"/>
      <c r="AY168" s="708"/>
      <c r="AZ168" s="708"/>
      <c r="BA168" s="708"/>
      <c r="BB168" s="708"/>
      <c r="BC168" s="708"/>
      <c r="BD168" s="708"/>
      <c r="BE168" s="708"/>
      <c r="BF168" s="708"/>
      <c r="BG168" s="708"/>
      <c r="BH168" s="708"/>
      <c r="BI168" s="708"/>
      <c r="BJ168" s="708"/>
      <c r="BK168" s="708"/>
      <c r="BL168" s="708"/>
      <c r="BM168" s="708"/>
    </row>
    <row r="169">
      <c r="A169" s="704"/>
      <c r="B169" s="708"/>
      <c r="C169" s="765"/>
      <c r="D169" s="708"/>
      <c r="E169" s="708"/>
      <c r="F169" s="708"/>
      <c r="G169" s="708"/>
      <c r="H169" s="708"/>
      <c r="I169" s="708"/>
      <c r="J169" s="708"/>
      <c r="K169" s="708"/>
      <c r="L169" s="708"/>
      <c r="M169" s="708"/>
      <c r="N169" s="708"/>
      <c r="O169" s="708"/>
      <c r="P169" s="708"/>
      <c r="Q169" s="708"/>
      <c r="R169" s="708"/>
      <c r="S169" s="708"/>
      <c r="T169" s="708"/>
      <c r="U169" s="708"/>
      <c r="V169" s="708"/>
      <c r="W169" s="708"/>
      <c r="X169" s="708"/>
      <c r="Y169" s="708"/>
      <c r="Z169" s="708"/>
      <c r="AA169" s="708"/>
      <c r="AB169" s="708"/>
      <c r="AC169" s="708"/>
      <c r="AD169" s="708"/>
      <c r="AE169" s="708"/>
      <c r="AF169" s="708"/>
      <c r="AG169" s="708"/>
      <c r="AH169" s="708"/>
      <c r="AI169" s="708"/>
      <c r="AJ169" s="708"/>
      <c r="AK169" s="708"/>
      <c r="AL169" s="708"/>
      <c r="AM169" s="708"/>
      <c r="AN169" s="708"/>
      <c r="AO169" s="708"/>
      <c r="AP169" s="708"/>
      <c r="AQ169" s="708"/>
      <c r="AR169" s="708"/>
      <c r="AS169" s="708"/>
      <c r="AT169" s="708"/>
      <c r="AU169" s="708"/>
      <c r="AV169" s="708"/>
      <c r="AW169" s="708"/>
      <c r="AX169" s="708"/>
      <c r="AY169" s="708"/>
      <c r="AZ169" s="708"/>
      <c r="BA169" s="708"/>
      <c r="BB169" s="708"/>
      <c r="BC169" s="708"/>
      <c r="BD169" s="708"/>
      <c r="BE169" s="708"/>
      <c r="BF169" s="708"/>
      <c r="BG169" s="708"/>
      <c r="BH169" s="708"/>
      <c r="BI169" s="708"/>
      <c r="BJ169" s="708"/>
      <c r="BK169" s="708"/>
      <c r="BL169" s="708"/>
      <c r="BM169" s="708"/>
    </row>
    <row r="170">
      <c r="A170" s="704"/>
      <c r="B170" s="708"/>
      <c r="C170" s="765"/>
      <c r="D170" s="708"/>
      <c r="E170" s="708"/>
      <c r="F170" s="708"/>
      <c r="G170" s="708"/>
      <c r="H170" s="708"/>
      <c r="I170" s="708"/>
      <c r="J170" s="708"/>
      <c r="K170" s="708"/>
      <c r="L170" s="708"/>
      <c r="M170" s="708"/>
      <c r="N170" s="708"/>
      <c r="O170" s="708"/>
      <c r="P170" s="708"/>
      <c r="Q170" s="708"/>
      <c r="R170" s="708"/>
      <c r="S170" s="708"/>
      <c r="T170" s="708"/>
      <c r="U170" s="708"/>
      <c r="V170" s="708"/>
      <c r="W170" s="708"/>
      <c r="X170" s="708"/>
      <c r="Y170" s="708"/>
      <c r="Z170" s="708"/>
      <c r="AA170" s="708"/>
      <c r="AB170" s="708"/>
      <c r="AC170" s="708"/>
      <c r="AD170" s="708"/>
      <c r="AE170" s="708"/>
      <c r="AF170" s="708"/>
      <c r="AG170" s="708"/>
      <c r="AH170" s="708"/>
      <c r="AI170" s="708"/>
      <c r="AJ170" s="708"/>
      <c r="AK170" s="708"/>
      <c r="AL170" s="708"/>
      <c r="AM170" s="708"/>
      <c r="AN170" s="708"/>
      <c r="AO170" s="708"/>
      <c r="AP170" s="708"/>
      <c r="AQ170" s="708"/>
      <c r="AR170" s="708"/>
      <c r="AS170" s="708"/>
      <c r="AT170" s="708"/>
      <c r="AU170" s="708"/>
      <c r="AV170" s="708"/>
      <c r="AW170" s="708"/>
      <c r="AX170" s="708"/>
      <c r="AY170" s="708"/>
      <c r="AZ170" s="708"/>
      <c r="BA170" s="708"/>
      <c r="BB170" s="708"/>
      <c r="BC170" s="708"/>
      <c r="BD170" s="708"/>
      <c r="BE170" s="708"/>
      <c r="BF170" s="708"/>
      <c r="BG170" s="708"/>
      <c r="BH170" s="708"/>
      <c r="BI170" s="708"/>
      <c r="BJ170" s="708"/>
      <c r="BK170" s="708"/>
      <c r="BL170" s="708"/>
      <c r="BM170" s="708"/>
    </row>
    <row r="171">
      <c r="A171" s="704"/>
      <c r="B171" s="708"/>
      <c r="C171" s="765"/>
      <c r="D171" s="708"/>
      <c r="E171" s="708"/>
      <c r="F171" s="708"/>
      <c r="G171" s="708"/>
      <c r="H171" s="708"/>
      <c r="I171" s="708"/>
      <c r="J171" s="708"/>
      <c r="K171" s="708"/>
      <c r="L171" s="708"/>
      <c r="M171" s="708"/>
      <c r="N171" s="708"/>
      <c r="O171" s="708"/>
      <c r="P171" s="708"/>
      <c r="Q171" s="708"/>
      <c r="R171" s="708"/>
      <c r="S171" s="708"/>
      <c r="T171" s="708"/>
      <c r="U171" s="708"/>
      <c r="V171" s="708"/>
      <c r="W171" s="708"/>
      <c r="X171" s="708"/>
      <c r="Y171" s="708"/>
      <c r="Z171" s="708"/>
      <c r="AA171" s="708"/>
      <c r="AB171" s="708"/>
      <c r="AC171" s="708"/>
      <c r="AD171" s="708"/>
      <c r="AE171" s="708"/>
      <c r="AF171" s="708"/>
      <c r="AG171" s="708"/>
      <c r="AH171" s="708"/>
      <c r="AI171" s="708"/>
      <c r="AJ171" s="708"/>
      <c r="AK171" s="708"/>
      <c r="AL171" s="708"/>
      <c r="AM171" s="708"/>
      <c r="AN171" s="708"/>
      <c r="AO171" s="708"/>
      <c r="AP171" s="708"/>
      <c r="AQ171" s="708"/>
      <c r="AR171" s="708"/>
      <c r="AS171" s="708"/>
      <c r="AT171" s="708"/>
      <c r="AU171" s="708"/>
      <c r="AV171" s="708"/>
      <c r="AW171" s="708"/>
      <c r="AX171" s="708"/>
      <c r="AY171" s="708"/>
      <c r="AZ171" s="708"/>
      <c r="BA171" s="708"/>
      <c r="BB171" s="708"/>
      <c r="BC171" s="708"/>
      <c r="BD171" s="708"/>
      <c r="BE171" s="708"/>
      <c r="BF171" s="708"/>
      <c r="BG171" s="708"/>
      <c r="BH171" s="708"/>
      <c r="BI171" s="708"/>
      <c r="BJ171" s="708"/>
      <c r="BK171" s="708"/>
      <c r="BL171" s="708"/>
      <c r="BM171" s="708"/>
    </row>
    <row r="172">
      <c r="A172" s="704"/>
      <c r="B172" s="708"/>
      <c r="C172" s="765"/>
      <c r="D172" s="708"/>
      <c r="E172" s="708"/>
      <c r="F172" s="708"/>
      <c r="G172" s="708"/>
      <c r="H172" s="708"/>
      <c r="I172" s="708"/>
      <c r="J172" s="708"/>
      <c r="K172" s="708"/>
      <c r="L172" s="708"/>
      <c r="M172" s="708"/>
      <c r="N172" s="708"/>
      <c r="O172" s="708"/>
      <c r="P172" s="708"/>
      <c r="Q172" s="708"/>
      <c r="R172" s="708"/>
      <c r="S172" s="708"/>
      <c r="T172" s="708"/>
      <c r="U172" s="708"/>
      <c r="V172" s="708"/>
      <c r="W172" s="708"/>
      <c r="X172" s="708"/>
      <c r="Y172" s="708"/>
      <c r="Z172" s="708"/>
      <c r="AA172" s="708"/>
      <c r="AB172" s="708"/>
      <c r="AC172" s="708"/>
      <c r="AD172" s="708"/>
      <c r="AE172" s="708"/>
      <c r="AF172" s="708"/>
      <c r="AG172" s="708"/>
      <c r="AH172" s="708"/>
      <c r="AI172" s="708"/>
      <c r="AJ172" s="708"/>
      <c r="AK172" s="708"/>
      <c r="AL172" s="708"/>
      <c r="AM172" s="708"/>
      <c r="AN172" s="708"/>
      <c r="AO172" s="708"/>
      <c r="AP172" s="708"/>
      <c r="AQ172" s="708"/>
      <c r="AR172" s="708"/>
      <c r="AS172" s="708"/>
      <c r="AT172" s="708"/>
      <c r="AU172" s="708"/>
      <c r="AV172" s="708"/>
      <c r="AW172" s="708"/>
      <c r="AX172" s="708"/>
      <c r="AY172" s="708"/>
      <c r="AZ172" s="708"/>
      <c r="BA172" s="708"/>
      <c r="BB172" s="708"/>
      <c r="BC172" s="708"/>
      <c r="BD172" s="708"/>
      <c r="BE172" s="708"/>
      <c r="BF172" s="708"/>
      <c r="BG172" s="708"/>
      <c r="BH172" s="708"/>
      <c r="BI172" s="708"/>
      <c r="BJ172" s="708"/>
      <c r="BK172" s="708"/>
      <c r="BL172" s="708"/>
      <c r="BM172" s="708"/>
    </row>
    <row r="173">
      <c r="A173" s="704"/>
      <c r="B173" s="708"/>
      <c r="C173" s="765"/>
      <c r="D173" s="708"/>
      <c r="E173" s="708"/>
      <c r="F173" s="708"/>
      <c r="G173" s="708"/>
      <c r="H173" s="708"/>
      <c r="I173" s="708"/>
      <c r="J173" s="708"/>
      <c r="K173" s="708"/>
      <c r="L173" s="708"/>
      <c r="M173" s="708"/>
      <c r="N173" s="708"/>
      <c r="O173" s="708"/>
      <c r="P173" s="708"/>
      <c r="Q173" s="708"/>
      <c r="R173" s="708"/>
      <c r="S173" s="708"/>
      <c r="T173" s="708"/>
      <c r="U173" s="708"/>
      <c r="V173" s="708"/>
      <c r="W173" s="708"/>
      <c r="X173" s="708"/>
      <c r="Y173" s="708"/>
      <c r="Z173" s="708"/>
      <c r="AA173" s="708"/>
      <c r="AB173" s="708"/>
      <c r="AC173" s="708"/>
      <c r="AD173" s="708"/>
      <c r="AE173" s="708"/>
      <c r="AF173" s="708"/>
      <c r="AG173" s="708"/>
      <c r="AH173" s="708"/>
      <c r="AI173" s="708"/>
      <c r="AJ173" s="708"/>
      <c r="AK173" s="708"/>
      <c r="AL173" s="708"/>
      <c r="AM173" s="708"/>
      <c r="AN173" s="708"/>
      <c r="AO173" s="708"/>
      <c r="AP173" s="708"/>
      <c r="AQ173" s="708"/>
      <c r="AR173" s="708"/>
      <c r="AS173" s="708"/>
      <c r="AT173" s="708"/>
      <c r="AU173" s="708"/>
      <c r="AV173" s="708"/>
      <c r="AW173" s="708"/>
      <c r="AX173" s="708"/>
      <c r="AY173" s="708"/>
      <c r="AZ173" s="708"/>
      <c r="BA173" s="708"/>
      <c r="BB173" s="708"/>
      <c r="BC173" s="708"/>
      <c r="BD173" s="708"/>
      <c r="BE173" s="708"/>
      <c r="BF173" s="708"/>
      <c r="BG173" s="708"/>
      <c r="BH173" s="708"/>
      <c r="BI173" s="708"/>
      <c r="BJ173" s="708"/>
      <c r="BK173" s="708"/>
      <c r="BL173" s="708"/>
      <c r="BM173" s="708"/>
    </row>
    <row r="174">
      <c r="A174" s="704"/>
      <c r="B174" s="708"/>
      <c r="C174" s="765"/>
      <c r="D174" s="708"/>
      <c r="E174" s="708"/>
      <c r="F174" s="708"/>
      <c r="G174" s="708"/>
      <c r="H174" s="708"/>
      <c r="I174" s="708"/>
      <c r="J174" s="708"/>
      <c r="K174" s="708"/>
      <c r="L174" s="708"/>
      <c r="M174" s="708"/>
      <c r="N174" s="708"/>
      <c r="O174" s="708"/>
      <c r="P174" s="708"/>
      <c r="Q174" s="708"/>
      <c r="R174" s="708"/>
      <c r="S174" s="708"/>
      <c r="T174" s="708"/>
      <c r="U174" s="708"/>
      <c r="V174" s="708"/>
      <c r="W174" s="708"/>
      <c r="X174" s="708"/>
      <c r="Y174" s="708"/>
      <c r="Z174" s="708"/>
      <c r="AA174" s="708"/>
      <c r="AB174" s="708"/>
      <c r="AC174" s="708"/>
      <c r="AD174" s="708"/>
      <c r="AE174" s="708"/>
      <c r="AF174" s="708"/>
      <c r="AG174" s="708"/>
      <c r="AH174" s="708"/>
      <c r="AI174" s="708"/>
      <c r="AJ174" s="708"/>
      <c r="AK174" s="708"/>
      <c r="AL174" s="708"/>
      <c r="AM174" s="708"/>
      <c r="AN174" s="708"/>
      <c r="AO174" s="708"/>
      <c r="AP174" s="708"/>
      <c r="AQ174" s="708"/>
      <c r="AR174" s="708"/>
      <c r="AS174" s="708"/>
      <c r="AT174" s="708"/>
      <c r="AU174" s="708"/>
      <c r="AV174" s="708"/>
      <c r="AW174" s="708"/>
      <c r="AX174" s="708"/>
      <c r="AY174" s="708"/>
      <c r="AZ174" s="708"/>
      <c r="BA174" s="708"/>
      <c r="BB174" s="708"/>
      <c r="BC174" s="708"/>
      <c r="BD174" s="708"/>
      <c r="BE174" s="708"/>
      <c r="BF174" s="708"/>
      <c r="BG174" s="708"/>
      <c r="BH174" s="708"/>
      <c r="BI174" s="708"/>
      <c r="BJ174" s="708"/>
      <c r="BK174" s="708"/>
      <c r="BL174" s="708"/>
      <c r="BM174" s="708"/>
    </row>
    <row r="175">
      <c r="A175" s="704"/>
      <c r="B175" s="708"/>
      <c r="C175" s="765"/>
      <c r="D175" s="708"/>
      <c r="E175" s="708"/>
      <c r="F175" s="708"/>
      <c r="G175" s="708"/>
      <c r="H175" s="708"/>
      <c r="I175" s="708"/>
      <c r="J175" s="708"/>
      <c r="K175" s="708"/>
      <c r="L175" s="708"/>
      <c r="M175" s="708"/>
      <c r="N175" s="708"/>
      <c r="O175" s="708"/>
      <c r="P175" s="708"/>
      <c r="Q175" s="708"/>
      <c r="R175" s="708"/>
      <c r="S175" s="708"/>
      <c r="T175" s="708"/>
      <c r="U175" s="708"/>
      <c r="V175" s="708"/>
      <c r="W175" s="708"/>
      <c r="X175" s="708"/>
      <c r="Y175" s="708"/>
      <c r="Z175" s="708"/>
      <c r="AA175" s="708"/>
      <c r="AB175" s="708"/>
      <c r="AC175" s="708"/>
      <c r="AD175" s="708"/>
      <c r="AE175" s="708"/>
      <c r="AF175" s="708"/>
      <c r="AG175" s="708"/>
      <c r="AH175" s="708"/>
      <c r="AI175" s="708"/>
      <c r="AJ175" s="708"/>
      <c r="AK175" s="708"/>
      <c r="AL175" s="708"/>
      <c r="AM175" s="708"/>
      <c r="AN175" s="708"/>
      <c r="AO175" s="708"/>
      <c r="AP175" s="708"/>
      <c r="AQ175" s="708"/>
      <c r="AR175" s="708"/>
      <c r="AS175" s="708"/>
      <c r="AT175" s="708"/>
      <c r="AU175" s="708"/>
      <c r="AV175" s="708"/>
      <c r="AW175" s="708"/>
      <c r="AX175" s="708"/>
      <c r="AY175" s="708"/>
      <c r="AZ175" s="708"/>
      <c r="BA175" s="708"/>
      <c r="BB175" s="708"/>
      <c r="BC175" s="708"/>
      <c r="BD175" s="708"/>
      <c r="BE175" s="708"/>
      <c r="BF175" s="708"/>
      <c r="BG175" s="708"/>
      <c r="BH175" s="708"/>
      <c r="BI175" s="708"/>
      <c r="BJ175" s="708"/>
      <c r="BK175" s="708"/>
      <c r="BL175" s="708"/>
      <c r="BM175" s="708"/>
    </row>
    <row r="176">
      <c r="A176" s="704"/>
      <c r="B176" s="708"/>
      <c r="C176" s="765"/>
      <c r="D176" s="708"/>
      <c r="E176" s="708"/>
      <c r="F176" s="708"/>
      <c r="G176" s="708"/>
      <c r="H176" s="708"/>
      <c r="I176" s="708"/>
      <c r="J176" s="708"/>
      <c r="K176" s="708"/>
      <c r="L176" s="708"/>
      <c r="M176" s="708"/>
      <c r="N176" s="708"/>
      <c r="O176" s="708"/>
      <c r="P176" s="708"/>
      <c r="Q176" s="708"/>
      <c r="R176" s="708"/>
      <c r="S176" s="708"/>
      <c r="T176" s="708"/>
      <c r="U176" s="708"/>
      <c r="V176" s="708"/>
      <c r="W176" s="708"/>
      <c r="X176" s="708"/>
      <c r="Y176" s="708"/>
      <c r="Z176" s="708"/>
      <c r="AA176" s="708"/>
      <c r="AB176" s="708"/>
      <c r="AC176" s="708"/>
      <c r="AD176" s="708"/>
      <c r="AE176" s="708"/>
      <c r="AF176" s="708"/>
      <c r="AG176" s="708"/>
      <c r="AH176" s="708"/>
      <c r="AI176" s="708"/>
      <c r="AJ176" s="708"/>
      <c r="AK176" s="708"/>
      <c r="AL176" s="708"/>
      <c r="AM176" s="708"/>
      <c r="AN176" s="708"/>
      <c r="AO176" s="708"/>
      <c r="AP176" s="708"/>
      <c r="AQ176" s="708"/>
      <c r="AR176" s="708"/>
      <c r="AS176" s="708"/>
      <c r="AT176" s="708"/>
      <c r="AU176" s="708"/>
      <c r="AV176" s="708"/>
      <c r="AW176" s="708"/>
      <c r="AX176" s="708"/>
      <c r="AY176" s="708"/>
      <c r="AZ176" s="708"/>
      <c r="BA176" s="708"/>
      <c r="BB176" s="708"/>
      <c r="BC176" s="708"/>
      <c r="BD176" s="708"/>
      <c r="BE176" s="708"/>
      <c r="BF176" s="708"/>
      <c r="BG176" s="708"/>
      <c r="BH176" s="708"/>
      <c r="BI176" s="708"/>
      <c r="BJ176" s="708"/>
      <c r="BK176" s="708"/>
      <c r="BL176" s="708"/>
      <c r="BM176" s="708"/>
    </row>
    <row r="177">
      <c r="A177" s="704"/>
      <c r="B177" s="708"/>
      <c r="C177" s="765"/>
      <c r="D177" s="708"/>
      <c r="E177" s="708"/>
      <c r="F177" s="708"/>
      <c r="G177" s="708"/>
      <c r="H177" s="708"/>
      <c r="I177" s="708"/>
      <c r="J177" s="708"/>
      <c r="K177" s="708"/>
      <c r="L177" s="708"/>
      <c r="M177" s="708"/>
      <c r="N177" s="708"/>
      <c r="O177" s="708"/>
      <c r="P177" s="708"/>
      <c r="Q177" s="708"/>
      <c r="R177" s="708"/>
      <c r="S177" s="708"/>
      <c r="T177" s="708"/>
      <c r="U177" s="708"/>
      <c r="V177" s="708"/>
      <c r="W177" s="708"/>
      <c r="X177" s="708"/>
      <c r="Y177" s="708"/>
      <c r="Z177" s="708"/>
      <c r="AA177" s="708"/>
      <c r="AB177" s="708"/>
      <c r="AC177" s="708"/>
      <c r="AD177" s="708"/>
      <c r="AE177" s="708"/>
      <c r="AF177" s="708"/>
      <c r="AG177" s="708"/>
      <c r="AH177" s="708"/>
      <c r="AI177" s="708"/>
      <c r="AJ177" s="708"/>
      <c r="AK177" s="708"/>
      <c r="AL177" s="708"/>
      <c r="AM177" s="708"/>
      <c r="AN177" s="708"/>
      <c r="AO177" s="708"/>
      <c r="AP177" s="708"/>
      <c r="AQ177" s="708"/>
      <c r="AR177" s="708"/>
      <c r="AS177" s="708"/>
      <c r="AT177" s="708"/>
      <c r="AU177" s="708"/>
      <c r="AV177" s="708"/>
      <c r="AW177" s="708"/>
      <c r="AX177" s="708"/>
      <c r="AY177" s="708"/>
      <c r="AZ177" s="708"/>
      <c r="BA177" s="708"/>
      <c r="BB177" s="708"/>
      <c r="BC177" s="708"/>
      <c r="BD177" s="708"/>
      <c r="BE177" s="708"/>
      <c r="BF177" s="708"/>
      <c r="BG177" s="708"/>
      <c r="BH177" s="708"/>
      <c r="BI177" s="708"/>
      <c r="BJ177" s="708"/>
      <c r="BK177" s="708"/>
      <c r="BL177" s="708"/>
      <c r="BM177" s="708"/>
    </row>
    <row r="178">
      <c r="A178" s="704"/>
      <c r="B178" s="708"/>
      <c r="C178" s="765"/>
      <c r="D178" s="708"/>
      <c r="E178" s="708"/>
      <c r="F178" s="708"/>
      <c r="G178" s="708"/>
      <c r="H178" s="708"/>
      <c r="I178" s="708"/>
      <c r="J178" s="708"/>
      <c r="K178" s="708"/>
      <c r="L178" s="708"/>
      <c r="M178" s="708"/>
      <c r="N178" s="708"/>
      <c r="O178" s="708"/>
      <c r="P178" s="708"/>
      <c r="Q178" s="708"/>
      <c r="R178" s="708"/>
      <c r="S178" s="708"/>
      <c r="T178" s="708"/>
      <c r="U178" s="708"/>
      <c r="V178" s="708"/>
      <c r="W178" s="708"/>
      <c r="X178" s="708"/>
      <c r="Y178" s="708"/>
      <c r="Z178" s="708"/>
      <c r="AA178" s="708"/>
      <c r="AB178" s="708"/>
      <c r="AC178" s="708"/>
      <c r="AD178" s="708"/>
      <c r="AE178" s="708"/>
      <c r="AF178" s="708"/>
      <c r="AG178" s="708"/>
      <c r="AH178" s="708"/>
      <c r="AI178" s="708"/>
      <c r="AJ178" s="708"/>
      <c r="AK178" s="708"/>
      <c r="AL178" s="708"/>
      <c r="AM178" s="708"/>
      <c r="AN178" s="708"/>
      <c r="AO178" s="708"/>
      <c r="AP178" s="708"/>
      <c r="AQ178" s="708"/>
      <c r="AR178" s="708"/>
      <c r="AS178" s="708"/>
      <c r="AT178" s="708"/>
      <c r="AU178" s="708"/>
      <c r="AV178" s="708"/>
      <c r="AW178" s="708"/>
      <c r="AX178" s="708"/>
      <c r="AY178" s="708"/>
      <c r="AZ178" s="708"/>
      <c r="BA178" s="708"/>
      <c r="BB178" s="708"/>
      <c r="BC178" s="708"/>
      <c r="BD178" s="708"/>
      <c r="BE178" s="708"/>
      <c r="BF178" s="708"/>
      <c r="BG178" s="708"/>
      <c r="BH178" s="708"/>
      <c r="BI178" s="708"/>
      <c r="BJ178" s="708"/>
      <c r="BK178" s="708"/>
      <c r="BL178" s="708"/>
      <c r="BM178" s="708"/>
    </row>
    <row r="179">
      <c r="A179" s="704"/>
      <c r="B179" s="708"/>
      <c r="C179" s="765"/>
      <c r="D179" s="708"/>
      <c r="E179" s="708"/>
      <c r="F179" s="708"/>
      <c r="G179" s="708"/>
      <c r="H179" s="708"/>
      <c r="I179" s="708"/>
      <c r="J179" s="708"/>
      <c r="K179" s="708"/>
      <c r="L179" s="708"/>
      <c r="M179" s="708"/>
      <c r="N179" s="708"/>
      <c r="O179" s="708"/>
      <c r="P179" s="708"/>
      <c r="Q179" s="708"/>
      <c r="R179" s="708"/>
      <c r="S179" s="708"/>
      <c r="T179" s="708"/>
      <c r="U179" s="708"/>
      <c r="V179" s="708"/>
      <c r="W179" s="708"/>
      <c r="X179" s="708"/>
      <c r="Y179" s="708"/>
      <c r="Z179" s="708"/>
      <c r="AA179" s="708"/>
      <c r="AB179" s="708"/>
      <c r="AC179" s="708"/>
      <c r="AD179" s="708"/>
      <c r="AE179" s="708"/>
      <c r="AF179" s="708"/>
      <c r="AG179" s="708"/>
      <c r="AH179" s="708"/>
      <c r="AI179" s="708"/>
      <c r="AJ179" s="708"/>
      <c r="AK179" s="708"/>
      <c r="AL179" s="708"/>
      <c r="AM179" s="708"/>
      <c r="AN179" s="708"/>
      <c r="AO179" s="708"/>
      <c r="AP179" s="708"/>
      <c r="AQ179" s="708"/>
      <c r="AR179" s="708"/>
      <c r="AS179" s="708"/>
      <c r="AT179" s="708"/>
      <c r="AU179" s="708"/>
      <c r="AV179" s="708"/>
      <c r="AW179" s="708"/>
      <c r="AX179" s="708"/>
      <c r="AY179" s="708"/>
      <c r="AZ179" s="708"/>
      <c r="BA179" s="708"/>
      <c r="BB179" s="708"/>
      <c r="BC179" s="708"/>
      <c r="BD179" s="708"/>
      <c r="BE179" s="708"/>
      <c r="BF179" s="708"/>
      <c r="BG179" s="708"/>
      <c r="BH179" s="708"/>
      <c r="BI179" s="708"/>
      <c r="BJ179" s="708"/>
      <c r="BK179" s="708"/>
      <c r="BL179" s="708"/>
      <c r="BM179" s="708"/>
    </row>
    <row r="180">
      <c r="A180" s="704"/>
      <c r="B180" s="708"/>
      <c r="C180" s="765"/>
      <c r="D180" s="708"/>
      <c r="E180" s="708"/>
      <c r="F180" s="708"/>
      <c r="G180" s="708"/>
      <c r="H180" s="708"/>
      <c r="I180" s="708"/>
      <c r="J180" s="708"/>
      <c r="K180" s="708"/>
      <c r="L180" s="708"/>
      <c r="M180" s="708"/>
      <c r="N180" s="708"/>
      <c r="O180" s="708"/>
      <c r="P180" s="708"/>
      <c r="Q180" s="708"/>
      <c r="R180" s="708"/>
      <c r="S180" s="708"/>
      <c r="T180" s="708"/>
      <c r="U180" s="708"/>
      <c r="V180" s="708"/>
      <c r="W180" s="708"/>
      <c r="X180" s="708"/>
      <c r="Y180" s="708"/>
      <c r="Z180" s="708"/>
      <c r="AA180" s="708"/>
      <c r="AB180" s="708"/>
      <c r="AC180" s="708"/>
      <c r="AD180" s="708"/>
      <c r="AE180" s="708"/>
      <c r="AF180" s="708"/>
      <c r="AG180" s="708"/>
      <c r="AH180" s="708"/>
      <c r="AI180" s="708"/>
      <c r="AJ180" s="708"/>
      <c r="AK180" s="708"/>
      <c r="AL180" s="708"/>
      <c r="AM180" s="708"/>
      <c r="AN180" s="708"/>
      <c r="AO180" s="708"/>
      <c r="AP180" s="708"/>
      <c r="AQ180" s="708"/>
      <c r="AR180" s="708"/>
      <c r="AS180" s="708"/>
      <c r="AT180" s="708"/>
      <c r="AU180" s="708"/>
      <c r="AV180" s="708"/>
      <c r="AW180" s="708"/>
      <c r="AX180" s="708"/>
      <c r="AY180" s="708"/>
      <c r="AZ180" s="708"/>
      <c r="BA180" s="708"/>
      <c r="BB180" s="708"/>
      <c r="BC180" s="708"/>
      <c r="BD180" s="708"/>
      <c r="BE180" s="708"/>
      <c r="BF180" s="708"/>
      <c r="BG180" s="708"/>
      <c r="BH180" s="708"/>
      <c r="BI180" s="708"/>
      <c r="BJ180" s="708"/>
      <c r="BK180" s="708"/>
      <c r="BL180" s="708"/>
      <c r="BM180" s="708"/>
    </row>
    <row r="181">
      <c r="A181" s="704"/>
      <c r="B181" s="708"/>
      <c r="C181" s="765"/>
      <c r="D181" s="708"/>
      <c r="E181" s="708"/>
      <c r="F181" s="708"/>
      <c r="G181" s="708"/>
      <c r="H181" s="708"/>
      <c r="I181" s="708"/>
      <c r="J181" s="708"/>
      <c r="K181" s="708"/>
      <c r="L181" s="708"/>
      <c r="M181" s="708"/>
      <c r="N181" s="708"/>
      <c r="O181" s="708"/>
      <c r="P181" s="708"/>
      <c r="Q181" s="708"/>
      <c r="R181" s="708"/>
      <c r="S181" s="708"/>
      <c r="T181" s="708"/>
      <c r="U181" s="708"/>
      <c r="V181" s="708"/>
      <c r="W181" s="708"/>
      <c r="X181" s="708"/>
      <c r="Y181" s="708"/>
      <c r="Z181" s="708"/>
      <c r="AA181" s="708"/>
      <c r="AB181" s="708"/>
      <c r="AC181" s="708"/>
      <c r="AD181" s="708"/>
      <c r="AE181" s="708"/>
      <c r="AF181" s="708"/>
      <c r="AG181" s="708"/>
      <c r="AH181" s="708"/>
      <c r="AI181" s="708"/>
      <c r="AJ181" s="708"/>
      <c r="AK181" s="708"/>
      <c r="AL181" s="708"/>
      <c r="AM181" s="708"/>
      <c r="AN181" s="708"/>
      <c r="AO181" s="708"/>
      <c r="AP181" s="708"/>
      <c r="AQ181" s="708"/>
      <c r="AR181" s="708"/>
      <c r="AS181" s="708"/>
      <c r="AT181" s="708"/>
      <c r="AU181" s="708"/>
      <c r="AV181" s="708"/>
      <c r="AW181" s="708"/>
      <c r="AX181" s="708"/>
      <c r="AY181" s="708"/>
      <c r="AZ181" s="708"/>
      <c r="BA181" s="708"/>
      <c r="BB181" s="708"/>
      <c r="BC181" s="708"/>
      <c r="BD181" s="708"/>
      <c r="BE181" s="708"/>
      <c r="BF181" s="708"/>
      <c r="BG181" s="708"/>
      <c r="BH181" s="708"/>
      <c r="BI181" s="708"/>
      <c r="BJ181" s="708"/>
      <c r="BK181" s="708"/>
      <c r="BL181" s="708"/>
      <c r="BM181" s="708"/>
    </row>
    <row r="182">
      <c r="A182" s="704"/>
      <c r="B182" s="708"/>
      <c r="C182" s="765"/>
      <c r="D182" s="708"/>
      <c r="E182" s="708"/>
      <c r="F182" s="708"/>
      <c r="G182" s="708"/>
      <c r="H182" s="708"/>
      <c r="I182" s="708"/>
      <c r="J182" s="708"/>
      <c r="K182" s="708"/>
      <c r="L182" s="708"/>
      <c r="M182" s="708"/>
      <c r="N182" s="708"/>
      <c r="O182" s="708"/>
      <c r="P182" s="708"/>
      <c r="Q182" s="708"/>
      <c r="R182" s="708"/>
      <c r="S182" s="708"/>
      <c r="T182" s="708"/>
      <c r="U182" s="708"/>
      <c r="V182" s="708"/>
      <c r="W182" s="708"/>
      <c r="X182" s="708"/>
      <c r="Y182" s="708"/>
      <c r="Z182" s="708"/>
      <c r="AA182" s="708"/>
      <c r="AB182" s="708"/>
      <c r="AC182" s="708"/>
      <c r="AD182" s="708"/>
      <c r="AE182" s="708"/>
      <c r="AF182" s="708"/>
      <c r="AG182" s="708"/>
      <c r="AH182" s="708"/>
      <c r="AI182" s="708"/>
      <c r="AJ182" s="708"/>
      <c r="AK182" s="708"/>
      <c r="AL182" s="708"/>
      <c r="AM182" s="708"/>
      <c r="AN182" s="708"/>
      <c r="AO182" s="708"/>
      <c r="AP182" s="708"/>
      <c r="AQ182" s="708"/>
      <c r="AR182" s="708"/>
      <c r="AS182" s="708"/>
      <c r="AT182" s="708"/>
      <c r="AU182" s="708"/>
      <c r="AV182" s="708"/>
      <c r="AW182" s="708"/>
      <c r="AX182" s="708"/>
      <c r="AY182" s="708"/>
      <c r="AZ182" s="708"/>
      <c r="BA182" s="708"/>
      <c r="BB182" s="708"/>
      <c r="BC182" s="708"/>
      <c r="BD182" s="708"/>
      <c r="BE182" s="708"/>
      <c r="BF182" s="708"/>
      <c r="BG182" s="708"/>
      <c r="BH182" s="708"/>
      <c r="BI182" s="708"/>
      <c r="BJ182" s="708"/>
      <c r="BK182" s="708"/>
      <c r="BL182" s="708"/>
      <c r="BM182" s="708"/>
    </row>
    <row r="183">
      <c r="A183" s="704"/>
      <c r="B183" s="708"/>
      <c r="C183" s="765"/>
      <c r="D183" s="708"/>
      <c r="E183" s="708"/>
      <c r="F183" s="708"/>
      <c r="G183" s="708"/>
      <c r="H183" s="708"/>
      <c r="I183" s="708"/>
      <c r="J183" s="708"/>
      <c r="K183" s="708"/>
      <c r="L183" s="708"/>
      <c r="M183" s="708"/>
      <c r="N183" s="708"/>
      <c r="O183" s="708"/>
      <c r="P183" s="708"/>
      <c r="Q183" s="708"/>
      <c r="R183" s="708"/>
      <c r="S183" s="708"/>
      <c r="T183" s="708"/>
      <c r="U183" s="708"/>
      <c r="V183" s="708"/>
      <c r="W183" s="708"/>
      <c r="X183" s="708"/>
      <c r="Y183" s="708"/>
      <c r="Z183" s="708"/>
      <c r="AA183" s="708"/>
      <c r="AB183" s="708"/>
      <c r="AC183" s="708"/>
      <c r="AD183" s="708"/>
      <c r="AE183" s="708"/>
      <c r="AF183" s="708"/>
      <c r="AG183" s="708"/>
      <c r="AH183" s="708"/>
      <c r="AI183" s="708"/>
      <c r="AJ183" s="708"/>
      <c r="AK183" s="708"/>
      <c r="AL183" s="708"/>
      <c r="AM183" s="708"/>
      <c r="AN183" s="708"/>
      <c r="AO183" s="708"/>
      <c r="AP183" s="708"/>
      <c r="AQ183" s="708"/>
      <c r="AR183" s="708"/>
      <c r="AS183" s="708"/>
      <c r="AT183" s="708"/>
      <c r="AU183" s="708"/>
      <c r="AV183" s="708"/>
      <c r="AW183" s="708"/>
      <c r="AX183" s="708"/>
      <c r="AY183" s="708"/>
      <c r="AZ183" s="708"/>
      <c r="BA183" s="708"/>
      <c r="BB183" s="708"/>
      <c r="BC183" s="708"/>
      <c r="BD183" s="708"/>
      <c r="BE183" s="708"/>
      <c r="BF183" s="708"/>
      <c r="BG183" s="708"/>
      <c r="BH183" s="708"/>
      <c r="BI183" s="708"/>
      <c r="BJ183" s="708"/>
      <c r="BK183" s="708"/>
      <c r="BL183" s="708"/>
      <c r="BM183" s="708"/>
    </row>
    <row r="184">
      <c r="A184" s="704"/>
      <c r="B184" s="708"/>
      <c r="C184" s="765"/>
      <c r="D184" s="708"/>
      <c r="E184" s="708"/>
      <c r="F184" s="708"/>
      <c r="G184" s="708"/>
      <c r="H184" s="708"/>
      <c r="I184" s="708"/>
      <c r="J184" s="708"/>
      <c r="K184" s="708"/>
      <c r="L184" s="708"/>
      <c r="M184" s="708"/>
      <c r="N184" s="708"/>
      <c r="O184" s="708"/>
      <c r="P184" s="708"/>
      <c r="Q184" s="708"/>
      <c r="R184" s="708"/>
      <c r="S184" s="708"/>
      <c r="T184" s="708"/>
      <c r="U184" s="708"/>
      <c r="V184" s="708"/>
      <c r="W184" s="708"/>
      <c r="X184" s="708"/>
      <c r="Y184" s="708"/>
      <c r="Z184" s="708"/>
      <c r="AA184" s="708"/>
      <c r="AB184" s="708"/>
      <c r="AC184" s="708"/>
      <c r="AD184" s="708"/>
      <c r="AE184" s="708"/>
      <c r="AF184" s="708"/>
      <c r="AG184" s="708"/>
      <c r="AH184" s="708"/>
      <c r="AI184" s="708"/>
      <c r="AJ184" s="708"/>
      <c r="AK184" s="708"/>
      <c r="AL184" s="708"/>
      <c r="AM184" s="708"/>
      <c r="AN184" s="708"/>
      <c r="AO184" s="708"/>
      <c r="AP184" s="708"/>
      <c r="AQ184" s="708"/>
      <c r="AR184" s="708"/>
      <c r="AS184" s="708"/>
      <c r="AT184" s="708"/>
      <c r="AU184" s="708"/>
      <c r="AV184" s="708"/>
      <c r="AW184" s="708"/>
      <c r="AX184" s="708"/>
      <c r="AY184" s="708"/>
      <c r="AZ184" s="708"/>
      <c r="BA184" s="708"/>
      <c r="BB184" s="708"/>
      <c r="BC184" s="708"/>
      <c r="BD184" s="708"/>
      <c r="BE184" s="708"/>
      <c r="BF184" s="708"/>
      <c r="BG184" s="708"/>
      <c r="BH184" s="708"/>
      <c r="BI184" s="708"/>
      <c r="BJ184" s="708"/>
      <c r="BK184" s="708"/>
      <c r="BL184" s="708"/>
      <c r="BM184" s="708"/>
    </row>
    <row r="185">
      <c r="A185" s="704"/>
      <c r="B185" s="708"/>
      <c r="C185" s="765"/>
      <c r="D185" s="708"/>
      <c r="E185" s="708"/>
      <c r="F185" s="708"/>
      <c r="G185" s="708"/>
      <c r="H185" s="708"/>
      <c r="I185" s="708"/>
      <c r="J185" s="708"/>
      <c r="K185" s="708"/>
      <c r="L185" s="708"/>
      <c r="M185" s="708"/>
      <c r="N185" s="708"/>
      <c r="O185" s="708"/>
      <c r="P185" s="708"/>
      <c r="Q185" s="708"/>
      <c r="R185" s="708"/>
      <c r="S185" s="708"/>
      <c r="T185" s="708"/>
      <c r="U185" s="708"/>
      <c r="V185" s="708"/>
      <c r="W185" s="708"/>
      <c r="X185" s="708"/>
      <c r="Y185" s="708"/>
      <c r="Z185" s="708"/>
      <c r="AA185" s="708"/>
      <c r="AB185" s="708"/>
      <c r="AC185" s="708"/>
      <c r="AD185" s="708"/>
      <c r="AE185" s="708"/>
      <c r="AF185" s="708"/>
      <c r="AG185" s="708"/>
      <c r="AH185" s="708"/>
      <c r="AI185" s="708"/>
      <c r="AJ185" s="708"/>
      <c r="AK185" s="708"/>
      <c r="AL185" s="708"/>
      <c r="AM185" s="708"/>
      <c r="AN185" s="708"/>
      <c r="AO185" s="708"/>
      <c r="AP185" s="708"/>
      <c r="AQ185" s="708"/>
      <c r="AR185" s="708"/>
      <c r="AS185" s="708"/>
      <c r="AT185" s="708"/>
      <c r="AU185" s="708"/>
      <c r="AV185" s="708"/>
      <c r="AW185" s="708"/>
      <c r="AX185" s="708"/>
      <c r="AY185" s="708"/>
      <c r="AZ185" s="708"/>
      <c r="BA185" s="708"/>
      <c r="BB185" s="708"/>
      <c r="BC185" s="708"/>
      <c r="BD185" s="708"/>
      <c r="BE185" s="708"/>
      <c r="BF185" s="708"/>
      <c r="BG185" s="708"/>
      <c r="BH185" s="708"/>
      <c r="BI185" s="708"/>
      <c r="BJ185" s="708"/>
      <c r="BK185" s="708"/>
      <c r="BL185" s="708"/>
      <c r="BM185" s="708"/>
    </row>
    <row r="186">
      <c r="A186" s="704"/>
      <c r="B186" s="708"/>
      <c r="C186" s="765"/>
      <c r="D186" s="708"/>
      <c r="E186" s="708"/>
      <c r="F186" s="708"/>
      <c r="G186" s="708"/>
      <c r="H186" s="708"/>
      <c r="I186" s="708"/>
      <c r="J186" s="708"/>
      <c r="K186" s="708"/>
      <c r="L186" s="708"/>
      <c r="M186" s="708"/>
      <c r="N186" s="708"/>
      <c r="O186" s="708"/>
      <c r="P186" s="708"/>
      <c r="Q186" s="708"/>
      <c r="R186" s="708"/>
      <c r="S186" s="708"/>
      <c r="T186" s="708"/>
      <c r="U186" s="708"/>
      <c r="V186" s="708"/>
      <c r="W186" s="708"/>
      <c r="X186" s="708"/>
      <c r="Y186" s="708"/>
      <c r="Z186" s="708"/>
      <c r="AA186" s="708"/>
      <c r="AB186" s="708"/>
      <c r="AC186" s="708"/>
      <c r="AD186" s="708"/>
      <c r="AE186" s="708"/>
      <c r="AF186" s="708"/>
      <c r="AG186" s="708"/>
      <c r="AH186" s="708"/>
      <c r="AI186" s="708"/>
      <c r="AJ186" s="708"/>
      <c r="AK186" s="708"/>
      <c r="AL186" s="708"/>
      <c r="AM186" s="708"/>
      <c r="AN186" s="708"/>
      <c r="AO186" s="708"/>
      <c r="AP186" s="708"/>
      <c r="AQ186" s="708"/>
      <c r="AR186" s="708"/>
      <c r="AS186" s="708"/>
      <c r="AT186" s="708"/>
      <c r="AU186" s="708"/>
      <c r="AV186" s="708"/>
      <c r="AW186" s="708"/>
      <c r="AX186" s="708"/>
      <c r="AY186" s="708"/>
      <c r="AZ186" s="708"/>
      <c r="BA186" s="708"/>
      <c r="BB186" s="708"/>
      <c r="BC186" s="708"/>
      <c r="BD186" s="708"/>
      <c r="BE186" s="708"/>
      <c r="BF186" s="708"/>
      <c r="BG186" s="708"/>
      <c r="BH186" s="708"/>
      <c r="BI186" s="708"/>
      <c r="BJ186" s="708"/>
      <c r="BK186" s="708"/>
      <c r="BL186" s="708"/>
      <c r="BM186" s="708"/>
    </row>
    <row r="187">
      <c r="A187" s="704"/>
      <c r="B187" s="708"/>
      <c r="C187" s="765"/>
      <c r="D187" s="708"/>
      <c r="E187" s="708"/>
      <c r="F187" s="708"/>
      <c r="G187" s="708"/>
      <c r="H187" s="708"/>
      <c r="I187" s="708"/>
      <c r="J187" s="708"/>
      <c r="K187" s="708"/>
      <c r="L187" s="708"/>
      <c r="M187" s="708"/>
      <c r="N187" s="708"/>
      <c r="O187" s="708"/>
      <c r="P187" s="708"/>
      <c r="Q187" s="708"/>
      <c r="R187" s="708"/>
      <c r="S187" s="708"/>
      <c r="T187" s="708"/>
      <c r="U187" s="708"/>
      <c r="V187" s="708"/>
      <c r="W187" s="708"/>
      <c r="X187" s="708"/>
      <c r="Y187" s="708"/>
      <c r="Z187" s="708"/>
      <c r="AA187" s="708"/>
      <c r="AB187" s="708"/>
      <c r="AC187" s="708"/>
      <c r="AD187" s="708"/>
      <c r="AE187" s="708"/>
      <c r="AF187" s="708"/>
      <c r="AG187" s="708"/>
      <c r="AH187" s="708"/>
      <c r="AI187" s="708"/>
      <c r="AJ187" s="708"/>
      <c r="AK187" s="708"/>
      <c r="AL187" s="708"/>
      <c r="AM187" s="708"/>
      <c r="AN187" s="708"/>
      <c r="AO187" s="708"/>
      <c r="AP187" s="708"/>
      <c r="AQ187" s="708"/>
      <c r="AR187" s="708"/>
      <c r="AS187" s="708"/>
      <c r="AT187" s="708"/>
      <c r="AU187" s="708"/>
      <c r="AV187" s="708"/>
      <c r="AW187" s="708"/>
      <c r="AX187" s="708"/>
      <c r="AY187" s="708"/>
      <c r="AZ187" s="708"/>
      <c r="BA187" s="708"/>
      <c r="BB187" s="708"/>
      <c r="BC187" s="708"/>
      <c r="BD187" s="708"/>
      <c r="BE187" s="708"/>
      <c r="BF187" s="708"/>
      <c r="BG187" s="708"/>
      <c r="BH187" s="708"/>
      <c r="BI187" s="708"/>
      <c r="BJ187" s="708"/>
      <c r="BK187" s="708"/>
      <c r="BL187" s="708"/>
      <c r="BM187" s="708"/>
    </row>
    <row r="188">
      <c r="A188" s="704"/>
      <c r="B188" s="708"/>
      <c r="C188" s="765"/>
      <c r="D188" s="708"/>
      <c r="E188" s="708"/>
      <c r="F188" s="708"/>
      <c r="G188" s="708"/>
      <c r="H188" s="708"/>
      <c r="I188" s="708"/>
      <c r="J188" s="708"/>
      <c r="K188" s="708"/>
      <c r="L188" s="708"/>
      <c r="M188" s="708"/>
      <c r="N188" s="708"/>
      <c r="O188" s="708"/>
      <c r="P188" s="708"/>
      <c r="Q188" s="708"/>
      <c r="R188" s="708"/>
      <c r="S188" s="708"/>
      <c r="T188" s="708"/>
      <c r="U188" s="708"/>
      <c r="V188" s="708"/>
      <c r="W188" s="708"/>
      <c r="X188" s="708"/>
      <c r="Y188" s="708"/>
      <c r="Z188" s="708"/>
      <c r="AA188" s="708"/>
      <c r="AB188" s="708"/>
      <c r="AC188" s="708"/>
      <c r="AD188" s="708"/>
      <c r="AE188" s="708"/>
      <c r="AF188" s="708"/>
      <c r="AG188" s="708"/>
      <c r="AH188" s="708"/>
      <c r="AI188" s="708"/>
      <c r="AJ188" s="708"/>
      <c r="AK188" s="708"/>
      <c r="AL188" s="708"/>
      <c r="AM188" s="708"/>
      <c r="AN188" s="708"/>
      <c r="AO188" s="708"/>
      <c r="AP188" s="708"/>
      <c r="AQ188" s="708"/>
      <c r="AR188" s="708"/>
      <c r="AS188" s="708"/>
      <c r="AT188" s="708"/>
      <c r="AU188" s="708"/>
      <c r="AV188" s="708"/>
      <c r="AW188" s="708"/>
      <c r="AX188" s="708"/>
      <c r="AY188" s="708"/>
      <c r="AZ188" s="708"/>
      <c r="BA188" s="708"/>
      <c r="BB188" s="708"/>
      <c r="BC188" s="708"/>
      <c r="BD188" s="708"/>
      <c r="BE188" s="708"/>
      <c r="BF188" s="708"/>
      <c r="BG188" s="708"/>
      <c r="BH188" s="708"/>
      <c r="BI188" s="708"/>
      <c r="BJ188" s="708"/>
      <c r="BK188" s="708"/>
      <c r="BL188" s="708"/>
      <c r="BM188" s="708"/>
    </row>
    <row r="189">
      <c r="A189" s="704"/>
      <c r="B189" s="708"/>
      <c r="C189" s="765"/>
      <c r="D189" s="708"/>
      <c r="E189" s="708"/>
      <c r="F189" s="708"/>
      <c r="G189" s="708"/>
      <c r="H189" s="708"/>
      <c r="I189" s="708"/>
      <c r="J189" s="708"/>
      <c r="K189" s="708"/>
      <c r="L189" s="708"/>
      <c r="M189" s="708"/>
      <c r="N189" s="708"/>
      <c r="O189" s="708"/>
      <c r="P189" s="708"/>
      <c r="Q189" s="708"/>
      <c r="R189" s="708"/>
      <c r="S189" s="708"/>
      <c r="T189" s="708"/>
      <c r="U189" s="708"/>
      <c r="V189" s="708"/>
      <c r="W189" s="708"/>
      <c r="X189" s="708"/>
      <c r="Y189" s="708"/>
      <c r="Z189" s="708"/>
      <c r="AA189" s="708"/>
      <c r="AB189" s="708"/>
      <c r="AC189" s="708"/>
      <c r="AD189" s="708"/>
      <c r="AE189" s="708"/>
      <c r="AF189" s="708"/>
      <c r="AG189" s="708"/>
      <c r="AH189" s="708"/>
      <c r="AI189" s="708"/>
      <c r="AJ189" s="708"/>
      <c r="AK189" s="708"/>
      <c r="AL189" s="708"/>
      <c r="AM189" s="708"/>
      <c r="AN189" s="708"/>
      <c r="AO189" s="708"/>
      <c r="AP189" s="708"/>
      <c r="AQ189" s="708"/>
      <c r="AR189" s="708"/>
      <c r="AS189" s="708"/>
      <c r="AT189" s="708"/>
      <c r="AU189" s="708"/>
      <c r="AV189" s="708"/>
      <c r="AW189" s="708"/>
      <c r="AX189" s="708"/>
      <c r="AY189" s="708"/>
      <c r="AZ189" s="708"/>
      <c r="BA189" s="708"/>
      <c r="BB189" s="708"/>
      <c r="BC189" s="708"/>
      <c r="BD189" s="708"/>
      <c r="BE189" s="708"/>
      <c r="BF189" s="708"/>
      <c r="BG189" s="708"/>
      <c r="BH189" s="708"/>
      <c r="BI189" s="708"/>
      <c r="BJ189" s="708"/>
      <c r="BK189" s="708"/>
      <c r="BL189" s="708"/>
      <c r="BM189" s="708"/>
    </row>
    <row r="190">
      <c r="A190" s="704"/>
      <c r="B190" s="708"/>
      <c r="C190" s="765"/>
      <c r="D190" s="708"/>
      <c r="E190" s="708"/>
      <c r="F190" s="708"/>
      <c r="G190" s="708"/>
      <c r="H190" s="708"/>
      <c r="I190" s="708"/>
      <c r="J190" s="708"/>
      <c r="K190" s="708"/>
      <c r="L190" s="708"/>
      <c r="M190" s="708"/>
      <c r="N190" s="708"/>
      <c r="O190" s="708"/>
      <c r="P190" s="708"/>
      <c r="Q190" s="708"/>
      <c r="R190" s="708"/>
      <c r="S190" s="708"/>
      <c r="T190" s="708"/>
      <c r="U190" s="708"/>
      <c r="V190" s="708"/>
      <c r="W190" s="708"/>
      <c r="X190" s="708"/>
      <c r="Y190" s="708"/>
      <c r="Z190" s="708"/>
      <c r="AA190" s="708"/>
      <c r="AB190" s="708"/>
      <c r="AC190" s="708"/>
      <c r="AD190" s="708"/>
      <c r="AE190" s="708"/>
      <c r="AF190" s="708"/>
      <c r="AG190" s="708"/>
      <c r="AH190" s="708"/>
      <c r="AI190" s="708"/>
      <c r="AJ190" s="708"/>
      <c r="AK190" s="708"/>
      <c r="AL190" s="708"/>
      <c r="AM190" s="708"/>
      <c r="AN190" s="708"/>
      <c r="AO190" s="708"/>
      <c r="AP190" s="708"/>
      <c r="AQ190" s="708"/>
      <c r="AR190" s="708"/>
      <c r="AS190" s="708"/>
      <c r="AT190" s="708"/>
      <c r="AU190" s="708"/>
      <c r="AV190" s="708"/>
      <c r="AW190" s="708"/>
      <c r="AX190" s="708"/>
      <c r="AY190" s="708"/>
      <c r="AZ190" s="708"/>
      <c r="BA190" s="708"/>
      <c r="BB190" s="708"/>
      <c r="BC190" s="708"/>
      <c r="BD190" s="708"/>
      <c r="BE190" s="708"/>
      <c r="BF190" s="708"/>
      <c r="BG190" s="708"/>
      <c r="BH190" s="708"/>
      <c r="BI190" s="708"/>
      <c r="BJ190" s="708"/>
      <c r="BK190" s="708"/>
      <c r="BL190" s="708"/>
      <c r="BM190" s="708"/>
    </row>
    <row r="191">
      <c r="A191" s="704"/>
      <c r="B191" s="708"/>
      <c r="C191" s="765"/>
      <c r="D191" s="708"/>
      <c r="E191" s="708"/>
      <c r="F191" s="708"/>
      <c r="G191" s="708"/>
      <c r="H191" s="708"/>
      <c r="I191" s="708"/>
      <c r="J191" s="708"/>
      <c r="K191" s="708"/>
      <c r="L191" s="708"/>
      <c r="M191" s="708"/>
      <c r="N191" s="708"/>
      <c r="O191" s="708"/>
      <c r="P191" s="708"/>
      <c r="Q191" s="708"/>
      <c r="R191" s="708"/>
      <c r="S191" s="708"/>
      <c r="T191" s="708"/>
      <c r="U191" s="708"/>
      <c r="V191" s="708"/>
      <c r="W191" s="708"/>
      <c r="X191" s="708"/>
      <c r="Y191" s="708"/>
      <c r="Z191" s="708"/>
      <c r="AA191" s="708"/>
      <c r="AB191" s="708"/>
      <c r="AC191" s="708"/>
      <c r="AD191" s="708"/>
      <c r="AE191" s="708"/>
      <c r="AF191" s="708"/>
      <c r="AG191" s="708"/>
      <c r="AH191" s="708"/>
      <c r="AI191" s="708"/>
      <c r="AJ191" s="708"/>
      <c r="AK191" s="708"/>
      <c r="AL191" s="708"/>
      <c r="AM191" s="708"/>
      <c r="AN191" s="708"/>
      <c r="AO191" s="708"/>
      <c r="AP191" s="708"/>
      <c r="AQ191" s="708"/>
      <c r="AR191" s="708"/>
      <c r="AS191" s="708"/>
      <c r="AT191" s="708"/>
      <c r="AU191" s="708"/>
      <c r="AV191" s="708"/>
      <c r="AW191" s="708"/>
      <c r="AX191" s="708"/>
      <c r="AY191" s="708"/>
      <c r="AZ191" s="708"/>
      <c r="BA191" s="708"/>
      <c r="BB191" s="708"/>
      <c r="BC191" s="708"/>
      <c r="BD191" s="708"/>
      <c r="BE191" s="708"/>
      <c r="BF191" s="708"/>
      <c r="BG191" s="708"/>
      <c r="BH191" s="708"/>
      <c r="BI191" s="708"/>
      <c r="BJ191" s="708"/>
      <c r="BK191" s="708"/>
      <c r="BL191" s="708"/>
      <c r="BM191" s="708"/>
    </row>
    <row r="192">
      <c r="A192" s="704"/>
      <c r="B192" s="708"/>
      <c r="C192" s="765"/>
      <c r="D192" s="708"/>
      <c r="E192" s="708"/>
      <c r="F192" s="708"/>
      <c r="G192" s="708"/>
      <c r="H192" s="708"/>
      <c r="I192" s="708"/>
      <c r="J192" s="708"/>
      <c r="K192" s="708"/>
      <c r="L192" s="708"/>
      <c r="M192" s="708"/>
      <c r="N192" s="708"/>
      <c r="O192" s="708"/>
      <c r="P192" s="708"/>
      <c r="Q192" s="708"/>
      <c r="R192" s="708"/>
      <c r="S192" s="708"/>
      <c r="T192" s="708"/>
      <c r="U192" s="708"/>
      <c r="V192" s="708"/>
      <c r="W192" s="708"/>
      <c r="X192" s="708"/>
      <c r="Y192" s="708"/>
      <c r="Z192" s="708"/>
      <c r="AA192" s="708"/>
      <c r="AB192" s="708"/>
      <c r="AC192" s="708"/>
      <c r="AD192" s="708"/>
      <c r="AE192" s="708"/>
      <c r="AF192" s="708"/>
      <c r="AG192" s="708"/>
      <c r="AH192" s="708"/>
      <c r="AI192" s="708"/>
      <c r="AJ192" s="708"/>
      <c r="AK192" s="708"/>
      <c r="AL192" s="708"/>
      <c r="AM192" s="708"/>
      <c r="AN192" s="708"/>
      <c r="AO192" s="708"/>
      <c r="AP192" s="708"/>
      <c r="AQ192" s="708"/>
      <c r="AR192" s="708"/>
      <c r="AS192" s="708"/>
      <c r="AT192" s="708"/>
      <c r="AU192" s="708"/>
      <c r="AV192" s="708"/>
      <c r="AW192" s="708"/>
      <c r="AX192" s="708"/>
      <c r="AY192" s="708"/>
      <c r="AZ192" s="708"/>
      <c r="BA192" s="708"/>
      <c r="BB192" s="708"/>
      <c r="BC192" s="708"/>
      <c r="BD192" s="708"/>
      <c r="BE192" s="708"/>
      <c r="BF192" s="708"/>
      <c r="BG192" s="708"/>
      <c r="BH192" s="708"/>
      <c r="BI192" s="708"/>
      <c r="BJ192" s="708"/>
      <c r="BK192" s="708"/>
      <c r="BL192" s="708"/>
      <c r="BM192" s="708"/>
    </row>
    <row r="193">
      <c r="A193" s="704"/>
      <c r="B193" s="708"/>
      <c r="C193" s="765"/>
      <c r="D193" s="708"/>
      <c r="E193" s="708"/>
      <c r="F193" s="708"/>
      <c r="G193" s="708"/>
      <c r="H193" s="708"/>
      <c r="I193" s="708"/>
      <c r="J193" s="708"/>
      <c r="K193" s="708"/>
      <c r="L193" s="708"/>
      <c r="M193" s="708"/>
      <c r="N193" s="708"/>
      <c r="O193" s="708"/>
      <c r="P193" s="708"/>
      <c r="Q193" s="708"/>
      <c r="R193" s="708"/>
      <c r="S193" s="708"/>
      <c r="T193" s="708"/>
      <c r="U193" s="708"/>
      <c r="V193" s="708"/>
      <c r="W193" s="708"/>
      <c r="X193" s="708"/>
      <c r="Y193" s="708"/>
      <c r="Z193" s="708"/>
      <c r="AA193" s="708"/>
      <c r="AB193" s="708"/>
      <c r="AC193" s="708"/>
      <c r="AD193" s="708"/>
      <c r="AE193" s="708"/>
      <c r="AF193" s="708"/>
      <c r="AG193" s="708"/>
      <c r="AH193" s="708"/>
      <c r="AI193" s="708"/>
      <c r="AJ193" s="708"/>
      <c r="AK193" s="708"/>
      <c r="AL193" s="708"/>
      <c r="AM193" s="708"/>
      <c r="AN193" s="708"/>
      <c r="AO193" s="708"/>
      <c r="AP193" s="708"/>
      <c r="AQ193" s="708"/>
      <c r="AR193" s="708"/>
      <c r="AS193" s="708"/>
      <c r="AT193" s="708"/>
      <c r="AU193" s="708"/>
      <c r="AV193" s="708"/>
      <c r="AW193" s="708"/>
      <c r="AX193" s="708"/>
      <c r="AY193" s="708"/>
      <c r="AZ193" s="708"/>
      <c r="BA193" s="708"/>
      <c r="BB193" s="708"/>
      <c r="BC193" s="708"/>
      <c r="BD193" s="708"/>
      <c r="BE193" s="708"/>
      <c r="BF193" s="708"/>
      <c r="BG193" s="708"/>
      <c r="BH193" s="708"/>
      <c r="BI193" s="708"/>
      <c r="BJ193" s="708"/>
      <c r="BK193" s="708"/>
      <c r="BL193" s="708"/>
      <c r="BM193" s="708"/>
    </row>
    <row r="194">
      <c r="A194" s="704"/>
      <c r="B194" s="708"/>
      <c r="C194" s="765"/>
      <c r="D194" s="708"/>
      <c r="E194" s="708"/>
      <c r="F194" s="708"/>
      <c r="G194" s="708"/>
      <c r="H194" s="708"/>
      <c r="I194" s="708"/>
      <c r="J194" s="708"/>
      <c r="K194" s="708"/>
      <c r="L194" s="708"/>
      <c r="M194" s="708"/>
      <c r="N194" s="708"/>
      <c r="O194" s="708"/>
      <c r="P194" s="708"/>
      <c r="Q194" s="708"/>
      <c r="R194" s="708"/>
      <c r="S194" s="708"/>
      <c r="T194" s="708"/>
      <c r="U194" s="708"/>
      <c r="V194" s="708"/>
      <c r="W194" s="708"/>
      <c r="X194" s="708"/>
      <c r="Y194" s="708"/>
      <c r="Z194" s="708"/>
      <c r="AA194" s="708"/>
      <c r="AB194" s="708"/>
      <c r="AC194" s="708"/>
      <c r="AD194" s="708"/>
      <c r="AE194" s="708"/>
      <c r="AF194" s="708"/>
      <c r="AG194" s="708"/>
      <c r="AH194" s="708"/>
      <c r="AI194" s="708"/>
      <c r="AJ194" s="708"/>
      <c r="AK194" s="708"/>
      <c r="AL194" s="708"/>
      <c r="AM194" s="708"/>
      <c r="AN194" s="708"/>
      <c r="AO194" s="708"/>
      <c r="AP194" s="708"/>
      <c r="AQ194" s="708"/>
      <c r="AR194" s="708"/>
      <c r="AS194" s="708"/>
      <c r="AT194" s="708"/>
      <c r="AU194" s="708"/>
      <c r="AV194" s="708"/>
      <c r="AW194" s="708"/>
      <c r="AX194" s="708"/>
      <c r="AY194" s="708"/>
      <c r="AZ194" s="708"/>
      <c r="BA194" s="708"/>
      <c r="BB194" s="708"/>
      <c r="BC194" s="708"/>
      <c r="BD194" s="708"/>
      <c r="BE194" s="708"/>
      <c r="BF194" s="708"/>
      <c r="BG194" s="708"/>
      <c r="BH194" s="708"/>
      <c r="BI194" s="708"/>
      <c r="BJ194" s="708"/>
      <c r="BK194" s="708"/>
      <c r="BL194" s="708"/>
      <c r="BM194" s="708"/>
    </row>
    <row r="195">
      <c r="A195" s="704"/>
      <c r="B195" s="708"/>
      <c r="C195" s="765"/>
      <c r="D195" s="708"/>
      <c r="E195" s="708"/>
      <c r="F195" s="708"/>
      <c r="G195" s="708"/>
      <c r="H195" s="708"/>
      <c r="I195" s="708"/>
      <c r="J195" s="708"/>
      <c r="K195" s="708"/>
      <c r="L195" s="708"/>
      <c r="M195" s="708"/>
      <c r="N195" s="708"/>
      <c r="O195" s="708"/>
      <c r="P195" s="708"/>
      <c r="Q195" s="708"/>
      <c r="R195" s="708"/>
      <c r="S195" s="708"/>
      <c r="T195" s="708"/>
      <c r="U195" s="708"/>
      <c r="V195" s="708"/>
      <c r="W195" s="708"/>
      <c r="X195" s="708"/>
      <c r="Y195" s="708"/>
      <c r="Z195" s="708"/>
      <c r="AA195" s="708"/>
      <c r="AB195" s="708"/>
      <c r="AC195" s="708"/>
      <c r="AD195" s="708"/>
      <c r="AE195" s="708"/>
      <c r="AF195" s="708"/>
      <c r="AG195" s="708"/>
      <c r="AH195" s="708"/>
      <c r="AI195" s="708"/>
      <c r="AJ195" s="708"/>
      <c r="AK195" s="708"/>
      <c r="AL195" s="708"/>
      <c r="AM195" s="708"/>
      <c r="AN195" s="708"/>
      <c r="AO195" s="708"/>
      <c r="AP195" s="708"/>
      <c r="AQ195" s="708"/>
      <c r="AR195" s="708"/>
      <c r="AS195" s="708"/>
      <c r="AT195" s="708"/>
      <c r="AU195" s="708"/>
      <c r="AV195" s="708"/>
      <c r="AW195" s="708"/>
      <c r="AX195" s="708"/>
      <c r="AY195" s="708"/>
      <c r="AZ195" s="708"/>
      <c r="BA195" s="708"/>
      <c r="BB195" s="708"/>
      <c r="BC195" s="708"/>
      <c r="BD195" s="708"/>
      <c r="BE195" s="708"/>
      <c r="BF195" s="708"/>
      <c r="BG195" s="708"/>
      <c r="BH195" s="708"/>
      <c r="BI195" s="708"/>
      <c r="BJ195" s="708"/>
      <c r="BK195" s="708"/>
      <c r="BL195" s="708"/>
      <c r="BM195" s="708"/>
    </row>
    <row r="196">
      <c r="A196" s="704"/>
      <c r="B196" s="708"/>
      <c r="C196" s="765"/>
      <c r="D196" s="708"/>
      <c r="E196" s="708"/>
      <c r="F196" s="708"/>
      <c r="G196" s="708"/>
      <c r="H196" s="708"/>
      <c r="I196" s="708"/>
      <c r="J196" s="708"/>
      <c r="K196" s="708"/>
      <c r="L196" s="708"/>
      <c r="M196" s="708"/>
      <c r="N196" s="708"/>
      <c r="O196" s="708"/>
      <c r="P196" s="708"/>
      <c r="Q196" s="708"/>
      <c r="R196" s="708"/>
      <c r="S196" s="708"/>
      <c r="T196" s="708"/>
      <c r="U196" s="708"/>
      <c r="V196" s="708"/>
      <c r="W196" s="708"/>
      <c r="X196" s="708"/>
      <c r="Y196" s="708"/>
      <c r="Z196" s="708"/>
      <c r="AA196" s="708"/>
      <c r="AB196" s="708"/>
      <c r="AC196" s="708"/>
      <c r="AD196" s="708"/>
      <c r="AE196" s="708"/>
      <c r="AF196" s="708"/>
      <c r="AG196" s="708"/>
      <c r="AH196" s="708"/>
      <c r="AI196" s="708"/>
      <c r="AJ196" s="708"/>
      <c r="AK196" s="708"/>
      <c r="AL196" s="708"/>
      <c r="AM196" s="708"/>
      <c r="AN196" s="708"/>
      <c r="AO196" s="708"/>
      <c r="AP196" s="708"/>
      <c r="AQ196" s="708"/>
      <c r="AR196" s="708"/>
      <c r="AS196" s="708"/>
      <c r="AT196" s="708"/>
      <c r="AU196" s="708"/>
      <c r="AV196" s="708"/>
      <c r="AW196" s="708"/>
      <c r="AX196" s="708"/>
      <c r="AY196" s="708"/>
      <c r="AZ196" s="708"/>
      <c r="BA196" s="708"/>
      <c r="BB196" s="708"/>
      <c r="BC196" s="708"/>
      <c r="BD196" s="708"/>
      <c r="BE196" s="708"/>
      <c r="BF196" s="708"/>
      <c r="BG196" s="708"/>
      <c r="BH196" s="708"/>
      <c r="BI196" s="708"/>
      <c r="BJ196" s="708"/>
      <c r="BK196" s="708"/>
      <c r="BL196" s="708"/>
      <c r="BM196" s="708"/>
    </row>
    <row r="197">
      <c r="A197" s="704"/>
      <c r="B197" s="708"/>
      <c r="C197" s="765"/>
      <c r="D197" s="708"/>
      <c r="E197" s="708"/>
      <c r="F197" s="708"/>
      <c r="G197" s="708"/>
      <c r="H197" s="708"/>
      <c r="I197" s="708"/>
      <c r="J197" s="708"/>
      <c r="K197" s="708"/>
      <c r="L197" s="708"/>
      <c r="M197" s="708"/>
      <c r="N197" s="708"/>
      <c r="O197" s="708"/>
      <c r="P197" s="708"/>
      <c r="Q197" s="708"/>
      <c r="R197" s="708"/>
      <c r="S197" s="708"/>
      <c r="T197" s="708"/>
      <c r="U197" s="708"/>
      <c r="V197" s="708"/>
      <c r="W197" s="708"/>
      <c r="X197" s="708"/>
      <c r="Y197" s="708"/>
      <c r="Z197" s="708"/>
      <c r="AA197" s="708"/>
      <c r="AB197" s="708"/>
      <c r="AC197" s="708"/>
      <c r="AD197" s="708"/>
      <c r="AE197" s="708"/>
      <c r="AF197" s="708"/>
      <c r="AG197" s="708"/>
      <c r="AH197" s="708"/>
      <c r="AI197" s="708"/>
      <c r="AJ197" s="708"/>
      <c r="AK197" s="708"/>
      <c r="AL197" s="708"/>
      <c r="AM197" s="708"/>
      <c r="AN197" s="708"/>
      <c r="AO197" s="708"/>
      <c r="AP197" s="708"/>
      <c r="AQ197" s="708"/>
      <c r="AR197" s="708"/>
      <c r="AS197" s="708"/>
      <c r="AT197" s="708"/>
      <c r="AU197" s="708"/>
      <c r="AV197" s="708"/>
      <c r="AW197" s="708"/>
      <c r="AX197" s="708"/>
      <c r="AY197" s="708"/>
      <c r="AZ197" s="708"/>
      <c r="BA197" s="708"/>
      <c r="BB197" s="708"/>
      <c r="BC197" s="708"/>
      <c r="BD197" s="708"/>
      <c r="BE197" s="708"/>
      <c r="BF197" s="708"/>
      <c r="BG197" s="708"/>
      <c r="BH197" s="708"/>
      <c r="BI197" s="708"/>
      <c r="BJ197" s="708"/>
      <c r="BK197" s="708"/>
      <c r="BL197" s="708"/>
      <c r="BM197" s="708"/>
    </row>
    <row r="198">
      <c r="A198" s="704"/>
      <c r="B198" s="708"/>
      <c r="C198" s="765"/>
      <c r="D198" s="708"/>
      <c r="E198" s="708"/>
      <c r="F198" s="708"/>
      <c r="G198" s="708"/>
      <c r="H198" s="708"/>
      <c r="I198" s="708"/>
      <c r="J198" s="708"/>
      <c r="K198" s="708"/>
      <c r="L198" s="708"/>
      <c r="M198" s="708"/>
      <c r="N198" s="708"/>
      <c r="O198" s="708"/>
      <c r="P198" s="708"/>
      <c r="Q198" s="708"/>
      <c r="R198" s="708"/>
      <c r="S198" s="708"/>
      <c r="T198" s="708"/>
      <c r="U198" s="708"/>
      <c r="V198" s="708"/>
      <c r="W198" s="708"/>
      <c r="X198" s="708"/>
      <c r="Y198" s="708"/>
      <c r="Z198" s="708"/>
      <c r="AA198" s="708"/>
      <c r="AB198" s="708"/>
      <c r="AC198" s="708"/>
      <c r="AD198" s="708"/>
      <c r="AE198" s="708"/>
      <c r="AF198" s="708"/>
      <c r="AG198" s="708"/>
      <c r="AH198" s="708"/>
      <c r="AI198" s="708"/>
      <c r="AJ198" s="708"/>
      <c r="AK198" s="708"/>
      <c r="AL198" s="708"/>
      <c r="AM198" s="708"/>
      <c r="AN198" s="708"/>
      <c r="AO198" s="708"/>
      <c r="AP198" s="708"/>
      <c r="AQ198" s="708"/>
      <c r="AR198" s="708"/>
      <c r="AS198" s="708"/>
      <c r="AT198" s="708"/>
      <c r="AU198" s="708"/>
      <c r="AV198" s="708"/>
      <c r="AW198" s="708"/>
      <c r="AX198" s="708"/>
      <c r="AY198" s="708"/>
      <c r="AZ198" s="708"/>
      <c r="BA198" s="708"/>
      <c r="BB198" s="708"/>
      <c r="BC198" s="708"/>
      <c r="BD198" s="708"/>
      <c r="BE198" s="708"/>
      <c r="BF198" s="708"/>
      <c r="BG198" s="708"/>
      <c r="BH198" s="708"/>
      <c r="BI198" s="708"/>
      <c r="BJ198" s="708"/>
      <c r="BK198" s="708"/>
      <c r="BL198" s="708"/>
      <c r="BM198" s="708"/>
    </row>
    <row r="199">
      <c r="A199" s="704"/>
      <c r="B199" s="708"/>
      <c r="C199" s="765"/>
      <c r="D199" s="708"/>
      <c r="E199" s="708"/>
      <c r="F199" s="708"/>
      <c r="G199" s="708"/>
      <c r="H199" s="708"/>
      <c r="I199" s="708"/>
      <c r="J199" s="708"/>
      <c r="K199" s="708"/>
      <c r="L199" s="708"/>
      <c r="M199" s="708"/>
      <c r="N199" s="708"/>
      <c r="O199" s="708"/>
      <c r="P199" s="708"/>
      <c r="Q199" s="708"/>
      <c r="R199" s="708"/>
      <c r="S199" s="708"/>
      <c r="T199" s="708"/>
      <c r="U199" s="708"/>
      <c r="V199" s="708"/>
      <c r="W199" s="708"/>
      <c r="X199" s="708"/>
      <c r="Y199" s="708"/>
      <c r="Z199" s="708"/>
      <c r="AA199" s="708"/>
      <c r="AB199" s="708"/>
      <c r="AC199" s="708"/>
      <c r="AD199" s="708"/>
      <c r="AE199" s="708"/>
      <c r="AF199" s="708"/>
      <c r="AG199" s="708"/>
      <c r="AH199" s="708"/>
      <c r="AI199" s="708"/>
      <c r="AJ199" s="708"/>
      <c r="AK199" s="708"/>
      <c r="AL199" s="708"/>
      <c r="AM199" s="708"/>
      <c r="AN199" s="708"/>
      <c r="AO199" s="708"/>
      <c r="AP199" s="708"/>
      <c r="AQ199" s="708"/>
      <c r="AR199" s="708"/>
      <c r="AS199" s="708"/>
      <c r="AT199" s="708"/>
      <c r="AU199" s="708"/>
      <c r="AV199" s="708"/>
      <c r="AW199" s="708"/>
      <c r="AX199" s="708"/>
      <c r="AY199" s="708"/>
      <c r="AZ199" s="708"/>
      <c r="BA199" s="708"/>
      <c r="BB199" s="708"/>
      <c r="BC199" s="708"/>
      <c r="BD199" s="708"/>
      <c r="BE199" s="708"/>
      <c r="BF199" s="708"/>
      <c r="BG199" s="708"/>
      <c r="BH199" s="708"/>
      <c r="BI199" s="708"/>
      <c r="BJ199" s="708"/>
      <c r="BK199" s="708"/>
      <c r="BL199" s="708"/>
      <c r="BM199" s="708"/>
    </row>
    <row r="200">
      <c r="A200" s="704"/>
      <c r="B200" s="708"/>
      <c r="C200" s="765"/>
      <c r="D200" s="708"/>
      <c r="E200" s="708"/>
      <c r="F200" s="708"/>
      <c r="G200" s="708"/>
      <c r="H200" s="708"/>
      <c r="I200" s="708"/>
      <c r="J200" s="708"/>
      <c r="K200" s="708"/>
      <c r="L200" s="708"/>
      <c r="M200" s="708"/>
      <c r="N200" s="708"/>
      <c r="O200" s="708"/>
      <c r="P200" s="708"/>
      <c r="Q200" s="708"/>
      <c r="R200" s="708"/>
      <c r="S200" s="708"/>
      <c r="T200" s="708"/>
      <c r="U200" s="708"/>
      <c r="V200" s="708"/>
      <c r="W200" s="708"/>
      <c r="X200" s="708"/>
      <c r="Y200" s="708"/>
      <c r="Z200" s="708"/>
      <c r="AA200" s="708"/>
      <c r="AB200" s="708"/>
      <c r="AC200" s="708"/>
      <c r="AD200" s="708"/>
      <c r="AE200" s="708"/>
      <c r="AF200" s="708"/>
      <c r="AG200" s="708"/>
      <c r="AH200" s="708"/>
      <c r="AI200" s="708"/>
      <c r="AJ200" s="708"/>
      <c r="AK200" s="708"/>
      <c r="AL200" s="708"/>
      <c r="AM200" s="708"/>
      <c r="AN200" s="708"/>
      <c r="AO200" s="708"/>
      <c r="AP200" s="708"/>
      <c r="AQ200" s="708"/>
      <c r="AR200" s="708"/>
      <c r="AS200" s="708"/>
      <c r="AT200" s="708"/>
      <c r="AU200" s="708"/>
      <c r="AV200" s="708"/>
      <c r="AW200" s="708"/>
      <c r="AX200" s="708"/>
      <c r="AY200" s="708"/>
      <c r="AZ200" s="708"/>
      <c r="BA200" s="708"/>
      <c r="BB200" s="708"/>
      <c r="BC200" s="708"/>
      <c r="BD200" s="708"/>
      <c r="BE200" s="708"/>
      <c r="BF200" s="708"/>
      <c r="BG200" s="708"/>
      <c r="BH200" s="708"/>
      <c r="BI200" s="708"/>
      <c r="BJ200" s="708"/>
      <c r="BK200" s="708"/>
      <c r="BL200" s="708"/>
      <c r="BM200" s="708"/>
    </row>
    <row r="201">
      <c r="A201" s="704"/>
      <c r="B201" s="708"/>
      <c r="C201" s="765"/>
      <c r="D201" s="708"/>
      <c r="E201" s="708"/>
      <c r="F201" s="708"/>
      <c r="G201" s="708"/>
      <c r="H201" s="708"/>
      <c r="I201" s="708"/>
      <c r="J201" s="708"/>
      <c r="K201" s="708"/>
      <c r="L201" s="708"/>
      <c r="M201" s="708"/>
      <c r="N201" s="708"/>
      <c r="O201" s="708"/>
      <c r="P201" s="708"/>
      <c r="Q201" s="708"/>
      <c r="R201" s="708"/>
      <c r="S201" s="708"/>
      <c r="T201" s="708"/>
      <c r="U201" s="708"/>
      <c r="V201" s="708"/>
      <c r="W201" s="708"/>
      <c r="X201" s="708"/>
      <c r="Y201" s="708"/>
      <c r="Z201" s="708"/>
      <c r="AA201" s="708"/>
      <c r="AB201" s="708"/>
      <c r="AC201" s="708"/>
      <c r="AD201" s="708"/>
      <c r="AE201" s="708"/>
      <c r="AF201" s="708"/>
      <c r="AG201" s="708"/>
      <c r="AH201" s="708"/>
      <c r="AI201" s="708"/>
      <c r="AJ201" s="708"/>
      <c r="AK201" s="708"/>
      <c r="AL201" s="708"/>
      <c r="AM201" s="708"/>
      <c r="AN201" s="708"/>
      <c r="AO201" s="708"/>
      <c r="AP201" s="708"/>
      <c r="AQ201" s="708"/>
      <c r="AR201" s="708"/>
      <c r="AS201" s="708"/>
      <c r="AT201" s="708"/>
      <c r="AU201" s="708"/>
      <c r="AV201" s="708"/>
      <c r="AW201" s="708"/>
      <c r="AX201" s="708"/>
      <c r="AY201" s="708"/>
      <c r="AZ201" s="708"/>
      <c r="BA201" s="708"/>
      <c r="BB201" s="708"/>
      <c r="BC201" s="708"/>
      <c r="BD201" s="708"/>
      <c r="BE201" s="708"/>
      <c r="BF201" s="708"/>
      <c r="BG201" s="708"/>
      <c r="BH201" s="708"/>
      <c r="BI201" s="708"/>
      <c r="BJ201" s="708"/>
      <c r="BK201" s="708"/>
      <c r="BL201" s="708"/>
      <c r="BM201" s="708"/>
    </row>
    <row r="202">
      <c r="A202" s="704"/>
      <c r="B202" s="708"/>
      <c r="C202" s="765"/>
      <c r="D202" s="708"/>
      <c r="E202" s="708"/>
      <c r="F202" s="708"/>
      <c r="G202" s="708"/>
      <c r="H202" s="708"/>
      <c r="I202" s="708"/>
      <c r="J202" s="708"/>
      <c r="K202" s="708"/>
      <c r="L202" s="708"/>
      <c r="M202" s="708"/>
      <c r="N202" s="708"/>
      <c r="O202" s="708"/>
      <c r="P202" s="708"/>
      <c r="Q202" s="708"/>
      <c r="R202" s="708"/>
      <c r="S202" s="708"/>
      <c r="T202" s="708"/>
      <c r="U202" s="708"/>
      <c r="V202" s="708"/>
      <c r="W202" s="708"/>
      <c r="X202" s="708"/>
      <c r="Y202" s="708"/>
      <c r="Z202" s="708"/>
      <c r="AA202" s="708"/>
      <c r="AB202" s="708"/>
      <c r="AC202" s="708"/>
      <c r="AD202" s="708"/>
      <c r="AE202" s="708"/>
      <c r="AF202" s="708"/>
      <c r="AG202" s="708"/>
      <c r="AH202" s="708"/>
      <c r="AI202" s="708"/>
      <c r="AJ202" s="708"/>
      <c r="AK202" s="708"/>
      <c r="AL202" s="708"/>
      <c r="AM202" s="708"/>
      <c r="AN202" s="708"/>
      <c r="AO202" s="708"/>
      <c r="AP202" s="708"/>
      <c r="AQ202" s="708"/>
      <c r="AR202" s="708"/>
      <c r="AS202" s="708"/>
      <c r="AT202" s="708"/>
      <c r="AU202" s="708"/>
      <c r="AV202" s="708"/>
      <c r="AW202" s="708"/>
      <c r="AX202" s="708"/>
      <c r="AY202" s="708"/>
      <c r="AZ202" s="708"/>
      <c r="BA202" s="708"/>
      <c r="BB202" s="708"/>
      <c r="BC202" s="708"/>
      <c r="BD202" s="708"/>
      <c r="BE202" s="708"/>
      <c r="BF202" s="708"/>
      <c r="BG202" s="708"/>
      <c r="BH202" s="708"/>
      <c r="BI202" s="708"/>
      <c r="BJ202" s="708"/>
      <c r="BK202" s="708"/>
      <c r="BL202" s="708"/>
      <c r="BM202" s="708"/>
    </row>
    <row r="203">
      <c r="A203" s="704"/>
      <c r="B203" s="708"/>
      <c r="C203" s="765"/>
      <c r="D203" s="708"/>
      <c r="E203" s="708"/>
      <c r="F203" s="708"/>
      <c r="G203" s="708"/>
      <c r="H203" s="708"/>
      <c r="I203" s="708"/>
      <c r="J203" s="708"/>
      <c r="K203" s="708"/>
      <c r="L203" s="708"/>
      <c r="M203" s="708"/>
      <c r="N203" s="708"/>
      <c r="O203" s="708"/>
      <c r="P203" s="708"/>
      <c r="Q203" s="708"/>
      <c r="R203" s="708"/>
      <c r="S203" s="708"/>
      <c r="T203" s="708"/>
      <c r="U203" s="708"/>
      <c r="V203" s="708"/>
      <c r="W203" s="708"/>
      <c r="X203" s="708"/>
      <c r="Y203" s="708"/>
      <c r="Z203" s="708"/>
      <c r="AA203" s="708"/>
      <c r="AB203" s="708"/>
      <c r="AC203" s="708"/>
      <c r="AD203" s="708"/>
      <c r="AE203" s="708"/>
      <c r="AF203" s="708"/>
      <c r="AG203" s="708"/>
      <c r="AH203" s="708"/>
      <c r="AI203" s="708"/>
      <c r="AJ203" s="708"/>
      <c r="AK203" s="708"/>
      <c r="AL203" s="708"/>
      <c r="AM203" s="708"/>
      <c r="AN203" s="708"/>
      <c r="AO203" s="708"/>
      <c r="AP203" s="708"/>
      <c r="AQ203" s="708"/>
      <c r="AR203" s="708"/>
      <c r="AS203" s="708"/>
      <c r="AT203" s="708"/>
      <c r="AU203" s="708"/>
      <c r="AV203" s="708"/>
      <c r="AW203" s="708"/>
      <c r="AX203" s="708"/>
      <c r="AY203" s="708"/>
      <c r="AZ203" s="708"/>
      <c r="BA203" s="708"/>
      <c r="BB203" s="708"/>
      <c r="BC203" s="708"/>
      <c r="BD203" s="708"/>
      <c r="BE203" s="708"/>
      <c r="BF203" s="708"/>
      <c r="BG203" s="708"/>
      <c r="BH203" s="708"/>
      <c r="BI203" s="708"/>
      <c r="BJ203" s="708"/>
      <c r="BK203" s="708"/>
      <c r="BL203" s="708"/>
      <c r="BM203" s="708"/>
    </row>
    <row r="204">
      <c r="A204" s="704"/>
      <c r="B204" s="708"/>
      <c r="C204" s="765"/>
      <c r="D204" s="708"/>
      <c r="E204" s="708"/>
      <c r="F204" s="708"/>
      <c r="G204" s="708"/>
      <c r="H204" s="708"/>
      <c r="I204" s="708"/>
      <c r="J204" s="708"/>
      <c r="K204" s="708"/>
      <c r="L204" s="708"/>
      <c r="M204" s="708"/>
      <c r="N204" s="708"/>
      <c r="O204" s="708"/>
      <c r="P204" s="708"/>
      <c r="Q204" s="708"/>
      <c r="R204" s="708"/>
      <c r="S204" s="708"/>
      <c r="T204" s="708"/>
      <c r="U204" s="708"/>
      <c r="V204" s="708"/>
      <c r="W204" s="708"/>
      <c r="X204" s="708"/>
      <c r="Y204" s="708"/>
      <c r="Z204" s="708"/>
      <c r="AA204" s="708"/>
      <c r="AB204" s="708"/>
      <c r="AC204" s="708"/>
      <c r="AD204" s="708"/>
      <c r="AE204" s="708"/>
      <c r="AF204" s="708"/>
      <c r="AG204" s="708"/>
      <c r="AH204" s="708"/>
      <c r="AI204" s="708"/>
      <c r="AJ204" s="708"/>
      <c r="AK204" s="708"/>
      <c r="AL204" s="708"/>
      <c r="AM204" s="708"/>
      <c r="AN204" s="708"/>
      <c r="AO204" s="708"/>
      <c r="AP204" s="708"/>
      <c r="AQ204" s="708"/>
      <c r="AR204" s="708"/>
      <c r="AS204" s="708"/>
      <c r="AT204" s="708"/>
      <c r="AU204" s="708"/>
      <c r="AV204" s="708"/>
      <c r="AW204" s="708"/>
      <c r="AX204" s="708"/>
      <c r="AY204" s="708"/>
      <c r="AZ204" s="708"/>
      <c r="BA204" s="708"/>
      <c r="BB204" s="708"/>
      <c r="BC204" s="708"/>
      <c r="BD204" s="708"/>
      <c r="BE204" s="708"/>
      <c r="BF204" s="708"/>
      <c r="BG204" s="708"/>
      <c r="BH204" s="708"/>
      <c r="BI204" s="708"/>
      <c r="BJ204" s="708"/>
      <c r="BK204" s="708"/>
      <c r="BL204" s="708"/>
      <c r="BM204" s="708"/>
    </row>
    <row r="205">
      <c r="A205" s="704"/>
      <c r="B205" s="708"/>
      <c r="C205" s="765"/>
      <c r="D205" s="708"/>
      <c r="E205" s="708"/>
      <c r="F205" s="708"/>
      <c r="G205" s="708"/>
      <c r="H205" s="708"/>
      <c r="I205" s="708"/>
      <c r="J205" s="708"/>
      <c r="K205" s="708"/>
      <c r="L205" s="708"/>
      <c r="M205" s="708"/>
      <c r="N205" s="708"/>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c r="AM205" s="708"/>
      <c r="AN205" s="708"/>
      <c r="AO205" s="708"/>
      <c r="AP205" s="708"/>
      <c r="AQ205" s="708"/>
      <c r="AR205" s="708"/>
      <c r="AS205" s="708"/>
      <c r="AT205" s="708"/>
      <c r="AU205" s="708"/>
      <c r="AV205" s="708"/>
      <c r="AW205" s="708"/>
      <c r="AX205" s="708"/>
      <c r="AY205" s="708"/>
      <c r="AZ205" s="708"/>
      <c r="BA205" s="708"/>
      <c r="BB205" s="708"/>
      <c r="BC205" s="708"/>
      <c r="BD205" s="708"/>
      <c r="BE205" s="708"/>
      <c r="BF205" s="708"/>
      <c r="BG205" s="708"/>
      <c r="BH205" s="708"/>
      <c r="BI205" s="708"/>
      <c r="BJ205" s="708"/>
      <c r="BK205" s="708"/>
      <c r="BL205" s="708"/>
      <c r="BM205" s="708"/>
    </row>
    <row r="206">
      <c r="A206" s="704"/>
      <c r="B206" s="708"/>
      <c r="C206" s="765"/>
      <c r="D206" s="708"/>
      <c r="E206" s="708"/>
      <c r="F206" s="708"/>
      <c r="G206" s="708"/>
      <c r="H206" s="708"/>
      <c r="I206" s="708"/>
      <c r="J206" s="708"/>
      <c r="K206" s="708"/>
      <c r="L206" s="708"/>
      <c r="M206" s="708"/>
      <c r="N206" s="708"/>
      <c r="O206" s="708"/>
      <c r="P206" s="708"/>
      <c r="Q206" s="708"/>
      <c r="R206" s="708"/>
      <c r="S206" s="708"/>
      <c r="T206" s="708"/>
      <c r="U206" s="708"/>
      <c r="V206" s="708"/>
      <c r="W206" s="708"/>
      <c r="X206" s="708"/>
      <c r="Y206" s="708"/>
      <c r="Z206" s="708"/>
      <c r="AA206" s="708"/>
      <c r="AB206" s="708"/>
      <c r="AC206" s="708"/>
      <c r="AD206" s="708"/>
      <c r="AE206" s="708"/>
      <c r="AF206" s="708"/>
      <c r="AG206" s="708"/>
      <c r="AH206" s="708"/>
      <c r="AI206" s="708"/>
      <c r="AJ206" s="708"/>
      <c r="AK206" s="708"/>
      <c r="AL206" s="708"/>
      <c r="AM206" s="708"/>
      <c r="AN206" s="708"/>
      <c r="AO206" s="708"/>
      <c r="AP206" s="708"/>
      <c r="AQ206" s="708"/>
      <c r="AR206" s="708"/>
      <c r="AS206" s="708"/>
      <c r="AT206" s="708"/>
      <c r="AU206" s="708"/>
      <c r="AV206" s="708"/>
      <c r="AW206" s="708"/>
      <c r="AX206" s="708"/>
      <c r="AY206" s="708"/>
      <c r="AZ206" s="708"/>
      <c r="BA206" s="708"/>
      <c r="BB206" s="708"/>
      <c r="BC206" s="708"/>
      <c r="BD206" s="708"/>
      <c r="BE206" s="708"/>
      <c r="BF206" s="708"/>
      <c r="BG206" s="708"/>
      <c r="BH206" s="708"/>
      <c r="BI206" s="708"/>
      <c r="BJ206" s="708"/>
      <c r="BK206" s="708"/>
      <c r="BL206" s="708"/>
      <c r="BM206" s="708"/>
    </row>
    <row r="207">
      <c r="A207" s="704"/>
      <c r="B207" s="708"/>
      <c r="C207" s="765"/>
      <c r="D207" s="708"/>
      <c r="E207" s="708"/>
      <c r="F207" s="708"/>
      <c r="G207" s="708"/>
      <c r="H207" s="708"/>
      <c r="I207" s="708"/>
      <c r="J207" s="708"/>
      <c r="K207" s="708"/>
      <c r="L207" s="708"/>
      <c r="M207" s="708"/>
      <c r="N207" s="708"/>
      <c r="O207" s="708"/>
      <c r="P207" s="708"/>
      <c r="Q207" s="708"/>
      <c r="R207" s="708"/>
      <c r="S207" s="708"/>
      <c r="T207" s="708"/>
      <c r="U207" s="708"/>
      <c r="V207" s="708"/>
      <c r="W207" s="708"/>
      <c r="X207" s="708"/>
      <c r="Y207" s="708"/>
      <c r="Z207" s="708"/>
      <c r="AA207" s="708"/>
      <c r="AB207" s="708"/>
      <c r="AC207" s="708"/>
      <c r="AD207" s="708"/>
      <c r="AE207" s="708"/>
      <c r="AF207" s="708"/>
      <c r="AG207" s="708"/>
      <c r="AH207" s="708"/>
      <c r="AI207" s="708"/>
      <c r="AJ207" s="708"/>
      <c r="AK207" s="708"/>
      <c r="AL207" s="708"/>
      <c r="AM207" s="708"/>
      <c r="AN207" s="708"/>
      <c r="AO207" s="708"/>
      <c r="AP207" s="708"/>
      <c r="AQ207" s="708"/>
      <c r="AR207" s="708"/>
      <c r="AS207" s="708"/>
      <c r="AT207" s="708"/>
      <c r="AU207" s="708"/>
      <c r="AV207" s="708"/>
      <c r="AW207" s="708"/>
      <c r="AX207" s="708"/>
      <c r="AY207" s="708"/>
      <c r="AZ207" s="708"/>
      <c r="BA207" s="708"/>
      <c r="BB207" s="708"/>
      <c r="BC207" s="708"/>
      <c r="BD207" s="708"/>
      <c r="BE207" s="708"/>
      <c r="BF207" s="708"/>
      <c r="BG207" s="708"/>
      <c r="BH207" s="708"/>
      <c r="BI207" s="708"/>
      <c r="BJ207" s="708"/>
      <c r="BK207" s="708"/>
      <c r="BL207" s="708"/>
      <c r="BM207" s="708"/>
    </row>
    <row r="208">
      <c r="A208" s="704"/>
      <c r="B208" s="708"/>
      <c r="C208" s="765"/>
      <c r="D208" s="708"/>
      <c r="E208" s="708"/>
      <c r="F208" s="708"/>
      <c r="G208" s="708"/>
      <c r="H208" s="708"/>
      <c r="I208" s="708"/>
      <c r="J208" s="708"/>
      <c r="K208" s="708"/>
      <c r="L208" s="708"/>
      <c r="M208" s="708"/>
      <c r="N208" s="708"/>
      <c r="O208" s="708"/>
      <c r="P208" s="708"/>
      <c r="Q208" s="708"/>
      <c r="R208" s="708"/>
      <c r="S208" s="708"/>
      <c r="T208" s="708"/>
      <c r="U208" s="708"/>
      <c r="V208" s="708"/>
      <c r="W208" s="708"/>
      <c r="X208" s="708"/>
      <c r="Y208" s="708"/>
      <c r="Z208" s="708"/>
      <c r="AA208" s="708"/>
      <c r="AB208" s="708"/>
      <c r="AC208" s="708"/>
      <c r="AD208" s="708"/>
      <c r="AE208" s="708"/>
      <c r="AF208" s="708"/>
      <c r="AG208" s="708"/>
      <c r="AH208" s="708"/>
      <c r="AI208" s="708"/>
      <c r="AJ208" s="708"/>
      <c r="AK208" s="708"/>
      <c r="AL208" s="708"/>
      <c r="AM208" s="708"/>
      <c r="AN208" s="708"/>
      <c r="AO208" s="708"/>
      <c r="AP208" s="708"/>
      <c r="AQ208" s="708"/>
      <c r="AR208" s="708"/>
      <c r="AS208" s="708"/>
      <c r="AT208" s="708"/>
      <c r="AU208" s="708"/>
      <c r="AV208" s="708"/>
      <c r="AW208" s="708"/>
      <c r="AX208" s="708"/>
      <c r="AY208" s="708"/>
      <c r="AZ208" s="708"/>
      <c r="BA208" s="708"/>
      <c r="BB208" s="708"/>
      <c r="BC208" s="708"/>
      <c r="BD208" s="708"/>
      <c r="BE208" s="708"/>
      <c r="BF208" s="708"/>
      <c r="BG208" s="708"/>
      <c r="BH208" s="708"/>
      <c r="BI208" s="708"/>
      <c r="BJ208" s="708"/>
      <c r="BK208" s="708"/>
      <c r="BL208" s="708"/>
      <c r="BM208" s="708"/>
    </row>
    <row r="209">
      <c r="A209" s="704"/>
      <c r="B209" s="708"/>
      <c r="C209" s="765"/>
      <c r="D209" s="708"/>
      <c r="E209" s="708"/>
      <c r="F209" s="708"/>
      <c r="G209" s="708"/>
      <c r="H209" s="708"/>
      <c r="I209" s="708"/>
      <c r="J209" s="708"/>
      <c r="K209" s="708"/>
      <c r="L209" s="708"/>
      <c r="M209" s="708"/>
      <c r="N209" s="708"/>
      <c r="O209" s="708"/>
      <c r="P209" s="708"/>
      <c r="Q209" s="708"/>
      <c r="R209" s="708"/>
      <c r="S209" s="708"/>
      <c r="T209" s="708"/>
      <c r="U209" s="708"/>
      <c r="V209" s="708"/>
      <c r="W209" s="708"/>
      <c r="X209" s="708"/>
      <c r="Y209" s="708"/>
      <c r="Z209" s="708"/>
      <c r="AA209" s="708"/>
      <c r="AB209" s="708"/>
      <c r="AC209" s="708"/>
      <c r="AD209" s="708"/>
      <c r="AE209" s="708"/>
      <c r="AF209" s="708"/>
      <c r="AG209" s="708"/>
      <c r="AH209" s="708"/>
      <c r="AI209" s="708"/>
      <c r="AJ209" s="708"/>
      <c r="AK209" s="708"/>
      <c r="AL209" s="708"/>
      <c r="AM209" s="708"/>
      <c r="AN209" s="708"/>
      <c r="AO209" s="708"/>
      <c r="AP209" s="708"/>
      <c r="AQ209" s="708"/>
      <c r="AR209" s="708"/>
      <c r="AS209" s="708"/>
      <c r="AT209" s="708"/>
      <c r="AU209" s="708"/>
      <c r="AV209" s="708"/>
      <c r="AW209" s="708"/>
      <c r="AX209" s="708"/>
      <c r="AY209" s="708"/>
      <c r="AZ209" s="708"/>
      <c r="BA209" s="708"/>
      <c r="BB209" s="708"/>
      <c r="BC209" s="708"/>
      <c r="BD209" s="708"/>
      <c r="BE209" s="708"/>
      <c r="BF209" s="708"/>
      <c r="BG209" s="708"/>
      <c r="BH209" s="708"/>
      <c r="BI209" s="708"/>
      <c r="BJ209" s="708"/>
      <c r="BK209" s="708"/>
      <c r="BL209" s="708"/>
      <c r="BM209" s="708"/>
    </row>
    <row r="210">
      <c r="A210" s="704"/>
      <c r="B210" s="708"/>
      <c r="C210" s="765"/>
      <c r="D210" s="708"/>
      <c r="E210" s="708"/>
      <c r="F210" s="708"/>
      <c r="G210" s="708"/>
      <c r="H210" s="708"/>
      <c r="I210" s="708"/>
      <c r="J210" s="708"/>
      <c r="K210" s="708"/>
      <c r="L210" s="708"/>
      <c r="M210" s="708"/>
      <c r="N210" s="708"/>
      <c r="O210" s="708"/>
      <c r="P210" s="708"/>
      <c r="Q210" s="708"/>
      <c r="R210" s="708"/>
      <c r="S210" s="708"/>
      <c r="T210" s="708"/>
      <c r="U210" s="708"/>
      <c r="V210" s="708"/>
      <c r="W210" s="708"/>
      <c r="X210" s="708"/>
      <c r="Y210" s="708"/>
      <c r="Z210" s="708"/>
      <c r="AA210" s="708"/>
      <c r="AB210" s="708"/>
      <c r="AC210" s="708"/>
      <c r="AD210" s="708"/>
      <c r="AE210" s="708"/>
      <c r="AF210" s="708"/>
      <c r="AG210" s="708"/>
      <c r="AH210" s="708"/>
      <c r="AI210" s="708"/>
      <c r="AJ210" s="708"/>
      <c r="AK210" s="708"/>
      <c r="AL210" s="708"/>
      <c r="AM210" s="708"/>
      <c r="AN210" s="708"/>
      <c r="AO210" s="708"/>
      <c r="AP210" s="708"/>
      <c r="AQ210" s="708"/>
      <c r="AR210" s="708"/>
      <c r="AS210" s="708"/>
      <c r="AT210" s="708"/>
      <c r="AU210" s="708"/>
      <c r="AV210" s="708"/>
      <c r="AW210" s="708"/>
      <c r="AX210" s="708"/>
      <c r="AY210" s="708"/>
      <c r="AZ210" s="708"/>
      <c r="BA210" s="708"/>
      <c r="BB210" s="708"/>
      <c r="BC210" s="708"/>
      <c r="BD210" s="708"/>
      <c r="BE210" s="708"/>
      <c r="BF210" s="708"/>
      <c r="BG210" s="708"/>
      <c r="BH210" s="708"/>
      <c r="BI210" s="708"/>
      <c r="BJ210" s="708"/>
      <c r="BK210" s="708"/>
      <c r="BL210" s="708"/>
      <c r="BM210" s="708"/>
    </row>
    <row r="211">
      <c r="A211" s="704"/>
      <c r="B211" s="708"/>
      <c r="C211" s="765"/>
      <c r="D211" s="708"/>
      <c r="E211" s="708"/>
      <c r="F211" s="708"/>
      <c r="G211" s="708"/>
      <c r="H211" s="708"/>
      <c r="I211" s="708"/>
      <c r="J211" s="708"/>
      <c r="K211" s="708"/>
      <c r="L211" s="708"/>
      <c r="M211" s="708"/>
      <c r="N211" s="708"/>
      <c r="O211" s="708"/>
      <c r="P211" s="708"/>
      <c r="Q211" s="708"/>
      <c r="R211" s="708"/>
      <c r="S211" s="708"/>
      <c r="T211" s="708"/>
      <c r="U211" s="708"/>
      <c r="V211" s="708"/>
      <c r="W211" s="708"/>
      <c r="X211" s="708"/>
      <c r="Y211" s="708"/>
      <c r="Z211" s="708"/>
      <c r="AA211" s="708"/>
      <c r="AB211" s="708"/>
      <c r="AC211" s="708"/>
      <c r="AD211" s="708"/>
      <c r="AE211" s="708"/>
      <c r="AF211" s="708"/>
      <c r="AG211" s="708"/>
      <c r="AH211" s="708"/>
      <c r="AI211" s="708"/>
      <c r="AJ211" s="708"/>
      <c r="AK211" s="708"/>
      <c r="AL211" s="708"/>
      <c r="AM211" s="708"/>
      <c r="AN211" s="708"/>
      <c r="AO211" s="708"/>
      <c r="AP211" s="708"/>
      <c r="AQ211" s="708"/>
      <c r="AR211" s="708"/>
      <c r="AS211" s="708"/>
      <c r="AT211" s="708"/>
      <c r="AU211" s="708"/>
      <c r="AV211" s="708"/>
      <c r="AW211" s="708"/>
      <c r="AX211" s="708"/>
      <c r="AY211" s="708"/>
      <c r="AZ211" s="708"/>
      <c r="BA211" s="708"/>
      <c r="BB211" s="708"/>
      <c r="BC211" s="708"/>
      <c r="BD211" s="708"/>
      <c r="BE211" s="708"/>
      <c r="BF211" s="708"/>
      <c r="BG211" s="708"/>
      <c r="BH211" s="708"/>
      <c r="BI211" s="708"/>
      <c r="BJ211" s="708"/>
      <c r="BK211" s="708"/>
      <c r="BL211" s="708"/>
      <c r="BM211" s="708"/>
    </row>
    <row r="212">
      <c r="A212" s="704"/>
      <c r="B212" s="708"/>
      <c r="C212" s="765"/>
      <c r="D212" s="708"/>
      <c r="E212" s="708"/>
      <c r="F212" s="708"/>
      <c r="G212" s="708"/>
      <c r="H212" s="708"/>
      <c r="I212" s="708"/>
      <c r="J212" s="708"/>
      <c r="K212" s="708"/>
      <c r="L212" s="708"/>
      <c r="M212" s="708"/>
      <c r="N212" s="708"/>
      <c r="O212" s="708"/>
      <c r="P212" s="708"/>
      <c r="Q212" s="708"/>
      <c r="R212" s="708"/>
      <c r="S212" s="708"/>
      <c r="T212" s="708"/>
      <c r="U212" s="708"/>
      <c r="V212" s="708"/>
      <c r="W212" s="708"/>
      <c r="X212" s="708"/>
      <c r="Y212" s="708"/>
      <c r="Z212" s="708"/>
      <c r="AA212" s="708"/>
      <c r="AB212" s="708"/>
      <c r="AC212" s="708"/>
      <c r="AD212" s="708"/>
      <c r="AE212" s="708"/>
      <c r="AF212" s="708"/>
      <c r="AG212" s="708"/>
      <c r="AH212" s="708"/>
      <c r="AI212" s="708"/>
      <c r="AJ212" s="708"/>
      <c r="AK212" s="708"/>
      <c r="AL212" s="708"/>
      <c r="AM212" s="708"/>
      <c r="AN212" s="708"/>
      <c r="AO212" s="708"/>
      <c r="AP212" s="708"/>
      <c r="AQ212" s="708"/>
      <c r="AR212" s="708"/>
      <c r="AS212" s="708"/>
      <c r="AT212" s="708"/>
      <c r="AU212" s="708"/>
      <c r="AV212" s="708"/>
      <c r="AW212" s="708"/>
      <c r="AX212" s="708"/>
      <c r="AY212" s="708"/>
      <c r="AZ212" s="708"/>
      <c r="BA212" s="708"/>
      <c r="BB212" s="708"/>
      <c r="BC212" s="708"/>
      <c r="BD212" s="708"/>
      <c r="BE212" s="708"/>
      <c r="BF212" s="708"/>
      <c r="BG212" s="708"/>
      <c r="BH212" s="708"/>
      <c r="BI212" s="708"/>
      <c r="BJ212" s="708"/>
      <c r="BK212" s="708"/>
      <c r="BL212" s="708"/>
      <c r="BM212" s="708"/>
    </row>
    <row r="213">
      <c r="A213" s="704"/>
      <c r="B213" s="708"/>
      <c r="C213" s="765"/>
      <c r="D213" s="708"/>
      <c r="E213" s="708"/>
      <c r="F213" s="708"/>
      <c r="G213" s="708"/>
      <c r="H213" s="708"/>
      <c r="I213" s="708"/>
      <c r="J213" s="708"/>
      <c r="K213" s="708"/>
      <c r="L213" s="708"/>
      <c r="M213" s="708"/>
      <c r="N213" s="708"/>
      <c r="O213" s="708"/>
      <c r="P213" s="708"/>
      <c r="Q213" s="708"/>
      <c r="R213" s="708"/>
      <c r="S213" s="708"/>
      <c r="T213" s="708"/>
      <c r="U213" s="708"/>
      <c r="V213" s="708"/>
      <c r="W213" s="708"/>
      <c r="X213" s="708"/>
      <c r="Y213" s="708"/>
      <c r="Z213" s="708"/>
      <c r="AA213" s="708"/>
      <c r="AB213" s="708"/>
      <c r="AC213" s="708"/>
      <c r="AD213" s="708"/>
      <c r="AE213" s="708"/>
      <c r="AF213" s="708"/>
      <c r="AG213" s="708"/>
      <c r="AH213" s="708"/>
      <c r="AI213" s="708"/>
      <c r="AJ213" s="708"/>
      <c r="AK213" s="708"/>
      <c r="AL213" s="708"/>
      <c r="AM213" s="708"/>
      <c r="AN213" s="708"/>
      <c r="AO213" s="708"/>
      <c r="AP213" s="708"/>
      <c r="AQ213" s="708"/>
      <c r="AR213" s="708"/>
      <c r="AS213" s="708"/>
      <c r="AT213" s="708"/>
      <c r="AU213" s="708"/>
      <c r="AV213" s="708"/>
      <c r="AW213" s="708"/>
      <c r="AX213" s="708"/>
      <c r="AY213" s="708"/>
      <c r="AZ213" s="708"/>
      <c r="BA213" s="708"/>
      <c r="BB213" s="708"/>
      <c r="BC213" s="708"/>
      <c r="BD213" s="708"/>
      <c r="BE213" s="708"/>
      <c r="BF213" s="708"/>
      <c r="BG213" s="708"/>
      <c r="BH213" s="708"/>
      <c r="BI213" s="708"/>
      <c r="BJ213" s="708"/>
      <c r="BK213" s="708"/>
      <c r="BL213" s="708"/>
      <c r="BM213" s="708"/>
    </row>
    <row r="214">
      <c r="A214" s="704"/>
      <c r="B214" s="708"/>
      <c r="C214" s="765"/>
      <c r="D214" s="708"/>
      <c r="E214" s="708"/>
      <c r="F214" s="708"/>
      <c r="G214" s="708"/>
      <c r="H214" s="708"/>
      <c r="I214" s="708"/>
      <c r="J214" s="708"/>
      <c r="K214" s="708"/>
      <c r="L214" s="708"/>
      <c r="M214" s="708"/>
      <c r="N214" s="708"/>
      <c r="O214" s="708"/>
      <c r="P214" s="708"/>
      <c r="Q214" s="708"/>
      <c r="R214" s="708"/>
      <c r="S214" s="708"/>
      <c r="T214" s="708"/>
      <c r="U214" s="708"/>
      <c r="V214" s="708"/>
      <c r="W214" s="708"/>
      <c r="X214" s="708"/>
      <c r="Y214" s="708"/>
      <c r="Z214" s="708"/>
      <c r="AA214" s="708"/>
      <c r="AB214" s="708"/>
      <c r="AC214" s="708"/>
      <c r="AD214" s="708"/>
      <c r="AE214" s="708"/>
      <c r="AF214" s="708"/>
      <c r="AG214" s="708"/>
      <c r="AH214" s="708"/>
      <c r="AI214" s="708"/>
      <c r="AJ214" s="708"/>
      <c r="AK214" s="708"/>
      <c r="AL214" s="708"/>
      <c r="AM214" s="708"/>
      <c r="AN214" s="708"/>
      <c r="AO214" s="708"/>
      <c r="AP214" s="708"/>
      <c r="AQ214" s="708"/>
      <c r="AR214" s="708"/>
      <c r="AS214" s="708"/>
      <c r="AT214" s="708"/>
      <c r="AU214" s="708"/>
      <c r="AV214" s="708"/>
      <c r="AW214" s="708"/>
      <c r="AX214" s="708"/>
      <c r="AY214" s="708"/>
      <c r="AZ214" s="708"/>
      <c r="BA214" s="708"/>
      <c r="BB214" s="708"/>
      <c r="BC214" s="708"/>
      <c r="BD214" s="708"/>
      <c r="BE214" s="708"/>
      <c r="BF214" s="708"/>
      <c r="BG214" s="708"/>
      <c r="BH214" s="708"/>
      <c r="BI214" s="708"/>
      <c r="BJ214" s="708"/>
      <c r="BK214" s="708"/>
      <c r="BL214" s="708"/>
      <c r="BM214" s="708"/>
    </row>
    <row r="215">
      <c r="A215" s="704"/>
      <c r="B215" s="708"/>
      <c r="C215" s="765"/>
      <c r="D215" s="708"/>
      <c r="E215" s="708"/>
      <c r="F215" s="708"/>
      <c r="G215" s="708"/>
      <c r="H215" s="708"/>
      <c r="I215" s="708"/>
      <c r="J215" s="708"/>
      <c r="K215" s="708"/>
      <c r="L215" s="708"/>
      <c r="M215" s="708"/>
      <c r="N215" s="708"/>
      <c r="O215" s="708"/>
      <c r="P215" s="708"/>
      <c r="Q215" s="708"/>
      <c r="R215" s="708"/>
      <c r="S215" s="708"/>
      <c r="T215" s="708"/>
      <c r="U215" s="708"/>
      <c r="V215" s="708"/>
      <c r="W215" s="708"/>
      <c r="X215" s="708"/>
      <c r="Y215" s="708"/>
      <c r="Z215" s="708"/>
      <c r="AA215" s="708"/>
      <c r="AB215" s="708"/>
      <c r="AC215" s="708"/>
      <c r="AD215" s="708"/>
      <c r="AE215" s="708"/>
      <c r="AF215" s="708"/>
      <c r="AG215" s="708"/>
      <c r="AH215" s="708"/>
      <c r="AI215" s="708"/>
      <c r="AJ215" s="708"/>
      <c r="AK215" s="708"/>
      <c r="AL215" s="708"/>
      <c r="AM215" s="708"/>
      <c r="AN215" s="708"/>
      <c r="AO215" s="708"/>
      <c r="AP215" s="708"/>
      <c r="AQ215" s="708"/>
      <c r="AR215" s="708"/>
      <c r="AS215" s="708"/>
      <c r="AT215" s="708"/>
      <c r="AU215" s="708"/>
      <c r="AV215" s="708"/>
      <c r="AW215" s="708"/>
      <c r="AX215" s="708"/>
      <c r="AY215" s="708"/>
      <c r="AZ215" s="708"/>
      <c r="BA215" s="708"/>
      <c r="BB215" s="708"/>
      <c r="BC215" s="708"/>
      <c r="BD215" s="708"/>
      <c r="BE215" s="708"/>
      <c r="BF215" s="708"/>
      <c r="BG215" s="708"/>
      <c r="BH215" s="708"/>
      <c r="BI215" s="708"/>
      <c r="BJ215" s="708"/>
      <c r="BK215" s="708"/>
      <c r="BL215" s="708"/>
      <c r="BM215" s="708"/>
    </row>
    <row r="216">
      <c r="A216" s="704"/>
      <c r="B216" s="708"/>
      <c r="C216" s="765"/>
      <c r="D216" s="708"/>
      <c r="E216" s="708"/>
      <c r="F216" s="708"/>
      <c r="G216" s="708"/>
      <c r="H216" s="708"/>
      <c r="I216" s="708"/>
      <c r="J216" s="708"/>
      <c r="K216" s="708"/>
      <c r="L216" s="708"/>
      <c r="M216" s="708"/>
      <c r="N216" s="708"/>
      <c r="O216" s="708"/>
      <c r="P216" s="708"/>
      <c r="Q216" s="708"/>
      <c r="R216" s="708"/>
      <c r="S216" s="708"/>
      <c r="T216" s="708"/>
      <c r="U216" s="708"/>
      <c r="V216" s="708"/>
      <c r="W216" s="708"/>
      <c r="X216" s="708"/>
      <c r="Y216" s="708"/>
      <c r="Z216" s="708"/>
      <c r="AA216" s="708"/>
      <c r="AB216" s="708"/>
      <c r="AC216" s="708"/>
      <c r="AD216" s="708"/>
      <c r="AE216" s="708"/>
      <c r="AF216" s="708"/>
      <c r="AG216" s="708"/>
      <c r="AH216" s="708"/>
      <c r="AI216" s="708"/>
      <c r="AJ216" s="708"/>
      <c r="AK216" s="708"/>
      <c r="AL216" s="708"/>
      <c r="AM216" s="708"/>
      <c r="AN216" s="708"/>
      <c r="AO216" s="708"/>
      <c r="AP216" s="708"/>
      <c r="AQ216" s="708"/>
      <c r="AR216" s="708"/>
      <c r="AS216" s="708"/>
      <c r="AT216" s="708"/>
      <c r="AU216" s="708"/>
      <c r="AV216" s="708"/>
      <c r="AW216" s="708"/>
      <c r="AX216" s="708"/>
      <c r="AY216" s="708"/>
      <c r="AZ216" s="708"/>
      <c r="BA216" s="708"/>
      <c r="BB216" s="708"/>
      <c r="BC216" s="708"/>
      <c r="BD216" s="708"/>
      <c r="BE216" s="708"/>
      <c r="BF216" s="708"/>
      <c r="BG216" s="708"/>
      <c r="BH216" s="708"/>
      <c r="BI216" s="708"/>
      <c r="BJ216" s="708"/>
      <c r="BK216" s="708"/>
      <c r="BL216" s="708"/>
      <c r="BM216" s="708"/>
    </row>
    <row r="217">
      <c r="A217" s="704"/>
      <c r="B217" s="708"/>
      <c r="C217" s="765"/>
      <c r="D217" s="708"/>
      <c r="E217" s="708"/>
      <c r="F217" s="708"/>
      <c r="G217" s="708"/>
      <c r="H217" s="708"/>
      <c r="I217" s="708"/>
      <c r="J217" s="708"/>
      <c r="K217" s="708"/>
      <c r="L217" s="708"/>
      <c r="M217" s="708"/>
      <c r="N217" s="708"/>
      <c r="O217" s="708"/>
      <c r="P217" s="708"/>
      <c r="Q217" s="708"/>
      <c r="R217" s="708"/>
      <c r="S217" s="708"/>
      <c r="T217" s="708"/>
      <c r="U217" s="708"/>
      <c r="V217" s="708"/>
      <c r="W217" s="708"/>
      <c r="X217" s="708"/>
      <c r="Y217" s="708"/>
      <c r="Z217" s="708"/>
      <c r="AA217" s="708"/>
      <c r="AB217" s="708"/>
      <c r="AC217" s="708"/>
      <c r="AD217" s="708"/>
      <c r="AE217" s="708"/>
      <c r="AF217" s="708"/>
      <c r="AG217" s="708"/>
      <c r="AH217" s="708"/>
      <c r="AI217" s="708"/>
      <c r="AJ217" s="708"/>
      <c r="AK217" s="708"/>
      <c r="AL217" s="708"/>
      <c r="AM217" s="708"/>
      <c r="AN217" s="708"/>
      <c r="AO217" s="708"/>
      <c r="AP217" s="708"/>
      <c r="AQ217" s="708"/>
      <c r="AR217" s="708"/>
      <c r="AS217" s="708"/>
      <c r="AT217" s="708"/>
      <c r="AU217" s="708"/>
      <c r="AV217" s="708"/>
      <c r="AW217" s="708"/>
      <c r="AX217" s="708"/>
      <c r="AY217" s="708"/>
      <c r="AZ217" s="708"/>
      <c r="BA217" s="708"/>
      <c r="BB217" s="708"/>
      <c r="BC217" s="708"/>
      <c r="BD217" s="708"/>
      <c r="BE217" s="708"/>
      <c r="BF217" s="708"/>
      <c r="BG217" s="708"/>
      <c r="BH217" s="708"/>
      <c r="BI217" s="708"/>
      <c r="BJ217" s="708"/>
      <c r="BK217" s="708"/>
      <c r="BL217" s="708"/>
      <c r="BM217" s="708"/>
    </row>
    <row r="218">
      <c r="A218" s="704"/>
      <c r="B218" s="708"/>
      <c r="C218" s="765"/>
      <c r="D218" s="708"/>
      <c r="E218" s="708"/>
      <c r="F218" s="708"/>
      <c r="G218" s="708"/>
      <c r="H218" s="708"/>
      <c r="I218" s="708"/>
      <c r="J218" s="708"/>
      <c r="K218" s="708"/>
      <c r="L218" s="708"/>
      <c r="M218" s="708"/>
      <c r="N218" s="708"/>
      <c r="O218" s="708"/>
      <c r="P218" s="708"/>
      <c r="Q218" s="708"/>
      <c r="R218" s="708"/>
      <c r="S218" s="708"/>
      <c r="T218" s="708"/>
      <c r="U218" s="708"/>
      <c r="V218" s="708"/>
      <c r="W218" s="708"/>
      <c r="X218" s="708"/>
      <c r="Y218" s="708"/>
      <c r="Z218" s="708"/>
      <c r="AA218" s="708"/>
      <c r="AB218" s="708"/>
      <c r="AC218" s="708"/>
      <c r="AD218" s="708"/>
      <c r="AE218" s="708"/>
      <c r="AF218" s="708"/>
      <c r="AG218" s="708"/>
      <c r="AH218" s="708"/>
      <c r="AI218" s="708"/>
      <c r="AJ218" s="708"/>
      <c r="AK218" s="708"/>
      <c r="AL218" s="708"/>
      <c r="AM218" s="708"/>
      <c r="AN218" s="708"/>
      <c r="AO218" s="708"/>
      <c r="AP218" s="708"/>
      <c r="AQ218" s="708"/>
      <c r="AR218" s="708"/>
      <c r="AS218" s="708"/>
      <c r="AT218" s="708"/>
      <c r="AU218" s="708"/>
      <c r="AV218" s="708"/>
      <c r="AW218" s="708"/>
      <c r="AX218" s="708"/>
      <c r="AY218" s="708"/>
      <c r="AZ218" s="708"/>
      <c r="BA218" s="708"/>
      <c r="BB218" s="708"/>
      <c r="BC218" s="708"/>
      <c r="BD218" s="708"/>
      <c r="BE218" s="708"/>
      <c r="BF218" s="708"/>
      <c r="BG218" s="708"/>
      <c r="BH218" s="708"/>
      <c r="BI218" s="708"/>
      <c r="BJ218" s="708"/>
      <c r="BK218" s="708"/>
      <c r="BL218" s="708"/>
      <c r="BM218" s="708"/>
    </row>
    <row r="219">
      <c r="A219" s="704"/>
      <c r="B219" s="708"/>
      <c r="C219" s="765"/>
      <c r="D219" s="708"/>
      <c r="E219" s="708"/>
      <c r="F219" s="708"/>
      <c r="G219" s="708"/>
      <c r="H219" s="708"/>
      <c r="I219" s="708"/>
      <c r="J219" s="708"/>
      <c r="K219" s="708"/>
      <c r="L219" s="708"/>
      <c r="M219" s="708"/>
      <c r="N219" s="708"/>
      <c r="O219" s="708"/>
      <c r="P219" s="708"/>
      <c r="Q219" s="708"/>
      <c r="R219" s="708"/>
      <c r="S219" s="708"/>
      <c r="T219" s="708"/>
      <c r="U219" s="708"/>
      <c r="V219" s="708"/>
      <c r="W219" s="708"/>
      <c r="X219" s="708"/>
      <c r="Y219" s="708"/>
      <c r="Z219" s="708"/>
      <c r="AA219" s="708"/>
      <c r="AB219" s="708"/>
      <c r="AC219" s="708"/>
      <c r="AD219" s="708"/>
      <c r="AE219" s="708"/>
      <c r="AF219" s="708"/>
      <c r="AG219" s="708"/>
      <c r="AH219" s="708"/>
      <c r="AI219" s="708"/>
      <c r="AJ219" s="708"/>
      <c r="AK219" s="708"/>
      <c r="AL219" s="708"/>
      <c r="AM219" s="708"/>
      <c r="AN219" s="708"/>
      <c r="AO219" s="708"/>
      <c r="AP219" s="708"/>
      <c r="AQ219" s="708"/>
      <c r="AR219" s="708"/>
      <c r="AS219" s="708"/>
      <c r="AT219" s="708"/>
      <c r="AU219" s="708"/>
      <c r="AV219" s="708"/>
      <c r="AW219" s="708"/>
      <c r="AX219" s="708"/>
      <c r="AY219" s="708"/>
      <c r="AZ219" s="708"/>
      <c r="BA219" s="708"/>
      <c r="BB219" s="708"/>
      <c r="BC219" s="708"/>
      <c r="BD219" s="708"/>
      <c r="BE219" s="708"/>
      <c r="BF219" s="708"/>
      <c r="BG219" s="708"/>
      <c r="BH219" s="708"/>
      <c r="BI219" s="708"/>
      <c r="BJ219" s="708"/>
      <c r="BK219" s="708"/>
      <c r="BL219" s="708"/>
      <c r="BM219" s="708"/>
    </row>
    <row r="220">
      <c r="A220" s="704"/>
      <c r="B220" s="708"/>
      <c r="C220" s="765"/>
      <c r="D220" s="708"/>
      <c r="E220" s="708"/>
      <c r="F220" s="708"/>
      <c r="G220" s="708"/>
      <c r="H220" s="708"/>
      <c r="I220" s="708"/>
      <c r="J220" s="708"/>
      <c r="K220" s="708"/>
      <c r="L220" s="708"/>
      <c r="M220" s="708"/>
      <c r="N220" s="708"/>
      <c r="O220" s="708"/>
      <c r="P220" s="708"/>
      <c r="Q220" s="708"/>
      <c r="R220" s="708"/>
      <c r="S220" s="708"/>
      <c r="T220" s="708"/>
      <c r="U220" s="708"/>
      <c r="V220" s="708"/>
      <c r="W220" s="708"/>
      <c r="X220" s="708"/>
      <c r="Y220" s="708"/>
      <c r="Z220" s="708"/>
      <c r="AA220" s="708"/>
      <c r="AB220" s="708"/>
      <c r="AC220" s="708"/>
      <c r="AD220" s="708"/>
      <c r="AE220" s="708"/>
      <c r="AF220" s="708"/>
      <c r="AG220" s="708"/>
      <c r="AH220" s="708"/>
      <c r="AI220" s="708"/>
      <c r="AJ220" s="708"/>
      <c r="AK220" s="708"/>
      <c r="AL220" s="708"/>
      <c r="AM220" s="708"/>
      <c r="AN220" s="708"/>
      <c r="AO220" s="708"/>
      <c r="AP220" s="708"/>
      <c r="AQ220" s="708"/>
      <c r="AR220" s="708"/>
      <c r="AS220" s="708"/>
      <c r="AT220" s="708"/>
      <c r="AU220" s="708"/>
      <c r="AV220" s="708"/>
      <c r="AW220" s="708"/>
      <c r="AX220" s="708"/>
      <c r="AY220" s="708"/>
      <c r="AZ220" s="708"/>
      <c r="BA220" s="708"/>
      <c r="BB220" s="708"/>
      <c r="BC220" s="708"/>
      <c r="BD220" s="708"/>
      <c r="BE220" s="708"/>
      <c r="BF220" s="708"/>
      <c r="BG220" s="708"/>
      <c r="BH220" s="708"/>
      <c r="BI220" s="708"/>
      <c r="BJ220" s="708"/>
      <c r="BK220" s="708"/>
      <c r="BL220" s="708"/>
      <c r="BM220" s="708"/>
    </row>
    <row r="221">
      <c r="A221" s="704"/>
      <c r="B221" s="708"/>
      <c r="C221" s="765"/>
      <c r="D221" s="708"/>
      <c r="E221" s="708"/>
      <c r="F221" s="708"/>
      <c r="G221" s="708"/>
      <c r="H221" s="708"/>
      <c r="I221" s="708"/>
      <c r="J221" s="708"/>
      <c r="K221" s="708"/>
      <c r="L221" s="708"/>
      <c r="M221" s="708"/>
      <c r="N221" s="708"/>
      <c r="O221" s="708"/>
      <c r="P221" s="708"/>
      <c r="Q221" s="708"/>
      <c r="R221" s="708"/>
      <c r="S221" s="708"/>
      <c r="T221" s="708"/>
      <c r="U221" s="708"/>
      <c r="V221" s="708"/>
      <c r="W221" s="708"/>
      <c r="X221" s="708"/>
      <c r="Y221" s="708"/>
      <c r="Z221" s="708"/>
      <c r="AA221" s="708"/>
      <c r="AB221" s="708"/>
      <c r="AC221" s="708"/>
      <c r="AD221" s="708"/>
      <c r="AE221" s="708"/>
      <c r="AF221" s="708"/>
      <c r="AG221" s="708"/>
      <c r="AH221" s="708"/>
      <c r="AI221" s="708"/>
      <c r="AJ221" s="708"/>
      <c r="AK221" s="708"/>
      <c r="AL221" s="708"/>
      <c r="AM221" s="708"/>
      <c r="AN221" s="708"/>
      <c r="AO221" s="708"/>
      <c r="AP221" s="708"/>
      <c r="AQ221" s="708"/>
      <c r="AR221" s="708"/>
      <c r="AS221" s="708"/>
      <c r="AT221" s="708"/>
      <c r="AU221" s="708"/>
      <c r="AV221" s="708"/>
      <c r="AW221" s="708"/>
      <c r="AX221" s="708"/>
      <c r="AY221" s="708"/>
      <c r="AZ221" s="708"/>
      <c r="BA221" s="708"/>
      <c r="BB221" s="708"/>
      <c r="BC221" s="708"/>
      <c r="BD221" s="708"/>
      <c r="BE221" s="708"/>
      <c r="BF221" s="708"/>
      <c r="BG221" s="708"/>
      <c r="BH221" s="708"/>
      <c r="BI221" s="708"/>
      <c r="BJ221" s="708"/>
      <c r="BK221" s="708"/>
      <c r="BL221" s="708"/>
      <c r="BM221" s="708"/>
    </row>
    <row r="222">
      <c r="A222" s="704"/>
      <c r="B222" s="708"/>
      <c r="C222" s="765"/>
      <c r="D222" s="708"/>
      <c r="E222" s="708"/>
      <c r="F222" s="708"/>
      <c r="G222" s="708"/>
      <c r="H222" s="708"/>
      <c r="I222" s="708"/>
      <c r="J222" s="708"/>
      <c r="K222" s="708"/>
      <c r="L222" s="708"/>
      <c r="M222" s="708"/>
      <c r="N222" s="708"/>
      <c r="O222" s="708"/>
      <c r="P222" s="708"/>
      <c r="Q222" s="708"/>
      <c r="R222" s="708"/>
      <c r="S222" s="708"/>
      <c r="T222" s="708"/>
      <c r="U222" s="708"/>
      <c r="V222" s="708"/>
      <c r="W222" s="708"/>
      <c r="X222" s="708"/>
      <c r="Y222" s="708"/>
      <c r="Z222" s="708"/>
      <c r="AA222" s="708"/>
      <c r="AB222" s="708"/>
      <c r="AC222" s="708"/>
      <c r="AD222" s="708"/>
      <c r="AE222" s="708"/>
      <c r="AF222" s="708"/>
      <c r="AG222" s="708"/>
      <c r="AH222" s="708"/>
      <c r="AI222" s="708"/>
      <c r="AJ222" s="708"/>
      <c r="AK222" s="708"/>
      <c r="AL222" s="708"/>
      <c r="AM222" s="708"/>
      <c r="AN222" s="708"/>
      <c r="AO222" s="708"/>
      <c r="AP222" s="708"/>
      <c r="AQ222" s="708"/>
      <c r="AR222" s="708"/>
      <c r="AS222" s="708"/>
      <c r="AT222" s="708"/>
      <c r="AU222" s="708"/>
      <c r="AV222" s="708"/>
      <c r="AW222" s="708"/>
      <c r="AX222" s="708"/>
      <c r="AY222" s="708"/>
      <c r="AZ222" s="708"/>
      <c r="BA222" s="708"/>
      <c r="BB222" s="708"/>
      <c r="BC222" s="708"/>
      <c r="BD222" s="708"/>
      <c r="BE222" s="708"/>
      <c r="BF222" s="708"/>
      <c r="BG222" s="708"/>
      <c r="BH222" s="708"/>
      <c r="BI222" s="708"/>
      <c r="BJ222" s="708"/>
      <c r="BK222" s="708"/>
      <c r="BL222" s="708"/>
      <c r="BM222" s="708"/>
    </row>
    <row r="223">
      <c r="A223" s="704"/>
      <c r="B223" s="708"/>
      <c r="C223" s="765"/>
      <c r="D223" s="708"/>
      <c r="E223" s="708"/>
      <c r="F223" s="708"/>
      <c r="G223" s="708"/>
      <c r="H223" s="708"/>
      <c r="I223" s="708"/>
      <c r="J223" s="708"/>
      <c r="K223" s="708"/>
      <c r="L223" s="708"/>
      <c r="M223" s="708"/>
      <c r="N223" s="708"/>
      <c r="O223" s="708"/>
      <c r="P223" s="708"/>
      <c r="Q223" s="708"/>
      <c r="R223" s="708"/>
      <c r="S223" s="708"/>
      <c r="T223" s="708"/>
      <c r="U223" s="708"/>
      <c r="V223" s="708"/>
      <c r="W223" s="708"/>
      <c r="X223" s="708"/>
      <c r="Y223" s="708"/>
      <c r="Z223" s="708"/>
      <c r="AA223" s="708"/>
      <c r="AB223" s="708"/>
      <c r="AC223" s="708"/>
      <c r="AD223" s="708"/>
      <c r="AE223" s="708"/>
      <c r="AF223" s="708"/>
      <c r="AG223" s="708"/>
      <c r="AH223" s="708"/>
      <c r="AI223" s="708"/>
      <c r="AJ223" s="708"/>
      <c r="AK223" s="708"/>
      <c r="AL223" s="708"/>
      <c r="AM223" s="708"/>
      <c r="AN223" s="708"/>
      <c r="AO223" s="708"/>
      <c r="AP223" s="708"/>
      <c r="AQ223" s="708"/>
      <c r="AR223" s="708"/>
      <c r="AS223" s="708"/>
      <c r="AT223" s="708"/>
      <c r="AU223" s="708"/>
      <c r="AV223" s="708"/>
      <c r="AW223" s="708"/>
      <c r="AX223" s="708"/>
      <c r="AY223" s="708"/>
      <c r="AZ223" s="708"/>
      <c r="BA223" s="708"/>
      <c r="BB223" s="708"/>
      <c r="BC223" s="708"/>
      <c r="BD223" s="708"/>
      <c r="BE223" s="708"/>
      <c r="BF223" s="708"/>
      <c r="BG223" s="708"/>
      <c r="BH223" s="708"/>
      <c r="BI223" s="708"/>
      <c r="BJ223" s="708"/>
      <c r="BK223" s="708"/>
      <c r="BL223" s="708"/>
      <c r="BM223" s="708"/>
    </row>
    <row r="224">
      <c r="A224" s="704"/>
      <c r="B224" s="708"/>
      <c r="C224" s="765"/>
      <c r="D224" s="708"/>
      <c r="E224" s="708"/>
      <c r="F224" s="708"/>
      <c r="G224" s="708"/>
      <c r="H224" s="708"/>
      <c r="I224" s="708"/>
      <c r="J224" s="708"/>
      <c r="K224" s="708"/>
      <c r="L224" s="708"/>
      <c r="M224" s="708"/>
      <c r="N224" s="708"/>
      <c r="O224" s="708"/>
      <c r="P224" s="708"/>
      <c r="Q224" s="708"/>
      <c r="R224" s="708"/>
      <c r="S224" s="708"/>
      <c r="T224" s="708"/>
      <c r="U224" s="708"/>
      <c r="V224" s="708"/>
      <c r="W224" s="708"/>
      <c r="X224" s="708"/>
      <c r="Y224" s="708"/>
      <c r="Z224" s="708"/>
      <c r="AA224" s="708"/>
      <c r="AB224" s="708"/>
      <c r="AC224" s="708"/>
      <c r="AD224" s="708"/>
      <c r="AE224" s="708"/>
      <c r="AF224" s="708"/>
      <c r="AG224" s="708"/>
      <c r="AH224" s="708"/>
      <c r="AI224" s="708"/>
      <c r="AJ224" s="708"/>
      <c r="AK224" s="708"/>
      <c r="AL224" s="708"/>
      <c r="AM224" s="708"/>
      <c r="AN224" s="708"/>
      <c r="AO224" s="708"/>
      <c r="AP224" s="708"/>
      <c r="AQ224" s="708"/>
      <c r="AR224" s="708"/>
      <c r="AS224" s="708"/>
      <c r="AT224" s="708"/>
      <c r="AU224" s="708"/>
      <c r="AV224" s="708"/>
      <c r="AW224" s="708"/>
      <c r="AX224" s="708"/>
      <c r="AY224" s="708"/>
      <c r="AZ224" s="708"/>
      <c r="BA224" s="708"/>
      <c r="BB224" s="708"/>
      <c r="BC224" s="708"/>
      <c r="BD224" s="708"/>
      <c r="BE224" s="708"/>
      <c r="BF224" s="708"/>
      <c r="BG224" s="708"/>
      <c r="BH224" s="708"/>
      <c r="BI224" s="708"/>
      <c r="BJ224" s="708"/>
      <c r="BK224" s="708"/>
      <c r="BL224" s="708"/>
      <c r="BM224" s="708"/>
    </row>
    <row r="225">
      <c r="A225" s="704"/>
      <c r="B225" s="708"/>
      <c r="C225" s="765"/>
      <c r="D225" s="708"/>
      <c r="E225" s="708"/>
      <c r="F225" s="708"/>
      <c r="G225" s="708"/>
      <c r="H225" s="708"/>
      <c r="I225" s="708"/>
      <c r="J225" s="708"/>
      <c r="K225" s="708"/>
      <c r="L225" s="708"/>
      <c r="M225" s="708"/>
      <c r="N225" s="708"/>
      <c r="O225" s="708"/>
      <c r="P225" s="708"/>
      <c r="Q225" s="708"/>
      <c r="R225" s="708"/>
      <c r="S225" s="708"/>
      <c r="T225" s="708"/>
      <c r="U225" s="708"/>
      <c r="V225" s="708"/>
      <c r="W225" s="708"/>
      <c r="X225" s="708"/>
      <c r="Y225" s="708"/>
      <c r="Z225" s="708"/>
      <c r="AA225" s="708"/>
      <c r="AB225" s="708"/>
      <c r="AC225" s="708"/>
      <c r="AD225" s="708"/>
      <c r="AE225" s="708"/>
      <c r="AF225" s="708"/>
      <c r="AG225" s="708"/>
      <c r="AH225" s="708"/>
      <c r="AI225" s="708"/>
      <c r="AJ225" s="708"/>
      <c r="AK225" s="708"/>
      <c r="AL225" s="708"/>
      <c r="AM225" s="708"/>
      <c r="AN225" s="708"/>
      <c r="AO225" s="708"/>
      <c r="AP225" s="708"/>
      <c r="AQ225" s="708"/>
      <c r="AR225" s="708"/>
      <c r="AS225" s="708"/>
      <c r="AT225" s="708"/>
      <c r="AU225" s="708"/>
      <c r="AV225" s="708"/>
      <c r="AW225" s="708"/>
      <c r="AX225" s="708"/>
      <c r="AY225" s="708"/>
      <c r="AZ225" s="708"/>
      <c r="BA225" s="708"/>
      <c r="BB225" s="708"/>
      <c r="BC225" s="708"/>
      <c r="BD225" s="708"/>
      <c r="BE225" s="708"/>
      <c r="BF225" s="708"/>
      <c r="BG225" s="708"/>
      <c r="BH225" s="708"/>
      <c r="BI225" s="708"/>
      <c r="BJ225" s="708"/>
      <c r="BK225" s="708"/>
      <c r="BL225" s="708"/>
      <c r="BM225" s="708"/>
    </row>
    <row r="226">
      <c r="A226" s="704"/>
      <c r="B226" s="708"/>
      <c r="C226" s="765"/>
      <c r="D226" s="708"/>
      <c r="E226" s="708"/>
      <c r="F226" s="708"/>
      <c r="G226" s="708"/>
      <c r="H226" s="708"/>
      <c r="I226" s="708"/>
      <c r="J226" s="708"/>
      <c r="K226" s="708"/>
      <c r="L226" s="708"/>
      <c r="M226" s="708"/>
      <c r="N226" s="708"/>
      <c r="O226" s="708"/>
      <c r="P226" s="708"/>
      <c r="Q226" s="708"/>
      <c r="R226" s="708"/>
      <c r="S226" s="708"/>
      <c r="T226" s="708"/>
      <c r="U226" s="708"/>
      <c r="V226" s="708"/>
      <c r="W226" s="708"/>
      <c r="X226" s="708"/>
      <c r="Y226" s="708"/>
      <c r="Z226" s="708"/>
      <c r="AA226" s="708"/>
      <c r="AB226" s="708"/>
      <c r="AC226" s="708"/>
      <c r="AD226" s="708"/>
      <c r="AE226" s="708"/>
      <c r="AF226" s="708"/>
      <c r="AG226" s="708"/>
      <c r="AH226" s="708"/>
      <c r="AI226" s="708"/>
      <c r="AJ226" s="708"/>
      <c r="AK226" s="708"/>
      <c r="AL226" s="708"/>
      <c r="AM226" s="708"/>
      <c r="AN226" s="708"/>
      <c r="AO226" s="708"/>
      <c r="AP226" s="708"/>
      <c r="AQ226" s="708"/>
      <c r="AR226" s="708"/>
      <c r="AS226" s="708"/>
      <c r="AT226" s="708"/>
      <c r="AU226" s="708"/>
      <c r="AV226" s="708"/>
      <c r="AW226" s="708"/>
      <c r="AX226" s="708"/>
      <c r="AY226" s="708"/>
      <c r="AZ226" s="708"/>
      <c r="BA226" s="708"/>
      <c r="BB226" s="708"/>
      <c r="BC226" s="708"/>
      <c r="BD226" s="708"/>
      <c r="BE226" s="708"/>
      <c r="BF226" s="708"/>
      <c r="BG226" s="708"/>
      <c r="BH226" s="708"/>
      <c r="BI226" s="708"/>
      <c r="BJ226" s="708"/>
      <c r="BK226" s="708"/>
      <c r="BL226" s="708"/>
      <c r="BM226" s="708"/>
    </row>
    <row r="227">
      <c r="A227" s="704"/>
      <c r="B227" s="708"/>
      <c r="C227" s="765"/>
      <c r="D227" s="708"/>
      <c r="E227" s="708"/>
      <c r="F227" s="708"/>
      <c r="G227" s="708"/>
      <c r="H227" s="708"/>
      <c r="I227" s="708"/>
      <c r="J227" s="708"/>
      <c r="K227" s="708"/>
      <c r="L227" s="708"/>
      <c r="M227" s="708"/>
      <c r="N227" s="708"/>
      <c r="O227" s="708"/>
      <c r="P227" s="708"/>
      <c r="Q227" s="708"/>
      <c r="R227" s="708"/>
      <c r="S227" s="708"/>
      <c r="T227" s="708"/>
      <c r="U227" s="708"/>
      <c r="V227" s="708"/>
      <c r="W227" s="708"/>
      <c r="X227" s="708"/>
      <c r="Y227" s="708"/>
      <c r="Z227" s="708"/>
      <c r="AA227" s="708"/>
      <c r="AB227" s="708"/>
      <c r="AC227" s="708"/>
      <c r="AD227" s="708"/>
      <c r="AE227" s="708"/>
      <c r="AF227" s="708"/>
      <c r="AG227" s="708"/>
      <c r="AH227" s="708"/>
      <c r="AI227" s="708"/>
      <c r="AJ227" s="708"/>
      <c r="AK227" s="708"/>
      <c r="AL227" s="708"/>
      <c r="AM227" s="708"/>
      <c r="AN227" s="708"/>
      <c r="AO227" s="708"/>
      <c r="AP227" s="708"/>
      <c r="AQ227" s="708"/>
      <c r="AR227" s="708"/>
      <c r="AS227" s="708"/>
      <c r="AT227" s="708"/>
      <c r="AU227" s="708"/>
      <c r="AV227" s="708"/>
      <c r="AW227" s="708"/>
      <c r="AX227" s="708"/>
      <c r="AY227" s="708"/>
      <c r="AZ227" s="708"/>
      <c r="BA227" s="708"/>
      <c r="BB227" s="708"/>
      <c r="BC227" s="708"/>
      <c r="BD227" s="708"/>
      <c r="BE227" s="708"/>
      <c r="BF227" s="708"/>
      <c r="BG227" s="708"/>
      <c r="BH227" s="708"/>
      <c r="BI227" s="708"/>
      <c r="BJ227" s="708"/>
      <c r="BK227" s="708"/>
      <c r="BL227" s="708"/>
      <c r="BM227" s="708"/>
    </row>
    <row r="228">
      <c r="A228" s="704"/>
      <c r="B228" s="708"/>
      <c r="C228" s="765"/>
      <c r="D228" s="708"/>
      <c r="E228" s="708"/>
      <c r="F228" s="708"/>
      <c r="G228" s="708"/>
      <c r="H228" s="708"/>
      <c r="I228" s="708"/>
      <c r="J228" s="708"/>
      <c r="K228" s="708"/>
      <c r="L228" s="708"/>
      <c r="M228" s="708"/>
      <c r="N228" s="708"/>
      <c r="O228" s="708"/>
      <c r="P228" s="708"/>
      <c r="Q228" s="708"/>
      <c r="R228" s="708"/>
      <c r="S228" s="708"/>
      <c r="T228" s="708"/>
      <c r="U228" s="708"/>
      <c r="V228" s="708"/>
      <c r="W228" s="708"/>
      <c r="X228" s="708"/>
      <c r="Y228" s="708"/>
      <c r="Z228" s="708"/>
      <c r="AA228" s="708"/>
      <c r="AB228" s="708"/>
      <c r="AC228" s="708"/>
      <c r="AD228" s="708"/>
      <c r="AE228" s="708"/>
      <c r="AF228" s="708"/>
      <c r="AG228" s="708"/>
      <c r="AH228" s="708"/>
      <c r="AI228" s="708"/>
      <c r="AJ228" s="708"/>
      <c r="AK228" s="708"/>
      <c r="AL228" s="708"/>
      <c r="AM228" s="708"/>
      <c r="AN228" s="708"/>
      <c r="AO228" s="708"/>
      <c r="AP228" s="708"/>
      <c r="AQ228" s="708"/>
      <c r="AR228" s="708"/>
      <c r="AS228" s="708"/>
      <c r="AT228" s="708"/>
      <c r="AU228" s="708"/>
      <c r="AV228" s="708"/>
      <c r="AW228" s="708"/>
      <c r="AX228" s="708"/>
      <c r="AY228" s="708"/>
      <c r="AZ228" s="708"/>
      <c r="BA228" s="708"/>
      <c r="BB228" s="708"/>
      <c r="BC228" s="708"/>
      <c r="BD228" s="708"/>
      <c r="BE228" s="708"/>
      <c r="BF228" s="708"/>
      <c r="BG228" s="708"/>
      <c r="BH228" s="708"/>
      <c r="BI228" s="708"/>
      <c r="BJ228" s="708"/>
      <c r="BK228" s="708"/>
      <c r="BL228" s="708"/>
      <c r="BM228" s="708"/>
    </row>
    <row r="229">
      <c r="A229" s="704"/>
      <c r="B229" s="708"/>
      <c r="C229" s="765"/>
      <c r="D229" s="708"/>
      <c r="E229" s="708"/>
      <c r="F229" s="708"/>
      <c r="G229" s="708"/>
      <c r="H229" s="708"/>
      <c r="I229" s="708"/>
      <c r="J229" s="708"/>
      <c r="K229" s="708"/>
      <c r="L229" s="708"/>
      <c r="M229" s="708"/>
      <c r="N229" s="708"/>
      <c r="O229" s="708"/>
      <c r="P229" s="708"/>
      <c r="Q229" s="708"/>
      <c r="R229" s="708"/>
      <c r="S229" s="708"/>
      <c r="T229" s="708"/>
      <c r="U229" s="708"/>
      <c r="V229" s="708"/>
      <c r="W229" s="708"/>
      <c r="X229" s="708"/>
      <c r="Y229" s="708"/>
      <c r="Z229" s="708"/>
      <c r="AA229" s="708"/>
      <c r="AB229" s="708"/>
      <c r="AC229" s="708"/>
      <c r="AD229" s="708"/>
      <c r="AE229" s="708"/>
      <c r="AF229" s="708"/>
      <c r="AG229" s="708"/>
      <c r="AH229" s="708"/>
      <c r="AI229" s="708"/>
      <c r="AJ229" s="708"/>
      <c r="AK229" s="708"/>
      <c r="AL229" s="708"/>
      <c r="AM229" s="708"/>
      <c r="AN229" s="708"/>
      <c r="AO229" s="708"/>
      <c r="AP229" s="708"/>
      <c r="AQ229" s="708"/>
      <c r="AR229" s="708"/>
      <c r="AS229" s="708"/>
      <c r="AT229" s="708"/>
      <c r="AU229" s="708"/>
      <c r="AV229" s="708"/>
      <c r="AW229" s="708"/>
      <c r="AX229" s="708"/>
      <c r="AY229" s="708"/>
      <c r="AZ229" s="708"/>
      <c r="BA229" s="708"/>
      <c r="BB229" s="708"/>
      <c r="BC229" s="708"/>
      <c r="BD229" s="708"/>
      <c r="BE229" s="708"/>
      <c r="BF229" s="708"/>
      <c r="BG229" s="708"/>
      <c r="BH229" s="708"/>
      <c r="BI229" s="708"/>
      <c r="BJ229" s="708"/>
      <c r="BK229" s="708"/>
      <c r="BL229" s="708"/>
      <c r="BM229" s="708"/>
    </row>
    <row r="230">
      <c r="A230" s="704"/>
      <c r="B230" s="708"/>
      <c r="C230" s="765"/>
      <c r="D230" s="708"/>
      <c r="E230" s="708"/>
      <c r="F230" s="708"/>
      <c r="G230" s="708"/>
      <c r="H230" s="708"/>
      <c r="I230" s="708"/>
      <c r="J230" s="708"/>
      <c r="K230" s="708"/>
      <c r="L230" s="708"/>
      <c r="M230" s="708"/>
      <c r="N230" s="708"/>
      <c r="O230" s="708"/>
      <c r="P230" s="708"/>
      <c r="Q230" s="708"/>
      <c r="R230" s="708"/>
      <c r="S230" s="708"/>
      <c r="T230" s="708"/>
      <c r="U230" s="708"/>
      <c r="V230" s="708"/>
      <c r="W230" s="708"/>
      <c r="X230" s="708"/>
      <c r="Y230" s="708"/>
      <c r="Z230" s="708"/>
      <c r="AA230" s="708"/>
      <c r="AB230" s="708"/>
      <c r="AC230" s="708"/>
      <c r="AD230" s="708"/>
      <c r="AE230" s="708"/>
      <c r="AF230" s="708"/>
      <c r="AG230" s="708"/>
      <c r="AH230" s="708"/>
      <c r="AI230" s="708"/>
      <c r="AJ230" s="708"/>
      <c r="AK230" s="708"/>
      <c r="AL230" s="708"/>
      <c r="AM230" s="708"/>
      <c r="AN230" s="708"/>
      <c r="AO230" s="708"/>
      <c r="AP230" s="708"/>
      <c r="AQ230" s="708"/>
      <c r="AR230" s="708"/>
      <c r="AS230" s="708"/>
      <c r="AT230" s="708"/>
      <c r="AU230" s="708"/>
      <c r="AV230" s="708"/>
      <c r="AW230" s="708"/>
      <c r="AX230" s="708"/>
      <c r="AY230" s="708"/>
      <c r="AZ230" s="708"/>
      <c r="BA230" s="708"/>
      <c r="BB230" s="708"/>
      <c r="BC230" s="708"/>
      <c r="BD230" s="708"/>
      <c r="BE230" s="708"/>
      <c r="BF230" s="708"/>
      <c r="BG230" s="708"/>
      <c r="BH230" s="708"/>
      <c r="BI230" s="708"/>
      <c r="BJ230" s="708"/>
      <c r="BK230" s="708"/>
      <c r="BL230" s="708"/>
      <c r="BM230" s="708"/>
    </row>
    <row r="231">
      <c r="A231" s="704"/>
      <c r="B231" s="708"/>
      <c r="C231" s="765"/>
      <c r="D231" s="708"/>
      <c r="E231" s="708"/>
      <c r="F231" s="708"/>
      <c r="G231" s="708"/>
      <c r="H231" s="708"/>
      <c r="I231" s="708"/>
      <c r="J231" s="708"/>
      <c r="K231" s="708"/>
      <c r="L231" s="708"/>
      <c r="M231" s="708"/>
      <c r="N231" s="708"/>
      <c r="O231" s="708"/>
      <c r="P231" s="708"/>
      <c r="Q231" s="708"/>
      <c r="R231" s="708"/>
      <c r="S231" s="708"/>
      <c r="T231" s="708"/>
      <c r="U231" s="708"/>
      <c r="V231" s="708"/>
      <c r="W231" s="708"/>
      <c r="X231" s="708"/>
      <c r="Y231" s="708"/>
      <c r="Z231" s="708"/>
      <c r="AA231" s="708"/>
      <c r="AB231" s="708"/>
      <c r="AC231" s="708"/>
      <c r="AD231" s="708"/>
      <c r="AE231" s="708"/>
      <c r="AF231" s="708"/>
      <c r="AG231" s="708"/>
      <c r="AH231" s="708"/>
      <c r="AI231" s="708"/>
      <c r="AJ231" s="708"/>
      <c r="AK231" s="708"/>
      <c r="AL231" s="708"/>
      <c r="AM231" s="708"/>
      <c r="AN231" s="708"/>
      <c r="AO231" s="708"/>
      <c r="AP231" s="708"/>
      <c r="AQ231" s="708"/>
      <c r="AR231" s="708"/>
      <c r="AS231" s="708"/>
      <c r="AT231" s="708"/>
      <c r="AU231" s="708"/>
      <c r="AV231" s="708"/>
      <c r="AW231" s="708"/>
      <c r="AX231" s="708"/>
      <c r="AY231" s="708"/>
      <c r="AZ231" s="708"/>
      <c r="BA231" s="708"/>
      <c r="BB231" s="708"/>
      <c r="BC231" s="708"/>
      <c r="BD231" s="708"/>
      <c r="BE231" s="708"/>
      <c r="BF231" s="708"/>
      <c r="BG231" s="708"/>
      <c r="BH231" s="708"/>
      <c r="BI231" s="708"/>
      <c r="BJ231" s="708"/>
      <c r="BK231" s="708"/>
      <c r="BL231" s="708"/>
      <c r="BM231" s="708"/>
    </row>
    <row r="232">
      <c r="A232" s="704"/>
      <c r="B232" s="708"/>
      <c r="C232" s="765"/>
      <c r="D232" s="708"/>
      <c r="E232" s="708"/>
      <c r="F232" s="708"/>
      <c r="G232" s="708"/>
      <c r="H232" s="708"/>
      <c r="I232" s="708"/>
      <c r="J232" s="708"/>
      <c r="K232" s="708"/>
      <c r="L232" s="708"/>
      <c r="M232" s="708"/>
      <c r="N232" s="708"/>
      <c r="O232" s="708"/>
      <c r="P232" s="708"/>
      <c r="Q232" s="708"/>
      <c r="R232" s="708"/>
      <c r="S232" s="708"/>
      <c r="T232" s="708"/>
      <c r="U232" s="708"/>
      <c r="V232" s="708"/>
      <c r="W232" s="708"/>
      <c r="X232" s="708"/>
      <c r="Y232" s="708"/>
      <c r="Z232" s="708"/>
      <c r="AA232" s="708"/>
      <c r="AB232" s="708"/>
      <c r="AC232" s="708"/>
      <c r="AD232" s="708"/>
      <c r="AE232" s="708"/>
      <c r="AF232" s="708"/>
      <c r="AG232" s="708"/>
      <c r="AH232" s="708"/>
      <c r="AI232" s="708"/>
      <c r="AJ232" s="708"/>
      <c r="AK232" s="708"/>
      <c r="AL232" s="708"/>
      <c r="AM232" s="708"/>
      <c r="AN232" s="708"/>
      <c r="AO232" s="708"/>
      <c r="AP232" s="708"/>
      <c r="AQ232" s="708"/>
      <c r="AR232" s="708"/>
      <c r="AS232" s="708"/>
      <c r="AT232" s="708"/>
      <c r="AU232" s="708"/>
      <c r="AV232" s="708"/>
      <c r="AW232" s="708"/>
      <c r="AX232" s="708"/>
      <c r="AY232" s="708"/>
      <c r="AZ232" s="708"/>
      <c r="BA232" s="708"/>
      <c r="BB232" s="708"/>
      <c r="BC232" s="708"/>
      <c r="BD232" s="708"/>
      <c r="BE232" s="708"/>
      <c r="BF232" s="708"/>
      <c r="BG232" s="708"/>
      <c r="BH232" s="708"/>
      <c r="BI232" s="708"/>
      <c r="BJ232" s="708"/>
      <c r="BK232" s="708"/>
      <c r="BL232" s="708"/>
      <c r="BM232" s="708"/>
    </row>
    <row r="233">
      <c r="A233" s="704"/>
      <c r="B233" s="708"/>
      <c r="C233" s="765"/>
      <c r="D233" s="708"/>
      <c r="E233" s="708"/>
      <c r="F233" s="708"/>
      <c r="G233" s="708"/>
      <c r="H233" s="708"/>
      <c r="I233" s="708"/>
      <c r="J233" s="708"/>
      <c r="K233" s="708"/>
      <c r="L233" s="708"/>
      <c r="M233" s="708"/>
      <c r="N233" s="708"/>
      <c r="O233" s="708"/>
      <c r="P233" s="708"/>
      <c r="Q233" s="708"/>
      <c r="R233" s="708"/>
      <c r="S233" s="708"/>
      <c r="T233" s="708"/>
      <c r="U233" s="708"/>
      <c r="V233" s="708"/>
      <c r="W233" s="708"/>
      <c r="X233" s="708"/>
      <c r="Y233" s="708"/>
      <c r="Z233" s="708"/>
      <c r="AA233" s="708"/>
      <c r="AB233" s="708"/>
      <c r="AC233" s="708"/>
      <c r="AD233" s="708"/>
      <c r="AE233" s="708"/>
      <c r="AF233" s="708"/>
      <c r="AG233" s="708"/>
      <c r="AH233" s="708"/>
      <c r="AI233" s="708"/>
      <c r="AJ233" s="708"/>
      <c r="AK233" s="708"/>
      <c r="AL233" s="708"/>
      <c r="AM233" s="708"/>
      <c r="AN233" s="708"/>
      <c r="AO233" s="708"/>
      <c r="AP233" s="708"/>
      <c r="AQ233" s="708"/>
      <c r="AR233" s="708"/>
      <c r="AS233" s="708"/>
      <c r="AT233" s="708"/>
      <c r="AU233" s="708"/>
      <c r="AV233" s="708"/>
      <c r="AW233" s="708"/>
      <c r="AX233" s="708"/>
      <c r="AY233" s="708"/>
      <c r="AZ233" s="708"/>
      <c r="BA233" s="708"/>
      <c r="BB233" s="708"/>
      <c r="BC233" s="708"/>
      <c r="BD233" s="708"/>
      <c r="BE233" s="708"/>
      <c r="BF233" s="708"/>
      <c r="BG233" s="708"/>
      <c r="BH233" s="708"/>
      <c r="BI233" s="708"/>
      <c r="BJ233" s="708"/>
      <c r="BK233" s="708"/>
      <c r="BL233" s="708"/>
      <c r="BM233" s="708"/>
    </row>
    <row r="234">
      <c r="A234" s="704"/>
      <c r="B234" s="708"/>
      <c r="C234" s="765"/>
      <c r="D234" s="708"/>
      <c r="E234" s="708"/>
      <c r="F234" s="708"/>
      <c r="G234" s="708"/>
      <c r="H234" s="708"/>
      <c r="I234" s="708"/>
      <c r="J234" s="708"/>
      <c r="K234" s="708"/>
      <c r="L234" s="708"/>
      <c r="M234" s="708"/>
      <c r="N234" s="708"/>
      <c r="O234" s="708"/>
      <c r="P234" s="708"/>
      <c r="Q234" s="708"/>
      <c r="R234" s="708"/>
      <c r="S234" s="708"/>
      <c r="T234" s="708"/>
      <c r="U234" s="708"/>
      <c r="V234" s="708"/>
      <c r="W234" s="708"/>
      <c r="X234" s="708"/>
      <c r="Y234" s="708"/>
      <c r="Z234" s="708"/>
      <c r="AA234" s="708"/>
      <c r="AB234" s="708"/>
      <c r="AC234" s="708"/>
      <c r="AD234" s="708"/>
      <c r="AE234" s="708"/>
      <c r="AF234" s="708"/>
      <c r="AG234" s="708"/>
      <c r="AH234" s="708"/>
      <c r="AI234" s="708"/>
      <c r="AJ234" s="708"/>
      <c r="AK234" s="708"/>
      <c r="AL234" s="708"/>
      <c r="AM234" s="708"/>
      <c r="AN234" s="708"/>
      <c r="AO234" s="708"/>
      <c r="AP234" s="708"/>
      <c r="AQ234" s="708"/>
      <c r="AR234" s="708"/>
      <c r="AS234" s="708"/>
      <c r="AT234" s="708"/>
      <c r="AU234" s="708"/>
      <c r="AV234" s="708"/>
      <c r="AW234" s="708"/>
      <c r="AX234" s="708"/>
      <c r="AY234" s="708"/>
      <c r="AZ234" s="708"/>
      <c r="BA234" s="708"/>
      <c r="BB234" s="708"/>
      <c r="BC234" s="708"/>
      <c r="BD234" s="708"/>
      <c r="BE234" s="708"/>
      <c r="BF234" s="708"/>
      <c r="BG234" s="708"/>
      <c r="BH234" s="708"/>
      <c r="BI234" s="708"/>
      <c r="BJ234" s="708"/>
      <c r="BK234" s="708"/>
      <c r="BL234" s="708"/>
      <c r="BM234" s="708"/>
    </row>
    <row r="235">
      <c r="A235" s="704"/>
      <c r="B235" s="708"/>
      <c r="C235" s="765"/>
      <c r="D235" s="708"/>
      <c r="E235" s="708"/>
      <c r="F235" s="708"/>
      <c r="G235" s="708"/>
      <c r="H235" s="708"/>
      <c r="I235" s="708"/>
      <c r="J235" s="708"/>
      <c r="K235" s="708"/>
      <c r="L235" s="708"/>
      <c r="M235" s="708"/>
      <c r="N235" s="708"/>
      <c r="O235" s="708"/>
      <c r="P235" s="708"/>
      <c r="Q235" s="708"/>
      <c r="R235" s="708"/>
      <c r="S235" s="708"/>
      <c r="T235" s="708"/>
      <c r="U235" s="708"/>
      <c r="V235" s="708"/>
      <c r="W235" s="708"/>
      <c r="X235" s="708"/>
      <c r="Y235" s="708"/>
      <c r="Z235" s="708"/>
      <c r="AA235" s="708"/>
      <c r="AB235" s="708"/>
      <c r="AC235" s="708"/>
      <c r="AD235" s="708"/>
      <c r="AE235" s="708"/>
      <c r="AF235" s="708"/>
      <c r="AG235" s="708"/>
      <c r="AH235" s="708"/>
      <c r="AI235" s="708"/>
      <c r="AJ235" s="708"/>
      <c r="AK235" s="708"/>
      <c r="AL235" s="708"/>
      <c r="AM235" s="708"/>
      <c r="AN235" s="708"/>
      <c r="AO235" s="708"/>
      <c r="AP235" s="708"/>
      <c r="AQ235" s="708"/>
      <c r="AR235" s="708"/>
      <c r="AS235" s="708"/>
      <c r="AT235" s="708"/>
      <c r="AU235" s="708"/>
      <c r="AV235" s="708"/>
      <c r="AW235" s="708"/>
      <c r="AX235" s="708"/>
      <c r="AY235" s="708"/>
      <c r="AZ235" s="708"/>
      <c r="BA235" s="708"/>
      <c r="BB235" s="708"/>
      <c r="BC235" s="708"/>
      <c r="BD235" s="708"/>
      <c r="BE235" s="708"/>
      <c r="BF235" s="708"/>
      <c r="BG235" s="708"/>
      <c r="BH235" s="708"/>
      <c r="BI235" s="708"/>
      <c r="BJ235" s="708"/>
      <c r="BK235" s="708"/>
      <c r="BL235" s="708"/>
      <c r="BM235" s="708"/>
    </row>
    <row r="236">
      <c r="A236" s="704"/>
      <c r="B236" s="708"/>
      <c r="C236" s="765"/>
      <c r="D236" s="708"/>
      <c r="E236" s="708"/>
      <c r="F236" s="708"/>
      <c r="G236" s="708"/>
      <c r="H236" s="708"/>
      <c r="I236" s="708"/>
      <c r="J236" s="708"/>
      <c r="K236" s="708"/>
      <c r="L236" s="708"/>
      <c r="M236" s="708"/>
      <c r="N236" s="708"/>
      <c r="O236" s="708"/>
      <c r="P236" s="708"/>
      <c r="Q236" s="708"/>
      <c r="R236" s="708"/>
      <c r="S236" s="708"/>
      <c r="T236" s="708"/>
      <c r="U236" s="708"/>
      <c r="V236" s="708"/>
      <c r="W236" s="708"/>
      <c r="X236" s="708"/>
      <c r="Y236" s="708"/>
      <c r="Z236" s="708"/>
      <c r="AA236" s="708"/>
      <c r="AB236" s="708"/>
      <c r="AC236" s="708"/>
      <c r="AD236" s="708"/>
      <c r="AE236" s="708"/>
      <c r="AF236" s="708"/>
      <c r="AG236" s="708"/>
      <c r="AH236" s="708"/>
      <c r="AI236" s="708"/>
      <c r="AJ236" s="708"/>
      <c r="AK236" s="708"/>
      <c r="AL236" s="708"/>
      <c r="AM236" s="708"/>
      <c r="AN236" s="708"/>
      <c r="AO236" s="708"/>
      <c r="AP236" s="708"/>
      <c r="AQ236" s="708"/>
      <c r="AR236" s="708"/>
      <c r="AS236" s="708"/>
      <c r="AT236" s="708"/>
      <c r="AU236" s="708"/>
      <c r="AV236" s="708"/>
      <c r="AW236" s="708"/>
      <c r="AX236" s="708"/>
      <c r="AY236" s="708"/>
      <c r="AZ236" s="708"/>
      <c r="BA236" s="708"/>
      <c r="BB236" s="708"/>
      <c r="BC236" s="708"/>
      <c r="BD236" s="708"/>
      <c r="BE236" s="708"/>
      <c r="BF236" s="708"/>
      <c r="BG236" s="708"/>
      <c r="BH236" s="708"/>
      <c r="BI236" s="708"/>
      <c r="BJ236" s="708"/>
      <c r="BK236" s="708"/>
      <c r="BL236" s="708"/>
      <c r="BM236" s="708"/>
    </row>
    <row r="237">
      <c r="A237" s="704"/>
      <c r="B237" s="708"/>
      <c r="C237" s="765"/>
      <c r="D237" s="708"/>
      <c r="E237" s="708"/>
      <c r="F237" s="708"/>
      <c r="G237" s="708"/>
      <c r="H237" s="708"/>
      <c r="I237" s="708"/>
      <c r="J237" s="708"/>
      <c r="K237" s="708"/>
      <c r="L237" s="708"/>
      <c r="M237" s="708"/>
      <c r="N237" s="708"/>
      <c r="O237" s="708"/>
      <c r="P237" s="708"/>
      <c r="Q237" s="708"/>
      <c r="R237" s="708"/>
      <c r="S237" s="708"/>
      <c r="T237" s="708"/>
      <c r="U237" s="708"/>
      <c r="V237" s="708"/>
      <c r="W237" s="708"/>
      <c r="X237" s="708"/>
      <c r="Y237" s="708"/>
      <c r="Z237" s="708"/>
      <c r="AA237" s="708"/>
      <c r="AB237" s="708"/>
      <c r="AC237" s="708"/>
      <c r="AD237" s="708"/>
      <c r="AE237" s="708"/>
      <c r="AF237" s="708"/>
      <c r="AG237" s="708"/>
      <c r="AH237" s="708"/>
      <c r="AI237" s="708"/>
      <c r="AJ237" s="708"/>
      <c r="AK237" s="708"/>
      <c r="AL237" s="708"/>
      <c r="AM237" s="708"/>
      <c r="AN237" s="708"/>
      <c r="AO237" s="708"/>
      <c r="AP237" s="708"/>
      <c r="AQ237" s="708"/>
      <c r="AR237" s="708"/>
      <c r="AS237" s="708"/>
      <c r="AT237" s="708"/>
      <c r="AU237" s="708"/>
      <c r="AV237" s="708"/>
      <c r="AW237" s="708"/>
      <c r="AX237" s="708"/>
      <c r="AY237" s="708"/>
      <c r="AZ237" s="708"/>
      <c r="BA237" s="708"/>
      <c r="BB237" s="708"/>
      <c r="BC237" s="708"/>
      <c r="BD237" s="708"/>
      <c r="BE237" s="708"/>
      <c r="BF237" s="708"/>
      <c r="BG237" s="708"/>
      <c r="BH237" s="708"/>
      <c r="BI237" s="708"/>
      <c r="BJ237" s="708"/>
      <c r="BK237" s="708"/>
      <c r="BL237" s="708"/>
      <c r="BM237" s="708"/>
    </row>
    <row r="238">
      <c r="A238" s="704"/>
      <c r="B238" s="708"/>
      <c r="C238" s="765"/>
      <c r="D238" s="708"/>
      <c r="E238" s="708"/>
      <c r="F238" s="708"/>
      <c r="G238" s="708"/>
      <c r="H238" s="708"/>
      <c r="I238" s="708"/>
      <c r="J238" s="708"/>
      <c r="K238" s="708"/>
      <c r="L238" s="708"/>
      <c r="M238" s="708"/>
      <c r="N238" s="708"/>
      <c r="O238" s="708"/>
      <c r="P238" s="708"/>
      <c r="Q238" s="708"/>
      <c r="R238" s="708"/>
      <c r="S238" s="708"/>
      <c r="T238" s="708"/>
      <c r="U238" s="708"/>
      <c r="V238" s="708"/>
      <c r="W238" s="708"/>
      <c r="X238" s="708"/>
      <c r="Y238" s="708"/>
      <c r="Z238" s="708"/>
      <c r="AA238" s="708"/>
      <c r="AB238" s="708"/>
      <c r="AC238" s="708"/>
      <c r="AD238" s="708"/>
      <c r="AE238" s="708"/>
      <c r="AF238" s="708"/>
      <c r="AG238" s="708"/>
      <c r="AH238" s="708"/>
      <c r="AI238" s="708"/>
      <c r="AJ238" s="708"/>
      <c r="AK238" s="708"/>
      <c r="AL238" s="708"/>
      <c r="AM238" s="708"/>
      <c r="AN238" s="708"/>
      <c r="AO238" s="708"/>
      <c r="AP238" s="708"/>
      <c r="AQ238" s="708"/>
      <c r="AR238" s="708"/>
      <c r="AS238" s="708"/>
      <c r="AT238" s="708"/>
      <c r="AU238" s="708"/>
      <c r="AV238" s="708"/>
      <c r="AW238" s="708"/>
      <c r="AX238" s="708"/>
      <c r="AY238" s="708"/>
      <c r="AZ238" s="708"/>
      <c r="BA238" s="708"/>
      <c r="BB238" s="708"/>
      <c r="BC238" s="708"/>
      <c r="BD238" s="708"/>
      <c r="BE238" s="708"/>
      <c r="BF238" s="708"/>
      <c r="BG238" s="708"/>
      <c r="BH238" s="708"/>
      <c r="BI238" s="708"/>
      <c r="BJ238" s="708"/>
      <c r="BK238" s="708"/>
      <c r="BL238" s="708"/>
      <c r="BM238" s="708"/>
    </row>
    <row r="239">
      <c r="A239" s="704"/>
      <c r="B239" s="708"/>
      <c r="C239" s="765"/>
      <c r="D239" s="708"/>
      <c r="E239" s="708"/>
      <c r="F239" s="708"/>
      <c r="G239" s="708"/>
      <c r="H239" s="708"/>
      <c r="I239" s="708"/>
      <c r="J239" s="708"/>
      <c r="K239" s="708"/>
      <c r="L239" s="708"/>
      <c r="M239" s="708"/>
      <c r="N239" s="708"/>
      <c r="O239" s="708"/>
      <c r="P239" s="708"/>
      <c r="Q239" s="708"/>
      <c r="R239" s="708"/>
      <c r="S239" s="708"/>
      <c r="T239" s="708"/>
      <c r="U239" s="708"/>
      <c r="V239" s="708"/>
      <c r="W239" s="708"/>
      <c r="X239" s="708"/>
      <c r="Y239" s="708"/>
      <c r="Z239" s="708"/>
      <c r="AA239" s="708"/>
      <c r="AB239" s="708"/>
      <c r="AC239" s="708"/>
      <c r="AD239" s="708"/>
      <c r="AE239" s="708"/>
      <c r="AF239" s="708"/>
      <c r="AG239" s="708"/>
      <c r="AH239" s="708"/>
      <c r="AI239" s="708"/>
      <c r="AJ239" s="708"/>
      <c r="AK239" s="708"/>
      <c r="AL239" s="708"/>
      <c r="AM239" s="708"/>
      <c r="AN239" s="708"/>
      <c r="AO239" s="708"/>
      <c r="AP239" s="708"/>
      <c r="AQ239" s="708"/>
      <c r="AR239" s="708"/>
      <c r="AS239" s="708"/>
      <c r="AT239" s="708"/>
      <c r="AU239" s="708"/>
      <c r="AV239" s="708"/>
      <c r="AW239" s="708"/>
      <c r="AX239" s="708"/>
      <c r="AY239" s="708"/>
      <c r="AZ239" s="708"/>
      <c r="BA239" s="708"/>
      <c r="BB239" s="708"/>
      <c r="BC239" s="708"/>
      <c r="BD239" s="708"/>
      <c r="BE239" s="708"/>
      <c r="BF239" s="708"/>
      <c r="BG239" s="708"/>
      <c r="BH239" s="708"/>
      <c r="BI239" s="708"/>
      <c r="BJ239" s="708"/>
      <c r="BK239" s="708"/>
      <c r="BL239" s="708"/>
      <c r="BM239" s="708"/>
    </row>
    <row r="240">
      <c r="A240" s="704"/>
      <c r="B240" s="708"/>
      <c r="C240" s="765"/>
      <c r="D240" s="708"/>
      <c r="E240" s="708"/>
      <c r="F240" s="708"/>
      <c r="G240" s="708"/>
      <c r="H240" s="708"/>
      <c r="I240" s="708"/>
      <c r="J240" s="708"/>
      <c r="K240" s="708"/>
      <c r="L240" s="708"/>
      <c r="M240" s="708"/>
      <c r="N240" s="708"/>
      <c r="O240" s="708"/>
      <c r="P240" s="708"/>
      <c r="Q240" s="708"/>
      <c r="R240" s="708"/>
      <c r="S240" s="708"/>
      <c r="T240" s="708"/>
      <c r="U240" s="708"/>
      <c r="V240" s="708"/>
      <c r="W240" s="708"/>
      <c r="X240" s="708"/>
      <c r="Y240" s="708"/>
      <c r="Z240" s="708"/>
      <c r="AA240" s="708"/>
      <c r="AB240" s="708"/>
      <c r="AC240" s="708"/>
      <c r="AD240" s="708"/>
      <c r="AE240" s="708"/>
      <c r="AF240" s="708"/>
      <c r="AG240" s="708"/>
      <c r="AH240" s="708"/>
      <c r="AI240" s="708"/>
      <c r="AJ240" s="708"/>
      <c r="AK240" s="708"/>
      <c r="AL240" s="708"/>
      <c r="AM240" s="708"/>
      <c r="AN240" s="708"/>
      <c r="AO240" s="708"/>
      <c r="AP240" s="708"/>
      <c r="AQ240" s="708"/>
      <c r="AR240" s="708"/>
      <c r="AS240" s="708"/>
      <c r="AT240" s="708"/>
      <c r="AU240" s="708"/>
      <c r="AV240" s="708"/>
      <c r="AW240" s="708"/>
      <c r="AX240" s="708"/>
      <c r="AY240" s="708"/>
      <c r="AZ240" s="708"/>
      <c r="BA240" s="708"/>
      <c r="BB240" s="708"/>
      <c r="BC240" s="708"/>
      <c r="BD240" s="708"/>
      <c r="BE240" s="708"/>
      <c r="BF240" s="708"/>
      <c r="BG240" s="708"/>
      <c r="BH240" s="708"/>
      <c r="BI240" s="708"/>
      <c r="BJ240" s="708"/>
      <c r="BK240" s="708"/>
      <c r="BL240" s="708"/>
      <c r="BM240" s="708"/>
    </row>
    <row r="241">
      <c r="A241" s="704"/>
      <c r="B241" s="708"/>
      <c r="C241" s="765"/>
      <c r="D241" s="708"/>
      <c r="E241" s="708"/>
      <c r="F241" s="708"/>
      <c r="G241" s="708"/>
      <c r="H241" s="708"/>
      <c r="I241" s="708"/>
      <c r="J241" s="708"/>
      <c r="K241" s="708"/>
      <c r="L241" s="708"/>
      <c r="M241" s="708"/>
      <c r="N241" s="708"/>
      <c r="O241" s="708"/>
      <c r="P241" s="708"/>
      <c r="Q241" s="708"/>
      <c r="R241" s="708"/>
      <c r="S241" s="708"/>
      <c r="T241" s="708"/>
      <c r="U241" s="708"/>
      <c r="V241" s="708"/>
      <c r="W241" s="708"/>
      <c r="X241" s="708"/>
      <c r="Y241" s="708"/>
      <c r="Z241" s="708"/>
      <c r="AA241" s="708"/>
      <c r="AB241" s="708"/>
      <c r="AC241" s="708"/>
      <c r="AD241" s="708"/>
      <c r="AE241" s="708"/>
      <c r="AF241" s="708"/>
      <c r="AG241" s="708"/>
      <c r="AH241" s="708"/>
      <c r="AI241" s="708"/>
      <c r="AJ241" s="708"/>
      <c r="AK241" s="708"/>
      <c r="AL241" s="708"/>
      <c r="AM241" s="708"/>
      <c r="AN241" s="708"/>
      <c r="AO241" s="708"/>
      <c r="AP241" s="708"/>
      <c r="AQ241" s="708"/>
      <c r="AR241" s="708"/>
      <c r="AS241" s="708"/>
      <c r="AT241" s="708"/>
      <c r="AU241" s="708"/>
      <c r="AV241" s="708"/>
      <c r="AW241" s="708"/>
      <c r="AX241" s="708"/>
      <c r="AY241" s="708"/>
      <c r="AZ241" s="708"/>
      <c r="BA241" s="708"/>
      <c r="BB241" s="708"/>
      <c r="BC241" s="708"/>
      <c r="BD241" s="708"/>
      <c r="BE241" s="708"/>
      <c r="BF241" s="708"/>
      <c r="BG241" s="708"/>
      <c r="BH241" s="708"/>
      <c r="BI241" s="708"/>
      <c r="BJ241" s="708"/>
      <c r="BK241" s="708"/>
      <c r="BL241" s="708"/>
      <c r="BM241" s="708"/>
    </row>
    <row r="242">
      <c r="A242" s="704"/>
      <c r="B242" s="708"/>
      <c r="C242" s="765"/>
      <c r="D242" s="708"/>
      <c r="E242" s="708"/>
      <c r="F242" s="708"/>
      <c r="G242" s="708"/>
      <c r="H242" s="708"/>
      <c r="I242" s="708"/>
      <c r="J242" s="708"/>
      <c r="K242" s="708"/>
      <c r="L242" s="708"/>
      <c r="M242" s="708"/>
      <c r="N242" s="708"/>
      <c r="O242" s="708"/>
      <c r="P242" s="708"/>
      <c r="Q242" s="708"/>
      <c r="R242" s="708"/>
      <c r="S242" s="708"/>
      <c r="T242" s="708"/>
      <c r="U242" s="708"/>
      <c r="V242" s="708"/>
      <c r="W242" s="708"/>
      <c r="X242" s="708"/>
      <c r="Y242" s="708"/>
      <c r="Z242" s="708"/>
      <c r="AA242" s="708"/>
      <c r="AB242" s="708"/>
      <c r="AC242" s="708"/>
      <c r="AD242" s="708"/>
      <c r="AE242" s="708"/>
      <c r="AF242" s="708"/>
      <c r="AG242" s="708"/>
      <c r="AH242" s="708"/>
      <c r="AI242" s="708"/>
      <c r="AJ242" s="708"/>
      <c r="AK242" s="708"/>
      <c r="AL242" s="708"/>
      <c r="AM242" s="708"/>
      <c r="AN242" s="708"/>
      <c r="AO242" s="708"/>
      <c r="AP242" s="708"/>
      <c r="AQ242" s="708"/>
      <c r="AR242" s="708"/>
      <c r="AS242" s="708"/>
      <c r="AT242" s="708"/>
      <c r="AU242" s="708"/>
      <c r="AV242" s="708"/>
      <c r="AW242" s="708"/>
      <c r="AX242" s="708"/>
      <c r="AY242" s="708"/>
      <c r="AZ242" s="708"/>
      <c r="BA242" s="708"/>
      <c r="BB242" s="708"/>
      <c r="BC242" s="708"/>
      <c r="BD242" s="708"/>
      <c r="BE242" s="708"/>
      <c r="BF242" s="708"/>
      <c r="BG242" s="708"/>
      <c r="BH242" s="708"/>
      <c r="BI242" s="708"/>
      <c r="BJ242" s="708"/>
      <c r="BK242" s="708"/>
      <c r="BL242" s="708"/>
      <c r="BM242" s="708"/>
    </row>
    <row r="243">
      <c r="A243" s="704"/>
      <c r="B243" s="708"/>
      <c r="C243" s="765"/>
      <c r="D243" s="708"/>
      <c r="E243" s="708"/>
      <c r="F243" s="708"/>
      <c r="G243" s="708"/>
      <c r="H243" s="708"/>
      <c r="I243" s="708"/>
      <c r="J243" s="708"/>
      <c r="K243" s="708"/>
      <c r="L243" s="708"/>
      <c r="M243" s="708"/>
      <c r="N243" s="708"/>
      <c r="O243" s="708"/>
      <c r="P243" s="708"/>
      <c r="Q243" s="708"/>
      <c r="R243" s="708"/>
      <c r="S243" s="708"/>
      <c r="T243" s="708"/>
      <c r="U243" s="708"/>
      <c r="V243" s="708"/>
      <c r="W243" s="708"/>
      <c r="X243" s="708"/>
      <c r="Y243" s="708"/>
      <c r="Z243" s="708"/>
      <c r="AA243" s="708"/>
      <c r="AB243" s="708"/>
      <c r="AC243" s="708"/>
      <c r="AD243" s="708"/>
      <c r="AE243" s="708"/>
      <c r="AF243" s="708"/>
      <c r="AG243" s="708"/>
      <c r="AH243" s="708"/>
      <c r="AI243" s="708"/>
      <c r="AJ243" s="708"/>
      <c r="AK243" s="708"/>
      <c r="AL243" s="708"/>
      <c r="AM243" s="708"/>
      <c r="AN243" s="708"/>
      <c r="AO243" s="708"/>
      <c r="AP243" s="708"/>
      <c r="AQ243" s="708"/>
      <c r="AR243" s="708"/>
      <c r="AS243" s="708"/>
      <c r="AT243" s="708"/>
      <c r="AU243" s="708"/>
      <c r="AV243" s="708"/>
      <c r="AW243" s="708"/>
      <c r="AX243" s="708"/>
      <c r="AY243" s="708"/>
      <c r="AZ243" s="708"/>
      <c r="BA243" s="708"/>
      <c r="BB243" s="708"/>
      <c r="BC243" s="708"/>
      <c r="BD243" s="708"/>
      <c r="BE243" s="708"/>
      <c r="BF243" s="708"/>
      <c r="BG243" s="708"/>
      <c r="BH243" s="708"/>
      <c r="BI243" s="708"/>
      <c r="BJ243" s="708"/>
      <c r="BK243" s="708"/>
      <c r="BL243" s="708"/>
      <c r="BM243" s="708"/>
    </row>
    <row r="244">
      <c r="A244" s="704"/>
      <c r="B244" s="708"/>
      <c r="C244" s="765"/>
      <c r="D244" s="708"/>
      <c r="E244" s="708"/>
      <c r="F244" s="708"/>
      <c r="G244" s="708"/>
      <c r="H244" s="708"/>
      <c r="I244" s="708"/>
      <c r="J244" s="708"/>
      <c r="K244" s="708"/>
      <c r="L244" s="708"/>
      <c r="M244" s="708"/>
      <c r="N244" s="708"/>
      <c r="O244" s="708"/>
      <c r="P244" s="708"/>
      <c r="Q244" s="708"/>
      <c r="R244" s="708"/>
      <c r="S244" s="708"/>
      <c r="T244" s="708"/>
      <c r="U244" s="708"/>
      <c r="V244" s="708"/>
      <c r="W244" s="708"/>
      <c r="X244" s="708"/>
      <c r="Y244" s="708"/>
      <c r="Z244" s="708"/>
      <c r="AA244" s="708"/>
      <c r="AB244" s="708"/>
      <c r="AC244" s="708"/>
      <c r="AD244" s="708"/>
      <c r="AE244" s="708"/>
      <c r="AF244" s="708"/>
      <c r="AG244" s="708"/>
      <c r="AH244" s="708"/>
      <c r="AI244" s="708"/>
      <c r="AJ244" s="708"/>
      <c r="AK244" s="708"/>
      <c r="AL244" s="708"/>
      <c r="AM244" s="708"/>
      <c r="AN244" s="708"/>
      <c r="AO244" s="708"/>
      <c r="AP244" s="708"/>
      <c r="AQ244" s="708"/>
      <c r="AR244" s="708"/>
      <c r="AS244" s="708"/>
      <c r="AT244" s="708"/>
      <c r="AU244" s="708"/>
      <c r="AV244" s="708"/>
      <c r="AW244" s="708"/>
      <c r="AX244" s="708"/>
      <c r="AY244" s="708"/>
      <c r="AZ244" s="708"/>
      <c r="BA244" s="708"/>
      <c r="BB244" s="708"/>
      <c r="BC244" s="708"/>
      <c r="BD244" s="708"/>
      <c r="BE244" s="708"/>
      <c r="BF244" s="708"/>
      <c r="BG244" s="708"/>
      <c r="BH244" s="708"/>
      <c r="BI244" s="708"/>
      <c r="BJ244" s="708"/>
      <c r="BK244" s="708"/>
      <c r="BL244" s="708"/>
      <c r="BM244" s="708"/>
    </row>
    <row r="245">
      <c r="A245" s="704"/>
      <c r="B245" s="708"/>
      <c r="C245" s="765"/>
      <c r="D245" s="708"/>
      <c r="E245" s="708"/>
      <c r="F245" s="708"/>
      <c r="G245" s="708"/>
      <c r="H245" s="708"/>
      <c r="I245" s="708"/>
      <c r="J245" s="708"/>
      <c r="K245" s="708"/>
      <c r="L245" s="708"/>
      <c r="M245" s="708"/>
      <c r="N245" s="708"/>
      <c r="O245" s="708"/>
      <c r="P245" s="708"/>
      <c r="Q245" s="708"/>
      <c r="R245" s="708"/>
      <c r="S245" s="708"/>
      <c r="T245" s="708"/>
      <c r="U245" s="708"/>
      <c r="V245" s="708"/>
      <c r="W245" s="708"/>
      <c r="X245" s="708"/>
      <c r="Y245" s="708"/>
      <c r="Z245" s="708"/>
      <c r="AA245" s="708"/>
      <c r="AB245" s="708"/>
      <c r="AC245" s="708"/>
      <c r="AD245" s="708"/>
      <c r="AE245" s="708"/>
      <c r="AF245" s="708"/>
      <c r="AG245" s="708"/>
      <c r="AH245" s="708"/>
      <c r="AI245" s="708"/>
      <c r="AJ245" s="708"/>
      <c r="AK245" s="708"/>
      <c r="AL245" s="708"/>
      <c r="AM245" s="708"/>
      <c r="AN245" s="708"/>
      <c r="AO245" s="708"/>
      <c r="AP245" s="708"/>
      <c r="AQ245" s="708"/>
      <c r="AR245" s="708"/>
      <c r="AS245" s="708"/>
      <c r="AT245" s="708"/>
      <c r="AU245" s="708"/>
      <c r="AV245" s="708"/>
      <c r="AW245" s="708"/>
      <c r="AX245" s="708"/>
      <c r="AY245" s="708"/>
      <c r="AZ245" s="708"/>
      <c r="BA245" s="708"/>
      <c r="BB245" s="708"/>
      <c r="BC245" s="708"/>
      <c r="BD245" s="708"/>
      <c r="BE245" s="708"/>
      <c r="BF245" s="708"/>
      <c r="BG245" s="708"/>
      <c r="BH245" s="708"/>
      <c r="BI245" s="708"/>
      <c r="BJ245" s="708"/>
      <c r="BK245" s="708"/>
      <c r="BL245" s="708"/>
      <c r="BM245" s="708"/>
    </row>
    <row r="246">
      <c r="A246" s="704"/>
      <c r="B246" s="708"/>
      <c r="C246" s="765"/>
      <c r="D246" s="708"/>
      <c r="E246" s="708"/>
      <c r="F246" s="708"/>
      <c r="G246" s="708"/>
      <c r="H246" s="708"/>
      <c r="I246" s="708"/>
      <c r="J246" s="708"/>
      <c r="K246" s="708"/>
      <c r="L246" s="708"/>
      <c r="M246" s="708"/>
      <c r="N246" s="708"/>
      <c r="O246" s="708"/>
      <c r="P246" s="708"/>
      <c r="Q246" s="708"/>
      <c r="R246" s="708"/>
      <c r="S246" s="708"/>
      <c r="T246" s="708"/>
      <c r="U246" s="708"/>
      <c r="V246" s="708"/>
      <c r="W246" s="708"/>
      <c r="X246" s="708"/>
      <c r="Y246" s="708"/>
      <c r="Z246" s="708"/>
      <c r="AA246" s="708"/>
      <c r="AB246" s="708"/>
      <c r="AC246" s="708"/>
      <c r="AD246" s="708"/>
      <c r="AE246" s="708"/>
      <c r="AF246" s="708"/>
      <c r="AG246" s="708"/>
      <c r="AH246" s="708"/>
      <c r="AI246" s="708"/>
      <c r="AJ246" s="708"/>
      <c r="AK246" s="708"/>
      <c r="AL246" s="708"/>
      <c r="AM246" s="708"/>
      <c r="AN246" s="708"/>
      <c r="AO246" s="708"/>
      <c r="AP246" s="708"/>
      <c r="AQ246" s="708"/>
      <c r="AR246" s="708"/>
      <c r="AS246" s="708"/>
      <c r="AT246" s="708"/>
      <c r="AU246" s="708"/>
      <c r="AV246" s="708"/>
      <c r="AW246" s="708"/>
      <c r="AX246" s="708"/>
      <c r="AY246" s="708"/>
      <c r="AZ246" s="708"/>
      <c r="BA246" s="708"/>
      <c r="BB246" s="708"/>
      <c r="BC246" s="708"/>
      <c r="BD246" s="708"/>
      <c r="BE246" s="708"/>
      <c r="BF246" s="708"/>
      <c r="BG246" s="708"/>
      <c r="BH246" s="708"/>
      <c r="BI246" s="708"/>
      <c r="BJ246" s="708"/>
      <c r="BK246" s="708"/>
      <c r="BL246" s="708"/>
      <c r="BM246" s="708"/>
    </row>
    <row r="247">
      <c r="A247" s="704"/>
      <c r="B247" s="708"/>
      <c r="C247" s="765"/>
      <c r="D247" s="708"/>
      <c r="E247" s="708"/>
      <c r="F247" s="708"/>
      <c r="G247" s="708"/>
      <c r="H247" s="708"/>
      <c r="I247" s="708"/>
      <c r="J247" s="708"/>
      <c r="K247" s="708"/>
      <c r="L247" s="708"/>
      <c r="M247" s="708"/>
      <c r="N247" s="708"/>
      <c r="O247" s="708"/>
      <c r="P247" s="708"/>
      <c r="Q247" s="708"/>
      <c r="R247" s="708"/>
      <c r="S247" s="708"/>
      <c r="T247" s="708"/>
      <c r="U247" s="708"/>
      <c r="V247" s="708"/>
      <c r="W247" s="708"/>
      <c r="X247" s="708"/>
      <c r="Y247" s="708"/>
      <c r="Z247" s="708"/>
      <c r="AA247" s="708"/>
      <c r="AB247" s="708"/>
      <c r="AC247" s="708"/>
      <c r="AD247" s="708"/>
      <c r="AE247" s="708"/>
      <c r="AF247" s="708"/>
      <c r="AG247" s="708"/>
      <c r="AH247" s="708"/>
      <c r="AI247" s="708"/>
      <c r="AJ247" s="708"/>
      <c r="AK247" s="708"/>
      <c r="AL247" s="708"/>
      <c r="AM247" s="708"/>
      <c r="AN247" s="708"/>
      <c r="AO247" s="708"/>
      <c r="AP247" s="708"/>
      <c r="AQ247" s="708"/>
      <c r="AR247" s="708"/>
      <c r="AS247" s="708"/>
      <c r="AT247" s="708"/>
      <c r="AU247" s="708"/>
      <c r="AV247" s="708"/>
      <c r="AW247" s="708"/>
      <c r="AX247" s="708"/>
      <c r="AY247" s="708"/>
      <c r="AZ247" s="708"/>
      <c r="BA247" s="708"/>
      <c r="BB247" s="708"/>
      <c r="BC247" s="708"/>
      <c r="BD247" s="708"/>
      <c r="BE247" s="708"/>
      <c r="BF247" s="708"/>
      <c r="BG247" s="708"/>
      <c r="BH247" s="708"/>
      <c r="BI247" s="708"/>
      <c r="BJ247" s="708"/>
      <c r="BK247" s="708"/>
      <c r="BL247" s="708"/>
      <c r="BM247" s="708"/>
    </row>
    <row r="248">
      <c r="A248" s="704"/>
      <c r="B248" s="708"/>
      <c r="C248" s="765"/>
      <c r="D248" s="708"/>
      <c r="E248" s="708"/>
      <c r="F248" s="708"/>
      <c r="G248" s="708"/>
      <c r="H248" s="708"/>
      <c r="I248" s="708"/>
      <c r="J248" s="708"/>
      <c r="K248" s="708"/>
      <c r="L248" s="708"/>
      <c r="M248" s="708"/>
      <c r="N248" s="708"/>
      <c r="O248" s="708"/>
      <c r="P248" s="708"/>
      <c r="Q248" s="708"/>
      <c r="R248" s="708"/>
      <c r="S248" s="708"/>
      <c r="T248" s="708"/>
      <c r="U248" s="708"/>
      <c r="V248" s="708"/>
      <c r="W248" s="708"/>
      <c r="X248" s="708"/>
      <c r="Y248" s="708"/>
      <c r="Z248" s="708"/>
      <c r="AA248" s="708"/>
      <c r="AB248" s="708"/>
      <c r="AC248" s="708"/>
      <c r="AD248" s="708"/>
      <c r="AE248" s="708"/>
      <c r="AF248" s="708"/>
      <c r="AG248" s="708"/>
      <c r="AH248" s="708"/>
      <c r="AI248" s="708"/>
      <c r="AJ248" s="708"/>
      <c r="AK248" s="708"/>
      <c r="AL248" s="708"/>
      <c r="AM248" s="708"/>
      <c r="AN248" s="708"/>
      <c r="AO248" s="708"/>
      <c r="AP248" s="708"/>
      <c r="AQ248" s="708"/>
      <c r="AR248" s="708"/>
      <c r="AS248" s="708"/>
      <c r="AT248" s="708"/>
      <c r="AU248" s="708"/>
      <c r="AV248" s="708"/>
      <c r="AW248" s="708"/>
      <c r="AX248" s="708"/>
      <c r="AY248" s="708"/>
      <c r="AZ248" s="708"/>
      <c r="BA248" s="708"/>
      <c r="BB248" s="708"/>
      <c r="BC248" s="708"/>
      <c r="BD248" s="708"/>
      <c r="BE248" s="708"/>
      <c r="BF248" s="708"/>
      <c r="BG248" s="708"/>
      <c r="BH248" s="708"/>
      <c r="BI248" s="708"/>
      <c r="BJ248" s="708"/>
      <c r="BK248" s="708"/>
      <c r="BL248" s="708"/>
      <c r="BM248" s="708"/>
    </row>
    <row r="249">
      <c r="A249" s="704"/>
      <c r="B249" s="708"/>
      <c r="C249" s="765"/>
      <c r="D249" s="708"/>
      <c r="E249" s="708"/>
      <c r="F249" s="708"/>
      <c r="G249" s="708"/>
      <c r="H249" s="708"/>
      <c r="I249" s="708"/>
      <c r="J249" s="708"/>
      <c r="K249" s="708"/>
      <c r="L249" s="708"/>
      <c r="M249" s="708"/>
      <c r="N249" s="708"/>
      <c r="O249" s="708"/>
      <c r="P249" s="708"/>
      <c r="Q249" s="708"/>
      <c r="R249" s="708"/>
      <c r="S249" s="708"/>
      <c r="T249" s="708"/>
      <c r="U249" s="708"/>
      <c r="V249" s="708"/>
      <c r="W249" s="708"/>
      <c r="X249" s="708"/>
      <c r="Y249" s="708"/>
      <c r="Z249" s="708"/>
      <c r="AA249" s="708"/>
      <c r="AB249" s="708"/>
      <c r="AC249" s="708"/>
      <c r="AD249" s="708"/>
      <c r="AE249" s="708"/>
      <c r="AF249" s="708"/>
      <c r="AG249" s="708"/>
      <c r="AH249" s="708"/>
      <c r="AI249" s="708"/>
      <c r="AJ249" s="708"/>
      <c r="AK249" s="708"/>
      <c r="AL249" s="708"/>
      <c r="AM249" s="708"/>
      <c r="AN249" s="708"/>
      <c r="AO249" s="708"/>
      <c r="AP249" s="708"/>
      <c r="AQ249" s="708"/>
      <c r="AR249" s="708"/>
      <c r="AS249" s="708"/>
      <c r="AT249" s="708"/>
      <c r="AU249" s="708"/>
      <c r="AV249" s="708"/>
      <c r="AW249" s="708"/>
      <c r="AX249" s="708"/>
      <c r="AY249" s="708"/>
      <c r="AZ249" s="708"/>
      <c r="BA249" s="708"/>
      <c r="BB249" s="708"/>
      <c r="BC249" s="708"/>
      <c r="BD249" s="708"/>
      <c r="BE249" s="708"/>
      <c r="BF249" s="708"/>
      <c r="BG249" s="708"/>
      <c r="BH249" s="708"/>
      <c r="BI249" s="708"/>
      <c r="BJ249" s="708"/>
      <c r="BK249" s="708"/>
      <c r="BL249" s="708"/>
      <c r="BM249" s="708"/>
    </row>
    <row r="250">
      <c r="A250" s="704"/>
      <c r="B250" s="708"/>
      <c r="C250" s="765"/>
      <c r="D250" s="708"/>
      <c r="E250" s="708"/>
      <c r="F250" s="708"/>
      <c r="G250" s="708"/>
      <c r="H250" s="708"/>
      <c r="I250" s="708"/>
      <c r="J250" s="708"/>
      <c r="K250" s="708"/>
      <c r="L250" s="708"/>
      <c r="M250" s="708"/>
      <c r="N250" s="708"/>
      <c r="O250" s="708"/>
      <c r="P250" s="708"/>
      <c r="Q250" s="708"/>
      <c r="R250" s="708"/>
      <c r="S250" s="708"/>
      <c r="T250" s="708"/>
      <c r="U250" s="708"/>
      <c r="V250" s="708"/>
      <c r="W250" s="708"/>
      <c r="X250" s="708"/>
      <c r="Y250" s="708"/>
      <c r="Z250" s="708"/>
      <c r="AA250" s="708"/>
      <c r="AB250" s="708"/>
      <c r="AC250" s="708"/>
      <c r="AD250" s="708"/>
      <c r="AE250" s="708"/>
      <c r="AF250" s="708"/>
      <c r="AG250" s="708"/>
      <c r="AH250" s="708"/>
      <c r="AI250" s="708"/>
      <c r="AJ250" s="708"/>
      <c r="AK250" s="708"/>
      <c r="AL250" s="708"/>
      <c r="AM250" s="708"/>
      <c r="AN250" s="708"/>
      <c r="AO250" s="708"/>
      <c r="AP250" s="708"/>
      <c r="AQ250" s="708"/>
      <c r="AR250" s="708"/>
      <c r="AS250" s="708"/>
      <c r="AT250" s="708"/>
      <c r="AU250" s="708"/>
      <c r="AV250" s="708"/>
      <c r="AW250" s="708"/>
      <c r="AX250" s="708"/>
      <c r="AY250" s="708"/>
      <c r="AZ250" s="708"/>
      <c r="BA250" s="708"/>
      <c r="BB250" s="708"/>
      <c r="BC250" s="708"/>
      <c r="BD250" s="708"/>
      <c r="BE250" s="708"/>
      <c r="BF250" s="708"/>
      <c r="BG250" s="708"/>
      <c r="BH250" s="708"/>
      <c r="BI250" s="708"/>
      <c r="BJ250" s="708"/>
      <c r="BK250" s="708"/>
      <c r="BL250" s="708"/>
      <c r="BM250" s="708"/>
    </row>
    <row r="251">
      <c r="A251" s="704"/>
      <c r="B251" s="708"/>
      <c r="C251" s="765"/>
      <c r="D251" s="708"/>
      <c r="E251" s="708"/>
      <c r="F251" s="708"/>
      <c r="G251" s="708"/>
      <c r="H251" s="708"/>
      <c r="I251" s="708"/>
      <c r="J251" s="708"/>
      <c r="K251" s="708"/>
      <c r="L251" s="708"/>
      <c r="M251" s="708"/>
      <c r="N251" s="708"/>
      <c r="O251" s="708"/>
      <c r="P251" s="708"/>
      <c r="Q251" s="708"/>
      <c r="R251" s="708"/>
      <c r="S251" s="708"/>
      <c r="T251" s="708"/>
      <c r="U251" s="708"/>
      <c r="V251" s="708"/>
      <c r="W251" s="708"/>
      <c r="X251" s="708"/>
      <c r="Y251" s="708"/>
      <c r="Z251" s="708"/>
      <c r="AA251" s="708"/>
      <c r="AB251" s="708"/>
      <c r="AC251" s="708"/>
      <c r="AD251" s="708"/>
      <c r="AE251" s="708"/>
      <c r="AF251" s="708"/>
      <c r="AG251" s="708"/>
      <c r="AH251" s="708"/>
      <c r="AI251" s="708"/>
      <c r="AJ251" s="708"/>
      <c r="AK251" s="708"/>
      <c r="AL251" s="708"/>
      <c r="AM251" s="708"/>
      <c r="AN251" s="708"/>
      <c r="AO251" s="708"/>
      <c r="AP251" s="708"/>
      <c r="AQ251" s="708"/>
      <c r="AR251" s="708"/>
      <c r="AS251" s="708"/>
      <c r="AT251" s="708"/>
      <c r="AU251" s="708"/>
      <c r="AV251" s="708"/>
      <c r="AW251" s="708"/>
      <c r="AX251" s="708"/>
      <c r="AY251" s="708"/>
      <c r="AZ251" s="708"/>
      <c r="BA251" s="708"/>
      <c r="BB251" s="708"/>
      <c r="BC251" s="708"/>
      <c r="BD251" s="708"/>
      <c r="BE251" s="708"/>
      <c r="BF251" s="708"/>
      <c r="BG251" s="708"/>
      <c r="BH251" s="708"/>
      <c r="BI251" s="708"/>
      <c r="BJ251" s="708"/>
      <c r="BK251" s="708"/>
      <c r="BL251" s="708"/>
      <c r="BM251" s="708"/>
    </row>
    <row r="252">
      <c r="A252" s="704"/>
      <c r="B252" s="708"/>
      <c r="C252" s="765"/>
      <c r="D252" s="708"/>
      <c r="E252" s="708"/>
      <c r="F252" s="708"/>
      <c r="G252" s="708"/>
      <c r="H252" s="708"/>
      <c r="I252" s="708"/>
      <c r="J252" s="708"/>
      <c r="K252" s="708"/>
      <c r="L252" s="708"/>
      <c r="M252" s="708"/>
      <c r="N252" s="708"/>
      <c r="O252" s="708"/>
      <c r="P252" s="708"/>
      <c r="Q252" s="708"/>
      <c r="R252" s="708"/>
      <c r="S252" s="708"/>
      <c r="T252" s="708"/>
      <c r="U252" s="708"/>
      <c r="V252" s="708"/>
      <c r="W252" s="708"/>
      <c r="X252" s="708"/>
      <c r="Y252" s="708"/>
      <c r="Z252" s="708"/>
      <c r="AA252" s="708"/>
      <c r="AB252" s="708"/>
      <c r="AC252" s="708"/>
      <c r="AD252" s="708"/>
      <c r="AE252" s="708"/>
      <c r="AF252" s="708"/>
      <c r="AG252" s="708"/>
      <c r="AH252" s="708"/>
      <c r="AI252" s="708"/>
      <c r="AJ252" s="708"/>
      <c r="AK252" s="708"/>
      <c r="AL252" s="708"/>
      <c r="AM252" s="708"/>
      <c r="AN252" s="708"/>
      <c r="AO252" s="708"/>
      <c r="AP252" s="708"/>
      <c r="AQ252" s="708"/>
      <c r="AR252" s="708"/>
      <c r="AS252" s="708"/>
      <c r="AT252" s="708"/>
      <c r="AU252" s="708"/>
      <c r="AV252" s="708"/>
      <c r="AW252" s="708"/>
      <c r="AX252" s="708"/>
      <c r="AY252" s="708"/>
      <c r="AZ252" s="708"/>
      <c r="BA252" s="708"/>
      <c r="BB252" s="708"/>
      <c r="BC252" s="708"/>
      <c r="BD252" s="708"/>
      <c r="BE252" s="708"/>
      <c r="BF252" s="708"/>
      <c r="BG252" s="708"/>
      <c r="BH252" s="708"/>
      <c r="BI252" s="708"/>
      <c r="BJ252" s="708"/>
      <c r="BK252" s="708"/>
      <c r="BL252" s="708"/>
      <c r="BM252" s="708"/>
    </row>
    <row r="253">
      <c r="A253" s="704"/>
      <c r="B253" s="708"/>
      <c r="C253" s="765"/>
      <c r="D253" s="708"/>
      <c r="E253" s="708"/>
      <c r="F253" s="708"/>
      <c r="G253" s="708"/>
      <c r="H253" s="708"/>
      <c r="I253" s="708"/>
      <c r="J253" s="708"/>
      <c r="K253" s="708"/>
      <c r="L253" s="708"/>
      <c r="M253" s="708"/>
      <c r="N253" s="708"/>
      <c r="O253" s="708"/>
      <c r="P253" s="708"/>
      <c r="Q253" s="708"/>
      <c r="R253" s="708"/>
      <c r="S253" s="708"/>
      <c r="T253" s="708"/>
      <c r="U253" s="708"/>
      <c r="V253" s="708"/>
      <c r="W253" s="708"/>
      <c r="X253" s="708"/>
      <c r="Y253" s="708"/>
      <c r="Z253" s="708"/>
      <c r="AA253" s="708"/>
      <c r="AB253" s="708"/>
      <c r="AC253" s="708"/>
      <c r="AD253" s="708"/>
      <c r="AE253" s="708"/>
      <c r="AF253" s="708"/>
      <c r="AG253" s="708"/>
      <c r="AH253" s="708"/>
      <c r="AI253" s="708"/>
      <c r="AJ253" s="708"/>
      <c r="AK253" s="708"/>
      <c r="AL253" s="708"/>
      <c r="AM253" s="708"/>
      <c r="AN253" s="708"/>
      <c r="AO253" s="708"/>
      <c r="AP253" s="708"/>
      <c r="AQ253" s="708"/>
      <c r="AR253" s="708"/>
      <c r="AS253" s="708"/>
      <c r="AT253" s="708"/>
      <c r="AU253" s="708"/>
      <c r="AV253" s="708"/>
      <c r="AW253" s="708"/>
      <c r="AX253" s="708"/>
      <c r="AY253" s="708"/>
      <c r="AZ253" s="708"/>
      <c r="BA253" s="708"/>
      <c r="BB253" s="708"/>
      <c r="BC253" s="708"/>
      <c r="BD253" s="708"/>
      <c r="BE253" s="708"/>
      <c r="BF253" s="708"/>
      <c r="BG253" s="708"/>
      <c r="BH253" s="708"/>
      <c r="BI253" s="708"/>
      <c r="BJ253" s="708"/>
      <c r="BK253" s="708"/>
      <c r="BL253" s="708"/>
      <c r="BM253" s="708"/>
    </row>
    <row r="254">
      <c r="A254" s="704"/>
      <c r="B254" s="708"/>
      <c r="C254" s="765"/>
      <c r="D254" s="708"/>
      <c r="E254" s="708"/>
      <c r="F254" s="708"/>
      <c r="G254" s="708"/>
      <c r="H254" s="708"/>
      <c r="I254" s="708"/>
      <c r="J254" s="708"/>
      <c r="K254" s="708"/>
      <c r="L254" s="708"/>
      <c r="M254" s="708"/>
      <c r="N254" s="708"/>
      <c r="O254" s="708"/>
      <c r="P254" s="708"/>
      <c r="Q254" s="708"/>
      <c r="R254" s="708"/>
      <c r="S254" s="708"/>
      <c r="T254" s="708"/>
      <c r="U254" s="708"/>
      <c r="V254" s="708"/>
      <c r="W254" s="708"/>
      <c r="X254" s="708"/>
      <c r="Y254" s="708"/>
      <c r="Z254" s="708"/>
      <c r="AA254" s="708"/>
      <c r="AB254" s="708"/>
      <c r="AC254" s="708"/>
      <c r="AD254" s="708"/>
      <c r="AE254" s="708"/>
      <c r="AF254" s="708"/>
      <c r="AG254" s="708"/>
      <c r="AH254" s="708"/>
      <c r="AI254" s="708"/>
      <c r="AJ254" s="708"/>
      <c r="AK254" s="708"/>
      <c r="AL254" s="708"/>
      <c r="AM254" s="708"/>
      <c r="AN254" s="708"/>
      <c r="AO254" s="708"/>
      <c r="AP254" s="708"/>
      <c r="AQ254" s="708"/>
      <c r="AR254" s="708"/>
      <c r="AS254" s="708"/>
      <c r="AT254" s="708"/>
      <c r="AU254" s="708"/>
      <c r="AV254" s="708"/>
      <c r="AW254" s="708"/>
      <c r="AX254" s="708"/>
      <c r="AY254" s="708"/>
      <c r="AZ254" s="708"/>
      <c r="BA254" s="708"/>
      <c r="BB254" s="708"/>
      <c r="BC254" s="708"/>
      <c r="BD254" s="708"/>
      <c r="BE254" s="708"/>
      <c r="BF254" s="708"/>
      <c r="BG254" s="708"/>
      <c r="BH254" s="708"/>
      <c r="BI254" s="708"/>
      <c r="BJ254" s="708"/>
      <c r="BK254" s="708"/>
      <c r="BL254" s="708"/>
      <c r="BM254" s="708"/>
    </row>
    <row r="255">
      <c r="A255" s="704"/>
      <c r="B255" s="708"/>
      <c r="C255" s="765"/>
      <c r="D255" s="708"/>
      <c r="E255" s="708"/>
      <c r="F255" s="708"/>
      <c r="G255" s="708"/>
      <c r="H255" s="708"/>
      <c r="I255" s="708"/>
      <c r="J255" s="708"/>
      <c r="K255" s="708"/>
      <c r="L255" s="708"/>
      <c r="M255" s="708"/>
      <c r="N255" s="708"/>
      <c r="O255" s="708"/>
      <c r="P255" s="708"/>
      <c r="Q255" s="708"/>
      <c r="R255" s="708"/>
      <c r="S255" s="708"/>
      <c r="T255" s="708"/>
      <c r="U255" s="708"/>
      <c r="V255" s="708"/>
      <c r="W255" s="708"/>
      <c r="X255" s="708"/>
      <c r="Y255" s="708"/>
      <c r="Z255" s="708"/>
      <c r="AA255" s="708"/>
      <c r="AB255" s="708"/>
      <c r="AC255" s="708"/>
      <c r="AD255" s="708"/>
      <c r="AE255" s="708"/>
      <c r="AF255" s="708"/>
      <c r="AG255" s="708"/>
      <c r="AH255" s="708"/>
      <c r="AI255" s="708"/>
      <c r="AJ255" s="708"/>
      <c r="AK255" s="708"/>
      <c r="AL255" s="708"/>
      <c r="AM255" s="708"/>
      <c r="AN255" s="708"/>
      <c r="AO255" s="708"/>
      <c r="AP255" s="708"/>
      <c r="AQ255" s="708"/>
      <c r="AR255" s="708"/>
      <c r="AS255" s="708"/>
      <c r="AT255" s="708"/>
      <c r="AU255" s="708"/>
      <c r="AV255" s="708"/>
      <c r="AW255" s="708"/>
      <c r="AX255" s="708"/>
      <c r="AY255" s="708"/>
      <c r="AZ255" s="708"/>
      <c r="BA255" s="708"/>
      <c r="BB255" s="708"/>
      <c r="BC255" s="708"/>
      <c r="BD255" s="708"/>
      <c r="BE255" s="708"/>
      <c r="BF255" s="708"/>
      <c r="BG255" s="708"/>
      <c r="BH255" s="708"/>
      <c r="BI255" s="708"/>
      <c r="BJ255" s="708"/>
      <c r="BK255" s="708"/>
      <c r="BL255" s="708"/>
      <c r="BM255" s="708"/>
    </row>
    <row r="256">
      <c r="A256" s="704"/>
      <c r="B256" s="708"/>
      <c r="C256" s="765"/>
      <c r="D256" s="708"/>
      <c r="E256" s="708"/>
      <c r="F256" s="708"/>
      <c r="G256" s="708"/>
      <c r="H256" s="708"/>
      <c r="I256" s="708"/>
      <c r="J256" s="708"/>
      <c r="K256" s="708"/>
      <c r="L256" s="708"/>
      <c r="M256" s="708"/>
      <c r="N256" s="708"/>
      <c r="O256" s="708"/>
      <c r="P256" s="708"/>
      <c r="Q256" s="708"/>
      <c r="R256" s="708"/>
      <c r="S256" s="708"/>
      <c r="T256" s="708"/>
      <c r="U256" s="708"/>
      <c r="V256" s="708"/>
      <c r="W256" s="708"/>
      <c r="X256" s="708"/>
      <c r="Y256" s="708"/>
      <c r="Z256" s="708"/>
      <c r="AA256" s="708"/>
      <c r="AB256" s="708"/>
      <c r="AC256" s="708"/>
      <c r="AD256" s="708"/>
      <c r="AE256" s="708"/>
      <c r="AF256" s="708"/>
      <c r="AG256" s="708"/>
      <c r="AH256" s="708"/>
      <c r="AI256" s="708"/>
      <c r="AJ256" s="708"/>
      <c r="AK256" s="708"/>
      <c r="AL256" s="708"/>
      <c r="AM256" s="708"/>
      <c r="AN256" s="708"/>
      <c r="AO256" s="708"/>
      <c r="AP256" s="708"/>
      <c r="AQ256" s="708"/>
      <c r="AR256" s="708"/>
      <c r="AS256" s="708"/>
      <c r="AT256" s="708"/>
      <c r="AU256" s="708"/>
      <c r="AV256" s="708"/>
      <c r="AW256" s="708"/>
      <c r="AX256" s="708"/>
      <c r="AY256" s="708"/>
      <c r="AZ256" s="708"/>
      <c r="BA256" s="708"/>
      <c r="BB256" s="708"/>
      <c r="BC256" s="708"/>
      <c r="BD256" s="708"/>
      <c r="BE256" s="708"/>
      <c r="BF256" s="708"/>
      <c r="BG256" s="708"/>
      <c r="BH256" s="708"/>
      <c r="BI256" s="708"/>
      <c r="BJ256" s="708"/>
      <c r="BK256" s="708"/>
      <c r="BL256" s="708"/>
      <c r="BM256" s="708"/>
    </row>
    <row r="257">
      <c r="A257" s="704"/>
      <c r="B257" s="708"/>
      <c r="C257" s="765"/>
      <c r="D257" s="708"/>
      <c r="E257" s="708"/>
      <c r="F257" s="708"/>
      <c r="G257" s="708"/>
      <c r="H257" s="708"/>
      <c r="I257" s="708"/>
      <c r="J257" s="708"/>
      <c r="K257" s="708"/>
      <c r="L257" s="708"/>
      <c r="M257" s="708"/>
      <c r="N257" s="708"/>
      <c r="O257" s="708"/>
      <c r="P257" s="708"/>
      <c r="Q257" s="708"/>
      <c r="R257" s="708"/>
      <c r="S257" s="708"/>
      <c r="T257" s="708"/>
      <c r="U257" s="708"/>
      <c r="V257" s="708"/>
      <c r="W257" s="708"/>
      <c r="X257" s="708"/>
      <c r="Y257" s="708"/>
      <c r="Z257" s="708"/>
      <c r="AA257" s="708"/>
      <c r="AB257" s="708"/>
      <c r="AC257" s="708"/>
      <c r="AD257" s="708"/>
      <c r="AE257" s="708"/>
      <c r="AF257" s="708"/>
      <c r="AG257" s="708"/>
      <c r="AH257" s="708"/>
      <c r="AI257" s="708"/>
      <c r="AJ257" s="708"/>
      <c r="AK257" s="708"/>
      <c r="AL257" s="708"/>
      <c r="AM257" s="708"/>
      <c r="AN257" s="708"/>
      <c r="AO257" s="708"/>
      <c r="AP257" s="708"/>
      <c r="AQ257" s="708"/>
      <c r="AR257" s="708"/>
      <c r="AS257" s="708"/>
      <c r="AT257" s="708"/>
      <c r="AU257" s="708"/>
      <c r="AV257" s="708"/>
      <c r="AW257" s="708"/>
      <c r="AX257" s="708"/>
      <c r="AY257" s="708"/>
      <c r="AZ257" s="708"/>
      <c r="BA257" s="708"/>
      <c r="BB257" s="708"/>
      <c r="BC257" s="708"/>
      <c r="BD257" s="708"/>
      <c r="BE257" s="708"/>
      <c r="BF257" s="708"/>
      <c r="BG257" s="708"/>
      <c r="BH257" s="708"/>
      <c r="BI257" s="708"/>
      <c r="BJ257" s="708"/>
      <c r="BK257" s="708"/>
      <c r="BL257" s="708"/>
      <c r="BM257" s="708"/>
    </row>
    <row r="258">
      <c r="A258" s="704"/>
      <c r="B258" s="708"/>
      <c r="C258" s="765"/>
      <c r="D258" s="708"/>
      <c r="E258" s="708"/>
      <c r="F258" s="708"/>
      <c r="G258" s="708"/>
      <c r="H258" s="708"/>
      <c r="I258" s="708"/>
      <c r="J258" s="708"/>
      <c r="K258" s="708"/>
      <c r="L258" s="708"/>
      <c r="M258" s="708"/>
      <c r="N258" s="708"/>
      <c r="O258" s="708"/>
      <c r="P258" s="708"/>
      <c r="Q258" s="708"/>
      <c r="R258" s="708"/>
      <c r="S258" s="708"/>
      <c r="T258" s="708"/>
      <c r="U258" s="708"/>
      <c r="V258" s="708"/>
      <c r="W258" s="708"/>
      <c r="X258" s="708"/>
      <c r="Y258" s="708"/>
      <c r="Z258" s="708"/>
      <c r="AA258" s="708"/>
      <c r="AB258" s="708"/>
      <c r="AC258" s="708"/>
      <c r="AD258" s="708"/>
      <c r="AE258" s="708"/>
      <c r="AF258" s="708"/>
      <c r="AG258" s="708"/>
      <c r="AH258" s="708"/>
      <c r="AI258" s="708"/>
      <c r="AJ258" s="708"/>
      <c r="AK258" s="708"/>
      <c r="AL258" s="708"/>
      <c r="AM258" s="708"/>
      <c r="AN258" s="708"/>
      <c r="AO258" s="708"/>
      <c r="AP258" s="708"/>
      <c r="AQ258" s="708"/>
      <c r="AR258" s="708"/>
      <c r="AS258" s="708"/>
      <c r="AT258" s="708"/>
      <c r="AU258" s="708"/>
      <c r="AV258" s="708"/>
      <c r="AW258" s="708"/>
      <c r="AX258" s="708"/>
      <c r="AY258" s="708"/>
      <c r="AZ258" s="708"/>
      <c r="BA258" s="708"/>
      <c r="BB258" s="708"/>
      <c r="BC258" s="708"/>
      <c r="BD258" s="708"/>
      <c r="BE258" s="708"/>
      <c r="BF258" s="708"/>
      <c r="BG258" s="708"/>
      <c r="BH258" s="708"/>
      <c r="BI258" s="708"/>
      <c r="BJ258" s="708"/>
      <c r="BK258" s="708"/>
      <c r="BL258" s="708"/>
      <c r="BM258" s="708"/>
    </row>
    <row r="259">
      <c r="A259" s="704"/>
      <c r="B259" s="708"/>
      <c r="C259" s="765"/>
      <c r="D259" s="708"/>
      <c r="E259" s="708"/>
      <c r="F259" s="708"/>
      <c r="G259" s="708"/>
      <c r="H259" s="708"/>
      <c r="I259" s="708"/>
      <c r="J259" s="708"/>
      <c r="K259" s="708"/>
      <c r="L259" s="708"/>
      <c r="M259" s="708"/>
      <c r="N259" s="708"/>
      <c r="O259" s="708"/>
      <c r="P259" s="708"/>
      <c r="Q259" s="708"/>
      <c r="R259" s="708"/>
      <c r="S259" s="708"/>
      <c r="T259" s="708"/>
      <c r="U259" s="708"/>
      <c r="V259" s="708"/>
      <c r="W259" s="708"/>
      <c r="X259" s="708"/>
      <c r="Y259" s="708"/>
      <c r="Z259" s="708"/>
      <c r="AA259" s="708"/>
      <c r="AB259" s="708"/>
      <c r="AC259" s="708"/>
      <c r="AD259" s="708"/>
      <c r="AE259" s="708"/>
      <c r="AF259" s="708"/>
      <c r="AG259" s="708"/>
      <c r="AH259" s="708"/>
      <c r="AI259" s="708"/>
      <c r="AJ259" s="708"/>
      <c r="AK259" s="708"/>
      <c r="AL259" s="708"/>
      <c r="AM259" s="708"/>
      <c r="AN259" s="708"/>
      <c r="AO259" s="708"/>
      <c r="AP259" s="708"/>
      <c r="AQ259" s="708"/>
      <c r="AR259" s="708"/>
      <c r="AS259" s="708"/>
      <c r="AT259" s="708"/>
      <c r="AU259" s="708"/>
      <c r="AV259" s="708"/>
      <c r="AW259" s="708"/>
      <c r="AX259" s="708"/>
      <c r="AY259" s="708"/>
      <c r="AZ259" s="708"/>
      <c r="BA259" s="708"/>
      <c r="BB259" s="708"/>
      <c r="BC259" s="708"/>
      <c r="BD259" s="708"/>
      <c r="BE259" s="708"/>
      <c r="BF259" s="708"/>
      <c r="BG259" s="708"/>
      <c r="BH259" s="708"/>
      <c r="BI259" s="708"/>
      <c r="BJ259" s="708"/>
      <c r="BK259" s="708"/>
      <c r="BL259" s="708"/>
      <c r="BM259" s="708"/>
    </row>
    <row r="260">
      <c r="A260" s="704"/>
      <c r="B260" s="708"/>
      <c r="C260" s="765"/>
      <c r="D260" s="708"/>
      <c r="E260" s="708"/>
      <c r="F260" s="708"/>
      <c r="G260" s="708"/>
      <c r="H260" s="708"/>
      <c r="I260" s="708"/>
      <c r="J260" s="708"/>
      <c r="K260" s="708"/>
      <c r="L260" s="708"/>
      <c r="M260" s="708"/>
      <c r="N260" s="708"/>
      <c r="O260" s="708"/>
      <c r="P260" s="708"/>
      <c r="Q260" s="708"/>
      <c r="R260" s="708"/>
      <c r="S260" s="708"/>
      <c r="T260" s="708"/>
      <c r="U260" s="708"/>
      <c r="V260" s="708"/>
      <c r="W260" s="708"/>
      <c r="X260" s="708"/>
      <c r="Y260" s="708"/>
      <c r="Z260" s="708"/>
      <c r="AA260" s="708"/>
      <c r="AB260" s="708"/>
      <c r="AC260" s="708"/>
      <c r="AD260" s="708"/>
      <c r="AE260" s="708"/>
      <c r="AF260" s="708"/>
      <c r="AG260" s="708"/>
      <c r="AH260" s="708"/>
      <c r="AI260" s="708"/>
      <c r="AJ260" s="708"/>
      <c r="AK260" s="708"/>
      <c r="AL260" s="708"/>
      <c r="AM260" s="708"/>
      <c r="AN260" s="708"/>
      <c r="AO260" s="708"/>
      <c r="AP260" s="708"/>
      <c r="AQ260" s="708"/>
      <c r="AR260" s="708"/>
      <c r="AS260" s="708"/>
      <c r="AT260" s="708"/>
      <c r="AU260" s="708"/>
      <c r="AV260" s="708"/>
      <c r="AW260" s="708"/>
      <c r="AX260" s="708"/>
      <c r="AY260" s="708"/>
      <c r="AZ260" s="708"/>
      <c r="BA260" s="708"/>
      <c r="BB260" s="708"/>
      <c r="BC260" s="708"/>
      <c r="BD260" s="708"/>
      <c r="BE260" s="708"/>
      <c r="BF260" s="708"/>
      <c r="BG260" s="708"/>
      <c r="BH260" s="708"/>
      <c r="BI260" s="708"/>
      <c r="BJ260" s="708"/>
      <c r="BK260" s="708"/>
      <c r="BL260" s="708"/>
      <c r="BM260" s="708"/>
    </row>
    <row r="261">
      <c r="A261" s="704"/>
      <c r="B261" s="708"/>
      <c r="C261" s="765"/>
      <c r="D261" s="708"/>
      <c r="E261" s="708"/>
      <c r="F261" s="708"/>
      <c r="G261" s="708"/>
      <c r="H261" s="708"/>
      <c r="I261" s="708"/>
      <c r="J261" s="708"/>
      <c r="K261" s="708"/>
      <c r="L261" s="708"/>
      <c r="M261" s="708"/>
      <c r="N261" s="708"/>
      <c r="O261" s="708"/>
      <c r="P261" s="708"/>
      <c r="Q261" s="708"/>
      <c r="R261" s="708"/>
      <c r="S261" s="708"/>
      <c r="T261" s="708"/>
      <c r="U261" s="708"/>
      <c r="V261" s="708"/>
      <c r="W261" s="708"/>
      <c r="X261" s="708"/>
      <c r="Y261" s="708"/>
      <c r="Z261" s="708"/>
      <c r="AA261" s="708"/>
      <c r="AB261" s="708"/>
      <c r="AC261" s="708"/>
      <c r="AD261" s="708"/>
      <c r="AE261" s="708"/>
      <c r="AF261" s="708"/>
      <c r="AG261" s="708"/>
      <c r="AH261" s="708"/>
      <c r="AI261" s="708"/>
      <c r="AJ261" s="708"/>
      <c r="AK261" s="708"/>
      <c r="AL261" s="708"/>
      <c r="AM261" s="708"/>
      <c r="AN261" s="708"/>
      <c r="AO261" s="708"/>
      <c r="AP261" s="708"/>
      <c r="AQ261" s="708"/>
      <c r="AR261" s="708"/>
      <c r="AS261" s="708"/>
      <c r="AT261" s="708"/>
      <c r="AU261" s="708"/>
      <c r="AV261" s="708"/>
      <c r="AW261" s="708"/>
      <c r="AX261" s="708"/>
      <c r="AY261" s="708"/>
      <c r="AZ261" s="708"/>
      <c r="BA261" s="708"/>
      <c r="BB261" s="708"/>
      <c r="BC261" s="708"/>
      <c r="BD261" s="708"/>
      <c r="BE261" s="708"/>
      <c r="BF261" s="708"/>
      <c r="BG261" s="708"/>
      <c r="BH261" s="708"/>
      <c r="BI261" s="708"/>
      <c r="BJ261" s="708"/>
      <c r="BK261" s="708"/>
      <c r="BL261" s="708"/>
      <c r="BM261" s="708"/>
    </row>
    <row r="262">
      <c r="A262" s="704"/>
      <c r="B262" s="708"/>
      <c r="C262" s="765"/>
      <c r="D262" s="708"/>
      <c r="E262" s="708"/>
      <c r="F262" s="708"/>
      <c r="G262" s="708"/>
      <c r="H262" s="708"/>
      <c r="I262" s="708"/>
      <c r="J262" s="708"/>
      <c r="K262" s="708"/>
      <c r="L262" s="708"/>
      <c r="M262" s="708"/>
      <c r="N262" s="708"/>
      <c r="O262" s="708"/>
      <c r="P262" s="708"/>
      <c r="Q262" s="708"/>
      <c r="R262" s="708"/>
      <c r="S262" s="708"/>
      <c r="T262" s="708"/>
      <c r="U262" s="708"/>
      <c r="V262" s="708"/>
      <c r="W262" s="708"/>
      <c r="X262" s="708"/>
      <c r="Y262" s="708"/>
      <c r="Z262" s="708"/>
      <c r="AA262" s="708"/>
      <c r="AB262" s="708"/>
      <c r="AC262" s="708"/>
      <c r="AD262" s="708"/>
      <c r="AE262" s="708"/>
      <c r="AF262" s="708"/>
      <c r="AG262" s="708"/>
      <c r="AH262" s="708"/>
      <c r="AI262" s="708"/>
      <c r="AJ262" s="708"/>
      <c r="AK262" s="708"/>
      <c r="AL262" s="708"/>
      <c r="AM262" s="708"/>
      <c r="AN262" s="708"/>
      <c r="AO262" s="708"/>
      <c r="AP262" s="708"/>
      <c r="AQ262" s="708"/>
      <c r="AR262" s="708"/>
      <c r="AS262" s="708"/>
      <c r="AT262" s="708"/>
      <c r="AU262" s="708"/>
      <c r="AV262" s="708"/>
      <c r="AW262" s="708"/>
      <c r="AX262" s="708"/>
      <c r="AY262" s="708"/>
      <c r="AZ262" s="708"/>
      <c r="BA262" s="708"/>
      <c r="BB262" s="708"/>
      <c r="BC262" s="708"/>
      <c r="BD262" s="708"/>
      <c r="BE262" s="708"/>
      <c r="BF262" s="708"/>
      <c r="BG262" s="708"/>
      <c r="BH262" s="708"/>
      <c r="BI262" s="708"/>
      <c r="BJ262" s="708"/>
      <c r="BK262" s="708"/>
      <c r="BL262" s="708"/>
      <c r="BM262" s="708"/>
    </row>
    <row r="263">
      <c r="A263" s="704"/>
      <c r="B263" s="708"/>
      <c r="C263" s="765"/>
      <c r="D263" s="708"/>
      <c r="E263" s="708"/>
      <c r="F263" s="708"/>
      <c r="G263" s="708"/>
      <c r="H263" s="708"/>
      <c r="I263" s="708"/>
      <c r="J263" s="708"/>
      <c r="K263" s="708"/>
      <c r="L263" s="708"/>
      <c r="M263" s="708"/>
      <c r="N263" s="708"/>
      <c r="O263" s="708"/>
      <c r="P263" s="708"/>
      <c r="Q263" s="708"/>
      <c r="R263" s="708"/>
      <c r="S263" s="708"/>
      <c r="T263" s="708"/>
      <c r="U263" s="708"/>
      <c r="V263" s="708"/>
      <c r="W263" s="708"/>
      <c r="X263" s="708"/>
      <c r="Y263" s="708"/>
      <c r="Z263" s="708"/>
      <c r="AA263" s="708"/>
      <c r="AB263" s="708"/>
      <c r="AC263" s="708"/>
      <c r="AD263" s="708"/>
      <c r="AE263" s="708"/>
      <c r="AF263" s="708"/>
      <c r="AG263" s="708"/>
      <c r="AH263" s="708"/>
      <c r="AI263" s="708"/>
      <c r="AJ263" s="708"/>
      <c r="AK263" s="708"/>
      <c r="AL263" s="708"/>
      <c r="AM263" s="708"/>
      <c r="AN263" s="708"/>
      <c r="AO263" s="708"/>
      <c r="AP263" s="708"/>
      <c r="AQ263" s="708"/>
      <c r="AR263" s="708"/>
      <c r="AS263" s="708"/>
      <c r="AT263" s="708"/>
      <c r="AU263" s="708"/>
      <c r="AV263" s="708"/>
      <c r="AW263" s="708"/>
      <c r="AX263" s="708"/>
      <c r="AY263" s="708"/>
      <c r="AZ263" s="708"/>
      <c r="BA263" s="708"/>
      <c r="BB263" s="708"/>
      <c r="BC263" s="708"/>
      <c r="BD263" s="708"/>
      <c r="BE263" s="708"/>
      <c r="BF263" s="708"/>
      <c r="BG263" s="708"/>
      <c r="BH263" s="708"/>
      <c r="BI263" s="708"/>
      <c r="BJ263" s="708"/>
      <c r="BK263" s="708"/>
      <c r="BL263" s="708"/>
      <c r="BM263" s="708"/>
    </row>
    <row r="264">
      <c r="A264" s="704"/>
      <c r="B264" s="708"/>
      <c r="C264" s="765"/>
      <c r="D264" s="708"/>
      <c r="E264" s="708"/>
      <c r="F264" s="708"/>
      <c r="G264" s="708"/>
      <c r="H264" s="708"/>
      <c r="I264" s="708"/>
      <c r="J264" s="708"/>
      <c r="K264" s="708"/>
      <c r="L264" s="708"/>
      <c r="M264" s="708"/>
      <c r="N264" s="708"/>
      <c r="O264" s="708"/>
      <c r="P264" s="708"/>
      <c r="Q264" s="708"/>
      <c r="R264" s="708"/>
      <c r="S264" s="708"/>
      <c r="T264" s="708"/>
      <c r="U264" s="708"/>
      <c r="V264" s="708"/>
      <c r="W264" s="708"/>
      <c r="X264" s="708"/>
      <c r="Y264" s="708"/>
      <c r="Z264" s="708"/>
      <c r="AA264" s="708"/>
      <c r="AB264" s="708"/>
      <c r="AC264" s="708"/>
      <c r="AD264" s="708"/>
      <c r="AE264" s="708"/>
      <c r="AF264" s="708"/>
      <c r="AG264" s="708"/>
      <c r="AH264" s="708"/>
      <c r="AI264" s="708"/>
      <c r="AJ264" s="708"/>
      <c r="AK264" s="708"/>
      <c r="AL264" s="708"/>
      <c r="AM264" s="708"/>
      <c r="AN264" s="708"/>
      <c r="AO264" s="708"/>
      <c r="AP264" s="708"/>
      <c r="AQ264" s="708"/>
      <c r="AR264" s="708"/>
      <c r="AS264" s="708"/>
      <c r="AT264" s="708"/>
      <c r="AU264" s="708"/>
      <c r="AV264" s="708"/>
      <c r="AW264" s="708"/>
      <c r="AX264" s="708"/>
      <c r="AY264" s="708"/>
      <c r="AZ264" s="708"/>
      <c r="BA264" s="708"/>
      <c r="BB264" s="708"/>
      <c r="BC264" s="708"/>
      <c r="BD264" s="708"/>
      <c r="BE264" s="708"/>
      <c r="BF264" s="708"/>
      <c r="BG264" s="708"/>
      <c r="BH264" s="708"/>
      <c r="BI264" s="708"/>
      <c r="BJ264" s="708"/>
      <c r="BK264" s="708"/>
      <c r="BL264" s="708"/>
      <c r="BM264" s="708"/>
    </row>
    <row r="265">
      <c r="A265" s="704"/>
      <c r="B265" s="708"/>
      <c r="C265" s="765"/>
      <c r="D265" s="708"/>
      <c r="E265" s="708"/>
      <c r="F265" s="708"/>
      <c r="G265" s="708"/>
      <c r="H265" s="708"/>
      <c r="I265" s="708"/>
      <c r="J265" s="708"/>
      <c r="K265" s="708"/>
      <c r="L265" s="708"/>
      <c r="M265" s="708"/>
      <c r="N265" s="708"/>
      <c r="O265" s="708"/>
      <c r="P265" s="708"/>
      <c r="Q265" s="708"/>
      <c r="R265" s="708"/>
      <c r="S265" s="708"/>
      <c r="T265" s="708"/>
      <c r="U265" s="708"/>
      <c r="V265" s="708"/>
      <c r="W265" s="708"/>
      <c r="X265" s="708"/>
      <c r="Y265" s="708"/>
      <c r="Z265" s="708"/>
      <c r="AA265" s="708"/>
      <c r="AB265" s="708"/>
      <c r="AC265" s="708"/>
      <c r="AD265" s="708"/>
      <c r="AE265" s="708"/>
      <c r="AF265" s="708"/>
      <c r="AG265" s="708"/>
      <c r="AH265" s="708"/>
      <c r="AI265" s="708"/>
      <c r="AJ265" s="708"/>
      <c r="AK265" s="708"/>
      <c r="AL265" s="708"/>
      <c r="AM265" s="708"/>
      <c r="AN265" s="708"/>
      <c r="AO265" s="708"/>
      <c r="AP265" s="708"/>
      <c r="AQ265" s="708"/>
      <c r="AR265" s="708"/>
      <c r="AS265" s="708"/>
      <c r="AT265" s="708"/>
      <c r="AU265" s="708"/>
      <c r="AV265" s="708"/>
      <c r="AW265" s="708"/>
      <c r="AX265" s="708"/>
      <c r="AY265" s="708"/>
      <c r="AZ265" s="708"/>
      <c r="BA265" s="708"/>
      <c r="BB265" s="708"/>
      <c r="BC265" s="708"/>
      <c r="BD265" s="708"/>
      <c r="BE265" s="708"/>
      <c r="BF265" s="708"/>
      <c r="BG265" s="708"/>
      <c r="BH265" s="708"/>
      <c r="BI265" s="708"/>
      <c r="BJ265" s="708"/>
      <c r="BK265" s="708"/>
      <c r="BL265" s="708"/>
      <c r="BM265" s="708"/>
    </row>
    <row r="266">
      <c r="A266" s="704"/>
      <c r="B266" s="708"/>
      <c r="C266" s="765"/>
      <c r="D266" s="708"/>
      <c r="E266" s="708"/>
      <c r="F266" s="708"/>
      <c r="G266" s="708"/>
      <c r="H266" s="708"/>
      <c r="I266" s="708"/>
      <c r="J266" s="708"/>
      <c r="K266" s="708"/>
      <c r="L266" s="708"/>
      <c r="M266" s="708"/>
      <c r="N266" s="708"/>
      <c r="O266" s="708"/>
      <c r="P266" s="708"/>
      <c r="Q266" s="708"/>
      <c r="R266" s="708"/>
      <c r="S266" s="708"/>
      <c r="T266" s="708"/>
      <c r="U266" s="708"/>
      <c r="V266" s="708"/>
      <c r="W266" s="708"/>
      <c r="X266" s="708"/>
      <c r="Y266" s="708"/>
      <c r="Z266" s="708"/>
      <c r="AA266" s="708"/>
      <c r="AB266" s="708"/>
      <c r="AC266" s="708"/>
      <c r="AD266" s="708"/>
      <c r="AE266" s="708"/>
      <c r="AF266" s="708"/>
      <c r="AG266" s="708"/>
      <c r="AH266" s="708"/>
      <c r="AI266" s="708"/>
      <c r="AJ266" s="708"/>
      <c r="AK266" s="708"/>
      <c r="AL266" s="708"/>
      <c r="AM266" s="708"/>
      <c r="AN266" s="708"/>
      <c r="AO266" s="708"/>
      <c r="AP266" s="708"/>
      <c r="AQ266" s="708"/>
      <c r="AR266" s="708"/>
      <c r="AS266" s="708"/>
      <c r="AT266" s="708"/>
      <c r="AU266" s="708"/>
      <c r="AV266" s="708"/>
      <c r="AW266" s="708"/>
      <c r="AX266" s="708"/>
      <c r="AY266" s="708"/>
      <c r="AZ266" s="708"/>
      <c r="BA266" s="708"/>
      <c r="BB266" s="708"/>
      <c r="BC266" s="708"/>
      <c r="BD266" s="708"/>
      <c r="BE266" s="708"/>
      <c r="BF266" s="708"/>
      <c r="BG266" s="708"/>
      <c r="BH266" s="708"/>
      <c r="BI266" s="708"/>
      <c r="BJ266" s="708"/>
      <c r="BK266" s="708"/>
      <c r="BL266" s="708"/>
      <c r="BM266" s="708"/>
    </row>
    <row r="267">
      <c r="A267" s="704"/>
      <c r="B267" s="708"/>
      <c r="C267" s="765"/>
      <c r="D267" s="708"/>
      <c r="E267" s="708"/>
      <c r="F267" s="708"/>
      <c r="G267" s="708"/>
      <c r="H267" s="708"/>
      <c r="I267" s="708"/>
      <c r="J267" s="708"/>
      <c r="K267" s="708"/>
      <c r="L267" s="708"/>
      <c r="M267" s="708"/>
      <c r="N267" s="708"/>
      <c r="O267" s="708"/>
      <c r="P267" s="708"/>
      <c r="Q267" s="708"/>
      <c r="R267" s="708"/>
      <c r="S267" s="708"/>
      <c r="T267" s="708"/>
      <c r="U267" s="708"/>
      <c r="V267" s="708"/>
      <c r="W267" s="708"/>
      <c r="X267" s="708"/>
      <c r="Y267" s="708"/>
      <c r="Z267" s="708"/>
      <c r="AA267" s="708"/>
      <c r="AB267" s="708"/>
      <c r="AC267" s="708"/>
      <c r="AD267" s="708"/>
      <c r="AE267" s="708"/>
      <c r="AF267" s="708"/>
      <c r="AG267" s="708"/>
      <c r="AH267" s="708"/>
      <c r="AI267" s="708"/>
      <c r="AJ267" s="708"/>
      <c r="AK267" s="708"/>
      <c r="AL267" s="708"/>
      <c r="AM267" s="708"/>
      <c r="AN267" s="708"/>
      <c r="AO267" s="708"/>
      <c r="AP267" s="708"/>
      <c r="AQ267" s="708"/>
      <c r="AR267" s="708"/>
      <c r="AS267" s="708"/>
      <c r="AT267" s="708"/>
      <c r="AU267" s="708"/>
      <c r="AV267" s="708"/>
      <c r="AW267" s="708"/>
      <c r="AX267" s="708"/>
      <c r="AY267" s="708"/>
      <c r="AZ267" s="708"/>
      <c r="BA267" s="708"/>
      <c r="BB267" s="708"/>
      <c r="BC267" s="708"/>
      <c r="BD267" s="708"/>
      <c r="BE267" s="708"/>
      <c r="BF267" s="708"/>
      <c r="BG267" s="708"/>
      <c r="BH267" s="708"/>
      <c r="BI267" s="708"/>
      <c r="BJ267" s="708"/>
      <c r="BK267" s="708"/>
      <c r="BL267" s="708"/>
      <c r="BM267" s="708"/>
    </row>
    <row r="268">
      <c r="A268" s="704"/>
      <c r="B268" s="708"/>
      <c r="C268" s="765"/>
      <c r="D268" s="708"/>
      <c r="E268" s="708"/>
      <c r="F268" s="708"/>
      <c r="G268" s="708"/>
      <c r="H268" s="708"/>
      <c r="I268" s="708"/>
      <c r="J268" s="708"/>
      <c r="K268" s="708"/>
      <c r="L268" s="708"/>
      <c r="M268" s="708"/>
      <c r="N268" s="708"/>
      <c r="O268" s="708"/>
      <c r="P268" s="708"/>
      <c r="Q268" s="708"/>
      <c r="R268" s="708"/>
      <c r="S268" s="708"/>
      <c r="T268" s="708"/>
      <c r="U268" s="708"/>
      <c r="V268" s="708"/>
      <c r="W268" s="708"/>
      <c r="X268" s="708"/>
      <c r="Y268" s="708"/>
      <c r="Z268" s="708"/>
      <c r="AA268" s="708"/>
      <c r="AB268" s="708"/>
      <c r="AC268" s="708"/>
      <c r="AD268" s="708"/>
      <c r="AE268" s="708"/>
      <c r="AF268" s="708"/>
      <c r="AG268" s="708"/>
      <c r="AH268" s="708"/>
      <c r="AI268" s="708"/>
      <c r="AJ268" s="708"/>
      <c r="AK268" s="708"/>
      <c r="AL268" s="708"/>
      <c r="AM268" s="708"/>
      <c r="AN268" s="708"/>
      <c r="AO268" s="708"/>
      <c r="AP268" s="708"/>
      <c r="AQ268" s="708"/>
      <c r="AR268" s="708"/>
      <c r="AS268" s="708"/>
      <c r="AT268" s="708"/>
      <c r="AU268" s="708"/>
      <c r="AV268" s="708"/>
      <c r="AW268" s="708"/>
      <c r="AX268" s="708"/>
      <c r="AY268" s="708"/>
      <c r="AZ268" s="708"/>
      <c r="BA268" s="708"/>
      <c r="BB268" s="708"/>
      <c r="BC268" s="708"/>
      <c r="BD268" s="708"/>
      <c r="BE268" s="708"/>
      <c r="BF268" s="708"/>
      <c r="BG268" s="708"/>
      <c r="BH268" s="708"/>
      <c r="BI268" s="708"/>
      <c r="BJ268" s="708"/>
      <c r="BK268" s="708"/>
      <c r="BL268" s="708"/>
      <c r="BM268" s="708"/>
    </row>
    <row r="269">
      <c r="A269" s="704"/>
      <c r="B269" s="708"/>
      <c r="C269" s="765"/>
      <c r="D269" s="708"/>
      <c r="E269" s="708"/>
      <c r="F269" s="708"/>
      <c r="G269" s="708"/>
      <c r="H269" s="708"/>
      <c r="I269" s="708"/>
      <c r="J269" s="708"/>
      <c r="K269" s="708"/>
      <c r="L269" s="708"/>
      <c r="M269" s="708"/>
      <c r="N269" s="708"/>
      <c r="O269" s="708"/>
      <c r="P269" s="708"/>
      <c r="Q269" s="708"/>
      <c r="R269" s="708"/>
      <c r="S269" s="708"/>
      <c r="T269" s="708"/>
      <c r="U269" s="708"/>
      <c r="V269" s="708"/>
      <c r="W269" s="708"/>
      <c r="X269" s="708"/>
      <c r="Y269" s="708"/>
      <c r="Z269" s="708"/>
      <c r="AA269" s="708"/>
      <c r="AB269" s="708"/>
      <c r="AC269" s="708"/>
      <c r="AD269" s="708"/>
      <c r="AE269" s="708"/>
      <c r="AF269" s="708"/>
      <c r="AG269" s="708"/>
      <c r="AH269" s="708"/>
      <c r="AI269" s="708"/>
      <c r="AJ269" s="708"/>
      <c r="AK269" s="708"/>
      <c r="AL269" s="708"/>
      <c r="AM269" s="708"/>
      <c r="AN269" s="708"/>
      <c r="AO269" s="708"/>
      <c r="AP269" s="708"/>
      <c r="AQ269" s="708"/>
      <c r="AR269" s="708"/>
      <c r="AS269" s="708"/>
      <c r="AT269" s="708"/>
      <c r="AU269" s="708"/>
      <c r="AV269" s="708"/>
      <c r="AW269" s="708"/>
      <c r="AX269" s="708"/>
      <c r="AY269" s="708"/>
      <c r="AZ269" s="708"/>
      <c r="BA269" s="708"/>
      <c r="BB269" s="708"/>
      <c r="BC269" s="708"/>
      <c r="BD269" s="708"/>
      <c r="BE269" s="708"/>
      <c r="BF269" s="708"/>
      <c r="BG269" s="708"/>
      <c r="BH269" s="708"/>
      <c r="BI269" s="708"/>
      <c r="BJ269" s="708"/>
      <c r="BK269" s="708"/>
      <c r="BL269" s="708"/>
      <c r="BM269" s="708"/>
    </row>
    <row r="270">
      <c r="A270" s="704"/>
      <c r="B270" s="708"/>
      <c r="C270" s="765"/>
      <c r="D270" s="708"/>
      <c r="E270" s="708"/>
      <c r="F270" s="708"/>
      <c r="G270" s="708"/>
      <c r="H270" s="708"/>
      <c r="I270" s="708"/>
      <c r="J270" s="708"/>
      <c r="K270" s="708"/>
      <c r="L270" s="708"/>
      <c r="M270" s="708"/>
      <c r="N270" s="708"/>
      <c r="O270" s="708"/>
      <c r="P270" s="708"/>
      <c r="Q270" s="708"/>
      <c r="R270" s="708"/>
      <c r="S270" s="708"/>
      <c r="T270" s="708"/>
      <c r="U270" s="708"/>
      <c r="V270" s="708"/>
      <c r="W270" s="708"/>
      <c r="X270" s="708"/>
      <c r="Y270" s="708"/>
      <c r="Z270" s="708"/>
      <c r="AA270" s="708"/>
      <c r="AB270" s="708"/>
      <c r="AC270" s="708"/>
      <c r="AD270" s="708"/>
      <c r="AE270" s="708"/>
      <c r="AF270" s="708"/>
      <c r="AG270" s="708"/>
      <c r="AH270" s="708"/>
      <c r="AI270" s="708"/>
      <c r="AJ270" s="708"/>
      <c r="AK270" s="708"/>
      <c r="AL270" s="708"/>
      <c r="AM270" s="708"/>
      <c r="AN270" s="708"/>
      <c r="AO270" s="708"/>
      <c r="AP270" s="708"/>
      <c r="AQ270" s="708"/>
      <c r="AR270" s="708"/>
      <c r="AS270" s="708"/>
      <c r="AT270" s="708"/>
      <c r="AU270" s="708"/>
      <c r="AV270" s="708"/>
      <c r="AW270" s="708"/>
      <c r="AX270" s="708"/>
      <c r="AY270" s="708"/>
      <c r="AZ270" s="708"/>
      <c r="BA270" s="708"/>
      <c r="BB270" s="708"/>
      <c r="BC270" s="708"/>
      <c r="BD270" s="708"/>
      <c r="BE270" s="708"/>
      <c r="BF270" s="708"/>
      <c r="BG270" s="708"/>
      <c r="BH270" s="708"/>
      <c r="BI270" s="708"/>
      <c r="BJ270" s="708"/>
      <c r="BK270" s="708"/>
      <c r="BL270" s="708"/>
      <c r="BM270" s="708"/>
    </row>
    <row r="271">
      <c r="A271" s="704"/>
      <c r="B271" s="708"/>
      <c r="C271" s="765"/>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708"/>
      <c r="AA271" s="708"/>
      <c r="AB271" s="708"/>
      <c r="AC271" s="708"/>
      <c r="AD271" s="708"/>
      <c r="AE271" s="708"/>
      <c r="AF271" s="708"/>
      <c r="AG271" s="708"/>
      <c r="AH271" s="708"/>
      <c r="AI271" s="708"/>
      <c r="AJ271" s="708"/>
      <c r="AK271" s="708"/>
      <c r="AL271" s="708"/>
      <c r="AM271" s="708"/>
      <c r="AN271" s="708"/>
      <c r="AO271" s="708"/>
      <c r="AP271" s="708"/>
      <c r="AQ271" s="708"/>
      <c r="AR271" s="708"/>
      <c r="AS271" s="708"/>
      <c r="AT271" s="708"/>
      <c r="AU271" s="708"/>
      <c r="AV271" s="708"/>
      <c r="AW271" s="708"/>
      <c r="AX271" s="708"/>
      <c r="AY271" s="708"/>
      <c r="AZ271" s="708"/>
      <c r="BA271" s="708"/>
      <c r="BB271" s="708"/>
      <c r="BC271" s="708"/>
      <c r="BD271" s="708"/>
      <c r="BE271" s="708"/>
      <c r="BF271" s="708"/>
      <c r="BG271" s="708"/>
      <c r="BH271" s="708"/>
      <c r="BI271" s="708"/>
      <c r="BJ271" s="708"/>
      <c r="BK271" s="708"/>
      <c r="BL271" s="708"/>
      <c r="BM271" s="708"/>
    </row>
    <row r="272">
      <c r="A272" s="704"/>
      <c r="B272" s="708"/>
      <c r="C272" s="765"/>
      <c r="D272" s="708"/>
      <c r="E272" s="708"/>
      <c r="F272" s="708"/>
      <c r="G272" s="708"/>
      <c r="H272" s="708"/>
      <c r="I272" s="708"/>
      <c r="J272" s="708"/>
      <c r="K272" s="708"/>
      <c r="L272" s="708"/>
      <c r="M272" s="708"/>
      <c r="N272" s="708"/>
      <c r="O272" s="708"/>
      <c r="P272" s="708"/>
      <c r="Q272" s="708"/>
      <c r="R272" s="708"/>
      <c r="S272" s="708"/>
      <c r="T272" s="708"/>
      <c r="U272" s="708"/>
      <c r="V272" s="708"/>
      <c r="W272" s="708"/>
      <c r="X272" s="708"/>
      <c r="Y272" s="708"/>
      <c r="Z272" s="708"/>
      <c r="AA272" s="708"/>
      <c r="AB272" s="708"/>
      <c r="AC272" s="708"/>
      <c r="AD272" s="708"/>
      <c r="AE272" s="708"/>
      <c r="AF272" s="708"/>
      <c r="AG272" s="708"/>
      <c r="AH272" s="708"/>
      <c r="AI272" s="708"/>
      <c r="AJ272" s="708"/>
      <c r="AK272" s="708"/>
      <c r="AL272" s="708"/>
      <c r="AM272" s="708"/>
      <c r="AN272" s="708"/>
      <c r="AO272" s="708"/>
      <c r="AP272" s="708"/>
      <c r="AQ272" s="708"/>
      <c r="AR272" s="708"/>
      <c r="AS272" s="708"/>
      <c r="AT272" s="708"/>
      <c r="AU272" s="708"/>
      <c r="AV272" s="708"/>
      <c r="AW272" s="708"/>
      <c r="AX272" s="708"/>
      <c r="AY272" s="708"/>
      <c r="AZ272" s="708"/>
      <c r="BA272" s="708"/>
      <c r="BB272" s="708"/>
      <c r="BC272" s="708"/>
      <c r="BD272" s="708"/>
      <c r="BE272" s="708"/>
      <c r="BF272" s="708"/>
      <c r="BG272" s="708"/>
      <c r="BH272" s="708"/>
      <c r="BI272" s="708"/>
      <c r="BJ272" s="708"/>
      <c r="BK272" s="708"/>
      <c r="BL272" s="708"/>
      <c r="BM272" s="708"/>
    </row>
    <row r="273">
      <c r="A273" s="704"/>
      <c r="B273" s="708"/>
      <c r="C273" s="765"/>
      <c r="D273" s="708"/>
      <c r="E273" s="708"/>
      <c r="F273" s="708"/>
      <c r="G273" s="708"/>
      <c r="H273" s="708"/>
      <c r="I273" s="708"/>
      <c r="J273" s="708"/>
      <c r="K273" s="708"/>
      <c r="L273" s="708"/>
      <c r="M273" s="708"/>
      <c r="N273" s="708"/>
      <c r="O273" s="708"/>
      <c r="P273" s="708"/>
      <c r="Q273" s="708"/>
      <c r="R273" s="708"/>
      <c r="S273" s="708"/>
      <c r="T273" s="708"/>
      <c r="U273" s="708"/>
      <c r="V273" s="708"/>
      <c r="W273" s="708"/>
      <c r="X273" s="708"/>
      <c r="Y273" s="708"/>
      <c r="Z273" s="708"/>
      <c r="AA273" s="708"/>
      <c r="AB273" s="708"/>
      <c r="AC273" s="708"/>
      <c r="AD273" s="708"/>
      <c r="AE273" s="708"/>
      <c r="AF273" s="708"/>
      <c r="AG273" s="708"/>
      <c r="AH273" s="708"/>
      <c r="AI273" s="708"/>
      <c r="AJ273" s="708"/>
      <c r="AK273" s="708"/>
      <c r="AL273" s="708"/>
      <c r="AM273" s="708"/>
      <c r="AN273" s="708"/>
      <c r="AO273" s="708"/>
      <c r="AP273" s="708"/>
      <c r="AQ273" s="708"/>
      <c r="AR273" s="708"/>
      <c r="AS273" s="708"/>
      <c r="AT273" s="708"/>
      <c r="AU273" s="708"/>
      <c r="AV273" s="708"/>
      <c r="AW273" s="708"/>
      <c r="AX273" s="708"/>
      <c r="AY273" s="708"/>
      <c r="AZ273" s="708"/>
      <c r="BA273" s="708"/>
      <c r="BB273" s="708"/>
      <c r="BC273" s="708"/>
      <c r="BD273" s="708"/>
      <c r="BE273" s="708"/>
      <c r="BF273" s="708"/>
      <c r="BG273" s="708"/>
      <c r="BH273" s="708"/>
      <c r="BI273" s="708"/>
      <c r="BJ273" s="708"/>
      <c r="BK273" s="708"/>
      <c r="BL273" s="708"/>
      <c r="BM273" s="708"/>
    </row>
    <row r="274">
      <c r="A274" s="704"/>
      <c r="B274" s="708"/>
      <c r="C274" s="765"/>
      <c r="D274" s="708"/>
      <c r="E274" s="708"/>
      <c r="F274" s="708"/>
      <c r="G274" s="708"/>
      <c r="H274" s="708"/>
      <c r="I274" s="708"/>
      <c r="J274" s="708"/>
      <c r="K274" s="708"/>
      <c r="L274" s="708"/>
      <c r="M274" s="708"/>
      <c r="N274" s="708"/>
      <c r="O274" s="708"/>
      <c r="P274" s="708"/>
      <c r="Q274" s="708"/>
      <c r="R274" s="708"/>
      <c r="S274" s="708"/>
      <c r="T274" s="708"/>
      <c r="U274" s="708"/>
      <c r="V274" s="708"/>
      <c r="W274" s="708"/>
      <c r="X274" s="708"/>
      <c r="Y274" s="708"/>
      <c r="Z274" s="708"/>
      <c r="AA274" s="708"/>
      <c r="AB274" s="708"/>
      <c r="AC274" s="708"/>
      <c r="AD274" s="708"/>
      <c r="AE274" s="708"/>
      <c r="AF274" s="708"/>
      <c r="AG274" s="708"/>
      <c r="AH274" s="708"/>
      <c r="AI274" s="708"/>
      <c r="AJ274" s="708"/>
      <c r="AK274" s="708"/>
      <c r="AL274" s="708"/>
      <c r="AM274" s="708"/>
      <c r="AN274" s="708"/>
      <c r="AO274" s="708"/>
      <c r="AP274" s="708"/>
      <c r="AQ274" s="708"/>
      <c r="AR274" s="708"/>
      <c r="AS274" s="708"/>
      <c r="AT274" s="708"/>
      <c r="AU274" s="708"/>
      <c r="AV274" s="708"/>
      <c r="AW274" s="708"/>
      <c r="AX274" s="708"/>
      <c r="AY274" s="708"/>
      <c r="AZ274" s="708"/>
      <c r="BA274" s="708"/>
      <c r="BB274" s="708"/>
      <c r="BC274" s="708"/>
      <c r="BD274" s="708"/>
      <c r="BE274" s="708"/>
      <c r="BF274" s="708"/>
      <c r="BG274" s="708"/>
      <c r="BH274" s="708"/>
      <c r="BI274" s="708"/>
      <c r="BJ274" s="708"/>
      <c r="BK274" s="708"/>
      <c r="BL274" s="708"/>
      <c r="BM274" s="708"/>
    </row>
    <row r="275">
      <c r="A275" s="704"/>
      <c r="B275" s="708"/>
      <c r="C275" s="765"/>
      <c r="D275" s="708"/>
      <c r="E275" s="708"/>
      <c r="F275" s="708"/>
      <c r="G275" s="708"/>
      <c r="H275" s="708"/>
      <c r="I275" s="708"/>
      <c r="J275" s="708"/>
      <c r="K275" s="708"/>
      <c r="L275" s="708"/>
      <c r="M275" s="708"/>
      <c r="N275" s="708"/>
      <c r="O275" s="708"/>
      <c r="P275" s="708"/>
      <c r="Q275" s="708"/>
      <c r="R275" s="708"/>
      <c r="S275" s="708"/>
      <c r="T275" s="708"/>
      <c r="U275" s="708"/>
      <c r="V275" s="708"/>
      <c r="W275" s="708"/>
      <c r="X275" s="708"/>
      <c r="Y275" s="708"/>
      <c r="Z275" s="708"/>
      <c r="AA275" s="708"/>
      <c r="AB275" s="708"/>
      <c r="AC275" s="708"/>
      <c r="AD275" s="708"/>
      <c r="AE275" s="708"/>
      <c r="AF275" s="708"/>
      <c r="AG275" s="708"/>
      <c r="AH275" s="708"/>
      <c r="AI275" s="708"/>
      <c r="AJ275" s="708"/>
      <c r="AK275" s="708"/>
      <c r="AL275" s="708"/>
      <c r="AM275" s="708"/>
      <c r="AN275" s="708"/>
      <c r="AO275" s="708"/>
      <c r="AP275" s="708"/>
      <c r="AQ275" s="708"/>
      <c r="AR275" s="708"/>
      <c r="AS275" s="708"/>
      <c r="AT275" s="708"/>
      <c r="AU275" s="708"/>
      <c r="AV275" s="708"/>
      <c r="AW275" s="708"/>
      <c r="AX275" s="708"/>
      <c r="AY275" s="708"/>
      <c r="AZ275" s="708"/>
      <c r="BA275" s="708"/>
      <c r="BB275" s="708"/>
      <c r="BC275" s="708"/>
      <c r="BD275" s="708"/>
      <c r="BE275" s="708"/>
      <c r="BF275" s="708"/>
      <c r="BG275" s="708"/>
      <c r="BH275" s="708"/>
      <c r="BI275" s="708"/>
      <c r="BJ275" s="708"/>
      <c r="BK275" s="708"/>
      <c r="BL275" s="708"/>
      <c r="BM275" s="708"/>
    </row>
    <row r="276">
      <c r="A276" s="704"/>
      <c r="B276" s="708"/>
      <c r="C276" s="765"/>
      <c r="D276" s="708"/>
      <c r="E276" s="708"/>
      <c r="F276" s="708"/>
      <c r="G276" s="708"/>
      <c r="H276" s="708"/>
      <c r="I276" s="708"/>
      <c r="J276" s="708"/>
      <c r="K276" s="708"/>
      <c r="L276" s="708"/>
      <c r="M276" s="708"/>
      <c r="N276" s="708"/>
      <c r="O276" s="708"/>
      <c r="P276" s="708"/>
      <c r="Q276" s="708"/>
      <c r="R276" s="708"/>
      <c r="S276" s="708"/>
      <c r="T276" s="708"/>
      <c r="U276" s="708"/>
      <c r="V276" s="708"/>
      <c r="W276" s="708"/>
      <c r="X276" s="708"/>
      <c r="Y276" s="708"/>
      <c r="Z276" s="708"/>
      <c r="AA276" s="708"/>
      <c r="AB276" s="708"/>
      <c r="AC276" s="708"/>
      <c r="AD276" s="708"/>
      <c r="AE276" s="708"/>
      <c r="AF276" s="708"/>
      <c r="AG276" s="708"/>
      <c r="AH276" s="708"/>
      <c r="AI276" s="708"/>
      <c r="AJ276" s="708"/>
      <c r="AK276" s="708"/>
      <c r="AL276" s="708"/>
      <c r="AM276" s="708"/>
      <c r="AN276" s="708"/>
      <c r="AO276" s="708"/>
      <c r="AP276" s="708"/>
      <c r="AQ276" s="708"/>
      <c r="AR276" s="708"/>
      <c r="AS276" s="708"/>
      <c r="AT276" s="708"/>
      <c r="AU276" s="708"/>
      <c r="AV276" s="708"/>
      <c r="AW276" s="708"/>
      <c r="AX276" s="708"/>
      <c r="AY276" s="708"/>
      <c r="AZ276" s="708"/>
      <c r="BA276" s="708"/>
      <c r="BB276" s="708"/>
      <c r="BC276" s="708"/>
      <c r="BD276" s="708"/>
      <c r="BE276" s="708"/>
      <c r="BF276" s="708"/>
      <c r="BG276" s="708"/>
      <c r="BH276" s="708"/>
      <c r="BI276" s="708"/>
      <c r="BJ276" s="708"/>
      <c r="BK276" s="708"/>
      <c r="BL276" s="708"/>
      <c r="BM276" s="708"/>
    </row>
    <row r="277">
      <c r="A277" s="704"/>
      <c r="B277" s="708"/>
      <c r="C277" s="765"/>
      <c r="D277" s="708"/>
      <c r="E277" s="708"/>
      <c r="F277" s="708"/>
      <c r="G277" s="708"/>
      <c r="H277" s="708"/>
      <c r="I277" s="708"/>
      <c r="J277" s="708"/>
      <c r="K277" s="708"/>
      <c r="L277" s="708"/>
      <c r="M277" s="708"/>
      <c r="N277" s="708"/>
      <c r="O277" s="708"/>
      <c r="P277" s="708"/>
      <c r="Q277" s="708"/>
      <c r="R277" s="708"/>
      <c r="S277" s="708"/>
      <c r="T277" s="708"/>
      <c r="U277" s="708"/>
      <c r="V277" s="708"/>
      <c r="W277" s="708"/>
      <c r="X277" s="708"/>
      <c r="Y277" s="708"/>
      <c r="Z277" s="708"/>
      <c r="AA277" s="708"/>
      <c r="AB277" s="708"/>
      <c r="AC277" s="708"/>
      <c r="AD277" s="708"/>
      <c r="AE277" s="708"/>
      <c r="AF277" s="708"/>
      <c r="AG277" s="708"/>
      <c r="AH277" s="708"/>
      <c r="AI277" s="708"/>
      <c r="AJ277" s="708"/>
      <c r="AK277" s="708"/>
      <c r="AL277" s="708"/>
      <c r="AM277" s="708"/>
      <c r="AN277" s="708"/>
      <c r="AO277" s="708"/>
      <c r="AP277" s="708"/>
      <c r="AQ277" s="708"/>
      <c r="AR277" s="708"/>
      <c r="AS277" s="708"/>
      <c r="AT277" s="708"/>
      <c r="AU277" s="708"/>
      <c r="AV277" s="708"/>
      <c r="AW277" s="708"/>
      <c r="AX277" s="708"/>
      <c r="AY277" s="708"/>
      <c r="AZ277" s="708"/>
      <c r="BA277" s="708"/>
      <c r="BB277" s="708"/>
      <c r="BC277" s="708"/>
      <c r="BD277" s="708"/>
      <c r="BE277" s="708"/>
      <c r="BF277" s="708"/>
      <c r="BG277" s="708"/>
      <c r="BH277" s="708"/>
      <c r="BI277" s="708"/>
      <c r="BJ277" s="708"/>
      <c r="BK277" s="708"/>
      <c r="BL277" s="708"/>
      <c r="BM277" s="708"/>
    </row>
    <row r="278">
      <c r="A278" s="704"/>
      <c r="B278" s="708"/>
      <c r="C278" s="765"/>
      <c r="D278" s="708"/>
      <c r="E278" s="708"/>
      <c r="F278" s="708"/>
      <c r="G278" s="708"/>
      <c r="H278" s="708"/>
      <c r="I278" s="708"/>
      <c r="J278" s="708"/>
      <c r="K278" s="708"/>
      <c r="L278" s="708"/>
      <c r="M278" s="708"/>
      <c r="N278" s="708"/>
      <c r="O278" s="708"/>
      <c r="P278" s="708"/>
      <c r="Q278" s="708"/>
      <c r="R278" s="708"/>
      <c r="S278" s="708"/>
      <c r="T278" s="708"/>
      <c r="U278" s="708"/>
      <c r="V278" s="708"/>
      <c r="W278" s="708"/>
      <c r="X278" s="708"/>
      <c r="Y278" s="708"/>
      <c r="Z278" s="708"/>
      <c r="AA278" s="708"/>
      <c r="AB278" s="708"/>
      <c r="AC278" s="708"/>
      <c r="AD278" s="708"/>
      <c r="AE278" s="708"/>
      <c r="AF278" s="708"/>
      <c r="AG278" s="708"/>
      <c r="AH278" s="708"/>
      <c r="AI278" s="708"/>
      <c r="AJ278" s="708"/>
      <c r="AK278" s="708"/>
      <c r="AL278" s="708"/>
      <c r="AM278" s="708"/>
      <c r="AN278" s="708"/>
      <c r="AO278" s="708"/>
      <c r="AP278" s="708"/>
      <c r="AQ278" s="708"/>
      <c r="AR278" s="708"/>
      <c r="AS278" s="708"/>
      <c r="AT278" s="708"/>
      <c r="AU278" s="708"/>
      <c r="AV278" s="708"/>
      <c r="AW278" s="708"/>
      <c r="AX278" s="708"/>
      <c r="AY278" s="708"/>
      <c r="AZ278" s="708"/>
      <c r="BA278" s="708"/>
      <c r="BB278" s="708"/>
      <c r="BC278" s="708"/>
      <c r="BD278" s="708"/>
      <c r="BE278" s="708"/>
      <c r="BF278" s="708"/>
      <c r="BG278" s="708"/>
      <c r="BH278" s="708"/>
      <c r="BI278" s="708"/>
      <c r="BJ278" s="708"/>
      <c r="BK278" s="708"/>
      <c r="BL278" s="708"/>
      <c r="BM278" s="708"/>
    </row>
    <row r="279">
      <c r="A279" s="704"/>
      <c r="B279" s="708"/>
      <c r="C279" s="765"/>
      <c r="D279" s="708"/>
      <c r="E279" s="708"/>
      <c r="F279" s="708"/>
      <c r="G279" s="708"/>
      <c r="H279" s="708"/>
      <c r="I279" s="708"/>
      <c r="J279" s="708"/>
      <c r="K279" s="708"/>
      <c r="L279" s="708"/>
      <c r="M279" s="708"/>
      <c r="N279" s="708"/>
      <c r="O279" s="708"/>
      <c r="P279" s="708"/>
      <c r="Q279" s="708"/>
      <c r="R279" s="708"/>
      <c r="S279" s="708"/>
      <c r="T279" s="708"/>
      <c r="U279" s="708"/>
      <c r="V279" s="708"/>
      <c r="W279" s="708"/>
      <c r="X279" s="708"/>
      <c r="Y279" s="708"/>
      <c r="Z279" s="708"/>
      <c r="AA279" s="708"/>
      <c r="AB279" s="708"/>
      <c r="AC279" s="708"/>
      <c r="AD279" s="708"/>
      <c r="AE279" s="708"/>
      <c r="AF279" s="708"/>
      <c r="AG279" s="708"/>
      <c r="AH279" s="708"/>
      <c r="AI279" s="708"/>
      <c r="AJ279" s="708"/>
      <c r="AK279" s="708"/>
      <c r="AL279" s="708"/>
      <c r="AM279" s="708"/>
      <c r="AN279" s="708"/>
      <c r="AO279" s="708"/>
      <c r="AP279" s="708"/>
      <c r="AQ279" s="708"/>
      <c r="AR279" s="708"/>
      <c r="AS279" s="708"/>
      <c r="AT279" s="708"/>
      <c r="AU279" s="708"/>
      <c r="AV279" s="708"/>
      <c r="AW279" s="708"/>
      <c r="AX279" s="708"/>
      <c r="AY279" s="708"/>
      <c r="AZ279" s="708"/>
      <c r="BA279" s="708"/>
      <c r="BB279" s="708"/>
      <c r="BC279" s="708"/>
      <c r="BD279" s="708"/>
      <c r="BE279" s="708"/>
      <c r="BF279" s="708"/>
      <c r="BG279" s="708"/>
      <c r="BH279" s="708"/>
      <c r="BI279" s="708"/>
      <c r="BJ279" s="708"/>
      <c r="BK279" s="708"/>
      <c r="BL279" s="708"/>
      <c r="BM279" s="708"/>
    </row>
    <row r="280">
      <c r="A280" s="704"/>
      <c r="B280" s="708"/>
      <c r="C280" s="765"/>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708"/>
      <c r="AJ280" s="708"/>
      <c r="AK280" s="708"/>
      <c r="AL280" s="708"/>
      <c r="AM280" s="708"/>
      <c r="AN280" s="708"/>
      <c r="AO280" s="708"/>
      <c r="AP280" s="708"/>
      <c r="AQ280" s="708"/>
      <c r="AR280" s="708"/>
      <c r="AS280" s="708"/>
      <c r="AT280" s="708"/>
      <c r="AU280" s="708"/>
      <c r="AV280" s="708"/>
      <c r="AW280" s="708"/>
      <c r="AX280" s="708"/>
      <c r="AY280" s="708"/>
      <c r="AZ280" s="708"/>
      <c r="BA280" s="708"/>
      <c r="BB280" s="708"/>
      <c r="BC280" s="708"/>
      <c r="BD280" s="708"/>
      <c r="BE280" s="708"/>
      <c r="BF280" s="708"/>
      <c r="BG280" s="708"/>
      <c r="BH280" s="708"/>
      <c r="BI280" s="708"/>
      <c r="BJ280" s="708"/>
      <c r="BK280" s="708"/>
      <c r="BL280" s="708"/>
      <c r="BM280" s="708"/>
    </row>
    <row r="281">
      <c r="A281" s="704"/>
      <c r="B281" s="708"/>
      <c r="C281" s="765"/>
      <c r="D281" s="708"/>
      <c r="E281" s="708"/>
      <c r="F281" s="708"/>
      <c r="G281" s="708"/>
      <c r="H281" s="708"/>
      <c r="I281" s="708"/>
      <c r="J281" s="708"/>
      <c r="K281" s="708"/>
      <c r="L281" s="708"/>
      <c r="M281" s="708"/>
      <c r="N281" s="708"/>
      <c r="O281" s="708"/>
      <c r="P281" s="708"/>
      <c r="Q281" s="708"/>
      <c r="R281" s="708"/>
      <c r="S281" s="708"/>
      <c r="T281" s="708"/>
      <c r="U281" s="708"/>
      <c r="V281" s="708"/>
      <c r="W281" s="708"/>
      <c r="X281" s="708"/>
      <c r="Y281" s="708"/>
      <c r="Z281" s="708"/>
      <c r="AA281" s="708"/>
      <c r="AB281" s="708"/>
      <c r="AC281" s="708"/>
      <c r="AD281" s="708"/>
      <c r="AE281" s="708"/>
      <c r="AF281" s="708"/>
      <c r="AG281" s="708"/>
      <c r="AH281" s="708"/>
      <c r="AI281" s="708"/>
      <c r="AJ281" s="708"/>
      <c r="AK281" s="708"/>
      <c r="AL281" s="708"/>
      <c r="AM281" s="708"/>
      <c r="AN281" s="708"/>
      <c r="AO281" s="708"/>
      <c r="AP281" s="708"/>
      <c r="AQ281" s="708"/>
      <c r="AR281" s="708"/>
      <c r="AS281" s="708"/>
      <c r="AT281" s="708"/>
      <c r="AU281" s="708"/>
      <c r="AV281" s="708"/>
      <c r="AW281" s="708"/>
      <c r="AX281" s="708"/>
      <c r="AY281" s="708"/>
      <c r="AZ281" s="708"/>
      <c r="BA281" s="708"/>
      <c r="BB281" s="708"/>
      <c r="BC281" s="708"/>
      <c r="BD281" s="708"/>
      <c r="BE281" s="708"/>
      <c r="BF281" s="708"/>
      <c r="BG281" s="708"/>
      <c r="BH281" s="708"/>
      <c r="BI281" s="708"/>
      <c r="BJ281" s="708"/>
      <c r="BK281" s="708"/>
      <c r="BL281" s="708"/>
      <c r="BM281" s="708"/>
    </row>
    <row r="282">
      <c r="A282" s="704"/>
      <c r="B282" s="708"/>
      <c r="C282" s="765"/>
      <c r="D282" s="708"/>
      <c r="E282" s="708"/>
      <c r="F282" s="708"/>
      <c r="G282" s="708"/>
      <c r="H282" s="708"/>
      <c r="I282" s="708"/>
      <c r="J282" s="708"/>
      <c r="K282" s="708"/>
      <c r="L282" s="708"/>
      <c r="M282" s="708"/>
      <c r="N282" s="708"/>
      <c r="O282" s="708"/>
      <c r="P282" s="708"/>
      <c r="Q282" s="708"/>
      <c r="R282" s="708"/>
      <c r="S282" s="708"/>
      <c r="T282" s="708"/>
      <c r="U282" s="708"/>
      <c r="V282" s="708"/>
      <c r="W282" s="708"/>
      <c r="X282" s="708"/>
      <c r="Y282" s="708"/>
      <c r="Z282" s="708"/>
      <c r="AA282" s="708"/>
      <c r="AB282" s="708"/>
      <c r="AC282" s="708"/>
      <c r="AD282" s="708"/>
      <c r="AE282" s="708"/>
      <c r="AF282" s="708"/>
      <c r="AG282" s="708"/>
      <c r="AH282" s="708"/>
      <c r="AI282" s="708"/>
      <c r="AJ282" s="708"/>
      <c r="AK282" s="708"/>
      <c r="AL282" s="708"/>
      <c r="AM282" s="708"/>
      <c r="AN282" s="708"/>
      <c r="AO282" s="708"/>
      <c r="AP282" s="708"/>
      <c r="AQ282" s="708"/>
      <c r="AR282" s="708"/>
      <c r="AS282" s="708"/>
      <c r="AT282" s="708"/>
      <c r="AU282" s="708"/>
      <c r="AV282" s="708"/>
      <c r="AW282" s="708"/>
      <c r="AX282" s="708"/>
      <c r="AY282" s="708"/>
      <c r="AZ282" s="708"/>
      <c r="BA282" s="708"/>
      <c r="BB282" s="708"/>
      <c r="BC282" s="708"/>
      <c r="BD282" s="708"/>
      <c r="BE282" s="708"/>
      <c r="BF282" s="708"/>
      <c r="BG282" s="708"/>
      <c r="BH282" s="708"/>
      <c r="BI282" s="708"/>
      <c r="BJ282" s="708"/>
      <c r="BK282" s="708"/>
      <c r="BL282" s="708"/>
      <c r="BM282" s="708"/>
    </row>
    <row r="283">
      <c r="A283" s="704"/>
      <c r="B283" s="708"/>
      <c r="C283" s="765"/>
      <c r="D283" s="708"/>
      <c r="E283" s="708"/>
      <c r="F283" s="708"/>
      <c r="G283" s="708"/>
      <c r="H283" s="708"/>
      <c r="I283" s="708"/>
      <c r="J283" s="708"/>
      <c r="K283" s="708"/>
      <c r="L283" s="708"/>
      <c r="M283" s="708"/>
      <c r="N283" s="708"/>
      <c r="O283" s="708"/>
      <c r="P283" s="708"/>
      <c r="Q283" s="708"/>
      <c r="R283" s="708"/>
      <c r="S283" s="708"/>
      <c r="T283" s="708"/>
      <c r="U283" s="708"/>
      <c r="V283" s="708"/>
      <c r="W283" s="708"/>
      <c r="X283" s="708"/>
      <c r="Y283" s="708"/>
      <c r="Z283" s="708"/>
      <c r="AA283" s="708"/>
      <c r="AB283" s="708"/>
      <c r="AC283" s="708"/>
      <c r="AD283" s="708"/>
      <c r="AE283" s="708"/>
      <c r="AF283" s="708"/>
      <c r="AG283" s="708"/>
      <c r="AH283" s="708"/>
      <c r="AI283" s="708"/>
      <c r="AJ283" s="708"/>
      <c r="AK283" s="708"/>
      <c r="AL283" s="708"/>
      <c r="AM283" s="708"/>
      <c r="AN283" s="708"/>
      <c r="AO283" s="708"/>
      <c r="AP283" s="708"/>
      <c r="AQ283" s="708"/>
      <c r="AR283" s="708"/>
      <c r="AS283" s="708"/>
      <c r="AT283" s="708"/>
      <c r="AU283" s="708"/>
      <c r="AV283" s="708"/>
      <c r="AW283" s="708"/>
      <c r="AX283" s="708"/>
      <c r="AY283" s="708"/>
      <c r="AZ283" s="708"/>
      <c r="BA283" s="708"/>
      <c r="BB283" s="708"/>
      <c r="BC283" s="708"/>
      <c r="BD283" s="708"/>
      <c r="BE283" s="708"/>
      <c r="BF283" s="708"/>
      <c r="BG283" s="708"/>
      <c r="BH283" s="708"/>
      <c r="BI283" s="708"/>
      <c r="BJ283" s="708"/>
      <c r="BK283" s="708"/>
      <c r="BL283" s="708"/>
      <c r="BM283" s="708"/>
    </row>
    <row r="284">
      <c r="A284" s="704"/>
      <c r="B284" s="708"/>
      <c r="C284" s="765"/>
      <c r="D284" s="708"/>
      <c r="E284" s="708"/>
      <c r="F284" s="708"/>
      <c r="G284" s="708"/>
      <c r="H284" s="708"/>
      <c r="I284" s="708"/>
      <c r="J284" s="708"/>
      <c r="K284" s="708"/>
      <c r="L284" s="708"/>
      <c r="M284" s="708"/>
      <c r="N284" s="708"/>
      <c r="O284" s="708"/>
      <c r="P284" s="708"/>
      <c r="Q284" s="708"/>
      <c r="R284" s="708"/>
      <c r="S284" s="708"/>
      <c r="T284" s="708"/>
      <c r="U284" s="708"/>
      <c r="V284" s="708"/>
      <c r="W284" s="708"/>
      <c r="X284" s="708"/>
      <c r="Y284" s="708"/>
      <c r="Z284" s="708"/>
      <c r="AA284" s="708"/>
      <c r="AB284" s="708"/>
      <c r="AC284" s="708"/>
      <c r="AD284" s="708"/>
      <c r="AE284" s="708"/>
      <c r="AF284" s="708"/>
      <c r="AG284" s="708"/>
      <c r="AH284" s="708"/>
      <c r="AI284" s="708"/>
      <c r="AJ284" s="708"/>
      <c r="AK284" s="708"/>
      <c r="AL284" s="708"/>
      <c r="AM284" s="708"/>
      <c r="AN284" s="708"/>
      <c r="AO284" s="708"/>
      <c r="AP284" s="708"/>
      <c r="AQ284" s="708"/>
      <c r="AR284" s="708"/>
      <c r="AS284" s="708"/>
      <c r="AT284" s="708"/>
      <c r="AU284" s="708"/>
      <c r="AV284" s="708"/>
      <c r="AW284" s="708"/>
      <c r="AX284" s="708"/>
      <c r="AY284" s="708"/>
      <c r="AZ284" s="708"/>
      <c r="BA284" s="708"/>
      <c r="BB284" s="708"/>
      <c r="BC284" s="708"/>
      <c r="BD284" s="708"/>
      <c r="BE284" s="708"/>
      <c r="BF284" s="708"/>
      <c r="BG284" s="708"/>
      <c r="BH284" s="708"/>
      <c r="BI284" s="708"/>
      <c r="BJ284" s="708"/>
      <c r="BK284" s="708"/>
      <c r="BL284" s="708"/>
      <c r="BM284" s="708"/>
    </row>
    <row r="285">
      <c r="A285" s="704"/>
      <c r="B285" s="708"/>
      <c r="C285" s="765"/>
      <c r="D285" s="708"/>
      <c r="E285" s="708"/>
      <c r="F285" s="708"/>
      <c r="G285" s="708"/>
      <c r="H285" s="708"/>
      <c r="I285" s="708"/>
      <c r="J285" s="708"/>
      <c r="K285" s="708"/>
      <c r="L285" s="708"/>
      <c r="M285" s="708"/>
      <c r="N285" s="708"/>
      <c r="O285" s="708"/>
      <c r="P285" s="708"/>
      <c r="Q285" s="708"/>
      <c r="R285" s="708"/>
      <c r="S285" s="708"/>
      <c r="T285" s="708"/>
      <c r="U285" s="708"/>
      <c r="V285" s="708"/>
      <c r="W285" s="708"/>
      <c r="X285" s="708"/>
      <c r="Y285" s="708"/>
      <c r="Z285" s="708"/>
      <c r="AA285" s="708"/>
      <c r="AB285" s="708"/>
      <c r="AC285" s="708"/>
      <c r="AD285" s="708"/>
      <c r="AE285" s="708"/>
      <c r="AF285" s="708"/>
      <c r="AG285" s="708"/>
      <c r="AH285" s="708"/>
      <c r="AI285" s="708"/>
      <c r="AJ285" s="708"/>
      <c r="AK285" s="708"/>
      <c r="AL285" s="708"/>
      <c r="AM285" s="708"/>
      <c r="AN285" s="708"/>
      <c r="AO285" s="708"/>
      <c r="AP285" s="708"/>
      <c r="AQ285" s="708"/>
      <c r="AR285" s="708"/>
      <c r="AS285" s="708"/>
      <c r="AT285" s="708"/>
      <c r="AU285" s="708"/>
      <c r="AV285" s="708"/>
      <c r="AW285" s="708"/>
      <c r="AX285" s="708"/>
      <c r="AY285" s="708"/>
      <c r="AZ285" s="708"/>
      <c r="BA285" s="708"/>
      <c r="BB285" s="708"/>
      <c r="BC285" s="708"/>
      <c r="BD285" s="708"/>
      <c r="BE285" s="708"/>
      <c r="BF285" s="708"/>
      <c r="BG285" s="708"/>
      <c r="BH285" s="708"/>
      <c r="BI285" s="708"/>
      <c r="BJ285" s="708"/>
      <c r="BK285" s="708"/>
      <c r="BL285" s="708"/>
      <c r="BM285" s="708"/>
    </row>
    <row r="286">
      <c r="A286" s="704"/>
      <c r="B286" s="708"/>
      <c r="C286" s="765"/>
      <c r="D286" s="708"/>
      <c r="E286" s="708"/>
      <c r="F286" s="708"/>
      <c r="G286" s="708"/>
      <c r="H286" s="708"/>
      <c r="I286" s="708"/>
      <c r="J286" s="708"/>
      <c r="K286" s="708"/>
      <c r="L286" s="708"/>
      <c r="M286" s="708"/>
      <c r="N286" s="708"/>
      <c r="O286" s="708"/>
      <c r="P286" s="708"/>
      <c r="Q286" s="708"/>
      <c r="R286" s="708"/>
      <c r="S286" s="708"/>
      <c r="T286" s="708"/>
      <c r="U286" s="708"/>
      <c r="V286" s="708"/>
      <c r="W286" s="708"/>
      <c r="X286" s="708"/>
      <c r="Y286" s="708"/>
      <c r="Z286" s="708"/>
      <c r="AA286" s="708"/>
      <c r="AB286" s="708"/>
      <c r="AC286" s="708"/>
      <c r="AD286" s="708"/>
      <c r="AE286" s="708"/>
      <c r="AF286" s="708"/>
      <c r="AG286" s="708"/>
      <c r="AH286" s="708"/>
      <c r="AI286" s="708"/>
      <c r="AJ286" s="708"/>
      <c r="AK286" s="708"/>
      <c r="AL286" s="708"/>
      <c r="AM286" s="708"/>
      <c r="AN286" s="708"/>
      <c r="AO286" s="708"/>
      <c r="AP286" s="708"/>
      <c r="AQ286" s="708"/>
      <c r="AR286" s="708"/>
      <c r="AS286" s="708"/>
      <c r="AT286" s="708"/>
      <c r="AU286" s="708"/>
      <c r="AV286" s="708"/>
      <c r="AW286" s="708"/>
      <c r="AX286" s="708"/>
      <c r="AY286" s="708"/>
      <c r="AZ286" s="708"/>
      <c r="BA286" s="708"/>
      <c r="BB286" s="708"/>
      <c r="BC286" s="708"/>
      <c r="BD286" s="708"/>
      <c r="BE286" s="708"/>
      <c r="BF286" s="708"/>
      <c r="BG286" s="708"/>
      <c r="BH286" s="708"/>
      <c r="BI286" s="708"/>
      <c r="BJ286" s="708"/>
      <c r="BK286" s="708"/>
      <c r="BL286" s="708"/>
      <c r="BM286" s="708"/>
    </row>
    <row r="287">
      <c r="A287" s="704"/>
      <c r="B287" s="708"/>
      <c r="C287" s="765"/>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708"/>
      <c r="AJ287" s="708"/>
      <c r="AK287" s="708"/>
      <c r="AL287" s="708"/>
      <c r="AM287" s="708"/>
      <c r="AN287" s="708"/>
      <c r="AO287" s="708"/>
      <c r="AP287" s="708"/>
      <c r="AQ287" s="708"/>
      <c r="AR287" s="708"/>
      <c r="AS287" s="708"/>
      <c r="AT287" s="708"/>
      <c r="AU287" s="708"/>
      <c r="AV287" s="708"/>
      <c r="AW287" s="708"/>
      <c r="AX287" s="708"/>
      <c r="AY287" s="708"/>
      <c r="AZ287" s="708"/>
      <c r="BA287" s="708"/>
      <c r="BB287" s="708"/>
      <c r="BC287" s="708"/>
      <c r="BD287" s="708"/>
      <c r="BE287" s="708"/>
      <c r="BF287" s="708"/>
      <c r="BG287" s="708"/>
      <c r="BH287" s="708"/>
      <c r="BI287" s="708"/>
      <c r="BJ287" s="708"/>
      <c r="BK287" s="708"/>
      <c r="BL287" s="708"/>
      <c r="BM287" s="708"/>
    </row>
    <row r="288">
      <c r="A288" s="704"/>
      <c r="B288" s="708"/>
      <c r="C288" s="765"/>
      <c r="D288" s="708"/>
      <c r="E288" s="708"/>
      <c r="F288" s="708"/>
      <c r="G288" s="708"/>
      <c r="H288" s="708"/>
      <c r="I288" s="708"/>
      <c r="J288" s="708"/>
      <c r="K288" s="708"/>
      <c r="L288" s="708"/>
      <c r="M288" s="708"/>
      <c r="N288" s="708"/>
      <c r="O288" s="708"/>
      <c r="P288" s="708"/>
      <c r="Q288" s="708"/>
      <c r="R288" s="708"/>
      <c r="S288" s="708"/>
      <c r="T288" s="708"/>
      <c r="U288" s="708"/>
      <c r="V288" s="708"/>
      <c r="W288" s="708"/>
      <c r="X288" s="708"/>
      <c r="Y288" s="708"/>
      <c r="Z288" s="708"/>
      <c r="AA288" s="708"/>
      <c r="AB288" s="708"/>
      <c r="AC288" s="708"/>
      <c r="AD288" s="708"/>
      <c r="AE288" s="708"/>
      <c r="AF288" s="708"/>
      <c r="AG288" s="708"/>
      <c r="AH288" s="708"/>
      <c r="AI288" s="708"/>
      <c r="AJ288" s="708"/>
      <c r="AK288" s="708"/>
      <c r="AL288" s="708"/>
      <c r="AM288" s="708"/>
      <c r="AN288" s="708"/>
      <c r="AO288" s="708"/>
      <c r="AP288" s="708"/>
      <c r="AQ288" s="708"/>
      <c r="AR288" s="708"/>
      <c r="AS288" s="708"/>
      <c r="AT288" s="708"/>
      <c r="AU288" s="708"/>
      <c r="AV288" s="708"/>
      <c r="AW288" s="708"/>
      <c r="AX288" s="708"/>
      <c r="AY288" s="708"/>
      <c r="AZ288" s="708"/>
      <c r="BA288" s="708"/>
      <c r="BB288" s="708"/>
      <c r="BC288" s="708"/>
      <c r="BD288" s="708"/>
      <c r="BE288" s="708"/>
      <c r="BF288" s="708"/>
      <c r="BG288" s="708"/>
      <c r="BH288" s="708"/>
      <c r="BI288" s="708"/>
      <c r="BJ288" s="708"/>
      <c r="BK288" s="708"/>
      <c r="BL288" s="708"/>
      <c r="BM288" s="708"/>
    </row>
    <row r="289">
      <c r="A289" s="704"/>
      <c r="B289" s="708"/>
      <c r="C289" s="765"/>
      <c r="D289" s="708"/>
      <c r="E289" s="708"/>
      <c r="F289" s="708"/>
      <c r="G289" s="708"/>
      <c r="H289" s="708"/>
      <c r="I289" s="708"/>
      <c r="J289" s="708"/>
      <c r="K289" s="708"/>
      <c r="L289" s="708"/>
      <c r="M289" s="708"/>
      <c r="N289" s="708"/>
      <c r="O289" s="708"/>
      <c r="P289" s="708"/>
      <c r="Q289" s="708"/>
      <c r="R289" s="708"/>
      <c r="S289" s="708"/>
      <c r="T289" s="708"/>
      <c r="U289" s="708"/>
      <c r="V289" s="708"/>
      <c r="W289" s="708"/>
      <c r="X289" s="708"/>
      <c r="Y289" s="708"/>
      <c r="Z289" s="708"/>
      <c r="AA289" s="708"/>
      <c r="AB289" s="708"/>
      <c r="AC289" s="708"/>
      <c r="AD289" s="708"/>
      <c r="AE289" s="708"/>
      <c r="AF289" s="708"/>
      <c r="AG289" s="708"/>
      <c r="AH289" s="708"/>
      <c r="AI289" s="708"/>
      <c r="AJ289" s="708"/>
      <c r="AK289" s="708"/>
      <c r="AL289" s="708"/>
      <c r="AM289" s="708"/>
      <c r="AN289" s="708"/>
      <c r="AO289" s="708"/>
      <c r="AP289" s="708"/>
      <c r="AQ289" s="708"/>
      <c r="AR289" s="708"/>
      <c r="AS289" s="708"/>
      <c r="AT289" s="708"/>
      <c r="AU289" s="708"/>
      <c r="AV289" s="708"/>
      <c r="AW289" s="708"/>
      <c r="AX289" s="708"/>
      <c r="AY289" s="708"/>
      <c r="AZ289" s="708"/>
      <c r="BA289" s="708"/>
      <c r="BB289" s="708"/>
      <c r="BC289" s="708"/>
      <c r="BD289" s="708"/>
      <c r="BE289" s="708"/>
      <c r="BF289" s="708"/>
      <c r="BG289" s="708"/>
      <c r="BH289" s="708"/>
      <c r="BI289" s="708"/>
      <c r="BJ289" s="708"/>
      <c r="BK289" s="708"/>
      <c r="BL289" s="708"/>
      <c r="BM289" s="708"/>
    </row>
    <row r="290">
      <c r="A290" s="704"/>
      <c r="B290" s="708"/>
      <c r="C290" s="765"/>
      <c r="D290" s="708"/>
      <c r="E290" s="708"/>
      <c r="F290" s="708"/>
      <c r="G290" s="708"/>
      <c r="H290" s="708"/>
      <c r="I290" s="708"/>
      <c r="J290" s="708"/>
      <c r="K290" s="708"/>
      <c r="L290" s="708"/>
      <c r="M290" s="708"/>
      <c r="N290" s="708"/>
      <c r="O290" s="708"/>
      <c r="P290" s="708"/>
      <c r="Q290" s="708"/>
      <c r="R290" s="708"/>
      <c r="S290" s="708"/>
      <c r="T290" s="708"/>
      <c r="U290" s="708"/>
      <c r="V290" s="708"/>
      <c r="W290" s="708"/>
      <c r="X290" s="708"/>
      <c r="Y290" s="708"/>
      <c r="Z290" s="708"/>
      <c r="AA290" s="708"/>
      <c r="AB290" s="708"/>
      <c r="AC290" s="708"/>
      <c r="AD290" s="708"/>
      <c r="AE290" s="708"/>
      <c r="AF290" s="708"/>
      <c r="AG290" s="708"/>
      <c r="AH290" s="708"/>
      <c r="AI290" s="708"/>
      <c r="AJ290" s="708"/>
      <c r="AK290" s="708"/>
      <c r="AL290" s="708"/>
      <c r="AM290" s="708"/>
      <c r="AN290" s="708"/>
      <c r="AO290" s="708"/>
      <c r="AP290" s="708"/>
      <c r="AQ290" s="708"/>
      <c r="AR290" s="708"/>
      <c r="AS290" s="708"/>
      <c r="AT290" s="708"/>
      <c r="AU290" s="708"/>
      <c r="AV290" s="708"/>
      <c r="AW290" s="708"/>
      <c r="AX290" s="708"/>
      <c r="AY290" s="708"/>
      <c r="AZ290" s="708"/>
      <c r="BA290" s="708"/>
      <c r="BB290" s="708"/>
      <c r="BC290" s="708"/>
      <c r="BD290" s="708"/>
      <c r="BE290" s="708"/>
      <c r="BF290" s="708"/>
      <c r="BG290" s="708"/>
      <c r="BH290" s="708"/>
      <c r="BI290" s="708"/>
      <c r="BJ290" s="708"/>
      <c r="BK290" s="708"/>
      <c r="BL290" s="708"/>
      <c r="BM290" s="708"/>
    </row>
    <row r="291">
      <c r="A291" s="704"/>
      <c r="B291" s="708"/>
      <c r="C291" s="765"/>
      <c r="D291" s="708"/>
      <c r="E291" s="708"/>
      <c r="F291" s="708"/>
      <c r="G291" s="708"/>
      <c r="H291" s="708"/>
      <c r="I291" s="708"/>
      <c r="J291" s="708"/>
      <c r="K291" s="708"/>
      <c r="L291" s="708"/>
      <c r="M291" s="708"/>
      <c r="N291" s="708"/>
      <c r="O291" s="708"/>
      <c r="P291" s="708"/>
      <c r="Q291" s="708"/>
      <c r="R291" s="708"/>
      <c r="S291" s="708"/>
      <c r="T291" s="708"/>
      <c r="U291" s="708"/>
      <c r="V291" s="708"/>
      <c r="W291" s="708"/>
      <c r="X291" s="708"/>
      <c r="Y291" s="708"/>
      <c r="Z291" s="708"/>
      <c r="AA291" s="708"/>
      <c r="AB291" s="708"/>
      <c r="AC291" s="708"/>
      <c r="AD291" s="708"/>
      <c r="AE291" s="708"/>
      <c r="AF291" s="708"/>
      <c r="AG291" s="708"/>
      <c r="AH291" s="708"/>
      <c r="AI291" s="708"/>
      <c r="AJ291" s="708"/>
      <c r="AK291" s="708"/>
      <c r="AL291" s="708"/>
      <c r="AM291" s="708"/>
      <c r="AN291" s="708"/>
      <c r="AO291" s="708"/>
      <c r="AP291" s="708"/>
      <c r="AQ291" s="708"/>
      <c r="AR291" s="708"/>
      <c r="AS291" s="708"/>
      <c r="AT291" s="708"/>
      <c r="AU291" s="708"/>
      <c r="AV291" s="708"/>
      <c r="AW291" s="708"/>
      <c r="AX291" s="708"/>
      <c r="AY291" s="708"/>
      <c r="AZ291" s="708"/>
      <c r="BA291" s="708"/>
      <c r="BB291" s="708"/>
      <c r="BC291" s="708"/>
      <c r="BD291" s="708"/>
      <c r="BE291" s="708"/>
      <c r="BF291" s="708"/>
      <c r="BG291" s="708"/>
      <c r="BH291" s="708"/>
      <c r="BI291" s="708"/>
      <c r="BJ291" s="708"/>
      <c r="BK291" s="708"/>
      <c r="BL291" s="708"/>
      <c r="BM291" s="708"/>
    </row>
    <row r="292">
      <c r="A292" s="704"/>
      <c r="B292" s="708"/>
      <c r="C292" s="765"/>
      <c r="D292" s="708"/>
      <c r="E292" s="708"/>
      <c r="F292" s="708"/>
      <c r="G292" s="708"/>
      <c r="H292" s="708"/>
      <c r="I292" s="708"/>
      <c r="J292" s="708"/>
      <c r="K292" s="708"/>
      <c r="L292" s="708"/>
      <c r="M292" s="708"/>
      <c r="N292" s="708"/>
      <c r="O292" s="708"/>
      <c r="P292" s="708"/>
      <c r="Q292" s="708"/>
      <c r="R292" s="708"/>
      <c r="S292" s="708"/>
      <c r="T292" s="708"/>
      <c r="U292" s="708"/>
      <c r="V292" s="708"/>
      <c r="W292" s="708"/>
      <c r="X292" s="708"/>
      <c r="Y292" s="708"/>
      <c r="Z292" s="708"/>
      <c r="AA292" s="708"/>
      <c r="AB292" s="708"/>
      <c r="AC292" s="708"/>
      <c r="AD292" s="708"/>
      <c r="AE292" s="708"/>
      <c r="AF292" s="708"/>
      <c r="AG292" s="708"/>
      <c r="AH292" s="708"/>
      <c r="AI292" s="708"/>
      <c r="AJ292" s="708"/>
      <c r="AK292" s="708"/>
      <c r="AL292" s="708"/>
      <c r="AM292" s="708"/>
      <c r="AN292" s="708"/>
      <c r="AO292" s="708"/>
      <c r="AP292" s="708"/>
      <c r="AQ292" s="708"/>
      <c r="AR292" s="708"/>
      <c r="AS292" s="708"/>
      <c r="AT292" s="708"/>
      <c r="AU292" s="708"/>
      <c r="AV292" s="708"/>
      <c r="AW292" s="708"/>
      <c r="AX292" s="708"/>
      <c r="AY292" s="708"/>
      <c r="AZ292" s="708"/>
      <c r="BA292" s="708"/>
      <c r="BB292" s="708"/>
      <c r="BC292" s="708"/>
      <c r="BD292" s="708"/>
      <c r="BE292" s="708"/>
      <c r="BF292" s="708"/>
      <c r="BG292" s="708"/>
      <c r="BH292" s="708"/>
      <c r="BI292" s="708"/>
      <c r="BJ292" s="708"/>
      <c r="BK292" s="708"/>
      <c r="BL292" s="708"/>
      <c r="BM292" s="708"/>
    </row>
    <row r="293">
      <c r="A293" s="704"/>
      <c r="B293" s="708"/>
      <c r="C293" s="765"/>
      <c r="D293" s="708"/>
      <c r="E293" s="708"/>
      <c r="F293" s="708"/>
      <c r="G293" s="708"/>
      <c r="H293" s="708"/>
      <c r="I293" s="708"/>
      <c r="J293" s="708"/>
      <c r="K293" s="708"/>
      <c r="L293" s="708"/>
      <c r="M293" s="708"/>
      <c r="N293" s="708"/>
      <c r="O293" s="708"/>
      <c r="P293" s="708"/>
      <c r="Q293" s="708"/>
      <c r="R293" s="708"/>
      <c r="S293" s="708"/>
      <c r="T293" s="708"/>
      <c r="U293" s="708"/>
      <c r="V293" s="708"/>
      <c r="W293" s="708"/>
      <c r="X293" s="708"/>
      <c r="Y293" s="708"/>
      <c r="Z293" s="708"/>
      <c r="AA293" s="708"/>
      <c r="AB293" s="708"/>
      <c r="AC293" s="708"/>
      <c r="AD293" s="708"/>
      <c r="AE293" s="708"/>
      <c r="AF293" s="708"/>
      <c r="AG293" s="708"/>
      <c r="AH293" s="708"/>
      <c r="AI293" s="708"/>
      <c r="AJ293" s="708"/>
      <c r="AK293" s="708"/>
      <c r="AL293" s="708"/>
      <c r="AM293" s="708"/>
      <c r="AN293" s="708"/>
      <c r="AO293" s="708"/>
      <c r="AP293" s="708"/>
      <c r="AQ293" s="708"/>
      <c r="AR293" s="708"/>
      <c r="AS293" s="708"/>
      <c r="AT293" s="708"/>
      <c r="AU293" s="708"/>
      <c r="AV293" s="708"/>
      <c r="AW293" s="708"/>
      <c r="AX293" s="708"/>
      <c r="AY293" s="708"/>
      <c r="AZ293" s="708"/>
      <c r="BA293" s="708"/>
      <c r="BB293" s="708"/>
      <c r="BC293" s="708"/>
      <c r="BD293" s="708"/>
      <c r="BE293" s="708"/>
      <c r="BF293" s="708"/>
      <c r="BG293" s="708"/>
      <c r="BH293" s="708"/>
      <c r="BI293" s="708"/>
      <c r="BJ293" s="708"/>
      <c r="BK293" s="708"/>
      <c r="BL293" s="708"/>
      <c r="BM293" s="708"/>
    </row>
    <row r="294">
      <c r="A294" s="704"/>
      <c r="B294" s="708"/>
      <c r="C294" s="765"/>
      <c r="D294" s="708"/>
      <c r="E294" s="708"/>
      <c r="F294" s="708"/>
      <c r="G294" s="708"/>
      <c r="H294" s="708"/>
      <c r="I294" s="708"/>
      <c r="J294" s="708"/>
      <c r="K294" s="708"/>
      <c r="L294" s="708"/>
      <c r="M294" s="708"/>
      <c r="N294" s="708"/>
      <c r="O294" s="708"/>
      <c r="P294" s="708"/>
      <c r="Q294" s="708"/>
      <c r="R294" s="708"/>
      <c r="S294" s="708"/>
      <c r="T294" s="708"/>
      <c r="U294" s="708"/>
      <c r="V294" s="708"/>
      <c r="W294" s="708"/>
      <c r="X294" s="708"/>
      <c r="Y294" s="708"/>
      <c r="Z294" s="708"/>
      <c r="AA294" s="708"/>
      <c r="AB294" s="708"/>
      <c r="AC294" s="708"/>
      <c r="AD294" s="708"/>
      <c r="AE294" s="708"/>
      <c r="AF294" s="708"/>
      <c r="AG294" s="708"/>
      <c r="AH294" s="708"/>
      <c r="AI294" s="708"/>
      <c r="AJ294" s="708"/>
      <c r="AK294" s="708"/>
      <c r="AL294" s="708"/>
      <c r="AM294" s="708"/>
      <c r="AN294" s="708"/>
      <c r="AO294" s="708"/>
      <c r="AP294" s="708"/>
      <c r="AQ294" s="708"/>
      <c r="AR294" s="708"/>
      <c r="AS294" s="708"/>
      <c r="AT294" s="708"/>
      <c r="AU294" s="708"/>
      <c r="AV294" s="708"/>
      <c r="AW294" s="708"/>
      <c r="AX294" s="708"/>
      <c r="AY294" s="708"/>
      <c r="AZ294" s="708"/>
      <c r="BA294" s="708"/>
      <c r="BB294" s="708"/>
      <c r="BC294" s="708"/>
      <c r="BD294" s="708"/>
      <c r="BE294" s="708"/>
      <c r="BF294" s="708"/>
      <c r="BG294" s="708"/>
      <c r="BH294" s="708"/>
      <c r="BI294" s="708"/>
      <c r="BJ294" s="708"/>
      <c r="BK294" s="708"/>
      <c r="BL294" s="708"/>
      <c r="BM294" s="708"/>
    </row>
    <row r="295">
      <c r="A295" s="704"/>
      <c r="B295" s="708"/>
      <c r="C295" s="765"/>
      <c r="D295" s="708"/>
      <c r="E295" s="708"/>
      <c r="F295" s="708"/>
      <c r="G295" s="708"/>
      <c r="H295" s="708"/>
      <c r="I295" s="708"/>
      <c r="J295" s="708"/>
      <c r="K295" s="708"/>
      <c r="L295" s="708"/>
      <c r="M295" s="708"/>
      <c r="N295" s="708"/>
      <c r="O295" s="708"/>
      <c r="P295" s="708"/>
      <c r="Q295" s="708"/>
      <c r="R295" s="708"/>
      <c r="S295" s="708"/>
      <c r="T295" s="708"/>
      <c r="U295" s="708"/>
      <c r="V295" s="708"/>
      <c r="W295" s="708"/>
      <c r="X295" s="708"/>
      <c r="Y295" s="708"/>
      <c r="Z295" s="708"/>
      <c r="AA295" s="708"/>
      <c r="AB295" s="708"/>
      <c r="AC295" s="708"/>
      <c r="AD295" s="708"/>
      <c r="AE295" s="708"/>
      <c r="AF295" s="708"/>
      <c r="AG295" s="708"/>
      <c r="AH295" s="708"/>
      <c r="AI295" s="708"/>
      <c r="AJ295" s="708"/>
      <c r="AK295" s="708"/>
      <c r="AL295" s="708"/>
      <c r="AM295" s="708"/>
      <c r="AN295" s="708"/>
      <c r="AO295" s="708"/>
      <c r="AP295" s="708"/>
      <c r="AQ295" s="708"/>
      <c r="AR295" s="708"/>
      <c r="AS295" s="708"/>
      <c r="AT295" s="708"/>
      <c r="AU295" s="708"/>
      <c r="AV295" s="708"/>
      <c r="AW295" s="708"/>
      <c r="AX295" s="708"/>
      <c r="AY295" s="708"/>
      <c r="AZ295" s="708"/>
      <c r="BA295" s="708"/>
      <c r="BB295" s="708"/>
      <c r="BC295" s="708"/>
      <c r="BD295" s="708"/>
      <c r="BE295" s="708"/>
      <c r="BF295" s="708"/>
      <c r="BG295" s="708"/>
      <c r="BH295" s="708"/>
      <c r="BI295" s="708"/>
      <c r="BJ295" s="708"/>
      <c r="BK295" s="708"/>
      <c r="BL295" s="708"/>
      <c r="BM295" s="708"/>
    </row>
    <row r="296">
      <c r="A296" s="704"/>
      <c r="B296" s="708"/>
      <c r="C296" s="765"/>
      <c r="D296" s="708"/>
      <c r="E296" s="708"/>
      <c r="F296" s="708"/>
      <c r="G296" s="708"/>
      <c r="H296" s="708"/>
      <c r="I296" s="708"/>
      <c r="J296" s="708"/>
      <c r="K296" s="708"/>
      <c r="L296" s="708"/>
      <c r="M296" s="708"/>
      <c r="N296" s="708"/>
      <c r="O296" s="708"/>
      <c r="P296" s="708"/>
      <c r="Q296" s="708"/>
      <c r="R296" s="708"/>
      <c r="S296" s="708"/>
      <c r="T296" s="708"/>
      <c r="U296" s="708"/>
      <c r="V296" s="708"/>
      <c r="W296" s="708"/>
      <c r="X296" s="708"/>
      <c r="Y296" s="708"/>
      <c r="Z296" s="708"/>
      <c r="AA296" s="708"/>
      <c r="AB296" s="708"/>
      <c r="AC296" s="708"/>
      <c r="AD296" s="708"/>
      <c r="AE296" s="708"/>
      <c r="AF296" s="708"/>
      <c r="AG296" s="708"/>
      <c r="AH296" s="708"/>
      <c r="AI296" s="708"/>
      <c r="AJ296" s="708"/>
      <c r="AK296" s="708"/>
      <c r="AL296" s="708"/>
      <c r="AM296" s="708"/>
      <c r="AN296" s="708"/>
      <c r="AO296" s="708"/>
      <c r="AP296" s="708"/>
      <c r="AQ296" s="708"/>
      <c r="AR296" s="708"/>
      <c r="AS296" s="708"/>
      <c r="AT296" s="708"/>
      <c r="AU296" s="708"/>
      <c r="AV296" s="708"/>
      <c r="AW296" s="708"/>
      <c r="AX296" s="708"/>
      <c r="AY296" s="708"/>
      <c r="AZ296" s="708"/>
      <c r="BA296" s="708"/>
      <c r="BB296" s="708"/>
      <c r="BC296" s="708"/>
      <c r="BD296" s="708"/>
      <c r="BE296" s="708"/>
      <c r="BF296" s="708"/>
      <c r="BG296" s="708"/>
      <c r="BH296" s="708"/>
      <c r="BI296" s="708"/>
      <c r="BJ296" s="708"/>
      <c r="BK296" s="708"/>
      <c r="BL296" s="708"/>
      <c r="BM296" s="708"/>
    </row>
    <row r="297">
      <c r="A297" s="704"/>
      <c r="B297" s="708"/>
      <c r="C297" s="765"/>
      <c r="D297" s="708"/>
      <c r="E297" s="708"/>
      <c r="F297" s="708"/>
      <c r="G297" s="708"/>
      <c r="H297" s="708"/>
      <c r="I297" s="708"/>
      <c r="J297" s="708"/>
      <c r="K297" s="708"/>
      <c r="L297" s="708"/>
      <c r="M297" s="708"/>
      <c r="N297" s="708"/>
      <c r="O297" s="708"/>
      <c r="P297" s="708"/>
      <c r="Q297" s="708"/>
      <c r="R297" s="708"/>
      <c r="S297" s="708"/>
      <c r="T297" s="708"/>
      <c r="U297" s="708"/>
      <c r="V297" s="708"/>
      <c r="W297" s="708"/>
      <c r="X297" s="708"/>
      <c r="Y297" s="708"/>
      <c r="Z297" s="708"/>
      <c r="AA297" s="708"/>
      <c r="AB297" s="708"/>
      <c r="AC297" s="708"/>
      <c r="AD297" s="708"/>
      <c r="AE297" s="708"/>
      <c r="AF297" s="708"/>
      <c r="AG297" s="708"/>
      <c r="AH297" s="708"/>
      <c r="AI297" s="708"/>
      <c r="AJ297" s="708"/>
      <c r="AK297" s="708"/>
      <c r="AL297" s="708"/>
      <c r="AM297" s="708"/>
      <c r="AN297" s="708"/>
      <c r="AO297" s="708"/>
      <c r="AP297" s="708"/>
      <c r="AQ297" s="708"/>
      <c r="AR297" s="708"/>
      <c r="AS297" s="708"/>
      <c r="AT297" s="708"/>
      <c r="AU297" s="708"/>
      <c r="AV297" s="708"/>
      <c r="AW297" s="708"/>
      <c r="AX297" s="708"/>
      <c r="AY297" s="708"/>
      <c r="AZ297" s="708"/>
      <c r="BA297" s="708"/>
      <c r="BB297" s="708"/>
      <c r="BC297" s="708"/>
      <c r="BD297" s="708"/>
      <c r="BE297" s="708"/>
      <c r="BF297" s="708"/>
      <c r="BG297" s="708"/>
      <c r="BH297" s="708"/>
      <c r="BI297" s="708"/>
      <c r="BJ297" s="708"/>
      <c r="BK297" s="708"/>
      <c r="BL297" s="708"/>
      <c r="BM297" s="708"/>
    </row>
    <row r="298">
      <c r="A298" s="704"/>
      <c r="B298" s="708"/>
      <c r="C298" s="765"/>
      <c r="D298" s="708"/>
      <c r="E298" s="708"/>
      <c r="F298" s="708"/>
      <c r="G298" s="708"/>
      <c r="H298" s="708"/>
      <c r="I298" s="708"/>
      <c r="J298" s="708"/>
      <c r="K298" s="708"/>
      <c r="L298" s="708"/>
      <c r="M298" s="708"/>
      <c r="N298" s="708"/>
      <c r="O298" s="708"/>
      <c r="P298" s="708"/>
      <c r="Q298" s="708"/>
      <c r="R298" s="708"/>
      <c r="S298" s="708"/>
      <c r="T298" s="708"/>
      <c r="U298" s="708"/>
      <c r="V298" s="708"/>
      <c r="W298" s="708"/>
      <c r="X298" s="708"/>
      <c r="Y298" s="708"/>
      <c r="Z298" s="708"/>
      <c r="AA298" s="708"/>
      <c r="AB298" s="708"/>
      <c r="AC298" s="708"/>
      <c r="AD298" s="708"/>
      <c r="AE298" s="708"/>
      <c r="AF298" s="708"/>
      <c r="AG298" s="708"/>
      <c r="AH298" s="708"/>
      <c r="AI298" s="708"/>
      <c r="AJ298" s="708"/>
      <c r="AK298" s="708"/>
      <c r="AL298" s="708"/>
      <c r="AM298" s="708"/>
      <c r="AN298" s="708"/>
      <c r="AO298" s="708"/>
      <c r="AP298" s="708"/>
      <c r="AQ298" s="708"/>
      <c r="AR298" s="708"/>
      <c r="AS298" s="708"/>
      <c r="AT298" s="708"/>
      <c r="AU298" s="708"/>
      <c r="AV298" s="708"/>
      <c r="AW298" s="708"/>
      <c r="AX298" s="708"/>
      <c r="AY298" s="708"/>
      <c r="AZ298" s="708"/>
      <c r="BA298" s="708"/>
      <c r="BB298" s="708"/>
      <c r="BC298" s="708"/>
      <c r="BD298" s="708"/>
      <c r="BE298" s="708"/>
      <c r="BF298" s="708"/>
      <c r="BG298" s="708"/>
      <c r="BH298" s="708"/>
      <c r="BI298" s="708"/>
      <c r="BJ298" s="708"/>
      <c r="BK298" s="708"/>
      <c r="BL298" s="708"/>
      <c r="BM298" s="708"/>
    </row>
    <row r="299">
      <c r="A299" s="704"/>
      <c r="B299" s="708"/>
      <c r="C299" s="765"/>
      <c r="D299" s="708"/>
      <c r="E299" s="708"/>
      <c r="F299" s="708"/>
      <c r="G299" s="708"/>
      <c r="H299" s="708"/>
      <c r="I299" s="708"/>
      <c r="J299" s="708"/>
      <c r="K299" s="708"/>
      <c r="L299" s="708"/>
      <c r="M299" s="708"/>
      <c r="N299" s="708"/>
      <c r="O299" s="708"/>
      <c r="P299" s="708"/>
      <c r="Q299" s="708"/>
      <c r="R299" s="708"/>
      <c r="S299" s="708"/>
      <c r="T299" s="708"/>
      <c r="U299" s="708"/>
      <c r="V299" s="708"/>
      <c r="W299" s="708"/>
      <c r="X299" s="708"/>
      <c r="Y299" s="708"/>
      <c r="Z299" s="708"/>
      <c r="AA299" s="708"/>
      <c r="AB299" s="708"/>
      <c r="AC299" s="708"/>
      <c r="AD299" s="708"/>
      <c r="AE299" s="708"/>
      <c r="AF299" s="708"/>
      <c r="AG299" s="708"/>
      <c r="AH299" s="708"/>
      <c r="AI299" s="708"/>
      <c r="AJ299" s="708"/>
      <c r="AK299" s="708"/>
      <c r="AL299" s="708"/>
      <c r="AM299" s="708"/>
      <c r="AN299" s="708"/>
      <c r="AO299" s="708"/>
      <c r="AP299" s="708"/>
      <c r="AQ299" s="708"/>
      <c r="AR299" s="708"/>
      <c r="AS299" s="708"/>
      <c r="AT299" s="708"/>
      <c r="AU299" s="708"/>
      <c r="AV299" s="708"/>
      <c r="AW299" s="708"/>
      <c r="AX299" s="708"/>
      <c r="AY299" s="708"/>
      <c r="AZ299" s="708"/>
      <c r="BA299" s="708"/>
      <c r="BB299" s="708"/>
      <c r="BC299" s="708"/>
      <c r="BD299" s="708"/>
      <c r="BE299" s="708"/>
      <c r="BF299" s="708"/>
      <c r="BG299" s="708"/>
      <c r="BH299" s="708"/>
      <c r="BI299" s="708"/>
      <c r="BJ299" s="708"/>
      <c r="BK299" s="708"/>
      <c r="BL299" s="708"/>
      <c r="BM299" s="708"/>
    </row>
    <row r="300">
      <c r="A300" s="704"/>
      <c r="B300" s="708"/>
      <c r="C300" s="765"/>
      <c r="D300" s="708"/>
      <c r="E300" s="708"/>
      <c r="F300" s="708"/>
      <c r="G300" s="708"/>
      <c r="H300" s="708"/>
      <c r="I300" s="708"/>
      <c r="J300" s="708"/>
      <c r="K300" s="708"/>
      <c r="L300" s="708"/>
      <c r="M300" s="708"/>
      <c r="N300" s="708"/>
      <c r="O300" s="708"/>
      <c r="P300" s="708"/>
      <c r="Q300" s="708"/>
      <c r="R300" s="708"/>
      <c r="S300" s="708"/>
      <c r="T300" s="708"/>
      <c r="U300" s="708"/>
      <c r="V300" s="708"/>
      <c r="W300" s="708"/>
      <c r="X300" s="708"/>
      <c r="Y300" s="708"/>
      <c r="Z300" s="708"/>
      <c r="AA300" s="708"/>
      <c r="AB300" s="708"/>
      <c r="AC300" s="708"/>
      <c r="AD300" s="708"/>
      <c r="AE300" s="708"/>
      <c r="AF300" s="708"/>
      <c r="AG300" s="708"/>
      <c r="AH300" s="708"/>
      <c r="AI300" s="708"/>
      <c r="AJ300" s="708"/>
      <c r="AK300" s="708"/>
      <c r="AL300" s="708"/>
      <c r="AM300" s="708"/>
      <c r="AN300" s="708"/>
      <c r="AO300" s="708"/>
      <c r="AP300" s="708"/>
      <c r="AQ300" s="708"/>
      <c r="AR300" s="708"/>
      <c r="AS300" s="708"/>
      <c r="AT300" s="708"/>
      <c r="AU300" s="708"/>
      <c r="AV300" s="708"/>
      <c r="AW300" s="708"/>
      <c r="AX300" s="708"/>
      <c r="AY300" s="708"/>
      <c r="AZ300" s="708"/>
      <c r="BA300" s="708"/>
      <c r="BB300" s="708"/>
      <c r="BC300" s="708"/>
      <c r="BD300" s="708"/>
      <c r="BE300" s="708"/>
      <c r="BF300" s="708"/>
      <c r="BG300" s="708"/>
      <c r="BH300" s="708"/>
      <c r="BI300" s="708"/>
      <c r="BJ300" s="708"/>
      <c r="BK300" s="708"/>
      <c r="BL300" s="708"/>
      <c r="BM300" s="708"/>
    </row>
    <row r="301">
      <c r="A301" s="704"/>
      <c r="B301" s="708"/>
      <c r="C301" s="765"/>
      <c r="D301" s="708"/>
      <c r="E301" s="708"/>
      <c r="F301" s="708"/>
      <c r="G301" s="708"/>
      <c r="H301" s="708"/>
      <c r="I301" s="708"/>
      <c r="J301" s="708"/>
      <c r="K301" s="708"/>
      <c r="L301" s="708"/>
      <c r="M301" s="708"/>
      <c r="N301" s="708"/>
      <c r="O301" s="708"/>
      <c r="P301" s="708"/>
      <c r="Q301" s="708"/>
      <c r="R301" s="708"/>
      <c r="S301" s="708"/>
      <c r="T301" s="708"/>
      <c r="U301" s="708"/>
      <c r="V301" s="708"/>
      <c r="W301" s="708"/>
      <c r="X301" s="708"/>
      <c r="Y301" s="708"/>
      <c r="Z301" s="708"/>
      <c r="AA301" s="708"/>
      <c r="AB301" s="708"/>
      <c r="AC301" s="708"/>
      <c r="AD301" s="708"/>
      <c r="AE301" s="708"/>
      <c r="AF301" s="708"/>
      <c r="AG301" s="708"/>
      <c r="AH301" s="708"/>
      <c r="AI301" s="708"/>
      <c r="AJ301" s="708"/>
      <c r="AK301" s="708"/>
      <c r="AL301" s="708"/>
      <c r="AM301" s="708"/>
      <c r="AN301" s="708"/>
      <c r="AO301" s="708"/>
      <c r="AP301" s="708"/>
      <c r="AQ301" s="708"/>
      <c r="AR301" s="708"/>
      <c r="AS301" s="708"/>
      <c r="AT301" s="708"/>
      <c r="AU301" s="708"/>
      <c r="AV301" s="708"/>
      <c r="AW301" s="708"/>
      <c r="AX301" s="708"/>
      <c r="AY301" s="708"/>
      <c r="AZ301" s="708"/>
      <c r="BA301" s="708"/>
      <c r="BB301" s="708"/>
      <c r="BC301" s="708"/>
      <c r="BD301" s="708"/>
      <c r="BE301" s="708"/>
      <c r="BF301" s="708"/>
      <c r="BG301" s="708"/>
      <c r="BH301" s="708"/>
      <c r="BI301" s="708"/>
      <c r="BJ301" s="708"/>
      <c r="BK301" s="708"/>
      <c r="BL301" s="708"/>
      <c r="BM301" s="708"/>
    </row>
    <row r="302">
      <c r="A302" s="704"/>
      <c r="B302" s="708"/>
      <c r="C302" s="765"/>
      <c r="D302" s="708"/>
      <c r="E302" s="708"/>
      <c r="F302" s="708"/>
      <c r="G302" s="708"/>
      <c r="H302" s="708"/>
      <c r="I302" s="708"/>
      <c r="J302" s="708"/>
      <c r="K302" s="708"/>
      <c r="L302" s="708"/>
      <c r="M302" s="708"/>
      <c r="N302" s="708"/>
      <c r="O302" s="708"/>
      <c r="P302" s="708"/>
      <c r="Q302" s="708"/>
      <c r="R302" s="708"/>
      <c r="S302" s="708"/>
      <c r="T302" s="708"/>
      <c r="U302" s="708"/>
      <c r="V302" s="708"/>
      <c r="W302" s="708"/>
      <c r="X302" s="708"/>
      <c r="Y302" s="708"/>
      <c r="Z302" s="708"/>
      <c r="AA302" s="708"/>
      <c r="AB302" s="708"/>
      <c r="AC302" s="708"/>
      <c r="AD302" s="708"/>
      <c r="AE302" s="708"/>
      <c r="AF302" s="708"/>
      <c r="AG302" s="708"/>
      <c r="AH302" s="708"/>
      <c r="AI302" s="708"/>
      <c r="AJ302" s="708"/>
      <c r="AK302" s="708"/>
      <c r="AL302" s="708"/>
      <c r="AM302" s="708"/>
      <c r="AN302" s="708"/>
      <c r="AO302" s="708"/>
      <c r="AP302" s="708"/>
      <c r="AQ302" s="708"/>
      <c r="AR302" s="708"/>
      <c r="AS302" s="708"/>
      <c r="AT302" s="708"/>
      <c r="AU302" s="708"/>
      <c r="AV302" s="708"/>
      <c r="AW302" s="708"/>
      <c r="AX302" s="708"/>
      <c r="AY302" s="708"/>
      <c r="AZ302" s="708"/>
      <c r="BA302" s="708"/>
      <c r="BB302" s="708"/>
      <c r="BC302" s="708"/>
      <c r="BD302" s="708"/>
      <c r="BE302" s="708"/>
      <c r="BF302" s="708"/>
      <c r="BG302" s="708"/>
      <c r="BH302" s="708"/>
      <c r="BI302" s="708"/>
      <c r="BJ302" s="708"/>
      <c r="BK302" s="708"/>
      <c r="BL302" s="708"/>
      <c r="BM302" s="708"/>
    </row>
    <row r="303">
      <c r="A303" s="704"/>
      <c r="B303" s="708"/>
      <c r="C303" s="765"/>
      <c r="D303" s="708"/>
      <c r="E303" s="708"/>
      <c r="F303" s="708"/>
      <c r="G303" s="708"/>
      <c r="H303" s="708"/>
      <c r="I303" s="708"/>
      <c r="J303" s="708"/>
      <c r="K303" s="708"/>
      <c r="L303" s="708"/>
      <c r="M303" s="708"/>
      <c r="N303" s="708"/>
      <c r="O303" s="708"/>
      <c r="P303" s="708"/>
      <c r="Q303" s="708"/>
      <c r="R303" s="708"/>
      <c r="S303" s="708"/>
      <c r="T303" s="708"/>
      <c r="U303" s="708"/>
      <c r="V303" s="708"/>
      <c r="W303" s="708"/>
      <c r="X303" s="708"/>
      <c r="Y303" s="708"/>
      <c r="Z303" s="708"/>
      <c r="AA303" s="708"/>
      <c r="AB303" s="708"/>
      <c r="AC303" s="708"/>
      <c r="AD303" s="708"/>
      <c r="AE303" s="708"/>
      <c r="AF303" s="708"/>
      <c r="AG303" s="708"/>
      <c r="AH303" s="708"/>
      <c r="AI303" s="708"/>
      <c r="AJ303" s="708"/>
      <c r="AK303" s="708"/>
      <c r="AL303" s="708"/>
      <c r="AM303" s="708"/>
      <c r="AN303" s="708"/>
      <c r="AO303" s="708"/>
      <c r="AP303" s="708"/>
      <c r="AQ303" s="708"/>
      <c r="AR303" s="708"/>
      <c r="AS303" s="708"/>
      <c r="AT303" s="708"/>
      <c r="AU303" s="708"/>
      <c r="AV303" s="708"/>
      <c r="AW303" s="708"/>
      <c r="AX303" s="708"/>
      <c r="AY303" s="708"/>
      <c r="AZ303" s="708"/>
      <c r="BA303" s="708"/>
      <c r="BB303" s="708"/>
      <c r="BC303" s="708"/>
      <c r="BD303" s="708"/>
      <c r="BE303" s="708"/>
      <c r="BF303" s="708"/>
      <c r="BG303" s="708"/>
      <c r="BH303" s="708"/>
      <c r="BI303" s="708"/>
      <c r="BJ303" s="708"/>
      <c r="BK303" s="708"/>
      <c r="BL303" s="708"/>
      <c r="BM303" s="708"/>
    </row>
    <row r="304">
      <c r="A304" s="704"/>
      <c r="B304" s="708"/>
      <c r="C304" s="765"/>
      <c r="D304" s="708"/>
      <c r="E304" s="708"/>
      <c r="F304" s="708"/>
      <c r="G304" s="708"/>
      <c r="H304" s="708"/>
      <c r="I304" s="708"/>
      <c r="J304" s="708"/>
      <c r="K304" s="708"/>
      <c r="L304" s="708"/>
      <c r="M304" s="708"/>
      <c r="N304" s="708"/>
      <c r="O304" s="708"/>
      <c r="P304" s="708"/>
      <c r="Q304" s="708"/>
      <c r="R304" s="708"/>
      <c r="S304" s="708"/>
      <c r="T304" s="708"/>
      <c r="U304" s="708"/>
      <c r="V304" s="708"/>
      <c r="W304" s="708"/>
      <c r="X304" s="708"/>
      <c r="Y304" s="708"/>
      <c r="Z304" s="708"/>
      <c r="AA304" s="708"/>
      <c r="AB304" s="708"/>
      <c r="AC304" s="708"/>
      <c r="AD304" s="708"/>
      <c r="AE304" s="708"/>
      <c r="AF304" s="708"/>
      <c r="AG304" s="708"/>
      <c r="AH304" s="708"/>
      <c r="AI304" s="708"/>
      <c r="AJ304" s="708"/>
      <c r="AK304" s="708"/>
      <c r="AL304" s="708"/>
      <c r="AM304" s="708"/>
      <c r="AN304" s="708"/>
      <c r="AO304" s="708"/>
      <c r="AP304" s="708"/>
      <c r="AQ304" s="708"/>
      <c r="AR304" s="708"/>
      <c r="AS304" s="708"/>
      <c r="AT304" s="708"/>
      <c r="AU304" s="708"/>
      <c r="AV304" s="708"/>
      <c r="AW304" s="708"/>
      <c r="AX304" s="708"/>
      <c r="AY304" s="708"/>
      <c r="AZ304" s="708"/>
      <c r="BA304" s="708"/>
      <c r="BB304" s="708"/>
      <c r="BC304" s="708"/>
      <c r="BD304" s="708"/>
      <c r="BE304" s="708"/>
      <c r="BF304" s="708"/>
      <c r="BG304" s="708"/>
      <c r="BH304" s="708"/>
      <c r="BI304" s="708"/>
      <c r="BJ304" s="708"/>
      <c r="BK304" s="708"/>
      <c r="BL304" s="708"/>
      <c r="BM304" s="708"/>
    </row>
    <row r="305">
      <c r="A305" s="704"/>
      <c r="B305" s="708"/>
      <c r="C305" s="765"/>
      <c r="D305" s="708"/>
      <c r="E305" s="708"/>
      <c r="F305" s="708"/>
      <c r="G305" s="708"/>
      <c r="H305" s="708"/>
      <c r="I305" s="708"/>
      <c r="J305" s="708"/>
      <c r="K305" s="708"/>
      <c r="L305" s="708"/>
      <c r="M305" s="708"/>
      <c r="N305" s="708"/>
      <c r="O305" s="708"/>
      <c r="P305" s="708"/>
      <c r="Q305" s="708"/>
      <c r="R305" s="708"/>
      <c r="S305" s="708"/>
      <c r="T305" s="708"/>
      <c r="U305" s="708"/>
      <c r="V305" s="708"/>
      <c r="W305" s="708"/>
      <c r="X305" s="708"/>
      <c r="Y305" s="708"/>
      <c r="Z305" s="708"/>
      <c r="AA305" s="708"/>
      <c r="AB305" s="708"/>
      <c r="AC305" s="708"/>
      <c r="AD305" s="708"/>
      <c r="AE305" s="708"/>
      <c r="AF305" s="708"/>
      <c r="AG305" s="708"/>
      <c r="AH305" s="708"/>
      <c r="AI305" s="708"/>
      <c r="AJ305" s="708"/>
      <c r="AK305" s="708"/>
      <c r="AL305" s="708"/>
      <c r="AM305" s="708"/>
      <c r="AN305" s="708"/>
      <c r="AO305" s="708"/>
      <c r="AP305" s="708"/>
      <c r="AQ305" s="708"/>
      <c r="AR305" s="708"/>
      <c r="AS305" s="708"/>
      <c r="AT305" s="708"/>
      <c r="AU305" s="708"/>
      <c r="AV305" s="708"/>
      <c r="AW305" s="708"/>
      <c r="AX305" s="708"/>
      <c r="AY305" s="708"/>
      <c r="AZ305" s="708"/>
      <c r="BA305" s="708"/>
      <c r="BB305" s="708"/>
      <c r="BC305" s="708"/>
      <c r="BD305" s="708"/>
      <c r="BE305" s="708"/>
      <c r="BF305" s="708"/>
      <c r="BG305" s="708"/>
      <c r="BH305" s="708"/>
      <c r="BI305" s="708"/>
      <c r="BJ305" s="708"/>
      <c r="BK305" s="708"/>
      <c r="BL305" s="708"/>
      <c r="BM305" s="708"/>
    </row>
    <row r="306">
      <c r="A306" s="704"/>
      <c r="B306" s="708"/>
      <c r="C306" s="765"/>
      <c r="D306" s="708"/>
      <c r="E306" s="708"/>
      <c r="F306" s="708"/>
      <c r="G306" s="708"/>
      <c r="H306" s="708"/>
      <c r="I306" s="708"/>
      <c r="J306" s="708"/>
      <c r="K306" s="708"/>
      <c r="L306" s="708"/>
      <c r="M306" s="708"/>
      <c r="N306" s="708"/>
      <c r="O306" s="708"/>
      <c r="P306" s="708"/>
      <c r="Q306" s="708"/>
      <c r="R306" s="708"/>
      <c r="S306" s="708"/>
      <c r="T306" s="708"/>
      <c r="U306" s="708"/>
      <c r="V306" s="708"/>
      <c r="W306" s="708"/>
      <c r="X306" s="708"/>
      <c r="Y306" s="708"/>
      <c r="Z306" s="708"/>
      <c r="AA306" s="708"/>
      <c r="AB306" s="708"/>
      <c r="AC306" s="708"/>
      <c r="AD306" s="708"/>
      <c r="AE306" s="708"/>
      <c r="AF306" s="708"/>
      <c r="AG306" s="708"/>
      <c r="AH306" s="708"/>
      <c r="AI306" s="708"/>
      <c r="AJ306" s="708"/>
      <c r="AK306" s="708"/>
      <c r="AL306" s="708"/>
      <c r="AM306" s="708"/>
      <c r="AN306" s="708"/>
      <c r="AO306" s="708"/>
      <c r="AP306" s="708"/>
      <c r="AQ306" s="708"/>
      <c r="AR306" s="708"/>
      <c r="AS306" s="708"/>
      <c r="AT306" s="708"/>
      <c r="AU306" s="708"/>
      <c r="AV306" s="708"/>
      <c r="AW306" s="708"/>
      <c r="AX306" s="708"/>
      <c r="AY306" s="708"/>
      <c r="AZ306" s="708"/>
      <c r="BA306" s="708"/>
      <c r="BB306" s="708"/>
      <c r="BC306" s="708"/>
      <c r="BD306" s="708"/>
      <c r="BE306" s="708"/>
      <c r="BF306" s="708"/>
      <c r="BG306" s="708"/>
      <c r="BH306" s="708"/>
      <c r="BI306" s="708"/>
      <c r="BJ306" s="708"/>
      <c r="BK306" s="708"/>
      <c r="BL306" s="708"/>
      <c r="BM306" s="708"/>
    </row>
    <row r="307">
      <c r="A307" s="704"/>
      <c r="B307" s="708"/>
      <c r="C307" s="765"/>
      <c r="D307" s="708"/>
      <c r="E307" s="708"/>
      <c r="F307" s="708"/>
      <c r="G307" s="708"/>
      <c r="H307" s="708"/>
      <c r="I307" s="708"/>
      <c r="J307" s="708"/>
      <c r="K307" s="708"/>
      <c r="L307" s="708"/>
      <c r="M307" s="708"/>
      <c r="N307" s="708"/>
      <c r="O307" s="708"/>
      <c r="P307" s="708"/>
      <c r="Q307" s="708"/>
      <c r="R307" s="708"/>
      <c r="S307" s="708"/>
      <c r="T307" s="708"/>
      <c r="U307" s="708"/>
      <c r="V307" s="708"/>
      <c r="W307" s="708"/>
      <c r="X307" s="708"/>
      <c r="Y307" s="708"/>
      <c r="Z307" s="708"/>
      <c r="AA307" s="708"/>
      <c r="AB307" s="708"/>
      <c r="AC307" s="708"/>
      <c r="AD307" s="708"/>
      <c r="AE307" s="708"/>
      <c r="AF307" s="708"/>
      <c r="AG307" s="708"/>
      <c r="AH307" s="708"/>
      <c r="AI307" s="708"/>
      <c r="AJ307" s="708"/>
      <c r="AK307" s="708"/>
      <c r="AL307" s="708"/>
      <c r="AM307" s="708"/>
      <c r="AN307" s="708"/>
      <c r="AO307" s="708"/>
      <c r="AP307" s="708"/>
      <c r="AQ307" s="708"/>
      <c r="AR307" s="708"/>
      <c r="AS307" s="708"/>
      <c r="AT307" s="708"/>
      <c r="AU307" s="708"/>
      <c r="AV307" s="708"/>
      <c r="AW307" s="708"/>
      <c r="AX307" s="708"/>
      <c r="AY307" s="708"/>
      <c r="AZ307" s="708"/>
      <c r="BA307" s="708"/>
      <c r="BB307" s="708"/>
      <c r="BC307" s="708"/>
      <c r="BD307" s="708"/>
      <c r="BE307" s="708"/>
      <c r="BF307" s="708"/>
      <c r="BG307" s="708"/>
      <c r="BH307" s="708"/>
      <c r="BI307" s="708"/>
      <c r="BJ307" s="708"/>
      <c r="BK307" s="708"/>
      <c r="BL307" s="708"/>
      <c r="BM307" s="708"/>
    </row>
    <row r="308">
      <c r="A308" s="704"/>
      <c r="B308" s="708"/>
      <c r="C308" s="765"/>
      <c r="D308" s="708"/>
      <c r="E308" s="708"/>
      <c r="F308" s="708"/>
      <c r="G308" s="708"/>
      <c r="H308" s="708"/>
      <c r="I308" s="708"/>
      <c r="J308" s="708"/>
      <c r="K308" s="708"/>
      <c r="L308" s="708"/>
      <c r="M308" s="708"/>
      <c r="N308" s="708"/>
      <c r="O308" s="708"/>
      <c r="P308" s="708"/>
      <c r="Q308" s="708"/>
      <c r="R308" s="708"/>
      <c r="S308" s="708"/>
      <c r="T308" s="708"/>
      <c r="U308" s="708"/>
      <c r="V308" s="708"/>
      <c r="W308" s="708"/>
      <c r="X308" s="708"/>
      <c r="Y308" s="708"/>
      <c r="Z308" s="708"/>
      <c r="AA308" s="708"/>
      <c r="AB308" s="708"/>
      <c r="AC308" s="708"/>
      <c r="AD308" s="708"/>
      <c r="AE308" s="708"/>
      <c r="AF308" s="708"/>
      <c r="AG308" s="708"/>
      <c r="AH308" s="708"/>
      <c r="AI308" s="708"/>
      <c r="AJ308" s="708"/>
      <c r="AK308" s="708"/>
      <c r="AL308" s="708"/>
      <c r="AM308" s="708"/>
      <c r="AN308" s="708"/>
      <c r="AO308" s="708"/>
      <c r="AP308" s="708"/>
      <c r="AQ308" s="708"/>
      <c r="AR308" s="708"/>
      <c r="AS308" s="708"/>
      <c r="AT308" s="708"/>
      <c r="AU308" s="708"/>
      <c r="AV308" s="708"/>
      <c r="AW308" s="708"/>
      <c r="AX308" s="708"/>
      <c r="AY308" s="708"/>
      <c r="AZ308" s="708"/>
      <c r="BA308" s="708"/>
      <c r="BB308" s="708"/>
      <c r="BC308" s="708"/>
      <c r="BD308" s="708"/>
      <c r="BE308" s="708"/>
      <c r="BF308" s="708"/>
      <c r="BG308" s="708"/>
      <c r="BH308" s="708"/>
      <c r="BI308" s="708"/>
      <c r="BJ308" s="708"/>
      <c r="BK308" s="708"/>
      <c r="BL308" s="708"/>
      <c r="BM308" s="708"/>
    </row>
    <row r="309">
      <c r="A309" s="704"/>
      <c r="B309" s="708"/>
      <c r="C309" s="765"/>
      <c r="D309" s="708"/>
      <c r="E309" s="708"/>
      <c r="F309" s="708"/>
      <c r="G309" s="708"/>
      <c r="H309" s="708"/>
      <c r="I309" s="708"/>
      <c r="J309" s="708"/>
      <c r="K309" s="708"/>
      <c r="L309" s="708"/>
      <c r="M309" s="708"/>
      <c r="N309" s="708"/>
      <c r="O309" s="708"/>
      <c r="P309" s="708"/>
      <c r="Q309" s="708"/>
      <c r="R309" s="708"/>
      <c r="S309" s="708"/>
      <c r="T309" s="708"/>
      <c r="U309" s="708"/>
      <c r="V309" s="708"/>
      <c r="W309" s="708"/>
      <c r="X309" s="708"/>
      <c r="Y309" s="708"/>
      <c r="Z309" s="708"/>
      <c r="AA309" s="708"/>
      <c r="AB309" s="708"/>
      <c r="AC309" s="708"/>
      <c r="AD309" s="708"/>
      <c r="AE309" s="708"/>
      <c r="AF309" s="708"/>
      <c r="AG309" s="708"/>
      <c r="AH309" s="708"/>
      <c r="AI309" s="708"/>
      <c r="AJ309" s="708"/>
      <c r="AK309" s="708"/>
      <c r="AL309" s="708"/>
      <c r="AM309" s="708"/>
      <c r="AN309" s="708"/>
      <c r="AO309" s="708"/>
      <c r="AP309" s="708"/>
      <c r="AQ309" s="708"/>
      <c r="AR309" s="708"/>
      <c r="AS309" s="708"/>
      <c r="AT309" s="708"/>
      <c r="AU309" s="708"/>
      <c r="AV309" s="708"/>
      <c r="AW309" s="708"/>
      <c r="AX309" s="708"/>
      <c r="AY309" s="708"/>
      <c r="AZ309" s="708"/>
      <c r="BA309" s="708"/>
      <c r="BB309" s="708"/>
      <c r="BC309" s="708"/>
      <c r="BD309" s="708"/>
      <c r="BE309" s="708"/>
      <c r="BF309" s="708"/>
      <c r="BG309" s="708"/>
      <c r="BH309" s="708"/>
      <c r="BI309" s="708"/>
      <c r="BJ309" s="708"/>
      <c r="BK309" s="708"/>
      <c r="BL309" s="708"/>
      <c r="BM309" s="708"/>
    </row>
    <row r="310">
      <c r="A310" s="704"/>
      <c r="B310" s="708"/>
      <c r="C310" s="765"/>
      <c r="D310" s="708"/>
      <c r="E310" s="708"/>
      <c r="F310" s="708"/>
      <c r="G310" s="708"/>
      <c r="H310" s="708"/>
      <c r="I310" s="708"/>
      <c r="J310" s="708"/>
      <c r="K310" s="708"/>
      <c r="L310" s="708"/>
      <c r="M310" s="708"/>
      <c r="N310" s="708"/>
      <c r="O310" s="708"/>
      <c r="P310" s="708"/>
      <c r="Q310" s="708"/>
      <c r="R310" s="708"/>
      <c r="S310" s="708"/>
      <c r="T310" s="708"/>
      <c r="U310" s="708"/>
      <c r="V310" s="708"/>
      <c r="W310" s="708"/>
      <c r="X310" s="708"/>
      <c r="Y310" s="708"/>
      <c r="Z310" s="708"/>
      <c r="AA310" s="708"/>
      <c r="AB310" s="708"/>
      <c r="AC310" s="708"/>
      <c r="AD310" s="708"/>
      <c r="AE310" s="708"/>
      <c r="AF310" s="708"/>
      <c r="AG310" s="708"/>
      <c r="AH310" s="708"/>
      <c r="AI310" s="708"/>
      <c r="AJ310" s="708"/>
      <c r="AK310" s="708"/>
      <c r="AL310" s="708"/>
      <c r="AM310" s="708"/>
      <c r="AN310" s="708"/>
      <c r="AO310" s="708"/>
      <c r="AP310" s="708"/>
      <c r="AQ310" s="708"/>
      <c r="AR310" s="708"/>
      <c r="AS310" s="708"/>
      <c r="AT310" s="708"/>
      <c r="AU310" s="708"/>
      <c r="AV310" s="708"/>
      <c r="AW310" s="708"/>
      <c r="AX310" s="708"/>
      <c r="AY310" s="708"/>
      <c r="AZ310" s="708"/>
      <c r="BA310" s="708"/>
      <c r="BB310" s="708"/>
      <c r="BC310" s="708"/>
      <c r="BD310" s="708"/>
      <c r="BE310" s="708"/>
      <c r="BF310" s="708"/>
      <c r="BG310" s="708"/>
      <c r="BH310" s="708"/>
      <c r="BI310" s="708"/>
      <c r="BJ310" s="708"/>
      <c r="BK310" s="708"/>
      <c r="BL310" s="708"/>
      <c r="BM310" s="708"/>
    </row>
    <row r="311">
      <c r="A311" s="704"/>
      <c r="B311" s="708"/>
      <c r="C311" s="765"/>
      <c r="D311" s="708"/>
      <c r="E311" s="708"/>
      <c r="F311" s="708"/>
      <c r="G311" s="708"/>
      <c r="H311" s="708"/>
      <c r="I311" s="708"/>
      <c r="J311" s="708"/>
      <c r="K311" s="708"/>
      <c r="L311" s="708"/>
      <c r="M311" s="708"/>
      <c r="N311" s="708"/>
      <c r="O311" s="708"/>
      <c r="P311" s="708"/>
      <c r="Q311" s="708"/>
      <c r="R311" s="708"/>
      <c r="S311" s="708"/>
      <c r="T311" s="708"/>
      <c r="U311" s="708"/>
      <c r="V311" s="708"/>
      <c r="W311" s="708"/>
      <c r="X311" s="708"/>
      <c r="Y311" s="708"/>
      <c r="Z311" s="708"/>
      <c r="AA311" s="708"/>
      <c r="AB311" s="708"/>
      <c r="AC311" s="708"/>
      <c r="AD311" s="708"/>
      <c r="AE311" s="708"/>
      <c r="AF311" s="708"/>
      <c r="AG311" s="708"/>
      <c r="AH311" s="708"/>
      <c r="AI311" s="708"/>
      <c r="AJ311" s="708"/>
      <c r="AK311" s="708"/>
      <c r="AL311" s="708"/>
      <c r="AM311" s="708"/>
      <c r="AN311" s="708"/>
      <c r="AO311" s="708"/>
      <c r="AP311" s="708"/>
      <c r="AQ311" s="708"/>
      <c r="AR311" s="708"/>
      <c r="AS311" s="708"/>
      <c r="AT311" s="708"/>
      <c r="AU311" s="708"/>
      <c r="AV311" s="708"/>
      <c r="AW311" s="708"/>
      <c r="AX311" s="708"/>
      <c r="AY311" s="708"/>
      <c r="AZ311" s="708"/>
      <c r="BA311" s="708"/>
      <c r="BB311" s="708"/>
      <c r="BC311" s="708"/>
      <c r="BD311" s="708"/>
      <c r="BE311" s="708"/>
      <c r="BF311" s="708"/>
      <c r="BG311" s="708"/>
      <c r="BH311" s="708"/>
      <c r="BI311" s="708"/>
      <c r="BJ311" s="708"/>
      <c r="BK311" s="708"/>
      <c r="BL311" s="708"/>
      <c r="BM311" s="708"/>
    </row>
    <row r="312">
      <c r="A312" s="704"/>
      <c r="B312" s="708"/>
      <c r="C312" s="765"/>
      <c r="D312" s="708"/>
      <c r="E312" s="708"/>
      <c r="F312" s="708"/>
      <c r="G312" s="708"/>
      <c r="H312" s="708"/>
      <c r="I312" s="708"/>
      <c r="J312" s="708"/>
      <c r="K312" s="708"/>
      <c r="L312" s="708"/>
      <c r="M312" s="708"/>
      <c r="N312" s="708"/>
      <c r="O312" s="708"/>
      <c r="P312" s="708"/>
      <c r="Q312" s="708"/>
      <c r="R312" s="708"/>
      <c r="S312" s="708"/>
      <c r="T312" s="708"/>
      <c r="U312" s="708"/>
      <c r="V312" s="708"/>
      <c r="W312" s="708"/>
      <c r="X312" s="708"/>
      <c r="Y312" s="708"/>
      <c r="Z312" s="708"/>
      <c r="AA312" s="708"/>
      <c r="AB312" s="708"/>
      <c r="AC312" s="708"/>
      <c r="AD312" s="708"/>
      <c r="AE312" s="708"/>
      <c r="AF312" s="708"/>
      <c r="AG312" s="708"/>
      <c r="AH312" s="708"/>
      <c r="AI312" s="708"/>
      <c r="AJ312" s="708"/>
      <c r="AK312" s="708"/>
      <c r="AL312" s="708"/>
      <c r="AM312" s="708"/>
      <c r="AN312" s="708"/>
      <c r="AO312" s="708"/>
      <c r="AP312" s="708"/>
      <c r="AQ312" s="708"/>
      <c r="AR312" s="708"/>
      <c r="AS312" s="708"/>
      <c r="AT312" s="708"/>
      <c r="AU312" s="708"/>
      <c r="AV312" s="708"/>
      <c r="AW312" s="708"/>
      <c r="AX312" s="708"/>
      <c r="AY312" s="708"/>
      <c r="AZ312" s="708"/>
      <c r="BA312" s="708"/>
      <c r="BB312" s="708"/>
      <c r="BC312" s="708"/>
      <c r="BD312" s="708"/>
      <c r="BE312" s="708"/>
      <c r="BF312" s="708"/>
      <c r="BG312" s="708"/>
      <c r="BH312" s="708"/>
      <c r="BI312" s="708"/>
      <c r="BJ312" s="708"/>
      <c r="BK312" s="708"/>
      <c r="BL312" s="708"/>
      <c r="BM312" s="708"/>
    </row>
    <row r="313">
      <c r="A313" s="704"/>
      <c r="B313" s="708"/>
      <c r="C313" s="765"/>
      <c r="D313" s="708"/>
      <c r="E313" s="708"/>
      <c r="F313" s="708"/>
      <c r="G313" s="708"/>
      <c r="H313" s="708"/>
      <c r="I313" s="708"/>
      <c r="J313" s="708"/>
      <c r="K313" s="708"/>
      <c r="L313" s="708"/>
      <c r="M313" s="708"/>
      <c r="N313" s="708"/>
      <c r="O313" s="708"/>
      <c r="P313" s="708"/>
      <c r="Q313" s="708"/>
      <c r="R313" s="708"/>
      <c r="S313" s="708"/>
      <c r="T313" s="708"/>
      <c r="U313" s="708"/>
      <c r="V313" s="708"/>
      <c r="W313" s="708"/>
      <c r="X313" s="708"/>
      <c r="Y313" s="708"/>
      <c r="Z313" s="708"/>
      <c r="AA313" s="708"/>
      <c r="AB313" s="708"/>
      <c r="AC313" s="708"/>
      <c r="AD313" s="708"/>
      <c r="AE313" s="708"/>
      <c r="AF313" s="708"/>
      <c r="AG313" s="708"/>
      <c r="AH313" s="708"/>
      <c r="AI313" s="708"/>
      <c r="AJ313" s="708"/>
      <c r="AK313" s="708"/>
      <c r="AL313" s="708"/>
      <c r="AM313" s="708"/>
      <c r="AN313" s="708"/>
      <c r="AO313" s="708"/>
      <c r="AP313" s="708"/>
      <c r="AQ313" s="708"/>
      <c r="AR313" s="708"/>
      <c r="AS313" s="708"/>
      <c r="AT313" s="708"/>
      <c r="AU313" s="708"/>
      <c r="AV313" s="708"/>
      <c r="AW313" s="708"/>
      <c r="AX313" s="708"/>
      <c r="AY313" s="708"/>
      <c r="AZ313" s="708"/>
      <c r="BA313" s="708"/>
      <c r="BB313" s="708"/>
      <c r="BC313" s="708"/>
      <c r="BD313" s="708"/>
      <c r="BE313" s="708"/>
      <c r="BF313" s="708"/>
      <c r="BG313" s="708"/>
      <c r="BH313" s="708"/>
      <c r="BI313" s="708"/>
      <c r="BJ313" s="708"/>
      <c r="BK313" s="708"/>
      <c r="BL313" s="708"/>
      <c r="BM313" s="708"/>
    </row>
    <row r="314">
      <c r="A314" s="704"/>
      <c r="B314" s="708"/>
      <c r="C314" s="765"/>
      <c r="D314" s="708"/>
      <c r="E314" s="708"/>
      <c r="F314" s="708"/>
      <c r="G314" s="708"/>
      <c r="H314" s="708"/>
      <c r="I314" s="708"/>
      <c r="J314" s="708"/>
      <c r="K314" s="708"/>
      <c r="L314" s="708"/>
      <c r="M314" s="708"/>
      <c r="N314" s="708"/>
      <c r="O314" s="708"/>
      <c r="P314" s="708"/>
      <c r="Q314" s="708"/>
      <c r="R314" s="708"/>
      <c r="S314" s="708"/>
      <c r="T314" s="708"/>
      <c r="U314" s="708"/>
      <c r="V314" s="708"/>
      <c r="W314" s="708"/>
      <c r="X314" s="708"/>
      <c r="Y314" s="708"/>
      <c r="Z314" s="708"/>
      <c r="AA314" s="708"/>
      <c r="AB314" s="708"/>
      <c r="AC314" s="708"/>
      <c r="AD314" s="708"/>
      <c r="AE314" s="708"/>
      <c r="AF314" s="708"/>
      <c r="AG314" s="708"/>
      <c r="AH314" s="708"/>
      <c r="AI314" s="708"/>
      <c r="AJ314" s="708"/>
      <c r="AK314" s="708"/>
      <c r="AL314" s="708"/>
      <c r="AM314" s="708"/>
      <c r="AN314" s="708"/>
      <c r="AO314" s="708"/>
      <c r="AP314" s="708"/>
      <c r="AQ314" s="708"/>
      <c r="AR314" s="708"/>
      <c r="AS314" s="708"/>
      <c r="AT314" s="708"/>
      <c r="AU314" s="708"/>
      <c r="AV314" s="708"/>
      <c r="AW314" s="708"/>
      <c r="AX314" s="708"/>
      <c r="AY314" s="708"/>
      <c r="AZ314" s="708"/>
      <c r="BA314" s="708"/>
      <c r="BB314" s="708"/>
      <c r="BC314" s="708"/>
      <c r="BD314" s="708"/>
      <c r="BE314" s="708"/>
      <c r="BF314" s="708"/>
      <c r="BG314" s="708"/>
      <c r="BH314" s="708"/>
      <c r="BI314" s="708"/>
      <c r="BJ314" s="708"/>
      <c r="BK314" s="708"/>
      <c r="BL314" s="708"/>
      <c r="BM314" s="708"/>
    </row>
    <row r="315">
      <c r="A315" s="704"/>
      <c r="B315" s="708"/>
      <c r="C315" s="765"/>
      <c r="D315" s="708"/>
      <c r="E315" s="708"/>
      <c r="F315" s="708"/>
      <c r="G315" s="708"/>
      <c r="H315" s="708"/>
      <c r="I315" s="708"/>
      <c r="J315" s="708"/>
      <c r="K315" s="708"/>
      <c r="L315" s="708"/>
      <c r="M315" s="708"/>
      <c r="N315" s="708"/>
      <c r="O315" s="708"/>
      <c r="P315" s="708"/>
      <c r="Q315" s="708"/>
      <c r="R315" s="708"/>
      <c r="S315" s="708"/>
      <c r="T315" s="708"/>
      <c r="U315" s="708"/>
      <c r="V315" s="708"/>
      <c r="W315" s="708"/>
      <c r="X315" s="708"/>
      <c r="Y315" s="708"/>
      <c r="Z315" s="708"/>
      <c r="AA315" s="708"/>
      <c r="AB315" s="708"/>
      <c r="AC315" s="708"/>
      <c r="AD315" s="708"/>
      <c r="AE315" s="708"/>
      <c r="AF315" s="708"/>
      <c r="AG315" s="708"/>
      <c r="AH315" s="708"/>
      <c r="AI315" s="708"/>
      <c r="AJ315" s="708"/>
      <c r="AK315" s="708"/>
      <c r="AL315" s="708"/>
      <c r="AM315" s="708"/>
      <c r="AN315" s="708"/>
      <c r="AO315" s="708"/>
      <c r="AP315" s="708"/>
      <c r="AQ315" s="708"/>
      <c r="AR315" s="708"/>
      <c r="AS315" s="708"/>
      <c r="AT315" s="708"/>
      <c r="AU315" s="708"/>
      <c r="AV315" s="708"/>
      <c r="AW315" s="708"/>
      <c r="AX315" s="708"/>
      <c r="AY315" s="708"/>
      <c r="AZ315" s="708"/>
      <c r="BA315" s="708"/>
      <c r="BB315" s="708"/>
      <c r="BC315" s="708"/>
      <c r="BD315" s="708"/>
      <c r="BE315" s="708"/>
      <c r="BF315" s="708"/>
      <c r="BG315" s="708"/>
      <c r="BH315" s="708"/>
      <c r="BI315" s="708"/>
      <c r="BJ315" s="708"/>
      <c r="BK315" s="708"/>
      <c r="BL315" s="708"/>
      <c r="BM315" s="708"/>
    </row>
    <row r="316">
      <c r="A316" s="704"/>
      <c r="B316" s="708"/>
      <c r="C316" s="765"/>
      <c r="D316" s="708"/>
      <c r="E316" s="708"/>
      <c r="F316" s="708"/>
      <c r="G316" s="708"/>
      <c r="H316" s="708"/>
      <c r="I316" s="708"/>
      <c r="J316" s="708"/>
      <c r="K316" s="708"/>
      <c r="L316" s="708"/>
      <c r="M316" s="708"/>
      <c r="N316" s="708"/>
      <c r="O316" s="708"/>
      <c r="P316" s="708"/>
      <c r="Q316" s="708"/>
      <c r="R316" s="708"/>
      <c r="S316" s="708"/>
      <c r="T316" s="708"/>
      <c r="U316" s="708"/>
      <c r="V316" s="708"/>
      <c r="W316" s="708"/>
      <c r="X316" s="708"/>
      <c r="Y316" s="708"/>
      <c r="Z316" s="708"/>
      <c r="AA316" s="708"/>
      <c r="AB316" s="708"/>
      <c r="AC316" s="708"/>
      <c r="AD316" s="708"/>
      <c r="AE316" s="708"/>
      <c r="AF316" s="708"/>
      <c r="AG316" s="708"/>
      <c r="AH316" s="708"/>
      <c r="AI316" s="708"/>
      <c r="AJ316" s="708"/>
      <c r="AK316" s="708"/>
      <c r="AL316" s="708"/>
      <c r="AM316" s="708"/>
      <c r="AN316" s="708"/>
      <c r="AO316" s="708"/>
      <c r="AP316" s="708"/>
      <c r="AQ316" s="708"/>
      <c r="AR316" s="708"/>
      <c r="AS316" s="708"/>
      <c r="AT316" s="708"/>
      <c r="AU316" s="708"/>
      <c r="AV316" s="708"/>
      <c r="AW316" s="708"/>
      <c r="AX316" s="708"/>
      <c r="AY316" s="708"/>
      <c r="AZ316" s="708"/>
      <c r="BA316" s="708"/>
      <c r="BB316" s="708"/>
      <c r="BC316" s="708"/>
      <c r="BD316" s="708"/>
      <c r="BE316" s="708"/>
      <c r="BF316" s="708"/>
      <c r="BG316" s="708"/>
      <c r="BH316" s="708"/>
      <c r="BI316" s="708"/>
      <c r="BJ316" s="708"/>
      <c r="BK316" s="708"/>
      <c r="BL316" s="708"/>
      <c r="BM316" s="708"/>
    </row>
    <row r="317">
      <c r="A317" s="704"/>
      <c r="B317" s="708"/>
      <c r="C317" s="765"/>
      <c r="D317" s="708"/>
      <c r="E317" s="708"/>
      <c r="F317" s="708"/>
      <c r="G317" s="708"/>
      <c r="H317" s="708"/>
      <c r="I317" s="708"/>
      <c r="J317" s="708"/>
      <c r="K317" s="708"/>
      <c r="L317" s="708"/>
      <c r="M317" s="708"/>
      <c r="N317" s="708"/>
      <c r="O317" s="708"/>
      <c r="P317" s="708"/>
      <c r="Q317" s="708"/>
      <c r="R317" s="708"/>
      <c r="S317" s="708"/>
      <c r="T317" s="708"/>
      <c r="U317" s="708"/>
      <c r="V317" s="708"/>
      <c r="W317" s="708"/>
      <c r="X317" s="708"/>
      <c r="Y317" s="708"/>
      <c r="Z317" s="708"/>
      <c r="AA317" s="708"/>
      <c r="AB317" s="708"/>
      <c r="AC317" s="708"/>
      <c r="AD317" s="708"/>
      <c r="AE317" s="708"/>
      <c r="AF317" s="708"/>
      <c r="AG317" s="708"/>
      <c r="AH317" s="708"/>
      <c r="AI317" s="708"/>
      <c r="AJ317" s="708"/>
      <c r="AK317" s="708"/>
      <c r="AL317" s="708"/>
      <c r="AM317" s="708"/>
      <c r="AN317" s="708"/>
      <c r="AO317" s="708"/>
      <c r="AP317" s="708"/>
      <c r="AQ317" s="708"/>
      <c r="AR317" s="708"/>
      <c r="AS317" s="708"/>
      <c r="AT317" s="708"/>
      <c r="AU317" s="708"/>
      <c r="AV317" s="708"/>
      <c r="AW317" s="708"/>
      <c r="AX317" s="708"/>
      <c r="AY317" s="708"/>
      <c r="AZ317" s="708"/>
      <c r="BA317" s="708"/>
      <c r="BB317" s="708"/>
      <c r="BC317" s="708"/>
      <c r="BD317" s="708"/>
      <c r="BE317" s="708"/>
      <c r="BF317" s="708"/>
      <c r="BG317" s="708"/>
      <c r="BH317" s="708"/>
      <c r="BI317" s="708"/>
      <c r="BJ317" s="708"/>
      <c r="BK317" s="708"/>
      <c r="BL317" s="708"/>
      <c r="BM317" s="708"/>
    </row>
    <row r="318">
      <c r="A318" s="704"/>
      <c r="B318" s="708"/>
      <c r="C318" s="765"/>
      <c r="D318" s="708"/>
      <c r="E318" s="708"/>
      <c r="F318" s="708"/>
      <c r="G318" s="708"/>
      <c r="H318" s="708"/>
      <c r="I318" s="708"/>
      <c r="J318" s="708"/>
      <c r="K318" s="708"/>
      <c r="L318" s="708"/>
      <c r="M318" s="708"/>
      <c r="N318" s="708"/>
      <c r="O318" s="708"/>
      <c r="P318" s="708"/>
      <c r="Q318" s="708"/>
      <c r="R318" s="708"/>
      <c r="S318" s="708"/>
      <c r="T318" s="708"/>
      <c r="U318" s="708"/>
      <c r="V318" s="708"/>
      <c r="W318" s="708"/>
      <c r="X318" s="708"/>
      <c r="Y318" s="708"/>
      <c r="Z318" s="708"/>
      <c r="AA318" s="708"/>
      <c r="AB318" s="708"/>
      <c r="AC318" s="708"/>
      <c r="AD318" s="708"/>
      <c r="AE318" s="708"/>
      <c r="AF318" s="708"/>
      <c r="AG318" s="708"/>
      <c r="AH318" s="708"/>
      <c r="AI318" s="708"/>
      <c r="AJ318" s="708"/>
      <c r="AK318" s="708"/>
      <c r="AL318" s="708"/>
      <c r="AM318" s="708"/>
      <c r="AN318" s="708"/>
      <c r="AO318" s="708"/>
      <c r="AP318" s="708"/>
      <c r="AQ318" s="708"/>
      <c r="AR318" s="708"/>
      <c r="AS318" s="708"/>
      <c r="AT318" s="708"/>
      <c r="AU318" s="708"/>
      <c r="AV318" s="708"/>
      <c r="AW318" s="708"/>
      <c r="AX318" s="708"/>
      <c r="AY318" s="708"/>
      <c r="AZ318" s="708"/>
      <c r="BA318" s="708"/>
      <c r="BB318" s="708"/>
      <c r="BC318" s="708"/>
      <c r="BD318" s="708"/>
      <c r="BE318" s="708"/>
      <c r="BF318" s="708"/>
      <c r="BG318" s="708"/>
      <c r="BH318" s="708"/>
      <c r="BI318" s="708"/>
      <c r="BJ318" s="708"/>
      <c r="BK318" s="708"/>
      <c r="BL318" s="708"/>
      <c r="BM318" s="708"/>
    </row>
    <row r="319">
      <c r="A319" s="704"/>
      <c r="B319" s="708"/>
      <c r="C319" s="765"/>
      <c r="D319" s="708"/>
      <c r="E319" s="708"/>
      <c r="F319" s="708"/>
      <c r="G319" s="708"/>
      <c r="H319" s="708"/>
      <c r="I319" s="708"/>
      <c r="J319" s="708"/>
      <c r="K319" s="708"/>
      <c r="L319" s="708"/>
      <c r="M319" s="708"/>
      <c r="N319" s="708"/>
      <c r="O319" s="708"/>
      <c r="P319" s="708"/>
      <c r="Q319" s="708"/>
      <c r="R319" s="708"/>
      <c r="S319" s="708"/>
      <c r="T319" s="708"/>
      <c r="U319" s="708"/>
      <c r="V319" s="708"/>
      <c r="W319" s="708"/>
      <c r="X319" s="708"/>
      <c r="Y319" s="708"/>
      <c r="Z319" s="708"/>
      <c r="AA319" s="708"/>
      <c r="AB319" s="708"/>
      <c r="AC319" s="708"/>
      <c r="AD319" s="708"/>
      <c r="AE319" s="708"/>
      <c r="AF319" s="708"/>
      <c r="AG319" s="708"/>
      <c r="AH319" s="708"/>
      <c r="AI319" s="708"/>
      <c r="AJ319" s="708"/>
      <c r="AK319" s="708"/>
      <c r="AL319" s="708"/>
      <c r="AM319" s="708"/>
      <c r="AN319" s="708"/>
      <c r="AO319" s="708"/>
      <c r="AP319" s="708"/>
      <c r="AQ319" s="708"/>
      <c r="AR319" s="708"/>
      <c r="AS319" s="708"/>
      <c r="AT319" s="708"/>
      <c r="AU319" s="708"/>
      <c r="AV319" s="708"/>
      <c r="AW319" s="708"/>
      <c r="AX319" s="708"/>
      <c r="AY319" s="708"/>
      <c r="AZ319" s="708"/>
      <c r="BA319" s="708"/>
      <c r="BB319" s="708"/>
      <c r="BC319" s="708"/>
      <c r="BD319" s="708"/>
      <c r="BE319" s="708"/>
      <c r="BF319" s="708"/>
      <c r="BG319" s="708"/>
      <c r="BH319" s="708"/>
      <c r="BI319" s="708"/>
      <c r="BJ319" s="708"/>
      <c r="BK319" s="708"/>
      <c r="BL319" s="708"/>
      <c r="BM319" s="708"/>
    </row>
    <row r="320">
      <c r="A320" s="704"/>
      <c r="B320" s="708"/>
      <c r="C320" s="765"/>
      <c r="D320" s="708"/>
      <c r="E320" s="708"/>
      <c r="F320" s="708"/>
      <c r="G320" s="708"/>
      <c r="H320" s="708"/>
      <c r="I320" s="708"/>
      <c r="J320" s="708"/>
      <c r="K320" s="708"/>
      <c r="L320" s="708"/>
      <c r="M320" s="708"/>
      <c r="N320" s="708"/>
      <c r="O320" s="708"/>
      <c r="P320" s="708"/>
      <c r="Q320" s="708"/>
      <c r="R320" s="708"/>
      <c r="S320" s="708"/>
      <c r="T320" s="708"/>
      <c r="U320" s="708"/>
      <c r="V320" s="708"/>
      <c r="W320" s="708"/>
      <c r="X320" s="708"/>
      <c r="Y320" s="708"/>
      <c r="Z320" s="708"/>
      <c r="AA320" s="708"/>
      <c r="AB320" s="708"/>
      <c r="AC320" s="708"/>
      <c r="AD320" s="708"/>
      <c r="AE320" s="708"/>
      <c r="AF320" s="708"/>
      <c r="AG320" s="708"/>
      <c r="AH320" s="708"/>
      <c r="AI320" s="708"/>
      <c r="AJ320" s="708"/>
      <c r="AK320" s="708"/>
      <c r="AL320" s="708"/>
      <c r="AM320" s="708"/>
      <c r="AN320" s="708"/>
      <c r="AO320" s="708"/>
      <c r="AP320" s="708"/>
      <c r="AQ320" s="708"/>
      <c r="AR320" s="708"/>
      <c r="AS320" s="708"/>
      <c r="AT320" s="708"/>
      <c r="AU320" s="708"/>
      <c r="AV320" s="708"/>
      <c r="AW320" s="708"/>
      <c r="AX320" s="708"/>
      <c r="AY320" s="708"/>
      <c r="AZ320" s="708"/>
      <c r="BA320" s="708"/>
      <c r="BB320" s="708"/>
      <c r="BC320" s="708"/>
      <c r="BD320" s="708"/>
      <c r="BE320" s="708"/>
      <c r="BF320" s="708"/>
      <c r="BG320" s="708"/>
      <c r="BH320" s="708"/>
      <c r="BI320" s="708"/>
      <c r="BJ320" s="708"/>
      <c r="BK320" s="708"/>
      <c r="BL320" s="708"/>
      <c r="BM320" s="708"/>
    </row>
    <row r="321">
      <c r="A321" s="704"/>
      <c r="B321" s="708"/>
      <c r="C321" s="765"/>
      <c r="D321" s="708"/>
      <c r="E321" s="708"/>
      <c r="F321" s="708"/>
      <c r="G321" s="708"/>
      <c r="H321" s="708"/>
      <c r="I321" s="708"/>
      <c r="J321" s="708"/>
      <c r="K321" s="708"/>
      <c r="L321" s="708"/>
      <c r="M321" s="708"/>
      <c r="N321" s="708"/>
      <c r="O321" s="708"/>
      <c r="P321" s="708"/>
      <c r="Q321" s="708"/>
      <c r="R321" s="708"/>
      <c r="S321" s="708"/>
      <c r="T321" s="708"/>
      <c r="U321" s="708"/>
      <c r="V321" s="708"/>
      <c r="W321" s="708"/>
      <c r="X321" s="708"/>
      <c r="Y321" s="708"/>
      <c r="Z321" s="708"/>
      <c r="AA321" s="708"/>
      <c r="AB321" s="708"/>
      <c r="AC321" s="708"/>
      <c r="AD321" s="708"/>
      <c r="AE321" s="708"/>
      <c r="AF321" s="708"/>
      <c r="AG321" s="708"/>
      <c r="AH321" s="708"/>
      <c r="AI321" s="708"/>
      <c r="AJ321" s="708"/>
      <c r="AK321" s="708"/>
      <c r="AL321" s="708"/>
      <c r="AM321" s="708"/>
      <c r="AN321" s="708"/>
      <c r="AO321" s="708"/>
      <c r="AP321" s="708"/>
      <c r="AQ321" s="708"/>
      <c r="AR321" s="708"/>
      <c r="AS321" s="708"/>
      <c r="AT321" s="708"/>
      <c r="AU321" s="708"/>
      <c r="AV321" s="708"/>
      <c r="AW321" s="708"/>
      <c r="AX321" s="708"/>
      <c r="AY321" s="708"/>
      <c r="AZ321" s="708"/>
      <c r="BA321" s="708"/>
      <c r="BB321" s="708"/>
      <c r="BC321" s="708"/>
      <c r="BD321" s="708"/>
      <c r="BE321" s="708"/>
      <c r="BF321" s="708"/>
      <c r="BG321" s="708"/>
      <c r="BH321" s="708"/>
      <c r="BI321" s="708"/>
      <c r="BJ321" s="708"/>
      <c r="BK321" s="708"/>
      <c r="BL321" s="708"/>
      <c r="BM321" s="708"/>
    </row>
    <row r="322">
      <c r="A322" s="704"/>
      <c r="B322" s="708"/>
      <c r="C322" s="765"/>
      <c r="D322" s="708"/>
      <c r="E322" s="708"/>
      <c r="F322" s="708"/>
      <c r="G322" s="708"/>
      <c r="H322" s="708"/>
      <c r="I322" s="708"/>
      <c r="J322" s="708"/>
      <c r="K322" s="708"/>
      <c r="L322" s="708"/>
      <c r="M322" s="708"/>
      <c r="N322" s="708"/>
      <c r="O322" s="708"/>
      <c r="P322" s="708"/>
      <c r="Q322" s="708"/>
      <c r="R322" s="708"/>
      <c r="S322" s="708"/>
      <c r="T322" s="708"/>
      <c r="U322" s="708"/>
      <c r="V322" s="708"/>
      <c r="W322" s="708"/>
      <c r="X322" s="708"/>
      <c r="Y322" s="708"/>
      <c r="Z322" s="708"/>
      <c r="AA322" s="708"/>
      <c r="AB322" s="708"/>
      <c r="AC322" s="708"/>
      <c r="AD322" s="708"/>
      <c r="AE322" s="708"/>
      <c r="AF322" s="708"/>
      <c r="AG322" s="708"/>
      <c r="AH322" s="708"/>
      <c r="AI322" s="708"/>
      <c r="AJ322" s="708"/>
      <c r="AK322" s="708"/>
      <c r="AL322" s="708"/>
      <c r="AM322" s="708"/>
      <c r="AN322" s="708"/>
      <c r="AO322" s="708"/>
      <c r="AP322" s="708"/>
      <c r="AQ322" s="708"/>
      <c r="AR322" s="708"/>
      <c r="AS322" s="708"/>
      <c r="AT322" s="708"/>
      <c r="AU322" s="708"/>
      <c r="AV322" s="708"/>
      <c r="AW322" s="708"/>
      <c r="AX322" s="708"/>
      <c r="AY322" s="708"/>
      <c r="AZ322" s="708"/>
      <c r="BA322" s="708"/>
      <c r="BB322" s="708"/>
      <c r="BC322" s="708"/>
      <c r="BD322" s="708"/>
      <c r="BE322" s="708"/>
      <c r="BF322" s="708"/>
      <c r="BG322" s="708"/>
      <c r="BH322" s="708"/>
      <c r="BI322" s="708"/>
      <c r="BJ322" s="708"/>
      <c r="BK322" s="708"/>
      <c r="BL322" s="708"/>
      <c r="BM322" s="708"/>
    </row>
    <row r="323">
      <c r="A323" s="704"/>
      <c r="B323" s="708"/>
      <c r="C323" s="765"/>
      <c r="D323" s="708"/>
      <c r="E323" s="708"/>
      <c r="F323" s="708"/>
      <c r="G323" s="708"/>
      <c r="H323" s="708"/>
      <c r="I323" s="708"/>
      <c r="J323" s="708"/>
      <c r="K323" s="708"/>
      <c r="L323" s="708"/>
      <c r="M323" s="708"/>
      <c r="N323" s="708"/>
      <c r="O323" s="708"/>
      <c r="P323" s="708"/>
      <c r="Q323" s="708"/>
      <c r="R323" s="708"/>
      <c r="S323" s="708"/>
      <c r="T323" s="708"/>
      <c r="U323" s="708"/>
      <c r="V323" s="708"/>
      <c r="W323" s="708"/>
      <c r="X323" s="708"/>
      <c r="Y323" s="708"/>
      <c r="Z323" s="708"/>
      <c r="AA323" s="708"/>
      <c r="AB323" s="708"/>
      <c r="AC323" s="708"/>
      <c r="AD323" s="708"/>
      <c r="AE323" s="708"/>
      <c r="AF323" s="708"/>
      <c r="AG323" s="708"/>
      <c r="AH323" s="708"/>
      <c r="AI323" s="708"/>
      <c r="AJ323" s="708"/>
      <c r="AK323" s="708"/>
      <c r="AL323" s="708"/>
      <c r="AM323" s="708"/>
      <c r="AN323" s="708"/>
      <c r="AO323" s="708"/>
      <c r="AP323" s="708"/>
      <c r="AQ323" s="708"/>
      <c r="AR323" s="708"/>
      <c r="AS323" s="708"/>
      <c r="AT323" s="708"/>
      <c r="AU323" s="708"/>
      <c r="AV323" s="708"/>
      <c r="AW323" s="708"/>
      <c r="AX323" s="708"/>
      <c r="AY323" s="708"/>
      <c r="AZ323" s="708"/>
      <c r="BA323" s="708"/>
      <c r="BB323" s="708"/>
      <c r="BC323" s="708"/>
      <c r="BD323" s="708"/>
      <c r="BE323" s="708"/>
      <c r="BF323" s="708"/>
      <c r="BG323" s="708"/>
      <c r="BH323" s="708"/>
      <c r="BI323" s="708"/>
      <c r="BJ323" s="708"/>
      <c r="BK323" s="708"/>
      <c r="BL323" s="708"/>
      <c r="BM323" s="708"/>
    </row>
    <row r="324">
      <c r="A324" s="704"/>
      <c r="B324" s="708"/>
      <c r="C324" s="765"/>
      <c r="D324" s="708"/>
      <c r="E324" s="708"/>
      <c r="F324" s="708"/>
      <c r="G324" s="708"/>
      <c r="H324" s="708"/>
      <c r="I324" s="708"/>
      <c r="J324" s="708"/>
      <c r="K324" s="708"/>
      <c r="L324" s="708"/>
      <c r="M324" s="708"/>
      <c r="N324" s="708"/>
      <c r="O324" s="708"/>
      <c r="P324" s="708"/>
      <c r="Q324" s="708"/>
      <c r="R324" s="708"/>
      <c r="S324" s="708"/>
      <c r="T324" s="708"/>
      <c r="U324" s="708"/>
      <c r="V324" s="708"/>
      <c r="W324" s="708"/>
      <c r="X324" s="708"/>
      <c r="Y324" s="708"/>
      <c r="Z324" s="708"/>
      <c r="AA324" s="708"/>
      <c r="AB324" s="708"/>
      <c r="AC324" s="708"/>
      <c r="AD324" s="708"/>
      <c r="AE324" s="708"/>
      <c r="AF324" s="708"/>
      <c r="AG324" s="708"/>
      <c r="AH324" s="708"/>
      <c r="AI324" s="708"/>
      <c r="AJ324" s="708"/>
      <c r="AK324" s="708"/>
      <c r="AL324" s="708"/>
      <c r="AM324" s="708"/>
      <c r="AN324" s="708"/>
      <c r="AO324" s="708"/>
      <c r="AP324" s="708"/>
      <c r="AQ324" s="708"/>
      <c r="AR324" s="708"/>
      <c r="AS324" s="708"/>
      <c r="AT324" s="708"/>
      <c r="AU324" s="708"/>
      <c r="AV324" s="708"/>
      <c r="AW324" s="708"/>
      <c r="AX324" s="708"/>
      <c r="AY324" s="708"/>
      <c r="AZ324" s="708"/>
      <c r="BA324" s="708"/>
      <c r="BB324" s="708"/>
      <c r="BC324" s="708"/>
      <c r="BD324" s="708"/>
      <c r="BE324" s="708"/>
      <c r="BF324" s="708"/>
      <c r="BG324" s="708"/>
      <c r="BH324" s="708"/>
      <c r="BI324" s="708"/>
      <c r="BJ324" s="708"/>
      <c r="BK324" s="708"/>
      <c r="BL324" s="708"/>
      <c r="BM324" s="708"/>
    </row>
    <row r="325">
      <c r="A325" s="704"/>
      <c r="B325" s="708"/>
      <c r="C325" s="765"/>
      <c r="D325" s="708"/>
      <c r="E325" s="708"/>
      <c r="F325" s="708"/>
      <c r="G325" s="708"/>
      <c r="H325" s="708"/>
      <c r="I325" s="708"/>
      <c r="J325" s="708"/>
      <c r="K325" s="708"/>
      <c r="L325" s="708"/>
      <c r="M325" s="708"/>
      <c r="N325" s="708"/>
      <c r="O325" s="708"/>
      <c r="P325" s="708"/>
      <c r="Q325" s="708"/>
      <c r="R325" s="708"/>
      <c r="S325" s="708"/>
      <c r="T325" s="708"/>
      <c r="U325" s="708"/>
      <c r="V325" s="708"/>
      <c r="W325" s="708"/>
      <c r="X325" s="708"/>
      <c r="Y325" s="708"/>
      <c r="Z325" s="708"/>
      <c r="AA325" s="708"/>
      <c r="AB325" s="708"/>
      <c r="AC325" s="708"/>
      <c r="AD325" s="708"/>
      <c r="AE325" s="708"/>
      <c r="AF325" s="708"/>
      <c r="AG325" s="708"/>
      <c r="AH325" s="708"/>
      <c r="AI325" s="708"/>
      <c r="AJ325" s="708"/>
      <c r="AK325" s="708"/>
      <c r="AL325" s="708"/>
      <c r="AM325" s="708"/>
      <c r="AN325" s="708"/>
      <c r="AO325" s="708"/>
      <c r="AP325" s="708"/>
      <c r="AQ325" s="708"/>
      <c r="AR325" s="708"/>
      <c r="AS325" s="708"/>
      <c r="AT325" s="708"/>
      <c r="AU325" s="708"/>
      <c r="AV325" s="708"/>
      <c r="AW325" s="708"/>
      <c r="AX325" s="708"/>
      <c r="AY325" s="708"/>
      <c r="AZ325" s="708"/>
      <c r="BA325" s="708"/>
      <c r="BB325" s="708"/>
      <c r="BC325" s="708"/>
      <c r="BD325" s="708"/>
      <c r="BE325" s="708"/>
      <c r="BF325" s="708"/>
      <c r="BG325" s="708"/>
      <c r="BH325" s="708"/>
      <c r="BI325" s="708"/>
      <c r="BJ325" s="708"/>
      <c r="BK325" s="708"/>
      <c r="BL325" s="708"/>
      <c r="BM325" s="708"/>
    </row>
    <row r="326">
      <c r="A326" s="704"/>
      <c r="B326" s="708"/>
      <c r="C326" s="765"/>
      <c r="D326" s="708"/>
      <c r="E326" s="708"/>
      <c r="F326" s="708"/>
      <c r="G326" s="708"/>
      <c r="H326" s="708"/>
      <c r="I326" s="708"/>
      <c r="J326" s="708"/>
      <c r="K326" s="708"/>
      <c r="L326" s="708"/>
      <c r="M326" s="708"/>
      <c r="N326" s="708"/>
      <c r="O326" s="708"/>
      <c r="P326" s="708"/>
      <c r="Q326" s="708"/>
      <c r="R326" s="708"/>
      <c r="S326" s="708"/>
      <c r="T326" s="708"/>
      <c r="U326" s="708"/>
      <c r="V326" s="708"/>
      <c r="W326" s="708"/>
      <c r="X326" s="708"/>
      <c r="Y326" s="708"/>
      <c r="Z326" s="708"/>
      <c r="AA326" s="708"/>
      <c r="AB326" s="708"/>
      <c r="AC326" s="708"/>
      <c r="AD326" s="708"/>
      <c r="AE326" s="708"/>
      <c r="AF326" s="708"/>
      <c r="AG326" s="708"/>
      <c r="AH326" s="708"/>
      <c r="AI326" s="708"/>
      <c r="AJ326" s="708"/>
      <c r="AK326" s="708"/>
      <c r="AL326" s="708"/>
      <c r="AM326" s="708"/>
      <c r="AN326" s="708"/>
      <c r="AO326" s="708"/>
      <c r="AP326" s="708"/>
      <c r="AQ326" s="708"/>
      <c r="AR326" s="708"/>
      <c r="AS326" s="708"/>
      <c r="AT326" s="708"/>
      <c r="AU326" s="708"/>
      <c r="AV326" s="708"/>
      <c r="AW326" s="708"/>
      <c r="AX326" s="708"/>
      <c r="AY326" s="708"/>
      <c r="AZ326" s="708"/>
      <c r="BA326" s="708"/>
      <c r="BB326" s="708"/>
      <c r="BC326" s="708"/>
      <c r="BD326" s="708"/>
      <c r="BE326" s="708"/>
      <c r="BF326" s="708"/>
      <c r="BG326" s="708"/>
      <c r="BH326" s="708"/>
      <c r="BI326" s="708"/>
      <c r="BJ326" s="708"/>
      <c r="BK326" s="708"/>
      <c r="BL326" s="708"/>
      <c r="BM326" s="708"/>
    </row>
    <row r="327">
      <c r="A327" s="704"/>
      <c r="B327" s="708"/>
      <c r="C327" s="765"/>
      <c r="D327" s="708"/>
      <c r="E327" s="708"/>
      <c r="F327" s="708"/>
      <c r="G327" s="708"/>
      <c r="H327" s="708"/>
      <c r="I327" s="708"/>
      <c r="J327" s="708"/>
      <c r="K327" s="708"/>
      <c r="L327" s="708"/>
      <c r="M327" s="708"/>
      <c r="N327" s="708"/>
      <c r="O327" s="708"/>
      <c r="P327" s="708"/>
      <c r="Q327" s="708"/>
      <c r="R327" s="708"/>
      <c r="S327" s="708"/>
      <c r="T327" s="708"/>
      <c r="U327" s="708"/>
      <c r="V327" s="708"/>
      <c r="W327" s="708"/>
      <c r="X327" s="708"/>
      <c r="Y327" s="708"/>
      <c r="Z327" s="708"/>
      <c r="AA327" s="708"/>
      <c r="AB327" s="708"/>
      <c r="AC327" s="708"/>
      <c r="AD327" s="708"/>
      <c r="AE327" s="708"/>
      <c r="AF327" s="708"/>
      <c r="AG327" s="708"/>
      <c r="AH327" s="708"/>
      <c r="AI327" s="708"/>
      <c r="AJ327" s="708"/>
      <c r="AK327" s="708"/>
      <c r="AL327" s="708"/>
      <c r="AM327" s="708"/>
      <c r="AN327" s="708"/>
      <c r="AO327" s="708"/>
      <c r="AP327" s="708"/>
      <c r="AQ327" s="708"/>
      <c r="AR327" s="708"/>
      <c r="AS327" s="708"/>
      <c r="AT327" s="708"/>
      <c r="AU327" s="708"/>
      <c r="AV327" s="708"/>
      <c r="AW327" s="708"/>
      <c r="AX327" s="708"/>
      <c r="AY327" s="708"/>
      <c r="AZ327" s="708"/>
      <c r="BA327" s="708"/>
      <c r="BB327" s="708"/>
      <c r="BC327" s="708"/>
      <c r="BD327" s="708"/>
      <c r="BE327" s="708"/>
      <c r="BF327" s="708"/>
      <c r="BG327" s="708"/>
      <c r="BH327" s="708"/>
      <c r="BI327" s="708"/>
      <c r="BJ327" s="708"/>
      <c r="BK327" s="708"/>
      <c r="BL327" s="708"/>
      <c r="BM327" s="708"/>
    </row>
    <row r="328">
      <c r="A328" s="704"/>
      <c r="B328" s="708"/>
      <c r="C328" s="765"/>
      <c r="D328" s="708"/>
      <c r="E328" s="708"/>
      <c r="F328" s="708"/>
      <c r="G328" s="708"/>
      <c r="H328" s="708"/>
      <c r="I328" s="708"/>
      <c r="J328" s="708"/>
      <c r="K328" s="708"/>
      <c r="L328" s="708"/>
      <c r="M328" s="708"/>
      <c r="N328" s="708"/>
      <c r="O328" s="708"/>
      <c r="P328" s="708"/>
      <c r="Q328" s="708"/>
      <c r="R328" s="708"/>
      <c r="S328" s="708"/>
      <c r="T328" s="708"/>
      <c r="U328" s="708"/>
      <c r="V328" s="708"/>
      <c r="W328" s="708"/>
      <c r="X328" s="708"/>
      <c r="Y328" s="708"/>
      <c r="Z328" s="708"/>
      <c r="AA328" s="708"/>
      <c r="AB328" s="708"/>
      <c r="AC328" s="708"/>
      <c r="AD328" s="708"/>
      <c r="AE328" s="708"/>
      <c r="AF328" s="708"/>
      <c r="AG328" s="708"/>
      <c r="AH328" s="708"/>
      <c r="AI328" s="708"/>
      <c r="AJ328" s="708"/>
      <c r="AK328" s="708"/>
      <c r="AL328" s="708"/>
      <c r="AM328" s="708"/>
      <c r="AN328" s="708"/>
      <c r="AO328" s="708"/>
      <c r="AP328" s="708"/>
      <c r="AQ328" s="708"/>
      <c r="AR328" s="708"/>
      <c r="AS328" s="708"/>
      <c r="AT328" s="708"/>
      <c r="AU328" s="708"/>
      <c r="AV328" s="708"/>
      <c r="AW328" s="708"/>
      <c r="AX328" s="708"/>
      <c r="AY328" s="708"/>
      <c r="AZ328" s="708"/>
      <c r="BA328" s="708"/>
      <c r="BB328" s="708"/>
      <c r="BC328" s="708"/>
      <c r="BD328" s="708"/>
      <c r="BE328" s="708"/>
      <c r="BF328" s="708"/>
      <c r="BG328" s="708"/>
      <c r="BH328" s="708"/>
      <c r="BI328" s="708"/>
      <c r="BJ328" s="708"/>
      <c r="BK328" s="708"/>
      <c r="BL328" s="708"/>
      <c r="BM328" s="708"/>
    </row>
    <row r="329">
      <c r="A329" s="704"/>
      <c r="B329" s="708"/>
      <c r="C329" s="765"/>
      <c r="D329" s="708"/>
      <c r="E329" s="708"/>
      <c r="F329" s="708"/>
      <c r="G329" s="708"/>
      <c r="H329" s="708"/>
      <c r="I329" s="708"/>
      <c r="J329" s="708"/>
      <c r="K329" s="708"/>
      <c r="L329" s="708"/>
      <c r="M329" s="708"/>
      <c r="N329" s="708"/>
      <c r="O329" s="708"/>
      <c r="P329" s="708"/>
      <c r="Q329" s="708"/>
      <c r="R329" s="708"/>
      <c r="S329" s="708"/>
      <c r="T329" s="708"/>
      <c r="U329" s="708"/>
      <c r="V329" s="708"/>
      <c r="W329" s="708"/>
      <c r="X329" s="708"/>
      <c r="Y329" s="708"/>
      <c r="Z329" s="708"/>
      <c r="AA329" s="708"/>
      <c r="AB329" s="708"/>
      <c r="AC329" s="708"/>
      <c r="AD329" s="708"/>
      <c r="AE329" s="708"/>
      <c r="AF329" s="708"/>
      <c r="AG329" s="708"/>
      <c r="AH329" s="708"/>
      <c r="AI329" s="708"/>
      <c r="AJ329" s="708"/>
      <c r="AK329" s="708"/>
      <c r="AL329" s="708"/>
      <c r="AM329" s="708"/>
      <c r="AN329" s="708"/>
      <c r="AO329" s="708"/>
      <c r="AP329" s="708"/>
      <c r="AQ329" s="708"/>
      <c r="AR329" s="708"/>
      <c r="AS329" s="708"/>
      <c r="AT329" s="708"/>
      <c r="AU329" s="708"/>
      <c r="AV329" s="708"/>
      <c r="AW329" s="708"/>
      <c r="AX329" s="708"/>
      <c r="AY329" s="708"/>
      <c r="AZ329" s="708"/>
      <c r="BA329" s="708"/>
      <c r="BB329" s="708"/>
      <c r="BC329" s="708"/>
      <c r="BD329" s="708"/>
      <c r="BE329" s="708"/>
      <c r="BF329" s="708"/>
      <c r="BG329" s="708"/>
      <c r="BH329" s="708"/>
      <c r="BI329" s="708"/>
      <c r="BJ329" s="708"/>
      <c r="BK329" s="708"/>
      <c r="BL329" s="708"/>
      <c r="BM329" s="708"/>
    </row>
    <row r="330">
      <c r="A330" s="704"/>
      <c r="B330" s="708"/>
      <c r="C330" s="765"/>
      <c r="D330" s="708"/>
      <c r="E330" s="708"/>
      <c r="F330" s="708"/>
      <c r="G330" s="708"/>
      <c r="H330" s="708"/>
      <c r="I330" s="708"/>
      <c r="J330" s="708"/>
      <c r="K330" s="708"/>
      <c r="L330" s="708"/>
      <c r="M330" s="708"/>
      <c r="N330" s="708"/>
      <c r="O330" s="708"/>
      <c r="P330" s="708"/>
      <c r="Q330" s="708"/>
      <c r="R330" s="708"/>
      <c r="S330" s="708"/>
      <c r="T330" s="708"/>
      <c r="U330" s="708"/>
      <c r="V330" s="708"/>
      <c r="W330" s="708"/>
      <c r="X330" s="708"/>
      <c r="Y330" s="708"/>
      <c r="Z330" s="708"/>
      <c r="AA330" s="708"/>
      <c r="AB330" s="708"/>
      <c r="AC330" s="708"/>
      <c r="AD330" s="708"/>
      <c r="AE330" s="708"/>
      <c r="AF330" s="708"/>
      <c r="AG330" s="708"/>
      <c r="AH330" s="708"/>
      <c r="AI330" s="708"/>
      <c r="AJ330" s="708"/>
      <c r="AK330" s="708"/>
      <c r="AL330" s="708"/>
      <c r="AM330" s="708"/>
      <c r="AN330" s="708"/>
      <c r="AO330" s="708"/>
      <c r="AP330" s="708"/>
      <c r="AQ330" s="708"/>
      <c r="AR330" s="708"/>
      <c r="AS330" s="708"/>
      <c r="AT330" s="708"/>
      <c r="AU330" s="708"/>
      <c r="AV330" s="708"/>
      <c r="AW330" s="708"/>
      <c r="AX330" s="708"/>
      <c r="AY330" s="708"/>
      <c r="AZ330" s="708"/>
      <c r="BA330" s="708"/>
      <c r="BB330" s="708"/>
      <c r="BC330" s="708"/>
      <c r="BD330" s="708"/>
      <c r="BE330" s="708"/>
      <c r="BF330" s="708"/>
      <c r="BG330" s="708"/>
      <c r="BH330" s="708"/>
      <c r="BI330" s="708"/>
      <c r="BJ330" s="708"/>
      <c r="BK330" s="708"/>
      <c r="BL330" s="708"/>
      <c r="BM330" s="708"/>
    </row>
    <row r="331">
      <c r="A331" s="704"/>
      <c r="B331" s="708"/>
      <c r="C331" s="765"/>
      <c r="D331" s="708"/>
      <c r="E331" s="708"/>
      <c r="F331" s="708"/>
      <c r="G331" s="708"/>
      <c r="H331" s="708"/>
      <c r="I331" s="708"/>
      <c r="J331" s="708"/>
      <c r="K331" s="708"/>
      <c r="L331" s="708"/>
      <c r="M331" s="708"/>
      <c r="N331" s="708"/>
      <c r="O331" s="708"/>
      <c r="P331" s="708"/>
      <c r="Q331" s="708"/>
      <c r="R331" s="708"/>
      <c r="S331" s="708"/>
      <c r="T331" s="708"/>
      <c r="U331" s="708"/>
      <c r="V331" s="708"/>
      <c r="W331" s="708"/>
      <c r="X331" s="708"/>
      <c r="Y331" s="708"/>
      <c r="Z331" s="708"/>
      <c r="AA331" s="708"/>
      <c r="AB331" s="708"/>
      <c r="AC331" s="708"/>
      <c r="AD331" s="708"/>
      <c r="AE331" s="708"/>
      <c r="AF331" s="708"/>
      <c r="AG331" s="708"/>
      <c r="AH331" s="708"/>
      <c r="AI331" s="708"/>
      <c r="AJ331" s="708"/>
      <c r="AK331" s="708"/>
      <c r="AL331" s="708"/>
      <c r="AM331" s="708"/>
      <c r="AN331" s="708"/>
      <c r="AO331" s="708"/>
      <c r="AP331" s="708"/>
      <c r="AQ331" s="708"/>
      <c r="AR331" s="708"/>
      <c r="AS331" s="708"/>
      <c r="AT331" s="708"/>
      <c r="AU331" s="708"/>
      <c r="AV331" s="708"/>
      <c r="AW331" s="708"/>
      <c r="AX331" s="708"/>
      <c r="AY331" s="708"/>
      <c r="AZ331" s="708"/>
      <c r="BA331" s="708"/>
      <c r="BB331" s="708"/>
      <c r="BC331" s="708"/>
      <c r="BD331" s="708"/>
      <c r="BE331" s="708"/>
      <c r="BF331" s="708"/>
      <c r="BG331" s="708"/>
      <c r="BH331" s="708"/>
      <c r="BI331" s="708"/>
      <c r="BJ331" s="708"/>
      <c r="BK331" s="708"/>
      <c r="BL331" s="708"/>
      <c r="BM331" s="708"/>
    </row>
    <row r="332">
      <c r="A332" s="704"/>
      <c r="B332" s="708"/>
      <c r="C332" s="765"/>
      <c r="D332" s="708"/>
      <c r="E332" s="708"/>
      <c r="F332" s="708"/>
      <c r="G332" s="708"/>
      <c r="H332" s="708"/>
      <c r="I332" s="708"/>
      <c r="J332" s="708"/>
      <c r="K332" s="708"/>
      <c r="L332" s="708"/>
      <c r="M332" s="708"/>
      <c r="N332" s="708"/>
      <c r="O332" s="708"/>
      <c r="P332" s="708"/>
      <c r="Q332" s="708"/>
      <c r="R332" s="708"/>
      <c r="S332" s="708"/>
      <c r="T332" s="708"/>
      <c r="U332" s="708"/>
      <c r="V332" s="708"/>
      <c r="W332" s="708"/>
      <c r="X332" s="708"/>
      <c r="Y332" s="708"/>
      <c r="Z332" s="708"/>
      <c r="AA332" s="708"/>
      <c r="AB332" s="708"/>
      <c r="AC332" s="708"/>
      <c r="AD332" s="708"/>
      <c r="AE332" s="708"/>
      <c r="AF332" s="708"/>
      <c r="AG332" s="708"/>
      <c r="AH332" s="708"/>
      <c r="AI332" s="708"/>
      <c r="AJ332" s="708"/>
      <c r="AK332" s="708"/>
      <c r="AL332" s="708"/>
      <c r="AM332" s="708"/>
      <c r="AN332" s="708"/>
      <c r="AO332" s="708"/>
      <c r="AP332" s="708"/>
      <c r="AQ332" s="708"/>
      <c r="AR332" s="708"/>
      <c r="AS332" s="708"/>
      <c r="AT332" s="708"/>
      <c r="AU332" s="708"/>
      <c r="AV332" s="708"/>
      <c r="AW332" s="708"/>
      <c r="AX332" s="708"/>
      <c r="AY332" s="708"/>
      <c r="AZ332" s="708"/>
      <c r="BA332" s="708"/>
      <c r="BB332" s="708"/>
      <c r="BC332" s="708"/>
      <c r="BD332" s="708"/>
      <c r="BE332" s="708"/>
      <c r="BF332" s="708"/>
      <c r="BG332" s="708"/>
      <c r="BH332" s="708"/>
      <c r="BI332" s="708"/>
      <c r="BJ332" s="708"/>
      <c r="BK332" s="708"/>
      <c r="BL332" s="708"/>
      <c r="BM332" s="708"/>
    </row>
    <row r="333">
      <c r="A333" s="704"/>
      <c r="B333" s="708"/>
      <c r="C333" s="765"/>
      <c r="D333" s="708"/>
      <c r="E333" s="708"/>
      <c r="F333" s="708"/>
      <c r="G333" s="708"/>
      <c r="H333" s="708"/>
      <c r="I333" s="708"/>
      <c r="J333" s="708"/>
      <c r="K333" s="708"/>
      <c r="L333" s="708"/>
      <c r="M333" s="708"/>
      <c r="N333" s="708"/>
      <c r="O333" s="708"/>
      <c r="P333" s="708"/>
      <c r="Q333" s="708"/>
      <c r="R333" s="708"/>
      <c r="S333" s="708"/>
      <c r="T333" s="708"/>
      <c r="U333" s="708"/>
      <c r="V333" s="708"/>
      <c r="W333" s="708"/>
      <c r="X333" s="708"/>
      <c r="Y333" s="708"/>
      <c r="Z333" s="708"/>
      <c r="AA333" s="708"/>
      <c r="AB333" s="708"/>
      <c r="AC333" s="708"/>
      <c r="AD333" s="708"/>
      <c r="AE333" s="708"/>
      <c r="AF333" s="708"/>
      <c r="AG333" s="708"/>
      <c r="AH333" s="708"/>
      <c r="AI333" s="708"/>
      <c r="AJ333" s="708"/>
      <c r="AK333" s="708"/>
      <c r="AL333" s="708"/>
      <c r="AM333" s="708"/>
      <c r="AN333" s="708"/>
      <c r="AO333" s="708"/>
      <c r="AP333" s="708"/>
      <c r="AQ333" s="708"/>
      <c r="AR333" s="708"/>
      <c r="AS333" s="708"/>
      <c r="AT333" s="708"/>
      <c r="AU333" s="708"/>
      <c r="AV333" s="708"/>
      <c r="AW333" s="708"/>
      <c r="AX333" s="708"/>
      <c r="AY333" s="708"/>
      <c r="AZ333" s="708"/>
      <c r="BA333" s="708"/>
      <c r="BB333" s="708"/>
      <c r="BC333" s="708"/>
      <c r="BD333" s="708"/>
      <c r="BE333" s="708"/>
      <c r="BF333" s="708"/>
      <c r="BG333" s="708"/>
      <c r="BH333" s="708"/>
      <c r="BI333" s="708"/>
      <c r="BJ333" s="708"/>
      <c r="BK333" s="708"/>
      <c r="BL333" s="708"/>
      <c r="BM333" s="708"/>
    </row>
    <row r="334">
      <c r="A334" s="704"/>
      <c r="B334" s="708"/>
      <c r="C334" s="765"/>
      <c r="D334" s="708"/>
      <c r="E334" s="708"/>
      <c r="F334" s="708"/>
      <c r="G334" s="708"/>
      <c r="H334" s="708"/>
      <c r="I334" s="708"/>
      <c r="J334" s="708"/>
      <c r="K334" s="708"/>
      <c r="L334" s="708"/>
      <c r="M334" s="708"/>
      <c r="N334" s="708"/>
      <c r="O334" s="708"/>
      <c r="P334" s="708"/>
      <c r="Q334" s="708"/>
      <c r="R334" s="708"/>
      <c r="S334" s="708"/>
      <c r="T334" s="708"/>
      <c r="U334" s="708"/>
      <c r="V334" s="708"/>
      <c r="W334" s="708"/>
      <c r="X334" s="708"/>
      <c r="Y334" s="708"/>
      <c r="Z334" s="708"/>
      <c r="AA334" s="708"/>
      <c r="AB334" s="708"/>
      <c r="AC334" s="708"/>
      <c r="AD334" s="708"/>
      <c r="AE334" s="708"/>
      <c r="AF334" s="708"/>
      <c r="AG334" s="708"/>
      <c r="AH334" s="708"/>
      <c r="AI334" s="708"/>
      <c r="AJ334" s="708"/>
      <c r="AK334" s="708"/>
      <c r="AL334" s="708"/>
      <c r="AM334" s="708"/>
      <c r="AN334" s="708"/>
      <c r="AO334" s="708"/>
      <c r="AP334" s="708"/>
      <c r="AQ334" s="708"/>
      <c r="AR334" s="708"/>
      <c r="AS334" s="708"/>
      <c r="AT334" s="708"/>
      <c r="AU334" s="708"/>
      <c r="AV334" s="708"/>
      <c r="AW334" s="708"/>
      <c r="AX334" s="708"/>
      <c r="AY334" s="708"/>
      <c r="AZ334" s="708"/>
      <c r="BA334" s="708"/>
      <c r="BB334" s="708"/>
      <c r="BC334" s="708"/>
      <c r="BD334" s="708"/>
      <c r="BE334" s="708"/>
      <c r="BF334" s="708"/>
      <c r="BG334" s="708"/>
      <c r="BH334" s="708"/>
      <c r="BI334" s="708"/>
      <c r="BJ334" s="708"/>
      <c r="BK334" s="708"/>
      <c r="BL334" s="708"/>
      <c r="BM334" s="708"/>
    </row>
    <row r="335">
      <c r="A335" s="704"/>
      <c r="B335" s="708"/>
      <c r="C335" s="765"/>
      <c r="D335" s="708"/>
      <c r="E335" s="708"/>
      <c r="F335" s="708"/>
      <c r="G335" s="708"/>
      <c r="H335" s="708"/>
      <c r="I335" s="708"/>
      <c r="J335" s="708"/>
      <c r="K335" s="708"/>
      <c r="L335" s="708"/>
      <c r="M335" s="708"/>
      <c r="N335" s="708"/>
      <c r="O335" s="708"/>
      <c r="P335" s="708"/>
      <c r="Q335" s="708"/>
      <c r="R335" s="708"/>
      <c r="S335" s="708"/>
      <c r="T335" s="708"/>
      <c r="U335" s="708"/>
      <c r="V335" s="708"/>
      <c r="W335" s="708"/>
      <c r="X335" s="708"/>
      <c r="Y335" s="708"/>
      <c r="Z335" s="708"/>
      <c r="AA335" s="708"/>
      <c r="AB335" s="708"/>
      <c r="AC335" s="708"/>
      <c r="AD335" s="708"/>
      <c r="AE335" s="708"/>
      <c r="AF335" s="708"/>
      <c r="AG335" s="708"/>
      <c r="AH335" s="708"/>
      <c r="AI335" s="708"/>
      <c r="AJ335" s="708"/>
      <c r="AK335" s="708"/>
      <c r="AL335" s="708"/>
      <c r="AM335" s="708"/>
      <c r="AN335" s="708"/>
      <c r="AO335" s="708"/>
      <c r="AP335" s="708"/>
      <c r="AQ335" s="708"/>
      <c r="AR335" s="708"/>
      <c r="AS335" s="708"/>
      <c r="AT335" s="708"/>
      <c r="AU335" s="708"/>
      <c r="AV335" s="708"/>
      <c r="AW335" s="708"/>
      <c r="AX335" s="708"/>
      <c r="AY335" s="708"/>
      <c r="AZ335" s="708"/>
      <c r="BA335" s="708"/>
      <c r="BB335" s="708"/>
      <c r="BC335" s="708"/>
      <c r="BD335" s="708"/>
      <c r="BE335" s="708"/>
      <c r="BF335" s="708"/>
      <c r="BG335" s="708"/>
      <c r="BH335" s="708"/>
      <c r="BI335" s="708"/>
      <c r="BJ335" s="708"/>
      <c r="BK335" s="708"/>
      <c r="BL335" s="708"/>
      <c r="BM335" s="708"/>
    </row>
    <row r="336">
      <c r="A336" s="704"/>
      <c r="B336" s="708"/>
      <c r="C336" s="765"/>
      <c r="D336" s="708"/>
      <c r="E336" s="708"/>
      <c r="F336" s="708"/>
      <c r="G336" s="708"/>
      <c r="H336" s="708"/>
      <c r="I336" s="708"/>
      <c r="J336" s="708"/>
      <c r="K336" s="708"/>
      <c r="L336" s="708"/>
      <c r="M336" s="708"/>
      <c r="N336" s="708"/>
      <c r="O336" s="708"/>
      <c r="P336" s="708"/>
      <c r="Q336" s="708"/>
      <c r="R336" s="708"/>
      <c r="S336" s="708"/>
      <c r="T336" s="708"/>
      <c r="U336" s="708"/>
      <c r="V336" s="708"/>
      <c r="W336" s="708"/>
      <c r="X336" s="708"/>
      <c r="Y336" s="708"/>
      <c r="Z336" s="708"/>
      <c r="AA336" s="708"/>
      <c r="AB336" s="708"/>
      <c r="AC336" s="708"/>
      <c r="AD336" s="708"/>
      <c r="AE336" s="708"/>
      <c r="AF336" s="708"/>
      <c r="AG336" s="708"/>
      <c r="AH336" s="708"/>
      <c r="AI336" s="708"/>
      <c r="AJ336" s="708"/>
      <c r="AK336" s="708"/>
      <c r="AL336" s="708"/>
      <c r="AM336" s="708"/>
      <c r="AN336" s="708"/>
      <c r="AO336" s="708"/>
      <c r="AP336" s="708"/>
      <c r="AQ336" s="708"/>
      <c r="AR336" s="708"/>
      <c r="AS336" s="708"/>
      <c r="AT336" s="708"/>
      <c r="AU336" s="708"/>
      <c r="AV336" s="708"/>
      <c r="AW336" s="708"/>
      <c r="AX336" s="708"/>
      <c r="AY336" s="708"/>
      <c r="AZ336" s="708"/>
      <c r="BA336" s="708"/>
      <c r="BB336" s="708"/>
      <c r="BC336" s="708"/>
      <c r="BD336" s="708"/>
      <c r="BE336" s="708"/>
      <c r="BF336" s="708"/>
      <c r="BG336" s="708"/>
      <c r="BH336" s="708"/>
      <c r="BI336" s="708"/>
      <c r="BJ336" s="708"/>
      <c r="BK336" s="708"/>
      <c r="BL336" s="708"/>
      <c r="BM336" s="708"/>
    </row>
    <row r="337">
      <c r="A337" s="704"/>
      <c r="B337" s="708"/>
      <c r="C337" s="765"/>
      <c r="D337" s="708"/>
      <c r="E337" s="708"/>
      <c r="F337" s="708"/>
      <c r="G337" s="708"/>
      <c r="H337" s="708"/>
      <c r="I337" s="708"/>
      <c r="J337" s="708"/>
      <c r="K337" s="708"/>
      <c r="L337" s="708"/>
      <c r="M337" s="708"/>
      <c r="N337" s="708"/>
      <c r="O337" s="708"/>
      <c r="P337" s="708"/>
      <c r="Q337" s="708"/>
      <c r="R337" s="708"/>
      <c r="S337" s="708"/>
      <c r="T337" s="708"/>
      <c r="U337" s="708"/>
      <c r="V337" s="708"/>
      <c r="W337" s="708"/>
      <c r="X337" s="708"/>
      <c r="Y337" s="708"/>
      <c r="Z337" s="708"/>
      <c r="AA337" s="708"/>
      <c r="AB337" s="708"/>
      <c r="AC337" s="708"/>
      <c r="AD337" s="708"/>
      <c r="AE337" s="708"/>
      <c r="AF337" s="708"/>
      <c r="AG337" s="708"/>
      <c r="AH337" s="708"/>
      <c r="AI337" s="708"/>
      <c r="AJ337" s="708"/>
      <c r="AK337" s="708"/>
      <c r="AL337" s="708"/>
      <c r="AM337" s="708"/>
      <c r="AN337" s="708"/>
      <c r="AO337" s="708"/>
      <c r="AP337" s="708"/>
      <c r="AQ337" s="708"/>
      <c r="AR337" s="708"/>
      <c r="AS337" s="708"/>
      <c r="AT337" s="708"/>
      <c r="AU337" s="708"/>
      <c r="AV337" s="708"/>
      <c r="AW337" s="708"/>
      <c r="AX337" s="708"/>
      <c r="AY337" s="708"/>
      <c r="AZ337" s="708"/>
      <c r="BA337" s="708"/>
      <c r="BB337" s="708"/>
      <c r="BC337" s="708"/>
      <c r="BD337" s="708"/>
      <c r="BE337" s="708"/>
      <c r="BF337" s="708"/>
      <c r="BG337" s="708"/>
      <c r="BH337" s="708"/>
      <c r="BI337" s="708"/>
      <c r="BJ337" s="708"/>
      <c r="BK337" s="708"/>
      <c r="BL337" s="708"/>
      <c r="BM337" s="708"/>
    </row>
    <row r="338">
      <c r="A338" s="704"/>
      <c r="B338" s="708"/>
      <c r="C338" s="765"/>
      <c r="D338" s="708"/>
      <c r="E338" s="708"/>
      <c r="F338" s="708"/>
      <c r="G338" s="708"/>
      <c r="H338" s="708"/>
      <c r="I338" s="708"/>
      <c r="J338" s="708"/>
      <c r="K338" s="708"/>
      <c r="L338" s="708"/>
      <c r="M338" s="708"/>
      <c r="N338" s="708"/>
      <c r="O338" s="708"/>
      <c r="P338" s="708"/>
      <c r="Q338" s="708"/>
      <c r="R338" s="708"/>
      <c r="S338" s="708"/>
      <c r="T338" s="708"/>
      <c r="U338" s="708"/>
      <c r="V338" s="708"/>
      <c r="W338" s="708"/>
      <c r="X338" s="708"/>
      <c r="Y338" s="708"/>
      <c r="Z338" s="708"/>
      <c r="AA338" s="708"/>
      <c r="AB338" s="708"/>
      <c r="AC338" s="708"/>
      <c r="AD338" s="708"/>
      <c r="AE338" s="708"/>
      <c r="AF338" s="708"/>
      <c r="AG338" s="708"/>
      <c r="AH338" s="708"/>
      <c r="AI338" s="708"/>
      <c r="AJ338" s="708"/>
      <c r="AK338" s="708"/>
      <c r="AL338" s="708"/>
      <c r="AM338" s="708"/>
      <c r="AN338" s="708"/>
      <c r="AO338" s="708"/>
      <c r="AP338" s="708"/>
      <c r="AQ338" s="708"/>
      <c r="AR338" s="708"/>
      <c r="AS338" s="708"/>
      <c r="AT338" s="708"/>
      <c r="AU338" s="708"/>
      <c r="AV338" s="708"/>
      <c r="AW338" s="708"/>
      <c r="AX338" s="708"/>
      <c r="AY338" s="708"/>
      <c r="AZ338" s="708"/>
      <c r="BA338" s="708"/>
      <c r="BB338" s="708"/>
      <c r="BC338" s="708"/>
      <c r="BD338" s="708"/>
      <c r="BE338" s="708"/>
      <c r="BF338" s="708"/>
      <c r="BG338" s="708"/>
      <c r="BH338" s="708"/>
      <c r="BI338" s="708"/>
      <c r="BJ338" s="708"/>
      <c r="BK338" s="708"/>
      <c r="BL338" s="708"/>
      <c r="BM338" s="708"/>
    </row>
    <row r="339">
      <c r="A339" s="704"/>
      <c r="B339" s="708"/>
      <c r="C339" s="765"/>
      <c r="D339" s="708"/>
      <c r="E339" s="708"/>
      <c r="F339" s="708"/>
      <c r="G339" s="708"/>
      <c r="H339" s="708"/>
      <c r="I339" s="708"/>
      <c r="J339" s="708"/>
      <c r="K339" s="708"/>
      <c r="L339" s="708"/>
      <c r="M339" s="708"/>
      <c r="N339" s="708"/>
      <c r="O339" s="708"/>
      <c r="P339" s="708"/>
      <c r="Q339" s="708"/>
      <c r="R339" s="708"/>
      <c r="S339" s="708"/>
      <c r="T339" s="708"/>
      <c r="U339" s="708"/>
      <c r="V339" s="708"/>
      <c r="W339" s="708"/>
      <c r="X339" s="708"/>
      <c r="Y339" s="708"/>
      <c r="Z339" s="708"/>
      <c r="AA339" s="708"/>
      <c r="AB339" s="708"/>
      <c r="AC339" s="708"/>
      <c r="AD339" s="708"/>
      <c r="AE339" s="708"/>
      <c r="AF339" s="708"/>
      <c r="AG339" s="708"/>
      <c r="AH339" s="708"/>
      <c r="AI339" s="708"/>
      <c r="AJ339" s="708"/>
      <c r="AK339" s="708"/>
      <c r="AL339" s="708"/>
      <c r="AM339" s="708"/>
      <c r="AN339" s="708"/>
      <c r="AO339" s="708"/>
      <c r="AP339" s="708"/>
      <c r="AQ339" s="708"/>
      <c r="AR339" s="708"/>
      <c r="AS339" s="708"/>
      <c r="AT339" s="708"/>
      <c r="AU339" s="708"/>
      <c r="AV339" s="708"/>
      <c r="AW339" s="708"/>
      <c r="AX339" s="708"/>
      <c r="AY339" s="708"/>
      <c r="AZ339" s="708"/>
      <c r="BA339" s="708"/>
      <c r="BB339" s="708"/>
      <c r="BC339" s="708"/>
      <c r="BD339" s="708"/>
      <c r="BE339" s="708"/>
      <c r="BF339" s="708"/>
      <c r="BG339" s="708"/>
      <c r="BH339" s="708"/>
      <c r="BI339" s="708"/>
      <c r="BJ339" s="708"/>
      <c r="BK339" s="708"/>
      <c r="BL339" s="708"/>
      <c r="BM339" s="708"/>
    </row>
    <row r="340">
      <c r="A340" s="704"/>
      <c r="B340" s="708"/>
      <c r="C340" s="765"/>
      <c r="D340" s="708"/>
      <c r="E340" s="708"/>
      <c r="F340" s="708"/>
      <c r="G340" s="708"/>
      <c r="H340" s="708"/>
      <c r="I340" s="708"/>
      <c r="J340" s="708"/>
      <c r="K340" s="708"/>
      <c r="L340" s="708"/>
      <c r="M340" s="708"/>
      <c r="N340" s="708"/>
      <c r="O340" s="708"/>
      <c r="P340" s="708"/>
      <c r="Q340" s="708"/>
      <c r="R340" s="708"/>
      <c r="S340" s="708"/>
      <c r="T340" s="708"/>
      <c r="U340" s="708"/>
      <c r="V340" s="708"/>
      <c r="W340" s="708"/>
      <c r="X340" s="708"/>
      <c r="Y340" s="708"/>
      <c r="Z340" s="708"/>
      <c r="AA340" s="708"/>
      <c r="AB340" s="708"/>
      <c r="AC340" s="708"/>
      <c r="AD340" s="708"/>
      <c r="AE340" s="708"/>
      <c r="AF340" s="708"/>
      <c r="AG340" s="708"/>
      <c r="AH340" s="708"/>
      <c r="AI340" s="708"/>
      <c r="AJ340" s="708"/>
      <c r="AK340" s="708"/>
      <c r="AL340" s="708"/>
      <c r="AM340" s="708"/>
      <c r="AN340" s="708"/>
      <c r="AO340" s="708"/>
      <c r="AP340" s="708"/>
      <c r="AQ340" s="708"/>
      <c r="AR340" s="708"/>
      <c r="AS340" s="708"/>
      <c r="AT340" s="708"/>
      <c r="AU340" s="708"/>
      <c r="AV340" s="708"/>
      <c r="AW340" s="708"/>
      <c r="AX340" s="708"/>
      <c r="AY340" s="708"/>
      <c r="AZ340" s="708"/>
      <c r="BA340" s="708"/>
      <c r="BB340" s="708"/>
      <c r="BC340" s="708"/>
      <c r="BD340" s="708"/>
      <c r="BE340" s="708"/>
      <c r="BF340" s="708"/>
      <c r="BG340" s="708"/>
      <c r="BH340" s="708"/>
      <c r="BI340" s="708"/>
      <c r="BJ340" s="708"/>
      <c r="BK340" s="708"/>
      <c r="BL340" s="708"/>
      <c r="BM340" s="708"/>
    </row>
    <row r="341">
      <c r="A341" s="704"/>
      <c r="B341" s="708"/>
      <c r="C341" s="765"/>
      <c r="D341" s="708"/>
      <c r="E341" s="708"/>
      <c r="F341" s="708"/>
      <c r="G341" s="708"/>
      <c r="H341" s="708"/>
      <c r="I341" s="708"/>
      <c r="J341" s="708"/>
      <c r="K341" s="708"/>
      <c r="L341" s="708"/>
      <c r="M341" s="708"/>
      <c r="N341" s="708"/>
      <c r="O341" s="708"/>
      <c r="P341" s="708"/>
      <c r="Q341" s="708"/>
      <c r="R341" s="708"/>
      <c r="S341" s="708"/>
      <c r="T341" s="708"/>
      <c r="U341" s="708"/>
      <c r="V341" s="708"/>
      <c r="W341" s="708"/>
      <c r="X341" s="708"/>
      <c r="Y341" s="708"/>
      <c r="Z341" s="708"/>
      <c r="AA341" s="708"/>
      <c r="AB341" s="708"/>
      <c r="AC341" s="708"/>
      <c r="AD341" s="708"/>
      <c r="AE341" s="708"/>
      <c r="AF341" s="708"/>
      <c r="AG341" s="708"/>
      <c r="AH341" s="708"/>
      <c r="AI341" s="708"/>
      <c r="AJ341" s="708"/>
      <c r="AK341" s="708"/>
      <c r="AL341" s="708"/>
      <c r="AM341" s="708"/>
      <c r="AN341" s="708"/>
      <c r="AO341" s="708"/>
      <c r="AP341" s="708"/>
      <c r="AQ341" s="708"/>
      <c r="AR341" s="708"/>
      <c r="AS341" s="708"/>
      <c r="AT341" s="708"/>
      <c r="AU341" s="708"/>
      <c r="AV341" s="708"/>
      <c r="AW341" s="708"/>
      <c r="AX341" s="708"/>
      <c r="AY341" s="708"/>
      <c r="AZ341" s="708"/>
      <c r="BA341" s="708"/>
      <c r="BB341" s="708"/>
      <c r="BC341" s="708"/>
      <c r="BD341" s="708"/>
      <c r="BE341" s="708"/>
      <c r="BF341" s="708"/>
      <c r="BG341" s="708"/>
      <c r="BH341" s="708"/>
      <c r="BI341" s="708"/>
      <c r="BJ341" s="708"/>
      <c r="BK341" s="708"/>
      <c r="BL341" s="708"/>
      <c r="BM341" s="708"/>
    </row>
    <row r="342">
      <c r="A342" s="704"/>
      <c r="B342" s="708"/>
      <c r="C342" s="765"/>
      <c r="D342" s="708"/>
      <c r="E342" s="708"/>
      <c r="F342" s="708"/>
      <c r="G342" s="708"/>
      <c r="H342" s="708"/>
      <c r="I342" s="708"/>
      <c r="J342" s="708"/>
      <c r="K342" s="708"/>
      <c r="L342" s="708"/>
      <c r="M342" s="708"/>
      <c r="N342" s="708"/>
      <c r="O342" s="708"/>
      <c r="P342" s="708"/>
      <c r="Q342" s="708"/>
      <c r="R342" s="708"/>
      <c r="S342" s="708"/>
      <c r="T342" s="708"/>
      <c r="U342" s="708"/>
      <c r="V342" s="708"/>
      <c r="W342" s="708"/>
      <c r="X342" s="708"/>
      <c r="Y342" s="708"/>
      <c r="Z342" s="708"/>
      <c r="AA342" s="708"/>
      <c r="AB342" s="708"/>
      <c r="AC342" s="708"/>
      <c r="AD342" s="708"/>
      <c r="AE342" s="708"/>
      <c r="AF342" s="708"/>
      <c r="AG342" s="708"/>
      <c r="AH342" s="708"/>
      <c r="AI342" s="708"/>
      <c r="AJ342" s="708"/>
      <c r="AK342" s="708"/>
      <c r="AL342" s="708"/>
      <c r="AM342" s="708"/>
      <c r="AN342" s="708"/>
      <c r="AO342" s="708"/>
      <c r="AP342" s="708"/>
      <c r="AQ342" s="708"/>
      <c r="AR342" s="708"/>
      <c r="AS342" s="708"/>
      <c r="AT342" s="708"/>
      <c r="AU342" s="708"/>
      <c r="AV342" s="708"/>
      <c r="AW342" s="708"/>
      <c r="AX342" s="708"/>
      <c r="AY342" s="708"/>
      <c r="AZ342" s="708"/>
      <c r="BA342" s="708"/>
      <c r="BB342" s="708"/>
      <c r="BC342" s="708"/>
      <c r="BD342" s="708"/>
      <c r="BE342" s="708"/>
      <c r="BF342" s="708"/>
      <c r="BG342" s="708"/>
      <c r="BH342" s="708"/>
      <c r="BI342" s="708"/>
      <c r="BJ342" s="708"/>
      <c r="BK342" s="708"/>
      <c r="BL342" s="708"/>
      <c r="BM342" s="708"/>
    </row>
    <row r="343">
      <c r="A343" s="704"/>
      <c r="B343" s="708"/>
      <c r="C343" s="765"/>
      <c r="D343" s="708"/>
      <c r="E343" s="708"/>
      <c r="F343" s="708"/>
      <c r="G343" s="708"/>
      <c r="H343" s="708"/>
      <c r="I343" s="708"/>
      <c r="J343" s="708"/>
      <c r="K343" s="708"/>
      <c r="L343" s="708"/>
      <c r="M343" s="708"/>
      <c r="N343" s="708"/>
      <c r="O343" s="708"/>
      <c r="P343" s="708"/>
      <c r="Q343" s="708"/>
      <c r="R343" s="708"/>
      <c r="S343" s="708"/>
      <c r="T343" s="708"/>
      <c r="U343" s="708"/>
      <c r="V343" s="708"/>
      <c r="W343" s="708"/>
      <c r="X343" s="708"/>
      <c r="Y343" s="708"/>
      <c r="Z343" s="708"/>
      <c r="AA343" s="708"/>
      <c r="AB343" s="708"/>
      <c r="AC343" s="708"/>
      <c r="AD343" s="708"/>
      <c r="AE343" s="708"/>
      <c r="AF343" s="708"/>
      <c r="AG343" s="708"/>
      <c r="AH343" s="708"/>
      <c r="AI343" s="708"/>
      <c r="AJ343" s="708"/>
      <c r="AK343" s="708"/>
      <c r="AL343" s="708"/>
      <c r="AM343" s="708"/>
      <c r="AN343" s="708"/>
      <c r="AO343" s="708"/>
      <c r="AP343" s="708"/>
      <c r="AQ343" s="708"/>
      <c r="AR343" s="708"/>
      <c r="AS343" s="708"/>
      <c r="AT343" s="708"/>
      <c r="AU343" s="708"/>
      <c r="AV343" s="708"/>
      <c r="AW343" s="708"/>
      <c r="AX343" s="708"/>
      <c r="AY343" s="708"/>
      <c r="AZ343" s="708"/>
      <c r="BA343" s="708"/>
      <c r="BB343" s="708"/>
      <c r="BC343" s="708"/>
      <c r="BD343" s="708"/>
      <c r="BE343" s="708"/>
      <c r="BF343" s="708"/>
      <c r="BG343" s="708"/>
      <c r="BH343" s="708"/>
      <c r="BI343" s="708"/>
      <c r="BJ343" s="708"/>
      <c r="BK343" s="708"/>
      <c r="BL343" s="708"/>
      <c r="BM343" s="708"/>
    </row>
    <row r="344">
      <c r="A344" s="704"/>
      <c r="B344" s="708"/>
      <c r="C344" s="765"/>
      <c r="D344" s="708"/>
      <c r="E344" s="708"/>
      <c r="F344" s="708"/>
      <c r="G344" s="708"/>
      <c r="H344" s="708"/>
      <c r="I344" s="708"/>
      <c r="J344" s="708"/>
      <c r="K344" s="708"/>
      <c r="L344" s="708"/>
      <c r="M344" s="708"/>
      <c r="N344" s="708"/>
      <c r="O344" s="708"/>
      <c r="P344" s="708"/>
      <c r="Q344" s="708"/>
      <c r="R344" s="708"/>
      <c r="S344" s="708"/>
      <c r="T344" s="708"/>
      <c r="U344" s="708"/>
      <c r="V344" s="708"/>
      <c r="W344" s="708"/>
      <c r="X344" s="708"/>
      <c r="Y344" s="708"/>
      <c r="Z344" s="708"/>
      <c r="AA344" s="708"/>
      <c r="AB344" s="708"/>
      <c r="AC344" s="708"/>
      <c r="AD344" s="708"/>
      <c r="AE344" s="708"/>
      <c r="AF344" s="708"/>
      <c r="AG344" s="708"/>
      <c r="AH344" s="708"/>
      <c r="AI344" s="708"/>
      <c r="AJ344" s="708"/>
      <c r="AK344" s="708"/>
      <c r="AL344" s="708"/>
      <c r="AM344" s="708"/>
      <c r="AN344" s="708"/>
      <c r="AO344" s="708"/>
      <c r="AP344" s="708"/>
      <c r="AQ344" s="708"/>
      <c r="AR344" s="708"/>
      <c r="AS344" s="708"/>
      <c r="AT344" s="708"/>
      <c r="AU344" s="708"/>
      <c r="AV344" s="708"/>
      <c r="AW344" s="708"/>
      <c r="AX344" s="708"/>
      <c r="AY344" s="708"/>
      <c r="AZ344" s="708"/>
      <c r="BA344" s="708"/>
      <c r="BB344" s="708"/>
      <c r="BC344" s="708"/>
      <c r="BD344" s="708"/>
      <c r="BE344" s="708"/>
      <c r="BF344" s="708"/>
      <c r="BG344" s="708"/>
      <c r="BH344" s="708"/>
      <c r="BI344" s="708"/>
      <c r="BJ344" s="708"/>
      <c r="BK344" s="708"/>
      <c r="BL344" s="708"/>
      <c r="BM344" s="708"/>
    </row>
    <row r="345">
      <c r="A345" s="704"/>
      <c r="B345" s="708"/>
      <c r="C345" s="765"/>
      <c r="D345" s="708"/>
      <c r="E345" s="708"/>
      <c r="F345" s="708"/>
      <c r="G345" s="708"/>
      <c r="H345" s="708"/>
      <c r="I345" s="708"/>
      <c r="J345" s="708"/>
      <c r="K345" s="708"/>
      <c r="L345" s="708"/>
      <c r="M345" s="708"/>
      <c r="N345" s="708"/>
      <c r="O345" s="708"/>
      <c r="P345" s="708"/>
      <c r="Q345" s="708"/>
      <c r="R345" s="708"/>
      <c r="S345" s="708"/>
      <c r="T345" s="708"/>
      <c r="U345" s="708"/>
      <c r="V345" s="708"/>
      <c r="W345" s="708"/>
      <c r="X345" s="708"/>
      <c r="Y345" s="708"/>
      <c r="Z345" s="708"/>
      <c r="AA345" s="708"/>
      <c r="AB345" s="708"/>
      <c r="AC345" s="708"/>
      <c r="AD345" s="708"/>
      <c r="AE345" s="708"/>
      <c r="AF345" s="708"/>
      <c r="AG345" s="708"/>
      <c r="AH345" s="708"/>
      <c r="AI345" s="708"/>
      <c r="AJ345" s="708"/>
      <c r="AK345" s="708"/>
      <c r="AL345" s="708"/>
      <c r="AM345" s="708"/>
      <c r="AN345" s="708"/>
      <c r="AO345" s="708"/>
      <c r="AP345" s="708"/>
      <c r="AQ345" s="708"/>
      <c r="AR345" s="708"/>
      <c r="AS345" s="708"/>
      <c r="AT345" s="708"/>
      <c r="AU345" s="708"/>
      <c r="AV345" s="708"/>
      <c r="AW345" s="708"/>
      <c r="AX345" s="708"/>
      <c r="AY345" s="708"/>
      <c r="AZ345" s="708"/>
      <c r="BA345" s="708"/>
      <c r="BB345" s="708"/>
      <c r="BC345" s="708"/>
      <c r="BD345" s="708"/>
      <c r="BE345" s="708"/>
      <c r="BF345" s="708"/>
      <c r="BG345" s="708"/>
      <c r="BH345" s="708"/>
      <c r="BI345" s="708"/>
      <c r="BJ345" s="708"/>
      <c r="BK345" s="708"/>
      <c r="BL345" s="708"/>
      <c r="BM345" s="708"/>
    </row>
    <row r="346">
      <c r="A346" s="704"/>
      <c r="B346" s="708"/>
      <c r="C346" s="765"/>
      <c r="D346" s="708"/>
      <c r="E346" s="708"/>
      <c r="F346" s="708"/>
      <c r="G346" s="708"/>
      <c r="H346" s="708"/>
      <c r="I346" s="708"/>
      <c r="J346" s="708"/>
      <c r="K346" s="708"/>
      <c r="L346" s="708"/>
      <c r="M346" s="708"/>
      <c r="N346" s="708"/>
      <c r="O346" s="708"/>
      <c r="P346" s="708"/>
      <c r="Q346" s="708"/>
      <c r="R346" s="708"/>
      <c r="S346" s="708"/>
      <c r="T346" s="708"/>
      <c r="U346" s="708"/>
      <c r="V346" s="708"/>
      <c r="W346" s="708"/>
      <c r="X346" s="708"/>
      <c r="Y346" s="708"/>
      <c r="Z346" s="708"/>
      <c r="AA346" s="708"/>
      <c r="AB346" s="708"/>
      <c r="AC346" s="708"/>
      <c r="AD346" s="708"/>
      <c r="AE346" s="708"/>
      <c r="AF346" s="708"/>
      <c r="AG346" s="708"/>
      <c r="AH346" s="708"/>
      <c r="AI346" s="708"/>
      <c r="AJ346" s="708"/>
      <c r="AK346" s="708"/>
      <c r="AL346" s="708"/>
      <c r="AM346" s="708"/>
      <c r="AN346" s="708"/>
      <c r="AO346" s="708"/>
      <c r="AP346" s="708"/>
      <c r="AQ346" s="708"/>
      <c r="AR346" s="708"/>
      <c r="AS346" s="708"/>
      <c r="AT346" s="708"/>
      <c r="AU346" s="708"/>
      <c r="AV346" s="708"/>
      <c r="AW346" s="708"/>
      <c r="AX346" s="708"/>
      <c r="AY346" s="708"/>
      <c r="AZ346" s="708"/>
      <c r="BA346" s="708"/>
      <c r="BB346" s="708"/>
      <c r="BC346" s="708"/>
      <c r="BD346" s="708"/>
      <c r="BE346" s="708"/>
      <c r="BF346" s="708"/>
      <c r="BG346" s="708"/>
      <c r="BH346" s="708"/>
      <c r="BI346" s="708"/>
      <c r="BJ346" s="708"/>
      <c r="BK346" s="708"/>
      <c r="BL346" s="708"/>
      <c r="BM346" s="708"/>
    </row>
    <row r="347">
      <c r="A347" s="704"/>
      <c r="B347" s="708"/>
      <c r="C347" s="765"/>
      <c r="D347" s="708"/>
      <c r="E347" s="708"/>
      <c r="F347" s="708"/>
      <c r="G347" s="708"/>
      <c r="H347" s="708"/>
      <c r="I347" s="708"/>
      <c r="J347" s="708"/>
      <c r="K347" s="708"/>
      <c r="L347" s="708"/>
      <c r="M347" s="708"/>
      <c r="N347" s="708"/>
      <c r="O347" s="708"/>
      <c r="P347" s="708"/>
      <c r="Q347" s="708"/>
      <c r="R347" s="708"/>
      <c r="S347" s="708"/>
      <c r="T347" s="708"/>
      <c r="U347" s="708"/>
      <c r="V347" s="708"/>
      <c r="W347" s="708"/>
      <c r="X347" s="708"/>
      <c r="Y347" s="708"/>
      <c r="Z347" s="708"/>
      <c r="AA347" s="708"/>
      <c r="AB347" s="708"/>
      <c r="AC347" s="708"/>
      <c r="AD347" s="708"/>
      <c r="AE347" s="708"/>
      <c r="AF347" s="708"/>
      <c r="AG347" s="708"/>
      <c r="AH347" s="708"/>
      <c r="AI347" s="708"/>
      <c r="AJ347" s="708"/>
      <c r="AK347" s="708"/>
      <c r="AL347" s="708"/>
      <c r="AM347" s="708"/>
      <c r="AN347" s="708"/>
      <c r="AO347" s="708"/>
      <c r="AP347" s="708"/>
      <c r="AQ347" s="708"/>
      <c r="AR347" s="708"/>
      <c r="AS347" s="708"/>
      <c r="AT347" s="708"/>
      <c r="AU347" s="708"/>
      <c r="AV347" s="708"/>
      <c r="AW347" s="708"/>
      <c r="AX347" s="708"/>
      <c r="AY347" s="708"/>
      <c r="AZ347" s="708"/>
      <c r="BA347" s="708"/>
      <c r="BB347" s="708"/>
      <c r="BC347" s="708"/>
      <c r="BD347" s="708"/>
      <c r="BE347" s="708"/>
      <c r="BF347" s="708"/>
      <c r="BG347" s="708"/>
      <c r="BH347" s="708"/>
      <c r="BI347" s="708"/>
      <c r="BJ347" s="708"/>
      <c r="BK347" s="708"/>
      <c r="BL347" s="708"/>
      <c r="BM347" s="708"/>
    </row>
    <row r="348">
      <c r="A348" s="704"/>
      <c r="B348" s="708"/>
      <c r="C348" s="765"/>
      <c r="D348" s="708"/>
      <c r="E348" s="708"/>
      <c r="F348" s="708"/>
      <c r="G348" s="708"/>
      <c r="H348" s="708"/>
      <c r="I348" s="708"/>
      <c r="J348" s="708"/>
      <c r="K348" s="708"/>
      <c r="L348" s="708"/>
      <c r="M348" s="708"/>
      <c r="N348" s="708"/>
      <c r="O348" s="708"/>
      <c r="P348" s="708"/>
      <c r="Q348" s="708"/>
      <c r="R348" s="708"/>
      <c r="S348" s="708"/>
      <c r="T348" s="708"/>
      <c r="U348" s="708"/>
      <c r="V348" s="708"/>
      <c r="W348" s="708"/>
      <c r="X348" s="708"/>
      <c r="Y348" s="708"/>
      <c r="Z348" s="708"/>
      <c r="AA348" s="708"/>
      <c r="AB348" s="708"/>
      <c r="AC348" s="708"/>
      <c r="AD348" s="708"/>
      <c r="AE348" s="708"/>
      <c r="AF348" s="708"/>
      <c r="AG348" s="708"/>
      <c r="AH348" s="708"/>
      <c r="AI348" s="708"/>
      <c r="AJ348" s="708"/>
      <c r="AK348" s="708"/>
      <c r="AL348" s="708"/>
      <c r="AM348" s="708"/>
      <c r="AN348" s="708"/>
      <c r="AO348" s="708"/>
      <c r="AP348" s="708"/>
      <c r="AQ348" s="708"/>
      <c r="AR348" s="708"/>
      <c r="AS348" s="708"/>
      <c r="AT348" s="708"/>
      <c r="AU348" s="708"/>
      <c r="AV348" s="708"/>
      <c r="AW348" s="708"/>
      <c r="AX348" s="708"/>
      <c r="AY348" s="708"/>
      <c r="AZ348" s="708"/>
      <c r="BA348" s="708"/>
      <c r="BB348" s="708"/>
      <c r="BC348" s="708"/>
      <c r="BD348" s="708"/>
      <c r="BE348" s="708"/>
      <c r="BF348" s="708"/>
      <c r="BG348" s="708"/>
      <c r="BH348" s="708"/>
      <c r="BI348" s="708"/>
      <c r="BJ348" s="708"/>
      <c r="BK348" s="708"/>
      <c r="BL348" s="708"/>
      <c r="BM348" s="708"/>
    </row>
    <row r="349">
      <c r="A349" s="704"/>
      <c r="B349" s="708"/>
      <c r="C349" s="765"/>
      <c r="D349" s="708"/>
      <c r="E349" s="708"/>
      <c r="F349" s="708"/>
      <c r="G349" s="708"/>
      <c r="H349" s="708"/>
      <c r="I349" s="708"/>
      <c r="J349" s="708"/>
      <c r="K349" s="708"/>
      <c r="L349" s="708"/>
      <c r="M349" s="708"/>
      <c r="N349" s="708"/>
      <c r="O349" s="708"/>
      <c r="P349" s="708"/>
      <c r="Q349" s="708"/>
      <c r="R349" s="708"/>
      <c r="S349" s="708"/>
      <c r="T349" s="708"/>
      <c r="U349" s="708"/>
      <c r="V349" s="708"/>
      <c r="W349" s="708"/>
      <c r="X349" s="708"/>
      <c r="Y349" s="708"/>
      <c r="Z349" s="708"/>
      <c r="AA349" s="708"/>
      <c r="AB349" s="708"/>
      <c r="AC349" s="708"/>
      <c r="AD349" s="708"/>
      <c r="AE349" s="708"/>
      <c r="AF349" s="708"/>
      <c r="AG349" s="708"/>
      <c r="AH349" s="708"/>
      <c r="AI349" s="708"/>
      <c r="AJ349" s="708"/>
      <c r="AK349" s="708"/>
      <c r="AL349" s="708"/>
      <c r="AM349" s="708"/>
      <c r="AN349" s="708"/>
      <c r="AO349" s="708"/>
      <c r="AP349" s="708"/>
      <c r="AQ349" s="708"/>
      <c r="AR349" s="708"/>
      <c r="AS349" s="708"/>
      <c r="AT349" s="708"/>
      <c r="AU349" s="708"/>
      <c r="AV349" s="708"/>
      <c r="AW349" s="708"/>
      <c r="AX349" s="708"/>
      <c r="AY349" s="708"/>
      <c r="AZ349" s="708"/>
      <c r="BA349" s="708"/>
      <c r="BB349" s="708"/>
      <c r="BC349" s="708"/>
      <c r="BD349" s="708"/>
      <c r="BE349" s="708"/>
      <c r="BF349" s="708"/>
      <c r="BG349" s="708"/>
      <c r="BH349" s="708"/>
      <c r="BI349" s="708"/>
      <c r="BJ349" s="708"/>
      <c r="BK349" s="708"/>
      <c r="BL349" s="708"/>
      <c r="BM349" s="708"/>
    </row>
    <row r="350">
      <c r="A350" s="704"/>
      <c r="B350" s="708"/>
      <c r="C350" s="765"/>
      <c r="D350" s="708"/>
      <c r="E350" s="708"/>
      <c r="F350" s="708"/>
      <c r="G350" s="708"/>
      <c r="H350" s="708"/>
      <c r="I350" s="708"/>
      <c r="J350" s="708"/>
      <c r="K350" s="708"/>
      <c r="L350" s="708"/>
      <c r="M350" s="708"/>
      <c r="N350" s="708"/>
      <c r="O350" s="708"/>
      <c r="P350" s="708"/>
      <c r="Q350" s="708"/>
      <c r="R350" s="708"/>
      <c r="S350" s="708"/>
      <c r="T350" s="708"/>
      <c r="U350" s="708"/>
      <c r="V350" s="708"/>
      <c r="W350" s="708"/>
      <c r="X350" s="708"/>
      <c r="Y350" s="708"/>
      <c r="Z350" s="708"/>
      <c r="AA350" s="708"/>
      <c r="AB350" s="708"/>
      <c r="AC350" s="708"/>
      <c r="AD350" s="708"/>
      <c r="AE350" s="708"/>
      <c r="AF350" s="708"/>
      <c r="AG350" s="708"/>
      <c r="AH350" s="708"/>
      <c r="AI350" s="708"/>
      <c r="AJ350" s="708"/>
      <c r="AK350" s="708"/>
      <c r="AL350" s="708"/>
      <c r="AM350" s="708"/>
      <c r="AN350" s="708"/>
      <c r="AO350" s="708"/>
      <c r="AP350" s="708"/>
      <c r="AQ350" s="708"/>
      <c r="AR350" s="708"/>
      <c r="AS350" s="708"/>
      <c r="AT350" s="708"/>
      <c r="AU350" s="708"/>
      <c r="AV350" s="708"/>
      <c r="AW350" s="708"/>
      <c r="AX350" s="708"/>
      <c r="AY350" s="708"/>
      <c r="AZ350" s="708"/>
      <c r="BA350" s="708"/>
      <c r="BB350" s="708"/>
      <c r="BC350" s="708"/>
      <c r="BD350" s="708"/>
      <c r="BE350" s="708"/>
      <c r="BF350" s="708"/>
      <c r="BG350" s="708"/>
      <c r="BH350" s="708"/>
      <c r="BI350" s="708"/>
      <c r="BJ350" s="708"/>
      <c r="BK350" s="708"/>
      <c r="BL350" s="708"/>
      <c r="BM350" s="708"/>
    </row>
    <row r="351">
      <c r="A351" s="704"/>
      <c r="B351" s="708"/>
      <c r="C351" s="765"/>
      <c r="D351" s="708"/>
      <c r="E351" s="708"/>
      <c r="F351" s="708"/>
      <c r="G351" s="708"/>
      <c r="H351" s="708"/>
      <c r="I351" s="708"/>
      <c r="J351" s="708"/>
      <c r="K351" s="708"/>
      <c r="L351" s="708"/>
      <c r="M351" s="708"/>
      <c r="N351" s="708"/>
      <c r="O351" s="708"/>
      <c r="P351" s="708"/>
      <c r="Q351" s="708"/>
      <c r="R351" s="708"/>
      <c r="S351" s="708"/>
      <c r="T351" s="708"/>
      <c r="U351" s="708"/>
      <c r="V351" s="708"/>
      <c r="W351" s="708"/>
      <c r="X351" s="708"/>
      <c r="Y351" s="708"/>
      <c r="Z351" s="708"/>
      <c r="AA351" s="708"/>
      <c r="AB351" s="708"/>
      <c r="AC351" s="708"/>
      <c r="AD351" s="708"/>
      <c r="AE351" s="708"/>
      <c r="AF351" s="708"/>
      <c r="AG351" s="708"/>
      <c r="AH351" s="708"/>
      <c r="AI351" s="708"/>
      <c r="AJ351" s="708"/>
      <c r="AK351" s="708"/>
      <c r="AL351" s="708"/>
      <c r="AM351" s="708"/>
      <c r="AN351" s="708"/>
      <c r="AO351" s="708"/>
      <c r="AP351" s="708"/>
      <c r="AQ351" s="708"/>
      <c r="AR351" s="708"/>
      <c r="AS351" s="708"/>
      <c r="AT351" s="708"/>
      <c r="AU351" s="708"/>
      <c r="AV351" s="708"/>
      <c r="AW351" s="708"/>
      <c r="AX351" s="708"/>
      <c r="AY351" s="708"/>
      <c r="AZ351" s="708"/>
      <c r="BA351" s="708"/>
      <c r="BB351" s="708"/>
      <c r="BC351" s="708"/>
      <c r="BD351" s="708"/>
      <c r="BE351" s="708"/>
      <c r="BF351" s="708"/>
      <c r="BG351" s="708"/>
      <c r="BH351" s="708"/>
      <c r="BI351" s="708"/>
      <c r="BJ351" s="708"/>
      <c r="BK351" s="708"/>
      <c r="BL351" s="708"/>
      <c r="BM351" s="708"/>
    </row>
    <row r="352">
      <c r="A352" s="704"/>
      <c r="B352" s="708"/>
      <c r="C352" s="765"/>
      <c r="D352" s="708"/>
      <c r="E352" s="708"/>
      <c r="F352" s="708"/>
      <c r="G352" s="708"/>
      <c r="H352" s="708"/>
      <c r="I352" s="708"/>
      <c r="J352" s="708"/>
      <c r="K352" s="708"/>
      <c r="L352" s="708"/>
      <c r="M352" s="708"/>
      <c r="N352" s="708"/>
      <c r="O352" s="708"/>
      <c r="P352" s="708"/>
      <c r="Q352" s="708"/>
      <c r="R352" s="708"/>
      <c r="S352" s="708"/>
      <c r="T352" s="708"/>
      <c r="U352" s="708"/>
      <c r="V352" s="708"/>
      <c r="W352" s="708"/>
      <c r="X352" s="708"/>
      <c r="Y352" s="708"/>
      <c r="Z352" s="708"/>
      <c r="AA352" s="708"/>
      <c r="AB352" s="708"/>
      <c r="AC352" s="708"/>
      <c r="AD352" s="708"/>
      <c r="AE352" s="708"/>
      <c r="AF352" s="708"/>
      <c r="AG352" s="708"/>
      <c r="AH352" s="708"/>
      <c r="AI352" s="708"/>
      <c r="AJ352" s="708"/>
      <c r="AK352" s="708"/>
      <c r="AL352" s="708"/>
      <c r="AM352" s="708"/>
      <c r="AN352" s="708"/>
      <c r="AO352" s="708"/>
      <c r="AP352" s="708"/>
      <c r="AQ352" s="708"/>
      <c r="AR352" s="708"/>
      <c r="AS352" s="708"/>
      <c r="AT352" s="708"/>
      <c r="AU352" s="708"/>
      <c r="AV352" s="708"/>
      <c r="AW352" s="708"/>
      <c r="AX352" s="708"/>
      <c r="AY352" s="708"/>
      <c r="AZ352" s="708"/>
      <c r="BA352" s="708"/>
      <c r="BB352" s="708"/>
      <c r="BC352" s="708"/>
      <c r="BD352" s="708"/>
      <c r="BE352" s="708"/>
      <c r="BF352" s="708"/>
      <c r="BG352" s="708"/>
      <c r="BH352" s="708"/>
      <c r="BI352" s="708"/>
      <c r="BJ352" s="708"/>
      <c r="BK352" s="708"/>
      <c r="BL352" s="708"/>
      <c r="BM352" s="708"/>
    </row>
    <row r="353">
      <c r="A353" s="704"/>
      <c r="B353" s="708"/>
      <c r="C353" s="765"/>
      <c r="D353" s="708"/>
      <c r="E353" s="708"/>
      <c r="F353" s="708"/>
      <c r="G353" s="708"/>
      <c r="H353" s="708"/>
      <c r="I353" s="708"/>
      <c r="J353" s="708"/>
      <c r="K353" s="708"/>
      <c r="L353" s="708"/>
      <c r="M353" s="708"/>
      <c r="N353" s="708"/>
      <c r="O353" s="708"/>
      <c r="P353" s="708"/>
      <c r="Q353" s="708"/>
      <c r="R353" s="708"/>
      <c r="S353" s="708"/>
      <c r="T353" s="708"/>
      <c r="U353" s="708"/>
      <c r="V353" s="708"/>
      <c r="W353" s="708"/>
      <c r="X353" s="708"/>
      <c r="Y353" s="708"/>
      <c r="Z353" s="708"/>
      <c r="AA353" s="708"/>
      <c r="AB353" s="708"/>
      <c r="AC353" s="708"/>
      <c r="AD353" s="708"/>
      <c r="AE353" s="708"/>
      <c r="AF353" s="708"/>
      <c r="AG353" s="708"/>
      <c r="AH353" s="708"/>
      <c r="AI353" s="708"/>
      <c r="AJ353" s="708"/>
      <c r="AK353" s="708"/>
      <c r="AL353" s="708"/>
      <c r="AM353" s="708"/>
      <c r="AN353" s="708"/>
      <c r="AO353" s="708"/>
      <c r="AP353" s="708"/>
      <c r="AQ353" s="708"/>
      <c r="AR353" s="708"/>
      <c r="AS353" s="708"/>
      <c r="AT353" s="708"/>
      <c r="AU353" s="708"/>
      <c r="AV353" s="708"/>
      <c r="AW353" s="708"/>
      <c r="AX353" s="708"/>
      <c r="AY353" s="708"/>
      <c r="AZ353" s="708"/>
      <c r="BA353" s="708"/>
      <c r="BB353" s="708"/>
      <c r="BC353" s="708"/>
      <c r="BD353" s="708"/>
      <c r="BE353" s="708"/>
      <c r="BF353" s="708"/>
      <c r="BG353" s="708"/>
      <c r="BH353" s="708"/>
      <c r="BI353" s="708"/>
      <c r="BJ353" s="708"/>
      <c r="BK353" s="708"/>
      <c r="BL353" s="708"/>
      <c r="BM353" s="708"/>
    </row>
    <row r="354">
      <c r="A354" s="704"/>
      <c r="B354" s="708"/>
      <c r="C354" s="765"/>
      <c r="D354" s="708"/>
      <c r="E354" s="708"/>
      <c r="F354" s="708"/>
      <c r="G354" s="708"/>
      <c r="H354" s="708"/>
      <c r="I354" s="708"/>
      <c r="J354" s="708"/>
      <c r="K354" s="708"/>
      <c r="L354" s="708"/>
      <c r="M354" s="708"/>
      <c r="N354" s="708"/>
      <c r="O354" s="708"/>
      <c r="P354" s="708"/>
      <c r="Q354" s="708"/>
      <c r="R354" s="708"/>
      <c r="S354" s="708"/>
      <c r="T354" s="708"/>
      <c r="U354" s="708"/>
      <c r="V354" s="708"/>
      <c r="W354" s="708"/>
      <c r="X354" s="708"/>
      <c r="Y354" s="708"/>
      <c r="Z354" s="708"/>
      <c r="AA354" s="708"/>
      <c r="AB354" s="708"/>
      <c r="AC354" s="708"/>
      <c r="AD354" s="708"/>
      <c r="AE354" s="708"/>
      <c r="AF354" s="708"/>
      <c r="AG354" s="708"/>
      <c r="AH354" s="708"/>
      <c r="AI354" s="708"/>
      <c r="AJ354" s="708"/>
      <c r="AK354" s="708"/>
      <c r="AL354" s="708"/>
      <c r="AM354" s="708"/>
      <c r="AN354" s="708"/>
      <c r="AO354" s="708"/>
      <c r="AP354" s="708"/>
      <c r="AQ354" s="708"/>
      <c r="AR354" s="708"/>
      <c r="AS354" s="708"/>
      <c r="AT354" s="708"/>
      <c r="AU354" s="708"/>
      <c r="AV354" s="708"/>
      <c r="AW354" s="708"/>
      <c r="AX354" s="708"/>
      <c r="AY354" s="708"/>
      <c r="AZ354" s="708"/>
      <c r="BA354" s="708"/>
      <c r="BB354" s="708"/>
      <c r="BC354" s="708"/>
      <c r="BD354" s="708"/>
      <c r="BE354" s="708"/>
      <c r="BF354" s="708"/>
      <c r="BG354" s="708"/>
      <c r="BH354" s="708"/>
      <c r="BI354" s="708"/>
      <c r="BJ354" s="708"/>
      <c r="BK354" s="708"/>
      <c r="BL354" s="708"/>
      <c r="BM354" s="708"/>
    </row>
    <row r="355">
      <c r="A355" s="704"/>
      <c r="B355" s="708"/>
      <c r="C355" s="765"/>
      <c r="D355" s="708"/>
      <c r="E355" s="708"/>
      <c r="F355" s="708"/>
      <c r="G355" s="708"/>
      <c r="H355" s="708"/>
      <c r="I355" s="708"/>
      <c r="J355" s="708"/>
      <c r="K355" s="708"/>
      <c r="L355" s="708"/>
      <c r="M355" s="708"/>
      <c r="N355" s="708"/>
      <c r="O355" s="708"/>
      <c r="P355" s="708"/>
      <c r="Q355" s="708"/>
      <c r="R355" s="708"/>
      <c r="S355" s="708"/>
      <c r="T355" s="708"/>
      <c r="U355" s="708"/>
      <c r="V355" s="708"/>
      <c r="W355" s="708"/>
      <c r="X355" s="708"/>
      <c r="Y355" s="708"/>
      <c r="Z355" s="708"/>
      <c r="AA355" s="708"/>
      <c r="AB355" s="708"/>
      <c r="AC355" s="708"/>
      <c r="AD355" s="708"/>
      <c r="AE355" s="708"/>
      <c r="AF355" s="708"/>
      <c r="AG355" s="708"/>
      <c r="AH355" s="708"/>
      <c r="AI355" s="708"/>
      <c r="AJ355" s="708"/>
      <c r="AK355" s="708"/>
      <c r="AL355" s="708"/>
      <c r="AM355" s="708"/>
      <c r="AN355" s="708"/>
      <c r="AO355" s="708"/>
      <c r="AP355" s="708"/>
      <c r="AQ355" s="708"/>
      <c r="AR355" s="708"/>
      <c r="AS355" s="708"/>
      <c r="AT355" s="708"/>
      <c r="AU355" s="708"/>
      <c r="AV355" s="708"/>
      <c r="AW355" s="708"/>
      <c r="AX355" s="708"/>
      <c r="AY355" s="708"/>
      <c r="AZ355" s="708"/>
      <c r="BA355" s="708"/>
      <c r="BB355" s="708"/>
      <c r="BC355" s="708"/>
      <c r="BD355" s="708"/>
      <c r="BE355" s="708"/>
      <c r="BF355" s="708"/>
      <c r="BG355" s="708"/>
      <c r="BH355" s="708"/>
      <c r="BI355" s="708"/>
      <c r="BJ355" s="708"/>
      <c r="BK355" s="708"/>
      <c r="BL355" s="708"/>
      <c r="BM355" s="708"/>
    </row>
    <row r="356">
      <c r="A356" s="704"/>
      <c r="B356" s="708"/>
      <c r="C356" s="765"/>
      <c r="D356" s="708"/>
      <c r="E356" s="708"/>
      <c r="F356" s="708"/>
      <c r="G356" s="708"/>
      <c r="H356" s="708"/>
      <c r="I356" s="708"/>
      <c r="J356" s="708"/>
      <c r="K356" s="708"/>
      <c r="L356" s="708"/>
      <c r="M356" s="708"/>
      <c r="N356" s="708"/>
      <c r="O356" s="708"/>
      <c r="P356" s="708"/>
      <c r="Q356" s="708"/>
      <c r="R356" s="708"/>
      <c r="S356" s="708"/>
      <c r="T356" s="708"/>
      <c r="U356" s="708"/>
      <c r="V356" s="708"/>
      <c r="W356" s="708"/>
      <c r="X356" s="708"/>
      <c r="Y356" s="708"/>
      <c r="Z356" s="708"/>
      <c r="AA356" s="708"/>
      <c r="AB356" s="708"/>
      <c r="AC356" s="708"/>
      <c r="AD356" s="708"/>
      <c r="AE356" s="708"/>
      <c r="AF356" s="708"/>
      <c r="AG356" s="708"/>
      <c r="AH356" s="708"/>
      <c r="AI356" s="708"/>
      <c r="AJ356" s="708"/>
      <c r="AK356" s="708"/>
      <c r="AL356" s="708"/>
      <c r="AM356" s="708"/>
      <c r="AN356" s="708"/>
      <c r="AO356" s="708"/>
      <c r="AP356" s="708"/>
      <c r="AQ356" s="708"/>
      <c r="AR356" s="708"/>
      <c r="AS356" s="708"/>
      <c r="AT356" s="708"/>
      <c r="AU356" s="708"/>
      <c r="AV356" s="708"/>
      <c r="AW356" s="708"/>
      <c r="AX356" s="708"/>
      <c r="AY356" s="708"/>
      <c r="AZ356" s="708"/>
      <c r="BA356" s="708"/>
      <c r="BB356" s="708"/>
      <c r="BC356" s="708"/>
      <c r="BD356" s="708"/>
      <c r="BE356" s="708"/>
      <c r="BF356" s="708"/>
      <c r="BG356" s="708"/>
      <c r="BH356" s="708"/>
      <c r="BI356" s="708"/>
      <c r="BJ356" s="708"/>
      <c r="BK356" s="708"/>
      <c r="BL356" s="708"/>
      <c r="BM356" s="708"/>
    </row>
    <row r="357">
      <c r="A357" s="704"/>
      <c r="B357" s="708"/>
      <c r="C357" s="765"/>
      <c r="D357" s="708"/>
      <c r="E357" s="708"/>
      <c r="F357" s="708"/>
      <c r="G357" s="708"/>
      <c r="H357" s="708"/>
      <c r="I357" s="708"/>
      <c r="J357" s="708"/>
      <c r="K357" s="708"/>
      <c r="L357" s="708"/>
      <c r="M357" s="708"/>
      <c r="N357" s="708"/>
      <c r="O357" s="708"/>
      <c r="P357" s="708"/>
      <c r="Q357" s="708"/>
      <c r="R357" s="708"/>
      <c r="S357" s="708"/>
      <c r="T357" s="708"/>
      <c r="U357" s="708"/>
      <c r="V357" s="708"/>
      <c r="W357" s="708"/>
      <c r="X357" s="708"/>
      <c r="Y357" s="708"/>
      <c r="Z357" s="708"/>
      <c r="AA357" s="708"/>
      <c r="AB357" s="708"/>
      <c r="AC357" s="708"/>
      <c r="AD357" s="708"/>
      <c r="AE357" s="708"/>
      <c r="AF357" s="708"/>
      <c r="AG357" s="708"/>
      <c r="AH357" s="708"/>
      <c r="AI357" s="708"/>
      <c r="AJ357" s="708"/>
      <c r="AK357" s="708"/>
      <c r="AL357" s="708"/>
      <c r="AM357" s="708"/>
      <c r="AN357" s="708"/>
      <c r="AO357" s="708"/>
      <c r="AP357" s="708"/>
      <c r="AQ357" s="708"/>
      <c r="AR357" s="708"/>
      <c r="AS357" s="708"/>
      <c r="AT357" s="708"/>
      <c r="AU357" s="708"/>
      <c r="AV357" s="708"/>
      <c r="AW357" s="708"/>
      <c r="AX357" s="708"/>
      <c r="AY357" s="708"/>
      <c r="AZ357" s="708"/>
      <c r="BA357" s="708"/>
      <c r="BB357" s="708"/>
      <c r="BC357" s="708"/>
      <c r="BD357" s="708"/>
      <c r="BE357" s="708"/>
      <c r="BF357" s="708"/>
      <c r="BG357" s="708"/>
      <c r="BH357" s="708"/>
      <c r="BI357" s="708"/>
      <c r="BJ357" s="708"/>
      <c r="BK357" s="708"/>
      <c r="BL357" s="708"/>
      <c r="BM357" s="708"/>
    </row>
    <row r="358">
      <c r="A358" s="704"/>
      <c r="B358" s="708"/>
      <c r="C358" s="765"/>
      <c r="D358" s="708"/>
      <c r="E358" s="708"/>
      <c r="F358" s="708"/>
      <c r="G358" s="708"/>
      <c r="H358" s="708"/>
      <c r="I358" s="708"/>
      <c r="J358" s="708"/>
      <c r="K358" s="708"/>
      <c r="L358" s="708"/>
      <c r="M358" s="708"/>
      <c r="N358" s="708"/>
      <c r="O358" s="708"/>
      <c r="P358" s="708"/>
      <c r="Q358" s="708"/>
      <c r="R358" s="708"/>
      <c r="S358" s="708"/>
      <c r="T358" s="708"/>
      <c r="U358" s="708"/>
      <c r="V358" s="708"/>
      <c r="W358" s="708"/>
      <c r="X358" s="708"/>
      <c r="Y358" s="708"/>
      <c r="Z358" s="708"/>
      <c r="AA358" s="708"/>
      <c r="AB358" s="708"/>
      <c r="AC358" s="708"/>
      <c r="AD358" s="708"/>
      <c r="AE358" s="708"/>
      <c r="AF358" s="708"/>
      <c r="AG358" s="708"/>
      <c r="AH358" s="708"/>
      <c r="AI358" s="708"/>
      <c r="AJ358" s="708"/>
      <c r="AK358" s="708"/>
      <c r="AL358" s="708"/>
      <c r="AM358" s="708"/>
      <c r="AN358" s="708"/>
      <c r="AO358" s="708"/>
      <c r="AP358" s="708"/>
      <c r="AQ358" s="708"/>
      <c r="AR358" s="708"/>
      <c r="AS358" s="708"/>
      <c r="AT358" s="708"/>
      <c r="AU358" s="708"/>
      <c r="AV358" s="708"/>
      <c r="AW358" s="708"/>
      <c r="AX358" s="708"/>
      <c r="AY358" s="708"/>
      <c r="AZ358" s="708"/>
      <c r="BA358" s="708"/>
      <c r="BB358" s="708"/>
      <c r="BC358" s="708"/>
      <c r="BD358" s="708"/>
      <c r="BE358" s="708"/>
      <c r="BF358" s="708"/>
      <c r="BG358" s="708"/>
      <c r="BH358" s="708"/>
      <c r="BI358" s="708"/>
      <c r="BJ358" s="708"/>
      <c r="BK358" s="708"/>
      <c r="BL358" s="708"/>
      <c r="BM358" s="708"/>
    </row>
    <row r="359">
      <c r="A359" s="704"/>
      <c r="B359" s="708"/>
      <c r="C359" s="765"/>
      <c r="D359" s="708"/>
      <c r="E359" s="708"/>
      <c r="F359" s="708"/>
      <c r="G359" s="708"/>
      <c r="H359" s="708"/>
      <c r="I359" s="708"/>
      <c r="J359" s="708"/>
      <c r="K359" s="708"/>
      <c r="L359" s="708"/>
      <c r="M359" s="708"/>
      <c r="N359" s="708"/>
      <c r="O359" s="708"/>
      <c r="P359" s="708"/>
      <c r="Q359" s="708"/>
      <c r="R359" s="708"/>
      <c r="S359" s="708"/>
      <c r="T359" s="708"/>
      <c r="U359" s="708"/>
      <c r="V359" s="708"/>
      <c r="W359" s="708"/>
      <c r="X359" s="708"/>
      <c r="Y359" s="708"/>
      <c r="Z359" s="708"/>
      <c r="AA359" s="708"/>
      <c r="AB359" s="708"/>
      <c r="AC359" s="708"/>
      <c r="AD359" s="708"/>
      <c r="AE359" s="708"/>
      <c r="AF359" s="708"/>
      <c r="AG359" s="708"/>
      <c r="AH359" s="708"/>
      <c r="AI359" s="708"/>
      <c r="AJ359" s="708"/>
      <c r="AK359" s="708"/>
      <c r="AL359" s="708"/>
      <c r="AM359" s="708"/>
      <c r="AN359" s="708"/>
      <c r="AO359" s="708"/>
      <c r="AP359" s="708"/>
      <c r="AQ359" s="708"/>
      <c r="AR359" s="708"/>
      <c r="AS359" s="708"/>
      <c r="AT359" s="708"/>
      <c r="AU359" s="708"/>
      <c r="AV359" s="708"/>
      <c r="AW359" s="708"/>
      <c r="AX359" s="708"/>
      <c r="AY359" s="708"/>
      <c r="AZ359" s="708"/>
      <c r="BA359" s="708"/>
      <c r="BB359" s="708"/>
      <c r="BC359" s="708"/>
      <c r="BD359" s="708"/>
      <c r="BE359" s="708"/>
      <c r="BF359" s="708"/>
      <c r="BG359" s="708"/>
      <c r="BH359" s="708"/>
      <c r="BI359" s="708"/>
      <c r="BJ359" s="708"/>
      <c r="BK359" s="708"/>
      <c r="BL359" s="708"/>
      <c r="BM359" s="708"/>
    </row>
    <row r="360">
      <c r="A360" s="704"/>
      <c r="B360" s="708"/>
      <c r="C360" s="765"/>
      <c r="D360" s="708"/>
      <c r="E360" s="708"/>
      <c r="F360" s="708"/>
      <c r="G360" s="708"/>
      <c r="H360" s="708"/>
      <c r="I360" s="708"/>
      <c r="J360" s="708"/>
      <c r="K360" s="708"/>
      <c r="L360" s="708"/>
      <c r="M360" s="708"/>
      <c r="N360" s="708"/>
      <c r="O360" s="708"/>
      <c r="P360" s="708"/>
      <c r="Q360" s="708"/>
      <c r="R360" s="708"/>
      <c r="S360" s="708"/>
      <c r="T360" s="708"/>
      <c r="U360" s="708"/>
      <c r="V360" s="708"/>
      <c r="W360" s="708"/>
      <c r="X360" s="708"/>
      <c r="Y360" s="708"/>
      <c r="Z360" s="708"/>
      <c r="AA360" s="708"/>
      <c r="AB360" s="708"/>
      <c r="AC360" s="708"/>
      <c r="AD360" s="708"/>
      <c r="AE360" s="708"/>
      <c r="AF360" s="708"/>
      <c r="AG360" s="708"/>
      <c r="AH360" s="708"/>
      <c r="AI360" s="708"/>
      <c r="AJ360" s="708"/>
      <c r="AK360" s="708"/>
      <c r="AL360" s="708"/>
      <c r="AM360" s="708"/>
      <c r="AN360" s="708"/>
      <c r="AO360" s="708"/>
      <c r="AP360" s="708"/>
      <c r="AQ360" s="708"/>
      <c r="AR360" s="708"/>
      <c r="AS360" s="708"/>
      <c r="AT360" s="708"/>
      <c r="AU360" s="708"/>
      <c r="AV360" s="708"/>
      <c r="AW360" s="708"/>
      <c r="AX360" s="708"/>
      <c r="AY360" s="708"/>
      <c r="AZ360" s="708"/>
      <c r="BA360" s="708"/>
      <c r="BB360" s="708"/>
      <c r="BC360" s="708"/>
      <c r="BD360" s="708"/>
      <c r="BE360" s="708"/>
      <c r="BF360" s="708"/>
      <c r="BG360" s="708"/>
      <c r="BH360" s="708"/>
      <c r="BI360" s="708"/>
      <c r="BJ360" s="708"/>
      <c r="BK360" s="708"/>
      <c r="BL360" s="708"/>
      <c r="BM360" s="708"/>
    </row>
    <row r="361">
      <c r="A361" s="704"/>
      <c r="B361" s="708"/>
      <c r="C361" s="765"/>
      <c r="D361" s="708"/>
      <c r="E361" s="708"/>
      <c r="F361" s="708"/>
      <c r="G361" s="708"/>
      <c r="H361" s="708"/>
      <c r="I361" s="708"/>
      <c r="J361" s="708"/>
      <c r="K361" s="708"/>
      <c r="L361" s="708"/>
      <c r="M361" s="708"/>
      <c r="N361" s="708"/>
      <c r="O361" s="708"/>
      <c r="P361" s="708"/>
      <c r="Q361" s="708"/>
      <c r="R361" s="708"/>
      <c r="S361" s="708"/>
      <c r="T361" s="708"/>
      <c r="U361" s="708"/>
      <c r="V361" s="708"/>
      <c r="W361" s="708"/>
      <c r="X361" s="708"/>
      <c r="Y361" s="708"/>
      <c r="Z361" s="708"/>
      <c r="AA361" s="708"/>
      <c r="AB361" s="708"/>
      <c r="AC361" s="708"/>
      <c r="AD361" s="708"/>
      <c r="AE361" s="708"/>
      <c r="AF361" s="708"/>
      <c r="AG361" s="708"/>
      <c r="AH361" s="708"/>
      <c r="AI361" s="708"/>
      <c r="AJ361" s="708"/>
      <c r="AK361" s="708"/>
      <c r="AL361" s="708"/>
      <c r="AM361" s="708"/>
      <c r="AN361" s="708"/>
      <c r="AO361" s="708"/>
      <c r="AP361" s="708"/>
      <c r="AQ361" s="708"/>
      <c r="AR361" s="708"/>
      <c r="AS361" s="708"/>
      <c r="AT361" s="708"/>
      <c r="AU361" s="708"/>
      <c r="AV361" s="708"/>
      <c r="AW361" s="708"/>
      <c r="AX361" s="708"/>
      <c r="AY361" s="708"/>
      <c r="AZ361" s="708"/>
      <c r="BA361" s="708"/>
      <c r="BB361" s="708"/>
      <c r="BC361" s="708"/>
      <c r="BD361" s="708"/>
      <c r="BE361" s="708"/>
      <c r="BF361" s="708"/>
      <c r="BG361" s="708"/>
      <c r="BH361" s="708"/>
      <c r="BI361" s="708"/>
      <c r="BJ361" s="708"/>
      <c r="BK361" s="708"/>
      <c r="BL361" s="708"/>
      <c r="BM361" s="708"/>
    </row>
    <row r="362">
      <c r="A362" s="704"/>
      <c r="B362" s="708"/>
      <c r="C362" s="765"/>
      <c r="D362" s="708"/>
      <c r="E362" s="708"/>
      <c r="F362" s="708"/>
      <c r="G362" s="708"/>
      <c r="H362" s="708"/>
      <c r="I362" s="708"/>
      <c r="J362" s="708"/>
      <c r="K362" s="708"/>
      <c r="L362" s="708"/>
      <c r="M362" s="708"/>
      <c r="N362" s="708"/>
      <c r="O362" s="708"/>
      <c r="P362" s="708"/>
      <c r="Q362" s="708"/>
      <c r="R362" s="708"/>
      <c r="S362" s="708"/>
      <c r="T362" s="708"/>
      <c r="U362" s="708"/>
      <c r="V362" s="708"/>
      <c r="W362" s="708"/>
      <c r="X362" s="708"/>
      <c r="Y362" s="708"/>
      <c r="Z362" s="708"/>
      <c r="AA362" s="708"/>
      <c r="AB362" s="708"/>
      <c r="AC362" s="708"/>
      <c r="AD362" s="708"/>
      <c r="AE362" s="708"/>
      <c r="AF362" s="708"/>
      <c r="AG362" s="708"/>
      <c r="AH362" s="708"/>
      <c r="AI362" s="708"/>
      <c r="AJ362" s="708"/>
      <c r="AK362" s="708"/>
      <c r="AL362" s="708"/>
      <c r="AM362" s="708"/>
      <c r="AN362" s="708"/>
      <c r="AO362" s="708"/>
      <c r="AP362" s="708"/>
      <c r="AQ362" s="708"/>
      <c r="AR362" s="708"/>
      <c r="AS362" s="708"/>
      <c r="AT362" s="708"/>
      <c r="AU362" s="708"/>
      <c r="AV362" s="708"/>
      <c r="AW362" s="708"/>
      <c r="AX362" s="708"/>
      <c r="AY362" s="708"/>
      <c r="AZ362" s="708"/>
      <c r="BA362" s="708"/>
      <c r="BB362" s="708"/>
      <c r="BC362" s="708"/>
      <c r="BD362" s="708"/>
      <c r="BE362" s="708"/>
      <c r="BF362" s="708"/>
      <c r="BG362" s="708"/>
      <c r="BH362" s="708"/>
      <c r="BI362" s="708"/>
      <c r="BJ362" s="708"/>
      <c r="BK362" s="708"/>
      <c r="BL362" s="708"/>
      <c r="BM362" s="708"/>
    </row>
    <row r="363">
      <c r="A363" s="704"/>
      <c r="B363" s="708"/>
      <c r="C363" s="765"/>
      <c r="D363" s="708"/>
      <c r="E363" s="708"/>
      <c r="F363" s="708"/>
      <c r="G363" s="708"/>
      <c r="H363" s="708"/>
      <c r="I363" s="708"/>
      <c r="J363" s="708"/>
      <c r="K363" s="708"/>
      <c r="L363" s="708"/>
      <c r="M363" s="708"/>
      <c r="N363" s="708"/>
      <c r="O363" s="708"/>
      <c r="P363" s="708"/>
      <c r="Q363" s="708"/>
      <c r="R363" s="708"/>
      <c r="S363" s="708"/>
      <c r="T363" s="708"/>
      <c r="U363" s="708"/>
      <c r="V363" s="708"/>
      <c r="W363" s="708"/>
      <c r="X363" s="708"/>
      <c r="Y363" s="708"/>
      <c r="Z363" s="708"/>
      <c r="AA363" s="708"/>
      <c r="AB363" s="708"/>
      <c r="AC363" s="708"/>
      <c r="AD363" s="708"/>
      <c r="AE363" s="708"/>
      <c r="AF363" s="708"/>
      <c r="AG363" s="708"/>
      <c r="AH363" s="708"/>
      <c r="AI363" s="708"/>
      <c r="AJ363" s="708"/>
      <c r="AK363" s="708"/>
      <c r="AL363" s="708"/>
      <c r="AM363" s="708"/>
      <c r="AN363" s="708"/>
      <c r="AO363" s="708"/>
      <c r="AP363" s="708"/>
      <c r="AQ363" s="708"/>
      <c r="AR363" s="708"/>
      <c r="AS363" s="708"/>
      <c r="AT363" s="708"/>
      <c r="AU363" s="708"/>
      <c r="AV363" s="708"/>
      <c r="AW363" s="708"/>
      <c r="AX363" s="708"/>
      <c r="AY363" s="708"/>
      <c r="AZ363" s="708"/>
      <c r="BA363" s="708"/>
      <c r="BB363" s="708"/>
      <c r="BC363" s="708"/>
      <c r="BD363" s="708"/>
      <c r="BE363" s="708"/>
      <c r="BF363" s="708"/>
      <c r="BG363" s="708"/>
      <c r="BH363" s="708"/>
      <c r="BI363" s="708"/>
      <c r="BJ363" s="708"/>
      <c r="BK363" s="708"/>
      <c r="BL363" s="708"/>
      <c r="BM363" s="708"/>
    </row>
    <row r="364">
      <c r="A364" s="704"/>
      <c r="B364" s="708"/>
      <c r="C364" s="765"/>
      <c r="D364" s="708"/>
      <c r="E364" s="708"/>
      <c r="F364" s="708"/>
      <c r="G364" s="708"/>
      <c r="H364" s="708"/>
      <c r="I364" s="708"/>
      <c r="J364" s="708"/>
      <c r="K364" s="708"/>
      <c r="L364" s="708"/>
      <c r="M364" s="708"/>
      <c r="N364" s="708"/>
      <c r="O364" s="708"/>
      <c r="P364" s="708"/>
      <c r="Q364" s="708"/>
      <c r="R364" s="708"/>
      <c r="S364" s="708"/>
      <c r="T364" s="708"/>
      <c r="U364" s="708"/>
      <c r="V364" s="708"/>
      <c r="W364" s="708"/>
      <c r="X364" s="708"/>
      <c r="Y364" s="708"/>
      <c r="Z364" s="708"/>
      <c r="AA364" s="708"/>
      <c r="AB364" s="708"/>
      <c r="AC364" s="708"/>
      <c r="AD364" s="708"/>
      <c r="AE364" s="708"/>
      <c r="AF364" s="708"/>
      <c r="AG364" s="708"/>
      <c r="AH364" s="708"/>
      <c r="AI364" s="708"/>
      <c r="AJ364" s="708"/>
      <c r="AK364" s="708"/>
      <c r="AL364" s="708"/>
      <c r="AM364" s="708"/>
      <c r="AN364" s="708"/>
      <c r="AO364" s="708"/>
      <c r="AP364" s="708"/>
      <c r="AQ364" s="708"/>
      <c r="AR364" s="708"/>
      <c r="AS364" s="708"/>
      <c r="AT364" s="708"/>
      <c r="AU364" s="708"/>
      <c r="AV364" s="708"/>
      <c r="AW364" s="708"/>
      <c r="AX364" s="708"/>
      <c r="AY364" s="708"/>
      <c r="AZ364" s="708"/>
      <c r="BA364" s="708"/>
      <c r="BB364" s="708"/>
      <c r="BC364" s="708"/>
      <c r="BD364" s="708"/>
      <c r="BE364" s="708"/>
      <c r="BF364" s="708"/>
      <c r="BG364" s="708"/>
      <c r="BH364" s="708"/>
      <c r="BI364" s="708"/>
      <c r="BJ364" s="708"/>
      <c r="BK364" s="708"/>
      <c r="BL364" s="708"/>
      <c r="BM364" s="708"/>
    </row>
    <row r="365">
      <c r="A365" s="704"/>
      <c r="B365" s="708"/>
      <c r="C365" s="765"/>
      <c r="D365" s="708"/>
      <c r="E365" s="708"/>
      <c r="F365" s="708"/>
      <c r="G365" s="708"/>
      <c r="H365" s="708"/>
      <c r="I365" s="708"/>
      <c r="J365" s="708"/>
      <c r="K365" s="708"/>
      <c r="L365" s="708"/>
      <c r="M365" s="708"/>
      <c r="N365" s="708"/>
      <c r="O365" s="708"/>
      <c r="P365" s="708"/>
      <c r="Q365" s="708"/>
      <c r="R365" s="708"/>
      <c r="S365" s="708"/>
      <c r="T365" s="708"/>
      <c r="U365" s="708"/>
      <c r="V365" s="708"/>
      <c r="W365" s="708"/>
      <c r="X365" s="708"/>
      <c r="Y365" s="708"/>
      <c r="Z365" s="708"/>
      <c r="AA365" s="708"/>
      <c r="AB365" s="708"/>
      <c r="AC365" s="708"/>
      <c r="AD365" s="708"/>
      <c r="AE365" s="708"/>
      <c r="AF365" s="708"/>
      <c r="AG365" s="708"/>
      <c r="AH365" s="708"/>
      <c r="AI365" s="708"/>
      <c r="AJ365" s="708"/>
      <c r="AK365" s="708"/>
      <c r="AL365" s="708"/>
      <c r="AM365" s="708"/>
      <c r="AN365" s="708"/>
      <c r="AO365" s="708"/>
      <c r="AP365" s="708"/>
      <c r="AQ365" s="708"/>
      <c r="AR365" s="708"/>
      <c r="AS365" s="708"/>
      <c r="AT365" s="708"/>
      <c r="AU365" s="708"/>
      <c r="AV365" s="708"/>
      <c r="AW365" s="708"/>
      <c r="AX365" s="708"/>
      <c r="AY365" s="708"/>
      <c r="AZ365" s="708"/>
      <c r="BA365" s="708"/>
      <c r="BB365" s="708"/>
      <c r="BC365" s="708"/>
      <c r="BD365" s="708"/>
      <c r="BE365" s="708"/>
      <c r="BF365" s="708"/>
      <c r="BG365" s="708"/>
      <c r="BH365" s="708"/>
      <c r="BI365" s="708"/>
      <c r="BJ365" s="708"/>
      <c r="BK365" s="708"/>
      <c r="BL365" s="708"/>
      <c r="BM365" s="708"/>
    </row>
    <row r="366">
      <c r="A366" s="704"/>
      <c r="B366" s="708"/>
      <c r="C366" s="765"/>
      <c r="D366" s="708"/>
      <c r="E366" s="708"/>
      <c r="F366" s="708"/>
      <c r="G366" s="708"/>
      <c r="H366" s="708"/>
      <c r="I366" s="708"/>
      <c r="J366" s="708"/>
      <c r="K366" s="708"/>
      <c r="L366" s="708"/>
      <c r="M366" s="708"/>
      <c r="N366" s="708"/>
      <c r="O366" s="708"/>
      <c r="P366" s="708"/>
      <c r="Q366" s="708"/>
      <c r="R366" s="708"/>
      <c r="S366" s="708"/>
      <c r="T366" s="708"/>
      <c r="U366" s="708"/>
      <c r="V366" s="708"/>
      <c r="W366" s="708"/>
      <c r="X366" s="708"/>
      <c r="Y366" s="708"/>
      <c r="Z366" s="708"/>
      <c r="AA366" s="708"/>
      <c r="AB366" s="708"/>
      <c r="AC366" s="708"/>
      <c r="AD366" s="708"/>
      <c r="AE366" s="708"/>
      <c r="AF366" s="708"/>
      <c r="AG366" s="708"/>
      <c r="AH366" s="708"/>
      <c r="AI366" s="708"/>
      <c r="AJ366" s="708"/>
      <c r="AK366" s="708"/>
      <c r="AL366" s="708"/>
      <c r="AM366" s="708"/>
      <c r="AN366" s="708"/>
      <c r="AO366" s="708"/>
      <c r="AP366" s="708"/>
      <c r="AQ366" s="708"/>
      <c r="AR366" s="708"/>
      <c r="AS366" s="708"/>
      <c r="AT366" s="708"/>
      <c r="AU366" s="708"/>
      <c r="AV366" s="708"/>
      <c r="AW366" s="708"/>
      <c r="AX366" s="708"/>
      <c r="AY366" s="708"/>
      <c r="AZ366" s="708"/>
      <c r="BA366" s="708"/>
      <c r="BB366" s="708"/>
      <c r="BC366" s="708"/>
      <c r="BD366" s="708"/>
      <c r="BE366" s="708"/>
      <c r="BF366" s="708"/>
      <c r="BG366" s="708"/>
      <c r="BH366" s="708"/>
      <c r="BI366" s="708"/>
      <c r="BJ366" s="708"/>
      <c r="BK366" s="708"/>
      <c r="BL366" s="708"/>
      <c r="BM366" s="708"/>
    </row>
    <row r="367">
      <c r="A367" s="704"/>
      <c r="B367" s="708"/>
      <c r="C367" s="765"/>
      <c r="D367" s="708"/>
      <c r="E367" s="708"/>
      <c r="F367" s="708"/>
      <c r="G367" s="708"/>
      <c r="H367" s="708"/>
      <c r="I367" s="708"/>
      <c r="J367" s="708"/>
      <c r="K367" s="708"/>
      <c r="L367" s="708"/>
      <c r="M367" s="708"/>
      <c r="N367" s="708"/>
      <c r="O367" s="708"/>
      <c r="P367" s="708"/>
      <c r="Q367" s="708"/>
      <c r="R367" s="708"/>
      <c r="S367" s="708"/>
      <c r="T367" s="708"/>
      <c r="U367" s="708"/>
      <c r="V367" s="708"/>
      <c r="W367" s="708"/>
      <c r="X367" s="708"/>
      <c r="Y367" s="708"/>
      <c r="Z367" s="708"/>
      <c r="AA367" s="708"/>
      <c r="AB367" s="708"/>
      <c r="AC367" s="708"/>
      <c r="AD367" s="708"/>
      <c r="AE367" s="708"/>
      <c r="AF367" s="708"/>
      <c r="AG367" s="708"/>
      <c r="AH367" s="708"/>
      <c r="AI367" s="708"/>
      <c r="AJ367" s="708"/>
      <c r="AK367" s="708"/>
      <c r="AL367" s="708"/>
      <c r="AM367" s="708"/>
      <c r="AN367" s="708"/>
      <c r="AO367" s="708"/>
      <c r="AP367" s="708"/>
      <c r="AQ367" s="708"/>
      <c r="AR367" s="708"/>
      <c r="AS367" s="708"/>
      <c r="AT367" s="708"/>
      <c r="AU367" s="708"/>
      <c r="AV367" s="708"/>
      <c r="AW367" s="708"/>
      <c r="AX367" s="708"/>
      <c r="AY367" s="708"/>
      <c r="AZ367" s="708"/>
      <c r="BA367" s="708"/>
      <c r="BB367" s="708"/>
      <c r="BC367" s="708"/>
      <c r="BD367" s="708"/>
      <c r="BE367" s="708"/>
      <c r="BF367" s="708"/>
      <c r="BG367" s="708"/>
      <c r="BH367" s="708"/>
      <c r="BI367" s="708"/>
      <c r="BJ367" s="708"/>
      <c r="BK367" s="708"/>
      <c r="BL367" s="708"/>
      <c r="BM367" s="708"/>
    </row>
    <row r="368">
      <c r="A368" s="704"/>
      <c r="B368" s="708"/>
      <c r="C368" s="765"/>
      <c r="D368" s="708"/>
      <c r="E368" s="708"/>
      <c r="F368" s="708"/>
      <c r="G368" s="708"/>
      <c r="H368" s="708"/>
      <c r="I368" s="708"/>
      <c r="J368" s="708"/>
      <c r="K368" s="708"/>
      <c r="L368" s="708"/>
      <c r="M368" s="708"/>
      <c r="N368" s="708"/>
      <c r="O368" s="708"/>
      <c r="P368" s="708"/>
      <c r="Q368" s="708"/>
      <c r="R368" s="708"/>
      <c r="S368" s="708"/>
      <c r="T368" s="708"/>
      <c r="U368" s="708"/>
      <c r="V368" s="708"/>
      <c r="W368" s="708"/>
      <c r="X368" s="708"/>
      <c r="Y368" s="708"/>
      <c r="Z368" s="708"/>
      <c r="AA368" s="708"/>
      <c r="AB368" s="708"/>
      <c r="AC368" s="708"/>
      <c r="AD368" s="708"/>
      <c r="AE368" s="708"/>
      <c r="AF368" s="708"/>
      <c r="AG368" s="708"/>
      <c r="AH368" s="708"/>
      <c r="AI368" s="708"/>
      <c r="AJ368" s="708"/>
      <c r="AK368" s="708"/>
      <c r="AL368" s="708"/>
      <c r="AM368" s="708"/>
      <c r="AN368" s="708"/>
      <c r="AO368" s="708"/>
      <c r="AP368" s="708"/>
      <c r="AQ368" s="708"/>
      <c r="AR368" s="708"/>
      <c r="AS368" s="708"/>
      <c r="AT368" s="708"/>
      <c r="AU368" s="708"/>
      <c r="AV368" s="708"/>
      <c r="AW368" s="708"/>
      <c r="AX368" s="708"/>
      <c r="AY368" s="708"/>
      <c r="AZ368" s="708"/>
      <c r="BA368" s="708"/>
      <c r="BB368" s="708"/>
      <c r="BC368" s="708"/>
      <c r="BD368" s="708"/>
      <c r="BE368" s="708"/>
      <c r="BF368" s="708"/>
      <c r="BG368" s="708"/>
      <c r="BH368" s="708"/>
      <c r="BI368" s="708"/>
      <c r="BJ368" s="708"/>
      <c r="BK368" s="708"/>
      <c r="BL368" s="708"/>
      <c r="BM368" s="708"/>
    </row>
    <row r="369">
      <c r="A369" s="704"/>
      <c r="B369" s="708"/>
      <c r="C369" s="765"/>
      <c r="D369" s="708"/>
      <c r="E369" s="708"/>
      <c r="F369" s="708"/>
      <c r="G369" s="708"/>
      <c r="H369" s="708"/>
      <c r="I369" s="708"/>
      <c r="J369" s="708"/>
      <c r="K369" s="708"/>
      <c r="L369" s="708"/>
      <c r="M369" s="708"/>
      <c r="N369" s="708"/>
      <c r="O369" s="708"/>
      <c r="P369" s="708"/>
      <c r="Q369" s="708"/>
      <c r="R369" s="708"/>
      <c r="S369" s="708"/>
      <c r="T369" s="708"/>
      <c r="U369" s="708"/>
      <c r="V369" s="708"/>
      <c r="W369" s="708"/>
      <c r="X369" s="708"/>
      <c r="Y369" s="708"/>
      <c r="Z369" s="708"/>
      <c r="AA369" s="708"/>
      <c r="AB369" s="708"/>
      <c r="AC369" s="708"/>
      <c r="AD369" s="708"/>
      <c r="AE369" s="708"/>
      <c r="AF369" s="708"/>
      <c r="AG369" s="708"/>
      <c r="AH369" s="708"/>
      <c r="AI369" s="708"/>
      <c r="AJ369" s="708"/>
      <c r="AK369" s="708"/>
      <c r="AL369" s="708"/>
      <c r="AM369" s="708"/>
      <c r="AN369" s="708"/>
      <c r="AO369" s="708"/>
      <c r="AP369" s="708"/>
      <c r="AQ369" s="708"/>
      <c r="AR369" s="708"/>
      <c r="AS369" s="708"/>
      <c r="AT369" s="708"/>
      <c r="AU369" s="708"/>
      <c r="AV369" s="708"/>
      <c r="AW369" s="708"/>
      <c r="AX369" s="708"/>
      <c r="AY369" s="708"/>
      <c r="AZ369" s="708"/>
      <c r="BA369" s="708"/>
      <c r="BB369" s="708"/>
      <c r="BC369" s="708"/>
      <c r="BD369" s="708"/>
      <c r="BE369" s="708"/>
      <c r="BF369" s="708"/>
      <c r="BG369" s="708"/>
      <c r="BH369" s="708"/>
      <c r="BI369" s="708"/>
      <c r="BJ369" s="708"/>
      <c r="BK369" s="708"/>
      <c r="BL369" s="708"/>
      <c r="BM369" s="708"/>
    </row>
    <row r="370">
      <c r="A370" s="704"/>
      <c r="B370" s="708"/>
      <c r="C370" s="765"/>
      <c r="D370" s="708"/>
      <c r="E370" s="708"/>
      <c r="F370" s="708"/>
      <c r="G370" s="708"/>
      <c r="H370" s="708"/>
      <c r="I370" s="708"/>
      <c r="J370" s="708"/>
      <c r="K370" s="708"/>
      <c r="L370" s="708"/>
      <c r="M370" s="708"/>
      <c r="N370" s="708"/>
      <c r="O370" s="708"/>
      <c r="P370" s="708"/>
      <c r="Q370" s="708"/>
      <c r="R370" s="708"/>
      <c r="S370" s="708"/>
      <c r="T370" s="708"/>
      <c r="U370" s="708"/>
      <c r="V370" s="708"/>
      <c r="W370" s="708"/>
      <c r="X370" s="708"/>
      <c r="Y370" s="708"/>
      <c r="Z370" s="708"/>
      <c r="AA370" s="708"/>
      <c r="AB370" s="708"/>
      <c r="AC370" s="708"/>
      <c r="AD370" s="708"/>
      <c r="AE370" s="708"/>
      <c r="AF370" s="708"/>
      <c r="AG370" s="708"/>
      <c r="AH370" s="708"/>
      <c r="AI370" s="708"/>
      <c r="AJ370" s="708"/>
      <c r="AK370" s="708"/>
      <c r="AL370" s="708"/>
      <c r="AM370" s="708"/>
      <c r="AN370" s="708"/>
      <c r="AO370" s="708"/>
      <c r="AP370" s="708"/>
      <c r="AQ370" s="708"/>
      <c r="AR370" s="708"/>
      <c r="AS370" s="708"/>
      <c r="AT370" s="708"/>
      <c r="AU370" s="708"/>
      <c r="AV370" s="708"/>
      <c r="AW370" s="708"/>
      <c r="AX370" s="708"/>
      <c r="AY370" s="708"/>
      <c r="AZ370" s="708"/>
      <c r="BA370" s="708"/>
      <c r="BB370" s="708"/>
      <c r="BC370" s="708"/>
      <c r="BD370" s="708"/>
      <c r="BE370" s="708"/>
      <c r="BF370" s="708"/>
      <c r="BG370" s="708"/>
      <c r="BH370" s="708"/>
      <c r="BI370" s="708"/>
      <c r="BJ370" s="708"/>
      <c r="BK370" s="708"/>
      <c r="BL370" s="708"/>
      <c r="BM370" s="708"/>
    </row>
    <row r="371">
      <c r="A371" s="704"/>
      <c r="B371" s="708"/>
      <c r="C371" s="765"/>
      <c r="D371" s="708"/>
      <c r="E371" s="708"/>
      <c r="F371" s="708"/>
      <c r="G371" s="708"/>
      <c r="H371" s="708"/>
      <c r="I371" s="708"/>
      <c r="J371" s="708"/>
      <c r="K371" s="708"/>
      <c r="L371" s="708"/>
      <c r="M371" s="708"/>
      <c r="N371" s="708"/>
      <c r="O371" s="708"/>
      <c r="P371" s="708"/>
      <c r="Q371" s="708"/>
      <c r="R371" s="708"/>
      <c r="S371" s="708"/>
      <c r="T371" s="708"/>
      <c r="U371" s="708"/>
      <c r="V371" s="708"/>
      <c r="W371" s="708"/>
      <c r="X371" s="708"/>
      <c r="Y371" s="708"/>
      <c r="Z371" s="708"/>
      <c r="AA371" s="708"/>
      <c r="AB371" s="708"/>
      <c r="AC371" s="708"/>
      <c r="AD371" s="708"/>
      <c r="AE371" s="708"/>
      <c r="AF371" s="708"/>
      <c r="AG371" s="708"/>
      <c r="AH371" s="708"/>
      <c r="AI371" s="708"/>
      <c r="AJ371" s="708"/>
      <c r="AK371" s="708"/>
      <c r="AL371" s="708"/>
      <c r="AM371" s="708"/>
      <c r="AN371" s="708"/>
      <c r="AO371" s="708"/>
      <c r="AP371" s="708"/>
      <c r="AQ371" s="708"/>
      <c r="AR371" s="708"/>
      <c r="AS371" s="708"/>
      <c r="AT371" s="708"/>
      <c r="AU371" s="708"/>
      <c r="AV371" s="708"/>
      <c r="AW371" s="708"/>
      <c r="AX371" s="708"/>
      <c r="AY371" s="708"/>
      <c r="AZ371" s="708"/>
      <c r="BA371" s="708"/>
      <c r="BB371" s="708"/>
      <c r="BC371" s="708"/>
      <c r="BD371" s="708"/>
      <c r="BE371" s="708"/>
      <c r="BF371" s="708"/>
      <c r="BG371" s="708"/>
      <c r="BH371" s="708"/>
      <c r="BI371" s="708"/>
      <c r="BJ371" s="708"/>
      <c r="BK371" s="708"/>
      <c r="BL371" s="708"/>
      <c r="BM371" s="708"/>
    </row>
    <row r="372">
      <c r="A372" s="704"/>
      <c r="B372" s="708"/>
      <c r="C372" s="765"/>
      <c r="D372" s="708"/>
      <c r="E372" s="708"/>
      <c r="F372" s="708"/>
      <c r="G372" s="708"/>
      <c r="H372" s="708"/>
      <c r="I372" s="708"/>
      <c r="J372" s="708"/>
      <c r="K372" s="708"/>
      <c r="L372" s="708"/>
      <c r="M372" s="708"/>
      <c r="N372" s="708"/>
      <c r="O372" s="708"/>
      <c r="P372" s="708"/>
      <c r="Q372" s="708"/>
      <c r="R372" s="708"/>
      <c r="S372" s="708"/>
      <c r="T372" s="708"/>
      <c r="U372" s="708"/>
      <c r="V372" s="708"/>
      <c r="W372" s="708"/>
      <c r="X372" s="708"/>
      <c r="Y372" s="708"/>
      <c r="Z372" s="708"/>
      <c r="AA372" s="708"/>
      <c r="AB372" s="708"/>
      <c r="AC372" s="708"/>
      <c r="AD372" s="708"/>
      <c r="AE372" s="708"/>
      <c r="AF372" s="708"/>
      <c r="AG372" s="708"/>
      <c r="AH372" s="708"/>
      <c r="AI372" s="708"/>
      <c r="AJ372" s="708"/>
      <c r="AK372" s="708"/>
      <c r="AL372" s="708"/>
      <c r="AM372" s="708"/>
      <c r="AN372" s="708"/>
      <c r="AO372" s="708"/>
      <c r="AP372" s="708"/>
      <c r="AQ372" s="708"/>
      <c r="AR372" s="708"/>
      <c r="AS372" s="708"/>
      <c r="AT372" s="708"/>
      <c r="AU372" s="708"/>
      <c r="AV372" s="708"/>
      <c r="AW372" s="708"/>
      <c r="AX372" s="708"/>
      <c r="AY372" s="708"/>
      <c r="AZ372" s="708"/>
      <c r="BA372" s="708"/>
      <c r="BB372" s="708"/>
      <c r="BC372" s="708"/>
      <c r="BD372" s="708"/>
      <c r="BE372" s="708"/>
      <c r="BF372" s="708"/>
      <c r="BG372" s="708"/>
      <c r="BH372" s="708"/>
      <c r="BI372" s="708"/>
      <c r="BJ372" s="708"/>
      <c r="BK372" s="708"/>
      <c r="BL372" s="708"/>
      <c r="BM372" s="708"/>
    </row>
    <row r="373">
      <c r="A373" s="704"/>
      <c r="B373" s="708"/>
      <c r="C373" s="765"/>
      <c r="D373" s="708"/>
      <c r="E373" s="708"/>
      <c r="F373" s="708"/>
      <c r="G373" s="708"/>
      <c r="H373" s="708"/>
      <c r="I373" s="708"/>
      <c r="J373" s="708"/>
      <c r="K373" s="708"/>
      <c r="L373" s="708"/>
      <c r="M373" s="708"/>
      <c r="N373" s="708"/>
      <c r="O373" s="708"/>
      <c r="P373" s="708"/>
      <c r="Q373" s="708"/>
      <c r="R373" s="708"/>
      <c r="S373" s="708"/>
      <c r="T373" s="708"/>
      <c r="U373" s="708"/>
      <c r="V373" s="708"/>
      <c r="W373" s="708"/>
      <c r="X373" s="708"/>
      <c r="Y373" s="708"/>
      <c r="Z373" s="708"/>
      <c r="AA373" s="708"/>
      <c r="AB373" s="708"/>
      <c r="AC373" s="708"/>
      <c r="AD373" s="708"/>
      <c r="AE373" s="708"/>
      <c r="AF373" s="708"/>
      <c r="AG373" s="708"/>
      <c r="AH373" s="708"/>
      <c r="AI373" s="708"/>
      <c r="AJ373" s="708"/>
      <c r="AK373" s="708"/>
      <c r="AL373" s="708"/>
      <c r="AM373" s="708"/>
      <c r="AN373" s="708"/>
      <c r="AO373" s="708"/>
      <c r="AP373" s="708"/>
      <c r="AQ373" s="708"/>
      <c r="AR373" s="708"/>
      <c r="AS373" s="708"/>
      <c r="AT373" s="708"/>
      <c r="AU373" s="708"/>
      <c r="AV373" s="708"/>
      <c r="AW373" s="708"/>
      <c r="AX373" s="708"/>
      <c r="AY373" s="708"/>
      <c r="AZ373" s="708"/>
      <c r="BA373" s="708"/>
      <c r="BB373" s="708"/>
      <c r="BC373" s="708"/>
      <c r="BD373" s="708"/>
      <c r="BE373" s="708"/>
      <c r="BF373" s="708"/>
      <c r="BG373" s="708"/>
      <c r="BH373" s="708"/>
      <c r="BI373" s="708"/>
      <c r="BJ373" s="708"/>
      <c r="BK373" s="708"/>
      <c r="BL373" s="708"/>
      <c r="BM373" s="708"/>
    </row>
    <row r="374">
      <c r="A374" s="704"/>
      <c r="B374" s="708"/>
      <c r="C374" s="765"/>
      <c r="D374" s="708"/>
      <c r="E374" s="708"/>
      <c r="F374" s="708"/>
      <c r="G374" s="708"/>
      <c r="H374" s="708"/>
      <c r="I374" s="708"/>
      <c r="J374" s="708"/>
      <c r="K374" s="708"/>
      <c r="L374" s="708"/>
      <c r="M374" s="708"/>
      <c r="N374" s="708"/>
      <c r="O374" s="708"/>
      <c r="P374" s="708"/>
      <c r="Q374" s="708"/>
      <c r="R374" s="708"/>
      <c r="S374" s="708"/>
      <c r="T374" s="708"/>
      <c r="U374" s="708"/>
      <c r="V374" s="708"/>
      <c r="W374" s="708"/>
      <c r="X374" s="708"/>
      <c r="Y374" s="708"/>
      <c r="Z374" s="708"/>
      <c r="AA374" s="708"/>
      <c r="AB374" s="708"/>
      <c r="AC374" s="708"/>
      <c r="AD374" s="708"/>
      <c r="AE374" s="708"/>
      <c r="AF374" s="708"/>
      <c r="AG374" s="708"/>
      <c r="AH374" s="708"/>
      <c r="AI374" s="708"/>
      <c r="AJ374" s="708"/>
      <c r="AK374" s="708"/>
      <c r="AL374" s="708"/>
      <c r="AM374" s="708"/>
      <c r="AN374" s="708"/>
      <c r="AO374" s="708"/>
      <c r="AP374" s="708"/>
      <c r="AQ374" s="708"/>
      <c r="AR374" s="708"/>
      <c r="AS374" s="708"/>
      <c r="AT374" s="708"/>
      <c r="AU374" s="708"/>
      <c r="AV374" s="708"/>
      <c r="AW374" s="708"/>
      <c r="AX374" s="708"/>
      <c r="AY374" s="708"/>
      <c r="AZ374" s="708"/>
      <c r="BA374" s="708"/>
      <c r="BB374" s="708"/>
      <c r="BC374" s="708"/>
      <c r="BD374" s="708"/>
      <c r="BE374" s="708"/>
      <c r="BF374" s="708"/>
      <c r="BG374" s="708"/>
      <c r="BH374" s="708"/>
      <c r="BI374" s="708"/>
      <c r="BJ374" s="708"/>
      <c r="BK374" s="708"/>
      <c r="BL374" s="708"/>
      <c r="BM374" s="708"/>
    </row>
    <row r="375">
      <c r="A375" s="704"/>
      <c r="B375" s="708"/>
      <c r="C375" s="765"/>
      <c r="D375" s="708"/>
      <c r="E375" s="708"/>
      <c r="F375" s="708"/>
      <c r="G375" s="708"/>
      <c r="H375" s="708"/>
      <c r="I375" s="708"/>
      <c r="J375" s="708"/>
      <c r="K375" s="708"/>
      <c r="L375" s="708"/>
      <c r="M375" s="708"/>
      <c r="N375" s="708"/>
      <c r="O375" s="708"/>
      <c r="P375" s="708"/>
      <c r="Q375" s="708"/>
      <c r="R375" s="708"/>
      <c r="S375" s="708"/>
      <c r="T375" s="708"/>
      <c r="U375" s="708"/>
      <c r="V375" s="708"/>
      <c r="W375" s="708"/>
      <c r="X375" s="708"/>
      <c r="Y375" s="708"/>
      <c r="Z375" s="708"/>
      <c r="AA375" s="708"/>
      <c r="AB375" s="708"/>
      <c r="AC375" s="708"/>
      <c r="AD375" s="708"/>
      <c r="AE375" s="708"/>
      <c r="AF375" s="708"/>
      <c r="AG375" s="708"/>
      <c r="AH375" s="708"/>
      <c r="AI375" s="708"/>
      <c r="AJ375" s="708"/>
      <c r="AK375" s="708"/>
      <c r="AL375" s="708"/>
      <c r="AM375" s="708"/>
      <c r="AN375" s="708"/>
      <c r="AO375" s="708"/>
      <c r="AP375" s="708"/>
      <c r="AQ375" s="708"/>
      <c r="AR375" s="708"/>
      <c r="AS375" s="708"/>
      <c r="AT375" s="708"/>
      <c r="AU375" s="708"/>
      <c r="AV375" s="708"/>
      <c r="AW375" s="708"/>
      <c r="AX375" s="708"/>
      <c r="AY375" s="708"/>
      <c r="AZ375" s="708"/>
      <c r="BA375" s="708"/>
      <c r="BB375" s="708"/>
      <c r="BC375" s="708"/>
      <c r="BD375" s="708"/>
      <c r="BE375" s="708"/>
      <c r="BF375" s="708"/>
      <c r="BG375" s="708"/>
      <c r="BH375" s="708"/>
      <c r="BI375" s="708"/>
      <c r="BJ375" s="708"/>
      <c r="BK375" s="708"/>
      <c r="BL375" s="708"/>
      <c r="BM375" s="708"/>
    </row>
    <row r="376">
      <c r="A376" s="704"/>
      <c r="B376" s="708"/>
      <c r="C376" s="765"/>
      <c r="D376" s="708"/>
      <c r="E376" s="708"/>
      <c r="F376" s="708"/>
      <c r="G376" s="708"/>
      <c r="H376" s="708"/>
      <c r="I376" s="708"/>
      <c r="J376" s="708"/>
      <c r="K376" s="708"/>
      <c r="L376" s="708"/>
      <c r="M376" s="708"/>
      <c r="N376" s="708"/>
      <c r="O376" s="708"/>
      <c r="P376" s="708"/>
      <c r="Q376" s="708"/>
      <c r="R376" s="708"/>
      <c r="S376" s="708"/>
      <c r="T376" s="708"/>
      <c r="U376" s="708"/>
      <c r="V376" s="708"/>
      <c r="W376" s="708"/>
      <c r="X376" s="708"/>
      <c r="Y376" s="708"/>
      <c r="Z376" s="708"/>
      <c r="AA376" s="708"/>
      <c r="AB376" s="708"/>
      <c r="AC376" s="708"/>
      <c r="AD376" s="708"/>
      <c r="AE376" s="708"/>
      <c r="AF376" s="708"/>
      <c r="AG376" s="708"/>
      <c r="AH376" s="708"/>
      <c r="AI376" s="708"/>
      <c r="AJ376" s="708"/>
      <c r="AK376" s="708"/>
      <c r="AL376" s="708"/>
      <c r="AM376" s="708"/>
      <c r="AN376" s="708"/>
      <c r="AO376" s="708"/>
      <c r="AP376" s="708"/>
      <c r="AQ376" s="708"/>
      <c r="AR376" s="708"/>
      <c r="AS376" s="708"/>
      <c r="AT376" s="708"/>
      <c r="AU376" s="708"/>
      <c r="AV376" s="708"/>
      <c r="AW376" s="708"/>
      <c r="AX376" s="708"/>
      <c r="AY376" s="708"/>
      <c r="AZ376" s="708"/>
      <c r="BA376" s="708"/>
      <c r="BB376" s="708"/>
      <c r="BC376" s="708"/>
      <c r="BD376" s="708"/>
      <c r="BE376" s="708"/>
      <c r="BF376" s="708"/>
      <c r="BG376" s="708"/>
      <c r="BH376" s="708"/>
      <c r="BI376" s="708"/>
      <c r="BJ376" s="708"/>
      <c r="BK376" s="708"/>
      <c r="BL376" s="708"/>
      <c r="BM376" s="708"/>
    </row>
    <row r="377">
      <c r="A377" s="704"/>
      <c r="B377" s="708"/>
      <c r="C377" s="765"/>
      <c r="D377" s="708"/>
      <c r="E377" s="708"/>
      <c r="F377" s="708"/>
      <c r="G377" s="708"/>
      <c r="H377" s="708"/>
      <c r="I377" s="708"/>
      <c r="J377" s="708"/>
      <c r="K377" s="708"/>
      <c r="L377" s="708"/>
      <c r="M377" s="708"/>
      <c r="N377" s="708"/>
      <c r="O377" s="708"/>
      <c r="P377" s="708"/>
      <c r="Q377" s="708"/>
      <c r="R377" s="708"/>
      <c r="S377" s="708"/>
      <c r="T377" s="708"/>
      <c r="U377" s="708"/>
      <c r="V377" s="708"/>
      <c r="W377" s="708"/>
      <c r="X377" s="708"/>
      <c r="Y377" s="708"/>
      <c r="Z377" s="708"/>
      <c r="AA377" s="708"/>
      <c r="AB377" s="708"/>
      <c r="AC377" s="708"/>
      <c r="AD377" s="708"/>
      <c r="AE377" s="708"/>
      <c r="AF377" s="708"/>
      <c r="AG377" s="708"/>
      <c r="AH377" s="708"/>
      <c r="AI377" s="708"/>
      <c r="AJ377" s="708"/>
      <c r="AK377" s="708"/>
      <c r="AL377" s="708"/>
      <c r="AM377" s="708"/>
      <c r="AN377" s="708"/>
      <c r="AO377" s="708"/>
      <c r="AP377" s="708"/>
      <c r="AQ377" s="708"/>
      <c r="AR377" s="708"/>
      <c r="AS377" s="708"/>
      <c r="AT377" s="708"/>
      <c r="AU377" s="708"/>
      <c r="AV377" s="708"/>
      <c r="AW377" s="708"/>
      <c r="AX377" s="708"/>
      <c r="AY377" s="708"/>
      <c r="AZ377" s="708"/>
      <c r="BA377" s="708"/>
      <c r="BB377" s="708"/>
      <c r="BC377" s="708"/>
      <c r="BD377" s="708"/>
      <c r="BE377" s="708"/>
      <c r="BF377" s="708"/>
      <c r="BG377" s="708"/>
      <c r="BH377" s="708"/>
      <c r="BI377" s="708"/>
      <c r="BJ377" s="708"/>
      <c r="BK377" s="708"/>
      <c r="BL377" s="708"/>
      <c r="BM377" s="708"/>
    </row>
    <row r="378">
      <c r="A378" s="704"/>
      <c r="B378" s="708"/>
      <c r="C378" s="765"/>
      <c r="D378" s="708"/>
      <c r="E378" s="708"/>
      <c r="F378" s="708"/>
      <c r="G378" s="708"/>
      <c r="H378" s="708"/>
      <c r="I378" s="708"/>
      <c r="J378" s="708"/>
      <c r="K378" s="708"/>
      <c r="L378" s="708"/>
      <c r="M378" s="708"/>
      <c r="N378" s="708"/>
      <c r="O378" s="708"/>
      <c r="P378" s="708"/>
      <c r="Q378" s="708"/>
      <c r="R378" s="708"/>
      <c r="S378" s="708"/>
      <c r="T378" s="708"/>
      <c r="U378" s="708"/>
      <c r="V378" s="708"/>
      <c r="W378" s="708"/>
      <c r="X378" s="708"/>
      <c r="Y378" s="708"/>
      <c r="Z378" s="708"/>
      <c r="AA378" s="708"/>
      <c r="AB378" s="708"/>
      <c r="AC378" s="708"/>
      <c r="AD378" s="708"/>
      <c r="AE378" s="708"/>
      <c r="AF378" s="708"/>
      <c r="AG378" s="708"/>
      <c r="AH378" s="708"/>
      <c r="AI378" s="708"/>
      <c r="AJ378" s="708"/>
      <c r="AK378" s="708"/>
      <c r="AL378" s="708"/>
      <c r="AM378" s="708"/>
      <c r="AN378" s="708"/>
      <c r="AO378" s="708"/>
      <c r="AP378" s="708"/>
      <c r="AQ378" s="708"/>
      <c r="AR378" s="708"/>
      <c r="AS378" s="708"/>
      <c r="AT378" s="708"/>
      <c r="AU378" s="708"/>
      <c r="AV378" s="708"/>
      <c r="AW378" s="708"/>
      <c r="AX378" s="708"/>
      <c r="AY378" s="708"/>
      <c r="AZ378" s="708"/>
      <c r="BA378" s="708"/>
      <c r="BB378" s="708"/>
      <c r="BC378" s="708"/>
      <c r="BD378" s="708"/>
      <c r="BE378" s="708"/>
      <c r="BF378" s="708"/>
      <c r="BG378" s="708"/>
      <c r="BH378" s="708"/>
      <c r="BI378" s="708"/>
      <c r="BJ378" s="708"/>
      <c r="BK378" s="708"/>
      <c r="BL378" s="708"/>
      <c r="BM378" s="708"/>
    </row>
    <row r="379">
      <c r="A379" s="704"/>
      <c r="B379" s="708"/>
      <c r="C379" s="765"/>
      <c r="D379" s="708"/>
      <c r="E379" s="708"/>
      <c r="F379" s="708"/>
      <c r="G379" s="708"/>
      <c r="H379" s="708"/>
      <c r="I379" s="708"/>
      <c r="J379" s="708"/>
      <c r="K379" s="708"/>
      <c r="L379" s="708"/>
      <c r="M379" s="708"/>
      <c r="N379" s="708"/>
      <c r="O379" s="708"/>
      <c r="P379" s="708"/>
      <c r="Q379" s="708"/>
      <c r="R379" s="708"/>
      <c r="S379" s="708"/>
      <c r="T379" s="708"/>
      <c r="U379" s="708"/>
      <c r="V379" s="708"/>
      <c r="W379" s="708"/>
      <c r="X379" s="708"/>
      <c r="Y379" s="708"/>
      <c r="Z379" s="708"/>
      <c r="AA379" s="708"/>
      <c r="AB379" s="708"/>
      <c r="AC379" s="708"/>
      <c r="AD379" s="708"/>
      <c r="AE379" s="708"/>
      <c r="AF379" s="708"/>
      <c r="AG379" s="708"/>
      <c r="AH379" s="708"/>
      <c r="AI379" s="708"/>
      <c r="AJ379" s="708"/>
      <c r="AK379" s="708"/>
      <c r="AL379" s="708"/>
      <c r="AM379" s="708"/>
      <c r="AN379" s="708"/>
      <c r="AO379" s="708"/>
      <c r="AP379" s="708"/>
      <c r="AQ379" s="708"/>
      <c r="AR379" s="708"/>
      <c r="AS379" s="708"/>
      <c r="AT379" s="708"/>
      <c r="AU379" s="708"/>
      <c r="AV379" s="708"/>
      <c r="AW379" s="708"/>
      <c r="AX379" s="708"/>
      <c r="AY379" s="708"/>
      <c r="AZ379" s="708"/>
      <c r="BA379" s="708"/>
      <c r="BB379" s="708"/>
      <c r="BC379" s="708"/>
      <c r="BD379" s="708"/>
      <c r="BE379" s="708"/>
      <c r="BF379" s="708"/>
      <c r="BG379" s="708"/>
      <c r="BH379" s="708"/>
      <c r="BI379" s="708"/>
      <c r="BJ379" s="708"/>
      <c r="BK379" s="708"/>
      <c r="BL379" s="708"/>
      <c r="BM379" s="708"/>
    </row>
    <row r="380">
      <c r="A380" s="704"/>
      <c r="B380" s="708"/>
      <c r="C380" s="765"/>
      <c r="D380" s="708"/>
      <c r="E380" s="708"/>
      <c r="F380" s="708"/>
      <c r="G380" s="708"/>
      <c r="H380" s="708"/>
      <c r="I380" s="708"/>
      <c r="J380" s="708"/>
      <c r="K380" s="708"/>
      <c r="L380" s="708"/>
      <c r="M380" s="708"/>
      <c r="N380" s="708"/>
      <c r="O380" s="708"/>
      <c r="P380" s="708"/>
      <c r="Q380" s="708"/>
      <c r="R380" s="708"/>
      <c r="S380" s="708"/>
      <c r="T380" s="708"/>
      <c r="U380" s="708"/>
      <c r="V380" s="708"/>
      <c r="W380" s="708"/>
      <c r="X380" s="708"/>
      <c r="Y380" s="708"/>
      <c r="Z380" s="708"/>
      <c r="AA380" s="708"/>
      <c r="AB380" s="708"/>
      <c r="AC380" s="708"/>
      <c r="AD380" s="708"/>
      <c r="AE380" s="708"/>
      <c r="AF380" s="708"/>
      <c r="AG380" s="708"/>
      <c r="AH380" s="708"/>
      <c r="AI380" s="708"/>
      <c r="AJ380" s="708"/>
      <c r="AK380" s="708"/>
      <c r="AL380" s="708"/>
      <c r="AM380" s="708"/>
      <c r="AN380" s="708"/>
      <c r="AO380" s="708"/>
      <c r="AP380" s="708"/>
      <c r="AQ380" s="708"/>
      <c r="AR380" s="708"/>
      <c r="AS380" s="708"/>
      <c r="AT380" s="708"/>
      <c r="AU380" s="708"/>
      <c r="AV380" s="708"/>
      <c r="AW380" s="708"/>
      <c r="AX380" s="708"/>
      <c r="AY380" s="708"/>
      <c r="AZ380" s="708"/>
      <c r="BA380" s="708"/>
      <c r="BB380" s="708"/>
      <c r="BC380" s="708"/>
      <c r="BD380" s="708"/>
      <c r="BE380" s="708"/>
      <c r="BF380" s="708"/>
      <c r="BG380" s="708"/>
      <c r="BH380" s="708"/>
      <c r="BI380" s="708"/>
      <c r="BJ380" s="708"/>
      <c r="BK380" s="708"/>
      <c r="BL380" s="708"/>
      <c r="BM380" s="708"/>
    </row>
    <row r="381">
      <c r="A381" s="704"/>
      <c r="B381" s="708"/>
      <c r="C381" s="765"/>
      <c r="D381" s="708"/>
      <c r="E381" s="708"/>
      <c r="F381" s="708"/>
      <c r="G381" s="708"/>
      <c r="H381" s="708"/>
      <c r="I381" s="708"/>
      <c r="J381" s="708"/>
      <c r="K381" s="708"/>
      <c r="L381" s="708"/>
      <c r="M381" s="708"/>
      <c r="N381" s="708"/>
      <c r="O381" s="708"/>
      <c r="P381" s="708"/>
      <c r="Q381" s="708"/>
      <c r="R381" s="708"/>
      <c r="S381" s="708"/>
      <c r="T381" s="708"/>
      <c r="U381" s="708"/>
      <c r="V381" s="708"/>
      <c r="W381" s="708"/>
      <c r="X381" s="708"/>
      <c r="Y381" s="708"/>
      <c r="Z381" s="708"/>
      <c r="AA381" s="708"/>
      <c r="AB381" s="708"/>
      <c r="AC381" s="708"/>
      <c r="AD381" s="708"/>
      <c r="AE381" s="708"/>
      <c r="AF381" s="708"/>
      <c r="AG381" s="708"/>
      <c r="AH381" s="708"/>
      <c r="AI381" s="708"/>
      <c r="AJ381" s="708"/>
      <c r="AK381" s="708"/>
      <c r="AL381" s="708"/>
      <c r="AM381" s="708"/>
      <c r="AN381" s="708"/>
      <c r="AO381" s="708"/>
      <c r="AP381" s="708"/>
      <c r="AQ381" s="708"/>
      <c r="AR381" s="708"/>
      <c r="AS381" s="708"/>
      <c r="AT381" s="708"/>
      <c r="AU381" s="708"/>
      <c r="AV381" s="708"/>
      <c r="AW381" s="708"/>
      <c r="AX381" s="708"/>
      <c r="AY381" s="708"/>
      <c r="AZ381" s="708"/>
      <c r="BA381" s="708"/>
      <c r="BB381" s="708"/>
      <c r="BC381" s="708"/>
      <c r="BD381" s="708"/>
      <c r="BE381" s="708"/>
      <c r="BF381" s="708"/>
      <c r="BG381" s="708"/>
      <c r="BH381" s="708"/>
      <c r="BI381" s="708"/>
      <c r="BJ381" s="708"/>
      <c r="BK381" s="708"/>
      <c r="BL381" s="708"/>
      <c r="BM381" s="708"/>
    </row>
    <row r="382">
      <c r="A382" s="704"/>
      <c r="B382" s="708"/>
      <c r="C382" s="765"/>
      <c r="D382" s="708"/>
      <c r="E382" s="708"/>
      <c r="F382" s="708"/>
      <c r="G382" s="708"/>
      <c r="H382" s="708"/>
      <c r="I382" s="708"/>
      <c r="J382" s="708"/>
      <c r="K382" s="708"/>
      <c r="L382" s="708"/>
      <c r="M382" s="708"/>
      <c r="N382" s="708"/>
      <c r="O382" s="708"/>
      <c r="P382" s="708"/>
      <c r="Q382" s="708"/>
      <c r="R382" s="708"/>
      <c r="S382" s="708"/>
      <c r="T382" s="708"/>
      <c r="U382" s="708"/>
      <c r="V382" s="708"/>
      <c r="W382" s="708"/>
      <c r="X382" s="708"/>
      <c r="Y382" s="708"/>
      <c r="Z382" s="708"/>
      <c r="AA382" s="708"/>
      <c r="AB382" s="708"/>
      <c r="AC382" s="708"/>
      <c r="AD382" s="708"/>
      <c r="AE382" s="708"/>
      <c r="AF382" s="708"/>
      <c r="AG382" s="708"/>
      <c r="AH382" s="708"/>
      <c r="AI382" s="708"/>
      <c r="AJ382" s="708"/>
      <c r="AK382" s="708"/>
      <c r="AL382" s="708"/>
      <c r="AM382" s="708"/>
      <c r="AN382" s="708"/>
      <c r="AO382" s="708"/>
      <c r="AP382" s="708"/>
      <c r="AQ382" s="708"/>
      <c r="AR382" s="708"/>
      <c r="AS382" s="708"/>
      <c r="AT382" s="708"/>
      <c r="AU382" s="708"/>
      <c r="AV382" s="708"/>
      <c r="AW382" s="708"/>
      <c r="AX382" s="708"/>
      <c r="AY382" s="708"/>
      <c r="AZ382" s="708"/>
      <c r="BA382" s="708"/>
      <c r="BB382" s="708"/>
      <c r="BC382" s="708"/>
      <c r="BD382" s="708"/>
      <c r="BE382" s="708"/>
      <c r="BF382" s="708"/>
      <c r="BG382" s="708"/>
      <c r="BH382" s="708"/>
      <c r="BI382" s="708"/>
      <c r="BJ382" s="708"/>
      <c r="BK382" s="708"/>
      <c r="BL382" s="708"/>
      <c r="BM382" s="708"/>
    </row>
    <row r="383">
      <c r="A383" s="704"/>
      <c r="B383" s="708"/>
      <c r="C383" s="765"/>
      <c r="D383" s="708"/>
      <c r="E383" s="708"/>
      <c r="F383" s="708"/>
      <c r="G383" s="708"/>
      <c r="H383" s="708"/>
      <c r="I383" s="708"/>
      <c r="J383" s="708"/>
      <c r="K383" s="708"/>
      <c r="L383" s="708"/>
      <c r="M383" s="708"/>
      <c r="N383" s="708"/>
      <c r="O383" s="708"/>
      <c r="P383" s="708"/>
      <c r="Q383" s="708"/>
      <c r="R383" s="708"/>
      <c r="S383" s="708"/>
      <c r="T383" s="708"/>
      <c r="U383" s="708"/>
      <c r="V383" s="708"/>
      <c r="W383" s="708"/>
      <c r="X383" s="708"/>
      <c r="Y383" s="708"/>
      <c r="Z383" s="708"/>
      <c r="AA383" s="708"/>
      <c r="AB383" s="708"/>
      <c r="AC383" s="708"/>
      <c r="AD383" s="708"/>
      <c r="AE383" s="708"/>
      <c r="AF383" s="708"/>
      <c r="AG383" s="708"/>
      <c r="AH383" s="708"/>
      <c r="AI383" s="708"/>
      <c r="AJ383" s="708"/>
      <c r="AK383" s="708"/>
      <c r="AL383" s="708"/>
      <c r="AM383" s="708"/>
      <c r="AN383" s="708"/>
      <c r="AO383" s="708"/>
      <c r="AP383" s="708"/>
      <c r="AQ383" s="708"/>
      <c r="AR383" s="708"/>
      <c r="AS383" s="708"/>
      <c r="AT383" s="708"/>
      <c r="AU383" s="708"/>
      <c r="AV383" s="708"/>
      <c r="AW383" s="708"/>
      <c r="AX383" s="708"/>
      <c r="AY383" s="708"/>
      <c r="AZ383" s="708"/>
      <c r="BA383" s="708"/>
      <c r="BB383" s="708"/>
      <c r="BC383" s="708"/>
      <c r="BD383" s="708"/>
      <c r="BE383" s="708"/>
      <c r="BF383" s="708"/>
      <c r="BG383" s="708"/>
      <c r="BH383" s="708"/>
      <c r="BI383" s="708"/>
      <c r="BJ383" s="708"/>
      <c r="BK383" s="708"/>
      <c r="BL383" s="708"/>
      <c r="BM383" s="708"/>
    </row>
    <row r="384">
      <c r="A384" s="704"/>
      <c r="B384" s="708"/>
      <c r="C384" s="765"/>
      <c r="D384" s="708"/>
      <c r="E384" s="708"/>
      <c r="F384" s="708"/>
      <c r="G384" s="708"/>
      <c r="H384" s="708"/>
      <c r="I384" s="708"/>
      <c r="J384" s="708"/>
      <c r="K384" s="708"/>
      <c r="L384" s="708"/>
      <c r="M384" s="708"/>
      <c r="N384" s="708"/>
      <c r="O384" s="708"/>
      <c r="P384" s="708"/>
      <c r="Q384" s="708"/>
      <c r="R384" s="708"/>
      <c r="S384" s="708"/>
      <c r="T384" s="708"/>
      <c r="U384" s="708"/>
      <c r="V384" s="708"/>
      <c r="W384" s="708"/>
      <c r="X384" s="708"/>
      <c r="Y384" s="708"/>
      <c r="Z384" s="708"/>
      <c r="AA384" s="708"/>
      <c r="AB384" s="708"/>
      <c r="AC384" s="708"/>
      <c r="AD384" s="708"/>
      <c r="AE384" s="708"/>
      <c r="AF384" s="708"/>
      <c r="AG384" s="708"/>
      <c r="AH384" s="708"/>
      <c r="AI384" s="708"/>
      <c r="AJ384" s="708"/>
      <c r="AK384" s="708"/>
      <c r="AL384" s="708"/>
      <c r="AM384" s="708"/>
      <c r="AN384" s="708"/>
      <c r="AO384" s="708"/>
      <c r="AP384" s="708"/>
      <c r="AQ384" s="708"/>
      <c r="AR384" s="708"/>
      <c r="AS384" s="708"/>
      <c r="AT384" s="708"/>
      <c r="AU384" s="708"/>
      <c r="AV384" s="708"/>
      <c r="AW384" s="708"/>
      <c r="AX384" s="708"/>
      <c r="AY384" s="708"/>
      <c r="AZ384" s="708"/>
      <c r="BA384" s="708"/>
      <c r="BB384" s="708"/>
      <c r="BC384" s="708"/>
      <c r="BD384" s="708"/>
      <c r="BE384" s="708"/>
      <c r="BF384" s="708"/>
      <c r="BG384" s="708"/>
      <c r="BH384" s="708"/>
      <c r="BI384" s="708"/>
      <c r="BJ384" s="708"/>
      <c r="BK384" s="708"/>
      <c r="BL384" s="708"/>
      <c r="BM384" s="708"/>
    </row>
    <row r="385">
      <c r="A385" s="704"/>
      <c r="B385" s="708"/>
      <c r="C385" s="765"/>
      <c r="D385" s="708"/>
      <c r="E385" s="708"/>
      <c r="F385" s="708"/>
      <c r="G385" s="708"/>
      <c r="H385" s="708"/>
      <c r="I385" s="708"/>
      <c r="J385" s="708"/>
      <c r="K385" s="708"/>
      <c r="L385" s="708"/>
      <c r="M385" s="708"/>
      <c r="N385" s="708"/>
      <c r="O385" s="708"/>
      <c r="P385" s="708"/>
      <c r="Q385" s="708"/>
      <c r="R385" s="708"/>
      <c r="S385" s="708"/>
      <c r="T385" s="708"/>
      <c r="U385" s="708"/>
      <c r="V385" s="708"/>
      <c r="W385" s="708"/>
      <c r="X385" s="708"/>
      <c r="Y385" s="708"/>
      <c r="Z385" s="708"/>
      <c r="AA385" s="708"/>
      <c r="AB385" s="708"/>
      <c r="AC385" s="708"/>
      <c r="AD385" s="708"/>
      <c r="AE385" s="708"/>
      <c r="AF385" s="708"/>
      <c r="AG385" s="708"/>
      <c r="AH385" s="708"/>
      <c r="AI385" s="708"/>
      <c r="AJ385" s="708"/>
      <c r="AK385" s="708"/>
      <c r="AL385" s="708"/>
      <c r="AM385" s="708"/>
      <c r="AN385" s="708"/>
      <c r="AO385" s="708"/>
      <c r="AP385" s="708"/>
      <c r="AQ385" s="708"/>
      <c r="AR385" s="708"/>
      <c r="AS385" s="708"/>
      <c r="AT385" s="708"/>
      <c r="AU385" s="708"/>
      <c r="AV385" s="708"/>
      <c r="AW385" s="708"/>
      <c r="AX385" s="708"/>
      <c r="AY385" s="708"/>
      <c r="AZ385" s="708"/>
      <c r="BA385" s="708"/>
      <c r="BB385" s="708"/>
      <c r="BC385" s="708"/>
      <c r="BD385" s="708"/>
      <c r="BE385" s="708"/>
      <c r="BF385" s="708"/>
      <c r="BG385" s="708"/>
      <c r="BH385" s="708"/>
      <c r="BI385" s="708"/>
      <c r="BJ385" s="708"/>
      <c r="BK385" s="708"/>
      <c r="BL385" s="708"/>
      <c r="BM385" s="708"/>
    </row>
    <row r="386">
      <c r="A386" s="704"/>
      <c r="B386" s="708"/>
      <c r="C386" s="765"/>
      <c r="D386" s="708"/>
      <c r="E386" s="708"/>
      <c r="F386" s="708"/>
      <c r="G386" s="708"/>
      <c r="H386" s="708"/>
      <c r="I386" s="708"/>
      <c r="J386" s="708"/>
      <c r="K386" s="708"/>
      <c r="L386" s="708"/>
      <c r="M386" s="708"/>
      <c r="N386" s="708"/>
      <c r="O386" s="708"/>
      <c r="P386" s="708"/>
      <c r="Q386" s="708"/>
      <c r="R386" s="708"/>
      <c r="S386" s="708"/>
      <c r="T386" s="708"/>
      <c r="U386" s="708"/>
      <c r="V386" s="708"/>
      <c r="W386" s="708"/>
      <c r="X386" s="708"/>
      <c r="Y386" s="708"/>
      <c r="Z386" s="708"/>
      <c r="AA386" s="708"/>
      <c r="AB386" s="708"/>
      <c r="AC386" s="708"/>
      <c r="AD386" s="708"/>
      <c r="AE386" s="708"/>
      <c r="AF386" s="708"/>
      <c r="AG386" s="708"/>
      <c r="AH386" s="708"/>
      <c r="AI386" s="708"/>
      <c r="AJ386" s="708"/>
      <c r="AK386" s="708"/>
      <c r="AL386" s="708"/>
      <c r="AM386" s="708"/>
      <c r="AN386" s="708"/>
      <c r="AO386" s="708"/>
      <c r="AP386" s="708"/>
      <c r="AQ386" s="708"/>
      <c r="AR386" s="708"/>
      <c r="AS386" s="708"/>
      <c r="AT386" s="708"/>
      <c r="AU386" s="708"/>
      <c r="AV386" s="708"/>
      <c r="AW386" s="708"/>
      <c r="AX386" s="708"/>
      <c r="AY386" s="708"/>
      <c r="AZ386" s="708"/>
      <c r="BA386" s="708"/>
      <c r="BB386" s="708"/>
      <c r="BC386" s="708"/>
      <c r="BD386" s="708"/>
      <c r="BE386" s="708"/>
      <c r="BF386" s="708"/>
      <c r="BG386" s="708"/>
      <c r="BH386" s="708"/>
      <c r="BI386" s="708"/>
      <c r="BJ386" s="708"/>
      <c r="BK386" s="708"/>
      <c r="BL386" s="708"/>
      <c r="BM386" s="708"/>
    </row>
    <row r="387">
      <c r="A387" s="704"/>
      <c r="B387" s="708"/>
      <c r="C387" s="765"/>
      <c r="D387" s="708"/>
      <c r="E387" s="708"/>
      <c r="F387" s="708"/>
      <c r="G387" s="708"/>
      <c r="H387" s="708"/>
      <c r="I387" s="708"/>
      <c r="J387" s="708"/>
      <c r="K387" s="708"/>
      <c r="L387" s="708"/>
      <c r="M387" s="708"/>
      <c r="N387" s="708"/>
      <c r="O387" s="708"/>
      <c r="P387" s="708"/>
      <c r="Q387" s="708"/>
      <c r="R387" s="708"/>
      <c r="S387" s="708"/>
      <c r="T387" s="708"/>
      <c r="U387" s="708"/>
      <c r="V387" s="708"/>
      <c r="W387" s="708"/>
      <c r="X387" s="708"/>
      <c r="Y387" s="708"/>
      <c r="Z387" s="708"/>
      <c r="AA387" s="708"/>
      <c r="AB387" s="708"/>
      <c r="AC387" s="708"/>
      <c r="AD387" s="708"/>
      <c r="AE387" s="708"/>
      <c r="AF387" s="708"/>
      <c r="AG387" s="708"/>
      <c r="AH387" s="708"/>
      <c r="AI387" s="708"/>
      <c r="AJ387" s="708"/>
      <c r="AK387" s="708"/>
      <c r="AL387" s="708"/>
      <c r="AM387" s="708"/>
      <c r="AN387" s="708"/>
      <c r="AO387" s="708"/>
      <c r="AP387" s="708"/>
      <c r="AQ387" s="708"/>
      <c r="AR387" s="708"/>
      <c r="AS387" s="708"/>
      <c r="AT387" s="708"/>
      <c r="AU387" s="708"/>
      <c r="AV387" s="708"/>
      <c r="AW387" s="708"/>
      <c r="AX387" s="708"/>
      <c r="AY387" s="708"/>
      <c r="AZ387" s="708"/>
      <c r="BA387" s="708"/>
      <c r="BB387" s="708"/>
      <c r="BC387" s="708"/>
      <c r="BD387" s="708"/>
      <c r="BE387" s="708"/>
      <c r="BF387" s="708"/>
      <c r="BG387" s="708"/>
      <c r="BH387" s="708"/>
      <c r="BI387" s="708"/>
      <c r="BJ387" s="708"/>
      <c r="BK387" s="708"/>
      <c r="BL387" s="708"/>
      <c r="BM387" s="708"/>
    </row>
    <row r="388">
      <c r="A388" s="704"/>
      <c r="B388" s="708"/>
      <c r="C388" s="765"/>
      <c r="D388" s="708"/>
      <c r="E388" s="708"/>
      <c r="F388" s="708"/>
      <c r="G388" s="708"/>
      <c r="H388" s="708"/>
      <c r="I388" s="708"/>
      <c r="J388" s="708"/>
      <c r="K388" s="708"/>
      <c r="L388" s="708"/>
      <c r="M388" s="708"/>
      <c r="N388" s="708"/>
      <c r="O388" s="708"/>
      <c r="P388" s="708"/>
      <c r="Q388" s="708"/>
      <c r="R388" s="708"/>
      <c r="S388" s="708"/>
      <c r="T388" s="708"/>
      <c r="U388" s="708"/>
      <c r="V388" s="708"/>
      <c r="W388" s="708"/>
      <c r="X388" s="708"/>
      <c r="Y388" s="708"/>
      <c r="Z388" s="708"/>
      <c r="AA388" s="708"/>
      <c r="AB388" s="708"/>
      <c r="AC388" s="708"/>
      <c r="AD388" s="708"/>
      <c r="AE388" s="708"/>
      <c r="AF388" s="708"/>
      <c r="AG388" s="708"/>
      <c r="AH388" s="708"/>
      <c r="AI388" s="708"/>
      <c r="AJ388" s="708"/>
      <c r="AK388" s="708"/>
      <c r="AL388" s="708"/>
      <c r="AM388" s="708"/>
      <c r="AN388" s="708"/>
      <c r="AO388" s="708"/>
      <c r="AP388" s="708"/>
      <c r="AQ388" s="708"/>
      <c r="AR388" s="708"/>
      <c r="AS388" s="708"/>
      <c r="AT388" s="708"/>
      <c r="AU388" s="708"/>
      <c r="AV388" s="708"/>
      <c r="AW388" s="708"/>
      <c r="AX388" s="708"/>
      <c r="AY388" s="708"/>
      <c r="AZ388" s="708"/>
      <c r="BA388" s="708"/>
      <c r="BB388" s="708"/>
      <c r="BC388" s="708"/>
      <c r="BD388" s="708"/>
      <c r="BE388" s="708"/>
      <c r="BF388" s="708"/>
      <c r="BG388" s="708"/>
      <c r="BH388" s="708"/>
      <c r="BI388" s="708"/>
      <c r="BJ388" s="708"/>
      <c r="BK388" s="708"/>
      <c r="BL388" s="708"/>
      <c r="BM388" s="708"/>
    </row>
    <row r="389">
      <c r="A389" s="704"/>
      <c r="B389" s="708"/>
      <c r="C389" s="765"/>
      <c r="D389" s="708"/>
      <c r="E389" s="708"/>
      <c r="F389" s="708"/>
      <c r="G389" s="708"/>
      <c r="H389" s="708"/>
      <c r="I389" s="708"/>
      <c r="J389" s="708"/>
      <c r="K389" s="708"/>
      <c r="L389" s="708"/>
      <c r="M389" s="708"/>
      <c r="N389" s="708"/>
      <c r="O389" s="708"/>
      <c r="P389" s="708"/>
      <c r="Q389" s="708"/>
      <c r="R389" s="708"/>
      <c r="S389" s="708"/>
      <c r="T389" s="708"/>
      <c r="U389" s="708"/>
      <c r="V389" s="708"/>
      <c r="W389" s="708"/>
      <c r="X389" s="708"/>
      <c r="Y389" s="708"/>
      <c r="Z389" s="708"/>
      <c r="AA389" s="708"/>
      <c r="AB389" s="708"/>
      <c r="AC389" s="708"/>
      <c r="AD389" s="708"/>
      <c r="AE389" s="708"/>
      <c r="AF389" s="708"/>
      <c r="AG389" s="708"/>
      <c r="AH389" s="708"/>
      <c r="AI389" s="708"/>
      <c r="AJ389" s="708"/>
      <c r="AK389" s="708"/>
      <c r="AL389" s="708"/>
      <c r="AM389" s="708"/>
      <c r="AN389" s="708"/>
      <c r="AO389" s="708"/>
      <c r="AP389" s="708"/>
      <c r="AQ389" s="708"/>
      <c r="AR389" s="708"/>
      <c r="AS389" s="708"/>
      <c r="AT389" s="708"/>
      <c r="AU389" s="708"/>
      <c r="AV389" s="708"/>
      <c r="AW389" s="708"/>
      <c r="AX389" s="708"/>
      <c r="AY389" s="708"/>
      <c r="AZ389" s="708"/>
      <c r="BA389" s="708"/>
      <c r="BB389" s="708"/>
      <c r="BC389" s="708"/>
      <c r="BD389" s="708"/>
      <c r="BE389" s="708"/>
      <c r="BF389" s="708"/>
      <c r="BG389" s="708"/>
      <c r="BH389" s="708"/>
      <c r="BI389" s="708"/>
      <c r="BJ389" s="708"/>
      <c r="BK389" s="708"/>
      <c r="BL389" s="708"/>
      <c r="BM389" s="708"/>
    </row>
    <row r="390">
      <c r="A390" s="704"/>
      <c r="B390" s="708"/>
      <c r="C390" s="765"/>
      <c r="D390" s="708"/>
      <c r="E390" s="708"/>
      <c r="F390" s="708"/>
      <c r="G390" s="708"/>
      <c r="H390" s="708"/>
      <c r="I390" s="708"/>
      <c r="J390" s="708"/>
      <c r="K390" s="708"/>
      <c r="L390" s="708"/>
      <c r="M390" s="708"/>
      <c r="N390" s="708"/>
      <c r="O390" s="708"/>
      <c r="P390" s="708"/>
      <c r="Q390" s="708"/>
      <c r="R390" s="708"/>
      <c r="S390" s="708"/>
      <c r="T390" s="708"/>
      <c r="U390" s="708"/>
      <c r="V390" s="708"/>
      <c r="W390" s="708"/>
      <c r="X390" s="708"/>
      <c r="Y390" s="708"/>
      <c r="Z390" s="708"/>
      <c r="AA390" s="708"/>
      <c r="AB390" s="708"/>
      <c r="AC390" s="708"/>
      <c r="AD390" s="708"/>
      <c r="AE390" s="708"/>
      <c r="AF390" s="708"/>
      <c r="AG390" s="708"/>
      <c r="AH390" s="708"/>
      <c r="AI390" s="708"/>
      <c r="AJ390" s="708"/>
      <c r="AK390" s="708"/>
      <c r="AL390" s="708"/>
      <c r="AM390" s="708"/>
      <c r="AN390" s="708"/>
      <c r="AO390" s="708"/>
      <c r="AP390" s="708"/>
      <c r="AQ390" s="708"/>
      <c r="AR390" s="708"/>
      <c r="AS390" s="708"/>
      <c r="AT390" s="708"/>
      <c r="AU390" s="708"/>
      <c r="AV390" s="708"/>
      <c r="AW390" s="708"/>
      <c r="AX390" s="708"/>
      <c r="AY390" s="708"/>
      <c r="AZ390" s="708"/>
      <c r="BA390" s="708"/>
      <c r="BB390" s="708"/>
      <c r="BC390" s="708"/>
      <c r="BD390" s="708"/>
      <c r="BE390" s="708"/>
      <c r="BF390" s="708"/>
      <c r="BG390" s="708"/>
      <c r="BH390" s="708"/>
      <c r="BI390" s="708"/>
      <c r="BJ390" s="708"/>
      <c r="BK390" s="708"/>
      <c r="BL390" s="708"/>
      <c r="BM390" s="708"/>
    </row>
    <row r="391">
      <c r="A391" s="704"/>
      <c r="B391" s="708"/>
      <c r="C391" s="765"/>
      <c r="D391" s="708"/>
      <c r="E391" s="708"/>
      <c r="F391" s="708"/>
      <c r="G391" s="708"/>
      <c r="H391" s="708"/>
      <c r="I391" s="708"/>
      <c r="J391" s="708"/>
      <c r="K391" s="708"/>
      <c r="L391" s="708"/>
      <c r="M391" s="708"/>
      <c r="N391" s="708"/>
      <c r="O391" s="708"/>
      <c r="P391" s="708"/>
      <c r="Q391" s="708"/>
      <c r="R391" s="708"/>
      <c r="S391" s="708"/>
      <c r="T391" s="708"/>
      <c r="U391" s="708"/>
      <c r="V391" s="708"/>
      <c r="W391" s="708"/>
      <c r="X391" s="708"/>
      <c r="Y391" s="708"/>
      <c r="Z391" s="708"/>
      <c r="AA391" s="708"/>
      <c r="AB391" s="708"/>
      <c r="AC391" s="708"/>
      <c r="AD391" s="708"/>
      <c r="AE391" s="708"/>
      <c r="AF391" s="708"/>
      <c r="AG391" s="708"/>
      <c r="AH391" s="708"/>
      <c r="AI391" s="708"/>
      <c r="AJ391" s="708"/>
      <c r="AK391" s="708"/>
      <c r="AL391" s="708"/>
      <c r="AM391" s="708"/>
      <c r="AN391" s="708"/>
      <c r="AO391" s="708"/>
      <c r="AP391" s="708"/>
      <c r="AQ391" s="708"/>
      <c r="AR391" s="708"/>
      <c r="AS391" s="708"/>
      <c r="AT391" s="708"/>
      <c r="AU391" s="708"/>
      <c r="AV391" s="708"/>
      <c r="AW391" s="708"/>
      <c r="AX391" s="708"/>
      <c r="AY391" s="708"/>
      <c r="AZ391" s="708"/>
      <c r="BA391" s="708"/>
      <c r="BB391" s="708"/>
      <c r="BC391" s="708"/>
      <c r="BD391" s="708"/>
      <c r="BE391" s="708"/>
      <c r="BF391" s="708"/>
      <c r="BG391" s="708"/>
      <c r="BH391" s="708"/>
      <c r="BI391" s="708"/>
      <c r="BJ391" s="708"/>
      <c r="BK391" s="708"/>
      <c r="BL391" s="708"/>
      <c r="BM391" s="708"/>
    </row>
    <row r="392">
      <c r="A392" s="704"/>
      <c r="B392" s="708"/>
      <c r="C392" s="765"/>
      <c r="D392" s="708"/>
      <c r="E392" s="708"/>
      <c r="F392" s="708"/>
      <c r="G392" s="708"/>
      <c r="H392" s="708"/>
      <c r="I392" s="708"/>
      <c r="J392" s="708"/>
      <c r="K392" s="708"/>
      <c r="L392" s="708"/>
      <c r="M392" s="708"/>
      <c r="N392" s="708"/>
      <c r="O392" s="708"/>
      <c r="P392" s="708"/>
      <c r="Q392" s="708"/>
      <c r="R392" s="708"/>
      <c r="S392" s="708"/>
      <c r="T392" s="708"/>
      <c r="U392" s="708"/>
      <c r="V392" s="708"/>
      <c r="W392" s="708"/>
      <c r="X392" s="708"/>
      <c r="Y392" s="708"/>
      <c r="Z392" s="708"/>
      <c r="AA392" s="708"/>
      <c r="AB392" s="708"/>
      <c r="AC392" s="708"/>
      <c r="AD392" s="708"/>
      <c r="AE392" s="708"/>
      <c r="AF392" s="708"/>
      <c r="AG392" s="708"/>
      <c r="AH392" s="708"/>
      <c r="AI392" s="708"/>
      <c r="AJ392" s="708"/>
      <c r="AK392" s="708"/>
      <c r="AL392" s="708"/>
      <c r="AM392" s="708"/>
      <c r="AN392" s="708"/>
      <c r="AO392" s="708"/>
      <c r="AP392" s="708"/>
      <c r="AQ392" s="708"/>
      <c r="AR392" s="708"/>
      <c r="AS392" s="708"/>
      <c r="AT392" s="708"/>
      <c r="AU392" s="708"/>
      <c r="AV392" s="708"/>
      <c r="AW392" s="708"/>
      <c r="AX392" s="708"/>
      <c r="AY392" s="708"/>
      <c r="AZ392" s="708"/>
      <c r="BA392" s="708"/>
      <c r="BB392" s="708"/>
      <c r="BC392" s="708"/>
      <c r="BD392" s="708"/>
      <c r="BE392" s="708"/>
      <c r="BF392" s="708"/>
      <c r="BG392" s="708"/>
      <c r="BH392" s="708"/>
      <c r="BI392" s="708"/>
      <c r="BJ392" s="708"/>
      <c r="BK392" s="708"/>
      <c r="BL392" s="708"/>
      <c r="BM392" s="708"/>
    </row>
    <row r="393">
      <c r="A393" s="704"/>
      <c r="B393" s="708"/>
      <c r="C393" s="765"/>
      <c r="D393" s="708"/>
      <c r="E393" s="708"/>
      <c r="F393" s="708"/>
      <c r="G393" s="708"/>
      <c r="H393" s="708"/>
      <c r="I393" s="708"/>
      <c r="J393" s="708"/>
      <c r="K393" s="708"/>
      <c r="L393" s="708"/>
      <c r="M393" s="708"/>
      <c r="N393" s="708"/>
      <c r="O393" s="708"/>
      <c r="P393" s="708"/>
      <c r="Q393" s="708"/>
      <c r="R393" s="708"/>
      <c r="S393" s="708"/>
      <c r="T393" s="708"/>
      <c r="U393" s="708"/>
      <c r="V393" s="708"/>
      <c r="W393" s="708"/>
      <c r="X393" s="708"/>
      <c r="Y393" s="708"/>
      <c r="Z393" s="708"/>
      <c r="AA393" s="708"/>
      <c r="AB393" s="708"/>
      <c r="AC393" s="708"/>
      <c r="AD393" s="708"/>
      <c r="AE393" s="708"/>
      <c r="AF393" s="708"/>
      <c r="AG393" s="708"/>
      <c r="AH393" s="708"/>
      <c r="AI393" s="708"/>
      <c r="AJ393" s="708"/>
      <c r="AK393" s="708"/>
      <c r="AL393" s="708"/>
      <c r="AM393" s="708"/>
      <c r="AN393" s="708"/>
      <c r="AO393" s="708"/>
      <c r="AP393" s="708"/>
      <c r="AQ393" s="708"/>
      <c r="AR393" s="708"/>
      <c r="AS393" s="708"/>
      <c r="AT393" s="708"/>
      <c r="AU393" s="708"/>
      <c r="AV393" s="708"/>
      <c r="AW393" s="708"/>
      <c r="AX393" s="708"/>
      <c r="AY393" s="708"/>
      <c r="AZ393" s="708"/>
      <c r="BA393" s="708"/>
      <c r="BB393" s="708"/>
      <c r="BC393" s="708"/>
      <c r="BD393" s="708"/>
      <c r="BE393" s="708"/>
      <c r="BF393" s="708"/>
      <c r="BG393" s="708"/>
      <c r="BH393" s="708"/>
      <c r="BI393" s="708"/>
      <c r="BJ393" s="708"/>
      <c r="BK393" s="708"/>
      <c r="BL393" s="708"/>
      <c r="BM393" s="708"/>
    </row>
    <row r="394">
      <c r="A394" s="704"/>
      <c r="B394" s="708"/>
      <c r="C394" s="765"/>
      <c r="D394" s="708"/>
      <c r="E394" s="708"/>
      <c r="F394" s="708"/>
      <c r="G394" s="708"/>
      <c r="H394" s="708"/>
      <c r="I394" s="708"/>
      <c r="J394" s="708"/>
      <c r="K394" s="708"/>
      <c r="L394" s="708"/>
      <c r="M394" s="708"/>
      <c r="N394" s="708"/>
      <c r="O394" s="708"/>
      <c r="P394" s="708"/>
      <c r="Q394" s="708"/>
      <c r="R394" s="708"/>
      <c r="S394" s="708"/>
      <c r="T394" s="708"/>
      <c r="U394" s="708"/>
      <c r="V394" s="708"/>
      <c r="W394" s="708"/>
      <c r="X394" s="708"/>
      <c r="Y394" s="708"/>
      <c r="Z394" s="708"/>
      <c r="AA394" s="708"/>
      <c r="AB394" s="708"/>
      <c r="AC394" s="708"/>
      <c r="AD394" s="708"/>
      <c r="AE394" s="708"/>
      <c r="AF394" s="708"/>
      <c r="AG394" s="708"/>
      <c r="AH394" s="708"/>
      <c r="AI394" s="708"/>
      <c r="AJ394" s="708"/>
      <c r="AK394" s="708"/>
      <c r="AL394" s="708"/>
      <c r="AM394" s="708"/>
      <c r="AN394" s="708"/>
      <c r="AO394" s="708"/>
      <c r="AP394" s="708"/>
      <c r="AQ394" s="708"/>
      <c r="AR394" s="708"/>
      <c r="AS394" s="708"/>
      <c r="AT394" s="708"/>
      <c r="AU394" s="708"/>
      <c r="AV394" s="708"/>
      <c r="AW394" s="708"/>
      <c r="AX394" s="708"/>
      <c r="AY394" s="708"/>
      <c r="AZ394" s="708"/>
      <c r="BA394" s="708"/>
      <c r="BB394" s="708"/>
      <c r="BC394" s="708"/>
      <c r="BD394" s="708"/>
      <c r="BE394" s="708"/>
      <c r="BF394" s="708"/>
      <c r="BG394" s="708"/>
      <c r="BH394" s="708"/>
      <c r="BI394" s="708"/>
      <c r="BJ394" s="708"/>
      <c r="BK394" s="708"/>
      <c r="BL394" s="708"/>
      <c r="BM394" s="708"/>
    </row>
    <row r="395">
      <c r="A395" s="704"/>
      <c r="B395" s="708"/>
      <c r="C395" s="765"/>
      <c r="D395" s="708"/>
      <c r="E395" s="708"/>
      <c r="F395" s="708"/>
      <c r="G395" s="708"/>
      <c r="H395" s="708"/>
      <c r="I395" s="708"/>
      <c r="J395" s="708"/>
      <c r="K395" s="708"/>
      <c r="L395" s="708"/>
      <c r="M395" s="708"/>
      <c r="N395" s="708"/>
      <c r="O395" s="708"/>
      <c r="P395" s="708"/>
      <c r="Q395" s="708"/>
      <c r="R395" s="708"/>
      <c r="S395" s="708"/>
      <c r="T395" s="708"/>
      <c r="U395" s="708"/>
      <c r="V395" s="708"/>
      <c r="W395" s="708"/>
      <c r="X395" s="708"/>
      <c r="Y395" s="708"/>
      <c r="Z395" s="708"/>
      <c r="AA395" s="708"/>
      <c r="AB395" s="708"/>
      <c r="AC395" s="708"/>
      <c r="AD395" s="708"/>
      <c r="AE395" s="708"/>
      <c r="AF395" s="708"/>
      <c r="AG395" s="708"/>
      <c r="AH395" s="708"/>
      <c r="AI395" s="708"/>
      <c r="AJ395" s="708"/>
      <c r="AK395" s="708"/>
      <c r="AL395" s="708"/>
      <c r="AM395" s="708"/>
      <c r="AN395" s="708"/>
      <c r="AO395" s="708"/>
      <c r="AP395" s="708"/>
      <c r="AQ395" s="708"/>
      <c r="AR395" s="708"/>
      <c r="AS395" s="708"/>
      <c r="AT395" s="708"/>
      <c r="AU395" s="708"/>
      <c r="AV395" s="708"/>
      <c r="AW395" s="708"/>
      <c r="AX395" s="708"/>
      <c r="AY395" s="708"/>
      <c r="AZ395" s="708"/>
      <c r="BA395" s="708"/>
      <c r="BB395" s="708"/>
      <c r="BC395" s="708"/>
      <c r="BD395" s="708"/>
      <c r="BE395" s="708"/>
      <c r="BF395" s="708"/>
      <c r="BG395" s="708"/>
      <c r="BH395" s="708"/>
      <c r="BI395" s="708"/>
      <c r="BJ395" s="708"/>
      <c r="BK395" s="708"/>
      <c r="BL395" s="708"/>
      <c r="BM395" s="708"/>
    </row>
    <row r="396">
      <c r="A396" s="704"/>
      <c r="B396" s="708"/>
      <c r="C396" s="765"/>
      <c r="D396" s="708"/>
      <c r="E396" s="708"/>
      <c r="F396" s="708"/>
      <c r="G396" s="708"/>
      <c r="H396" s="708"/>
      <c r="I396" s="708"/>
      <c r="J396" s="708"/>
      <c r="K396" s="708"/>
      <c r="L396" s="708"/>
      <c r="M396" s="708"/>
      <c r="N396" s="708"/>
      <c r="O396" s="708"/>
      <c r="P396" s="708"/>
      <c r="Q396" s="708"/>
      <c r="R396" s="708"/>
      <c r="S396" s="708"/>
      <c r="T396" s="708"/>
      <c r="U396" s="708"/>
      <c r="V396" s="708"/>
      <c r="W396" s="708"/>
      <c r="X396" s="708"/>
      <c r="Y396" s="708"/>
      <c r="Z396" s="708"/>
      <c r="AA396" s="708"/>
      <c r="AB396" s="708"/>
      <c r="AC396" s="708"/>
      <c r="AD396" s="708"/>
      <c r="AE396" s="708"/>
      <c r="AF396" s="708"/>
      <c r="AG396" s="708"/>
      <c r="AH396" s="708"/>
      <c r="AI396" s="708"/>
      <c r="AJ396" s="708"/>
      <c r="AK396" s="708"/>
      <c r="AL396" s="708"/>
      <c r="AM396" s="708"/>
      <c r="AN396" s="708"/>
      <c r="AO396" s="708"/>
      <c r="AP396" s="708"/>
      <c r="AQ396" s="708"/>
      <c r="AR396" s="708"/>
      <c r="AS396" s="708"/>
      <c r="AT396" s="708"/>
      <c r="AU396" s="708"/>
      <c r="AV396" s="708"/>
      <c r="AW396" s="708"/>
      <c r="AX396" s="708"/>
      <c r="AY396" s="708"/>
      <c r="AZ396" s="708"/>
      <c r="BA396" s="708"/>
      <c r="BB396" s="708"/>
      <c r="BC396" s="708"/>
      <c r="BD396" s="708"/>
      <c r="BE396" s="708"/>
      <c r="BF396" s="708"/>
      <c r="BG396" s="708"/>
      <c r="BH396" s="708"/>
      <c r="BI396" s="708"/>
      <c r="BJ396" s="708"/>
      <c r="BK396" s="708"/>
      <c r="BL396" s="708"/>
      <c r="BM396" s="708"/>
    </row>
    <row r="397">
      <c r="A397" s="704"/>
      <c r="B397" s="708"/>
      <c r="C397" s="765"/>
      <c r="D397" s="708"/>
      <c r="E397" s="708"/>
      <c r="F397" s="708"/>
      <c r="G397" s="708"/>
      <c r="H397" s="708"/>
      <c r="I397" s="708"/>
      <c r="J397" s="708"/>
      <c r="K397" s="708"/>
      <c r="L397" s="708"/>
      <c r="M397" s="708"/>
      <c r="N397" s="708"/>
      <c r="O397" s="708"/>
      <c r="P397" s="708"/>
      <c r="Q397" s="708"/>
      <c r="R397" s="708"/>
      <c r="S397" s="708"/>
      <c r="T397" s="708"/>
      <c r="U397" s="708"/>
      <c r="V397" s="708"/>
      <c r="W397" s="708"/>
      <c r="X397" s="708"/>
      <c r="Y397" s="708"/>
      <c r="Z397" s="708"/>
      <c r="AA397" s="708"/>
      <c r="AB397" s="708"/>
      <c r="AC397" s="708"/>
      <c r="AD397" s="708"/>
      <c r="AE397" s="708"/>
      <c r="AF397" s="708"/>
      <c r="AG397" s="708"/>
      <c r="AH397" s="708"/>
      <c r="AI397" s="708"/>
      <c r="AJ397" s="708"/>
      <c r="AK397" s="708"/>
      <c r="AL397" s="708"/>
      <c r="AM397" s="708"/>
      <c r="AN397" s="708"/>
      <c r="AO397" s="708"/>
      <c r="AP397" s="708"/>
      <c r="AQ397" s="708"/>
      <c r="AR397" s="708"/>
      <c r="AS397" s="708"/>
      <c r="AT397" s="708"/>
      <c r="AU397" s="708"/>
      <c r="AV397" s="708"/>
      <c r="AW397" s="708"/>
      <c r="AX397" s="708"/>
      <c r="AY397" s="708"/>
      <c r="AZ397" s="708"/>
      <c r="BA397" s="708"/>
      <c r="BB397" s="708"/>
      <c r="BC397" s="708"/>
      <c r="BD397" s="708"/>
      <c r="BE397" s="708"/>
      <c r="BF397" s="708"/>
      <c r="BG397" s="708"/>
      <c r="BH397" s="708"/>
      <c r="BI397" s="708"/>
      <c r="BJ397" s="708"/>
      <c r="BK397" s="708"/>
      <c r="BL397" s="708"/>
      <c r="BM397" s="708"/>
    </row>
    <row r="398">
      <c r="A398" s="704"/>
      <c r="B398" s="708"/>
      <c r="C398" s="765"/>
      <c r="D398" s="708"/>
      <c r="E398" s="708"/>
      <c r="F398" s="708"/>
      <c r="G398" s="708"/>
      <c r="H398" s="708"/>
      <c r="I398" s="708"/>
      <c r="J398" s="708"/>
      <c r="K398" s="708"/>
      <c r="L398" s="708"/>
      <c r="M398" s="708"/>
      <c r="N398" s="708"/>
      <c r="O398" s="708"/>
      <c r="P398" s="708"/>
      <c r="Q398" s="708"/>
      <c r="R398" s="708"/>
      <c r="S398" s="708"/>
      <c r="T398" s="708"/>
      <c r="U398" s="708"/>
      <c r="V398" s="708"/>
      <c r="W398" s="708"/>
      <c r="X398" s="708"/>
      <c r="Y398" s="708"/>
      <c r="Z398" s="708"/>
      <c r="AA398" s="708"/>
      <c r="AB398" s="708"/>
      <c r="AC398" s="708"/>
      <c r="AD398" s="708"/>
      <c r="AE398" s="708"/>
      <c r="AF398" s="708"/>
      <c r="AG398" s="708"/>
      <c r="AH398" s="708"/>
      <c r="AI398" s="708"/>
      <c r="AJ398" s="708"/>
      <c r="AK398" s="708"/>
      <c r="AL398" s="708"/>
      <c r="AM398" s="708"/>
      <c r="AN398" s="708"/>
      <c r="AO398" s="708"/>
      <c r="AP398" s="708"/>
      <c r="AQ398" s="708"/>
      <c r="AR398" s="708"/>
      <c r="AS398" s="708"/>
      <c r="AT398" s="708"/>
      <c r="AU398" s="708"/>
      <c r="AV398" s="708"/>
      <c r="AW398" s="708"/>
      <c r="AX398" s="708"/>
      <c r="AY398" s="708"/>
      <c r="AZ398" s="708"/>
      <c r="BA398" s="708"/>
      <c r="BB398" s="708"/>
      <c r="BC398" s="708"/>
      <c r="BD398" s="708"/>
      <c r="BE398" s="708"/>
      <c r="BF398" s="708"/>
      <c r="BG398" s="708"/>
      <c r="BH398" s="708"/>
      <c r="BI398" s="708"/>
      <c r="BJ398" s="708"/>
      <c r="BK398" s="708"/>
      <c r="BL398" s="708"/>
      <c r="BM398" s="708"/>
    </row>
    <row r="399">
      <c r="A399" s="704"/>
      <c r="B399" s="708"/>
      <c r="C399" s="765"/>
      <c r="D399" s="708"/>
      <c r="E399" s="708"/>
      <c r="F399" s="708"/>
      <c r="G399" s="708"/>
      <c r="H399" s="708"/>
      <c r="I399" s="708"/>
      <c r="J399" s="708"/>
      <c r="K399" s="708"/>
      <c r="L399" s="708"/>
      <c r="M399" s="708"/>
      <c r="N399" s="708"/>
      <c r="O399" s="708"/>
      <c r="P399" s="708"/>
      <c r="Q399" s="708"/>
      <c r="R399" s="708"/>
      <c r="S399" s="708"/>
      <c r="T399" s="708"/>
      <c r="U399" s="708"/>
      <c r="V399" s="708"/>
      <c r="W399" s="708"/>
      <c r="X399" s="708"/>
      <c r="Y399" s="708"/>
      <c r="Z399" s="708"/>
      <c r="AA399" s="708"/>
      <c r="AB399" s="708"/>
      <c r="AC399" s="708"/>
      <c r="AD399" s="708"/>
      <c r="AE399" s="708"/>
      <c r="AF399" s="708"/>
      <c r="AG399" s="708"/>
      <c r="AH399" s="708"/>
      <c r="AI399" s="708"/>
      <c r="AJ399" s="708"/>
      <c r="AK399" s="708"/>
      <c r="AL399" s="708"/>
      <c r="AM399" s="708"/>
      <c r="AN399" s="708"/>
      <c r="AO399" s="708"/>
      <c r="AP399" s="708"/>
      <c r="AQ399" s="708"/>
      <c r="AR399" s="708"/>
      <c r="AS399" s="708"/>
      <c r="AT399" s="708"/>
      <c r="AU399" s="708"/>
      <c r="AV399" s="708"/>
      <c r="AW399" s="708"/>
      <c r="AX399" s="708"/>
      <c r="AY399" s="708"/>
      <c r="AZ399" s="708"/>
      <c r="BA399" s="708"/>
      <c r="BB399" s="708"/>
      <c r="BC399" s="708"/>
      <c r="BD399" s="708"/>
      <c r="BE399" s="708"/>
      <c r="BF399" s="708"/>
      <c r="BG399" s="708"/>
      <c r="BH399" s="708"/>
      <c r="BI399" s="708"/>
      <c r="BJ399" s="708"/>
      <c r="BK399" s="708"/>
      <c r="BL399" s="708"/>
      <c r="BM399" s="708"/>
    </row>
    <row r="400">
      <c r="A400" s="704"/>
      <c r="B400" s="708"/>
      <c r="C400" s="765"/>
      <c r="D400" s="708"/>
      <c r="E400" s="708"/>
      <c r="F400" s="708"/>
      <c r="G400" s="708"/>
      <c r="H400" s="708"/>
      <c r="I400" s="708"/>
      <c r="J400" s="708"/>
      <c r="K400" s="708"/>
      <c r="L400" s="708"/>
      <c r="M400" s="708"/>
      <c r="N400" s="708"/>
      <c r="O400" s="708"/>
      <c r="P400" s="708"/>
      <c r="Q400" s="708"/>
      <c r="R400" s="708"/>
      <c r="S400" s="708"/>
      <c r="T400" s="708"/>
      <c r="U400" s="708"/>
      <c r="V400" s="708"/>
      <c r="W400" s="708"/>
      <c r="X400" s="708"/>
      <c r="Y400" s="708"/>
      <c r="Z400" s="708"/>
      <c r="AA400" s="708"/>
      <c r="AB400" s="708"/>
      <c r="AC400" s="708"/>
      <c r="AD400" s="708"/>
      <c r="AE400" s="708"/>
      <c r="AF400" s="708"/>
      <c r="AG400" s="708"/>
      <c r="AH400" s="708"/>
      <c r="AI400" s="708"/>
      <c r="AJ400" s="708"/>
      <c r="AK400" s="708"/>
      <c r="AL400" s="708"/>
      <c r="AM400" s="708"/>
      <c r="AN400" s="708"/>
      <c r="AO400" s="708"/>
      <c r="AP400" s="708"/>
      <c r="AQ400" s="708"/>
      <c r="AR400" s="708"/>
      <c r="AS400" s="708"/>
      <c r="AT400" s="708"/>
      <c r="AU400" s="708"/>
      <c r="AV400" s="708"/>
      <c r="AW400" s="708"/>
      <c r="AX400" s="708"/>
      <c r="AY400" s="708"/>
      <c r="AZ400" s="708"/>
      <c r="BA400" s="708"/>
      <c r="BB400" s="708"/>
      <c r="BC400" s="708"/>
      <c r="BD400" s="708"/>
      <c r="BE400" s="708"/>
      <c r="BF400" s="708"/>
      <c r="BG400" s="708"/>
      <c r="BH400" s="708"/>
      <c r="BI400" s="708"/>
      <c r="BJ400" s="708"/>
      <c r="BK400" s="708"/>
      <c r="BL400" s="708"/>
      <c r="BM400" s="708"/>
    </row>
    <row r="401">
      <c r="A401" s="704"/>
      <c r="B401" s="708"/>
      <c r="C401" s="765"/>
      <c r="D401" s="708"/>
      <c r="E401" s="708"/>
      <c r="F401" s="708"/>
      <c r="G401" s="708"/>
      <c r="H401" s="708"/>
      <c r="I401" s="708"/>
      <c r="J401" s="708"/>
      <c r="K401" s="708"/>
      <c r="L401" s="708"/>
      <c r="M401" s="708"/>
      <c r="N401" s="708"/>
      <c r="O401" s="708"/>
      <c r="P401" s="708"/>
      <c r="Q401" s="708"/>
      <c r="R401" s="708"/>
      <c r="S401" s="708"/>
      <c r="T401" s="708"/>
      <c r="U401" s="708"/>
      <c r="V401" s="708"/>
      <c r="W401" s="708"/>
      <c r="X401" s="708"/>
      <c r="Y401" s="708"/>
      <c r="Z401" s="708"/>
      <c r="AA401" s="708"/>
      <c r="AB401" s="708"/>
      <c r="AC401" s="708"/>
      <c r="AD401" s="708"/>
      <c r="AE401" s="708"/>
      <c r="AF401" s="708"/>
      <c r="AG401" s="708"/>
      <c r="AH401" s="708"/>
      <c r="AI401" s="708"/>
      <c r="AJ401" s="708"/>
      <c r="AK401" s="708"/>
      <c r="AL401" s="708"/>
      <c r="AM401" s="708"/>
      <c r="AN401" s="708"/>
      <c r="AO401" s="708"/>
      <c r="AP401" s="708"/>
      <c r="AQ401" s="708"/>
      <c r="AR401" s="708"/>
      <c r="AS401" s="708"/>
      <c r="AT401" s="708"/>
      <c r="AU401" s="708"/>
      <c r="AV401" s="708"/>
      <c r="AW401" s="708"/>
      <c r="AX401" s="708"/>
      <c r="AY401" s="708"/>
      <c r="AZ401" s="708"/>
      <c r="BA401" s="708"/>
      <c r="BB401" s="708"/>
      <c r="BC401" s="708"/>
      <c r="BD401" s="708"/>
      <c r="BE401" s="708"/>
      <c r="BF401" s="708"/>
      <c r="BG401" s="708"/>
      <c r="BH401" s="708"/>
      <c r="BI401" s="708"/>
      <c r="BJ401" s="708"/>
      <c r="BK401" s="708"/>
      <c r="BL401" s="708"/>
      <c r="BM401" s="708"/>
    </row>
    <row r="402">
      <c r="A402" s="704"/>
      <c r="B402" s="708"/>
      <c r="C402" s="765"/>
      <c r="D402" s="708"/>
      <c r="E402" s="708"/>
      <c r="F402" s="708"/>
      <c r="G402" s="708"/>
      <c r="H402" s="708"/>
      <c r="I402" s="708"/>
      <c r="J402" s="708"/>
      <c r="K402" s="708"/>
      <c r="L402" s="708"/>
      <c r="M402" s="708"/>
      <c r="N402" s="708"/>
      <c r="O402" s="708"/>
      <c r="P402" s="708"/>
      <c r="Q402" s="708"/>
      <c r="R402" s="708"/>
      <c r="S402" s="708"/>
      <c r="T402" s="708"/>
      <c r="U402" s="708"/>
      <c r="V402" s="708"/>
      <c r="W402" s="708"/>
      <c r="X402" s="708"/>
      <c r="Y402" s="708"/>
      <c r="Z402" s="708"/>
      <c r="AA402" s="708"/>
      <c r="AB402" s="708"/>
      <c r="AC402" s="708"/>
      <c r="AD402" s="708"/>
      <c r="AE402" s="708"/>
      <c r="AF402" s="708"/>
      <c r="AG402" s="708"/>
      <c r="AH402" s="708"/>
      <c r="AI402" s="708"/>
      <c r="AJ402" s="708"/>
      <c r="AK402" s="708"/>
      <c r="AL402" s="708"/>
      <c r="AM402" s="708"/>
      <c r="AN402" s="708"/>
      <c r="AO402" s="708"/>
      <c r="AP402" s="708"/>
      <c r="AQ402" s="708"/>
      <c r="AR402" s="708"/>
      <c r="AS402" s="708"/>
      <c r="AT402" s="708"/>
      <c r="AU402" s="708"/>
      <c r="AV402" s="708"/>
      <c r="AW402" s="708"/>
      <c r="AX402" s="708"/>
      <c r="AY402" s="708"/>
      <c r="AZ402" s="708"/>
      <c r="BA402" s="708"/>
      <c r="BB402" s="708"/>
      <c r="BC402" s="708"/>
      <c r="BD402" s="708"/>
      <c r="BE402" s="708"/>
      <c r="BF402" s="708"/>
      <c r="BG402" s="708"/>
      <c r="BH402" s="708"/>
      <c r="BI402" s="708"/>
      <c r="BJ402" s="708"/>
      <c r="BK402" s="708"/>
      <c r="BL402" s="708"/>
      <c r="BM402" s="708"/>
    </row>
    <row r="403">
      <c r="A403" s="704"/>
      <c r="B403" s="708"/>
      <c r="C403" s="765"/>
      <c r="D403" s="708"/>
      <c r="E403" s="708"/>
      <c r="F403" s="708"/>
      <c r="G403" s="708"/>
      <c r="H403" s="708"/>
      <c r="I403" s="708"/>
      <c r="J403" s="708"/>
      <c r="K403" s="708"/>
      <c r="L403" s="708"/>
      <c r="M403" s="708"/>
      <c r="N403" s="708"/>
      <c r="O403" s="708"/>
      <c r="P403" s="708"/>
      <c r="Q403" s="708"/>
      <c r="R403" s="708"/>
      <c r="S403" s="708"/>
      <c r="T403" s="708"/>
      <c r="U403" s="708"/>
      <c r="V403" s="708"/>
      <c r="W403" s="708"/>
      <c r="X403" s="708"/>
      <c r="Y403" s="708"/>
      <c r="Z403" s="708"/>
      <c r="AA403" s="708"/>
      <c r="AB403" s="708"/>
      <c r="AC403" s="708"/>
      <c r="AD403" s="708"/>
      <c r="AE403" s="708"/>
      <c r="AF403" s="708"/>
      <c r="AG403" s="708"/>
      <c r="AH403" s="708"/>
      <c r="AI403" s="708"/>
      <c r="AJ403" s="708"/>
      <c r="AK403" s="708"/>
      <c r="AL403" s="708"/>
      <c r="AM403" s="708"/>
      <c r="AN403" s="708"/>
      <c r="AO403" s="708"/>
      <c r="AP403" s="708"/>
      <c r="AQ403" s="708"/>
      <c r="AR403" s="708"/>
      <c r="AS403" s="708"/>
      <c r="AT403" s="708"/>
      <c r="AU403" s="708"/>
      <c r="AV403" s="708"/>
      <c r="AW403" s="708"/>
      <c r="AX403" s="708"/>
      <c r="AY403" s="708"/>
      <c r="AZ403" s="708"/>
      <c r="BA403" s="708"/>
      <c r="BB403" s="708"/>
      <c r="BC403" s="708"/>
      <c r="BD403" s="708"/>
      <c r="BE403" s="708"/>
      <c r="BF403" s="708"/>
      <c r="BG403" s="708"/>
      <c r="BH403" s="708"/>
      <c r="BI403" s="708"/>
      <c r="BJ403" s="708"/>
      <c r="BK403" s="708"/>
      <c r="BL403" s="708"/>
      <c r="BM403" s="708"/>
    </row>
    <row r="404">
      <c r="A404" s="704"/>
      <c r="B404" s="708"/>
      <c r="C404" s="765"/>
      <c r="D404" s="708"/>
      <c r="E404" s="708"/>
      <c r="F404" s="708"/>
      <c r="G404" s="708"/>
      <c r="H404" s="708"/>
      <c r="I404" s="708"/>
      <c r="J404" s="708"/>
      <c r="K404" s="708"/>
      <c r="L404" s="708"/>
      <c r="M404" s="708"/>
      <c r="N404" s="708"/>
      <c r="O404" s="708"/>
      <c r="P404" s="708"/>
      <c r="Q404" s="708"/>
      <c r="R404" s="708"/>
      <c r="S404" s="708"/>
      <c r="T404" s="708"/>
      <c r="U404" s="708"/>
      <c r="V404" s="708"/>
      <c r="W404" s="708"/>
      <c r="X404" s="708"/>
      <c r="Y404" s="708"/>
      <c r="Z404" s="708"/>
      <c r="AA404" s="708"/>
      <c r="AB404" s="708"/>
      <c r="AC404" s="708"/>
      <c r="AD404" s="708"/>
      <c r="AE404" s="708"/>
      <c r="AF404" s="708"/>
      <c r="AG404" s="708"/>
      <c r="AH404" s="708"/>
      <c r="AI404" s="708"/>
      <c r="AJ404" s="708"/>
      <c r="AK404" s="708"/>
      <c r="AL404" s="708"/>
      <c r="AM404" s="708"/>
      <c r="AN404" s="708"/>
      <c r="AO404" s="708"/>
      <c r="AP404" s="708"/>
      <c r="AQ404" s="708"/>
      <c r="AR404" s="708"/>
      <c r="AS404" s="708"/>
      <c r="AT404" s="708"/>
      <c r="AU404" s="708"/>
      <c r="AV404" s="708"/>
      <c r="AW404" s="708"/>
      <c r="AX404" s="708"/>
      <c r="AY404" s="708"/>
      <c r="AZ404" s="708"/>
      <c r="BA404" s="708"/>
      <c r="BB404" s="708"/>
      <c r="BC404" s="708"/>
      <c r="BD404" s="708"/>
      <c r="BE404" s="708"/>
      <c r="BF404" s="708"/>
      <c r="BG404" s="708"/>
      <c r="BH404" s="708"/>
      <c r="BI404" s="708"/>
      <c r="BJ404" s="708"/>
      <c r="BK404" s="708"/>
      <c r="BL404" s="708"/>
      <c r="BM404" s="708"/>
    </row>
    <row r="405">
      <c r="A405" s="704"/>
      <c r="B405" s="708"/>
      <c r="C405" s="765"/>
      <c r="D405" s="708"/>
      <c r="E405" s="708"/>
      <c r="F405" s="708"/>
      <c r="G405" s="708"/>
      <c r="H405" s="708"/>
      <c r="I405" s="708"/>
      <c r="J405" s="708"/>
      <c r="K405" s="708"/>
      <c r="L405" s="708"/>
      <c r="M405" s="708"/>
      <c r="N405" s="708"/>
      <c r="O405" s="708"/>
      <c r="P405" s="708"/>
      <c r="Q405" s="708"/>
      <c r="R405" s="708"/>
      <c r="S405" s="708"/>
      <c r="T405" s="708"/>
      <c r="U405" s="708"/>
      <c r="V405" s="708"/>
      <c r="W405" s="708"/>
      <c r="X405" s="708"/>
      <c r="Y405" s="708"/>
      <c r="Z405" s="708"/>
      <c r="AA405" s="708"/>
      <c r="AB405" s="708"/>
      <c r="AC405" s="708"/>
      <c r="AD405" s="708"/>
      <c r="AE405" s="708"/>
      <c r="AF405" s="708"/>
      <c r="AG405" s="708"/>
      <c r="AH405" s="708"/>
      <c r="AI405" s="708"/>
      <c r="AJ405" s="708"/>
      <c r="AK405" s="708"/>
      <c r="AL405" s="708"/>
      <c r="AM405" s="708"/>
      <c r="AN405" s="708"/>
      <c r="AO405" s="708"/>
      <c r="AP405" s="708"/>
      <c r="AQ405" s="708"/>
      <c r="AR405" s="708"/>
      <c r="AS405" s="708"/>
      <c r="AT405" s="708"/>
      <c r="AU405" s="708"/>
      <c r="AV405" s="708"/>
      <c r="AW405" s="708"/>
      <c r="AX405" s="708"/>
      <c r="AY405" s="708"/>
      <c r="AZ405" s="708"/>
      <c r="BA405" s="708"/>
      <c r="BB405" s="708"/>
      <c r="BC405" s="708"/>
      <c r="BD405" s="708"/>
      <c r="BE405" s="708"/>
      <c r="BF405" s="708"/>
      <c r="BG405" s="708"/>
      <c r="BH405" s="708"/>
      <c r="BI405" s="708"/>
      <c r="BJ405" s="708"/>
      <c r="BK405" s="708"/>
      <c r="BL405" s="708"/>
      <c r="BM405" s="708"/>
    </row>
    <row r="406">
      <c r="A406" s="704"/>
      <c r="B406" s="708"/>
      <c r="C406" s="765"/>
      <c r="D406" s="708"/>
      <c r="E406" s="708"/>
      <c r="F406" s="708"/>
      <c r="G406" s="708"/>
      <c r="H406" s="708"/>
      <c r="I406" s="708"/>
      <c r="J406" s="708"/>
      <c r="K406" s="708"/>
      <c r="L406" s="708"/>
      <c r="M406" s="708"/>
      <c r="N406" s="708"/>
      <c r="O406" s="708"/>
      <c r="P406" s="708"/>
      <c r="Q406" s="708"/>
      <c r="R406" s="708"/>
      <c r="S406" s="708"/>
      <c r="T406" s="708"/>
      <c r="U406" s="708"/>
      <c r="V406" s="708"/>
      <c r="W406" s="708"/>
      <c r="X406" s="708"/>
      <c r="Y406" s="708"/>
      <c r="Z406" s="708"/>
      <c r="AA406" s="708"/>
      <c r="AB406" s="708"/>
      <c r="AC406" s="708"/>
      <c r="AD406" s="708"/>
      <c r="AE406" s="708"/>
      <c r="AF406" s="708"/>
      <c r="AG406" s="708"/>
      <c r="AH406" s="708"/>
      <c r="AI406" s="708"/>
      <c r="AJ406" s="708"/>
      <c r="AK406" s="708"/>
      <c r="AL406" s="708"/>
      <c r="AM406" s="708"/>
      <c r="AN406" s="708"/>
      <c r="AO406" s="708"/>
      <c r="AP406" s="708"/>
      <c r="AQ406" s="708"/>
      <c r="AR406" s="708"/>
      <c r="AS406" s="708"/>
      <c r="AT406" s="708"/>
      <c r="AU406" s="708"/>
      <c r="AV406" s="708"/>
      <c r="AW406" s="708"/>
      <c r="AX406" s="708"/>
      <c r="AY406" s="708"/>
      <c r="AZ406" s="708"/>
      <c r="BA406" s="708"/>
      <c r="BB406" s="708"/>
      <c r="BC406" s="708"/>
      <c r="BD406" s="708"/>
      <c r="BE406" s="708"/>
      <c r="BF406" s="708"/>
      <c r="BG406" s="708"/>
      <c r="BH406" s="708"/>
      <c r="BI406" s="708"/>
      <c r="BJ406" s="708"/>
      <c r="BK406" s="708"/>
      <c r="BL406" s="708"/>
      <c r="BM406" s="708"/>
    </row>
    <row r="407">
      <c r="A407" s="704"/>
      <c r="B407" s="708"/>
      <c r="C407" s="765"/>
      <c r="D407" s="708"/>
      <c r="E407" s="708"/>
      <c r="F407" s="708"/>
      <c r="G407" s="708"/>
      <c r="H407" s="708"/>
      <c r="I407" s="708"/>
      <c r="J407" s="708"/>
      <c r="K407" s="708"/>
      <c r="L407" s="708"/>
      <c r="M407" s="708"/>
      <c r="N407" s="708"/>
      <c r="O407" s="708"/>
      <c r="P407" s="708"/>
      <c r="Q407" s="708"/>
      <c r="R407" s="708"/>
      <c r="S407" s="708"/>
      <c r="T407" s="708"/>
      <c r="U407" s="708"/>
      <c r="V407" s="708"/>
      <c r="W407" s="708"/>
      <c r="X407" s="708"/>
      <c r="Y407" s="708"/>
      <c r="Z407" s="708"/>
      <c r="AA407" s="708"/>
      <c r="AB407" s="708"/>
      <c r="AC407" s="708"/>
      <c r="AD407" s="708"/>
      <c r="AE407" s="708"/>
      <c r="AF407" s="708"/>
      <c r="AG407" s="708"/>
      <c r="AH407" s="708"/>
      <c r="AI407" s="708"/>
      <c r="AJ407" s="708"/>
      <c r="AK407" s="708"/>
      <c r="AL407" s="708"/>
      <c r="AM407" s="708"/>
      <c r="AN407" s="708"/>
      <c r="AO407" s="708"/>
      <c r="AP407" s="708"/>
      <c r="AQ407" s="708"/>
      <c r="AR407" s="708"/>
      <c r="AS407" s="708"/>
      <c r="AT407" s="708"/>
      <c r="AU407" s="708"/>
      <c r="AV407" s="708"/>
      <c r="AW407" s="708"/>
      <c r="AX407" s="708"/>
      <c r="AY407" s="708"/>
      <c r="AZ407" s="708"/>
      <c r="BA407" s="708"/>
      <c r="BB407" s="708"/>
      <c r="BC407" s="708"/>
      <c r="BD407" s="708"/>
      <c r="BE407" s="708"/>
      <c r="BF407" s="708"/>
      <c r="BG407" s="708"/>
      <c r="BH407" s="708"/>
      <c r="BI407" s="708"/>
      <c r="BJ407" s="708"/>
      <c r="BK407" s="708"/>
      <c r="BL407" s="708"/>
      <c r="BM407" s="708"/>
    </row>
    <row r="408">
      <c r="A408" s="704"/>
      <c r="B408" s="708"/>
      <c r="C408" s="765"/>
      <c r="D408" s="708"/>
      <c r="E408" s="708"/>
      <c r="F408" s="708"/>
      <c r="G408" s="708"/>
      <c r="H408" s="708"/>
      <c r="I408" s="708"/>
      <c r="J408" s="708"/>
      <c r="K408" s="708"/>
      <c r="L408" s="708"/>
      <c r="M408" s="708"/>
      <c r="N408" s="708"/>
      <c r="O408" s="708"/>
      <c r="P408" s="708"/>
      <c r="Q408" s="708"/>
      <c r="R408" s="708"/>
      <c r="S408" s="708"/>
      <c r="T408" s="708"/>
      <c r="U408" s="708"/>
      <c r="V408" s="708"/>
      <c r="W408" s="708"/>
      <c r="X408" s="708"/>
      <c r="Y408" s="708"/>
      <c r="Z408" s="708"/>
      <c r="AA408" s="708"/>
      <c r="AB408" s="708"/>
      <c r="AC408" s="708"/>
      <c r="AD408" s="708"/>
      <c r="AE408" s="708"/>
      <c r="AF408" s="708"/>
      <c r="AG408" s="708"/>
      <c r="AH408" s="708"/>
      <c r="AI408" s="708"/>
      <c r="AJ408" s="708"/>
      <c r="AK408" s="708"/>
      <c r="AL408" s="708"/>
      <c r="AM408" s="708"/>
      <c r="AN408" s="708"/>
      <c r="AO408" s="708"/>
      <c r="AP408" s="708"/>
      <c r="AQ408" s="708"/>
      <c r="AR408" s="708"/>
      <c r="AS408" s="708"/>
      <c r="AT408" s="708"/>
      <c r="AU408" s="708"/>
      <c r="AV408" s="708"/>
      <c r="AW408" s="708"/>
      <c r="AX408" s="708"/>
      <c r="AY408" s="708"/>
      <c r="AZ408" s="708"/>
      <c r="BA408" s="708"/>
      <c r="BB408" s="708"/>
      <c r="BC408" s="708"/>
      <c r="BD408" s="708"/>
      <c r="BE408" s="708"/>
      <c r="BF408" s="708"/>
      <c r="BG408" s="708"/>
      <c r="BH408" s="708"/>
      <c r="BI408" s="708"/>
      <c r="BJ408" s="708"/>
      <c r="BK408" s="708"/>
      <c r="BL408" s="708"/>
      <c r="BM408" s="708"/>
    </row>
    <row r="409">
      <c r="A409" s="704"/>
      <c r="B409" s="708"/>
      <c r="C409" s="765"/>
      <c r="D409" s="708"/>
      <c r="E409" s="708"/>
      <c r="F409" s="708"/>
      <c r="G409" s="708"/>
      <c r="H409" s="708"/>
      <c r="I409" s="708"/>
      <c r="J409" s="708"/>
      <c r="K409" s="708"/>
      <c r="L409" s="708"/>
      <c r="M409" s="708"/>
      <c r="N409" s="708"/>
      <c r="O409" s="708"/>
      <c r="P409" s="708"/>
      <c r="Q409" s="708"/>
      <c r="R409" s="708"/>
      <c r="S409" s="708"/>
      <c r="T409" s="708"/>
      <c r="U409" s="708"/>
      <c r="V409" s="708"/>
      <c r="W409" s="708"/>
      <c r="X409" s="708"/>
      <c r="Y409" s="708"/>
      <c r="Z409" s="708"/>
      <c r="AA409" s="708"/>
      <c r="AB409" s="708"/>
      <c r="AC409" s="708"/>
      <c r="AD409" s="708"/>
      <c r="AE409" s="708"/>
      <c r="AF409" s="708"/>
      <c r="AG409" s="708"/>
      <c r="AH409" s="708"/>
      <c r="AI409" s="708"/>
      <c r="AJ409" s="708"/>
      <c r="AK409" s="708"/>
      <c r="AL409" s="708"/>
      <c r="AM409" s="708"/>
      <c r="AN409" s="708"/>
      <c r="AO409" s="708"/>
      <c r="AP409" s="708"/>
      <c r="AQ409" s="708"/>
      <c r="AR409" s="708"/>
      <c r="AS409" s="708"/>
      <c r="AT409" s="708"/>
      <c r="AU409" s="708"/>
      <c r="AV409" s="708"/>
      <c r="AW409" s="708"/>
      <c r="AX409" s="708"/>
      <c r="AY409" s="708"/>
      <c r="AZ409" s="708"/>
      <c r="BA409" s="708"/>
      <c r="BB409" s="708"/>
      <c r="BC409" s="708"/>
      <c r="BD409" s="708"/>
      <c r="BE409" s="708"/>
      <c r="BF409" s="708"/>
      <c r="BG409" s="708"/>
      <c r="BH409" s="708"/>
      <c r="BI409" s="708"/>
      <c r="BJ409" s="708"/>
      <c r="BK409" s="708"/>
      <c r="BL409" s="708"/>
      <c r="BM409" s="708"/>
    </row>
    <row r="410">
      <c r="A410" s="704"/>
      <c r="B410" s="708"/>
      <c r="C410" s="765"/>
      <c r="D410" s="708"/>
      <c r="E410" s="708"/>
      <c r="F410" s="708"/>
      <c r="G410" s="708"/>
      <c r="H410" s="708"/>
      <c r="I410" s="708"/>
      <c r="J410" s="708"/>
      <c r="K410" s="708"/>
      <c r="L410" s="708"/>
      <c r="M410" s="708"/>
      <c r="N410" s="708"/>
      <c r="O410" s="708"/>
      <c r="P410" s="708"/>
      <c r="Q410" s="708"/>
      <c r="R410" s="708"/>
      <c r="S410" s="708"/>
      <c r="T410" s="708"/>
      <c r="U410" s="708"/>
      <c r="V410" s="708"/>
      <c r="W410" s="708"/>
      <c r="X410" s="708"/>
      <c r="Y410" s="708"/>
      <c r="Z410" s="708"/>
      <c r="AA410" s="708"/>
      <c r="AB410" s="708"/>
      <c r="AC410" s="708"/>
      <c r="AD410" s="708"/>
      <c r="AE410" s="708"/>
      <c r="AF410" s="708"/>
      <c r="AG410" s="708"/>
      <c r="AH410" s="708"/>
      <c r="AI410" s="708"/>
      <c r="AJ410" s="708"/>
      <c r="AK410" s="708"/>
      <c r="AL410" s="708"/>
      <c r="AM410" s="708"/>
      <c r="AN410" s="708"/>
      <c r="AO410" s="708"/>
      <c r="AP410" s="708"/>
      <c r="AQ410" s="708"/>
      <c r="AR410" s="708"/>
      <c r="AS410" s="708"/>
      <c r="AT410" s="708"/>
      <c r="AU410" s="708"/>
      <c r="AV410" s="708"/>
      <c r="AW410" s="708"/>
      <c r="AX410" s="708"/>
      <c r="AY410" s="708"/>
      <c r="AZ410" s="708"/>
      <c r="BA410" s="708"/>
      <c r="BB410" s="708"/>
      <c r="BC410" s="708"/>
      <c r="BD410" s="708"/>
      <c r="BE410" s="708"/>
      <c r="BF410" s="708"/>
      <c r="BG410" s="708"/>
      <c r="BH410" s="708"/>
      <c r="BI410" s="708"/>
      <c r="BJ410" s="708"/>
      <c r="BK410" s="708"/>
      <c r="BL410" s="708"/>
      <c r="BM410" s="708"/>
    </row>
    <row r="411">
      <c r="A411" s="704"/>
      <c r="B411" s="708"/>
      <c r="C411" s="765"/>
      <c r="D411" s="708"/>
      <c r="E411" s="708"/>
      <c r="F411" s="708"/>
      <c r="G411" s="708"/>
      <c r="H411" s="708"/>
      <c r="I411" s="708"/>
      <c r="J411" s="708"/>
      <c r="K411" s="708"/>
      <c r="L411" s="708"/>
      <c r="M411" s="708"/>
      <c r="N411" s="708"/>
      <c r="O411" s="708"/>
      <c r="P411" s="708"/>
      <c r="Q411" s="708"/>
      <c r="R411" s="708"/>
      <c r="S411" s="708"/>
      <c r="T411" s="708"/>
      <c r="U411" s="708"/>
      <c r="V411" s="708"/>
      <c r="W411" s="708"/>
      <c r="X411" s="708"/>
      <c r="Y411" s="708"/>
      <c r="Z411" s="708"/>
      <c r="AA411" s="708"/>
      <c r="AB411" s="708"/>
      <c r="AC411" s="708"/>
      <c r="AD411" s="708"/>
      <c r="AE411" s="708"/>
      <c r="AF411" s="708"/>
      <c r="AG411" s="708"/>
      <c r="AH411" s="708"/>
      <c r="AI411" s="708"/>
      <c r="AJ411" s="708"/>
      <c r="AK411" s="708"/>
      <c r="AL411" s="708"/>
      <c r="AM411" s="708"/>
      <c r="AN411" s="708"/>
      <c r="AO411" s="708"/>
      <c r="AP411" s="708"/>
      <c r="AQ411" s="708"/>
      <c r="AR411" s="708"/>
      <c r="AS411" s="708"/>
      <c r="AT411" s="708"/>
      <c r="AU411" s="708"/>
      <c r="AV411" s="708"/>
      <c r="AW411" s="708"/>
      <c r="AX411" s="708"/>
      <c r="AY411" s="708"/>
      <c r="AZ411" s="708"/>
      <c r="BA411" s="708"/>
      <c r="BB411" s="708"/>
      <c r="BC411" s="708"/>
      <c r="BD411" s="708"/>
      <c r="BE411" s="708"/>
      <c r="BF411" s="708"/>
      <c r="BG411" s="708"/>
      <c r="BH411" s="708"/>
      <c r="BI411" s="708"/>
      <c r="BJ411" s="708"/>
      <c r="BK411" s="708"/>
      <c r="BL411" s="708"/>
      <c r="BM411" s="708"/>
    </row>
    <row r="412">
      <c r="A412" s="704"/>
      <c r="B412" s="708"/>
      <c r="C412" s="765"/>
      <c r="D412" s="708"/>
      <c r="E412" s="708"/>
      <c r="F412" s="708"/>
      <c r="G412" s="708"/>
      <c r="H412" s="708"/>
      <c r="I412" s="708"/>
      <c r="J412" s="708"/>
      <c r="K412" s="708"/>
      <c r="L412" s="708"/>
      <c r="M412" s="708"/>
      <c r="N412" s="708"/>
      <c r="O412" s="708"/>
      <c r="P412" s="708"/>
      <c r="Q412" s="708"/>
      <c r="R412" s="708"/>
      <c r="S412" s="708"/>
      <c r="T412" s="708"/>
      <c r="U412" s="708"/>
      <c r="V412" s="708"/>
      <c r="W412" s="708"/>
      <c r="X412" s="708"/>
      <c r="Y412" s="708"/>
      <c r="Z412" s="708"/>
      <c r="AA412" s="708"/>
      <c r="AB412" s="708"/>
      <c r="AC412" s="708"/>
      <c r="AD412" s="708"/>
      <c r="AE412" s="708"/>
      <c r="AF412" s="708"/>
      <c r="AG412" s="708"/>
      <c r="AH412" s="708"/>
      <c r="AI412" s="708"/>
      <c r="AJ412" s="708"/>
      <c r="AK412" s="708"/>
      <c r="AL412" s="708"/>
      <c r="AM412" s="708"/>
      <c r="AN412" s="708"/>
      <c r="AO412" s="708"/>
      <c r="AP412" s="708"/>
      <c r="AQ412" s="708"/>
      <c r="AR412" s="708"/>
      <c r="AS412" s="708"/>
      <c r="AT412" s="708"/>
      <c r="AU412" s="708"/>
      <c r="AV412" s="708"/>
      <c r="AW412" s="708"/>
      <c r="AX412" s="708"/>
      <c r="AY412" s="708"/>
      <c r="AZ412" s="708"/>
      <c r="BA412" s="708"/>
      <c r="BB412" s="708"/>
      <c r="BC412" s="708"/>
      <c r="BD412" s="708"/>
      <c r="BE412" s="708"/>
      <c r="BF412" s="708"/>
      <c r="BG412" s="708"/>
      <c r="BH412" s="708"/>
      <c r="BI412" s="708"/>
      <c r="BJ412" s="708"/>
      <c r="BK412" s="708"/>
      <c r="BL412" s="708"/>
      <c r="BM412" s="708"/>
    </row>
    <row r="413">
      <c r="A413" s="704"/>
      <c r="B413" s="708"/>
      <c r="C413" s="765"/>
      <c r="D413" s="708"/>
      <c r="E413" s="708"/>
      <c r="F413" s="708"/>
      <c r="G413" s="708"/>
      <c r="H413" s="708"/>
      <c r="I413" s="708"/>
      <c r="J413" s="708"/>
      <c r="K413" s="708"/>
      <c r="L413" s="708"/>
      <c r="M413" s="708"/>
      <c r="N413" s="708"/>
      <c r="O413" s="708"/>
      <c r="P413" s="708"/>
      <c r="Q413" s="708"/>
      <c r="R413" s="708"/>
      <c r="S413" s="708"/>
      <c r="T413" s="708"/>
      <c r="U413" s="708"/>
      <c r="V413" s="708"/>
      <c r="W413" s="708"/>
      <c r="X413" s="708"/>
      <c r="Y413" s="708"/>
      <c r="Z413" s="708"/>
      <c r="AA413" s="708"/>
      <c r="AB413" s="708"/>
      <c r="AC413" s="708"/>
      <c r="AD413" s="708"/>
      <c r="AE413" s="708"/>
      <c r="AF413" s="708"/>
      <c r="AG413" s="708"/>
      <c r="AH413" s="708"/>
      <c r="AI413" s="708"/>
      <c r="AJ413" s="708"/>
      <c r="AK413" s="708"/>
      <c r="AL413" s="708"/>
      <c r="AM413" s="708"/>
      <c r="AN413" s="708"/>
      <c r="AO413" s="708"/>
      <c r="AP413" s="708"/>
      <c r="AQ413" s="708"/>
      <c r="AR413" s="708"/>
      <c r="AS413" s="708"/>
      <c r="AT413" s="708"/>
      <c r="AU413" s="708"/>
      <c r="AV413" s="708"/>
      <c r="AW413" s="708"/>
      <c r="AX413" s="708"/>
      <c r="AY413" s="708"/>
      <c r="AZ413" s="708"/>
      <c r="BA413" s="708"/>
      <c r="BB413" s="708"/>
      <c r="BC413" s="708"/>
      <c r="BD413" s="708"/>
      <c r="BE413" s="708"/>
      <c r="BF413" s="708"/>
      <c r="BG413" s="708"/>
      <c r="BH413" s="708"/>
      <c r="BI413" s="708"/>
      <c r="BJ413" s="708"/>
      <c r="BK413" s="708"/>
      <c r="BL413" s="708"/>
      <c r="BM413" s="708"/>
    </row>
    <row r="414">
      <c r="A414" s="704"/>
      <c r="B414" s="708"/>
      <c r="C414" s="765"/>
      <c r="D414" s="708"/>
      <c r="E414" s="708"/>
      <c r="F414" s="708"/>
      <c r="G414" s="708"/>
      <c r="H414" s="708"/>
      <c r="I414" s="708"/>
      <c r="J414" s="708"/>
      <c r="K414" s="708"/>
      <c r="L414" s="708"/>
      <c r="M414" s="708"/>
      <c r="N414" s="708"/>
      <c r="O414" s="708"/>
      <c r="P414" s="708"/>
      <c r="Q414" s="708"/>
      <c r="R414" s="708"/>
      <c r="S414" s="708"/>
      <c r="T414" s="708"/>
      <c r="U414" s="708"/>
      <c r="V414" s="708"/>
      <c r="W414" s="708"/>
      <c r="X414" s="708"/>
      <c r="Y414" s="708"/>
      <c r="Z414" s="708"/>
      <c r="AA414" s="708"/>
      <c r="AB414" s="708"/>
      <c r="AC414" s="708"/>
      <c r="AD414" s="708"/>
      <c r="AE414" s="708"/>
      <c r="AF414" s="708"/>
      <c r="AG414" s="708"/>
      <c r="AH414" s="708"/>
      <c r="AI414" s="708"/>
      <c r="AJ414" s="708"/>
      <c r="AK414" s="708"/>
      <c r="AL414" s="708"/>
      <c r="AM414" s="708"/>
      <c r="AN414" s="708"/>
      <c r="AO414" s="708"/>
      <c r="AP414" s="708"/>
      <c r="AQ414" s="708"/>
      <c r="AR414" s="708"/>
      <c r="AS414" s="708"/>
      <c r="AT414" s="708"/>
      <c r="AU414" s="708"/>
      <c r="AV414" s="708"/>
      <c r="AW414" s="708"/>
      <c r="AX414" s="708"/>
      <c r="AY414" s="708"/>
      <c r="AZ414" s="708"/>
      <c r="BA414" s="708"/>
      <c r="BB414" s="708"/>
      <c r="BC414" s="708"/>
      <c r="BD414" s="708"/>
      <c r="BE414" s="708"/>
      <c r="BF414" s="708"/>
      <c r="BG414" s="708"/>
      <c r="BH414" s="708"/>
      <c r="BI414" s="708"/>
      <c r="BJ414" s="708"/>
      <c r="BK414" s="708"/>
      <c r="BL414" s="708"/>
      <c r="BM414" s="708"/>
    </row>
    <row r="415">
      <c r="A415" s="704"/>
      <c r="B415" s="708"/>
      <c r="C415" s="765"/>
      <c r="D415" s="708"/>
      <c r="E415" s="708"/>
      <c r="F415" s="708"/>
      <c r="G415" s="708"/>
      <c r="H415" s="708"/>
      <c r="I415" s="708"/>
      <c r="J415" s="708"/>
      <c r="K415" s="708"/>
      <c r="L415" s="708"/>
      <c r="M415" s="708"/>
      <c r="N415" s="708"/>
      <c r="O415" s="708"/>
      <c r="P415" s="708"/>
      <c r="Q415" s="708"/>
      <c r="R415" s="708"/>
      <c r="S415" s="708"/>
      <c r="T415" s="708"/>
      <c r="U415" s="708"/>
      <c r="V415" s="708"/>
      <c r="W415" s="708"/>
      <c r="X415" s="708"/>
      <c r="Y415" s="708"/>
      <c r="Z415" s="708"/>
      <c r="AA415" s="708"/>
      <c r="AB415" s="708"/>
      <c r="AC415" s="708"/>
      <c r="AD415" s="708"/>
      <c r="AE415" s="708"/>
      <c r="AF415" s="708"/>
      <c r="AG415" s="708"/>
      <c r="AH415" s="708"/>
      <c r="AI415" s="708"/>
      <c r="AJ415" s="708"/>
      <c r="AK415" s="708"/>
      <c r="AL415" s="708"/>
      <c r="AM415" s="708"/>
      <c r="AN415" s="708"/>
      <c r="AO415" s="708"/>
      <c r="AP415" s="708"/>
      <c r="AQ415" s="708"/>
      <c r="AR415" s="708"/>
      <c r="AS415" s="708"/>
      <c r="AT415" s="708"/>
      <c r="AU415" s="708"/>
      <c r="AV415" s="708"/>
      <c r="AW415" s="708"/>
      <c r="AX415" s="708"/>
      <c r="AY415" s="708"/>
      <c r="AZ415" s="708"/>
      <c r="BA415" s="708"/>
      <c r="BB415" s="708"/>
      <c r="BC415" s="708"/>
      <c r="BD415" s="708"/>
      <c r="BE415" s="708"/>
      <c r="BF415" s="708"/>
      <c r="BG415" s="708"/>
      <c r="BH415" s="708"/>
      <c r="BI415" s="708"/>
      <c r="BJ415" s="708"/>
      <c r="BK415" s="708"/>
      <c r="BL415" s="708"/>
      <c r="BM415" s="708"/>
    </row>
    <row r="416">
      <c r="A416" s="704"/>
      <c r="B416" s="708"/>
      <c r="C416" s="765"/>
      <c r="D416" s="708"/>
      <c r="E416" s="708"/>
      <c r="F416" s="708"/>
      <c r="G416" s="708"/>
      <c r="H416" s="708"/>
      <c r="I416" s="708"/>
      <c r="J416" s="708"/>
      <c r="K416" s="708"/>
      <c r="L416" s="708"/>
      <c r="M416" s="708"/>
      <c r="N416" s="708"/>
      <c r="O416" s="708"/>
      <c r="P416" s="708"/>
      <c r="Q416" s="708"/>
      <c r="R416" s="708"/>
      <c r="S416" s="708"/>
      <c r="T416" s="708"/>
      <c r="U416" s="708"/>
      <c r="V416" s="708"/>
      <c r="W416" s="708"/>
      <c r="X416" s="708"/>
      <c r="Y416" s="708"/>
      <c r="Z416" s="708"/>
      <c r="AA416" s="708"/>
      <c r="AB416" s="708"/>
      <c r="AC416" s="708"/>
      <c r="AD416" s="708"/>
      <c r="AE416" s="708"/>
      <c r="AF416" s="708"/>
      <c r="AG416" s="708"/>
      <c r="AH416" s="708"/>
      <c r="AI416" s="708"/>
      <c r="AJ416" s="708"/>
      <c r="AK416" s="708"/>
      <c r="AL416" s="708"/>
      <c r="AM416" s="708"/>
      <c r="AN416" s="708"/>
      <c r="AO416" s="708"/>
      <c r="AP416" s="708"/>
      <c r="AQ416" s="708"/>
      <c r="AR416" s="708"/>
      <c r="AS416" s="708"/>
      <c r="AT416" s="708"/>
      <c r="AU416" s="708"/>
      <c r="AV416" s="708"/>
      <c r="AW416" s="708"/>
      <c r="AX416" s="708"/>
      <c r="AY416" s="708"/>
      <c r="AZ416" s="708"/>
      <c r="BA416" s="708"/>
      <c r="BB416" s="708"/>
      <c r="BC416" s="708"/>
      <c r="BD416" s="708"/>
      <c r="BE416" s="708"/>
      <c r="BF416" s="708"/>
      <c r="BG416" s="708"/>
      <c r="BH416" s="708"/>
      <c r="BI416" s="708"/>
      <c r="BJ416" s="708"/>
      <c r="BK416" s="708"/>
      <c r="BL416" s="708"/>
      <c r="BM416" s="708"/>
    </row>
    <row r="417">
      <c r="A417" s="704"/>
      <c r="B417" s="708"/>
      <c r="C417" s="765"/>
      <c r="D417" s="708"/>
      <c r="E417" s="708"/>
      <c r="F417" s="708"/>
      <c r="G417" s="708"/>
      <c r="H417" s="708"/>
      <c r="I417" s="708"/>
      <c r="J417" s="708"/>
      <c r="K417" s="708"/>
      <c r="L417" s="708"/>
      <c r="M417" s="708"/>
      <c r="N417" s="708"/>
      <c r="O417" s="708"/>
      <c r="P417" s="708"/>
      <c r="Q417" s="708"/>
      <c r="R417" s="708"/>
      <c r="S417" s="708"/>
      <c r="T417" s="708"/>
      <c r="U417" s="708"/>
      <c r="V417" s="708"/>
      <c r="W417" s="708"/>
      <c r="X417" s="708"/>
      <c r="Y417" s="708"/>
      <c r="Z417" s="708"/>
      <c r="AA417" s="708"/>
      <c r="AB417" s="708"/>
      <c r="AC417" s="708"/>
      <c r="AD417" s="708"/>
      <c r="AE417" s="708"/>
      <c r="AF417" s="708"/>
      <c r="AG417" s="708"/>
      <c r="AH417" s="708"/>
      <c r="AI417" s="708"/>
      <c r="AJ417" s="708"/>
      <c r="AK417" s="708"/>
      <c r="AL417" s="708"/>
      <c r="AM417" s="708"/>
      <c r="AN417" s="708"/>
      <c r="AO417" s="708"/>
      <c r="AP417" s="708"/>
      <c r="AQ417" s="708"/>
      <c r="AR417" s="708"/>
      <c r="AS417" s="708"/>
      <c r="AT417" s="708"/>
      <c r="AU417" s="708"/>
      <c r="AV417" s="708"/>
      <c r="AW417" s="708"/>
      <c r="AX417" s="708"/>
      <c r="AY417" s="708"/>
      <c r="AZ417" s="708"/>
      <c r="BA417" s="708"/>
      <c r="BB417" s="708"/>
      <c r="BC417" s="708"/>
      <c r="BD417" s="708"/>
      <c r="BE417" s="708"/>
      <c r="BF417" s="708"/>
      <c r="BG417" s="708"/>
      <c r="BH417" s="708"/>
      <c r="BI417" s="708"/>
      <c r="BJ417" s="708"/>
      <c r="BK417" s="708"/>
      <c r="BL417" s="708"/>
      <c r="BM417" s="708"/>
    </row>
    <row r="418">
      <c r="A418" s="704"/>
      <c r="B418" s="708"/>
      <c r="C418" s="765"/>
      <c r="D418" s="708"/>
      <c r="E418" s="708"/>
      <c r="F418" s="708"/>
      <c r="G418" s="708"/>
      <c r="H418" s="708"/>
      <c r="I418" s="708"/>
      <c r="J418" s="708"/>
      <c r="K418" s="708"/>
      <c r="L418" s="708"/>
      <c r="M418" s="708"/>
      <c r="N418" s="708"/>
      <c r="O418" s="708"/>
      <c r="P418" s="708"/>
      <c r="Q418" s="708"/>
      <c r="R418" s="708"/>
      <c r="S418" s="708"/>
      <c r="T418" s="708"/>
      <c r="U418" s="708"/>
      <c r="V418" s="708"/>
      <c r="W418" s="708"/>
      <c r="X418" s="708"/>
      <c r="Y418" s="708"/>
      <c r="Z418" s="708"/>
      <c r="AA418" s="708"/>
      <c r="AB418" s="708"/>
      <c r="AC418" s="708"/>
      <c r="AD418" s="708"/>
      <c r="AE418" s="708"/>
      <c r="AF418" s="708"/>
      <c r="AG418" s="708"/>
      <c r="AH418" s="708"/>
      <c r="AI418" s="708"/>
      <c r="AJ418" s="708"/>
      <c r="AK418" s="708"/>
      <c r="AL418" s="708"/>
      <c r="AM418" s="708"/>
      <c r="AN418" s="708"/>
      <c r="AO418" s="708"/>
      <c r="AP418" s="708"/>
      <c r="AQ418" s="708"/>
      <c r="AR418" s="708"/>
      <c r="AS418" s="708"/>
      <c r="AT418" s="708"/>
      <c r="AU418" s="708"/>
      <c r="AV418" s="708"/>
      <c r="AW418" s="708"/>
      <c r="AX418" s="708"/>
      <c r="AY418" s="708"/>
      <c r="AZ418" s="708"/>
      <c r="BA418" s="708"/>
      <c r="BB418" s="708"/>
      <c r="BC418" s="708"/>
      <c r="BD418" s="708"/>
      <c r="BE418" s="708"/>
      <c r="BF418" s="708"/>
      <c r="BG418" s="708"/>
      <c r="BH418" s="708"/>
      <c r="BI418" s="708"/>
      <c r="BJ418" s="708"/>
      <c r="BK418" s="708"/>
      <c r="BL418" s="708"/>
      <c r="BM418" s="708"/>
    </row>
    <row r="419">
      <c r="A419" s="704"/>
      <c r="B419" s="708"/>
      <c r="C419" s="765"/>
      <c r="D419" s="708"/>
      <c r="E419" s="708"/>
      <c r="F419" s="708"/>
      <c r="G419" s="708"/>
      <c r="H419" s="708"/>
      <c r="I419" s="708"/>
      <c r="J419" s="708"/>
      <c r="K419" s="708"/>
      <c r="L419" s="708"/>
      <c r="M419" s="708"/>
      <c r="N419" s="708"/>
      <c r="O419" s="708"/>
      <c r="P419" s="708"/>
      <c r="Q419" s="708"/>
      <c r="R419" s="708"/>
      <c r="S419" s="708"/>
      <c r="T419" s="708"/>
      <c r="U419" s="708"/>
      <c r="V419" s="708"/>
      <c r="W419" s="708"/>
      <c r="X419" s="708"/>
      <c r="Y419" s="708"/>
      <c r="Z419" s="708"/>
      <c r="AA419" s="708"/>
      <c r="AB419" s="708"/>
      <c r="AC419" s="708"/>
      <c r="AD419" s="708"/>
      <c r="AE419" s="708"/>
      <c r="AF419" s="708"/>
      <c r="AG419" s="708"/>
      <c r="AH419" s="708"/>
      <c r="AI419" s="708"/>
      <c r="AJ419" s="708"/>
      <c r="AK419" s="708"/>
      <c r="AL419" s="708"/>
      <c r="AM419" s="708"/>
      <c r="AN419" s="708"/>
      <c r="AO419" s="708"/>
      <c r="AP419" s="708"/>
      <c r="AQ419" s="708"/>
      <c r="AR419" s="708"/>
      <c r="AS419" s="708"/>
      <c r="AT419" s="708"/>
      <c r="AU419" s="708"/>
      <c r="AV419" s="708"/>
      <c r="AW419" s="708"/>
      <c r="AX419" s="708"/>
      <c r="AY419" s="708"/>
      <c r="AZ419" s="708"/>
      <c r="BA419" s="708"/>
      <c r="BB419" s="708"/>
      <c r="BC419" s="708"/>
      <c r="BD419" s="708"/>
      <c r="BE419" s="708"/>
      <c r="BF419" s="708"/>
      <c r="BG419" s="708"/>
      <c r="BH419" s="708"/>
      <c r="BI419" s="708"/>
      <c r="BJ419" s="708"/>
      <c r="BK419" s="708"/>
      <c r="BL419" s="708"/>
      <c r="BM419" s="708"/>
    </row>
    <row r="420">
      <c r="A420" s="704"/>
      <c r="B420" s="708"/>
      <c r="C420" s="765"/>
      <c r="D420" s="708"/>
      <c r="E420" s="708"/>
      <c r="F420" s="708"/>
      <c r="G420" s="708"/>
      <c r="H420" s="708"/>
      <c r="I420" s="708"/>
      <c r="J420" s="708"/>
      <c r="K420" s="708"/>
      <c r="L420" s="708"/>
      <c r="M420" s="708"/>
      <c r="N420" s="708"/>
      <c r="O420" s="708"/>
      <c r="P420" s="708"/>
      <c r="Q420" s="708"/>
      <c r="R420" s="708"/>
      <c r="S420" s="708"/>
      <c r="T420" s="708"/>
      <c r="U420" s="708"/>
      <c r="V420" s="708"/>
      <c r="W420" s="708"/>
      <c r="X420" s="708"/>
      <c r="Y420" s="708"/>
      <c r="Z420" s="708"/>
      <c r="AA420" s="708"/>
      <c r="AB420" s="708"/>
      <c r="AC420" s="708"/>
      <c r="AD420" s="708"/>
      <c r="AE420" s="708"/>
      <c r="AF420" s="708"/>
      <c r="AG420" s="708"/>
      <c r="AH420" s="708"/>
      <c r="AI420" s="708"/>
      <c r="AJ420" s="708"/>
      <c r="AK420" s="708"/>
      <c r="AL420" s="708"/>
      <c r="AM420" s="708"/>
      <c r="AN420" s="708"/>
      <c r="AO420" s="708"/>
      <c r="AP420" s="708"/>
      <c r="AQ420" s="708"/>
      <c r="AR420" s="708"/>
      <c r="AS420" s="708"/>
      <c r="AT420" s="708"/>
      <c r="AU420" s="708"/>
      <c r="AV420" s="708"/>
      <c r="AW420" s="708"/>
      <c r="AX420" s="708"/>
      <c r="AY420" s="708"/>
      <c r="AZ420" s="708"/>
      <c r="BA420" s="708"/>
      <c r="BB420" s="708"/>
      <c r="BC420" s="708"/>
      <c r="BD420" s="708"/>
      <c r="BE420" s="708"/>
      <c r="BF420" s="708"/>
      <c r="BG420" s="708"/>
      <c r="BH420" s="708"/>
      <c r="BI420" s="708"/>
      <c r="BJ420" s="708"/>
      <c r="BK420" s="708"/>
      <c r="BL420" s="708"/>
      <c r="BM420" s="708"/>
    </row>
    <row r="421">
      <c r="A421" s="704"/>
      <c r="B421" s="708"/>
      <c r="C421" s="765"/>
      <c r="D421" s="708"/>
      <c r="E421" s="708"/>
      <c r="F421" s="708"/>
      <c r="G421" s="708"/>
      <c r="H421" s="708"/>
      <c r="I421" s="708"/>
      <c r="J421" s="708"/>
      <c r="K421" s="708"/>
      <c r="L421" s="708"/>
      <c r="M421" s="708"/>
      <c r="N421" s="708"/>
      <c r="O421" s="708"/>
      <c r="P421" s="708"/>
      <c r="Q421" s="708"/>
      <c r="R421" s="708"/>
      <c r="S421" s="708"/>
      <c r="T421" s="708"/>
      <c r="U421" s="708"/>
      <c r="V421" s="708"/>
      <c r="W421" s="708"/>
      <c r="X421" s="708"/>
      <c r="Y421" s="708"/>
      <c r="Z421" s="708"/>
      <c r="AA421" s="708"/>
      <c r="AB421" s="708"/>
      <c r="AC421" s="708"/>
      <c r="AD421" s="708"/>
      <c r="AE421" s="708"/>
      <c r="AF421" s="708"/>
      <c r="AG421" s="708"/>
      <c r="AH421" s="708"/>
      <c r="AI421" s="708"/>
      <c r="AJ421" s="708"/>
      <c r="AK421" s="708"/>
      <c r="AL421" s="708"/>
      <c r="AM421" s="708"/>
      <c r="AN421" s="708"/>
      <c r="AO421" s="708"/>
      <c r="AP421" s="708"/>
      <c r="AQ421" s="708"/>
      <c r="AR421" s="708"/>
      <c r="AS421" s="708"/>
      <c r="AT421" s="708"/>
      <c r="AU421" s="708"/>
      <c r="AV421" s="708"/>
      <c r="AW421" s="708"/>
      <c r="AX421" s="708"/>
      <c r="AY421" s="708"/>
      <c r="AZ421" s="708"/>
      <c r="BA421" s="708"/>
      <c r="BB421" s="708"/>
      <c r="BC421" s="708"/>
      <c r="BD421" s="708"/>
      <c r="BE421" s="708"/>
      <c r="BF421" s="708"/>
      <c r="BG421" s="708"/>
      <c r="BH421" s="708"/>
      <c r="BI421" s="708"/>
      <c r="BJ421" s="708"/>
      <c r="BK421" s="708"/>
      <c r="BL421" s="708"/>
      <c r="BM421" s="708"/>
    </row>
    <row r="422">
      <c r="A422" s="704"/>
      <c r="B422" s="708"/>
      <c r="C422" s="765"/>
      <c r="D422" s="708"/>
      <c r="E422" s="708"/>
      <c r="F422" s="708"/>
      <c r="G422" s="708"/>
      <c r="H422" s="708"/>
      <c r="I422" s="708"/>
      <c r="J422" s="708"/>
      <c r="K422" s="708"/>
      <c r="L422" s="708"/>
      <c r="M422" s="708"/>
      <c r="N422" s="708"/>
      <c r="O422" s="708"/>
      <c r="P422" s="708"/>
      <c r="Q422" s="708"/>
      <c r="R422" s="708"/>
      <c r="S422" s="708"/>
      <c r="T422" s="708"/>
      <c r="U422" s="708"/>
      <c r="V422" s="708"/>
      <c r="W422" s="708"/>
      <c r="X422" s="708"/>
      <c r="Y422" s="708"/>
      <c r="Z422" s="708"/>
      <c r="AA422" s="708"/>
      <c r="AB422" s="708"/>
      <c r="AC422" s="708"/>
      <c r="AD422" s="708"/>
      <c r="AE422" s="708"/>
      <c r="AF422" s="708"/>
      <c r="AG422" s="708"/>
      <c r="AH422" s="708"/>
      <c r="AI422" s="708"/>
      <c r="AJ422" s="708"/>
      <c r="AK422" s="708"/>
      <c r="AL422" s="708"/>
      <c r="AM422" s="708"/>
      <c r="AN422" s="708"/>
      <c r="AO422" s="708"/>
      <c r="AP422" s="708"/>
      <c r="AQ422" s="708"/>
      <c r="AR422" s="708"/>
      <c r="AS422" s="708"/>
      <c r="AT422" s="708"/>
      <c r="AU422" s="708"/>
      <c r="AV422" s="708"/>
      <c r="AW422" s="708"/>
      <c r="AX422" s="708"/>
      <c r="AY422" s="708"/>
      <c r="AZ422" s="708"/>
      <c r="BA422" s="708"/>
      <c r="BB422" s="708"/>
      <c r="BC422" s="708"/>
      <c r="BD422" s="708"/>
      <c r="BE422" s="708"/>
      <c r="BF422" s="708"/>
      <c r="BG422" s="708"/>
      <c r="BH422" s="708"/>
      <c r="BI422" s="708"/>
      <c r="BJ422" s="708"/>
      <c r="BK422" s="708"/>
      <c r="BL422" s="708"/>
      <c r="BM422" s="708"/>
    </row>
    <row r="423">
      <c r="A423" s="704"/>
      <c r="B423" s="708"/>
      <c r="C423" s="765"/>
      <c r="D423" s="708"/>
      <c r="E423" s="708"/>
      <c r="F423" s="708"/>
      <c r="G423" s="708"/>
      <c r="H423" s="708"/>
      <c r="I423" s="708"/>
      <c r="J423" s="708"/>
      <c r="K423" s="708"/>
      <c r="L423" s="708"/>
      <c r="M423" s="708"/>
      <c r="N423" s="708"/>
      <c r="O423" s="708"/>
      <c r="P423" s="708"/>
      <c r="Q423" s="708"/>
      <c r="R423" s="708"/>
      <c r="S423" s="708"/>
      <c r="T423" s="708"/>
      <c r="U423" s="708"/>
      <c r="V423" s="708"/>
      <c r="W423" s="708"/>
      <c r="X423" s="708"/>
      <c r="Y423" s="708"/>
      <c r="Z423" s="708"/>
      <c r="AA423" s="708"/>
      <c r="AB423" s="708"/>
      <c r="AC423" s="708"/>
      <c r="AD423" s="708"/>
      <c r="AE423" s="708"/>
      <c r="AF423" s="708"/>
      <c r="AG423" s="708"/>
      <c r="AH423" s="708"/>
      <c r="AI423" s="708"/>
      <c r="AJ423" s="708"/>
      <c r="AK423" s="708"/>
      <c r="AL423" s="708"/>
      <c r="AM423" s="708"/>
      <c r="AN423" s="708"/>
      <c r="AO423" s="708"/>
      <c r="AP423" s="708"/>
      <c r="AQ423" s="708"/>
      <c r="AR423" s="708"/>
      <c r="AS423" s="708"/>
      <c r="AT423" s="708"/>
      <c r="AU423" s="708"/>
      <c r="AV423" s="708"/>
      <c r="AW423" s="708"/>
      <c r="AX423" s="708"/>
      <c r="AY423" s="708"/>
      <c r="AZ423" s="708"/>
      <c r="BA423" s="708"/>
      <c r="BB423" s="708"/>
      <c r="BC423" s="708"/>
      <c r="BD423" s="708"/>
      <c r="BE423" s="708"/>
      <c r="BF423" s="708"/>
      <c r="BG423" s="708"/>
      <c r="BH423" s="708"/>
      <c r="BI423" s="708"/>
      <c r="BJ423" s="708"/>
      <c r="BK423" s="708"/>
      <c r="BL423" s="708"/>
      <c r="BM423" s="708"/>
    </row>
    <row r="424">
      <c r="A424" s="704"/>
      <c r="B424" s="708"/>
      <c r="C424" s="765"/>
      <c r="D424" s="708"/>
      <c r="E424" s="708"/>
      <c r="F424" s="708"/>
      <c r="G424" s="708"/>
      <c r="H424" s="708"/>
      <c r="I424" s="708"/>
      <c r="J424" s="708"/>
      <c r="K424" s="708"/>
      <c r="L424" s="708"/>
      <c r="M424" s="708"/>
      <c r="N424" s="708"/>
      <c r="O424" s="708"/>
      <c r="P424" s="708"/>
      <c r="Q424" s="708"/>
      <c r="R424" s="708"/>
      <c r="S424" s="708"/>
      <c r="T424" s="708"/>
      <c r="U424" s="708"/>
      <c r="V424" s="708"/>
      <c r="W424" s="708"/>
      <c r="X424" s="708"/>
      <c r="Y424" s="708"/>
      <c r="Z424" s="708"/>
      <c r="AA424" s="708"/>
      <c r="AB424" s="708"/>
      <c r="AC424" s="708"/>
      <c r="AD424" s="708"/>
      <c r="AE424" s="708"/>
      <c r="AF424" s="708"/>
      <c r="AG424" s="708"/>
      <c r="AH424" s="708"/>
      <c r="AI424" s="708"/>
      <c r="AJ424" s="708"/>
      <c r="AK424" s="708"/>
      <c r="AL424" s="708"/>
      <c r="AM424" s="708"/>
      <c r="AN424" s="708"/>
      <c r="AO424" s="708"/>
      <c r="AP424" s="708"/>
      <c r="AQ424" s="708"/>
      <c r="AR424" s="708"/>
      <c r="AS424" s="708"/>
      <c r="AT424" s="708"/>
      <c r="AU424" s="708"/>
      <c r="AV424" s="708"/>
      <c r="AW424" s="708"/>
      <c r="AX424" s="708"/>
      <c r="AY424" s="708"/>
      <c r="AZ424" s="708"/>
      <c r="BA424" s="708"/>
      <c r="BB424" s="708"/>
      <c r="BC424" s="708"/>
      <c r="BD424" s="708"/>
      <c r="BE424" s="708"/>
      <c r="BF424" s="708"/>
      <c r="BG424" s="708"/>
      <c r="BH424" s="708"/>
      <c r="BI424" s="708"/>
      <c r="BJ424" s="708"/>
      <c r="BK424" s="708"/>
      <c r="BL424" s="708"/>
      <c r="BM424" s="708"/>
    </row>
    <row r="425">
      <c r="A425" s="704"/>
      <c r="B425" s="708"/>
      <c r="C425" s="765"/>
      <c r="D425" s="708"/>
      <c r="E425" s="708"/>
      <c r="F425" s="708"/>
      <c r="G425" s="708"/>
      <c r="H425" s="708"/>
      <c r="I425" s="708"/>
      <c r="J425" s="708"/>
      <c r="K425" s="708"/>
      <c r="L425" s="708"/>
      <c r="M425" s="708"/>
      <c r="N425" s="708"/>
      <c r="O425" s="708"/>
      <c r="P425" s="708"/>
      <c r="Q425" s="708"/>
      <c r="R425" s="708"/>
      <c r="S425" s="708"/>
      <c r="T425" s="708"/>
      <c r="U425" s="708"/>
      <c r="V425" s="708"/>
      <c r="W425" s="708"/>
      <c r="X425" s="708"/>
      <c r="Y425" s="708"/>
      <c r="Z425" s="708"/>
      <c r="AA425" s="708"/>
      <c r="AB425" s="708"/>
      <c r="AC425" s="708"/>
      <c r="AD425" s="708"/>
      <c r="AE425" s="708"/>
      <c r="AF425" s="708"/>
      <c r="AG425" s="708"/>
      <c r="AH425" s="708"/>
      <c r="AI425" s="708"/>
      <c r="AJ425" s="708"/>
      <c r="AK425" s="708"/>
      <c r="AL425" s="708"/>
      <c r="AM425" s="708"/>
      <c r="AN425" s="708"/>
      <c r="AO425" s="708"/>
      <c r="AP425" s="708"/>
      <c r="AQ425" s="708"/>
      <c r="AR425" s="708"/>
      <c r="AS425" s="708"/>
      <c r="AT425" s="708"/>
      <c r="AU425" s="708"/>
      <c r="AV425" s="708"/>
      <c r="AW425" s="708"/>
      <c r="AX425" s="708"/>
      <c r="AY425" s="708"/>
      <c r="AZ425" s="708"/>
      <c r="BA425" s="708"/>
      <c r="BB425" s="708"/>
      <c r="BC425" s="708"/>
      <c r="BD425" s="708"/>
      <c r="BE425" s="708"/>
      <c r="BF425" s="708"/>
      <c r="BG425" s="708"/>
      <c r="BH425" s="708"/>
      <c r="BI425" s="708"/>
      <c r="BJ425" s="708"/>
      <c r="BK425" s="708"/>
      <c r="BL425" s="708"/>
      <c r="BM425" s="708"/>
    </row>
    <row r="426">
      <c r="A426" s="704"/>
      <c r="B426" s="708"/>
      <c r="C426" s="765"/>
      <c r="D426" s="708"/>
      <c r="E426" s="708"/>
      <c r="F426" s="708"/>
      <c r="G426" s="708"/>
      <c r="H426" s="708"/>
      <c r="I426" s="708"/>
      <c r="J426" s="708"/>
      <c r="K426" s="708"/>
      <c r="L426" s="708"/>
      <c r="M426" s="708"/>
      <c r="N426" s="708"/>
      <c r="O426" s="708"/>
      <c r="P426" s="708"/>
      <c r="Q426" s="708"/>
      <c r="R426" s="708"/>
      <c r="S426" s="708"/>
      <c r="T426" s="708"/>
      <c r="U426" s="708"/>
      <c r="V426" s="708"/>
      <c r="W426" s="708"/>
      <c r="X426" s="708"/>
      <c r="Y426" s="708"/>
      <c r="Z426" s="708"/>
      <c r="AA426" s="708"/>
      <c r="AB426" s="708"/>
      <c r="AC426" s="708"/>
      <c r="AD426" s="708"/>
      <c r="AE426" s="708"/>
      <c r="AF426" s="708"/>
      <c r="AG426" s="708"/>
      <c r="AH426" s="708"/>
      <c r="AI426" s="708"/>
      <c r="AJ426" s="708"/>
      <c r="AK426" s="708"/>
      <c r="AL426" s="708"/>
      <c r="AM426" s="708"/>
      <c r="AN426" s="708"/>
      <c r="AO426" s="708"/>
      <c r="AP426" s="708"/>
      <c r="AQ426" s="708"/>
      <c r="AR426" s="708"/>
      <c r="AS426" s="708"/>
      <c r="AT426" s="708"/>
      <c r="AU426" s="708"/>
      <c r="AV426" s="708"/>
      <c r="AW426" s="708"/>
      <c r="AX426" s="708"/>
      <c r="AY426" s="708"/>
      <c r="AZ426" s="708"/>
      <c r="BA426" s="708"/>
      <c r="BB426" s="708"/>
      <c r="BC426" s="708"/>
      <c r="BD426" s="708"/>
      <c r="BE426" s="708"/>
      <c r="BF426" s="708"/>
      <c r="BG426" s="708"/>
      <c r="BH426" s="708"/>
      <c r="BI426" s="708"/>
      <c r="BJ426" s="708"/>
      <c r="BK426" s="708"/>
      <c r="BL426" s="708"/>
      <c r="BM426" s="708"/>
    </row>
    <row r="427">
      <c r="A427" s="704"/>
      <c r="B427" s="708"/>
      <c r="C427" s="765"/>
      <c r="D427" s="708"/>
      <c r="E427" s="708"/>
      <c r="F427" s="708"/>
      <c r="G427" s="708"/>
      <c r="H427" s="708"/>
      <c r="I427" s="708"/>
      <c r="J427" s="708"/>
      <c r="K427" s="708"/>
      <c r="L427" s="708"/>
      <c r="M427" s="708"/>
      <c r="N427" s="708"/>
      <c r="O427" s="708"/>
      <c r="P427" s="708"/>
      <c r="Q427" s="708"/>
      <c r="R427" s="708"/>
      <c r="S427" s="708"/>
      <c r="T427" s="708"/>
      <c r="U427" s="708"/>
      <c r="V427" s="708"/>
      <c r="W427" s="708"/>
      <c r="X427" s="708"/>
      <c r="Y427" s="708"/>
      <c r="Z427" s="708"/>
      <c r="AA427" s="708"/>
      <c r="AB427" s="708"/>
      <c r="AC427" s="708"/>
      <c r="AD427" s="708"/>
      <c r="AE427" s="708"/>
      <c r="AF427" s="708"/>
      <c r="AG427" s="708"/>
      <c r="AH427" s="708"/>
      <c r="AI427" s="708"/>
      <c r="AJ427" s="708"/>
      <c r="AK427" s="708"/>
      <c r="AL427" s="708"/>
      <c r="AM427" s="708"/>
      <c r="AN427" s="708"/>
      <c r="AO427" s="708"/>
      <c r="AP427" s="708"/>
      <c r="AQ427" s="708"/>
      <c r="AR427" s="708"/>
      <c r="AS427" s="708"/>
      <c r="AT427" s="708"/>
      <c r="AU427" s="708"/>
      <c r="AV427" s="708"/>
      <c r="AW427" s="708"/>
      <c r="AX427" s="708"/>
      <c r="AY427" s="708"/>
      <c r="AZ427" s="708"/>
      <c r="BA427" s="708"/>
      <c r="BB427" s="708"/>
      <c r="BC427" s="708"/>
      <c r="BD427" s="708"/>
      <c r="BE427" s="708"/>
      <c r="BF427" s="708"/>
      <c r="BG427" s="708"/>
      <c r="BH427" s="708"/>
      <c r="BI427" s="708"/>
      <c r="BJ427" s="708"/>
      <c r="BK427" s="708"/>
      <c r="BL427" s="708"/>
      <c r="BM427" s="708"/>
    </row>
    <row r="428">
      <c r="A428" s="704"/>
      <c r="B428" s="708"/>
      <c r="C428" s="765"/>
      <c r="D428" s="708"/>
      <c r="E428" s="708"/>
      <c r="F428" s="708"/>
      <c r="G428" s="708"/>
      <c r="H428" s="708"/>
      <c r="I428" s="708"/>
      <c r="J428" s="708"/>
      <c r="K428" s="708"/>
      <c r="L428" s="708"/>
      <c r="M428" s="708"/>
      <c r="N428" s="708"/>
      <c r="O428" s="708"/>
      <c r="P428" s="708"/>
      <c r="Q428" s="708"/>
      <c r="R428" s="708"/>
      <c r="S428" s="708"/>
      <c r="T428" s="708"/>
      <c r="U428" s="708"/>
      <c r="V428" s="708"/>
      <c r="W428" s="708"/>
      <c r="X428" s="708"/>
      <c r="Y428" s="708"/>
      <c r="Z428" s="708"/>
      <c r="AA428" s="708"/>
      <c r="AB428" s="708"/>
      <c r="AC428" s="708"/>
      <c r="AD428" s="708"/>
      <c r="AE428" s="708"/>
      <c r="AF428" s="708"/>
      <c r="AG428" s="708"/>
      <c r="AH428" s="708"/>
      <c r="AI428" s="708"/>
      <c r="AJ428" s="708"/>
      <c r="AK428" s="708"/>
      <c r="AL428" s="708"/>
      <c r="AM428" s="708"/>
      <c r="AN428" s="708"/>
      <c r="AO428" s="708"/>
      <c r="AP428" s="708"/>
      <c r="AQ428" s="708"/>
      <c r="AR428" s="708"/>
      <c r="AS428" s="708"/>
      <c r="AT428" s="708"/>
      <c r="AU428" s="708"/>
      <c r="AV428" s="708"/>
      <c r="AW428" s="708"/>
      <c r="AX428" s="708"/>
      <c r="AY428" s="708"/>
      <c r="AZ428" s="708"/>
      <c r="BA428" s="708"/>
      <c r="BB428" s="708"/>
      <c r="BC428" s="708"/>
      <c r="BD428" s="708"/>
      <c r="BE428" s="708"/>
      <c r="BF428" s="708"/>
      <c r="BG428" s="708"/>
      <c r="BH428" s="708"/>
      <c r="BI428" s="708"/>
      <c r="BJ428" s="708"/>
      <c r="BK428" s="708"/>
      <c r="BL428" s="708"/>
      <c r="BM428" s="708"/>
    </row>
    <row r="429">
      <c r="A429" s="704"/>
      <c r="B429" s="708"/>
      <c r="C429" s="765"/>
      <c r="D429" s="708"/>
      <c r="E429" s="708"/>
      <c r="F429" s="708"/>
      <c r="G429" s="708"/>
      <c r="H429" s="708"/>
      <c r="I429" s="708"/>
      <c r="J429" s="708"/>
      <c r="K429" s="708"/>
      <c r="L429" s="708"/>
      <c r="M429" s="708"/>
      <c r="N429" s="708"/>
      <c r="O429" s="708"/>
      <c r="P429" s="708"/>
      <c r="Q429" s="708"/>
      <c r="R429" s="708"/>
      <c r="S429" s="708"/>
      <c r="T429" s="708"/>
      <c r="U429" s="708"/>
      <c r="V429" s="708"/>
      <c r="W429" s="708"/>
      <c r="X429" s="708"/>
      <c r="Y429" s="708"/>
      <c r="Z429" s="708"/>
      <c r="AA429" s="708"/>
      <c r="AB429" s="708"/>
      <c r="AC429" s="708"/>
      <c r="AD429" s="708"/>
      <c r="AE429" s="708"/>
      <c r="AF429" s="708"/>
      <c r="AG429" s="708"/>
      <c r="AH429" s="708"/>
      <c r="AI429" s="708"/>
      <c r="AJ429" s="708"/>
      <c r="AK429" s="708"/>
      <c r="AL429" s="708"/>
      <c r="AM429" s="708"/>
      <c r="AN429" s="708"/>
      <c r="AO429" s="708"/>
      <c r="AP429" s="708"/>
      <c r="AQ429" s="708"/>
      <c r="AR429" s="708"/>
      <c r="AS429" s="708"/>
      <c r="AT429" s="708"/>
      <c r="AU429" s="708"/>
      <c r="AV429" s="708"/>
      <c r="AW429" s="708"/>
      <c r="AX429" s="708"/>
      <c r="AY429" s="708"/>
      <c r="AZ429" s="708"/>
      <c r="BA429" s="708"/>
      <c r="BB429" s="708"/>
      <c r="BC429" s="708"/>
      <c r="BD429" s="708"/>
      <c r="BE429" s="708"/>
      <c r="BF429" s="708"/>
      <c r="BG429" s="708"/>
      <c r="BH429" s="708"/>
      <c r="BI429" s="708"/>
      <c r="BJ429" s="708"/>
      <c r="BK429" s="708"/>
      <c r="BL429" s="708"/>
      <c r="BM429" s="708"/>
    </row>
    <row r="430">
      <c r="A430" s="704"/>
      <c r="B430" s="708"/>
      <c r="C430" s="765"/>
      <c r="D430" s="708"/>
      <c r="E430" s="708"/>
      <c r="F430" s="708"/>
      <c r="G430" s="708"/>
      <c r="H430" s="708"/>
      <c r="I430" s="708"/>
      <c r="J430" s="708"/>
      <c r="K430" s="708"/>
      <c r="L430" s="708"/>
      <c r="M430" s="708"/>
      <c r="N430" s="708"/>
      <c r="O430" s="708"/>
      <c r="P430" s="708"/>
      <c r="Q430" s="708"/>
      <c r="R430" s="708"/>
      <c r="S430" s="708"/>
      <c r="T430" s="708"/>
      <c r="U430" s="708"/>
      <c r="V430" s="708"/>
      <c r="W430" s="708"/>
      <c r="X430" s="708"/>
      <c r="Y430" s="708"/>
      <c r="Z430" s="708"/>
      <c r="AA430" s="708"/>
      <c r="AB430" s="708"/>
      <c r="AC430" s="708"/>
      <c r="AD430" s="708"/>
      <c r="AE430" s="708"/>
      <c r="AF430" s="708"/>
      <c r="AG430" s="708"/>
      <c r="AH430" s="708"/>
      <c r="AI430" s="708"/>
      <c r="AJ430" s="708"/>
      <c r="AK430" s="708"/>
      <c r="AL430" s="708"/>
      <c r="AM430" s="708"/>
      <c r="AN430" s="708"/>
      <c r="AO430" s="708"/>
      <c r="AP430" s="708"/>
      <c r="AQ430" s="708"/>
      <c r="AR430" s="708"/>
      <c r="AS430" s="708"/>
      <c r="AT430" s="708"/>
      <c r="AU430" s="708"/>
      <c r="AV430" s="708"/>
      <c r="AW430" s="708"/>
      <c r="AX430" s="708"/>
      <c r="AY430" s="708"/>
      <c r="AZ430" s="708"/>
      <c r="BA430" s="708"/>
      <c r="BB430" s="708"/>
      <c r="BC430" s="708"/>
      <c r="BD430" s="708"/>
      <c r="BE430" s="708"/>
      <c r="BF430" s="708"/>
      <c r="BG430" s="708"/>
      <c r="BH430" s="708"/>
      <c r="BI430" s="708"/>
      <c r="BJ430" s="708"/>
      <c r="BK430" s="708"/>
      <c r="BL430" s="708"/>
      <c r="BM430" s="708"/>
    </row>
    <row r="431">
      <c r="A431" s="704"/>
      <c r="B431" s="708"/>
      <c r="C431" s="765"/>
      <c r="D431" s="708"/>
      <c r="E431" s="708"/>
      <c r="F431" s="708"/>
      <c r="G431" s="708"/>
      <c r="H431" s="708"/>
      <c r="I431" s="708"/>
      <c r="J431" s="708"/>
      <c r="K431" s="708"/>
      <c r="L431" s="708"/>
      <c r="M431" s="708"/>
      <c r="N431" s="708"/>
      <c r="O431" s="708"/>
      <c r="P431" s="708"/>
      <c r="Q431" s="708"/>
      <c r="R431" s="708"/>
      <c r="S431" s="708"/>
      <c r="T431" s="708"/>
      <c r="U431" s="708"/>
      <c r="V431" s="708"/>
      <c r="W431" s="708"/>
      <c r="X431" s="708"/>
      <c r="Y431" s="708"/>
      <c r="Z431" s="708"/>
      <c r="AA431" s="708"/>
      <c r="AB431" s="708"/>
      <c r="AC431" s="708"/>
      <c r="AD431" s="708"/>
      <c r="AE431" s="708"/>
      <c r="AF431" s="708"/>
      <c r="AG431" s="708"/>
      <c r="AH431" s="708"/>
      <c r="AI431" s="708"/>
      <c r="AJ431" s="708"/>
      <c r="AK431" s="708"/>
      <c r="AL431" s="708"/>
      <c r="AM431" s="708"/>
      <c r="AN431" s="708"/>
      <c r="AO431" s="708"/>
      <c r="AP431" s="708"/>
      <c r="AQ431" s="708"/>
      <c r="AR431" s="708"/>
      <c r="AS431" s="708"/>
      <c r="AT431" s="708"/>
      <c r="AU431" s="708"/>
      <c r="AV431" s="708"/>
      <c r="AW431" s="708"/>
      <c r="AX431" s="708"/>
      <c r="AY431" s="708"/>
      <c r="AZ431" s="708"/>
      <c r="BA431" s="708"/>
      <c r="BB431" s="708"/>
      <c r="BC431" s="708"/>
      <c r="BD431" s="708"/>
      <c r="BE431" s="708"/>
      <c r="BF431" s="708"/>
      <c r="BG431" s="708"/>
      <c r="BH431" s="708"/>
      <c r="BI431" s="708"/>
      <c r="BJ431" s="708"/>
      <c r="BK431" s="708"/>
      <c r="BL431" s="708"/>
      <c r="BM431" s="708"/>
    </row>
    <row r="432">
      <c r="A432" s="704"/>
      <c r="B432" s="708"/>
      <c r="C432" s="765"/>
      <c r="D432" s="708"/>
      <c r="E432" s="708"/>
      <c r="F432" s="708"/>
      <c r="G432" s="708"/>
      <c r="H432" s="708"/>
      <c r="I432" s="708"/>
      <c r="J432" s="708"/>
      <c r="K432" s="708"/>
      <c r="L432" s="708"/>
      <c r="M432" s="708"/>
      <c r="N432" s="708"/>
      <c r="O432" s="708"/>
      <c r="P432" s="708"/>
      <c r="Q432" s="708"/>
      <c r="R432" s="708"/>
      <c r="S432" s="708"/>
      <c r="T432" s="708"/>
      <c r="U432" s="708"/>
      <c r="V432" s="708"/>
      <c r="W432" s="708"/>
      <c r="X432" s="708"/>
      <c r="Y432" s="708"/>
      <c r="Z432" s="708"/>
      <c r="AA432" s="708"/>
      <c r="AB432" s="708"/>
      <c r="AC432" s="708"/>
      <c r="AD432" s="708"/>
      <c r="AE432" s="708"/>
      <c r="AF432" s="708"/>
      <c r="AG432" s="708"/>
      <c r="AH432" s="708"/>
      <c r="AI432" s="708"/>
      <c r="AJ432" s="708"/>
      <c r="AK432" s="708"/>
      <c r="AL432" s="708"/>
      <c r="AM432" s="708"/>
      <c r="AN432" s="708"/>
      <c r="AO432" s="708"/>
      <c r="AP432" s="708"/>
      <c r="AQ432" s="708"/>
      <c r="AR432" s="708"/>
      <c r="AS432" s="708"/>
      <c r="AT432" s="708"/>
      <c r="AU432" s="708"/>
      <c r="AV432" s="708"/>
      <c r="AW432" s="708"/>
      <c r="AX432" s="708"/>
      <c r="AY432" s="708"/>
      <c r="AZ432" s="708"/>
      <c r="BA432" s="708"/>
      <c r="BB432" s="708"/>
      <c r="BC432" s="708"/>
      <c r="BD432" s="708"/>
      <c r="BE432" s="708"/>
      <c r="BF432" s="708"/>
      <c r="BG432" s="708"/>
      <c r="BH432" s="708"/>
      <c r="BI432" s="708"/>
      <c r="BJ432" s="708"/>
      <c r="BK432" s="708"/>
      <c r="BL432" s="708"/>
      <c r="BM432" s="708"/>
    </row>
    <row r="433">
      <c r="A433" s="704"/>
      <c r="B433" s="708"/>
      <c r="C433" s="765"/>
      <c r="D433" s="708"/>
      <c r="E433" s="708"/>
      <c r="F433" s="708"/>
      <c r="G433" s="708"/>
      <c r="H433" s="708"/>
      <c r="I433" s="708"/>
      <c r="J433" s="708"/>
      <c r="K433" s="708"/>
      <c r="L433" s="708"/>
      <c r="M433" s="708"/>
      <c r="N433" s="708"/>
      <c r="O433" s="708"/>
      <c r="P433" s="708"/>
      <c r="Q433" s="708"/>
      <c r="R433" s="708"/>
      <c r="S433" s="708"/>
      <c r="T433" s="708"/>
      <c r="U433" s="708"/>
      <c r="V433" s="708"/>
      <c r="W433" s="708"/>
      <c r="X433" s="708"/>
      <c r="Y433" s="708"/>
      <c r="Z433" s="708"/>
      <c r="AA433" s="708"/>
      <c r="AB433" s="708"/>
      <c r="AC433" s="708"/>
      <c r="AD433" s="708"/>
      <c r="AE433" s="708"/>
      <c r="AF433" s="708"/>
      <c r="AG433" s="708"/>
      <c r="AH433" s="708"/>
      <c r="AI433" s="708"/>
      <c r="AJ433" s="708"/>
      <c r="AK433" s="708"/>
      <c r="AL433" s="708"/>
      <c r="AM433" s="708"/>
      <c r="AN433" s="708"/>
      <c r="AO433" s="708"/>
      <c r="AP433" s="708"/>
      <c r="AQ433" s="708"/>
      <c r="AR433" s="708"/>
      <c r="AS433" s="708"/>
      <c r="AT433" s="708"/>
      <c r="AU433" s="708"/>
      <c r="AV433" s="708"/>
      <c r="AW433" s="708"/>
      <c r="AX433" s="708"/>
      <c r="AY433" s="708"/>
      <c r="AZ433" s="708"/>
      <c r="BA433" s="708"/>
      <c r="BB433" s="708"/>
      <c r="BC433" s="708"/>
      <c r="BD433" s="708"/>
      <c r="BE433" s="708"/>
      <c r="BF433" s="708"/>
      <c r="BG433" s="708"/>
      <c r="BH433" s="708"/>
      <c r="BI433" s="708"/>
      <c r="BJ433" s="708"/>
      <c r="BK433" s="708"/>
      <c r="BL433" s="708"/>
      <c r="BM433" s="708"/>
    </row>
    <row r="434">
      <c r="A434" s="704"/>
      <c r="B434" s="708"/>
      <c r="C434" s="765"/>
      <c r="D434" s="708"/>
      <c r="E434" s="708"/>
      <c r="F434" s="708"/>
      <c r="G434" s="708"/>
      <c r="H434" s="708"/>
      <c r="I434" s="708"/>
      <c r="J434" s="708"/>
      <c r="K434" s="708"/>
      <c r="L434" s="708"/>
      <c r="M434" s="708"/>
      <c r="N434" s="708"/>
      <c r="O434" s="708"/>
      <c r="P434" s="708"/>
      <c r="Q434" s="708"/>
      <c r="R434" s="708"/>
      <c r="S434" s="708"/>
      <c r="T434" s="708"/>
      <c r="U434" s="708"/>
      <c r="V434" s="708"/>
      <c r="W434" s="708"/>
      <c r="X434" s="708"/>
      <c r="Y434" s="708"/>
      <c r="Z434" s="708"/>
      <c r="AA434" s="708"/>
      <c r="AB434" s="708"/>
      <c r="AC434" s="708"/>
      <c r="AD434" s="708"/>
      <c r="AE434" s="708"/>
      <c r="AF434" s="708"/>
      <c r="AG434" s="708"/>
      <c r="AH434" s="708"/>
      <c r="AI434" s="708"/>
      <c r="AJ434" s="708"/>
      <c r="AK434" s="708"/>
      <c r="AL434" s="708"/>
      <c r="AM434" s="708"/>
      <c r="AN434" s="708"/>
      <c r="AO434" s="708"/>
      <c r="AP434" s="708"/>
      <c r="AQ434" s="708"/>
      <c r="AR434" s="708"/>
      <c r="AS434" s="708"/>
      <c r="AT434" s="708"/>
      <c r="AU434" s="708"/>
      <c r="AV434" s="708"/>
      <c r="AW434" s="708"/>
      <c r="AX434" s="708"/>
      <c r="AY434" s="708"/>
      <c r="AZ434" s="708"/>
      <c r="BA434" s="708"/>
      <c r="BB434" s="708"/>
      <c r="BC434" s="708"/>
      <c r="BD434" s="708"/>
      <c r="BE434" s="708"/>
      <c r="BF434" s="708"/>
      <c r="BG434" s="708"/>
      <c r="BH434" s="708"/>
      <c r="BI434" s="708"/>
      <c r="BJ434" s="708"/>
      <c r="BK434" s="708"/>
      <c r="BL434" s="708"/>
      <c r="BM434" s="708"/>
    </row>
    <row r="435">
      <c r="A435" s="704"/>
      <c r="B435" s="708"/>
      <c r="C435" s="765"/>
      <c r="D435" s="708"/>
      <c r="E435" s="708"/>
      <c r="F435" s="708"/>
      <c r="G435" s="708"/>
      <c r="H435" s="708"/>
      <c r="I435" s="708"/>
      <c r="J435" s="708"/>
      <c r="K435" s="708"/>
      <c r="L435" s="708"/>
      <c r="M435" s="708"/>
      <c r="N435" s="708"/>
      <c r="O435" s="708"/>
      <c r="P435" s="708"/>
      <c r="Q435" s="708"/>
      <c r="R435" s="708"/>
      <c r="S435" s="708"/>
      <c r="T435" s="708"/>
      <c r="U435" s="708"/>
      <c r="V435" s="708"/>
      <c r="W435" s="708"/>
      <c r="X435" s="708"/>
      <c r="Y435" s="708"/>
      <c r="Z435" s="708"/>
      <c r="AA435" s="708"/>
      <c r="AB435" s="708"/>
      <c r="AC435" s="708"/>
      <c r="AD435" s="708"/>
      <c r="AE435" s="708"/>
      <c r="AF435" s="708"/>
      <c r="AG435" s="708"/>
      <c r="AH435" s="708"/>
      <c r="AI435" s="708"/>
      <c r="AJ435" s="708"/>
      <c r="AK435" s="708"/>
      <c r="AL435" s="708"/>
      <c r="AM435" s="708"/>
      <c r="AN435" s="708"/>
      <c r="AO435" s="708"/>
      <c r="AP435" s="708"/>
      <c r="AQ435" s="708"/>
      <c r="AR435" s="708"/>
      <c r="AS435" s="708"/>
      <c r="AT435" s="708"/>
      <c r="AU435" s="708"/>
      <c r="AV435" s="708"/>
      <c r="AW435" s="708"/>
      <c r="AX435" s="708"/>
      <c r="AY435" s="708"/>
      <c r="AZ435" s="708"/>
      <c r="BA435" s="708"/>
      <c r="BB435" s="708"/>
      <c r="BC435" s="708"/>
      <c r="BD435" s="708"/>
      <c r="BE435" s="708"/>
      <c r="BF435" s="708"/>
      <c r="BG435" s="708"/>
      <c r="BH435" s="708"/>
      <c r="BI435" s="708"/>
      <c r="BJ435" s="708"/>
      <c r="BK435" s="708"/>
      <c r="BL435" s="708"/>
      <c r="BM435" s="708"/>
    </row>
    <row r="436">
      <c r="A436" s="704"/>
      <c r="B436" s="708"/>
      <c r="C436" s="765"/>
      <c r="D436" s="708"/>
      <c r="E436" s="708"/>
      <c r="F436" s="708"/>
      <c r="G436" s="708"/>
      <c r="H436" s="708"/>
      <c r="I436" s="708"/>
      <c r="J436" s="708"/>
      <c r="K436" s="708"/>
      <c r="L436" s="708"/>
      <c r="M436" s="708"/>
      <c r="N436" s="708"/>
      <c r="O436" s="708"/>
      <c r="P436" s="708"/>
      <c r="Q436" s="708"/>
      <c r="R436" s="708"/>
      <c r="S436" s="708"/>
      <c r="T436" s="708"/>
      <c r="U436" s="708"/>
      <c r="V436" s="708"/>
      <c r="W436" s="708"/>
      <c r="X436" s="708"/>
      <c r="Y436" s="708"/>
      <c r="Z436" s="708"/>
      <c r="AA436" s="708"/>
      <c r="AB436" s="708"/>
      <c r="AC436" s="708"/>
      <c r="AD436" s="708"/>
      <c r="AE436" s="708"/>
      <c r="AF436" s="708"/>
      <c r="AG436" s="708"/>
      <c r="AH436" s="708"/>
      <c r="AI436" s="708"/>
      <c r="AJ436" s="708"/>
      <c r="AK436" s="708"/>
      <c r="AL436" s="708"/>
      <c r="AM436" s="708"/>
      <c r="AN436" s="708"/>
      <c r="AO436" s="708"/>
      <c r="AP436" s="708"/>
      <c r="AQ436" s="708"/>
      <c r="AR436" s="708"/>
      <c r="AS436" s="708"/>
      <c r="AT436" s="708"/>
      <c r="AU436" s="708"/>
      <c r="AV436" s="708"/>
      <c r="AW436" s="708"/>
      <c r="AX436" s="708"/>
      <c r="AY436" s="708"/>
      <c r="AZ436" s="708"/>
      <c r="BA436" s="708"/>
      <c r="BB436" s="708"/>
      <c r="BC436" s="708"/>
      <c r="BD436" s="708"/>
      <c r="BE436" s="708"/>
      <c r="BF436" s="708"/>
      <c r="BG436" s="708"/>
      <c r="BH436" s="708"/>
      <c r="BI436" s="708"/>
      <c r="BJ436" s="708"/>
      <c r="BK436" s="708"/>
      <c r="BL436" s="708"/>
      <c r="BM436" s="708"/>
    </row>
    <row r="437">
      <c r="A437" s="704"/>
      <c r="B437" s="708"/>
      <c r="C437" s="765"/>
      <c r="D437" s="708"/>
      <c r="E437" s="708"/>
      <c r="F437" s="708"/>
      <c r="G437" s="708"/>
      <c r="H437" s="708"/>
      <c r="I437" s="708"/>
      <c r="J437" s="708"/>
      <c r="K437" s="708"/>
      <c r="L437" s="708"/>
      <c r="M437" s="708"/>
      <c r="N437" s="708"/>
      <c r="O437" s="708"/>
      <c r="P437" s="708"/>
      <c r="Q437" s="708"/>
      <c r="R437" s="708"/>
      <c r="S437" s="708"/>
      <c r="T437" s="708"/>
      <c r="U437" s="708"/>
      <c r="V437" s="708"/>
      <c r="W437" s="708"/>
      <c r="X437" s="708"/>
      <c r="Y437" s="708"/>
      <c r="Z437" s="708"/>
      <c r="AA437" s="708"/>
      <c r="AB437" s="708"/>
      <c r="AC437" s="708"/>
      <c r="AD437" s="708"/>
      <c r="AE437" s="708"/>
      <c r="AF437" s="708"/>
      <c r="AG437" s="708"/>
      <c r="AH437" s="708"/>
      <c r="AI437" s="708"/>
      <c r="AJ437" s="708"/>
      <c r="AK437" s="708"/>
      <c r="AL437" s="708"/>
      <c r="AM437" s="708"/>
      <c r="AN437" s="708"/>
      <c r="AO437" s="708"/>
      <c r="AP437" s="708"/>
      <c r="AQ437" s="708"/>
      <c r="AR437" s="708"/>
      <c r="AS437" s="708"/>
      <c r="AT437" s="708"/>
      <c r="AU437" s="708"/>
      <c r="AV437" s="708"/>
      <c r="AW437" s="708"/>
      <c r="AX437" s="708"/>
      <c r="AY437" s="708"/>
      <c r="AZ437" s="708"/>
      <c r="BA437" s="708"/>
      <c r="BB437" s="708"/>
      <c r="BC437" s="708"/>
      <c r="BD437" s="708"/>
      <c r="BE437" s="708"/>
      <c r="BF437" s="708"/>
      <c r="BG437" s="708"/>
      <c r="BH437" s="708"/>
      <c r="BI437" s="708"/>
      <c r="BJ437" s="708"/>
      <c r="BK437" s="708"/>
      <c r="BL437" s="708"/>
      <c r="BM437" s="708"/>
    </row>
    <row r="438">
      <c r="A438" s="704"/>
      <c r="B438" s="708"/>
      <c r="C438" s="765"/>
      <c r="D438" s="708"/>
      <c r="E438" s="708"/>
      <c r="F438" s="708"/>
      <c r="G438" s="708"/>
      <c r="H438" s="708"/>
      <c r="I438" s="708"/>
      <c r="J438" s="708"/>
      <c r="K438" s="708"/>
      <c r="L438" s="708"/>
      <c r="M438" s="708"/>
      <c r="N438" s="708"/>
      <c r="O438" s="708"/>
      <c r="P438" s="708"/>
      <c r="Q438" s="708"/>
      <c r="R438" s="708"/>
      <c r="S438" s="708"/>
      <c r="T438" s="708"/>
      <c r="U438" s="708"/>
      <c r="V438" s="708"/>
      <c r="W438" s="708"/>
      <c r="X438" s="708"/>
      <c r="Y438" s="708"/>
      <c r="Z438" s="708"/>
      <c r="AA438" s="708"/>
      <c r="AB438" s="708"/>
      <c r="AC438" s="708"/>
      <c r="AD438" s="708"/>
      <c r="AE438" s="708"/>
      <c r="AF438" s="708"/>
      <c r="AG438" s="708"/>
      <c r="AH438" s="708"/>
      <c r="AI438" s="708"/>
      <c r="AJ438" s="708"/>
      <c r="AK438" s="708"/>
      <c r="AL438" s="708"/>
      <c r="AM438" s="708"/>
      <c r="AN438" s="708"/>
      <c r="AO438" s="708"/>
      <c r="AP438" s="708"/>
      <c r="AQ438" s="708"/>
      <c r="AR438" s="708"/>
      <c r="AS438" s="708"/>
      <c r="AT438" s="708"/>
      <c r="AU438" s="708"/>
      <c r="AV438" s="708"/>
      <c r="AW438" s="708"/>
      <c r="AX438" s="708"/>
      <c r="AY438" s="708"/>
      <c r="AZ438" s="708"/>
      <c r="BA438" s="708"/>
      <c r="BB438" s="708"/>
      <c r="BC438" s="708"/>
      <c r="BD438" s="708"/>
      <c r="BE438" s="708"/>
      <c r="BF438" s="708"/>
      <c r="BG438" s="708"/>
      <c r="BH438" s="708"/>
      <c r="BI438" s="708"/>
      <c r="BJ438" s="708"/>
      <c r="BK438" s="708"/>
      <c r="BL438" s="708"/>
      <c r="BM438" s="708"/>
    </row>
    <row r="439">
      <c r="A439" s="704"/>
      <c r="B439" s="708"/>
      <c r="C439" s="765"/>
      <c r="D439" s="708"/>
      <c r="E439" s="708"/>
      <c r="F439" s="708"/>
      <c r="G439" s="708"/>
      <c r="H439" s="708"/>
      <c r="I439" s="708"/>
      <c r="J439" s="708"/>
      <c r="K439" s="708"/>
      <c r="L439" s="708"/>
      <c r="M439" s="708"/>
      <c r="N439" s="708"/>
      <c r="O439" s="708"/>
      <c r="P439" s="708"/>
      <c r="Q439" s="708"/>
      <c r="R439" s="708"/>
      <c r="S439" s="708"/>
      <c r="T439" s="708"/>
      <c r="U439" s="708"/>
      <c r="V439" s="708"/>
      <c r="W439" s="708"/>
      <c r="X439" s="708"/>
      <c r="Y439" s="708"/>
      <c r="Z439" s="708"/>
      <c r="AA439" s="708"/>
      <c r="AB439" s="708"/>
      <c r="AC439" s="708"/>
      <c r="AD439" s="708"/>
      <c r="AE439" s="708"/>
      <c r="AF439" s="708"/>
      <c r="AG439" s="708"/>
      <c r="AH439" s="708"/>
      <c r="AI439" s="708"/>
      <c r="AJ439" s="708"/>
      <c r="AK439" s="708"/>
      <c r="AL439" s="708"/>
      <c r="AM439" s="708"/>
      <c r="AN439" s="708"/>
      <c r="AO439" s="708"/>
      <c r="AP439" s="708"/>
      <c r="AQ439" s="708"/>
      <c r="AR439" s="708"/>
      <c r="AS439" s="708"/>
      <c r="AT439" s="708"/>
      <c r="AU439" s="708"/>
      <c r="AV439" s="708"/>
      <c r="AW439" s="708"/>
      <c r="AX439" s="708"/>
      <c r="AY439" s="708"/>
      <c r="AZ439" s="708"/>
      <c r="BA439" s="708"/>
      <c r="BB439" s="708"/>
      <c r="BC439" s="708"/>
      <c r="BD439" s="708"/>
      <c r="BE439" s="708"/>
      <c r="BF439" s="708"/>
      <c r="BG439" s="708"/>
      <c r="BH439" s="708"/>
      <c r="BI439" s="708"/>
      <c r="BJ439" s="708"/>
      <c r="BK439" s="708"/>
      <c r="BL439" s="708"/>
      <c r="BM439" s="708"/>
    </row>
    <row r="440">
      <c r="A440" s="704"/>
      <c r="B440" s="708"/>
      <c r="C440" s="765"/>
      <c r="D440" s="708"/>
      <c r="E440" s="708"/>
      <c r="F440" s="708"/>
      <c r="G440" s="708"/>
      <c r="H440" s="708"/>
      <c r="I440" s="708"/>
      <c r="J440" s="708"/>
      <c r="K440" s="708"/>
      <c r="L440" s="708"/>
      <c r="M440" s="708"/>
      <c r="N440" s="708"/>
      <c r="O440" s="708"/>
      <c r="P440" s="708"/>
      <c r="Q440" s="708"/>
      <c r="R440" s="708"/>
      <c r="S440" s="708"/>
      <c r="T440" s="708"/>
      <c r="U440" s="708"/>
      <c r="V440" s="708"/>
      <c r="W440" s="708"/>
      <c r="X440" s="708"/>
      <c r="Y440" s="708"/>
      <c r="Z440" s="708"/>
      <c r="AA440" s="708"/>
      <c r="AB440" s="708"/>
      <c r="AC440" s="708"/>
      <c r="AD440" s="708"/>
      <c r="AE440" s="708"/>
      <c r="AF440" s="708"/>
      <c r="AG440" s="708"/>
      <c r="AH440" s="708"/>
      <c r="AI440" s="708"/>
      <c r="AJ440" s="708"/>
      <c r="AK440" s="708"/>
      <c r="AL440" s="708"/>
      <c r="AM440" s="708"/>
      <c r="AN440" s="708"/>
      <c r="AO440" s="708"/>
      <c r="AP440" s="708"/>
      <c r="AQ440" s="708"/>
      <c r="AR440" s="708"/>
      <c r="AS440" s="708"/>
      <c r="AT440" s="708"/>
      <c r="AU440" s="708"/>
      <c r="AV440" s="708"/>
      <c r="AW440" s="708"/>
      <c r="AX440" s="708"/>
      <c r="AY440" s="708"/>
      <c r="AZ440" s="708"/>
      <c r="BA440" s="708"/>
      <c r="BB440" s="708"/>
      <c r="BC440" s="708"/>
      <c r="BD440" s="708"/>
      <c r="BE440" s="708"/>
      <c r="BF440" s="708"/>
      <c r="BG440" s="708"/>
      <c r="BH440" s="708"/>
      <c r="BI440" s="708"/>
      <c r="BJ440" s="708"/>
      <c r="BK440" s="708"/>
      <c r="BL440" s="708"/>
      <c r="BM440" s="708"/>
    </row>
    <row r="441">
      <c r="A441" s="704"/>
      <c r="B441" s="708"/>
      <c r="C441" s="765"/>
      <c r="D441" s="708"/>
      <c r="E441" s="708"/>
      <c r="F441" s="708"/>
      <c r="G441" s="708"/>
      <c r="H441" s="708"/>
      <c r="I441" s="708"/>
      <c r="J441" s="708"/>
      <c r="K441" s="708"/>
      <c r="L441" s="708"/>
      <c r="M441" s="708"/>
      <c r="N441" s="708"/>
      <c r="O441" s="708"/>
      <c r="P441" s="708"/>
      <c r="Q441" s="708"/>
      <c r="R441" s="708"/>
      <c r="S441" s="708"/>
      <c r="T441" s="708"/>
      <c r="U441" s="708"/>
      <c r="V441" s="708"/>
      <c r="W441" s="708"/>
      <c r="X441" s="708"/>
      <c r="Y441" s="708"/>
      <c r="Z441" s="708"/>
      <c r="AA441" s="708"/>
      <c r="AB441" s="708"/>
      <c r="AC441" s="708"/>
      <c r="AD441" s="708"/>
      <c r="AE441" s="708"/>
      <c r="AF441" s="708"/>
      <c r="AG441" s="708"/>
      <c r="AH441" s="708"/>
      <c r="AI441" s="708"/>
      <c r="AJ441" s="708"/>
      <c r="AK441" s="708"/>
      <c r="AL441" s="708"/>
      <c r="AM441" s="708"/>
      <c r="AN441" s="708"/>
      <c r="AO441" s="708"/>
      <c r="AP441" s="708"/>
      <c r="AQ441" s="708"/>
      <c r="AR441" s="708"/>
      <c r="AS441" s="708"/>
      <c r="AT441" s="708"/>
      <c r="AU441" s="708"/>
      <c r="AV441" s="708"/>
      <c r="AW441" s="708"/>
      <c r="AX441" s="708"/>
      <c r="AY441" s="708"/>
      <c r="AZ441" s="708"/>
      <c r="BA441" s="708"/>
      <c r="BB441" s="708"/>
      <c r="BC441" s="708"/>
      <c r="BD441" s="708"/>
      <c r="BE441" s="708"/>
      <c r="BF441" s="708"/>
      <c r="BG441" s="708"/>
      <c r="BH441" s="708"/>
      <c r="BI441" s="708"/>
      <c r="BJ441" s="708"/>
      <c r="BK441" s="708"/>
      <c r="BL441" s="708"/>
      <c r="BM441" s="708"/>
    </row>
    <row r="442">
      <c r="A442" s="704"/>
      <c r="B442" s="708"/>
      <c r="C442" s="765"/>
      <c r="D442" s="708"/>
      <c r="E442" s="708"/>
      <c r="F442" s="708"/>
      <c r="G442" s="708"/>
      <c r="H442" s="708"/>
      <c r="I442" s="708"/>
      <c r="J442" s="708"/>
      <c r="K442" s="708"/>
      <c r="L442" s="708"/>
      <c r="M442" s="708"/>
      <c r="N442" s="708"/>
      <c r="O442" s="708"/>
      <c r="P442" s="708"/>
      <c r="Q442" s="708"/>
      <c r="R442" s="708"/>
      <c r="S442" s="708"/>
      <c r="T442" s="708"/>
      <c r="U442" s="708"/>
      <c r="V442" s="708"/>
      <c r="W442" s="708"/>
      <c r="X442" s="708"/>
      <c r="Y442" s="708"/>
      <c r="Z442" s="708"/>
      <c r="AA442" s="708"/>
      <c r="AB442" s="708"/>
      <c r="AC442" s="708"/>
      <c r="AD442" s="708"/>
      <c r="AE442" s="708"/>
      <c r="AF442" s="708"/>
      <c r="AG442" s="708"/>
      <c r="AH442" s="708"/>
      <c r="AI442" s="708"/>
      <c r="AJ442" s="708"/>
      <c r="AK442" s="708"/>
      <c r="AL442" s="708"/>
      <c r="AM442" s="708"/>
      <c r="AN442" s="708"/>
      <c r="AO442" s="708"/>
      <c r="AP442" s="708"/>
      <c r="AQ442" s="708"/>
      <c r="AR442" s="708"/>
      <c r="AS442" s="708"/>
      <c r="AT442" s="708"/>
      <c r="AU442" s="708"/>
      <c r="AV442" s="708"/>
      <c r="AW442" s="708"/>
      <c r="AX442" s="708"/>
      <c r="AY442" s="708"/>
      <c r="AZ442" s="708"/>
      <c r="BA442" s="708"/>
      <c r="BB442" s="708"/>
      <c r="BC442" s="708"/>
      <c r="BD442" s="708"/>
      <c r="BE442" s="708"/>
      <c r="BF442" s="708"/>
      <c r="BG442" s="708"/>
      <c r="BH442" s="708"/>
      <c r="BI442" s="708"/>
      <c r="BJ442" s="708"/>
      <c r="BK442" s="708"/>
      <c r="BL442" s="708"/>
      <c r="BM442" s="708"/>
    </row>
    <row r="443">
      <c r="A443" s="704"/>
      <c r="B443" s="708"/>
      <c r="C443" s="765"/>
      <c r="D443" s="708"/>
      <c r="E443" s="708"/>
      <c r="F443" s="708"/>
      <c r="G443" s="708"/>
      <c r="H443" s="708"/>
      <c r="I443" s="708"/>
      <c r="J443" s="708"/>
      <c r="K443" s="708"/>
      <c r="L443" s="708"/>
      <c r="M443" s="708"/>
      <c r="N443" s="708"/>
      <c r="O443" s="708"/>
      <c r="P443" s="708"/>
      <c r="Q443" s="708"/>
      <c r="R443" s="708"/>
      <c r="S443" s="708"/>
      <c r="T443" s="708"/>
      <c r="U443" s="708"/>
      <c r="V443" s="708"/>
      <c r="W443" s="708"/>
      <c r="X443" s="708"/>
      <c r="Y443" s="708"/>
      <c r="Z443" s="708"/>
      <c r="AA443" s="708"/>
      <c r="AB443" s="708"/>
      <c r="AC443" s="708"/>
      <c r="AD443" s="708"/>
      <c r="AE443" s="708"/>
      <c r="AF443" s="708"/>
      <c r="AG443" s="708"/>
      <c r="AH443" s="708"/>
      <c r="AI443" s="708"/>
      <c r="AJ443" s="708"/>
      <c r="AK443" s="708"/>
      <c r="AL443" s="708"/>
      <c r="AM443" s="708"/>
      <c r="AN443" s="708"/>
      <c r="AO443" s="708"/>
      <c r="AP443" s="708"/>
      <c r="AQ443" s="708"/>
      <c r="AR443" s="708"/>
      <c r="AS443" s="708"/>
      <c r="AT443" s="708"/>
      <c r="AU443" s="708"/>
      <c r="AV443" s="708"/>
      <c r="AW443" s="708"/>
      <c r="AX443" s="708"/>
      <c r="AY443" s="708"/>
      <c r="AZ443" s="708"/>
      <c r="BA443" s="708"/>
      <c r="BB443" s="708"/>
      <c r="BC443" s="708"/>
      <c r="BD443" s="708"/>
      <c r="BE443" s="708"/>
      <c r="BF443" s="708"/>
      <c r="BG443" s="708"/>
      <c r="BH443" s="708"/>
      <c r="BI443" s="708"/>
      <c r="BJ443" s="708"/>
      <c r="BK443" s="708"/>
      <c r="BL443" s="708"/>
      <c r="BM443" s="708"/>
    </row>
    <row r="444">
      <c r="A444" s="704"/>
      <c r="B444" s="708"/>
      <c r="C444" s="765"/>
      <c r="D444" s="708"/>
      <c r="E444" s="708"/>
      <c r="F444" s="708"/>
      <c r="G444" s="708"/>
      <c r="H444" s="708"/>
      <c r="I444" s="708"/>
      <c r="J444" s="708"/>
      <c r="K444" s="708"/>
      <c r="L444" s="708"/>
      <c r="M444" s="708"/>
      <c r="N444" s="708"/>
      <c r="O444" s="708"/>
      <c r="P444" s="708"/>
      <c r="Q444" s="708"/>
      <c r="R444" s="708"/>
      <c r="S444" s="708"/>
      <c r="T444" s="708"/>
      <c r="U444" s="708"/>
      <c r="V444" s="708"/>
      <c r="W444" s="708"/>
      <c r="X444" s="708"/>
      <c r="Y444" s="708"/>
      <c r="Z444" s="708"/>
      <c r="AA444" s="708"/>
      <c r="AB444" s="708"/>
      <c r="AC444" s="708"/>
      <c r="AD444" s="708"/>
      <c r="AE444" s="708"/>
      <c r="AF444" s="708"/>
      <c r="AG444" s="708"/>
      <c r="AH444" s="708"/>
      <c r="AI444" s="708"/>
      <c r="AJ444" s="708"/>
      <c r="AK444" s="708"/>
      <c r="AL444" s="708"/>
      <c r="AM444" s="708"/>
      <c r="AN444" s="708"/>
      <c r="AO444" s="708"/>
      <c r="AP444" s="708"/>
      <c r="AQ444" s="708"/>
      <c r="AR444" s="708"/>
      <c r="AS444" s="708"/>
      <c r="AT444" s="708"/>
      <c r="AU444" s="708"/>
      <c r="AV444" s="708"/>
      <c r="AW444" s="708"/>
      <c r="AX444" s="708"/>
      <c r="AY444" s="708"/>
      <c r="AZ444" s="708"/>
      <c r="BA444" s="708"/>
      <c r="BB444" s="708"/>
      <c r="BC444" s="708"/>
      <c r="BD444" s="708"/>
      <c r="BE444" s="708"/>
      <c r="BF444" s="708"/>
      <c r="BG444" s="708"/>
      <c r="BH444" s="708"/>
      <c r="BI444" s="708"/>
      <c r="BJ444" s="708"/>
      <c r="BK444" s="708"/>
      <c r="BL444" s="708"/>
      <c r="BM444" s="708"/>
    </row>
    <row r="445">
      <c r="A445" s="704"/>
      <c r="B445" s="708"/>
      <c r="C445" s="765"/>
      <c r="D445" s="708"/>
      <c r="E445" s="708"/>
      <c r="F445" s="708"/>
      <c r="G445" s="708"/>
      <c r="H445" s="708"/>
      <c r="I445" s="708"/>
      <c r="J445" s="708"/>
      <c r="K445" s="708"/>
      <c r="L445" s="708"/>
      <c r="M445" s="708"/>
      <c r="N445" s="708"/>
      <c r="O445" s="708"/>
      <c r="P445" s="708"/>
      <c r="Q445" s="708"/>
      <c r="R445" s="708"/>
      <c r="S445" s="708"/>
      <c r="T445" s="708"/>
      <c r="U445" s="708"/>
      <c r="V445" s="708"/>
      <c r="W445" s="708"/>
      <c r="X445" s="708"/>
      <c r="Y445" s="708"/>
      <c r="Z445" s="708"/>
      <c r="AA445" s="708"/>
      <c r="AB445" s="708"/>
      <c r="AC445" s="708"/>
      <c r="AD445" s="708"/>
      <c r="AE445" s="708"/>
      <c r="AF445" s="708"/>
      <c r="AG445" s="708"/>
      <c r="AH445" s="708"/>
      <c r="AI445" s="708"/>
      <c r="AJ445" s="708"/>
      <c r="AK445" s="708"/>
      <c r="AL445" s="708"/>
      <c r="AM445" s="708"/>
      <c r="AN445" s="708"/>
      <c r="AO445" s="708"/>
      <c r="AP445" s="708"/>
      <c r="AQ445" s="708"/>
      <c r="AR445" s="708"/>
      <c r="AS445" s="708"/>
      <c r="AT445" s="708"/>
      <c r="AU445" s="708"/>
      <c r="AV445" s="708"/>
      <c r="AW445" s="708"/>
      <c r="AX445" s="708"/>
      <c r="AY445" s="708"/>
      <c r="AZ445" s="708"/>
      <c r="BA445" s="708"/>
      <c r="BB445" s="708"/>
      <c r="BC445" s="708"/>
      <c r="BD445" s="708"/>
      <c r="BE445" s="708"/>
      <c r="BF445" s="708"/>
      <c r="BG445" s="708"/>
      <c r="BH445" s="708"/>
      <c r="BI445" s="708"/>
      <c r="BJ445" s="708"/>
      <c r="BK445" s="708"/>
      <c r="BL445" s="708"/>
      <c r="BM445" s="708"/>
    </row>
    <row r="446">
      <c r="A446" s="704"/>
      <c r="B446" s="708"/>
      <c r="C446" s="765"/>
      <c r="D446" s="708"/>
      <c r="E446" s="708"/>
      <c r="F446" s="708"/>
      <c r="G446" s="708"/>
      <c r="H446" s="708"/>
      <c r="I446" s="708"/>
      <c r="J446" s="708"/>
      <c r="K446" s="708"/>
      <c r="L446" s="708"/>
      <c r="M446" s="708"/>
      <c r="N446" s="708"/>
      <c r="O446" s="708"/>
      <c r="P446" s="708"/>
      <c r="Q446" s="708"/>
      <c r="R446" s="708"/>
      <c r="S446" s="708"/>
      <c r="T446" s="708"/>
      <c r="U446" s="708"/>
      <c r="V446" s="708"/>
      <c r="W446" s="708"/>
      <c r="X446" s="708"/>
      <c r="Y446" s="708"/>
      <c r="Z446" s="708"/>
      <c r="AA446" s="708"/>
      <c r="AB446" s="708"/>
      <c r="AC446" s="708"/>
      <c r="AD446" s="708"/>
      <c r="AE446" s="708"/>
      <c r="AF446" s="708"/>
      <c r="AG446" s="708"/>
      <c r="AH446" s="708"/>
      <c r="AI446" s="708"/>
      <c r="AJ446" s="708"/>
      <c r="AK446" s="708"/>
      <c r="AL446" s="708"/>
      <c r="AM446" s="708"/>
      <c r="AN446" s="708"/>
      <c r="AO446" s="708"/>
      <c r="AP446" s="708"/>
      <c r="AQ446" s="708"/>
      <c r="AR446" s="708"/>
      <c r="AS446" s="708"/>
      <c r="AT446" s="708"/>
      <c r="AU446" s="708"/>
      <c r="AV446" s="708"/>
      <c r="AW446" s="708"/>
      <c r="AX446" s="708"/>
      <c r="AY446" s="708"/>
      <c r="AZ446" s="708"/>
      <c r="BA446" s="708"/>
      <c r="BB446" s="708"/>
      <c r="BC446" s="708"/>
      <c r="BD446" s="708"/>
      <c r="BE446" s="708"/>
      <c r="BF446" s="708"/>
      <c r="BG446" s="708"/>
      <c r="BH446" s="708"/>
      <c r="BI446" s="708"/>
      <c r="BJ446" s="708"/>
      <c r="BK446" s="708"/>
      <c r="BL446" s="708"/>
      <c r="BM446" s="708"/>
    </row>
    <row r="447">
      <c r="A447" s="704"/>
      <c r="B447" s="708"/>
      <c r="C447" s="765"/>
      <c r="D447" s="708"/>
      <c r="E447" s="708"/>
      <c r="F447" s="708"/>
      <c r="G447" s="708"/>
      <c r="H447" s="708"/>
      <c r="I447" s="708"/>
      <c r="J447" s="708"/>
      <c r="K447" s="708"/>
      <c r="L447" s="708"/>
      <c r="M447" s="708"/>
      <c r="N447" s="708"/>
      <c r="O447" s="708"/>
      <c r="P447" s="708"/>
      <c r="Q447" s="708"/>
      <c r="R447" s="708"/>
      <c r="S447" s="708"/>
      <c r="T447" s="708"/>
      <c r="U447" s="708"/>
      <c r="V447" s="708"/>
      <c r="W447" s="708"/>
      <c r="X447" s="708"/>
      <c r="Y447" s="708"/>
      <c r="Z447" s="708"/>
      <c r="AA447" s="708"/>
      <c r="AB447" s="708"/>
      <c r="AC447" s="708"/>
      <c r="AD447" s="708"/>
      <c r="AE447" s="708"/>
      <c r="AF447" s="708"/>
      <c r="AG447" s="708"/>
      <c r="AH447" s="708"/>
      <c r="AI447" s="708"/>
      <c r="AJ447" s="708"/>
      <c r="AK447" s="708"/>
      <c r="AL447" s="708"/>
      <c r="AM447" s="708"/>
      <c r="AN447" s="708"/>
      <c r="AO447" s="708"/>
      <c r="AP447" s="708"/>
      <c r="AQ447" s="708"/>
      <c r="AR447" s="708"/>
      <c r="AS447" s="708"/>
      <c r="AT447" s="708"/>
      <c r="AU447" s="708"/>
      <c r="AV447" s="708"/>
      <c r="AW447" s="708"/>
      <c r="AX447" s="708"/>
      <c r="AY447" s="708"/>
      <c r="AZ447" s="708"/>
      <c r="BA447" s="708"/>
      <c r="BB447" s="708"/>
      <c r="BC447" s="708"/>
      <c r="BD447" s="708"/>
      <c r="BE447" s="708"/>
      <c r="BF447" s="708"/>
      <c r="BG447" s="708"/>
      <c r="BH447" s="708"/>
      <c r="BI447" s="708"/>
      <c r="BJ447" s="708"/>
      <c r="BK447" s="708"/>
      <c r="BL447" s="708"/>
      <c r="BM447" s="708"/>
    </row>
    <row r="448">
      <c r="A448" s="704"/>
      <c r="B448" s="708"/>
      <c r="C448" s="765"/>
      <c r="D448" s="708"/>
      <c r="E448" s="708"/>
      <c r="F448" s="708"/>
      <c r="G448" s="708"/>
      <c r="H448" s="708"/>
      <c r="I448" s="708"/>
      <c r="J448" s="708"/>
      <c r="K448" s="708"/>
      <c r="L448" s="708"/>
      <c r="M448" s="708"/>
      <c r="N448" s="708"/>
      <c r="O448" s="708"/>
      <c r="P448" s="708"/>
      <c r="Q448" s="708"/>
      <c r="R448" s="708"/>
      <c r="S448" s="708"/>
      <c r="T448" s="708"/>
      <c r="U448" s="708"/>
      <c r="V448" s="708"/>
      <c r="W448" s="708"/>
      <c r="X448" s="708"/>
      <c r="Y448" s="708"/>
      <c r="Z448" s="708"/>
      <c r="AA448" s="708"/>
      <c r="AB448" s="708"/>
      <c r="AC448" s="708"/>
      <c r="AD448" s="708"/>
      <c r="AE448" s="708"/>
      <c r="AF448" s="708"/>
      <c r="AG448" s="708"/>
      <c r="AH448" s="708"/>
      <c r="AI448" s="708"/>
      <c r="AJ448" s="708"/>
      <c r="AK448" s="708"/>
      <c r="AL448" s="708"/>
      <c r="AM448" s="708"/>
      <c r="AN448" s="708"/>
      <c r="AO448" s="708"/>
      <c r="AP448" s="708"/>
      <c r="AQ448" s="708"/>
      <c r="AR448" s="708"/>
      <c r="AS448" s="708"/>
      <c r="AT448" s="708"/>
      <c r="AU448" s="708"/>
      <c r="AV448" s="708"/>
      <c r="AW448" s="708"/>
      <c r="AX448" s="708"/>
      <c r="AY448" s="708"/>
      <c r="AZ448" s="708"/>
      <c r="BA448" s="708"/>
      <c r="BB448" s="708"/>
      <c r="BC448" s="708"/>
      <c r="BD448" s="708"/>
      <c r="BE448" s="708"/>
      <c r="BF448" s="708"/>
      <c r="BG448" s="708"/>
      <c r="BH448" s="708"/>
      <c r="BI448" s="708"/>
      <c r="BJ448" s="708"/>
      <c r="BK448" s="708"/>
      <c r="BL448" s="708"/>
      <c r="BM448" s="708"/>
    </row>
    <row r="449">
      <c r="A449" s="704"/>
      <c r="B449" s="708"/>
      <c r="C449" s="765"/>
      <c r="D449" s="708"/>
      <c r="E449" s="708"/>
      <c r="F449" s="708"/>
      <c r="G449" s="708"/>
      <c r="H449" s="708"/>
      <c r="I449" s="708"/>
      <c r="J449" s="708"/>
      <c r="K449" s="708"/>
      <c r="L449" s="708"/>
      <c r="M449" s="708"/>
      <c r="N449" s="708"/>
      <c r="O449" s="708"/>
      <c r="P449" s="708"/>
      <c r="Q449" s="708"/>
      <c r="R449" s="708"/>
      <c r="S449" s="708"/>
      <c r="T449" s="708"/>
      <c r="U449" s="708"/>
      <c r="V449" s="708"/>
      <c r="W449" s="708"/>
      <c r="X449" s="708"/>
      <c r="Y449" s="708"/>
      <c r="Z449" s="708"/>
      <c r="AA449" s="708"/>
      <c r="AB449" s="708"/>
      <c r="AC449" s="708"/>
      <c r="AD449" s="708"/>
      <c r="AE449" s="708"/>
      <c r="AF449" s="708"/>
      <c r="AG449" s="708"/>
      <c r="AH449" s="708"/>
      <c r="AI449" s="708"/>
      <c r="AJ449" s="708"/>
      <c r="AK449" s="708"/>
      <c r="AL449" s="708"/>
      <c r="AM449" s="708"/>
      <c r="AN449" s="708"/>
      <c r="AO449" s="708"/>
      <c r="AP449" s="708"/>
      <c r="AQ449" s="708"/>
      <c r="AR449" s="708"/>
      <c r="AS449" s="708"/>
      <c r="AT449" s="708"/>
      <c r="AU449" s="708"/>
      <c r="AV449" s="708"/>
      <c r="AW449" s="708"/>
      <c r="AX449" s="708"/>
      <c r="AY449" s="708"/>
      <c r="AZ449" s="708"/>
      <c r="BA449" s="708"/>
      <c r="BB449" s="708"/>
      <c r="BC449" s="708"/>
      <c r="BD449" s="708"/>
      <c r="BE449" s="708"/>
      <c r="BF449" s="708"/>
      <c r="BG449" s="708"/>
      <c r="BH449" s="708"/>
      <c r="BI449" s="708"/>
      <c r="BJ449" s="708"/>
      <c r="BK449" s="708"/>
      <c r="BL449" s="708"/>
      <c r="BM449" s="708"/>
    </row>
    <row r="450">
      <c r="A450" s="704"/>
      <c r="B450" s="708"/>
      <c r="C450" s="765"/>
      <c r="D450" s="708"/>
      <c r="E450" s="708"/>
      <c r="F450" s="708"/>
      <c r="G450" s="708"/>
      <c r="H450" s="708"/>
      <c r="I450" s="708"/>
      <c r="J450" s="708"/>
      <c r="K450" s="708"/>
      <c r="L450" s="708"/>
      <c r="M450" s="708"/>
      <c r="N450" s="708"/>
      <c r="O450" s="708"/>
      <c r="P450" s="708"/>
      <c r="Q450" s="708"/>
      <c r="R450" s="708"/>
      <c r="S450" s="708"/>
      <c r="T450" s="708"/>
      <c r="U450" s="708"/>
      <c r="V450" s="708"/>
      <c r="W450" s="708"/>
      <c r="X450" s="708"/>
      <c r="Y450" s="708"/>
      <c r="Z450" s="708"/>
      <c r="AA450" s="708"/>
      <c r="AB450" s="708"/>
      <c r="AC450" s="708"/>
      <c r="AD450" s="708"/>
      <c r="AE450" s="708"/>
      <c r="AF450" s="708"/>
      <c r="AG450" s="708"/>
      <c r="AH450" s="708"/>
      <c r="AI450" s="708"/>
      <c r="AJ450" s="708"/>
      <c r="AK450" s="708"/>
      <c r="AL450" s="708"/>
      <c r="AM450" s="708"/>
      <c r="AN450" s="708"/>
      <c r="AO450" s="708"/>
      <c r="AP450" s="708"/>
      <c r="AQ450" s="708"/>
      <c r="AR450" s="708"/>
      <c r="AS450" s="708"/>
      <c r="AT450" s="708"/>
      <c r="AU450" s="708"/>
      <c r="AV450" s="708"/>
      <c r="AW450" s="708"/>
      <c r="AX450" s="708"/>
      <c r="AY450" s="708"/>
      <c r="AZ450" s="708"/>
      <c r="BA450" s="708"/>
      <c r="BB450" s="708"/>
      <c r="BC450" s="708"/>
      <c r="BD450" s="708"/>
      <c r="BE450" s="708"/>
      <c r="BF450" s="708"/>
      <c r="BG450" s="708"/>
      <c r="BH450" s="708"/>
      <c r="BI450" s="708"/>
      <c r="BJ450" s="708"/>
      <c r="BK450" s="708"/>
      <c r="BL450" s="708"/>
      <c r="BM450" s="708"/>
    </row>
    <row r="451">
      <c r="A451" s="704"/>
      <c r="B451" s="708"/>
      <c r="C451" s="765"/>
      <c r="D451" s="708"/>
      <c r="E451" s="708"/>
      <c r="F451" s="708"/>
      <c r="G451" s="708"/>
      <c r="H451" s="708"/>
      <c r="I451" s="708"/>
      <c r="J451" s="708"/>
      <c r="K451" s="708"/>
      <c r="L451" s="708"/>
      <c r="M451" s="708"/>
      <c r="N451" s="708"/>
      <c r="O451" s="708"/>
      <c r="P451" s="708"/>
      <c r="Q451" s="708"/>
      <c r="R451" s="708"/>
      <c r="S451" s="708"/>
      <c r="T451" s="708"/>
      <c r="U451" s="708"/>
      <c r="V451" s="708"/>
      <c r="W451" s="708"/>
      <c r="X451" s="708"/>
      <c r="Y451" s="708"/>
      <c r="Z451" s="708"/>
      <c r="AA451" s="708"/>
      <c r="AB451" s="708"/>
      <c r="AC451" s="708"/>
      <c r="AD451" s="708"/>
      <c r="AE451" s="708"/>
      <c r="AF451" s="708"/>
      <c r="AG451" s="708"/>
      <c r="AH451" s="708"/>
      <c r="AI451" s="708"/>
      <c r="AJ451" s="708"/>
      <c r="AK451" s="708"/>
      <c r="AL451" s="708"/>
      <c r="AM451" s="708"/>
      <c r="AN451" s="708"/>
      <c r="AO451" s="708"/>
      <c r="AP451" s="708"/>
      <c r="AQ451" s="708"/>
      <c r="AR451" s="708"/>
      <c r="AS451" s="708"/>
      <c r="AT451" s="708"/>
      <c r="AU451" s="708"/>
      <c r="AV451" s="708"/>
      <c r="AW451" s="708"/>
      <c r="AX451" s="708"/>
      <c r="AY451" s="708"/>
      <c r="AZ451" s="708"/>
      <c r="BA451" s="708"/>
      <c r="BB451" s="708"/>
      <c r="BC451" s="708"/>
      <c r="BD451" s="708"/>
      <c r="BE451" s="708"/>
      <c r="BF451" s="708"/>
      <c r="BG451" s="708"/>
      <c r="BH451" s="708"/>
      <c r="BI451" s="708"/>
      <c r="BJ451" s="708"/>
      <c r="BK451" s="708"/>
      <c r="BL451" s="708"/>
      <c r="BM451" s="708"/>
    </row>
    <row r="452">
      <c r="A452" s="704"/>
      <c r="B452" s="708"/>
      <c r="C452" s="765"/>
      <c r="D452" s="708"/>
      <c r="E452" s="708"/>
      <c r="F452" s="708"/>
      <c r="G452" s="708"/>
      <c r="H452" s="708"/>
      <c r="I452" s="708"/>
      <c r="J452" s="708"/>
      <c r="K452" s="708"/>
      <c r="L452" s="708"/>
      <c r="M452" s="708"/>
      <c r="N452" s="708"/>
      <c r="O452" s="708"/>
      <c r="P452" s="708"/>
      <c r="Q452" s="708"/>
      <c r="R452" s="708"/>
      <c r="S452" s="708"/>
      <c r="T452" s="708"/>
      <c r="U452" s="708"/>
      <c r="V452" s="708"/>
      <c r="W452" s="708"/>
      <c r="X452" s="708"/>
      <c r="Y452" s="708"/>
      <c r="Z452" s="708"/>
      <c r="AA452" s="708"/>
      <c r="AB452" s="708"/>
      <c r="AC452" s="708"/>
      <c r="AD452" s="708"/>
      <c r="AE452" s="708"/>
      <c r="AF452" s="708"/>
      <c r="AG452" s="708"/>
      <c r="AH452" s="708"/>
      <c r="AI452" s="708"/>
      <c r="AJ452" s="708"/>
      <c r="AK452" s="708"/>
      <c r="AL452" s="708"/>
      <c r="AM452" s="708"/>
      <c r="AN452" s="708"/>
      <c r="AO452" s="708"/>
      <c r="AP452" s="708"/>
      <c r="AQ452" s="708"/>
      <c r="AR452" s="708"/>
      <c r="AS452" s="708"/>
      <c r="AT452" s="708"/>
      <c r="AU452" s="708"/>
      <c r="AV452" s="708"/>
      <c r="AW452" s="708"/>
      <c r="AX452" s="708"/>
      <c r="AY452" s="708"/>
      <c r="AZ452" s="708"/>
      <c r="BA452" s="708"/>
      <c r="BB452" s="708"/>
      <c r="BC452" s="708"/>
      <c r="BD452" s="708"/>
      <c r="BE452" s="708"/>
      <c r="BF452" s="708"/>
      <c r="BG452" s="708"/>
      <c r="BH452" s="708"/>
      <c r="BI452" s="708"/>
      <c r="BJ452" s="708"/>
      <c r="BK452" s="708"/>
      <c r="BL452" s="708"/>
      <c r="BM452" s="708"/>
    </row>
    <row r="453">
      <c r="A453" s="704"/>
      <c r="B453" s="708"/>
      <c r="C453" s="765"/>
      <c r="D453" s="708"/>
      <c r="E453" s="708"/>
      <c r="F453" s="708"/>
      <c r="G453" s="708"/>
      <c r="H453" s="708"/>
      <c r="I453" s="708"/>
      <c r="J453" s="708"/>
      <c r="K453" s="708"/>
      <c r="L453" s="708"/>
      <c r="M453" s="708"/>
      <c r="N453" s="708"/>
      <c r="O453" s="708"/>
      <c r="P453" s="708"/>
      <c r="Q453" s="708"/>
      <c r="R453" s="708"/>
      <c r="S453" s="708"/>
      <c r="T453" s="708"/>
      <c r="U453" s="708"/>
      <c r="V453" s="708"/>
      <c r="W453" s="708"/>
      <c r="X453" s="708"/>
      <c r="Y453" s="708"/>
      <c r="Z453" s="708"/>
      <c r="AA453" s="708"/>
      <c r="AB453" s="708"/>
      <c r="AC453" s="708"/>
      <c r="AD453" s="708"/>
      <c r="AE453" s="708"/>
      <c r="AF453" s="708"/>
      <c r="AG453" s="708"/>
      <c r="AH453" s="708"/>
      <c r="AI453" s="708"/>
      <c r="AJ453" s="708"/>
      <c r="AK453" s="708"/>
      <c r="AL453" s="708"/>
      <c r="AM453" s="708"/>
      <c r="AN453" s="708"/>
      <c r="AO453" s="708"/>
      <c r="AP453" s="708"/>
      <c r="AQ453" s="708"/>
      <c r="AR453" s="708"/>
      <c r="AS453" s="708"/>
      <c r="AT453" s="708"/>
      <c r="AU453" s="708"/>
      <c r="AV453" s="708"/>
      <c r="AW453" s="708"/>
      <c r="AX453" s="708"/>
      <c r="AY453" s="708"/>
      <c r="AZ453" s="708"/>
      <c r="BA453" s="708"/>
      <c r="BB453" s="708"/>
      <c r="BC453" s="708"/>
      <c r="BD453" s="708"/>
      <c r="BE453" s="708"/>
      <c r="BF453" s="708"/>
      <c r="BG453" s="708"/>
      <c r="BH453" s="708"/>
      <c r="BI453" s="708"/>
      <c r="BJ453" s="708"/>
      <c r="BK453" s="708"/>
      <c r="BL453" s="708"/>
      <c r="BM453" s="708"/>
    </row>
    <row r="454">
      <c r="A454" s="704"/>
      <c r="B454" s="708"/>
      <c r="C454" s="765"/>
      <c r="D454" s="708"/>
      <c r="E454" s="708"/>
      <c r="F454" s="708"/>
      <c r="G454" s="708"/>
      <c r="H454" s="708"/>
      <c r="I454" s="708"/>
      <c r="J454" s="708"/>
      <c r="K454" s="708"/>
      <c r="L454" s="708"/>
      <c r="M454" s="708"/>
      <c r="N454" s="708"/>
      <c r="O454" s="708"/>
      <c r="P454" s="708"/>
      <c r="Q454" s="708"/>
      <c r="R454" s="708"/>
      <c r="S454" s="708"/>
      <c r="T454" s="708"/>
      <c r="U454" s="708"/>
      <c r="V454" s="708"/>
      <c r="W454" s="708"/>
      <c r="X454" s="708"/>
      <c r="Y454" s="708"/>
      <c r="Z454" s="708"/>
      <c r="AA454" s="708"/>
      <c r="AB454" s="708"/>
      <c r="AC454" s="708"/>
      <c r="AD454" s="708"/>
      <c r="AE454" s="708"/>
      <c r="AF454" s="708"/>
      <c r="AG454" s="708"/>
      <c r="AH454" s="708"/>
      <c r="AI454" s="708"/>
      <c r="AJ454" s="708"/>
      <c r="AK454" s="708"/>
      <c r="AL454" s="708"/>
      <c r="AM454" s="708"/>
      <c r="AN454" s="708"/>
      <c r="AO454" s="708"/>
      <c r="AP454" s="708"/>
      <c r="AQ454" s="708"/>
      <c r="AR454" s="708"/>
      <c r="AS454" s="708"/>
      <c r="AT454" s="708"/>
      <c r="AU454" s="708"/>
      <c r="AV454" s="708"/>
      <c r="AW454" s="708"/>
      <c r="AX454" s="708"/>
      <c r="AY454" s="708"/>
      <c r="AZ454" s="708"/>
      <c r="BA454" s="708"/>
      <c r="BB454" s="708"/>
      <c r="BC454" s="708"/>
      <c r="BD454" s="708"/>
      <c r="BE454" s="708"/>
      <c r="BF454" s="708"/>
      <c r="BG454" s="708"/>
      <c r="BH454" s="708"/>
      <c r="BI454" s="708"/>
      <c r="BJ454" s="708"/>
      <c r="BK454" s="708"/>
      <c r="BL454" s="708"/>
      <c r="BM454" s="708"/>
    </row>
    <row r="455">
      <c r="A455" s="704"/>
      <c r="B455" s="708"/>
      <c r="C455" s="765"/>
      <c r="D455" s="708"/>
      <c r="E455" s="708"/>
      <c r="F455" s="708"/>
      <c r="G455" s="708"/>
      <c r="H455" s="708"/>
      <c r="I455" s="708"/>
      <c r="J455" s="708"/>
      <c r="K455" s="708"/>
      <c r="L455" s="708"/>
      <c r="M455" s="708"/>
      <c r="N455" s="708"/>
      <c r="O455" s="708"/>
      <c r="P455" s="708"/>
      <c r="Q455" s="708"/>
      <c r="R455" s="708"/>
      <c r="S455" s="708"/>
      <c r="T455" s="708"/>
      <c r="U455" s="708"/>
      <c r="V455" s="708"/>
      <c r="W455" s="708"/>
      <c r="X455" s="708"/>
      <c r="Y455" s="708"/>
      <c r="Z455" s="708"/>
      <c r="AA455" s="708"/>
      <c r="AB455" s="708"/>
      <c r="AC455" s="708"/>
      <c r="AD455" s="708"/>
      <c r="AE455" s="708"/>
      <c r="AF455" s="708"/>
      <c r="AG455" s="708"/>
      <c r="AH455" s="708"/>
      <c r="AI455" s="708"/>
      <c r="AJ455" s="708"/>
      <c r="AK455" s="708"/>
      <c r="AL455" s="708"/>
      <c r="AM455" s="708"/>
      <c r="AN455" s="708"/>
      <c r="AO455" s="708"/>
      <c r="AP455" s="708"/>
      <c r="AQ455" s="708"/>
      <c r="AR455" s="708"/>
      <c r="AS455" s="708"/>
      <c r="AT455" s="708"/>
      <c r="AU455" s="708"/>
      <c r="AV455" s="708"/>
      <c r="AW455" s="708"/>
      <c r="AX455" s="708"/>
      <c r="AY455" s="708"/>
      <c r="AZ455" s="708"/>
      <c r="BA455" s="708"/>
      <c r="BB455" s="708"/>
      <c r="BC455" s="708"/>
      <c r="BD455" s="708"/>
      <c r="BE455" s="708"/>
      <c r="BF455" s="708"/>
      <c r="BG455" s="708"/>
      <c r="BH455" s="708"/>
      <c r="BI455" s="708"/>
      <c r="BJ455" s="708"/>
      <c r="BK455" s="708"/>
      <c r="BL455" s="708"/>
      <c r="BM455" s="708"/>
    </row>
    <row r="456">
      <c r="A456" s="704"/>
      <c r="B456" s="708"/>
      <c r="C456" s="765"/>
      <c r="D456" s="708"/>
      <c r="E456" s="708"/>
      <c r="F456" s="708"/>
      <c r="G456" s="708"/>
      <c r="H456" s="708"/>
      <c r="I456" s="708"/>
      <c r="J456" s="708"/>
      <c r="K456" s="708"/>
      <c r="L456" s="708"/>
      <c r="M456" s="708"/>
      <c r="N456" s="708"/>
      <c r="O456" s="708"/>
      <c r="P456" s="708"/>
      <c r="Q456" s="708"/>
      <c r="R456" s="708"/>
      <c r="S456" s="708"/>
      <c r="T456" s="708"/>
      <c r="U456" s="708"/>
      <c r="V456" s="708"/>
      <c r="W456" s="708"/>
      <c r="X456" s="708"/>
      <c r="Y456" s="708"/>
      <c r="Z456" s="708"/>
      <c r="AA456" s="708"/>
      <c r="AB456" s="708"/>
      <c r="AC456" s="708"/>
      <c r="AD456" s="708"/>
      <c r="AE456" s="708"/>
      <c r="AF456" s="708"/>
      <c r="AG456" s="708"/>
      <c r="AH456" s="708"/>
      <c r="AI456" s="708"/>
      <c r="AJ456" s="708"/>
      <c r="AK456" s="708"/>
      <c r="AL456" s="708"/>
      <c r="AM456" s="708"/>
      <c r="AN456" s="708"/>
      <c r="AO456" s="708"/>
      <c r="AP456" s="708"/>
      <c r="AQ456" s="708"/>
      <c r="AR456" s="708"/>
      <c r="AS456" s="708"/>
      <c r="AT456" s="708"/>
      <c r="AU456" s="708"/>
      <c r="AV456" s="708"/>
      <c r="AW456" s="708"/>
      <c r="AX456" s="708"/>
      <c r="AY456" s="708"/>
      <c r="AZ456" s="708"/>
      <c r="BA456" s="708"/>
      <c r="BB456" s="708"/>
      <c r="BC456" s="708"/>
      <c r="BD456" s="708"/>
      <c r="BE456" s="708"/>
      <c r="BF456" s="708"/>
      <c r="BG456" s="708"/>
      <c r="BH456" s="708"/>
      <c r="BI456" s="708"/>
      <c r="BJ456" s="708"/>
      <c r="BK456" s="708"/>
      <c r="BL456" s="708"/>
      <c r="BM456" s="708"/>
    </row>
    <row r="457">
      <c r="A457" s="704"/>
      <c r="B457" s="708"/>
      <c r="C457" s="765"/>
      <c r="D457" s="708"/>
      <c r="E457" s="708"/>
      <c r="F457" s="708"/>
      <c r="G457" s="708"/>
      <c r="H457" s="708"/>
      <c r="I457" s="708"/>
      <c r="J457" s="708"/>
      <c r="K457" s="708"/>
      <c r="L457" s="708"/>
      <c r="M457" s="708"/>
      <c r="N457" s="708"/>
      <c r="O457" s="708"/>
      <c r="P457" s="708"/>
      <c r="Q457" s="708"/>
      <c r="R457" s="708"/>
      <c r="S457" s="708"/>
      <c r="T457" s="708"/>
      <c r="U457" s="708"/>
      <c r="V457" s="708"/>
      <c r="W457" s="708"/>
      <c r="X457" s="708"/>
      <c r="Y457" s="708"/>
      <c r="Z457" s="708"/>
      <c r="AA457" s="708"/>
      <c r="AB457" s="708"/>
      <c r="AC457" s="708"/>
      <c r="AD457" s="708"/>
      <c r="AE457" s="708"/>
      <c r="AF457" s="708"/>
      <c r="AG457" s="708"/>
      <c r="AH457" s="708"/>
      <c r="AI457" s="708"/>
      <c r="AJ457" s="708"/>
      <c r="AK457" s="708"/>
      <c r="AL457" s="708"/>
      <c r="AM457" s="708"/>
      <c r="AN457" s="708"/>
      <c r="AO457" s="708"/>
      <c r="AP457" s="708"/>
      <c r="AQ457" s="708"/>
      <c r="AR457" s="708"/>
      <c r="AS457" s="708"/>
      <c r="AT457" s="708"/>
      <c r="AU457" s="708"/>
      <c r="AV457" s="708"/>
      <c r="AW457" s="708"/>
      <c r="AX457" s="708"/>
      <c r="AY457" s="708"/>
      <c r="AZ457" s="708"/>
      <c r="BA457" s="708"/>
      <c r="BB457" s="708"/>
      <c r="BC457" s="708"/>
      <c r="BD457" s="708"/>
      <c r="BE457" s="708"/>
      <c r="BF457" s="708"/>
      <c r="BG457" s="708"/>
      <c r="BH457" s="708"/>
      <c r="BI457" s="708"/>
      <c r="BJ457" s="708"/>
      <c r="BK457" s="708"/>
      <c r="BL457" s="708"/>
      <c r="BM457" s="708"/>
    </row>
    <row r="458">
      <c r="A458" s="704"/>
      <c r="B458" s="708"/>
      <c r="C458" s="765"/>
      <c r="D458" s="708"/>
      <c r="E458" s="708"/>
      <c r="F458" s="708"/>
      <c r="G458" s="708"/>
      <c r="H458" s="708"/>
      <c r="I458" s="708"/>
      <c r="J458" s="708"/>
      <c r="K458" s="708"/>
      <c r="L458" s="708"/>
      <c r="M458" s="708"/>
      <c r="N458" s="708"/>
      <c r="O458" s="708"/>
      <c r="P458" s="708"/>
      <c r="Q458" s="708"/>
      <c r="R458" s="708"/>
      <c r="S458" s="708"/>
      <c r="T458" s="708"/>
      <c r="U458" s="708"/>
      <c r="V458" s="708"/>
      <c r="W458" s="708"/>
      <c r="X458" s="708"/>
      <c r="Y458" s="708"/>
      <c r="Z458" s="708"/>
      <c r="AA458" s="708"/>
      <c r="AB458" s="708"/>
      <c r="AC458" s="708"/>
      <c r="AD458" s="708"/>
      <c r="AE458" s="708"/>
      <c r="AF458" s="708"/>
      <c r="AG458" s="708"/>
      <c r="AH458" s="708"/>
      <c r="AI458" s="708"/>
      <c r="AJ458" s="708"/>
      <c r="AK458" s="708"/>
      <c r="AL458" s="708"/>
      <c r="AM458" s="708"/>
      <c r="AN458" s="708"/>
      <c r="AO458" s="708"/>
      <c r="AP458" s="708"/>
      <c r="AQ458" s="708"/>
      <c r="AR458" s="708"/>
      <c r="AS458" s="708"/>
      <c r="AT458" s="708"/>
      <c r="AU458" s="708"/>
      <c r="AV458" s="708"/>
      <c r="AW458" s="708"/>
      <c r="AX458" s="708"/>
      <c r="AY458" s="708"/>
      <c r="AZ458" s="708"/>
      <c r="BA458" s="708"/>
      <c r="BB458" s="708"/>
      <c r="BC458" s="708"/>
      <c r="BD458" s="708"/>
      <c r="BE458" s="708"/>
      <c r="BF458" s="708"/>
      <c r="BG458" s="708"/>
      <c r="BH458" s="708"/>
      <c r="BI458" s="708"/>
      <c r="BJ458" s="708"/>
      <c r="BK458" s="708"/>
      <c r="BL458" s="708"/>
      <c r="BM458" s="708"/>
    </row>
    <row r="459">
      <c r="A459" s="704"/>
      <c r="B459" s="708"/>
      <c r="C459" s="765"/>
      <c r="D459" s="708"/>
      <c r="E459" s="708"/>
      <c r="F459" s="708"/>
      <c r="G459" s="708"/>
      <c r="H459" s="708"/>
      <c r="I459" s="708"/>
      <c r="J459" s="708"/>
      <c r="K459" s="708"/>
      <c r="L459" s="708"/>
      <c r="M459" s="708"/>
      <c r="N459" s="708"/>
      <c r="O459" s="708"/>
      <c r="P459" s="708"/>
      <c r="Q459" s="708"/>
      <c r="R459" s="708"/>
      <c r="S459" s="708"/>
      <c r="T459" s="708"/>
      <c r="U459" s="708"/>
      <c r="V459" s="708"/>
      <c r="W459" s="708"/>
      <c r="X459" s="708"/>
      <c r="Y459" s="708"/>
      <c r="Z459" s="708"/>
      <c r="AA459" s="708"/>
      <c r="AB459" s="708"/>
      <c r="AC459" s="708"/>
      <c r="AD459" s="708"/>
      <c r="AE459" s="708"/>
      <c r="AF459" s="708"/>
      <c r="AG459" s="708"/>
      <c r="AH459" s="708"/>
      <c r="AI459" s="708"/>
      <c r="AJ459" s="708"/>
      <c r="AK459" s="708"/>
      <c r="AL459" s="708"/>
      <c r="AM459" s="708"/>
      <c r="AN459" s="708"/>
      <c r="AO459" s="708"/>
      <c r="AP459" s="708"/>
      <c r="AQ459" s="708"/>
      <c r="AR459" s="708"/>
      <c r="AS459" s="708"/>
      <c r="AT459" s="708"/>
      <c r="AU459" s="708"/>
      <c r="AV459" s="708"/>
      <c r="AW459" s="708"/>
      <c r="AX459" s="708"/>
      <c r="AY459" s="708"/>
      <c r="AZ459" s="708"/>
      <c r="BA459" s="708"/>
      <c r="BB459" s="708"/>
      <c r="BC459" s="708"/>
      <c r="BD459" s="708"/>
      <c r="BE459" s="708"/>
      <c r="BF459" s="708"/>
      <c r="BG459" s="708"/>
      <c r="BH459" s="708"/>
      <c r="BI459" s="708"/>
      <c r="BJ459" s="708"/>
      <c r="BK459" s="708"/>
      <c r="BL459" s="708"/>
      <c r="BM459" s="708"/>
    </row>
    <row r="460">
      <c r="A460" s="704"/>
      <c r="B460" s="708"/>
      <c r="C460" s="765"/>
      <c r="D460" s="708"/>
      <c r="E460" s="708"/>
      <c r="F460" s="708"/>
      <c r="G460" s="708"/>
      <c r="H460" s="708"/>
      <c r="I460" s="708"/>
      <c r="J460" s="708"/>
      <c r="K460" s="708"/>
      <c r="L460" s="708"/>
      <c r="M460" s="708"/>
      <c r="N460" s="708"/>
      <c r="O460" s="708"/>
      <c r="P460" s="708"/>
      <c r="Q460" s="708"/>
      <c r="R460" s="708"/>
      <c r="S460" s="708"/>
      <c r="T460" s="708"/>
      <c r="U460" s="708"/>
      <c r="V460" s="708"/>
      <c r="W460" s="708"/>
      <c r="X460" s="708"/>
      <c r="Y460" s="708"/>
      <c r="Z460" s="708"/>
      <c r="AA460" s="708"/>
      <c r="AB460" s="708"/>
      <c r="AC460" s="708"/>
      <c r="AD460" s="708"/>
      <c r="AE460" s="708"/>
      <c r="AF460" s="708"/>
      <c r="AG460" s="708"/>
      <c r="AH460" s="708"/>
      <c r="AI460" s="708"/>
      <c r="AJ460" s="708"/>
      <c r="AK460" s="708"/>
      <c r="AL460" s="708"/>
      <c r="AM460" s="708"/>
      <c r="AN460" s="708"/>
      <c r="AO460" s="708"/>
      <c r="AP460" s="708"/>
      <c r="AQ460" s="708"/>
      <c r="AR460" s="708"/>
      <c r="AS460" s="708"/>
      <c r="AT460" s="708"/>
      <c r="AU460" s="708"/>
      <c r="AV460" s="708"/>
      <c r="AW460" s="708"/>
      <c r="AX460" s="708"/>
      <c r="AY460" s="708"/>
      <c r="AZ460" s="708"/>
      <c r="BA460" s="708"/>
      <c r="BB460" s="708"/>
      <c r="BC460" s="708"/>
      <c r="BD460" s="708"/>
      <c r="BE460" s="708"/>
      <c r="BF460" s="708"/>
      <c r="BG460" s="708"/>
      <c r="BH460" s="708"/>
      <c r="BI460" s="708"/>
      <c r="BJ460" s="708"/>
      <c r="BK460" s="708"/>
      <c r="BL460" s="708"/>
      <c r="BM460" s="708"/>
    </row>
    <row r="461">
      <c r="A461" s="704"/>
      <c r="B461" s="708"/>
      <c r="C461" s="765"/>
      <c r="D461" s="708"/>
      <c r="E461" s="708"/>
      <c r="F461" s="708"/>
      <c r="G461" s="708"/>
      <c r="H461" s="708"/>
      <c r="I461" s="708"/>
      <c r="J461" s="708"/>
      <c r="K461" s="708"/>
      <c r="L461" s="708"/>
      <c r="M461" s="708"/>
      <c r="N461" s="708"/>
      <c r="O461" s="708"/>
      <c r="P461" s="708"/>
      <c r="Q461" s="708"/>
      <c r="R461" s="708"/>
      <c r="S461" s="708"/>
      <c r="T461" s="708"/>
      <c r="U461" s="708"/>
      <c r="V461" s="708"/>
      <c r="W461" s="708"/>
      <c r="X461" s="708"/>
      <c r="Y461" s="708"/>
      <c r="Z461" s="708"/>
      <c r="AA461" s="708"/>
      <c r="AB461" s="708"/>
      <c r="AC461" s="708"/>
      <c r="AD461" s="708"/>
      <c r="AE461" s="708"/>
      <c r="AF461" s="708"/>
      <c r="AG461" s="708"/>
      <c r="AH461" s="708"/>
      <c r="AI461" s="708"/>
      <c r="AJ461" s="708"/>
      <c r="AK461" s="708"/>
      <c r="AL461" s="708"/>
      <c r="AM461" s="708"/>
      <c r="AN461" s="708"/>
      <c r="AO461" s="708"/>
      <c r="AP461" s="708"/>
      <c r="AQ461" s="708"/>
      <c r="AR461" s="708"/>
      <c r="AS461" s="708"/>
      <c r="AT461" s="708"/>
      <c r="AU461" s="708"/>
      <c r="AV461" s="708"/>
      <c r="AW461" s="708"/>
      <c r="AX461" s="708"/>
      <c r="AY461" s="708"/>
      <c r="AZ461" s="708"/>
      <c r="BA461" s="708"/>
      <c r="BB461" s="708"/>
      <c r="BC461" s="708"/>
      <c r="BD461" s="708"/>
      <c r="BE461" s="708"/>
      <c r="BF461" s="708"/>
      <c r="BG461" s="708"/>
      <c r="BH461" s="708"/>
      <c r="BI461" s="708"/>
      <c r="BJ461" s="708"/>
      <c r="BK461" s="708"/>
      <c r="BL461" s="708"/>
      <c r="BM461" s="708"/>
    </row>
    <row r="462">
      <c r="A462" s="704"/>
      <c r="B462" s="708"/>
      <c r="C462" s="765"/>
      <c r="D462" s="708"/>
      <c r="E462" s="708"/>
      <c r="F462" s="708"/>
      <c r="G462" s="708"/>
      <c r="H462" s="708"/>
      <c r="I462" s="708"/>
      <c r="J462" s="708"/>
      <c r="K462" s="708"/>
      <c r="L462" s="708"/>
      <c r="M462" s="708"/>
      <c r="N462" s="708"/>
      <c r="O462" s="708"/>
      <c r="P462" s="708"/>
      <c r="Q462" s="708"/>
      <c r="R462" s="708"/>
      <c r="S462" s="708"/>
      <c r="T462" s="708"/>
      <c r="U462" s="708"/>
      <c r="V462" s="708"/>
      <c r="W462" s="708"/>
      <c r="X462" s="708"/>
      <c r="Y462" s="708"/>
      <c r="Z462" s="708"/>
      <c r="AA462" s="708"/>
      <c r="AB462" s="708"/>
      <c r="AC462" s="708"/>
      <c r="AD462" s="708"/>
      <c r="AE462" s="708"/>
      <c r="AF462" s="708"/>
      <c r="AG462" s="708"/>
      <c r="AH462" s="708"/>
      <c r="AI462" s="708"/>
      <c r="AJ462" s="708"/>
      <c r="AK462" s="708"/>
      <c r="AL462" s="708"/>
      <c r="AM462" s="708"/>
      <c r="AN462" s="708"/>
      <c r="AO462" s="708"/>
      <c r="AP462" s="708"/>
      <c r="AQ462" s="708"/>
      <c r="AR462" s="708"/>
      <c r="AS462" s="708"/>
      <c r="AT462" s="708"/>
      <c r="AU462" s="708"/>
      <c r="AV462" s="708"/>
      <c r="AW462" s="708"/>
      <c r="AX462" s="708"/>
      <c r="AY462" s="708"/>
      <c r="AZ462" s="708"/>
      <c r="BA462" s="708"/>
      <c r="BB462" s="708"/>
      <c r="BC462" s="708"/>
      <c r="BD462" s="708"/>
      <c r="BE462" s="708"/>
      <c r="BF462" s="708"/>
      <c r="BG462" s="708"/>
      <c r="BH462" s="708"/>
      <c r="BI462" s="708"/>
      <c r="BJ462" s="708"/>
      <c r="BK462" s="708"/>
      <c r="BL462" s="708"/>
      <c r="BM462" s="708"/>
    </row>
    <row r="463">
      <c r="A463" s="704"/>
      <c r="B463" s="708"/>
      <c r="C463" s="765"/>
      <c r="D463" s="708"/>
      <c r="E463" s="708"/>
      <c r="F463" s="708"/>
      <c r="G463" s="708"/>
      <c r="H463" s="708"/>
      <c r="I463" s="708"/>
      <c r="J463" s="708"/>
      <c r="K463" s="708"/>
      <c r="L463" s="708"/>
      <c r="M463" s="708"/>
      <c r="N463" s="708"/>
      <c r="O463" s="708"/>
      <c r="P463" s="708"/>
      <c r="Q463" s="708"/>
      <c r="R463" s="708"/>
      <c r="S463" s="708"/>
      <c r="T463" s="708"/>
      <c r="U463" s="708"/>
      <c r="V463" s="708"/>
      <c r="W463" s="708"/>
      <c r="X463" s="708"/>
      <c r="Y463" s="708"/>
      <c r="Z463" s="708"/>
      <c r="AA463" s="708"/>
      <c r="AB463" s="708"/>
      <c r="AC463" s="708"/>
      <c r="AD463" s="708"/>
      <c r="AE463" s="708"/>
      <c r="AF463" s="708"/>
      <c r="AG463" s="708"/>
      <c r="AH463" s="708"/>
      <c r="AI463" s="708"/>
      <c r="AJ463" s="708"/>
      <c r="AK463" s="708"/>
      <c r="AL463" s="708"/>
      <c r="AM463" s="708"/>
      <c r="AN463" s="708"/>
      <c r="AO463" s="708"/>
      <c r="AP463" s="708"/>
      <c r="AQ463" s="708"/>
      <c r="AR463" s="708"/>
      <c r="AS463" s="708"/>
      <c r="AT463" s="708"/>
      <c r="AU463" s="708"/>
      <c r="AV463" s="708"/>
      <c r="AW463" s="708"/>
      <c r="AX463" s="708"/>
      <c r="AY463" s="708"/>
      <c r="AZ463" s="708"/>
      <c r="BA463" s="708"/>
      <c r="BB463" s="708"/>
      <c r="BC463" s="708"/>
      <c r="BD463" s="708"/>
      <c r="BE463" s="708"/>
      <c r="BF463" s="708"/>
      <c r="BG463" s="708"/>
      <c r="BH463" s="708"/>
      <c r="BI463" s="708"/>
      <c r="BJ463" s="708"/>
      <c r="BK463" s="708"/>
      <c r="BL463" s="708"/>
      <c r="BM463" s="708"/>
    </row>
    <row r="464">
      <c r="A464" s="704"/>
      <c r="B464" s="708"/>
      <c r="C464" s="765"/>
      <c r="D464" s="708"/>
      <c r="E464" s="708"/>
      <c r="F464" s="708"/>
      <c r="G464" s="708"/>
      <c r="H464" s="708"/>
      <c r="I464" s="708"/>
      <c r="J464" s="708"/>
      <c r="K464" s="708"/>
      <c r="L464" s="708"/>
      <c r="M464" s="708"/>
      <c r="N464" s="708"/>
      <c r="O464" s="708"/>
      <c r="P464" s="708"/>
      <c r="Q464" s="708"/>
      <c r="R464" s="708"/>
      <c r="S464" s="708"/>
      <c r="T464" s="708"/>
      <c r="U464" s="708"/>
      <c r="V464" s="708"/>
      <c r="W464" s="708"/>
      <c r="X464" s="708"/>
      <c r="Y464" s="708"/>
      <c r="Z464" s="708"/>
      <c r="AA464" s="708"/>
      <c r="AB464" s="708"/>
      <c r="AC464" s="708"/>
      <c r="AD464" s="708"/>
      <c r="AE464" s="708"/>
      <c r="AF464" s="708"/>
      <c r="AG464" s="708"/>
      <c r="AH464" s="708"/>
      <c r="AI464" s="708"/>
      <c r="AJ464" s="708"/>
      <c r="AK464" s="708"/>
      <c r="AL464" s="708"/>
      <c r="AM464" s="708"/>
      <c r="AN464" s="708"/>
      <c r="AO464" s="708"/>
      <c r="AP464" s="708"/>
      <c r="AQ464" s="708"/>
      <c r="AR464" s="708"/>
      <c r="AS464" s="708"/>
      <c r="AT464" s="708"/>
      <c r="AU464" s="708"/>
      <c r="AV464" s="708"/>
      <c r="AW464" s="708"/>
      <c r="AX464" s="708"/>
      <c r="AY464" s="708"/>
      <c r="AZ464" s="708"/>
      <c r="BA464" s="708"/>
      <c r="BB464" s="708"/>
      <c r="BC464" s="708"/>
      <c r="BD464" s="708"/>
      <c r="BE464" s="708"/>
      <c r="BF464" s="708"/>
      <c r="BG464" s="708"/>
      <c r="BH464" s="708"/>
      <c r="BI464" s="708"/>
      <c r="BJ464" s="708"/>
      <c r="BK464" s="708"/>
      <c r="BL464" s="708"/>
      <c r="BM464" s="708"/>
    </row>
    <row r="465">
      <c r="A465" s="704"/>
      <c r="B465" s="708"/>
      <c r="C465" s="765"/>
      <c r="D465" s="708"/>
      <c r="E465" s="708"/>
      <c r="F465" s="708"/>
      <c r="G465" s="708"/>
      <c r="H465" s="708"/>
      <c r="I465" s="708"/>
      <c r="J465" s="708"/>
      <c r="K465" s="708"/>
      <c r="L465" s="708"/>
      <c r="M465" s="708"/>
      <c r="N465" s="708"/>
      <c r="O465" s="708"/>
      <c r="P465" s="708"/>
      <c r="Q465" s="708"/>
      <c r="R465" s="708"/>
      <c r="S465" s="708"/>
      <c r="T465" s="708"/>
      <c r="U465" s="708"/>
      <c r="V465" s="708"/>
      <c r="W465" s="708"/>
      <c r="X465" s="708"/>
      <c r="Y465" s="708"/>
      <c r="Z465" s="708"/>
      <c r="AA465" s="708"/>
      <c r="AB465" s="708"/>
      <c r="AC465" s="708"/>
      <c r="AD465" s="708"/>
      <c r="AE465" s="708"/>
      <c r="AF465" s="708"/>
      <c r="AG465" s="708"/>
      <c r="AH465" s="708"/>
      <c r="AI465" s="708"/>
      <c r="AJ465" s="708"/>
      <c r="AK465" s="708"/>
      <c r="AL465" s="708"/>
      <c r="AM465" s="708"/>
      <c r="AN465" s="708"/>
      <c r="AO465" s="708"/>
      <c r="AP465" s="708"/>
      <c r="AQ465" s="708"/>
      <c r="AR465" s="708"/>
      <c r="AS465" s="708"/>
      <c r="AT465" s="708"/>
      <c r="AU465" s="708"/>
      <c r="AV465" s="708"/>
      <c r="AW465" s="708"/>
      <c r="AX465" s="708"/>
      <c r="AY465" s="708"/>
      <c r="AZ465" s="708"/>
      <c r="BA465" s="708"/>
      <c r="BB465" s="708"/>
      <c r="BC465" s="708"/>
      <c r="BD465" s="708"/>
      <c r="BE465" s="708"/>
      <c r="BF465" s="708"/>
      <c r="BG465" s="708"/>
      <c r="BH465" s="708"/>
      <c r="BI465" s="708"/>
      <c r="BJ465" s="708"/>
      <c r="BK465" s="708"/>
      <c r="BL465" s="708"/>
      <c r="BM465" s="708"/>
    </row>
    <row r="466">
      <c r="A466" s="704"/>
      <c r="B466" s="708"/>
      <c r="C466" s="765"/>
      <c r="D466" s="708"/>
      <c r="E466" s="708"/>
      <c r="F466" s="708"/>
      <c r="G466" s="708"/>
      <c r="H466" s="708"/>
      <c r="I466" s="708"/>
      <c r="J466" s="708"/>
      <c r="K466" s="708"/>
      <c r="L466" s="708"/>
      <c r="M466" s="708"/>
      <c r="N466" s="708"/>
      <c r="O466" s="708"/>
      <c r="P466" s="708"/>
      <c r="Q466" s="708"/>
      <c r="R466" s="708"/>
      <c r="S466" s="708"/>
      <c r="T466" s="708"/>
      <c r="U466" s="708"/>
      <c r="V466" s="708"/>
      <c r="W466" s="708"/>
      <c r="X466" s="708"/>
      <c r="Y466" s="708"/>
      <c r="Z466" s="708"/>
      <c r="AA466" s="708"/>
      <c r="AB466" s="708"/>
      <c r="AC466" s="708"/>
      <c r="AD466" s="708"/>
      <c r="AE466" s="708"/>
      <c r="AF466" s="708"/>
      <c r="AG466" s="708"/>
      <c r="AH466" s="708"/>
      <c r="AI466" s="708"/>
      <c r="AJ466" s="708"/>
      <c r="AK466" s="708"/>
      <c r="AL466" s="708"/>
      <c r="AM466" s="708"/>
      <c r="AN466" s="708"/>
      <c r="AO466" s="708"/>
      <c r="AP466" s="708"/>
      <c r="AQ466" s="708"/>
      <c r="AR466" s="708"/>
      <c r="AS466" s="708"/>
      <c r="AT466" s="708"/>
      <c r="AU466" s="708"/>
      <c r="AV466" s="708"/>
      <c r="AW466" s="708"/>
      <c r="AX466" s="708"/>
      <c r="AY466" s="708"/>
      <c r="AZ466" s="708"/>
      <c r="BA466" s="708"/>
      <c r="BB466" s="708"/>
      <c r="BC466" s="708"/>
      <c r="BD466" s="708"/>
      <c r="BE466" s="708"/>
      <c r="BF466" s="708"/>
      <c r="BG466" s="708"/>
      <c r="BH466" s="708"/>
      <c r="BI466" s="708"/>
      <c r="BJ466" s="708"/>
      <c r="BK466" s="708"/>
      <c r="BL466" s="708"/>
      <c r="BM466" s="708"/>
    </row>
    <row r="467">
      <c r="A467" s="704"/>
      <c r="B467" s="708"/>
      <c r="C467" s="765"/>
      <c r="D467" s="708"/>
      <c r="E467" s="708"/>
      <c r="F467" s="708"/>
      <c r="G467" s="708"/>
      <c r="H467" s="708"/>
      <c r="I467" s="708"/>
      <c r="J467" s="708"/>
      <c r="K467" s="708"/>
      <c r="L467" s="708"/>
      <c r="M467" s="708"/>
      <c r="N467" s="708"/>
      <c r="O467" s="708"/>
      <c r="P467" s="708"/>
      <c r="Q467" s="708"/>
      <c r="R467" s="708"/>
      <c r="S467" s="708"/>
      <c r="T467" s="708"/>
      <c r="U467" s="708"/>
      <c r="V467" s="708"/>
      <c r="W467" s="708"/>
      <c r="X467" s="708"/>
      <c r="Y467" s="708"/>
      <c r="Z467" s="708"/>
      <c r="AA467" s="708"/>
      <c r="AB467" s="708"/>
      <c r="AC467" s="708"/>
      <c r="AD467" s="708"/>
      <c r="AE467" s="708"/>
      <c r="AF467" s="708"/>
      <c r="AG467" s="708"/>
      <c r="AH467" s="708"/>
      <c r="AI467" s="708"/>
      <c r="AJ467" s="708"/>
      <c r="AK467" s="708"/>
      <c r="AL467" s="708"/>
      <c r="AM467" s="708"/>
      <c r="AN467" s="708"/>
      <c r="AO467" s="708"/>
      <c r="AP467" s="708"/>
      <c r="AQ467" s="708"/>
      <c r="AR467" s="708"/>
      <c r="AS467" s="708"/>
      <c r="AT467" s="708"/>
      <c r="AU467" s="708"/>
      <c r="AV467" s="708"/>
      <c r="AW467" s="708"/>
      <c r="AX467" s="708"/>
      <c r="AY467" s="708"/>
      <c r="AZ467" s="708"/>
      <c r="BA467" s="708"/>
      <c r="BB467" s="708"/>
      <c r="BC467" s="708"/>
      <c r="BD467" s="708"/>
      <c r="BE467" s="708"/>
      <c r="BF467" s="708"/>
      <c r="BG467" s="708"/>
      <c r="BH467" s="708"/>
      <c r="BI467" s="708"/>
      <c r="BJ467" s="708"/>
      <c r="BK467" s="708"/>
      <c r="BL467" s="708"/>
      <c r="BM467" s="708"/>
    </row>
    <row r="468">
      <c r="A468" s="704"/>
      <c r="B468" s="708"/>
      <c r="C468" s="765"/>
      <c r="D468" s="708"/>
      <c r="E468" s="708"/>
      <c r="F468" s="708"/>
      <c r="G468" s="708"/>
      <c r="H468" s="708"/>
      <c r="I468" s="708"/>
      <c r="J468" s="708"/>
      <c r="K468" s="708"/>
      <c r="L468" s="708"/>
      <c r="M468" s="708"/>
      <c r="N468" s="708"/>
      <c r="O468" s="708"/>
      <c r="P468" s="708"/>
      <c r="Q468" s="708"/>
      <c r="R468" s="708"/>
      <c r="S468" s="708"/>
      <c r="T468" s="708"/>
      <c r="U468" s="708"/>
      <c r="V468" s="708"/>
      <c r="W468" s="708"/>
      <c r="X468" s="708"/>
      <c r="Y468" s="708"/>
      <c r="Z468" s="708"/>
      <c r="AA468" s="708"/>
      <c r="AB468" s="708"/>
      <c r="AC468" s="708"/>
      <c r="AD468" s="708"/>
      <c r="AE468" s="708"/>
      <c r="AF468" s="708"/>
      <c r="AG468" s="708"/>
      <c r="AH468" s="708"/>
      <c r="AI468" s="708"/>
      <c r="AJ468" s="708"/>
      <c r="AK468" s="708"/>
      <c r="AL468" s="708"/>
      <c r="AM468" s="708"/>
      <c r="AN468" s="708"/>
      <c r="AO468" s="708"/>
      <c r="AP468" s="708"/>
      <c r="AQ468" s="708"/>
      <c r="AR468" s="708"/>
      <c r="AS468" s="708"/>
      <c r="AT468" s="708"/>
      <c r="AU468" s="708"/>
      <c r="AV468" s="708"/>
      <c r="AW468" s="708"/>
      <c r="AX468" s="708"/>
      <c r="AY468" s="708"/>
      <c r="AZ468" s="708"/>
      <c r="BA468" s="708"/>
      <c r="BB468" s="708"/>
      <c r="BC468" s="708"/>
      <c r="BD468" s="708"/>
      <c r="BE468" s="708"/>
      <c r="BF468" s="708"/>
      <c r="BG468" s="708"/>
      <c r="BH468" s="708"/>
      <c r="BI468" s="708"/>
      <c r="BJ468" s="708"/>
      <c r="BK468" s="708"/>
      <c r="BL468" s="708"/>
      <c r="BM468" s="708"/>
    </row>
    <row r="469">
      <c r="A469" s="704"/>
      <c r="B469" s="708"/>
      <c r="C469" s="765"/>
      <c r="D469" s="708"/>
      <c r="E469" s="708"/>
      <c r="F469" s="708"/>
      <c r="G469" s="708"/>
      <c r="H469" s="708"/>
      <c r="I469" s="708"/>
      <c r="J469" s="708"/>
      <c r="K469" s="708"/>
      <c r="L469" s="708"/>
      <c r="M469" s="708"/>
      <c r="N469" s="708"/>
      <c r="O469" s="708"/>
      <c r="P469" s="708"/>
      <c r="Q469" s="708"/>
      <c r="R469" s="708"/>
      <c r="S469" s="708"/>
      <c r="T469" s="708"/>
      <c r="U469" s="708"/>
      <c r="V469" s="708"/>
      <c r="W469" s="708"/>
      <c r="X469" s="708"/>
      <c r="Y469" s="708"/>
      <c r="Z469" s="708"/>
      <c r="AA469" s="708"/>
      <c r="AB469" s="708"/>
      <c r="AC469" s="708"/>
      <c r="AD469" s="708"/>
      <c r="AE469" s="708"/>
      <c r="AF469" s="708"/>
      <c r="AG469" s="708"/>
      <c r="AH469" s="708"/>
      <c r="AI469" s="708"/>
      <c r="AJ469" s="708"/>
      <c r="AK469" s="708"/>
      <c r="AL469" s="708"/>
      <c r="AM469" s="708"/>
      <c r="AN469" s="708"/>
      <c r="AO469" s="708"/>
      <c r="AP469" s="708"/>
      <c r="AQ469" s="708"/>
      <c r="AR469" s="708"/>
      <c r="AS469" s="708"/>
      <c r="AT469" s="708"/>
      <c r="AU469" s="708"/>
      <c r="AV469" s="708"/>
      <c r="AW469" s="708"/>
      <c r="AX469" s="708"/>
      <c r="AY469" s="708"/>
      <c r="AZ469" s="708"/>
      <c r="BA469" s="708"/>
      <c r="BB469" s="708"/>
      <c r="BC469" s="708"/>
      <c r="BD469" s="708"/>
      <c r="BE469" s="708"/>
      <c r="BF469" s="708"/>
      <c r="BG469" s="708"/>
      <c r="BH469" s="708"/>
      <c r="BI469" s="708"/>
      <c r="BJ469" s="708"/>
      <c r="BK469" s="708"/>
      <c r="BL469" s="708"/>
      <c r="BM469" s="708"/>
    </row>
    <row r="470">
      <c r="A470" s="704"/>
      <c r="B470" s="708"/>
      <c r="C470" s="765"/>
      <c r="D470" s="708"/>
      <c r="E470" s="708"/>
      <c r="F470" s="708"/>
      <c r="G470" s="708"/>
      <c r="H470" s="708"/>
      <c r="I470" s="708"/>
      <c r="J470" s="708"/>
      <c r="K470" s="708"/>
      <c r="L470" s="708"/>
      <c r="M470" s="708"/>
      <c r="N470" s="708"/>
      <c r="O470" s="708"/>
      <c r="P470" s="708"/>
      <c r="Q470" s="708"/>
      <c r="R470" s="708"/>
      <c r="S470" s="708"/>
      <c r="T470" s="708"/>
      <c r="U470" s="708"/>
      <c r="V470" s="708"/>
      <c r="W470" s="708"/>
      <c r="X470" s="708"/>
      <c r="Y470" s="708"/>
      <c r="Z470" s="708"/>
      <c r="AA470" s="708"/>
      <c r="AB470" s="708"/>
      <c r="AC470" s="708"/>
      <c r="AD470" s="708"/>
      <c r="AE470" s="708"/>
      <c r="AF470" s="708"/>
      <c r="AG470" s="708"/>
      <c r="AH470" s="708"/>
      <c r="AI470" s="708"/>
      <c r="AJ470" s="708"/>
      <c r="AK470" s="708"/>
      <c r="AL470" s="708"/>
      <c r="AM470" s="708"/>
      <c r="AN470" s="708"/>
      <c r="AO470" s="708"/>
      <c r="AP470" s="708"/>
      <c r="AQ470" s="708"/>
      <c r="AR470" s="708"/>
      <c r="AS470" s="708"/>
      <c r="AT470" s="708"/>
      <c r="AU470" s="708"/>
      <c r="AV470" s="708"/>
      <c r="AW470" s="708"/>
      <c r="AX470" s="708"/>
      <c r="AY470" s="708"/>
      <c r="AZ470" s="708"/>
      <c r="BA470" s="708"/>
      <c r="BB470" s="708"/>
      <c r="BC470" s="708"/>
      <c r="BD470" s="708"/>
      <c r="BE470" s="708"/>
      <c r="BF470" s="708"/>
      <c r="BG470" s="708"/>
      <c r="BH470" s="708"/>
      <c r="BI470" s="708"/>
      <c r="BJ470" s="708"/>
      <c r="BK470" s="708"/>
      <c r="BL470" s="708"/>
      <c r="BM470" s="708"/>
    </row>
    <row r="471">
      <c r="A471" s="704"/>
      <c r="B471" s="708"/>
      <c r="C471" s="765"/>
      <c r="D471" s="708"/>
      <c r="E471" s="708"/>
      <c r="F471" s="708"/>
      <c r="G471" s="708"/>
      <c r="H471" s="708"/>
      <c r="I471" s="708"/>
      <c r="J471" s="708"/>
      <c r="K471" s="708"/>
      <c r="L471" s="708"/>
      <c r="M471" s="708"/>
      <c r="N471" s="708"/>
      <c r="O471" s="708"/>
      <c r="P471" s="708"/>
      <c r="Q471" s="708"/>
      <c r="R471" s="708"/>
      <c r="S471" s="708"/>
      <c r="T471" s="708"/>
      <c r="U471" s="708"/>
      <c r="V471" s="708"/>
      <c r="W471" s="708"/>
      <c r="X471" s="708"/>
      <c r="Y471" s="708"/>
      <c r="Z471" s="708"/>
      <c r="AA471" s="708"/>
      <c r="AB471" s="708"/>
      <c r="AC471" s="708"/>
      <c r="AD471" s="708"/>
      <c r="AE471" s="708"/>
      <c r="AF471" s="708"/>
      <c r="AG471" s="708"/>
      <c r="AH471" s="708"/>
      <c r="AI471" s="708"/>
      <c r="AJ471" s="708"/>
      <c r="AK471" s="708"/>
      <c r="AL471" s="708"/>
      <c r="AM471" s="708"/>
      <c r="AN471" s="708"/>
      <c r="AO471" s="708"/>
      <c r="AP471" s="708"/>
      <c r="AQ471" s="708"/>
      <c r="AR471" s="708"/>
      <c r="AS471" s="708"/>
      <c r="AT471" s="708"/>
      <c r="AU471" s="708"/>
      <c r="AV471" s="708"/>
      <c r="AW471" s="708"/>
      <c r="AX471" s="708"/>
      <c r="AY471" s="708"/>
      <c r="AZ471" s="708"/>
      <c r="BA471" s="708"/>
      <c r="BB471" s="708"/>
      <c r="BC471" s="708"/>
      <c r="BD471" s="708"/>
      <c r="BE471" s="708"/>
      <c r="BF471" s="708"/>
      <c r="BG471" s="708"/>
      <c r="BH471" s="708"/>
      <c r="BI471" s="708"/>
      <c r="BJ471" s="708"/>
      <c r="BK471" s="708"/>
      <c r="BL471" s="708"/>
      <c r="BM471" s="708"/>
    </row>
    <row r="472">
      <c r="A472" s="704"/>
      <c r="B472" s="708"/>
      <c r="C472" s="765"/>
      <c r="D472" s="708"/>
      <c r="E472" s="708"/>
      <c r="F472" s="708"/>
      <c r="G472" s="708"/>
      <c r="H472" s="708"/>
      <c r="I472" s="708"/>
      <c r="J472" s="708"/>
      <c r="K472" s="708"/>
      <c r="L472" s="708"/>
      <c r="M472" s="708"/>
      <c r="N472" s="708"/>
      <c r="O472" s="708"/>
      <c r="P472" s="708"/>
      <c r="Q472" s="708"/>
      <c r="R472" s="708"/>
      <c r="S472" s="708"/>
      <c r="T472" s="708"/>
      <c r="U472" s="708"/>
      <c r="V472" s="708"/>
      <c r="W472" s="708"/>
      <c r="X472" s="708"/>
      <c r="Y472" s="708"/>
      <c r="Z472" s="708"/>
      <c r="AA472" s="708"/>
      <c r="AB472" s="708"/>
      <c r="AC472" s="708"/>
      <c r="AD472" s="708"/>
      <c r="AE472" s="708"/>
      <c r="AF472" s="708"/>
      <c r="AG472" s="708"/>
      <c r="AH472" s="708"/>
      <c r="AI472" s="708"/>
      <c r="AJ472" s="708"/>
      <c r="AK472" s="708"/>
      <c r="AL472" s="708"/>
      <c r="AM472" s="708"/>
      <c r="AN472" s="708"/>
      <c r="AO472" s="708"/>
      <c r="AP472" s="708"/>
      <c r="AQ472" s="708"/>
      <c r="AR472" s="708"/>
      <c r="AS472" s="708"/>
      <c r="AT472" s="708"/>
      <c r="AU472" s="708"/>
      <c r="AV472" s="708"/>
      <c r="AW472" s="708"/>
      <c r="AX472" s="708"/>
      <c r="AY472" s="708"/>
      <c r="AZ472" s="708"/>
      <c r="BA472" s="708"/>
      <c r="BB472" s="708"/>
      <c r="BC472" s="708"/>
      <c r="BD472" s="708"/>
      <c r="BE472" s="708"/>
      <c r="BF472" s="708"/>
      <c r="BG472" s="708"/>
      <c r="BH472" s="708"/>
      <c r="BI472" s="708"/>
      <c r="BJ472" s="708"/>
      <c r="BK472" s="708"/>
      <c r="BL472" s="708"/>
      <c r="BM472" s="708"/>
    </row>
    <row r="473">
      <c r="A473" s="704"/>
      <c r="B473" s="708"/>
      <c r="C473" s="765"/>
      <c r="D473" s="708"/>
      <c r="E473" s="708"/>
      <c r="F473" s="708"/>
      <c r="G473" s="708"/>
      <c r="H473" s="708"/>
      <c r="I473" s="708"/>
      <c r="J473" s="708"/>
      <c r="K473" s="708"/>
      <c r="L473" s="708"/>
      <c r="M473" s="708"/>
      <c r="N473" s="708"/>
      <c r="O473" s="708"/>
      <c r="P473" s="708"/>
      <c r="Q473" s="708"/>
      <c r="R473" s="708"/>
      <c r="S473" s="708"/>
      <c r="T473" s="708"/>
      <c r="U473" s="708"/>
      <c r="V473" s="708"/>
      <c r="W473" s="708"/>
      <c r="X473" s="708"/>
      <c r="Y473" s="708"/>
      <c r="Z473" s="708"/>
      <c r="AA473" s="708"/>
      <c r="AB473" s="708"/>
      <c r="AC473" s="708"/>
      <c r="AD473" s="708"/>
      <c r="AE473" s="708"/>
      <c r="AF473" s="708"/>
      <c r="AG473" s="708"/>
      <c r="AH473" s="708"/>
      <c r="AI473" s="708"/>
      <c r="AJ473" s="708"/>
      <c r="AK473" s="708"/>
      <c r="AL473" s="708"/>
      <c r="AM473" s="708"/>
      <c r="AN473" s="708"/>
      <c r="AO473" s="708"/>
      <c r="AP473" s="708"/>
      <c r="AQ473" s="708"/>
      <c r="AR473" s="708"/>
      <c r="AS473" s="708"/>
      <c r="AT473" s="708"/>
      <c r="AU473" s="708"/>
      <c r="AV473" s="708"/>
      <c r="AW473" s="708"/>
      <c r="AX473" s="708"/>
      <c r="AY473" s="708"/>
      <c r="AZ473" s="708"/>
      <c r="BA473" s="708"/>
      <c r="BB473" s="708"/>
      <c r="BC473" s="708"/>
      <c r="BD473" s="708"/>
      <c r="BE473" s="708"/>
      <c r="BF473" s="708"/>
      <c r="BG473" s="708"/>
      <c r="BH473" s="708"/>
      <c r="BI473" s="708"/>
      <c r="BJ473" s="708"/>
      <c r="BK473" s="708"/>
      <c r="BL473" s="708"/>
      <c r="BM473" s="708"/>
    </row>
    <row r="474">
      <c r="A474" s="704"/>
      <c r="B474" s="708"/>
      <c r="C474" s="765"/>
      <c r="D474" s="708"/>
      <c r="E474" s="708"/>
      <c r="F474" s="708"/>
      <c r="G474" s="708"/>
      <c r="H474" s="708"/>
      <c r="I474" s="708"/>
      <c r="J474" s="708"/>
      <c r="K474" s="708"/>
      <c r="L474" s="708"/>
      <c r="M474" s="708"/>
      <c r="N474" s="708"/>
      <c r="O474" s="708"/>
      <c r="P474" s="708"/>
      <c r="Q474" s="708"/>
      <c r="R474" s="708"/>
      <c r="S474" s="708"/>
      <c r="T474" s="708"/>
      <c r="U474" s="708"/>
      <c r="V474" s="708"/>
      <c r="W474" s="708"/>
      <c r="X474" s="708"/>
      <c r="Y474" s="708"/>
      <c r="Z474" s="708"/>
      <c r="AA474" s="708"/>
      <c r="AB474" s="708"/>
      <c r="AC474" s="708"/>
      <c r="AD474" s="708"/>
      <c r="AE474" s="708"/>
      <c r="AF474" s="708"/>
      <c r="AG474" s="708"/>
      <c r="AH474" s="708"/>
      <c r="AI474" s="708"/>
      <c r="AJ474" s="708"/>
      <c r="AK474" s="708"/>
      <c r="AL474" s="708"/>
      <c r="AM474" s="708"/>
      <c r="AN474" s="708"/>
      <c r="AO474" s="708"/>
      <c r="AP474" s="708"/>
      <c r="AQ474" s="708"/>
      <c r="AR474" s="708"/>
      <c r="AS474" s="708"/>
      <c r="AT474" s="708"/>
      <c r="AU474" s="708"/>
      <c r="AV474" s="708"/>
      <c r="AW474" s="708"/>
      <c r="AX474" s="708"/>
      <c r="AY474" s="708"/>
      <c r="AZ474" s="708"/>
      <c r="BA474" s="708"/>
      <c r="BB474" s="708"/>
      <c r="BC474" s="708"/>
      <c r="BD474" s="708"/>
      <c r="BE474" s="708"/>
      <c r="BF474" s="708"/>
      <c r="BG474" s="708"/>
      <c r="BH474" s="708"/>
      <c r="BI474" s="708"/>
      <c r="BJ474" s="708"/>
      <c r="BK474" s="708"/>
      <c r="BL474" s="708"/>
      <c r="BM474" s="708"/>
    </row>
    <row r="475">
      <c r="A475" s="704"/>
      <c r="B475" s="708"/>
      <c r="C475" s="765"/>
      <c r="D475" s="708"/>
      <c r="E475" s="708"/>
      <c r="F475" s="708"/>
      <c r="G475" s="708"/>
      <c r="H475" s="708"/>
      <c r="I475" s="708"/>
      <c r="J475" s="708"/>
      <c r="K475" s="708"/>
      <c r="L475" s="708"/>
      <c r="M475" s="708"/>
      <c r="N475" s="708"/>
      <c r="O475" s="708"/>
      <c r="P475" s="708"/>
      <c r="Q475" s="708"/>
      <c r="R475" s="708"/>
      <c r="S475" s="708"/>
      <c r="T475" s="708"/>
      <c r="U475" s="708"/>
      <c r="V475" s="708"/>
      <c r="W475" s="708"/>
      <c r="X475" s="708"/>
      <c r="Y475" s="708"/>
      <c r="Z475" s="708"/>
      <c r="AA475" s="708"/>
      <c r="AB475" s="708"/>
      <c r="AC475" s="708"/>
      <c r="AD475" s="708"/>
      <c r="AE475" s="708"/>
      <c r="AF475" s="708"/>
      <c r="AG475" s="708"/>
      <c r="AH475" s="708"/>
      <c r="AI475" s="708"/>
      <c r="AJ475" s="708"/>
      <c r="AK475" s="708"/>
      <c r="AL475" s="708"/>
      <c r="AM475" s="708"/>
      <c r="AN475" s="708"/>
      <c r="AO475" s="708"/>
      <c r="AP475" s="708"/>
      <c r="AQ475" s="708"/>
      <c r="AR475" s="708"/>
      <c r="AS475" s="708"/>
      <c r="AT475" s="708"/>
      <c r="AU475" s="708"/>
      <c r="AV475" s="708"/>
      <c r="AW475" s="708"/>
      <c r="AX475" s="708"/>
      <c r="AY475" s="708"/>
      <c r="AZ475" s="708"/>
      <c r="BA475" s="708"/>
      <c r="BB475" s="708"/>
      <c r="BC475" s="708"/>
      <c r="BD475" s="708"/>
      <c r="BE475" s="708"/>
      <c r="BF475" s="708"/>
      <c r="BG475" s="708"/>
      <c r="BH475" s="708"/>
      <c r="BI475" s="708"/>
      <c r="BJ475" s="708"/>
      <c r="BK475" s="708"/>
      <c r="BL475" s="708"/>
      <c r="BM475" s="708"/>
    </row>
    <row r="476">
      <c r="A476" s="704"/>
      <c r="B476" s="708"/>
      <c r="C476" s="765"/>
      <c r="D476" s="708"/>
      <c r="E476" s="708"/>
      <c r="F476" s="708"/>
      <c r="G476" s="708"/>
      <c r="H476" s="708"/>
      <c r="I476" s="708"/>
      <c r="J476" s="708"/>
      <c r="K476" s="708"/>
      <c r="L476" s="708"/>
      <c r="M476" s="708"/>
      <c r="N476" s="708"/>
      <c r="O476" s="708"/>
      <c r="P476" s="708"/>
      <c r="Q476" s="708"/>
      <c r="R476" s="708"/>
      <c r="S476" s="708"/>
      <c r="T476" s="708"/>
      <c r="U476" s="708"/>
      <c r="V476" s="708"/>
      <c r="W476" s="708"/>
      <c r="X476" s="708"/>
      <c r="Y476" s="708"/>
      <c r="Z476" s="708"/>
      <c r="AA476" s="708"/>
      <c r="AB476" s="708"/>
      <c r="AC476" s="708"/>
      <c r="AD476" s="708"/>
      <c r="AE476" s="708"/>
      <c r="AF476" s="708"/>
      <c r="AG476" s="708"/>
      <c r="AH476" s="708"/>
      <c r="AI476" s="708"/>
      <c r="AJ476" s="708"/>
      <c r="AK476" s="708"/>
      <c r="AL476" s="708"/>
      <c r="AM476" s="708"/>
      <c r="AN476" s="708"/>
      <c r="AO476" s="708"/>
      <c r="AP476" s="708"/>
      <c r="AQ476" s="708"/>
      <c r="AR476" s="708"/>
      <c r="AS476" s="708"/>
      <c r="AT476" s="708"/>
      <c r="AU476" s="708"/>
      <c r="AV476" s="708"/>
      <c r="AW476" s="708"/>
      <c r="AX476" s="708"/>
      <c r="AY476" s="708"/>
      <c r="AZ476" s="708"/>
      <c r="BA476" s="708"/>
      <c r="BB476" s="708"/>
      <c r="BC476" s="708"/>
      <c r="BD476" s="708"/>
      <c r="BE476" s="708"/>
      <c r="BF476" s="708"/>
      <c r="BG476" s="708"/>
      <c r="BH476" s="708"/>
      <c r="BI476" s="708"/>
      <c r="BJ476" s="708"/>
      <c r="BK476" s="708"/>
      <c r="BL476" s="708"/>
      <c r="BM476" s="708"/>
    </row>
    <row r="477">
      <c r="A477" s="704"/>
      <c r="B477" s="708"/>
      <c r="C477" s="765"/>
      <c r="D477" s="708"/>
      <c r="E477" s="708"/>
      <c r="F477" s="708"/>
      <c r="G477" s="708"/>
      <c r="H477" s="708"/>
      <c r="I477" s="708"/>
      <c r="J477" s="708"/>
      <c r="K477" s="708"/>
      <c r="L477" s="708"/>
      <c r="M477" s="708"/>
      <c r="N477" s="708"/>
      <c r="O477" s="708"/>
      <c r="P477" s="708"/>
      <c r="Q477" s="708"/>
      <c r="R477" s="708"/>
      <c r="S477" s="708"/>
      <c r="T477" s="708"/>
      <c r="U477" s="708"/>
      <c r="V477" s="708"/>
      <c r="W477" s="708"/>
      <c r="X477" s="708"/>
      <c r="Y477" s="708"/>
      <c r="Z477" s="708"/>
      <c r="AA477" s="708"/>
      <c r="AB477" s="708"/>
      <c r="AC477" s="708"/>
      <c r="AD477" s="708"/>
      <c r="AE477" s="708"/>
      <c r="AF477" s="708"/>
      <c r="AG477" s="708"/>
      <c r="AH477" s="708"/>
      <c r="AI477" s="708"/>
      <c r="AJ477" s="708"/>
      <c r="AK477" s="708"/>
      <c r="AL477" s="708"/>
      <c r="AM477" s="708"/>
      <c r="AN477" s="708"/>
      <c r="AO477" s="708"/>
      <c r="AP477" s="708"/>
      <c r="AQ477" s="708"/>
      <c r="AR477" s="708"/>
      <c r="AS477" s="708"/>
      <c r="AT477" s="708"/>
      <c r="AU477" s="708"/>
      <c r="AV477" s="708"/>
      <c r="AW477" s="708"/>
      <c r="AX477" s="708"/>
      <c r="AY477" s="708"/>
      <c r="AZ477" s="708"/>
      <c r="BA477" s="708"/>
      <c r="BB477" s="708"/>
      <c r="BC477" s="708"/>
      <c r="BD477" s="708"/>
      <c r="BE477" s="708"/>
      <c r="BF477" s="708"/>
      <c r="BG477" s="708"/>
      <c r="BH477" s="708"/>
      <c r="BI477" s="708"/>
      <c r="BJ477" s="708"/>
      <c r="BK477" s="708"/>
      <c r="BL477" s="708"/>
      <c r="BM477" s="708"/>
    </row>
    <row r="478">
      <c r="A478" s="704"/>
      <c r="B478" s="708"/>
      <c r="C478" s="765"/>
      <c r="D478" s="708"/>
      <c r="E478" s="708"/>
      <c r="F478" s="708"/>
      <c r="G478" s="708"/>
      <c r="H478" s="708"/>
      <c r="I478" s="708"/>
      <c r="J478" s="708"/>
      <c r="K478" s="708"/>
      <c r="L478" s="708"/>
      <c r="M478" s="708"/>
      <c r="N478" s="708"/>
      <c r="O478" s="708"/>
      <c r="P478" s="708"/>
      <c r="Q478" s="708"/>
      <c r="R478" s="708"/>
      <c r="S478" s="708"/>
      <c r="T478" s="708"/>
      <c r="U478" s="708"/>
      <c r="V478" s="708"/>
      <c r="W478" s="708"/>
      <c r="X478" s="708"/>
      <c r="Y478" s="708"/>
      <c r="Z478" s="708"/>
      <c r="AA478" s="708"/>
      <c r="AB478" s="708"/>
      <c r="AC478" s="708"/>
      <c r="AD478" s="708"/>
      <c r="AE478" s="708"/>
      <c r="AF478" s="708"/>
      <c r="AG478" s="708"/>
      <c r="AH478" s="708"/>
      <c r="AI478" s="708"/>
      <c r="AJ478" s="708"/>
      <c r="AK478" s="708"/>
      <c r="AL478" s="708"/>
      <c r="AM478" s="708"/>
      <c r="AN478" s="708"/>
      <c r="AO478" s="708"/>
      <c r="AP478" s="708"/>
      <c r="AQ478" s="708"/>
      <c r="AR478" s="708"/>
      <c r="AS478" s="708"/>
      <c r="AT478" s="708"/>
      <c r="AU478" s="708"/>
      <c r="AV478" s="708"/>
      <c r="AW478" s="708"/>
      <c r="AX478" s="708"/>
      <c r="AY478" s="708"/>
      <c r="AZ478" s="708"/>
      <c r="BA478" s="708"/>
      <c r="BB478" s="708"/>
      <c r="BC478" s="708"/>
      <c r="BD478" s="708"/>
      <c r="BE478" s="708"/>
      <c r="BF478" s="708"/>
      <c r="BG478" s="708"/>
      <c r="BH478" s="708"/>
      <c r="BI478" s="708"/>
      <c r="BJ478" s="708"/>
      <c r="BK478" s="708"/>
      <c r="BL478" s="708"/>
      <c r="BM478" s="708"/>
    </row>
    <row r="479">
      <c r="A479" s="704"/>
      <c r="B479" s="708"/>
      <c r="C479" s="765"/>
      <c r="D479" s="708"/>
      <c r="E479" s="708"/>
      <c r="F479" s="708"/>
      <c r="G479" s="708"/>
      <c r="H479" s="708"/>
      <c r="I479" s="708"/>
      <c r="J479" s="708"/>
      <c r="K479" s="708"/>
      <c r="L479" s="708"/>
      <c r="M479" s="708"/>
      <c r="N479" s="708"/>
      <c r="O479" s="708"/>
      <c r="P479" s="708"/>
      <c r="Q479" s="708"/>
      <c r="R479" s="708"/>
      <c r="S479" s="708"/>
      <c r="T479" s="708"/>
      <c r="U479" s="708"/>
      <c r="V479" s="708"/>
      <c r="W479" s="708"/>
      <c r="X479" s="708"/>
      <c r="Y479" s="708"/>
      <c r="Z479" s="708"/>
      <c r="AA479" s="708"/>
      <c r="AB479" s="708"/>
      <c r="AC479" s="708"/>
      <c r="AD479" s="708"/>
      <c r="AE479" s="708"/>
      <c r="AF479" s="708"/>
      <c r="AG479" s="708"/>
      <c r="AH479" s="708"/>
      <c r="AI479" s="708"/>
      <c r="AJ479" s="708"/>
      <c r="AK479" s="708"/>
      <c r="AL479" s="708"/>
      <c r="AM479" s="708"/>
      <c r="AN479" s="708"/>
      <c r="AO479" s="708"/>
      <c r="AP479" s="708"/>
      <c r="AQ479" s="708"/>
      <c r="AR479" s="708"/>
      <c r="AS479" s="708"/>
      <c r="AT479" s="708"/>
      <c r="AU479" s="708"/>
      <c r="AV479" s="708"/>
      <c r="AW479" s="708"/>
      <c r="AX479" s="708"/>
      <c r="AY479" s="708"/>
      <c r="AZ479" s="708"/>
      <c r="BA479" s="708"/>
      <c r="BB479" s="708"/>
      <c r="BC479" s="708"/>
      <c r="BD479" s="708"/>
      <c r="BE479" s="708"/>
      <c r="BF479" s="708"/>
      <c r="BG479" s="708"/>
      <c r="BH479" s="708"/>
      <c r="BI479" s="708"/>
      <c r="BJ479" s="708"/>
      <c r="BK479" s="708"/>
      <c r="BL479" s="708"/>
      <c r="BM479" s="708"/>
    </row>
    <row r="480">
      <c r="A480" s="704"/>
      <c r="B480" s="708"/>
      <c r="C480" s="765"/>
      <c r="D480" s="708"/>
      <c r="E480" s="708"/>
      <c r="F480" s="708"/>
      <c r="G480" s="708"/>
      <c r="H480" s="708"/>
      <c r="I480" s="708"/>
      <c r="J480" s="708"/>
      <c r="K480" s="708"/>
      <c r="L480" s="708"/>
      <c r="M480" s="708"/>
      <c r="N480" s="708"/>
      <c r="O480" s="708"/>
      <c r="P480" s="708"/>
      <c r="Q480" s="708"/>
      <c r="R480" s="708"/>
      <c r="S480" s="708"/>
      <c r="T480" s="708"/>
      <c r="U480" s="708"/>
      <c r="V480" s="708"/>
      <c r="W480" s="708"/>
      <c r="X480" s="708"/>
      <c r="Y480" s="708"/>
      <c r="Z480" s="708"/>
      <c r="AA480" s="708"/>
      <c r="AB480" s="708"/>
      <c r="AC480" s="708"/>
      <c r="AD480" s="708"/>
      <c r="AE480" s="708"/>
      <c r="AF480" s="708"/>
      <c r="AG480" s="708"/>
      <c r="AH480" s="708"/>
      <c r="AI480" s="708"/>
      <c r="AJ480" s="708"/>
      <c r="AK480" s="708"/>
      <c r="AL480" s="708"/>
      <c r="AM480" s="708"/>
      <c r="AN480" s="708"/>
      <c r="AO480" s="708"/>
      <c r="AP480" s="708"/>
      <c r="AQ480" s="708"/>
      <c r="AR480" s="708"/>
      <c r="AS480" s="708"/>
      <c r="AT480" s="708"/>
      <c r="AU480" s="708"/>
      <c r="AV480" s="708"/>
      <c r="AW480" s="708"/>
      <c r="AX480" s="708"/>
      <c r="AY480" s="708"/>
      <c r="AZ480" s="708"/>
      <c r="BA480" s="708"/>
      <c r="BB480" s="708"/>
      <c r="BC480" s="708"/>
      <c r="BD480" s="708"/>
      <c r="BE480" s="708"/>
      <c r="BF480" s="708"/>
      <c r="BG480" s="708"/>
      <c r="BH480" s="708"/>
      <c r="BI480" s="708"/>
      <c r="BJ480" s="708"/>
      <c r="BK480" s="708"/>
      <c r="BL480" s="708"/>
      <c r="BM480" s="708"/>
    </row>
    <row r="481">
      <c r="A481" s="704"/>
      <c r="B481" s="708"/>
      <c r="C481" s="765"/>
      <c r="D481" s="708"/>
      <c r="E481" s="708"/>
      <c r="F481" s="708"/>
      <c r="G481" s="708"/>
      <c r="H481" s="708"/>
      <c r="I481" s="708"/>
      <c r="J481" s="708"/>
      <c r="K481" s="708"/>
      <c r="L481" s="708"/>
      <c r="M481" s="708"/>
      <c r="N481" s="708"/>
      <c r="O481" s="708"/>
      <c r="P481" s="708"/>
      <c r="Q481" s="708"/>
      <c r="R481" s="708"/>
      <c r="S481" s="708"/>
      <c r="T481" s="708"/>
      <c r="U481" s="708"/>
      <c r="V481" s="708"/>
      <c r="W481" s="708"/>
      <c r="X481" s="708"/>
      <c r="Y481" s="708"/>
      <c r="Z481" s="708"/>
      <c r="AA481" s="708"/>
      <c r="AB481" s="708"/>
      <c r="AC481" s="708"/>
      <c r="AD481" s="708"/>
      <c r="AE481" s="708"/>
      <c r="AF481" s="708"/>
      <c r="AG481" s="708"/>
      <c r="AH481" s="708"/>
      <c r="AI481" s="708"/>
      <c r="AJ481" s="708"/>
      <c r="AK481" s="708"/>
      <c r="AL481" s="708"/>
      <c r="AM481" s="708"/>
      <c r="AN481" s="708"/>
      <c r="AO481" s="708"/>
      <c r="AP481" s="708"/>
      <c r="AQ481" s="708"/>
      <c r="AR481" s="708"/>
      <c r="AS481" s="708"/>
      <c r="AT481" s="708"/>
      <c r="AU481" s="708"/>
      <c r="AV481" s="708"/>
      <c r="AW481" s="708"/>
      <c r="AX481" s="708"/>
      <c r="AY481" s="708"/>
      <c r="AZ481" s="708"/>
      <c r="BA481" s="708"/>
      <c r="BB481" s="708"/>
      <c r="BC481" s="708"/>
      <c r="BD481" s="708"/>
      <c r="BE481" s="708"/>
      <c r="BF481" s="708"/>
      <c r="BG481" s="708"/>
      <c r="BH481" s="708"/>
      <c r="BI481" s="708"/>
      <c r="BJ481" s="708"/>
      <c r="BK481" s="708"/>
      <c r="BL481" s="708"/>
      <c r="BM481" s="708"/>
    </row>
    <row r="482">
      <c r="A482" s="704"/>
      <c r="B482" s="708"/>
      <c r="C482" s="765"/>
      <c r="D482" s="708"/>
      <c r="E482" s="708"/>
      <c r="F482" s="708"/>
      <c r="G482" s="708"/>
      <c r="H482" s="708"/>
      <c r="I482" s="708"/>
      <c r="J482" s="708"/>
      <c r="K482" s="708"/>
      <c r="L482" s="708"/>
      <c r="M482" s="708"/>
      <c r="N482" s="708"/>
      <c r="O482" s="708"/>
      <c r="P482" s="708"/>
      <c r="Q482" s="708"/>
      <c r="R482" s="708"/>
      <c r="S482" s="708"/>
      <c r="T482" s="708"/>
      <c r="U482" s="708"/>
      <c r="V482" s="708"/>
      <c r="W482" s="708"/>
      <c r="X482" s="708"/>
      <c r="Y482" s="708"/>
      <c r="Z482" s="708"/>
      <c r="AA482" s="708"/>
      <c r="AB482" s="708"/>
      <c r="AC482" s="708"/>
      <c r="AD482" s="708"/>
      <c r="AE482" s="708"/>
      <c r="AF482" s="708"/>
      <c r="AG482" s="708"/>
      <c r="AH482" s="708"/>
      <c r="AI482" s="708"/>
      <c r="AJ482" s="708"/>
      <c r="AK482" s="708"/>
      <c r="AL482" s="708"/>
      <c r="AM482" s="708"/>
      <c r="AN482" s="708"/>
      <c r="AO482" s="708"/>
      <c r="AP482" s="708"/>
      <c r="AQ482" s="708"/>
      <c r="AR482" s="708"/>
      <c r="AS482" s="708"/>
      <c r="AT482" s="708"/>
      <c r="AU482" s="708"/>
      <c r="AV482" s="708"/>
      <c r="AW482" s="708"/>
      <c r="AX482" s="708"/>
      <c r="AY482" s="708"/>
      <c r="AZ482" s="708"/>
      <c r="BA482" s="708"/>
      <c r="BB482" s="708"/>
      <c r="BC482" s="708"/>
      <c r="BD482" s="708"/>
      <c r="BE482" s="708"/>
      <c r="BF482" s="708"/>
      <c r="BG482" s="708"/>
      <c r="BH482" s="708"/>
      <c r="BI482" s="708"/>
      <c r="BJ482" s="708"/>
      <c r="BK482" s="708"/>
      <c r="BL482" s="708"/>
      <c r="BM482" s="708"/>
    </row>
    <row r="483">
      <c r="A483" s="704"/>
      <c r="B483" s="708"/>
      <c r="C483" s="765"/>
      <c r="D483" s="708"/>
      <c r="E483" s="708"/>
      <c r="F483" s="708"/>
      <c r="G483" s="708"/>
      <c r="H483" s="708"/>
      <c r="I483" s="708"/>
      <c r="J483" s="708"/>
      <c r="K483" s="708"/>
      <c r="L483" s="708"/>
      <c r="M483" s="708"/>
      <c r="N483" s="708"/>
      <c r="O483" s="708"/>
      <c r="P483" s="708"/>
      <c r="Q483" s="708"/>
      <c r="R483" s="708"/>
      <c r="S483" s="708"/>
      <c r="T483" s="708"/>
      <c r="U483" s="708"/>
      <c r="V483" s="708"/>
      <c r="W483" s="708"/>
      <c r="X483" s="708"/>
      <c r="Y483" s="708"/>
      <c r="Z483" s="708"/>
      <c r="AA483" s="708"/>
      <c r="AB483" s="708"/>
      <c r="AC483" s="708"/>
      <c r="AD483" s="708"/>
      <c r="AE483" s="708"/>
      <c r="AF483" s="708"/>
      <c r="AG483" s="708"/>
      <c r="AH483" s="708"/>
      <c r="AI483" s="708"/>
      <c r="AJ483" s="708"/>
      <c r="AK483" s="708"/>
      <c r="AL483" s="708"/>
      <c r="AM483" s="708"/>
      <c r="AN483" s="708"/>
      <c r="AO483" s="708"/>
      <c r="AP483" s="708"/>
      <c r="AQ483" s="708"/>
      <c r="AR483" s="708"/>
      <c r="AS483" s="708"/>
      <c r="AT483" s="708"/>
      <c r="AU483" s="708"/>
      <c r="AV483" s="708"/>
      <c r="AW483" s="708"/>
      <c r="AX483" s="708"/>
      <c r="AY483" s="708"/>
      <c r="AZ483" s="708"/>
      <c r="BA483" s="708"/>
      <c r="BB483" s="708"/>
      <c r="BC483" s="708"/>
      <c r="BD483" s="708"/>
      <c r="BE483" s="708"/>
      <c r="BF483" s="708"/>
      <c r="BG483" s="708"/>
      <c r="BH483" s="708"/>
      <c r="BI483" s="708"/>
      <c r="BJ483" s="708"/>
      <c r="BK483" s="708"/>
      <c r="BL483" s="708"/>
      <c r="BM483" s="708"/>
    </row>
    <row r="484">
      <c r="A484" s="704"/>
      <c r="B484" s="708"/>
      <c r="C484" s="765"/>
      <c r="D484" s="708"/>
      <c r="E484" s="708"/>
      <c r="F484" s="708"/>
      <c r="G484" s="708"/>
      <c r="H484" s="708"/>
      <c r="I484" s="708"/>
      <c r="J484" s="708"/>
      <c r="K484" s="708"/>
      <c r="L484" s="708"/>
      <c r="M484" s="708"/>
      <c r="N484" s="708"/>
      <c r="O484" s="708"/>
      <c r="P484" s="708"/>
      <c r="Q484" s="708"/>
      <c r="R484" s="708"/>
      <c r="S484" s="708"/>
      <c r="T484" s="708"/>
      <c r="U484" s="708"/>
      <c r="V484" s="708"/>
      <c r="W484" s="708"/>
      <c r="X484" s="708"/>
      <c r="Y484" s="708"/>
      <c r="Z484" s="708"/>
      <c r="AA484" s="708"/>
      <c r="AB484" s="708"/>
      <c r="AC484" s="708"/>
      <c r="AD484" s="708"/>
      <c r="AE484" s="708"/>
      <c r="AF484" s="708"/>
      <c r="AG484" s="708"/>
      <c r="AH484" s="708"/>
      <c r="AI484" s="708"/>
      <c r="AJ484" s="708"/>
      <c r="AK484" s="708"/>
      <c r="AL484" s="708"/>
      <c r="AM484" s="708"/>
      <c r="AN484" s="708"/>
      <c r="AO484" s="708"/>
      <c r="AP484" s="708"/>
      <c r="AQ484" s="708"/>
      <c r="AR484" s="708"/>
      <c r="AS484" s="708"/>
      <c r="AT484" s="708"/>
      <c r="AU484" s="708"/>
      <c r="AV484" s="708"/>
      <c r="AW484" s="708"/>
      <c r="AX484" s="708"/>
      <c r="AY484" s="708"/>
      <c r="AZ484" s="708"/>
      <c r="BA484" s="708"/>
      <c r="BB484" s="708"/>
      <c r="BC484" s="708"/>
      <c r="BD484" s="708"/>
      <c r="BE484" s="708"/>
      <c r="BF484" s="708"/>
      <c r="BG484" s="708"/>
      <c r="BH484" s="708"/>
      <c r="BI484" s="708"/>
      <c r="BJ484" s="708"/>
      <c r="BK484" s="708"/>
      <c r="BL484" s="708"/>
      <c r="BM484" s="708"/>
    </row>
    <row r="485">
      <c r="A485" s="704"/>
      <c r="B485" s="708"/>
      <c r="C485" s="765"/>
      <c r="D485" s="708"/>
      <c r="E485" s="708"/>
      <c r="F485" s="708"/>
      <c r="G485" s="708"/>
      <c r="H485" s="708"/>
      <c r="I485" s="708"/>
      <c r="J485" s="708"/>
      <c r="K485" s="708"/>
      <c r="L485" s="708"/>
      <c r="M485" s="708"/>
      <c r="N485" s="708"/>
      <c r="O485" s="708"/>
      <c r="P485" s="708"/>
      <c r="Q485" s="708"/>
      <c r="R485" s="708"/>
      <c r="S485" s="708"/>
      <c r="T485" s="708"/>
      <c r="U485" s="708"/>
      <c r="V485" s="708"/>
      <c r="W485" s="708"/>
      <c r="X485" s="708"/>
      <c r="Y485" s="708"/>
      <c r="Z485" s="708"/>
      <c r="AA485" s="708"/>
      <c r="AB485" s="708"/>
      <c r="AC485" s="708"/>
      <c r="AD485" s="708"/>
      <c r="AE485" s="708"/>
      <c r="AF485" s="708"/>
      <c r="AG485" s="708"/>
      <c r="AH485" s="708"/>
      <c r="AI485" s="708"/>
      <c r="AJ485" s="708"/>
      <c r="AK485" s="708"/>
      <c r="AL485" s="708"/>
      <c r="AM485" s="708"/>
      <c r="AN485" s="708"/>
      <c r="AO485" s="708"/>
      <c r="AP485" s="708"/>
      <c r="AQ485" s="708"/>
      <c r="AR485" s="708"/>
      <c r="AS485" s="708"/>
      <c r="AT485" s="708"/>
      <c r="AU485" s="708"/>
      <c r="AV485" s="708"/>
      <c r="AW485" s="708"/>
      <c r="AX485" s="708"/>
      <c r="AY485" s="708"/>
      <c r="AZ485" s="708"/>
      <c r="BA485" s="708"/>
      <c r="BB485" s="708"/>
      <c r="BC485" s="708"/>
      <c r="BD485" s="708"/>
      <c r="BE485" s="708"/>
      <c r="BF485" s="708"/>
      <c r="BG485" s="708"/>
      <c r="BH485" s="708"/>
      <c r="BI485" s="708"/>
      <c r="BJ485" s="708"/>
      <c r="BK485" s="708"/>
      <c r="BL485" s="708"/>
      <c r="BM485" s="708"/>
    </row>
    <row r="486">
      <c r="A486" s="704"/>
      <c r="B486" s="708"/>
      <c r="C486" s="765"/>
      <c r="D486" s="708"/>
      <c r="E486" s="708"/>
      <c r="F486" s="708"/>
      <c r="G486" s="708"/>
      <c r="H486" s="708"/>
      <c r="I486" s="708"/>
      <c r="J486" s="708"/>
      <c r="K486" s="708"/>
      <c r="L486" s="708"/>
      <c r="M486" s="708"/>
      <c r="N486" s="708"/>
      <c r="O486" s="708"/>
      <c r="P486" s="708"/>
      <c r="Q486" s="708"/>
      <c r="R486" s="708"/>
      <c r="S486" s="708"/>
      <c r="T486" s="708"/>
      <c r="U486" s="708"/>
      <c r="V486" s="708"/>
      <c r="W486" s="708"/>
      <c r="X486" s="708"/>
      <c r="Y486" s="708"/>
      <c r="Z486" s="708"/>
      <c r="AA486" s="708"/>
      <c r="AB486" s="708"/>
      <c r="AC486" s="708"/>
      <c r="AD486" s="708"/>
      <c r="AE486" s="708"/>
      <c r="AF486" s="708"/>
      <c r="AG486" s="708"/>
      <c r="AH486" s="708"/>
      <c r="AI486" s="708"/>
      <c r="AJ486" s="708"/>
      <c r="AK486" s="708"/>
      <c r="AL486" s="708"/>
      <c r="AM486" s="708"/>
      <c r="AN486" s="708"/>
      <c r="AO486" s="708"/>
      <c r="AP486" s="708"/>
      <c r="AQ486" s="708"/>
      <c r="AR486" s="708"/>
      <c r="AS486" s="708"/>
      <c r="AT486" s="708"/>
      <c r="AU486" s="708"/>
      <c r="AV486" s="708"/>
      <c r="AW486" s="708"/>
      <c r="AX486" s="708"/>
      <c r="AY486" s="708"/>
      <c r="AZ486" s="708"/>
      <c r="BA486" s="708"/>
      <c r="BB486" s="708"/>
      <c r="BC486" s="708"/>
      <c r="BD486" s="708"/>
      <c r="BE486" s="708"/>
      <c r="BF486" s="708"/>
      <c r="BG486" s="708"/>
      <c r="BH486" s="708"/>
      <c r="BI486" s="708"/>
      <c r="BJ486" s="708"/>
      <c r="BK486" s="708"/>
      <c r="BL486" s="708"/>
      <c r="BM486" s="708"/>
    </row>
    <row r="487">
      <c r="A487" s="704"/>
      <c r="B487" s="708"/>
      <c r="C487" s="765"/>
      <c r="D487" s="708"/>
      <c r="E487" s="708"/>
      <c r="F487" s="708"/>
      <c r="G487" s="708"/>
      <c r="H487" s="708"/>
      <c r="I487" s="708"/>
      <c r="J487" s="708"/>
      <c r="K487" s="708"/>
      <c r="L487" s="708"/>
      <c r="M487" s="708"/>
      <c r="N487" s="708"/>
      <c r="O487" s="708"/>
      <c r="P487" s="708"/>
      <c r="Q487" s="708"/>
      <c r="R487" s="708"/>
      <c r="S487" s="708"/>
      <c r="T487" s="708"/>
      <c r="U487" s="708"/>
      <c r="V487" s="708"/>
      <c r="W487" s="708"/>
      <c r="X487" s="708"/>
      <c r="Y487" s="708"/>
      <c r="Z487" s="708"/>
      <c r="AA487" s="708"/>
      <c r="AB487" s="708"/>
      <c r="AC487" s="708"/>
      <c r="AD487" s="708"/>
      <c r="AE487" s="708"/>
      <c r="AF487" s="708"/>
      <c r="AG487" s="708"/>
      <c r="AH487" s="708"/>
      <c r="AI487" s="708"/>
      <c r="AJ487" s="708"/>
      <c r="AK487" s="708"/>
      <c r="AL487" s="708"/>
      <c r="AM487" s="708"/>
      <c r="AN487" s="708"/>
      <c r="AO487" s="708"/>
      <c r="AP487" s="708"/>
      <c r="AQ487" s="708"/>
      <c r="AR487" s="708"/>
      <c r="AS487" s="708"/>
      <c r="AT487" s="708"/>
      <c r="AU487" s="708"/>
      <c r="AV487" s="708"/>
      <c r="AW487" s="708"/>
      <c r="AX487" s="708"/>
      <c r="AY487" s="708"/>
      <c r="AZ487" s="708"/>
      <c r="BA487" s="708"/>
      <c r="BB487" s="708"/>
      <c r="BC487" s="708"/>
      <c r="BD487" s="708"/>
      <c r="BE487" s="708"/>
      <c r="BF487" s="708"/>
      <c r="BG487" s="708"/>
      <c r="BH487" s="708"/>
      <c r="BI487" s="708"/>
      <c r="BJ487" s="708"/>
      <c r="BK487" s="708"/>
      <c r="BL487" s="708"/>
      <c r="BM487" s="708"/>
    </row>
    <row r="488">
      <c r="A488" s="704"/>
      <c r="B488" s="708"/>
      <c r="C488" s="765"/>
      <c r="D488" s="708"/>
      <c r="E488" s="708"/>
      <c r="F488" s="708"/>
      <c r="G488" s="708"/>
      <c r="H488" s="708"/>
      <c r="I488" s="708"/>
      <c r="J488" s="708"/>
      <c r="K488" s="708"/>
      <c r="L488" s="708"/>
      <c r="M488" s="708"/>
      <c r="N488" s="708"/>
      <c r="O488" s="708"/>
      <c r="P488" s="708"/>
      <c r="Q488" s="708"/>
      <c r="R488" s="708"/>
      <c r="S488" s="708"/>
      <c r="T488" s="708"/>
      <c r="U488" s="708"/>
      <c r="V488" s="708"/>
      <c r="W488" s="708"/>
      <c r="X488" s="708"/>
      <c r="Y488" s="708"/>
      <c r="Z488" s="708"/>
      <c r="AA488" s="708"/>
      <c r="AB488" s="708"/>
      <c r="AC488" s="708"/>
      <c r="AD488" s="708"/>
      <c r="AE488" s="708"/>
      <c r="AF488" s="708"/>
      <c r="AG488" s="708"/>
      <c r="AH488" s="708"/>
      <c r="AI488" s="708"/>
      <c r="AJ488" s="708"/>
      <c r="AK488" s="708"/>
      <c r="AL488" s="708"/>
      <c r="AM488" s="708"/>
      <c r="AN488" s="708"/>
      <c r="AO488" s="708"/>
      <c r="AP488" s="708"/>
      <c r="AQ488" s="708"/>
      <c r="AR488" s="708"/>
      <c r="AS488" s="708"/>
      <c r="AT488" s="708"/>
      <c r="AU488" s="708"/>
      <c r="AV488" s="708"/>
      <c r="AW488" s="708"/>
      <c r="AX488" s="708"/>
      <c r="AY488" s="708"/>
      <c r="AZ488" s="708"/>
      <c r="BA488" s="708"/>
      <c r="BB488" s="708"/>
      <c r="BC488" s="708"/>
      <c r="BD488" s="708"/>
      <c r="BE488" s="708"/>
      <c r="BF488" s="708"/>
      <c r="BG488" s="708"/>
      <c r="BH488" s="708"/>
      <c r="BI488" s="708"/>
      <c r="BJ488" s="708"/>
      <c r="BK488" s="708"/>
      <c r="BL488" s="708"/>
      <c r="BM488" s="708"/>
    </row>
    <row r="489">
      <c r="A489" s="704"/>
      <c r="B489" s="708"/>
      <c r="C489" s="765"/>
      <c r="D489" s="708"/>
      <c r="E489" s="708"/>
      <c r="F489" s="708"/>
      <c r="G489" s="708"/>
      <c r="H489" s="708"/>
      <c r="I489" s="708"/>
      <c r="J489" s="708"/>
      <c r="K489" s="708"/>
      <c r="L489" s="708"/>
      <c r="M489" s="708"/>
      <c r="N489" s="708"/>
      <c r="O489" s="708"/>
      <c r="P489" s="708"/>
      <c r="Q489" s="708"/>
      <c r="R489" s="708"/>
      <c r="S489" s="708"/>
      <c r="T489" s="708"/>
      <c r="U489" s="708"/>
      <c r="V489" s="708"/>
      <c r="W489" s="708"/>
      <c r="X489" s="708"/>
      <c r="Y489" s="708"/>
      <c r="Z489" s="708"/>
      <c r="AA489" s="708"/>
      <c r="AB489" s="708"/>
      <c r="AC489" s="708"/>
      <c r="AD489" s="708"/>
      <c r="AE489" s="708"/>
      <c r="AF489" s="708"/>
      <c r="AG489" s="708"/>
      <c r="AH489" s="708"/>
      <c r="AI489" s="708"/>
      <c r="AJ489" s="708"/>
      <c r="AK489" s="708"/>
      <c r="AL489" s="708"/>
      <c r="AM489" s="708"/>
      <c r="AN489" s="708"/>
      <c r="AO489" s="708"/>
      <c r="AP489" s="708"/>
      <c r="AQ489" s="708"/>
      <c r="AR489" s="708"/>
      <c r="AS489" s="708"/>
      <c r="AT489" s="708"/>
      <c r="AU489" s="708"/>
      <c r="AV489" s="708"/>
      <c r="AW489" s="708"/>
      <c r="AX489" s="708"/>
      <c r="AY489" s="708"/>
      <c r="AZ489" s="708"/>
      <c r="BA489" s="708"/>
      <c r="BB489" s="708"/>
      <c r="BC489" s="708"/>
      <c r="BD489" s="708"/>
      <c r="BE489" s="708"/>
      <c r="BF489" s="708"/>
      <c r="BG489" s="708"/>
      <c r="BH489" s="708"/>
      <c r="BI489" s="708"/>
      <c r="BJ489" s="708"/>
      <c r="BK489" s="708"/>
      <c r="BL489" s="708"/>
      <c r="BM489" s="708"/>
    </row>
    <row r="490">
      <c r="A490" s="704"/>
      <c r="B490" s="708"/>
      <c r="C490" s="765"/>
      <c r="D490" s="708"/>
      <c r="E490" s="708"/>
      <c r="F490" s="708"/>
      <c r="G490" s="708"/>
      <c r="H490" s="708"/>
      <c r="I490" s="708"/>
      <c r="J490" s="708"/>
      <c r="K490" s="708"/>
      <c r="L490" s="708"/>
      <c r="M490" s="708"/>
      <c r="N490" s="708"/>
      <c r="O490" s="708"/>
      <c r="P490" s="708"/>
      <c r="Q490" s="708"/>
      <c r="R490" s="708"/>
      <c r="S490" s="708"/>
      <c r="T490" s="708"/>
      <c r="U490" s="708"/>
      <c r="V490" s="708"/>
      <c r="W490" s="708"/>
      <c r="X490" s="708"/>
      <c r="Y490" s="708"/>
      <c r="Z490" s="708"/>
      <c r="AA490" s="708"/>
      <c r="AB490" s="708"/>
      <c r="AC490" s="708"/>
      <c r="AD490" s="708"/>
      <c r="AE490" s="708"/>
      <c r="AF490" s="708"/>
      <c r="AG490" s="708"/>
      <c r="AH490" s="708"/>
      <c r="AI490" s="708"/>
      <c r="AJ490" s="708"/>
      <c r="AK490" s="708"/>
      <c r="AL490" s="708"/>
      <c r="AM490" s="708"/>
      <c r="AN490" s="708"/>
      <c r="AO490" s="708"/>
      <c r="AP490" s="708"/>
      <c r="AQ490" s="708"/>
      <c r="AR490" s="708"/>
      <c r="AS490" s="708"/>
      <c r="AT490" s="708"/>
      <c r="AU490" s="708"/>
      <c r="AV490" s="708"/>
      <c r="AW490" s="708"/>
      <c r="AX490" s="708"/>
      <c r="AY490" s="708"/>
      <c r="AZ490" s="708"/>
      <c r="BA490" s="708"/>
      <c r="BB490" s="708"/>
      <c r="BC490" s="708"/>
      <c r="BD490" s="708"/>
      <c r="BE490" s="708"/>
      <c r="BF490" s="708"/>
      <c r="BG490" s="708"/>
      <c r="BH490" s="708"/>
      <c r="BI490" s="708"/>
      <c r="BJ490" s="708"/>
      <c r="BK490" s="708"/>
      <c r="BL490" s="708"/>
      <c r="BM490" s="708"/>
    </row>
    <row r="491">
      <c r="A491" s="704"/>
      <c r="B491" s="708"/>
      <c r="C491" s="765"/>
      <c r="D491" s="708"/>
      <c r="E491" s="708"/>
      <c r="F491" s="708"/>
      <c r="G491" s="708"/>
      <c r="H491" s="708"/>
      <c r="I491" s="708"/>
      <c r="J491" s="708"/>
      <c r="K491" s="708"/>
      <c r="L491" s="708"/>
      <c r="M491" s="708"/>
      <c r="N491" s="708"/>
      <c r="O491" s="708"/>
      <c r="P491" s="708"/>
      <c r="Q491" s="708"/>
      <c r="R491" s="708"/>
      <c r="S491" s="708"/>
      <c r="T491" s="708"/>
      <c r="U491" s="708"/>
      <c r="V491" s="708"/>
      <c r="W491" s="708"/>
      <c r="X491" s="708"/>
      <c r="Y491" s="708"/>
      <c r="Z491" s="708"/>
      <c r="AA491" s="708"/>
      <c r="AB491" s="708"/>
      <c r="AC491" s="708"/>
      <c r="AD491" s="708"/>
      <c r="AE491" s="708"/>
      <c r="AF491" s="708"/>
      <c r="AG491" s="708"/>
      <c r="AH491" s="708"/>
      <c r="AI491" s="708"/>
      <c r="AJ491" s="708"/>
      <c r="AK491" s="708"/>
      <c r="AL491" s="708"/>
      <c r="AM491" s="708"/>
      <c r="AN491" s="708"/>
      <c r="AO491" s="708"/>
      <c r="AP491" s="708"/>
      <c r="AQ491" s="708"/>
      <c r="AR491" s="708"/>
      <c r="AS491" s="708"/>
      <c r="AT491" s="708"/>
      <c r="AU491" s="708"/>
      <c r="AV491" s="708"/>
      <c r="AW491" s="708"/>
      <c r="AX491" s="708"/>
      <c r="AY491" s="708"/>
      <c r="AZ491" s="708"/>
      <c r="BA491" s="708"/>
      <c r="BB491" s="708"/>
      <c r="BC491" s="708"/>
      <c r="BD491" s="708"/>
      <c r="BE491" s="708"/>
      <c r="BF491" s="708"/>
      <c r="BG491" s="708"/>
      <c r="BH491" s="708"/>
      <c r="BI491" s="708"/>
      <c r="BJ491" s="708"/>
      <c r="BK491" s="708"/>
      <c r="BL491" s="708"/>
      <c r="BM491" s="708"/>
    </row>
    <row r="492">
      <c r="A492" s="704"/>
      <c r="B492" s="708"/>
      <c r="C492" s="765"/>
      <c r="D492" s="708"/>
      <c r="E492" s="708"/>
      <c r="F492" s="708"/>
      <c r="G492" s="708"/>
      <c r="H492" s="708"/>
      <c r="I492" s="708"/>
      <c r="J492" s="708"/>
      <c r="K492" s="708"/>
      <c r="L492" s="708"/>
      <c r="M492" s="708"/>
      <c r="N492" s="708"/>
      <c r="O492" s="708"/>
      <c r="P492" s="708"/>
      <c r="Q492" s="708"/>
      <c r="R492" s="708"/>
      <c r="S492" s="708"/>
      <c r="T492" s="708"/>
      <c r="U492" s="708"/>
      <c r="V492" s="708"/>
      <c r="W492" s="708"/>
      <c r="X492" s="708"/>
      <c r="Y492" s="708"/>
      <c r="Z492" s="708"/>
      <c r="AA492" s="708"/>
      <c r="AB492" s="708"/>
      <c r="AC492" s="708"/>
      <c r="AD492" s="708"/>
      <c r="AE492" s="708"/>
      <c r="AF492" s="708"/>
      <c r="AG492" s="708"/>
      <c r="AH492" s="708"/>
      <c r="AI492" s="708"/>
      <c r="AJ492" s="708"/>
      <c r="AK492" s="708"/>
      <c r="AL492" s="708"/>
      <c r="AM492" s="708"/>
      <c r="AN492" s="708"/>
      <c r="AO492" s="708"/>
      <c r="AP492" s="708"/>
      <c r="AQ492" s="708"/>
      <c r="AR492" s="708"/>
      <c r="AS492" s="708"/>
      <c r="AT492" s="708"/>
      <c r="AU492" s="708"/>
      <c r="AV492" s="708"/>
      <c r="AW492" s="708"/>
      <c r="AX492" s="708"/>
      <c r="AY492" s="708"/>
      <c r="AZ492" s="708"/>
      <c r="BA492" s="708"/>
      <c r="BB492" s="708"/>
      <c r="BC492" s="708"/>
      <c r="BD492" s="708"/>
      <c r="BE492" s="708"/>
      <c r="BF492" s="708"/>
      <c r="BG492" s="708"/>
      <c r="BH492" s="708"/>
      <c r="BI492" s="708"/>
      <c r="BJ492" s="708"/>
      <c r="BK492" s="708"/>
      <c r="BL492" s="708"/>
      <c r="BM492" s="708"/>
    </row>
    <row r="493">
      <c r="A493" s="704"/>
      <c r="B493" s="708"/>
      <c r="C493" s="765"/>
      <c r="D493" s="708"/>
      <c r="E493" s="708"/>
      <c r="F493" s="708"/>
      <c r="G493" s="708"/>
      <c r="H493" s="708"/>
      <c r="I493" s="708"/>
      <c r="J493" s="708"/>
      <c r="K493" s="708"/>
      <c r="L493" s="708"/>
      <c r="M493" s="708"/>
      <c r="N493" s="708"/>
      <c r="O493" s="708"/>
      <c r="P493" s="708"/>
      <c r="Q493" s="708"/>
      <c r="R493" s="708"/>
      <c r="S493" s="708"/>
      <c r="T493" s="708"/>
      <c r="U493" s="708"/>
      <c r="V493" s="708"/>
      <c r="W493" s="708"/>
      <c r="X493" s="708"/>
      <c r="Y493" s="708"/>
      <c r="Z493" s="708"/>
      <c r="AA493" s="708"/>
      <c r="AB493" s="708"/>
      <c r="AC493" s="708"/>
      <c r="AD493" s="708"/>
      <c r="AE493" s="708"/>
      <c r="AF493" s="708"/>
      <c r="AG493" s="708"/>
      <c r="AH493" s="708"/>
      <c r="AI493" s="708"/>
      <c r="AJ493" s="708"/>
      <c r="AK493" s="708"/>
      <c r="AL493" s="708"/>
      <c r="AM493" s="708"/>
      <c r="AN493" s="708"/>
      <c r="AO493" s="708"/>
      <c r="AP493" s="708"/>
      <c r="AQ493" s="708"/>
      <c r="AR493" s="708"/>
      <c r="AS493" s="708"/>
      <c r="AT493" s="708"/>
      <c r="AU493" s="708"/>
      <c r="AV493" s="708"/>
      <c r="AW493" s="708"/>
      <c r="AX493" s="708"/>
      <c r="AY493" s="708"/>
      <c r="AZ493" s="708"/>
      <c r="BA493" s="708"/>
      <c r="BB493" s="708"/>
      <c r="BC493" s="708"/>
      <c r="BD493" s="708"/>
      <c r="BE493" s="708"/>
      <c r="BF493" s="708"/>
      <c r="BG493" s="708"/>
      <c r="BH493" s="708"/>
      <c r="BI493" s="708"/>
      <c r="BJ493" s="708"/>
      <c r="BK493" s="708"/>
      <c r="BL493" s="708"/>
      <c r="BM493" s="708"/>
    </row>
    <row r="494">
      <c r="A494" s="704"/>
      <c r="B494" s="708"/>
      <c r="C494" s="765"/>
      <c r="D494" s="708"/>
      <c r="E494" s="708"/>
      <c r="F494" s="708"/>
      <c r="G494" s="708"/>
      <c r="H494" s="708"/>
      <c r="I494" s="708"/>
      <c r="J494" s="708"/>
      <c r="K494" s="708"/>
      <c r="L494" s="708"/>
      <c r="M494" s="708"/>
      <c r="N494" s="708"/>
      <c r="O494" s="708"/>
      <c r="P494" s="708"/>
      <c r="Q494" s="708"/>
      <c r="R494" s="708"/>
      <c r="S494" s="708"/>
      <c r="T494" s="708"/>
      <c r="U494" s="708"/>
      <c r="V494" s="708"/>
      <c r="W494" s="708"/>
      <c r="X494" s="708"/>
      <c r="Y494" s="708"/>
      <c r="Z494" s="708"/>
      <c r="AA494" s="708"/>
      <c r="AB494" s="708"/>
      <c r="AC494" s="708"/>
      <c r="AD494" s="708"/>
      <c r="AE494" s="708"/>
      <c r="AF494" s="708"/>
      <c r="AG494" s="708"/>
      <c r="AH494" s="708"/>
      <c r="AI494" s="708"/>
      <c r="AJ494" s="708"/>
      <c r="AK494" s="708"/>
      <c r="AL494" s="708"/>
      <c r="AM494" s="708"/>
      <c r="AN494" s="708"/>
      <c r="AO494" s="708"/>
      <c r="AP494" s="708"/>
      <c r="AQ494" s="708"/>
      <c r="AR494" s="708"/>
      <c r="AS494" s="708"/>
      <c r="AT494" s="708"/>
      <c r="AU494" s="708"/>
      <c r="AV494" s="708"/>
      <c r="AW494" s="708"/>
      <c r="AX494" s="708"/>
      <c r="AY494" s="708"/>
      <c r="AZ494" s="708"/>
      <c r="BA494" s="708"/>
      <c r="BB494" s="708"/>
      <c r="BC494" s="708"/>
      <c r="BD494" s="708"/>
      <c r="BE494" s="708"/>
      <c r="BF494" s="708"/>
      <c r="BG494" s="708"/>
      <c r="BH494" s="708"/>
      <c r="BI494" s="708"/>
      <c r="BJ494" s="708"/>
      <c r="BK494" s="708"/>
      <c r="BL494" s="708"/>
      <c r="BM494" s="708"/>
    </row>
    <row r="495">
      <c r="A495" s="704"/>
      <c r="B495" s="708"/>
      <c r="C495" s="765"/>
      <c r="D495" s="708"/>
      <c r="E495" s="708"/>
      <c r="F495" s="708"/>
      <c r="G495" s="708"/>
      <c r="H495" s="708"/>
      <c r="I495" s="708"/>
      <c r="J495" s="708"/>
      <c r="K495" s="708"/>
      <c r="L495" s="708"/>
      <c r="M495" s="708"/>
      <c r="N495" s="708"/>
      <c r="O495" s="708"/>
      <c r="P495" s="708"/>
      <c r="Q495" s="708"/>
      <c r="R495" s="708"/>
      <c r="S495" s="708"/>
      <c r="T495" s="708"/>
      <c r="U495" s="708"/>
      <c r="V495" s="708"/>
      <c r="W495" s="708"/>
      <c r="X495" s="708"/>
      <c r="Y495" s="708"/>
      <c r="Z495" s="708"/>
      <c r="AA495" s="708"/>
      <c r="AB495" s="708"/>
      <c r="AC495" s="708"/>
      <c r="AD495" s="708"/>
      <c r="AE495" s="708"/>
      <c r="AF495" s="708"/>
      <c r="AG495" s="708"/>
      <c r="AH495" s="708"/>
      <c r="AI495" s="708"/>
      <c r="AJ495" s="708"/>
      <c r="AK495" s="708"/>
      <c r="AL495" s="708"/>
      <c r="AM495" s="708"/>
      <c r="AN495" s="708"/>
      <c r="AO495" s="708"/>
      <c r="AP495" s="708"/>
      <c r="AQ495" s="708"/>
      <c r="AR495" s="708"/>
      <c r="AS495" s="708"/>
      <c r="AT495" s="708"/>
      <c r="AU495" s="708"/>
      <c r="AV495" s="708"/>
      <c r="AW495" s="708"/>
      <c r="AX495" s="708"/>
      <c r="AY495" s="708"/>
      <c r="AZ495" s="708"/>
      <c r="BA495" s="708"/>
      <c r="BB495" s="708"/>
      <c r="BC495" s="708"/>
      <c r="BD495" s="708"/>
      <c r="BE495" s="708"/>
      <c r="BF495" s="708"/>
      <c r="BG495" s="708"/>
      <c r="BH495" s="708"/>
      <c r="BI495" s="708"/>
      <c r="BJ495" s="708"/>
      <c r="BK495" s="708"/>
      <c r="BL495" s="708"/>
      <c r="BM495" s="708"/>
    </row>
    <row r="496">
      <c r="A496" s="704"/>
      <c r="B496" s="708"/>
      <c r="C496" s="765"/>
      <c r="D496" s="708"/>
      <c r="E496" s="708"/>
      <c r="F496" s="708"/>
      <c r="G496" s="708"/>
      <c r="H496" s="708"/>
      <c r="I496" s="708"/>
      <c r="J496" s="708"/>
      <c r="K496" s="708"/>
      <c r="L496" s="708"/>
      <c r="M496" s="708"/>
      <c r="N496" s="708"/>
      <c r="O496" s="708"/>
      <c r="P496" s="708"/>
      <c r="Q496" s="708"/>
      <c r="R496" s="708"/>
      <c r="S496" s="708"/>
      <c r="T496" s="708"/>
      <c r="U496" s="708"/>
      <c r="V496" s="708"/>
      <c r="W496" s="708"/>
      <c r="X496" s="708"/>
      <c r="Y496" s="708"/>
      <c r="Z496" s="708"/>
      <c r="AA496" s="708"/>
      <c r="AB496" s="708"/>
      <c r="AC496" s="708"/>
      <c r="AD496" s="708"/>
      <c r="AE496" s="708"/>
      <c r="AF496" s="708"/>
      <c r="AG496" s="708"/>
      <c r="AH496" s="708"/>
      <c r="AI496" s="708"/>
      <c r="AJ496" s="708"/>
      <c r="AK496" s="708"/>
      <c r="AL496" s="708"/>
      <c r="AM496" s="708"/>
      <c r="AN496" s="708"/>
      <c r="AO496" s="708"/>
      <c r="AP496" s="708"/>
      <c r="AQ496" s="708"/>
      <c r="AR496" s="708"/>
      <c r="AS496" s="708"/>
      <c r="AT496" s="708"/>
      <c r="AU496" s="708"/>
      <c r="AV496" s="708"/>
      <c r="AW496" s="708"/>
      <c r="AX496" s="708"/>
      <c r="AY496" s="708"/>
      <c r="AZ496" s="708"/>
      <c r="BA496" s="708"/>
      <c r="BB496" s="708"/>
      <c r="BC496" s="708"/>
      <c r="BD496" s="708"/>
      <c r="BE496" s="708"/>
      <c r="BF496" s="708"/>
      <c r="BG496" s="708"/>
      <c r="BH496" s="708"/>
      <c r="BI496" s="708"/>
      <c r="BJ496" s="708"/>
      <c r="BK496" s="708"/>
      <c r="BL496" s="708"/>
      <c r="BM496" s="708"/>
    </row>
    <row r="497">
      <c r="A497" s="704"/>
      <c r="B497" s="708"/>
      <c r="C497" s="765"/>
      <c r="D497" s="708"/>
      <c r="E497" s="708"/>
      <c r="F497" s="708"/>
      <c r="G497" s="708"/>
      <c r="H497" s="708"/>
      <c r="I497" s="708"/>
      <c r="J497" s="708"/>
      <c r="K497" s="708"/>
      <c r="L497" s="708"/>
      <c r="M497" s="708"/>
      <c r="N497" s="708"/>
      <c r="O497" s="708"/>
      <c r="P497" s="708"/>
      <c r="Q497" s="708"/>
      <c r="R497" s="708"/>
      <c r="S497" s="708"/>
      <c r="T497" s="708"/>
      <c r="U497" s="708"/>
      <c r="V497" s="708"/>
      <c r="W497" s="708"/>
      <c r="X497" s="708"/>
      <c r="Y497" s="708"/>
      <c r="Z497" s="708"/>
      <c r="AA497" s="708"/>
      <c r="AB497" s="708"/>
      <c r="AC497" s="708"/>
      <c r="AD497" s="708"/>
      <c r="AE497" s="708"/>
      <c r="AF497" s="708"/>
      <c r="AG497" s="708"/>
      <c r="AH497" s="708"/>
      <c r="AI497" s="708"/>
      <c r="AJ497" s="708"/>
      <c r="AK497" s="708"/>
      <c r="AL497" s="708"/>
      <c r="AM497" s="708"/>
      <c r="AN497" s="708"/>
      <c r="AO497" s="708"/>
      <c r="AP497" s="708"/>
      <c r="AQ497" s="708"/>
      <c r="AR497" s="708"/>
      <c r="AS497" s="708"/>
      <c r="AT497" s="708"/>
      <c r="AU497" s="708"/>
      <c r="AV497" s="708"/>
      <c r="AW497" s="708"/>
      <c r="AX497" s="708"/>
      <c r="AY497" s="708"/>
      <c r="AZ497" s="708"/>
      <c r="BA497" s="708"/>
      <c r="BB497" s="708"/>
      <c r="BC497" s="708"/>
      <c r="BD497" s="708"/>
      <c r="BE497" s="708"/>
      <c r="BF497" s="708"/>
      <c r="BG497" s="708"/>
      <c r="BH497" s="708"/>
      <c r="BI497" s="708"/>
      <c r="BJ497" s="708"/>
      <c r="BK497" s="708"/>
      <c r="BL497" s="708"/>
      <c r="BM497" s="708"/>
    </row>
    <row r="498">
      <c r="A498" s="704"/>
      <c r="B498" s="708"/>
      <c r="C498" s="765"/>
      <c r="D498" s="708"/>
      <c r="E498" s="708"/>
      <c r="F498" s="708"/>
      <c r="G498" s="708"/>
      <c r="H498" s="708"/>
      <c r="I498" s="708"/>
      <c r="J498" s="708"/>
      <c r="K498" s="708"/>
      <c r="L498" s="708"/>
      <c r="M498" s="708"/>
      <c r="N498" s="708"/>
      <c r="O498" s="708"/>
      <c r="P498" s="708"/>
      <c r="Q498" s="708"/>
      <c r="R498" s="708"/>
      <c r="S498" s="708"/>
      <c r="T498" s="708"/>
      <c r="U498" s="708"/>
      <c r="V498" s="708"/>
      <c r="W498" s="708"/>
      <c r="X498" s="708"/>
      <c r="Y498" s="708"/>
      <c r="Z498" s="708"/>
      <c r="AA498" s="708"/>
      <c r="AB498" s="708"/>
      <c r="AC498" s="708"/>
      <c r="AD498" s="708"/>
      <c r="AE498" s="708"/>
      <c r="AF498" s="708"/>
      <c r="AG498" s="708"/>
      <c r="AH498" s="708"/>
      <c r="AI498" s="708"/>
      <c r="AJ498" s="708"/>
      <c r="AK498" s="708"/>
      <c r="AL498" s="708"/>
      <c r="AM498" s="708"/>
      <c r="AN498" s="708"/>
      <c r="AO498" s="708"/>
      <c r="AP498" s="708"/>
      <c r="AQ498" s="708"/>
      <c r="AR498" s="708"/>
      <c r="AS498" s="708"/>
      <c r="AT498" s="708"/>
      <c r="AU498" s="708"/>
      <c r="AV498" s="708"/>
      <c r="AW498" s="708"/>
      <c r="AX498" s="708"/>
      <c r="AY498" s="708"/>
      <c r="AZ498" s="708"/>
      <c r="BA498" s="708"/>
      <c r="BB498" s="708"/>
      <c r="BC498" s="708"/>
      <c r="BD498" s="708"/>
      <c r="BE498" s="708"/>
      <c r="BF498" s="708"/>
      <c r="BG498" s="708"/>
      <c r="BH498" s="708"/>
      <c r="BI498" s="708"/>
      <c r="BJ498" s="708"/>
      <c r="BK498" s="708"/>
      <c r="BL498" s="708"/>
      <c r="BM498" s="708"/>
    </row>
    <row r="499">
      <c r="A499" s="704"/>
      <c r="B499" s="708"/>
      <c r="C499" s="765"/>
      <c r="D499" s="708"/>
      <c r="E499" s="708"/>
      <c r="F499" s="708"/>
      <c r="G499" s="708"/>
      <c r="H499" s="708"/>
      <c r="I499" s="708"/>
      <c r="J499" s="708"/>
      <c r="K499" s="708"/>
      <c r="L499" s="708"/>
      <c r="M499" s="708"/>
      <c r="N499" s="708"/>
      <c r="O499" s="708"/>
      <c r="P499" s="708"/>
      <c r="Q499" s="708"/>
      <c r="R499" s="708"/>
      <c r="S499" s="708"/>
      <c r="T499" s="708"/>
      <c r="U499" s="708"/>
      <c r="V499" s="708"/>
      <c r="W499" s="708"/>
      <c r="X499" s="708"/>
      <c r="Y499" s="708"/>
      <c r="Z499" s="708"/>
      <c r="AA499" s="708"/>
      <c r="AB499" s="708"/>
      <c r="AC499" s="708"/>
      <c r="AD499" s="708"/>
      <c r="AE499" s="708"/>
      <c r="AF499" s="708"/>
      <c r="AG499" s="708"/>
      <c r="AH499" s="708"/>
      <c r="AI499" s="708"/>
      <c r="AJ499" s="708"/>
      <c r="AK499" s="708"/>
      <c r="AL499" s="708"/>
      <c r="AM499" s="708"/>
      <c r="AN499" s="708"/>
      <c r="AO499" s="708"/>
      <c r="AP499" s="708"/>
      <c r="AQ499" s="708"/>
      <c r="AR499" s="708"/>
      <c r="AS499" s="708"/>
      <c r="AT499" s="708"/>
      <c r="AU499" s="708"/>
      <c r="AV499" s="708"/>
      <c r="AW499" s="708"/>
      <c r="AX499" s="708"/>
      <c r="AY499" s="708"/>
      <c r="AZ499" s="708"/>
      <c r="BA499" s="708"/>
      <c r="BB499" s="708"/>
      <c r="BC499" s="708"/>
      <c r="BD499" s="708"/>
      <c r="BE499" s="708"/>
      <c r="BF499" s="708"/>
      <c r="BG499" s="708"/>
      <c r="BH499" s="708"/>
      <c r="BI499" s="708"/>
      <c r="BJ499" s="708"/>
      <c r="BK499" s="708"/>
      <c r="BL499" s="708"/>
      <c r="BM499" s="708"/>
    </row>
    <row r="500">
      <c r="A500" s="704"/>
      <c r="B500" s="708"/>
      <c r="C500" s="765"/>
      <c r="D500" s="708"/>
      <c r="E500" s="708"/>
      <c r="F500" s="708"/>
      <c r="G500" s="708"/>
      <c r="H500" s="708"/>
      <c r="I500" s="708"/>
      <c r="J500" s="708"/>
      <c r="K500" s="708"/>
      <c r="L500" s="708"/>
      <c r="M500" s="708"/>
      <c r="N500" s="708"/>
      <c r="O500" s="708"/>
      <c r="P500" s="708"/>
      <c r="Q500" s="708"/>
      <c r="R500" s="708"/>
      <c r="S500" s="708"/>
      <c r="T500" s="708"/>
      <c r="U500" s="708"/>
      <c r="V500" s="708"/>
      <c r="W500" s="708"/>
      <c r="X500" s="708"/>
      <c r="Y500" s="708"/>
      <c r="Z500" s="708"/>
      <c r="AA500" s="708"/>
      <c r="AB500" s="708"/>
      <c r="AC500" s="708"/>
      <c r="AD500" s="708"/>
      <c r="AE500" s="708"/>
      <c r="AF500" s="708"/>
      <c r="AG500" s="708"/>
      <c r="AH500" s="708"/>
      <c r="AI500" s="708"/>
      <c r="AJ500" s="708"/>
      <c r="AK500" s="708"/>
      <c r="AL500" s="708"/>
      <c r="AM500" s="708"/>
      <c r="AN500" s="708"/>
      <c r="AO500" s="708"/>
      <c r="AP500" s="708"/>
      <c r="AQ500" s="708"/>
      <c r="AR500" s="708"/>
      <c r="AS500" s="708"/>
      <c r="AT500" s="708"/>
      <c r="AU500" s="708"/>
      <c r="AV500" s="708"/>
      <c r="AW500" s="708"/>
      <c r="AX500" s="708"/>
      <c r="AY500" s="708"/>
      <c r="AZ500" s="708"/>
      <c r="BA500" s="708"/>
      <c r="BB500" s="708"/>
      <c r="BC500" s="708"/>
      <c r="BD500" s="708"/>
      <c r="BE500" s="708"/>
      <c r="BF500" s="708"/>
      <c r="BG500" s="708"/>
      <c r="BH500" s="708"/>
      <c r="BI500" s="708"/>
      <c r="BJ500" s="708"/>
      <c r="BK500" s="708"/>
      <c r="BL500" s="708"/>
      <c r="BM500" s="708"/>
    </row>
    <row r="501">
      <c r="A501" s="704"/>
      <c r="B501" s="708"/>
      <c r="C501" s="765"/>
      <c r="D501" s="708"/>
      <c r="E501" s="708"/>
      <c r="F501" s="708"/>
      <c r="G501" s="708"/>
      <c r="H501" s="708"/>
      <c r="I501" s="708"/>
      <c r="J501" s="708"/>
      <c r="K501" s="708"/>
      <c r="L501" s="708"/>
      <c r="M501" s="708"/>
      <c r="N501" s="708"/>
      <c r="O501" s="708"/>
      <c r="P501" s="708"/>
      <c r="Q501" s="708"/>
      <c r="R501" s="708"/>
      <c r="S501" s="708"/>
      <c r="T501" s="708"/>
      <c r="U501" s="708"/>
      <c r="V501" s="708"/>
      <c r="W501" s="708"/>
      <c r="X501" s="708"/>
      <c r="Y501" s="708"/>
      <c r="Z501" s="708"/>
      <c r="AA501" s="708"/>
      <c r="AB501" s="708"/>
      <c r="AC501" s="708"/>
      <c r="AD501" s="708"/>
      <c r="AE501" s="708"/>
      <c r="AF501" s="708"/>
      <c r="AG501" s="708"/>
      <c r="AH501" s="708"/>
      <c r="AI501" s="708"/>
      <c r="AJ501" s="708"/>
      <c r="AK501" s="708"/>
      <c r="AL501" s="708"/>
      <c r="AM501" s="708"/>
      <c r="AN501" s="708"/>
      <c r="AO501" s="708"/>
      <c r="AP501" s="708"/>
      <c r="AQ501" s="708"/>
      <c r="AR501" s="708"/>
      <c r="AS501" s="708"/>
      <c r="AT501" s="708"/>
      <c r="AU501" s="708"/>
      <c r="AV501" s="708"/>
      <c r="AW501" s="708"/>
      <c r="AX501" s="708"/>
      <c r="AY501" s="708"/>
      <c r="AZ501" s="708"/>
      <c r="BA501" s="708"/>
      <c r="BB501" s="708"/>
      <c r="BC501" s="708"/>
      <c r="BD501" s="708"/>
      <c r="BE501" s="708"/>
      <c r="BF501" s="708"/>
      <c r="BG501" s="708"/>
      <c r="BH501" s="708"/>
      <c r="BI501" s="708"/>
      <c r="BJ501" s="708"/>
      <c r="BK501" s="708"/>
      <c r="BL501" s="708"/>
      <c r="BM501" s="708"/>
    </row>
    <row r="502">
      <c r="A502" s="704"/>
      <c r="B502" s="708"/>
      <c r="C502" s="765"/>
      <c r="D502" s="708"/>
      <c r="E502" s="708"/>
      <c r="F502" s="708"/>
      <c r="G502" s="708"/>
      <c r="H502" s="708"/>
      <c r="I502" s="708"/>
      <c r="J502" s="708"/>
      <c r="K502" s="708"/>
      <c r="L502" s="708"/>
      <c r="M502" s="708"/>
      <c r="N502" s="708"/>
      <c r="O502" s="708"/>
      <c r="P502" s="708"/>
      <c r="Q502" s="708"/>
      <c r="R502" s="708"/>
      <c r="S502" s="708"/>
      <c r="T502" s="708"/>
      <c r="U502" s="708"/>
      <c r="V502" s="708"/>
      <c r="W502" s="708"/>
      <c r="X502" s="708"/>
      <c r="Y502" s="708"/>
      <c r="Z502" s="708"/>
      <c r="AA502" s="708"/>
      <c r="AB502" s="708"/>
      <c r="AC502" s="708"/>
      <c r="AD502" s="708"/>
      <c r="AE502" s="708"/>
      <c r="AF502" s="708"/>
      <c r="AG502" s="708"/>
      <c r="AH502" s="708"/>
      <c r="AI502" s="708"/>
      <c r="AJ502" s="708"/>
      <c r="AK502" s="708"/>
      <c r="AL502" s="708"/>
      <c r="AM502" s="708"/>
      <c r="AN502" s="708"/>
      <c r="AO502" s="708"/>
      <c r="AP502" s="708"/>
      <c r="AQ502" s="708"/>
      <c r="AR502" s="708"/>
      <c r="AS502" s="708"/>
      <c r="AT502" s="708"/>
      <c r="AU502" s="708"/>
      <c r="AV502" s="708"/>
      <c r="AW502" s="708"/>
      <c r="AX502" s="708"/>
      <c r="AY502" s="708"/>
      <c r="AZ502" s="708"/>
      <c r="BA502" s="708"/>
      <c r="BB502" s="708"/>
      <c r="BC502" s="708"/>
      <c r="BD502" s="708"/>
      <c r="BE502" s="708"/>
      <c r="BF502" s="708"/>
      <c r="BG502" s="708"/>
      <c r="BH502" s="708"/>
      <c r="BI502" s="708"/>
      <c r="BJ502" s="708"/>
      <c r="BK502" s="708"/>
      <c r="BL502" s="708"/>
      <c r="BM502" s="708"/>
    </row>
    <row r="503">
      <c r="A503" s="704"/>
      <c r="B503" s="708"/>
      <c r="C503" s="765"/>
      <c r="D503" s="708"/>
      <c r="E503" s="708"/>
      <c r="F503" s="708"/>
      <c r="G503" s="708"/>
      <c r="H503" s="708"/>
      <c r="I503" s="708"/>
      <c r="J503" s="708"/>
      <c r="K503" s="708"/>
      <c r="L503" s="708"/>
      <c r="M503" s="708"/>
      <c r="N503" s="708"/>
      <c r="O503" s="708"/>
      <c r="P503" s="708"/>
      <c r="Q503" s="708"/>
      <c r="R503" s="708"/>
      <c r="S503" s="708"/>
      <c r="T503" s="708"/>
      <c r="U503" s="708"/>
      <c r="V503" s="708"/>
      <c r="W503" s="708"/>
      <c r="X503" s="708"/>
      <c r="Y503" s="708"/>
      <c r="Z503" s="708"/>
      <c r="AA503" s="708"/>
      <c r="AB503" s="708"/>
      <c r="AC503" s="708"/>
      <c r="AD503" s="708"/>
      <c r="AE503" s="708"/>
      <c r="AF503" s="708"/>
      <c r="AG503" s="708"/>
      <c r="AH503" s="708"/>
      <c r="AI503" s="708"/>
      <c r="AJ503" s="708"/>
      <c r="AK503" s="708"/>
      <c r="AL503" s="708"/>
      <c r="AM503" s="708"/>
      <c r="AN503" s="708"/>
      <c r="AO503" s="708"/>
      <c r="AP503" s="708"/>
      <c r="AQ503" s="708"/>
      <c r="AR503" s="708"/>
      <c r="AS503" s="708"/>
      <c r="AT503" s="708"/>
      <c r="AU503" s="708"/>
      <c r="AV503" s="708"/>
      <c r="AW503" s="708"/>
      <c r="AX503" s="708"/>
      <c r="AY503" s="708"/>
      <c r="AZ503" s="708"/>
      <c r="BA503" s="708"/>
      <c r="BB503" s="708"/>
      <c r="BC503" s="708"/>
      <c r="BD503" s="708"/>
      <c r="BE503" s="708"/>
      <c r="BF503" s="708"/>
      <c r="BG503" s="708"/>
      <c r="BH503" s="708"/>
      <c r="BI503" s="708"/>
      <c r="BJ503" s="708"/>
      <c r="BK503" s="708"/>
      <c r="BL503" s="708"/>
      <c r="BM503" s="708"/>
    </row>
    <row r="504">
      <c r="A504" s="704"/>
      <c r="B504" s="708"/>
      <c r="C504" s="765"/>
      <c r="D504" s="708"/>
      <c r="E504" s="708"/>
      <c r="F504" s="708"/>
      <c r="G504" s="708"/>
      <c r="H504" s="708"/>
      <c r="I504" s="708"/>
      <c r="J504" s="708"/>
      <c r="K504" s="708"/>
      <c r="L504" s="708"/>
      <c r="M504" s="708"/>
      <c r="N504" s="708"/>
      <c r="O504" s="708"/>
      <c r="P504" s="708"/>
      <c r="Q504" s="708"/>
      <c r="R504" s="708"/>
      <c r="S504" s="708"/>
      <c r="T504" s="708"/>
      <c r="U504" s="708"/>
      <c r="V504" s="708"/>
      <c r="W504" s="708"/>
      <c r="X504" s="708"/>
      <c r="Y504" s="708"/>
      <c r="Z504" s="708"/>
      <c r="AA504" s="708"/>
      <c r="AB504" s="708"/>
      <c r="AC504" s="708"/>
      <c r="AD504" s="708"/>
      <c r="AE504" s="708"/>
      <c r="AF504" s="708"/>
      <c r="AG504" s="708"/>
      <c r="AH504" s="708"/>
      <c r="AI504" s="708"/>
      <c r="AJ504" s="708"/>
      <c r="AK504" s="708"/>
      <c r="AL504" s="708"/>
      <c r="AM504" s="708"/>
      <c r="AN504" s="708"/>
      <c r="AO504" s="708"/>
      <c r="AP504" s="708"/>
      <c r="AQ504" s="708"/>
      <c r="AR504" s="708"/>
      <c r="AS504" s="708"/>
      <c r="AT504" s="708"/>
      <c r="AU504" s="708"/>
      <c r="AV504" s="708"/>
      <c r="AW504" s="708"/>
      <c r="AX504" s="708"/>
      <c r="AY504" s="708"/>
      <c r="AZ504" s="708"/>
      <c r="BA504" s="708"/>
      <c r="BB504" s="708"/>
      <c r="BC504" s="708"/>
      <c r="BD504" s="708"/>
      <c r="BE504" s="708"/>
      <c r="BF504" s="708"/>
      <c r="BG504" s="708"/>
      <c r="BH504" s="708"/>
      <c r="BI504" s="708"/>
      <c r="BJ504" s="708"/>
      <c r="BK504" s="708"/>
      <c r="BL504" s="708"/>
      <c r="BM504" s="708"/>
    </row>
    <row r="505">
      <c r="A505" s="704"/>
      <c r="B505" s="708"/>
      <c r="C505" s="765"/>
      <c r="D505" s="708"/>
      <c r="E505" s="708"/>
      <c r="F505" s="708"/>
      <c r="G505" s="708"/>
      <c r="H505" s="708"/>
      <c r="I505" s="708"/>
      <c r="J505" s="708"/>
      <c r="K505" s="708"/>
      <c r="L505" s="708"/>
      <c r="M505" s="708"/>
      <c r="N505" s="708"/>
      <c r="O505" s="708"/>
      <c r="P505" s="708"/>
      <c r="Q505" s="708"/>
      <c r="R505" s="708"/>
      <c r="S505" s="708"/>
      <c r="T505" s="708"/>
      <c r="U505" s="708"/>
      <c r="V505" s="708"/>
      <c r="W505" s="708"/>
      <c r="X505" s="708"/>
      <c r="Y505" s="708"/>
      <c r="Z505" s="708"/>
      <c r="AA505" s="708"/>
      <c r="AB505" s="708"/>
      <c r="AC505" s="708"/>
      <c r="AD505" s="708"/>
      <c r="AE505" s="708"/>
      <c r="AF505" s="708"/>
      <c r="AG505" s="708"/>
      <c r="AH505" s="708"/>
      <c r="AI505" s="708"/>
      <c r="AJ505" s="708"/>
      <c r="AK505" s="708"/>
      <c r="AL505" s="708"/>
      <c r="AM505" s="708"/>
      <c r="AN505" s="708"/>
      <c r="AO505" s="708"/>
      <c r="AP505" s="708"/>
      <c r="AQ505" s="708"/>
      <c r="AR505" s="708"/>
      <c r="AS505" s="708"/>
      <c r="AT505" s="708"/>
      <c r="AU505" s="708"/>
      <c r="AV505" s="708"/>
      <c r="AW505" s="708"/>
      <c r="AX505" s="708"/>
      <c r="AY505" s="708"/>
      <c r="AZ505" s="708"/>
      <c r="BA505" s="708"/>
      <c r="BB505" s="708"/>
      <c r="BC505" s="708"/>
      <c r="BD505" s="708"/>
      <c r="BE505" s="708"/>
      <c r="BF505" s="708"/>
      <c r="BG505" s="708"/>
      <c r="BH505" s="708"/>
      <c r="BI505" s="708"/>
      <c r="BJ505" s="708"/>
      <c r="BK505" s="708"/>
      <c r="BL505" s="708"/>
      <c r="BM505" s="708"/>
    </row>
    <row r="506">
      <c r="A506" s="704"/>
      <c r="B506" s="708"/>
      <c r="C506" s="765"/>
      <c r="D506" s="708"/>
      <c r="E506" s="708"/>
      <c r="F506" s="708"/>
      <c r="G506" s="708"/>
      <c r="H506" s="708"/>
      <c r="I506" s="708"/>
      <c r="J506" s="708"/>
      <c r="K506" s="708"/>
      <c r="L506" s="708"/>
      <c r="M506" s="708"/>
      <c r="N506" s="708"/>
      <c r="O506" s="708"/>
      <c r="P506" s="708"/>
      <c r="Q506" s="708"/>
      <c r="R506" s="708"/>
      <c r="S506" s="708"/>
      <c r="T506" s="708"/>
      <c r="U506" s="708"/>
      <c r="V506" s="708"/>
      <c r="W506" s="708"/>
      <c r="X506" s="708"/>
      <c r="Y506" s="708"/>
      <c r="Z506" s="708"/>
      <c r="AA506" s="708"/>
      <c r="AB506" s="708"/>
      <c r="AC506" s="708"/>
      <c r="AD506" s="708"/>
      <c r="AE506" s="708"/>
      <c r="AF506" s="708"/>
      <c r="AG506" s="708"/>
      <c r="AH506" s="708"/>
      <c r="AI506" s="708"/>
      <c r="AJ506" s="708"/>
      <c r="AK506" s="708"/>
      <c r="AL506" s="708"/>
      <c r="AM506" s="708"/>
      <c r="AN506" s="708"/>
      <c r="AO506" s="708"/>
      <c r="AP506" s="708"/>
      <c r="AQ506" s="708"/>
      <c r="AR506" s="708"/>
      <c r="AS506" s="708"/>
      <c r="AT506" s="708"/>
      <c r="AU506" s="708"/>
      <c r="AV506" s="708"/>
      <c r="AW506" s="708"/>
      <c r="AX506" s="708"/>
      <c r="AY506" s="708"/>
      <c r="AZ506" s="708"/>
      <c r="BA506" s="708"/>
      <c r="BB506" s="708"/>
      <c r="BC506" s="708"/>
      <c r="BD506" s="708"/>
      <c r="BE506" s="708"/>
      <c r="BF506" s="708"/>
      <c r="BG506" s="708"/>
      <c r="BH506" s="708"/>
      <c r="BI506" s="708"/>
      <c r="BJ506" s="708"/>
      <c r="BK506" s="708"/>
      <c r="BL506" s="708"/>
      <c r="BM506" s="708"/>
    </row>
    <row r="507">
      <c r="A507" s="704"/>
      <c r="B507" s="708"/>
      <c r="C507" s="765"/>
      <c r="D507" s="708"/>
      <c r="E507" s="708"/>
      <c r="F507" s="708"/>
      <c r="G507" s="708"/>
      <c r="H507" s="708"/>
      <c r="I507" s="708"/>
      <c r="J507" s="708"/>
      <c r="K507" s="708"/>
      <c r="L507" s="708"/>
      <c r="M507" s="708"/>
      <c r="N507" s="708"/>
      <c r="O507" s="708"/>
      <c r="P507" s="708"/>
      <c r="Q507" s="708"/>
      <c r="R507" s="708"/>
      <c r="S507" s="708"/>
      <c r="T507" s="708"/>
      <c r="U507" s="708"/>
      <c r="V507" s="708"/>
      <c r="W507" s="708"/>
      <c r="X507" s="708"/>
      <c r="Y507" s="708"/>
      <c r="Z507" s="708"/>
      <c r="AA507" s="708"/>
      <c r="AB507" s="708"/>
      <c r="AC507" s="708"/>
      <c r="AD507" s="708"/>
      <c r="AE507" s="708"/>
      <c r="AF507" s="708"/>
      <c r="AG507" s="708"/>
      <c r="AH507" s="708"/>
      <c r="AI507" s="708"/>
      <c r="AJ507" s="708"/>
      <c r="AK507" s="708"/>
      <c r="AL507" s="708"/>
      <c r="AM507" s="708"/>
      <c r="AN507" s="708"/>
      <c r="AO507" s="708"/>
      <c r="AP507" s="708"/>
      <c r="AQ507" s="708"/>
      <c r="AR507" s="708"/>
      <c r="AS507" s="708"/>
      <c r="AT507" s="708"/>
      <c r="AU507" s="708"/>
      <c r="AV507" s="708"/>
      <c r="AW507" s="708"/>
      <c r="AX507" s="708"/>
      <c r="AY507" s="708"/>
      <c r="AZ507" s="708"/>
      <c r="BA507" s="708"/>
      <c r="BB507" s="708"/>
      <c r="BC507" s="708"/>
      <c r="BD507" s="708"/>
      <c r="BE507" s="708"/>
      <c r="BF507" s="708"/>
      <c r="BG507" s="708"/>
      <c r="BH507" s="708"/>
      <c r="BI507" s="708"/>
      <c r="BJ507" s="708"/>
      <c r="BK507" s="708"/>
      <c r="BL507" s="708"/>
      <c r="BM507" s="708"/>
    </row>
    <row r="508">
      <c r="A508" s="704"/>
      <c r="B508" s="708"/>
      <c r="C508" s="765"/>
      <c r="D508" s="708"/>
      <c r="E508" s="708"/>
      <c r="F508" s="708"/>
      <c r="G508" s="708"/>
      <c r="H508" s="708"/>
      <c r="I508" s="708"/>
      <c r="J508" s="708"/>
      <c r="K508" s="708"/>
      <c r="L508" s="708"/>
      <c r="M508" s="708"/>
      <c r="N508" s="708"/>
      <c r="O508" s="708"/>
      <c r="P508" s="708"/>
      <c r="Q508" s="708"/>
      <c r="R508" s="708"/>
      <c r="S508" s="708"/>
      <c r="T508" s="708"/>
      <c r="U508" s="708"/>
      <c r="V508" s="708"/>
      <c r="W508" s="708"/>
      <c r="X508" s="708"/>
      <c r="Y508" s="708"/>
      <c r="Z508" s="708"/>
      <c r="AA508" s="708"/>
      <c r="AB508" s="708"/>
      <c r="AC508" s="708"/>
      <c r="AD508" s="708"/>
      <c r="AE508" s="708"/>
      <c r="AF508" s="708"/>
      <c r="AG508" s="708"/>
      <c r="AH508" s="708"/>
      <c r="AI508" s="708"/>
      <c r="AJ508" s="708"/>
      <c r="AK508" s="708"/>
      <c r="AL508" s="708"/>
      <c r="AM508" s="708"/>
      <c r="AN508" s="708"/>
      <c r="AO508" s="708"/>
      <c r="AP508" s="708"/>
      <c r="AQ508" s="708"/>
      <c r="AR508" s="708"/>
      <c r="AS508" s="708"/>
      <c r="AT508" s="708"/>
      <c r="AU508" s="708"/>
      <c r="AV508" s="708"/>
      <c r="AW508" s="708"/>
      <c r="AX508" s="708"/>
      <c r="AY508" s="708"/>
      <c r="AZ508" s="708"/>
      <c r="BA508" s="708"/>
      <c r="BB508" s="708"/>
      <c r="BC508" s="708"/>
      <c r="BD508" s="708"/>
      <c r="BE508" s="708"/>
      <c r="BF508" s="708"/>
      <c r="BG508" s="708"/>
      <c r="BH508" s="708"/>
      <c r="BI508" s="708"/>
      <c r="BJ508" s="708"/>
      <c r="BK508" s="708"/>
      <c r="BL508" s="708"/>
      <c r="BM508" s="708"/>
    </row>
    <row r="509">
      <c r="A509" s="704"/>
      <c r="B509" s="708"/>
      <c r="C509" s="765"/>
      <c r="D509" s="708"/>
      <c r="E509" s="708"/>
      <c r="F509" s="708"/>
      <c r="G509" s="708"/>
      <c r="H509" s="708"/>
      <c r="I509" s="708"/>
      <c r="J509" s="708"/>
      <c r="K509" s="708"/>
      <c r="L509" s="708"/>
      <c r="M509" s="708"/>
      <c r="N509" s="708"/>
      <c r="O509" s="708"/>
      <c r="P509" s="708"/>
      <c r="Q509" s="708"/>
      <c r="R509" s="708"/>
      <c r="S509" s="708"/>
      <c r="T509" s="708"/>
      <c r="U509" s="708"/>
      <c r="V509" s="708"/>
      <c r="W509" s="708"/>
      <c r="X509" s="708"/>
      <c r="Y509" s="708"/>
      <c r="Z509" s="708"/>
      <c r="AA509" s="708"/>
      <c r="AB509" s="708"/>
      <c r="AC509" s="708"/>
      <c r="AD509" s="708"/>
      <c r="AE509" s="708"/>
      <c r="AF509" s="708"/>
      <c r="AG509" s="708"/>
      <c r="AH509" s="708"/>
      <c r="AI509" s="708"/>
      <c r="AJ509" s="708"/>
      <c r="AK509" s="708"/>
      <c r="AL509" s="708"/>
      <c r="AM509" s="708"/>
      <c r="AN509" s="708"/>
      <c r="AO509" s="708"/>
      <c r="AP509" s="708"/>
      <c r="AQ509" s="708"/>
      <c r="AR509" s="708"/>
      <c r="AS509" s="708"/>
      <c r="AT509" s="708"/>
      <c r="AU509" s="708"/>
      <c r="AV509" s="708"/>
      <c r="AW509" s="708"/>
      <c r="AX509" s="708"/>
      <c r="AY509" s="708"/>
      <c r="AZ509" s="708"/>
      <c r="BA509" s="708"/>
      <c r="BB509" s="708"/>
      <c r="BC509" s="708"/>
      <c r="BD509" s="708"/>
      <c r="BE509" s="708"/>
      <c r="BF509" s="708"/>
      <c r="BG509" s="708"/>
      <c r="BH509" s="708"/>
      <c r="BI509" s="708"/>
      <c r="BJ509" s="708"/>
      <c r="BK509" s="708"/>
      <c r="BL509" s="708"/>
      <c r="BM509" s="708"/>
    </row>
    <row r="510">
      <c r="A510" s="704"/>
      <c r="B510" s="708"/>
      <c r="C510" s="765"/>
      <c r="D510" s="708"/>
      <c r="E510" s="708"/>
      <c r="F510" s="708"/>
      <c r="G510" s="708"/>
      <c r="H510" s="708"/>
      <c r="I510" s="708"/>
      <c r="J510" s="708"/>
      <c r="K510" s="708"/>
      <c r="L510" s="708"/>
      <c r="M510" s="708"/>
      <c r="N510" s="708"/>
      <c r="O510" s="708"/>
      <c r="P510" s="708"/>
      <c r="Q510" s="708"/>
      <c r="R510" s="708"/>
      <c r="S510" s="708"/>
      <c r="T510" s="708"/>
      <c r="U510" s="708"/>
      <c r="V510" s="708"/>
      <c r="W510" s="708"/>
      <c r="X510" s="708"/>
      <c r="Y510" s="708"/>
      <c r="Z510" s="708"/>
      <c r="AA510" s="708"/>
      <c r="AB510" s="708"/>
      <c r="AC510" s="708"/>
      <c r="AD510" s="708"/>
      <c r="AE510" s="708"/>
      <c r="AF510" s="708"/>
      <c r="AG510" s="708"/>
      <c r="AH510" s="708"/>
      <c r="AI510" s="708"/>
      <c r="AJ510" s="708"/>
      <c r="AK510" s="708"/>
      <c r="AL510" s="708"/>
      <c r="AM510" s="708"/>
      <c r="AN510" s="708"/>
      <c r="AO510" s="708"/>
      <c r="AP510" s="708"/>
      <c r="AQ510" s="708"/>
      <c r="AR510" s="708"/>
      <c r="AS510" s="708"/>
      <c r="AT510" s="708"/>
      <c r="AU510" s="708"/>
      <c r="AV510" s="708"/>
      <c r="AW510" s="708"/>
      <c r="AX510" s="708"/>
      <c r="AY510" s="708"/>
      <c r="AZ510" s="708"/>
      <c r="BA510" s="708"/>
      <c r="BB510" s="708"/>
      <c r="BC510" s="708"/>
      <c r="BD510" s="708"/>
      <c r="BE510" s="708"/>
      <c r="BF510" s="708"/>
      <c r="BG510" s="708"/>
      <c r="BH510" s="708"/>
      <c r="BI510" s="708"/>
      <c r="BJ510" s="708"/>
      <c r="BK510" s="708"/>
      <c r="BL510" s="708"/>
      <c r="BM510" s="708"/>
    </row>
    <row r="511">
      <c r="A511" s="704"/>
      <c r="B511" s="708"/>
      <c r="C511" s="765"/>
      <c r="D511" s="708"/>
      <c r="E511" s="708"/>
      <c r="F511" s="708"/>
      <c r="G511" s="708"/>
      <c r="H511" s="708"/>
      <c r="I511" s="708"/>
      <c r="J511" s="708"/>
      <c r="K511" s="708"/>
      <c r="L511" s="708"/>
      <c r="M511" s="708"/>
      <c r="N511" s="708"/>
      <c r="O511" s="708"/>
      <c r="P511" s="708"/>
      <c r="Q511" s="708"/>
      <c r="R511" s="708"/>
      <c r="S511" s="708"/>
      <c r="T511" s="708"/>
      <c r="U511" s="708"/>
      <c r="V511" s="708"/>
      <c r="W511" s="708"/>
      <c r="X511" s="708"/>
      <c r="Y511" s="708"/>
      <c r="Z511" s="708"/>
      <c r="AA511" s="708"/>
      <c r="AB511" s="708"/>
      <c r="AC511" s="708"/>
      <c r="AD511" s="708"/>
      <c r="AE511" s="708"/>
      <c r="AF511" s="708"/>
      <c r="AG511" s="708"/>
      <c r="AH511" s="708"/>
      <c r="AI511" s="708"/>
      <c r="AJ511" s="708"/>
      <c r="AK511" s="708"/>
      <c r="AL511" s="708"/>
      <c r="AM511" s="708"/>
      <c r="AN511" s="708"/>
      <c r="AO511" s="708"/>
      <c r="AP511" s="708"/>
      <c r="AQ511" s="708"/>
      <c r="AR511" s="708"/>
      <c r="AS511" s="708"/>
      <c r="AT511" s="708"/>
      <c r="AU511" s="708"/>
      <c r="AV511" s="708"/>
      <c r="AW511" s="708"/>
      <c r="AX511" s="708"/>
      <c r="AY511" s="708"/>
      <c r="AZ511" s="708"/>
      <c r="BA511" s="708"/>
      <c r="BB511" s="708"/>
      <c r="BC511" s="708"/>
      <c r="BD511" s="708"/>
      <c r="BE511" s="708"/>
      <c r="BF511" s="708"/>
      <c r="BG511" s="708"/>
      <c r="BH511" s="708"/>
      <c r="BI511" s="708"/>
      <c r="BJ511" s="708"/>
      <c r="BK511" s="708"/>
      <c r="BL511" s="708"/>
      <c r="BM511" s="708"/>
    </row>
    <row r="512">
      <c r="A512" s="704"/>
      <c r="B512" s="708"/>
      <c r="C512" s="765"/>
      <c r="D512" s="708"/>
      <c r="E512" s="708"/>
      <c r="F512" s="708"/>
      <c r="G512" s="708"/>
      <c r="H512" s="708"/>
      <c r="I512" s="708"/>
      <c r="J512" s="708"/>
      <c r="K512" s="708"/>
      <c r="L512" s="708"/>
      <c r="M512" s="708"/>
      <c r="N512" s="708"/>
      <c r="O512" s="708"/>
      <c r="P512" s="708"/>
      <c r="Q512" s="708"/>
      <c r="R512" s="708"/>
      <c r="S512" s="708"/>
      <c r="T512" s="708"/>
      <c r="U512" s="708"/>
      <c r="V512" s="708"/>
      <c r="W512" s="708"/>
      <c r="X512" s="708"/>
      <c r="Y512" s="708"/>
      <c r="Z512" s="708"/>
      <c r="AA512" s="708"/>
      <c r="AB512" s="708"/>
      <c r="AC512" s="708"/>
      <c r="AD512" s="708"/>
      <c r="AE512" s="708"/>
      <c r="AF512" s="708"/>
      <c r="AG512" s="708"/>
      <c r="AH512" s="708"/>
      <c r="AI512" s="708"/>
      <c r="AJ512" s="708"/>
      <c r="AK512" s="708"/>
      <c r="AL512" s="708"/>
      <c r="AM512" s="708"/>
      <c r="AN512" s="708"/>
      <c r="AO512" s="708"/>
      <c r="AP512" s="708"/>
      <c r="AQ512" s="708"/>
      <c r="AR512" s="708"/>
      <c r="AS512" s="708"/>
      <c r="AT512" s="708"/>
      <c r="AU512" s="708"/>
      <c r="AV512" s="708"/>
      <c r="AW512" s="708"/>
      <c r="AX512" s="708"/>
      <c r="AY512" s="708"/>
      <c r="AZ512" s="708"/>
      <c r="BA512" s="708"/>
      <c r="BB512" s="708"/>
      <c r="BC512" s="708"/>
      <c r="BD512" s="708"/>
      <c r="BE512" s="708"/>
      <c r="BF512" s="708"/>
      <c r="BG512" s="708"/>
      <c r="BH512" s="708"/>
      <c r="BI512" s="708"/>
      <c r="BJ512" s="708"/>
      <c r="BK512" s="708"/>
      <c r="BL512" s="708"/>
      <c r="BM512" s="708"/>
    </row>
    <row r="513">
      <c r="A513" s="704"/>
      <c r="B513" s="708"/>
      <c r="C513" s="765"/>
      <c r="D513" s="708"/>
      <c r="E513" s="708"/>
      <c r="F513" s="708"/>
      <c r="G513" s="708"/>
      <c r="H513" s="708"/>
      <c r="I513" s="708"/>
      <c r="J513" s="708"/>
      <c r="K513" s="708"/>
      <c r="L513" s="708"/>
      <c r="M513" s="708"/>
      <c r="N513" s="708"/>
      <c r="O513" s="708"/>
      <c r="P513" s="708"/>
      <c r="Q513" s="708"/>
      <c r="R513" s="708"/>
      <c r="S513" s="708"/>
      <c r="T513" s="708"/>
      <c r="U513" s="708"/>
      <c r="V513" s="708"/>
      <c r="W513" s="708"/>
      <c r="X513" s="708"/>
      <c r="Y513" s="708"/>
      <c r="Z513" s="708"/>
      <c r="AA513" s="708"/>
      <c r="AB513" s="708"/>
      <c r="AC513" s="708"/>
      <c r="AD513" s="708"/>
      <c r="AE513" s="708"/>
      <c r="AF513" s="708"/>
      <c r="AG513" s="708"/>
      <c r="AH513" s="708"/>
      <c r="AI513" s="708"/>
      <c r="AJ513" s="708"/>
      <c r="AK513" s="708"/>
      <c r="AL513" s="708"/>
      <c r="AM513" s="708"/>
      <c r="AN513" s="708"/>
      <c r="AO513" s="708"/>
      <c r="AP513" s="708"/>
      <c r="AQ513" s="708"/>
      <c r="AR513" s="708"/>
      <c r="AS513" s="708"/>
      <c r="AT513" s="708"/>
      <c r="AU513" s="708"/>
      <c r="AV513" s="708"/>
      <c r="AW513" s="708"/>
      <c r="AX513" s="708"/>
      <c r="AY513" s="708"/>
      <c r="AZ513" s="708"/>
      <c r="BA513" s="708"/>
      <c r="BB513" s="708"/>
      <c r="BC513" s="708"/>
      <c r="BD513" s="708"/>
      <c r="BE513" s="708"/>
      <c r="BF513" s="708"/>
      <c r="BG513" s="708"/>
      <c r="BH513" s="708"/>
      <c r="BI513" s="708"/>
      <c r="BJ513" s="708"/>
      <c r="BK513" s="708"/>
      <c r="BL513" s="708"/>
      <c r="BM513" s="708"/>
    </row>
    <row r="514">
      <c r="A514" s="704"/>
      <c r="B514" s="708"/>
      <c r="C514" s="765"/>
      <c r="D514" s="708"/>
      <c r="E514" s="708"/>
      <c r="F514" s="708"/>
      <c r="G514" s="708"/>
      <c r="H514" s="708"/>
      <c r="I514" s="708"/>
      <c r="J514" s="708"/>
      <c r="K514" s="708"/>
      <c r="L514" s="708"/>
      <c r="M514" s="708"/>
      <c r="N514" s="708"/>
      <c r="O514" s="708"/>
      <c r="P514" s="708"/>
      <c r="Q514" s="708"/>
      <c r="R514" s="708"/>
      <c r="S514" s="708"/>
      <c r="T514" s="708"/>
      <c r="U514" s="708"/>
      <c r="V514" s="708"/>
      <c r="W514" s="708"/>
      <c r="X514" s="708"/>
      <c r="Y514" s="708"/>
      <c r="Z514" s="708"/>
      <c r="AA514" s="708"/>
      <c r="AB514" s="708"/>
      <c r="AC514" s="708"/>
      <c r="AD514" s="708"/>
      <c r="AE514" s="708"/>
      <c r="AF514" s="708"/>
      <c r="AG514" s="708"/>
      <c r="AH514" s="708"/>
      <c r="AI514" s="708"/>
      <c r="AJ514" s="708"/>
      <c r="AK514" s="708"/>
      <c r="AL514" s="708"/>
      <c r="AM514" s="708"/>
      <c r="AN514" s="708"/>
      <c r="AO514" s="708"/>
      <c r="AP514" s="708"/>
      <c r="AQ514" s="708"/>
      <c r="AR514" s="708"/>
      <c r="AS514" s="708"/>
      <c r="AT514" s="708"/>
      <c r="AU514" s="708"/>
      <c r="AV514" s="708"/>
      <c r="AW514" s="708"/>
      <c r="AX514" s="708"/>
      <c r="AY514" s="708"/>
      <c r="AZ514" s="708"/>
      <c r="BA514" s="708"/>
      <c r="BB514" s="708"/>
      <c r="BC514" s="708"/>
      <c r="BD514" s="708"/>
      <c r="BE514" s="708"/>
      <c r="BF514" s="708"/>
      <c r="BG514" s="708"/>
      <c r="BH514" s="708"/>
      <c r="BI514" s="708"/>
      <c r="BJ514" s="708"/>
      <c r="BK514" s="708"/>
      <c r="BL514" s="708"/>
      <c r="BM514" s="708"/>
    </row>
    <row r="515">
      <c r="A515" s="704"/>
      <c r="B515" s="708"/>
      <c r="C515" s="765"/>
      <c r="D515" s="708"/>
      <c r="E515" s="708"/>
      <c r="F515" s="708"/>
      <c r="G515" s="708"/>
      <c r="H515" s="708"/>
      <c r="I515" s="708"/>
      <c r="J515" s="708"/>
      <c r="K515" s="708"/>
      <c r="L515" s="708"/>
      <c r="M515" s="708"/>
      <c r="N515" s="708"/>
      <c r="O515" s="708"/>
      <c r="P515" s="708"/>
      <c r="Q515" s="708"/>
      <c r="R515" s="708"/>
      <c r="S515" s="708"/>
      <c r="T515" s="708"/>
      <c r="U515" s="708"/>
      <c r="V515" s="708"/>
      <c r="W515" s="708"/>
      <c r="X515" s="708"/>
      <c r="Y515" s="708"/>
      <c r="Z515" s="708"/>
      <c r="AA515" s="708"/>
      <c r="AB515" s="708"/>
      <c r="AC515" s="708"/>
      <c r="AD515" s="708"/>
      <c r="AE515" s="708"/>
      <c r="AF515" s="708"/>
      <c r="AG515" s="708"/>
      <c r="AH515" s="708"/>
      <c r="AI515" s="708"/>
      <c r="AJ515" s="708"/>
      <c r="AK515" s="708"/>
      <c r="AL515" s="708"/>
      <c r="AM515" s="708"/>
      <c r="AN515" s="708"/>
      <c r="AO515" s="708"/>
      <c r="AP515" s="708"/>
      <c r="AQ515" s="708"/>
      <c r="AR515" s="708"/>
      <c r="AS515" s="708"/>
      <c r="AT515" s="708"/>
      <c r="AU515" s="708"/>
      <c r="AV515" s="708"/>
      <c r="AW515" s="708"/>
      <c r="AX515" s="708"/>
      <c r="AY515" s="708"/>
      <c r="AZ515" s="708"/>
      <c r="BA515" s="708"/>
      <c r="BB515" s="708"/>
      <c r="BC515" s="708"/>
      <c r="BD515" s="708"/>
      <c r="BE515" s="708"/>
      <c r="BF515" s="708"/>
      <c r="BG515" s="708"/>
      <c r="BH515" s="708"/>
      <c r="BI515" s="708"/>
      <c r="BJ515" s="708"/>
      <c r="BK515" s="708"/>
      <c r="BL515" s="708"/>
      <c r="BM515" s="708"/>
    </row>
    <row r="516">
      <c r="A516" s="704"/>
      <c r="B516" s="708"/>
      <c r="C516" s="765"/>
      <c r="D516" s="708"/>
      <c r="E516" s="708"/>
      <c r="F516" s="708"/>
      <c r="G516" s="708"/>
      <c r="H516" s="708"/>
      <c r="I516" s="708"/>
      <c r="J516" s="708"/>
      <c r="K516" s="708"/>
      <c r="L516" s="708"/>
      <c r="M516" s="708"/>
      <c r="N516" s="708"/>
      <c r="O516" s="708"/>
      <c r="P516" s="708"/>
      <c r="Q516" s="708"/>
      <c r="R516" s="708"/>
      <c r="S516" s="708"/>
      <c r="T516" s="708"/>
      <c r="U516" s="708"/>
      <c r="V516" s="708"/>
      <c r="W516" s="708"/>
      <c r="X516" s="708"/>
      <c r="Y516" s="708"/>
      <c r="Z516" s="708"/>
      <c r="AA516" s="708"/>
      <c r="AB516" s="708"/>
      <c r="AC516" s="708"/>
      <c r="AD516" s="708"/>
      <c r="AE516" s="708"/>
      <c r="AF516" s="708"/>
      <c r="AG516" s="708"/>
      <c r="AH516" s="708"/>
      <c r="AI516" s="708"/>
      <c r="AJ516" s="708"/>
      <c r="AK516" s="708"/>
      <c r="AL516" s="708"/>
      <c r="AM516" s="708"/>
      <c r="AN516" s="708"/>
      <c r="AO516" s="708"/>
      <c r="AP516" s="708"/>
      <c r="AQ516" s="708"/>
      <c r="AR516" s="708"/>
      <c r="AS516" s="708"/>
      <c r="AT516" s="708"/>
      <c r="AU516" s="708"/>
      <c r="AV516" s="708"/>
      <c r="AW516" s="708"/>
      <c r="AX516" s="708"/>
      <c r="AY516" s="708"/>
      <c r="AZ516" s="708"/>
      <c r="BA516" s="708"/>
      <c r="BB516" s="708"/>
      <c r="BC516" s="708"/>
      <c r="BD516" s="708"/>
      <c r="BE516" s="708"/>
      <c r="BF516" s="708"/>
      <c r="BG516" s="708"/>
      <c r="BH516" s="708"/>
      <c r="BI516" s="708"/>
      <c r="BJ516" s="708"/>
      <c r="BK516" s="708"/>
      <c r="BL516" s="708"/>
      <c r="BM516" s="708"/>
    </row>
    <row r="517">
      <c r="A517" s="704"/>
      <c r="B517" s="708"/>
      <c r="C517" s="765"/>
      <c r="D517" s="708"/>
      <c r="E517" s="708"/>
      <c r="F517" s="708"/>
      <c r="G517" s="708"/>
      <c r="H517" s="708"/>
      <c r="I517" s="708"/>
      <c r="J517" s="708"/>
      <c r="K517" s="708"/>
      <c r="L517" s="708"/>
      <c r="M517" s="708"/>
      <c r="N517" s="708"/>
      <c r="O517" s="708"/>
      <c r="P517" s="708"/>
      <c r="Q517" s="708"/>
      <c r="R517" s="708"/>
      <c r="S517" s="708"/>
      <c r="T517" s="708"/>
      <c r="U517" s="708"/>
      <c r="V517" s="708"/>
      <c r="W517" s="708"/>
      <c r="X517" s="708"/>
      <c r="Y517" s="708"/>
      <c r="Z517" s="708"/>
      <c r="AA517" s="708"/>
      <c r="AB517" s="708"/>
      <c r="AC517" s="708"/>
      <c r="AD517" s="708"/>
      <c r="AE517" s="708"/>
      <c r="AF517" s="708"/>
      <c r="AG517" s="708"/>
      <c r="AH517" s="708"/>
      <c r="AI517" s="708"/>
      <c r="AJ517" s="708"/>
      <c r="AK517" s="708"/>
      <c r="AL517" s="708"/>
      <c r="AM517" s="708"/>
      <c r="AN517" s="708"/>
      <c r="AO517" s="708"/>
      <c r="AP517" s="708"/>
      <c r="AQ517" s="708"/>
      <c r="AR517" s="708"/>
      <c r="AS517" s="708"/>
      <c r="AT517" s="708"/>
      <c r="AU517" s="708"/>
      <c r="AV517" s="708"/>
      <c r="AW517" s="708"/>
      <c r="AX517" s="708"/>
      <c r="AY517" s="708"/>
      <c r="AZ517" s="708"/>
      <c r="BA517" s="708"/>
      <c r="BB517" s="708"/>
      <c r="BC517" s="708"/>
      <c r="BD517" s="708"/>
      <c r="BE517" s="708"/>
      <c r="BF517" s="708"/>
      <c r="BG517" s="708"/>
      <c r="BH517" s="708"/>
      <c r="BI517" s="708"/>
      <c r="BJ517" s="708"/>
      <c r="BK517" s="708"/>
      <c r="BL517" s="708"/>
      <c r="BM517" s="708"/>
    </row>
    <row r="518">
      <c r="A518" s="704"/>
      <c r="B518" s="708"/>
      <c r="C518" s="765"/>
      <c r="D518" s="708"/>
      <c r="E518" s="708"/>
      <c r="F518" s="708"/>
      <c r="G518" s="708"/>
      <c r="H518" s="708"/>
      <c r="I518" s="708"/>
      <c r="J518" s="708"/>
      <c r="K518" s="708"/>
      <c r="L518" s="708"/>
      <c r="M518" s="708"/>
      <c r="N518" s="708"/>
      <c r="O518" s="708"/>
      <c r="P518" s="708"/>
      <c r="Q518" s="708"/>
      <c r="R518" s="708"/>
      <c r="S518" s="708"/>
      <c r="T518" s="708"/>
      <c r="U518" s="708"/>
      <c r="V518" s="708"/>
      <c r="W518" s="708"/>
      <c r="X518" s="708"/>
      <c r="Y518" s="708"/>
      <c r="Z518" s="708"/>
      <c r="AA518" s="708"/>
      <c r="AB518" s="708"/>
      <c r="AC518" s="708"/>
      <c r="AD518" s="708"/>
      <c r="AE518" s="708"/>
      <c r="AF518" s="708"/>
      <c r="AG518" s="708"/>
      <c r="AH518" s="708"/>
      <c r="AI518" s="708"/>
      <c r="AJ518" s="708"/>
      <c r="AK518" s="708"/>
      <c r="AL518" s="708"/>
      <c r="AM518" s="708"/>
      <c r="AN518" s="708"/>
      <c r="AO518" s="708"/>
      <c r="AP518" s="708"/>
      <c r="AQ518" s="708"/>
      <c r="AR518" s="708"/>
      <c r="AS518" s="708"/>
      <c r="AT518" s="708"/>
      <c r="AU518" s="708"/>
      <c r="AV518" s="708"/>
      <c r="AW518" s="708"/>
      <c r="AX518" s="708"/>
      <c r="AY518" s="708"/>
      <c r="AZ518" s="708"/>
      <c r="BA518" s="708"/>
      <c r="BB518" s="708"/>
      <c r="BC518" s="708"/>
      <c r="BD518" s="708"/>
      <c r="BE518" s="708"/>
      <c r="BF518" s="708"/>
      <c r="BG518" s="708"/>
      <c r="BH518" s="708"/>
      <c r="BI518" s="708"/>
      <c r="BJ518" s="708"/>
      <c r="BK518" s="708"/>
      <c r="BL518" s="708"/>
      <c r="BM518" s="708"/>
    </row>
    <row r="519">
      <c r="A519" s="704"/>
      <c r="B519" s="708"/>
      <c r="C519" s="765"/>
      <c r="D519" s="708"/>
      <c r="E519" s="708"/>
      <c r="F519" s="708"/>
      <c r="G519" s="708"/>
      <c r="H519" s="708"/>
      <c r="I519" s="708"/>
      <c r="J519" s="708"/>
      <c r="K519" s="708"/>
      <c r="L519" s="708"/>
      <c r="M519" s="708"/>
      <c r="N519" s="708"/>
      <c r="O519" s="708"/>
      <c r="P519" s="708"/>
      <c r="Q519" s="708"/>
      <c r="R519" s="708"/>
      <c r="S519" s="708"/>
      <c r="T519" s="708"/>
      <c r="U519" s="708"/>
      <c r="V519" s="708"/>
      <c r="W519" s="708"/>
      <c r="X519" s="708"/>
      <c r="Y519" s="708"/>
      <c r="Z519" s="708"/>
      <c r="AA519" s="708"/>
      <c r="AB519" s="708"/>
      <c r="AC519" s="708"/>
      <c r="AD519" s="708"/>
      <c r="AE519" s="708"/>
      <c r="AF519" s="708"/>
      <c r="AG519" s="708"/>
      <c r="AH519" s="708"/>
      <c r="AI519" s="708"/>
      <c r="AJ519" s="708"/>
      <c r="AK519" s="708"/>
      <c r="AL519" s="708"/>
      <c r="AM519" s="708"/>
      <c r="AN519" s="708"/>
      <c r="AO519" s="708"/>
      <c r="AP519" s="708"/>
      <c r="AQ519" s="708"/>
      <c r="AR519" s="708"/>
      <c r="AS519" s="708"/>
      <c r="AT519" s="708"/>
      <c r="AU519" s="708"/>
      <c r="AV519" s="708"/>
      <c r="AW519" s="708"/>
      <c r="AX519" s="708"/>
      <c r="AY519" s="708"/>
      <c r="AZ519" s="708"/>
      <c r="BA519" s="708"/>
      <c r="BB519" s="708"/>
      <c r="BC519" s="708"/>
      <c r="BD519" s="708"/>
      <c r="BE519" s="708"/>
      <c r="BF519" s="708"/>
      <c r="BG519" s="708"/>
      <c r="BH519" s="708"/>
      <c r="BI519" s="708"/>
      <c r="BJ519" s="708"/>
      <c r="BK519" s="708"/>
      <c r="BL519" s="708"/>
      <c r="BM519" s="708"/>
    </row>
    <row r="520">
      <c r="A520" s="704"/>
      <c r="B520" s="708"/>
      <c r="C520" s="765"/>
      <c r="D520" s="708"/>
      <c r="E520" s="708"/>
      <c r="F520" s="708"/>
      <c r="G520" s="708"/>
      <c r="H520" s="708"/>
      <c r="I520" s="708"/>
      <c r="J520" s="708"/>
      <c r="K520" s="708"/>
      <c r="L520" s="708"/>
      <c r="M520" s="708"/>
      <c r="N520" s="708"/>
      <c r="O520" s="708"/>
      <c r="P520" s="708"/>
      <c r="Q520" s="708"/>
      <c r="R520" s="708"/>
      <c r="S520" s="708"/>
      <c r="T520" s="708"/>
      <c r="U520" s="708"/>
      <c r="V520" s="708"/>
      <c r="W520" s="708"/>
      <c r="X520" s="708"/>
      <c r="Y520" s="708"/>
      <c r="Z520" s="708"/>
      <c r="AA520" s="708"/>
      <c r="AB520" s="708"/>
      <c r="AC520" s="708"/>
      <c r="AD520" s="708"/>
      <c r="AE520" s="708"/>
      <c r="AF520" s="708"/>
      <c r="AG520" s="708"/>
      <c r="AH520" s="708"/>
      <c r="AI520" s="708"/>
      <c r="AJ520" s="708"/>
      <c r="AK520" s="708"/>
      <c r="AL520" s="708"/>
      <c r="AM520" s="708"/>
      <c r="AN520" s="708"/>
      <c r="AO520" s="708"/>
      <c r="AP520" s="708"/>
      <c r="AQ520" s="708"/>
      <c r="AR520" s="708"/>
      <c r="AS520" s="708"/>
      <c r="AT520" s="708"/>
      <c r="AU520" s="708"/>
      <c r="AV520" s="708"/>
      <c r="AW520" s="708"/>
      <c r="AX520" s="708"/>
      <c r="AY520" s="708"/>
      <c r="AZ520" s="708"/>
      <c r="BA520" s="708"/>
      <c r="BB520" s="708"/>
      <c r="BC520" s="708"/>
      <c r="BD520" s="708"/>
      <c r="BE520" s="708"/>
      <c r="BF520" s="708"/>
      <c r="BG520" s="708"/>
      <c r="BH520" s="708"/>
      <c r="BI520" s="708"/>
      <c r="BJ520" s="708"/>
      <c r="BK520" s="708"/>
      <c r="BL520" s="708"/>
      <c r="BM520" s="708"/>
    </row>
    <row r="521">
      <c r="A521" s="704"/>
      <c r="B521" s="708"/>
      <c r="C521" s="765"/>
      <c r="D521" s="708"/>
      <c r="E521" s="708"/>
      <c r="F521" s="708"/>
      <c r="G521" s="708"/>
      <c r="H521" s="708"/>
      <c r="I521" s="708"/>
      <c r="J521" s="708"/>
      <c r="K521" s="708"/>
      <c r="L521" s="708"/>
      <c r="M521" s="708"/>
      <c r="N521" s="708"/>
      <c r="O521" s="708"/>
      <c r="P521" s="708"/>
      <c r="Q521" s="708"/>
      <c r="R521" s="708"/>
      <c r="S521" s="708"/>
      <c r="T521" s="708"/>
      <c r="U521" s="708"/>
      <c r="V521" s="708"/>
      <c r="W521" s="708"/>
      <c r="X521" s="708"/>
      <c r="Y521" s="708"/>
      <c r="Z521" s="708"/>
      <c r="AA521" s="708"/>
      <c r="AB521" s="708"/>
      <c r="AC521" s="708"/>
      <c r="AD521" s="708"/>
      <c r="AE521" s="708"/>
      <c r="AF521" s="708"/>
      <c r="AG521" s="708"/>
      <c r="AH521" s="708"/>
      <c r="AI521" s="708"/>
      <c r="AJ521" s="708"/>
      <c r="AK521" s="708"/>
      <c r="AL521" s="708"/>
      <c r="AM521" s="708"/>
      <c r="AN521" s="708"/>
      <c r="AO521" s="708"/>
      <c r="AP521" s="708"/>
      <c r="AQ521" s="708"/>
      <c r="AR521" s="708"/>
      <c r="AS521" s="708"/>
      <c r="AT521" s="708"/>
      <c r="AU521" s="708"/>
      <c r="AV521" s="708"/>
      <c r="AW521" s="708"/>
      <c r="AX521" s="708"/>
      <c r="AY521" s="708"/>
      <c r="AZ521" s="708"/>
      <c r="BA521" s="708"/>
      <c r="BB521" s="708"/>
      <c r="BC521" s="708"/>
      <c r="BD521" s="708"/>
      <c r="BE521" s="708"/>
      <c r="BF521" s="708"/>
      <c r="BG521" s="708"/>
      <c r="BH521" s="708"/>
      <c r="BI521" s="708"/>
      <c r="BJ521" s="708"/>
      <c r="BK521" s="708"/>
      <c r="BL521" s="708"/>
      <c r="BM521" s="708"/>
    </row>
    <row r="522">
      <c r="A522" s="704"/>
      <c r="B522" s="708"/>
      <c r="C522" s="765"/>
      <c r="D522" s="708"/>
      <c r="E522" s="708"/>
      <c r="F522" s="708"/>
      <c r="G522" s="708"/>
      <c r="H522" s="708"/>
      <c r="I522" s="708"/>
      <c r="J522" s="708"/>
      <c r="K522" s="708"/>
      <c r="L522" s="708"/>
      <c r="M522" s="708"/>
      <c r="N522" s="708"/>
      <c r="O522" s="708"/>
      <c r="P522" s="708"/>
      <c r="Q522" s="708"/>
      <c r="R522" s="708"/>
      <c r="S522" s="708"/>
      <c r="T522" s="708"/>
      <c r="U522" s="708"/>
      <c r="V522" s="708"/>
      <c r="W522" s="708"/>
      <c r="X522" s="708"/>
      <c r="Y522" s="708"/>
      <c r="Z522" s="708"/>
      <c r="AA522" s="708"/>
      <c r="AB522" s="708"/>
      <c r="AC522" s="708"/>
      <c r="AD522" s="708"/>
      <c r="AE522" s="708"/>
      <c r="AF522" s="708"/>
      <c r="AG522" s="708"/>
      <c r="AH522" s="708"/>
      <c r="AI522" s="708"/>
      <c r="AJ522" s="708"/>
      <c r="AK522" s="708"/>
      <c r="AL522" s="708"/>
      <c r="AM522" s="708"/>
      <c r="AN522" s="708"/>
      <c r="AO522" s="708"/>
      <c r="AP522" s="708"/>
      <c r="AQ522" s="708"/>
      <c r="AR522" s="708"/>
      <c r="AS522" s="708"/>
      <c r="AT522" s="708"/>
      <c r="AU522" s="708"/>
      <c r="AV522" s="708"/>
      <c r="AW522" s="708"/>
      <c r="AX522" s="708"/>
      <c r="AY522" s="708"/>
      <c r="AZ522" s="708"/>
      <c r="BA522" s="708"/>
      <c r="BB522" s="708"/>
      <c r="BC522" s="708"/>
      <c r="BD522" s="708"/>
      <c r="BE522" s="708"/>
      <c r="BF522" s="708"/>
      <c r="BG522" s="708"/>
      <c r="BH522" s="708"/>
      <c r="BI522" s="708"/>
      <c r="BJ522" s="708"/>
      <c r="BK522" s="708"/>
      <c r="BL522" s="708"/>
      <c r="BM522" s="708"/>
    </row>
    <row r="523">
      <c r="A523" s="704"/>
      <c r="B523" s="708"/>
      <c r="C523" s="765"/>
      <c r="D523" s="708"/>
      <c r="E523" s="708"/>
      <c r="F523" s="708"/>
      <c r="G523" s="708"/>
      <c r="H523" s="708"/>
      <c r="I523" s="708"/>
      <c r="J523" s="708"/>
      <c r="K523" s="708"/>
      <c r="L523" s="708"/>
      <c r="M523" s="708"/>
      <c r="N523" s="708"/>
      <c r="O523" s="708"/>
      <c r="P523" s="708"/>
      <c r="Q523" s="708"/>
      <c r="R523" s="708"/>
      <c r="S523" s="708"/>
      <c r="T523" s="708"/>
      <c r="U523" s="708"/>
      <c r="V523" s="708"/>
      <c r="W523" s="708"/>
      <c r="X523" s="708"/>
      <c r="Y523" s="708"/>
      <c r="Z523" s="708"/>
      <c r="AA523" s="708"/>
      <c r="AB523" s="708"/>
      <c r="AC523" s="708"/>
      <c r="AD523" s="708"/>
      <c r="AE523" s="708"/>
      <c r="AF523" s="708"/>
      <c r="AG523" s="708"/>
      <c r="AH523" s="708"/>
      <c r="AI523" s="708"/>
      <c r="AJ523" s="708"/>
      <c r="AK523" s="708"/>
      <c r="AL523" s="708"/>
      <c r="AM523" s="708"/>
      <c r="AN523" s="708"/>
      <c r="AO523" s="708"/>
      <c r="AP523" s="708"/>
      <c r="AQ523" s="708"/>
      <c r="AR523" s="708"/>
      <c r="AS523" s="708"/>
      <c r="AT523" s="708"/>
      <c r="AU523" s="708"/>
      <c r="AV523" s="708"/>
      <c r="AW523" s="708"/>
      <c r="AX523" s="708"/>
      <c r="AY523" s="708"/>
      <c r="AZ523" s="708"/>
      <c r="BA523" s="708"/>
      <c r="BB523" s="708"/>
      <c r="BC523" s="708"/>
      <c r="BD523" s="708"/>
      <c r="BE523" s="708"/>
      <c r="BF523" s="708"/>
      <c r="BG523" s="708"/>
      <c r="BH523" s="708"/>
      <c r="BI523" s="708"/>
      <c r="BJ523" s="708"/>
      <c r="BK523" s="708"/>
      <c r="BL523" s="708"/>
      <c r="BM523" s="708"/>
    </row>
    <row r="524">
      <c r="A524" s="704"/>
      <c r="B524" s="708"/>
      <c r="C524" s="765"/>
      <c r="D524" s="708"/>
      <c r="E524" s="708"/>
      <c r="F524" s="708"/>
      <c r="G524" s="708"/>
      <c r="H524" s="708"/>
      <c r="I524" s="708"/>
      <c r="J524" s="708"/>
      <c r="K524" s="708"/>
      <c r="L524" s="708"/>
      <c r="M524" s="708"/>
      <c r="N524" s="708"/>
      <c r="O524" s="708"/>
      <c r="P524" s="708"/>
      <c r="Q524" s="708"/>
      <c r="R524" s="708"/>
      <c r="S524" s="708"/>
      <c r="T524" s="708"/>
      <c r="U524" s="708"/>
      <c r="V524" s="708"/>
      <c r="W524" s="708"/>
      <c r="X524" s="708"/>
      <c r="Y524" s="708"/>
      <c r="Z524" s="708"/>
      <c r="AA524" s="708"/>
      <c r="AB524" s="708"/>
      <c r="AC524" s="708"/>
      <c r="AD524" s="708"/>
      <c r="AE524" s="708"/>
      <c r="AF524" s="708"/>
      <c r="AG524" s="708"/>
      <c r="AH524" s="708"/>
      <c r="AI524" s="708"/>
      <c r="AJ524" s="708"/>
      <c r="AK524" s="708"/>
      <c r="AL524" s="708"/>
      <c r="AM524" s="708"/>
      <c r="AN524" s="708"/>
      <c r="AO524" s="708"/>
      <c r="AP524" s="708"/>
      <c r="AQ524" s="708"/>
      <c r="AR524" s="708"/>
      <c r="AS524" s="708"/>
      <c r="AT524" s="708"/>
      <c r="AU524" s="708"/>
      <c r="AV524" s="708"/>
      <c r="AW524" s="708"/>
      <c r="AX524" s="708"/>
      <c r="AY524" s="708"/>
      <c r="AZ524" s="708"/>
      <c r="BA524" s="708"/>
      <c r="BB524" s="708"/>
      <c r="BC524" s="708"/>
      <c r="BD524" s="708"/>
      <c r="BE524" s="708"/>
      <c r="BF524" s="708"/>
      <c r="BG524" s="708"/>
      <c r="BH524" s="708"/>
      <c r="BI524" s="708"/>
      <c r="BJ524" s="708"/>
      <c r="BK524" s="708"/>
      <c r="BL524" s="708"/>
      <c r="BM524" s="708"/>
    </row>
    <row r="525">
      <c r="A525" s="704"/>
      <c r="B525" s="708"/>
      <c r="C525" s="765"/>
      <c r="D525" s="708"/>
      <c r="E525" s="708"/>
      <c r="F525" s="708"/>
      <c r="G525" s="708"/>
      <c r="H525" s="708"/>
      <c r="I525" s="708"/>
      <c r="J525" s="708"/>
      <c r="K525" s="708"/>
      <c r="L525" s="708"/>
      <c r="M525" s="708"/>
      <c r="N525" s="708"/>
      <c r="O525" s="708"/>
      <c r="P525" s="708"/>
      <c r="Q525" s="708"/>
      <c r="R525" s="708"/>
      <c r="S525" s="708"/>
      <c r="T525" s="708"/>
      <c r="U525" s="708"/>
      <c r="V525" s="708"/>
      <c r="W525" s="708"/>
      <c r="X525" s="708"/>
      <c r="Y525" s="708"/>
      <c r="Z525" s="708"/>
      <c r="AA525" s="708"/>
      <c r="AB525" s="708"/>
      <c r="AC525" s="708"/>
      <c r="AD525" s="708"/>
      <c r="AE525" s="708"/>
      <c r="AF525" s="708"/>
      <c r="AG525" s="708"/>
      <c r="AH525" s="708"/>
      <c r="AI525" s="708"/>
      <c r="AJ525" s="708"/>
      <c r="AK525" s="708"/>
      <c r="AL525" s="708"/>
      <c r="AM525" s="708"/>
      <c r="AN525" s="708"/>
      <c r="AO525" s="708"/>
      <c r="AP525" s="708"/>
      <c r="AQ525" s="708"/>
      <c r="AR525" s="708"/>
      <c r="AS525" s="708"/>
      <c r="AT525" s="708"/>
      <c r="AU525" s="708"/>
      <c r="AV525" s="708"/>
      <c r="AW525" s="708"/>
      <c r="AX525" s="708"/>
      <c r="AY525" s="708"/>
      <c r="AZ525" s="708"/>
      <c r="BA525" s="708"/>
      <c r="BB525" s="708"/>
      <c r="BC525" s="708"/>
      <c r="BD525" s="708"/>
      <c r="BE525" s="708"/>
      <c r="BF525" s="708"/>
      <c r="BG525" s="708"/>
      <c r="BH525" s="708"/>
      <c r="BI525" s="708"/>
      <c r="BJ525" s="708"/>
      <c r="BK525" s="708"/>
      <c r="BL525" s="708"/>
      <c r="BM525" s="708"/>
    </row>
    <row r="526">
      <c r="A526" s="704"/>
      <c r="B526" s="708"/>
      <c r="C526" s="765"/>
      <c r="D526" s="708"/>
      <c r="E526" s="708"/>
      <c r="F526" s="708"/>
      <c r="G526" s="708"/>
      <c r="H526" s="708"/>
      <c r="I526" s="708"/>
      <c r="J526" s="708"/>
      <c r="K526" s="708"/>
      <c r="L526" s="708"/>
      <c r="M526" s="708"/>
      <c r="N526" s="708"/>
      <c r="O526" s="708"/>
      <c r="P526" s="708"/>
      <c r="Q526" s="708"/>
      <c r="R526" s="708"/>
      <c r="S526" s="708"/>
      <c r="T526" s="708"/>
      <c r="U526" s="708"/>
      <c r="V526" s="708"/>
      <c r="W526" s="708"/>
      <c r="X526" s="708"/>
      <c r="Y526" s="708"/>
      <c r="Z526" s="708"/>
      <c r="AA526" s="708"/>
      <c r="AB526" s="708"/>
      <c r="AC526" s="708"/>
      <c r="AD526" s="708"/>
      <c r="AE526" s="708"/>
      <c r="AF526" s="708"/>
      <c r="AG526" s="708"/>
      <c r="AH526" s="708"/>
      <c r="AI526" s="708"/>
      <c r="AJ526" s="708"/>
      <c r="AK526" s="708"/>
      <c r="AL526" s="708"/>
      <c r="AM526" s="708"/>
      <c r="AN526" s="708"/>
      <c r="AO526" s="708"/>
      <c r="AP526" s="708"/>
      <c r="AQ526" s="708"/>
      <c r="AR526" s="708"/>
      <c r="AS526" s="708"/>
      <c r="AT526" s="708"/>
      <c r="AU526" s="708"/>
      <c r="AV526" s="708"/>
      <c r="AW526" s="708"/>
      <c r="AX526" s="708"/>
      <c r="AY526" s="708"/>
      <c r="AZ526" s="708"/>
      <c r="BA526" s="708"/>
      <c r="BB526" s="708"/>
      <c r="BC526" s="708"/>
      <c r="BD526" s="708"/>
      <c r="BE526" s="708"/>
      <c r="BF526" s="708"/>
      <c r="BG526" s="708"/>
      <c r="BH526" s="708"/>
      <c r="BI526" s="708"/>
      <c r="BJ526" s="708"/>
      <c r="BK526" s="708"/>
      <c r="BL526" s="708"/>
      <c r="BM526" s="708"/>
    </row>
    <row r="527">
      <c r="A527" s="704"/>
      <c r="B527" s="708"/>
      <c r="C527" s="765"/>
      <c r="D527" s="708"/>
      <c r="E527" s="708"/>
      <c r="F527" s="708"/>
      <c r="G527" s="708"/>
      <c r="H527" s="708"/>
      <c r="I527" s="708"/>
      <c r="J527" s="708"/>
      <c r="K527" s="708"/>
      <c r="L527" s="708"/>
      <c r="M527" s="708"/>
      <c r="N527" s="708"/>
      <c r="O527" s="708"/>
      <c r="P527" s="708"/>
      <c r="Q527" s="708"/>
      <c r="R527" s="708"/>
      <c r="S527" s="708"/>
      <c r="T527" s="708"/>
      <c r="U527" s="708"/>
      <c r="V527" s="708"/>
      <c r="W527" s="708"/>
      <c r="X527" s="708"/>
      <c r="Y527" s="708"/>
      <c r="Z527" s="708"/>
      <c r="AA527" s="708"/>
      <c r="AB527" s="708"/>
      <c r="AC527" s="708"/>
      <c r="AD527" s="708"/>
      <c r="AE527" s="708"/>
      <c r="AF527" s="708"/>
      <c r="AG527" s="708"/>
      <c r="AH527" s="708"/>
      <c r="AI527" s="708"/>
      <c r="AJ527" s="708"/>
      <c r="AK527" s="708"/>
      <c r="AL527" s="708"/>
      <c r="AM527" s="708"/>
      <c r="AN527" s="708"/>
      <c r="AO527" s="708"/>
      <c r="AP527" s="708"/>
      <c r="AQ527" s="708"/>
      <c r="AR527" s="708"/>
      <c r="AS527" s="708"/>
      <c r="AT527" s="708"/>
      <c r="AU527" s="708"/>
      <c r="AV527" s="708"/>
      <c r="AW527" s="708"/>
      <c r="AX527" s="708"/>
      <c r="AY527" s="708"/>
      <c r="AZ527" s="708"/>
      <c r="BA527" s="708"/>
      <c r="BB527" s="708"/>
      <c r="BC527" s="708"/>
      <c r="BD527" s="708"/>
      <c r="BE527" s="708"/>
      <c r="BF527" s="708"/>
      <c r="BG527" s="708"/>
      <c r="BH527" s="708"/>
      <c r="BI527" s="708"/>
      <c r="BJ527" s="708"/>
      <c r="BK527" s="708"/>
      <c r="BL527" s="708"/>
      <c r="BM527" s="708"/>
    </row>
    <row r="528">
      <c r="A528" s="704"/>
      <c r="B528" s="708"/>
      <c r="C528" s="765"/>
      <c r="D528" s="708"/>
      <c r="E528" s="708"/>
      <c r="F528" s="708"/>
      <c r="G528" s="708"/>
      <c r="H528" s="708"/>
      <c r="I528" s="708"/>
      <c r="J528" s="708"/>
      <c r="K528" s="708"/>
      <c r="L528" s="708"/>
      <c r="M528" s="708"/>
      <c r="N528" s="708"/>
      <c r="O528" s="708"/>
      <c r="P528" s="708"/>
      <c r="Q528" s="708"/>
      <c r="R528" s="708"/>
      <c r="S528" s="708"/>
      <c r="T528" s="708"/>
      <c r="U528" s="708"/>
      <c r="V528" s="708"/>
      <c r="W528" s="708"/>
      <c r="X528" s="708"/>
      <c r="Y528" s="708"/>
      <c r="Z528" s="708"/>
      <c r="AA528" s="708"/>
      <c r="AB528" s="708"/>
      <c r="AC528" s="708"/>
      <c r="AD528" s="708"/>
      <c r="AE528" s="708"/>
      <c r="AF528" s="708"/>
      <c r="AG528" s="708"/>
      <c r="AH528" s="708"/>
      <c r="AI528" s="708"/>
      <c r="AJ528" s="708"/>
      <c r="AK528" s="708"/>
      <c r="AL528" s="708"/>
      <c r="AM528" s="708"/>
      <c r="AN528" s="708"/>
      <c r="AO528" s="708"/>
      <c r="AP528" s="708"/>
      <c r="AQ528" s="708"/>
      <c r="AR528" s="708"/>
      <c r="AS528" s="708"/>
      <c r="AT528" s="708"/>
      <c r="AU528" s="708"/>
      <c r="AV528" s="708"/>
      <c r="AW528" s="708"/>
      <c r="AX528" s="708"/>
      <c r="AY528" s="708"/>
      <c r="AZ528" s="708"/>
      <c r="BA528" s="708"/>
      <c r="BB528" s="708"/>
      <c r="BC528" s="708"/>
      <c r="BD528" s="708"/>
      <c r="BE528" s="708"/>
      <c r="BF528" s="708"/>
      <c r="BG528" s="708"/>
      <c r="BH528" s="708"/>
      <c r="BI528" s="708"/>
      <c r="BJ528" s="708"/>
      <c r="BK528" s="708"/>
      <c r="BL528" s="708"/>
      <c r="BM528" s="708"/>
    </row>
    <row r="529">
      <c r="A529" s="704"/>
      <c r="B529" s="708"/>
      <c r="C529" s="765"/>
      <c r="D529" s="708"/>
      <c r="E529" s="708"/>
      <c r="F529" s="708"/>
      <c r="G529" s="708"/>
      <c r="H529" s="708"/>
      <c r="I529" s="708"/>
      <c r="J529" s="708"/>
      <c r="K529" s="708"/>
      <c r="L529" s="708"/>
      <c r="M529" s="708"/>
      <c r="N529" s="708"/>
      <c r="O529" s="708"/>
      <c r="P529" s="708"/>
      <c r="Q529" s="708"/>
      <c r="R529" s="708"/>
      <c r="S529" s="708"/>
      <c r="T529" s="708"/>
      <c r="U529" s="708"/>
      <c r="V529" s="708"/>
      <c r="W529" s="708"/>
      <c r="X529" s="708"/>
      <c r="Y529" s="708"/>
      <c r="Z529" s="708"/>
      <c r="AA529" s="708"/>
      <c r="AB529" s="708"/>
      <c r="AC529" s="708"/>
      <c r="AD529" s="708"/>
      <c r="AE529" s="708"/>
      <c r="AF529" s="708"/>
      <c r="AG529" s="708"/>
      <c r="AH529" s="708"/>
      <c r="AI529" s="708"/>
      <c r="AJ529" s="708"/>
      <c r="AK529" s="708"/>
      <c r="AL529" s="708"/>
      <c r="AM529" s="708"/>
      <c r="AN529" s="708"/>
      <c r="AO529" s="708"/>
      <c r="AP529" s="708"/>
      <c r="AQ529" s="708"/>
      <c r="AR529" s="708"/>
      <c r="AS529" s="708"/>
      <c r="AT529" s="708"/>
      <c r="AU529" s="708"/>
      <c r="AV529" s="708"/>
      <c r="AW529" s="708"/>
      <c r="AX529" s="708"/>
      <c r="AY529" s="708"/>
      <c r="AZ529" s="708"/>
      <c r="BA529" s="708"/>
      <c r="BB529" s="708"/>
      <c r="BC529" s="708"/>
      <c r="BD529" s="708"/>
      <c r="BE529" s="708"/>
      <c r="BF529" s="708"/>
      <c r="BG529" s="708"/>
      <c r="BH529" s="708"/>
      <c r="BI529" s="708"/>
      <c r="BJ529" s="708"/>
      <c r="BK529" s="708"/>
      <c r="BL529" s="708"/>
      <c r="BM529" s="708"/>
    </row>
    <row r="530">
      <c r="A530" s="704"/>
      <c r="B530" s="708"/>
      <c r="C530" s="765"/>
      <c r="D530" s="708"/>
      <c r="E530" s="708"/>
      <c r="F530" s="708"/>
      <c r="G530" s="708"/>
      <c r="H530" s="708"/>
      <c r="I530" s="708"/>
      <c r="J530" s="708"/>
      <c r="K530" s="708"/>
      <c r="L530" s="708"/>
      <c r="M530" s="708"/>
      <c r="N530" s="708"/>
      <c r="O530" s="708"/>
      <c r="P530" s="708"/>
      <c r="Q530" s="708"/>
      <c r="R530" s="708"/>
      <c r="S530" s="708"/>
      <c r="T530" s="708"/>
      <c r="U530" s="708"/>
      <c r="V530" s="708"/>
      <c r="W530" s="708"/>
      <c r="X530" s="708"/>
      <c r="Y530" s="708"/>
      <c r="Z530" s="708"/>
      <c r="AA530" s="708"/>
      <c r="AB530" s="708"/>
      <c r="AC530" s="708"/>
      <c r="AD530" s="708"/>
      <c r="AE530" s="708"/>
      <c r="AF530" s="708"/>
      <c r="AG530" s="708"/>
      <c r="AH530" s="708"/>
      <c r="AI530" s="708"/>
      <c r="AJ530" s="708"/>
      <c r="AK530" s="708"/>
      <c r="AL530" s="708"/>
      <c r="AM530" s="708"/>
      <c r="AN530" s="708"/>
      <c r="AO530" s="708"/>
      <c r="AP530" s="708"/>
      <c r="AQ530" s="708"/>
      <c r="AR530" s="708"/>
      <c r="AS530" s="708"/>
      <c r="AT530" s="708"/>
      <c r="AU530" s="708"/>
      <c r="AV530" s="708"/>
      <c r="AW530" s="708"/>
      <c r="AX530" s="708"/>
      <c r="AY530" s="708"/>
      <c r="AZ530" s="708"/>
      <c r="BA530" s="708"/>
      <c r="BB530" s="708"/>
      <c r="BC530" s="708"/>
      <c r="BD530" s="708"/>
      <c r="BE530" s="708"/>
      <c r="BF530" s="708"/>
      <c r="BG530" s="708"/>
      <c r="BH530" s="708"/>
      <c r="BI530" s="708"/>
      <c r="BJ530" s="708"/>
      <c r="BK530" s="708"/>
      <c r="BL530" s="708"/>
      <c r="BM530" s="708"/>
    </row>
    <row r="531">
      <c r="A531" s="704"/>
      <c r="B531" s="708"/>
      <c r="C531" s="765"/>
      <c r="D531" s="708"/>
      <c r="E531" s="708"/>
      <c r="F531" s="708"/>
      <c r="G531" s="708"/>
      <c r="H531" s="708"/>
      <c r="I531" s="708"/>
      <c r="J531" s="708"/>
      <c r="K531" s="708"/>
      <c r="L531" s="708"/>
      <c r="M531" s="708"/>
      <c r="N531" s="708"/>
      <c r="O531" s="708"/>
      <c r="P531" s="708"/>
      <c r="Q531" s="708"/>
      <c r="R531" s="708"/>
      <c r="S531" s="708"/>
      <c r="T531" s="708"/>
      <c r="U531" s="708"/>
      <c r="V531" s="708"/>
      <c r="W531" s="708"/>
      <c r="X531" s="708"/>
      <c r="Y531" s="708"/>
      <c r="Z531" s="708"/>
      <c r="AA531" s="708"/>
      <c r="AB531" s="708"/>
      <c r="AC531" s="708"/>
      <c r="AD531" s="708"/>
      <c r="AE531" s="708"/>
      <c r="AF531" s="708"/>
      <c r="AG531" s="708"/>
      <c r="AH531" s="708"/>
      <c r="AI531" s="708"/>
      <c r="AJ531" s="708"/>
      <c r="AK531" s="708"/>
      <c r="AL531" s="708"/>
      <c r="AM531" s="708"/>
      <c r="AN531" s="708"/>
      <c r="AO531" s="708"/>
      <c r="AP531" s="708"/>
      <c r="AQ531" s="708"/>
      <c r="AR531" s="708"/>
      <c r="AS531" s="708"/>
      <c r="AT531" s="708"/>
      <c r="AU531" s="708"/>
      <c r="AV531" s="708"/>
      <c r="AW531" s="708"/>
      <c r="AX531" s="708"/>
      <c r="AY531" s="708"/>
      <c r="AZ531" s="708"/>
      <c r="BA531" s="708"/>
      <c r="BB531" s="708"/>
      <c r="BC531" s="708"/>
      <c r="BD531" s="708"/>
      <c r="BE531" s="708"/>
      <c r="BF531" s="708"/>
      <c r="BG531" s="708"/>
      <c r="BH531" s="708"/>
      <c r="BI531" s="708"/>
      <c r="BJ531" s="708"/>
      <c r="BK531" s="708"/>
      <c r="BL531" s="708"/>
      <c r="BM531" s="708"/>
    </row>
    <row r="532">
      <c r="A532" s="704"/>
      <c r="B532" s="708"/>
      <c r="C532" s="765"/>
      <c r="D532" s="708"/>
      <c r="E532" s="708"/>
      <c r="F532" s="708"/>
      <c r="G532" s="708"/>
      <c r="H532" s="708"/>
      <c r="I532" s="708"/>
      <c r="J532" s="708"/>
      <c r="K532" s="708"/>
      <c r="L532" s="708"/>
      <c r="M532" s="708"/>
      <c r="N532" s="708"/>
      <c r="O532" s="708"/>
      <c r="P532" s="708"/>
      <c r="Q532" s="708"/>
      <c r="R532" s="708"/>
      <c r="S532" s="708"/>
      <c r="T532" s="708"/>
      <c r="U532" s="708"/>
      <c r="V532" s="708"/>
      <c r="W532" s="708"/>
      <c r="X532" s="708"/>
      <c r="Y532" s="708"/>
      <c r="Z532" s="708"/>
      <c r="AA532" s="708"/>
      <c r="AB532" s="708"/>
      <c r="AC532" s="708"/>
      <c r="AD532" s="708"/>
      <c r="AE532" s="708"/>
      <c r="AF532" s="708"/>
      <c r="AG532" s="708"/>
      <c r="AH532" s="708"/>
      <c r="AI532" s="708"/>
      <c r="AJ532" s="708"/>
      <c r="AK532" s="708"/>
      <c r="AL532" s="708"/>
      <c r="AM532" s="708"/>
      <c r="AN532" s="708"/>
      <c r="AO532" s="708"/>
      <c r="AP532" s="708"/>
      <c r="AQ532" s="708"/>
      <c r="AR532" s="708"/>
      <c r="AS532" s="708"/>
      <c r="AT532" s="708"/>
      <c r="AU532" s="708"/>
      <c r="AV532" s="708"/>
      <c r="AW532" s="708"/>
      <c r="AX532" s="708"/>
      <c r="AY532" s="708"/>
      <c r="AZ532" s="708"/>
      <c r="BA532" s="708"/>
      <c r="BB532" s="708"/>
      <c r="BC532" s="708"/>
      <c r="BD532" s="708"/>
      <c r="BE532" s="708"/>
      <c r="BF532" s="708"/>
      <c r="BG532" s="708"/>
      <c r="BH532" s="708"/>
      <c r="BI532" s="708"/>
      <c r="BJ532" s="708"/>
      <c r="BK532" s="708"/>
      <c r="BL532" s="708"/>
      <c r="BM532" s="708"/>
    </row>
    <row r="533">
      <c r="A533" s="704"/>
      <c r="B533" s="708"/>
      <c r="C533" s="765"/>
      <c r="D533" s="708"/>
      <c r="E533" s="708"/>
      <c r="F533" s="708"/>
      <c r="G533" s="708"/>
      <c r="H533" s="708"/>
      <c r="I533" s="708"/>
      <c r="J533" s="708"/>
      <c r="K533" s="708"/>
      <c r="L533" s="708"/>
      <c r="M533" s="708"/>
      <c r="N533" s="708"/>
      <c r="O533" s="708"/>
      <c r="P533" s="708"/>
      <c r="Q533" s="708"/>
      <c r="R533" s="708"/>
      <c r="S533" s="708"/>
      <c r="T533" s="708"/>
      <c r="U533" s="708"/>
      <c r="V533" s="708"/>
      <c r="W533" s="708"/>
      <c r="X533" s="708"/>
      <c r="Y533" s="708"/>
      <c r="Z533" s="708"/>
      <c r="AA533" s="708"/>
      <c r="AB533" s="708"/>
      <c r="AC533" s="708"/>
      <c r="AD533" s="708"/>
      <c r="AE533" s="708"/>
      <c r="AF533" s="708"/>
      <c r="AG533" s="708"/>
      <c r="AH533" s="708"/>
      <c r="AI533" s="708"/>
      <c r="AJ533" s="708"/>
      <c r="AK533" s="708"/>
      <c r="AL533" s="708"/>
      <c r="AM533" s="708"/>
      <c r="AN533" s="708"/>
      <c r="AO533" s="708"/>
      <c r="AP533" s="708"/>
      <c r="AQ533" s="708"/>
      <c r="AR533" s="708"/>
      <c r="AS533" s="708"/>
      <c r="AT533" s="708"/>
      <c r="AU533" s="708"/>
      <c r="AV533" s="708"/>
      <c r="AW533" s="708"/>
      <c r="AX533" s="708"/>
      <c r="AY533" s="708"/>
      <c r="AZ533" s="708"/>
      <c r="BA533" s="708"/>
      <c r="BB533" s="708"/>
      <c r="BC533" s="708"/>
      <c r="BD533" s="708"/>
      <c r="BE533" s="708"/>
      <c r="BF533" s="708"/>
      <c r="BG533" s="708"/>
      <c r="BH533" s="708"/>
      <c r="BI533" s="708"/>
      <c r="BJ533" s="708"/>
      <c r="BK533" s="708"/>
      <c r="BL533" s="708"/>
      <c r="BM533" s="708"/>
    </row>
    <row r="534">
      <c r="A534" s="704"/>
      <c r="B534" s="708"/>
      <c r="C534" s="765"/>
      <c r="D534" s="708"/>
      <c r="E534" s="708"/>
      <c r="F534" s="708"/>
      <c r="G534" s="708"/>
      <c r="H534" s="708"/>
      <c r="I534" s="708"/>
      <c r="J534" s="708"/>
      <c r="K534" s="708"/>
      <c r="L534" s="708"/>
      <c r="M534" s="708"/>
      <c r="N534" s="708"/>
      <c r="O534" s="708"/>
      <c r="P534" s="708"/>
      <c r="Q534" s="708"/>
      <c r="R534" s="708"/>
      <c r="S534" s="708"/>
      <c r="T534" s="708"/>
      <c r="U534" s="708"/>
      <c r="V534" s="708"/>
      <c r="W534" s="708"/>
      <c r="X534" s="708"/>
      <c r="Y534" s="708"/>
      <c r="Z534" s="708"/>
      <c r="AA534" s="708"/>
      <c r="AB534" s="708"/>
      <c r="AC534" s="708"/>
      <c r="AD534" s="708"/>
      <c r="AE534" s="708"/>
      <c r="AF534" s="708"/>
      <c r="AG534" s="708"/>
      <c r="AH534" s="708"/>
      <c r="AI534" s="708"/>
      <c r="AJ534" s="708"/>
      <c r="AK534" s="708"/>
      <c r="AL534" s="708"/>
      <c r="AM534" s="708"/>
      <c r="AN534" s="708"/>
      <c r="AO534" s="708"/>
      <c r="AP534" s="708"/>
      <c r="AQ534" s="708"/>
      <c r="AR534" s="708"/>
      <c r="AS534" s="708"/>
      <c r="AT534" s="708"/>
      <c r="AU534" s="708"/>
      <c r="AV534" s="708"/>
      <c r="AW534" s="708"/>
      <c r="AX534" s="708"/>
      <c r="AY534" s="708"/>
      <c r="AZ534" s="708"/>
      <c r="BA534" s="708"/>
      <c r="BB534" s="708"/>
      <c r="BC534" s="708"/>
      <c r="BD534" s="708"/>
      <c r="BE534" s="708"/>
      <c r="BF534" s="708"/>
      <c r="BG534" s="708"/>
      <c r="BH534" s="708"/>
      <c r="BI534" s="708"/>
      <c r="BJ534" s="708"/>
      <c r="BK534" s="708"/>
      <c r="BL534" s="708"/>
      <c r="BM534" s="708"/>
    </row>
    <row r="535">
      <c r="A535" s="704"/>
      <c r="B535" s="708"/>
      <c r="C535" s="765"/>
      <c r="D535" s="708"/>
      <c r="E535" s="708"/>
      <c r="F535" s="708"/>
      <c r="G535" s="708"/>
      <c r="H535" s="708"/>
      <c r="I535" s="708"/>
      <c r="J535" s="708"/>
      <c r="K535" s="708"/>
      <c r="L535" s="708"/>
      <c r="M535" s="708"/>
      <c r="N535" s="708"/>
      <c r="O535" s="708"/>
      <c r="P535" s="708"/>
      <c r="Q535" s="708"/>
      <c r="R535" s="708"/>
      <c r="S535" s="708"/>
      <c r="T535" s="708"/>
      <c r="U535" s="708"/>
      <c r="V535" s="708"/>
      <c r="W535" s="708"/>
      <c r="X535" s="708"/>
      <c r="Y535" s="708"/>
      <c r="Z535" s="708"/>
      <c r="AA535" s="708"/>
      <c r="AB535" s="708"/>
      <c r="AC535" s="708"/>
      <c r="AD535" s="708"/>
      <c r="AE535" s="708"/>
      <c r="AF535" s="708"/>
      <c r="AG535" s="708"/>
      <c r="AH535" s="708"/>
      <c r="AI535" s="708"/>
      <c r="AJ535" s="708"/>
      <c r="AK535" s="708"/>
      <c r="AL535" s="708"/>
      <c r="AM535" s="708"/>
      <c r="AN535" s="708"/>
      <c r="AO535" s="708"/>
      <c r="AP535" s="708"/>
      <c r="AQ535" s="708"/>
      <c r="AR535" s="708"/>
      <c r="AS535" s="708"/>
      <c r="AT535" s="708"/>
      <c r="AU535" s="708"/>
      <c r="AV535" s="708"/>
      <c r="AW535" s="708"/>
      <c r="AX535" s="708"/>
      <c r="AY535" s="708"/>
      <c r="AZ535" s="708"/>
      <c r="BA535" s="708"/>
      <c r="BB535" s="708"/>
      <c r="BC535" s="708"/>
      <c r="BD535" s="708"/>
      <c r="BE535" s="708"/>
      <c r="BF535" s="708"/>
      <c r="BG535" s="708"/>
      <c r="BH535" s="708"/>
      <c r="BI535" s="708"/>
      <c r="BJ535" s="708"/>
      <c r="BK535" s="708"/>
      <c r="BL535" s="708"/>
      <c r="BM535" s="708"/>
    </row>
    <row r="536">
      <c r="A536" s="704"/>
      <c r="B536" s="708"/>
      <c r="C536" s="765"/>
      <c r="D536" s="708"/>
      <c r="E536" s="708"/>
      <c r="F536" s="708"/>
      <c r="G536" s="708"/>
      <c r="H536" s="708"/>
      <c r="I536" s="708"/>
      <c r="J536" s="708"/>
      <c r="K536" s="708"/>
      <c r="L536" s="708"/>
      <c r="M536" s="708"/>
      <c r="N536" s="708"/>
      <c r="O536" s="708"/>
      <c r="P536" s="708"/>
      <c r="Q536" s="708"/>
      <c r="R536" s="708"/>
      <c r="S536" s="708"/>
      <c r="T536" s="708"/>
      <c r="U536" s="708"/>
      <c r="V536" s="708"/>
      <c r="W536" s="708"/>
      <c r="X536" s="708"/>
      <c r="Y536" s="708"/>
      <c r="Z536" s="708"/>
      <c r="AA536" s="708"/>
      <c r="AB536" s="708"/>
      <c r="AC536" s="708"/>
      <c r="AD536" s="708"/>
      <c r="AE536" s="708"/>
      <c r="AF536" s="708"/>
      <c r="AG536" s="708"/>
      <c r="AH536" s="708"/>
      <c r="AI536" s="708"/>
      <c r="AJ536" s="708"/>
      <c r="AK536" s="708"/>
      <c r="AL536" s="708"/>
      <c r="AM536" s="708"/>
      <c r="AN536" s="708"/>
      <c r="AO536" s="708"/>
      <c r="AP536" s="708"/>
      <c r="AQ536" s="708"/>
      <c r="AR536" s="708"/>
      <c r="AS536" s="708"/>
      <c r="AT536" s="708"/>
      <c r="AU536" s="708"/>
      <c r="AV536" s="708"/>
      <c r="AW536" s="708"/>
      <c r="AX536" s="708"/>
      <c r="AY536" s="708"/>
      <c r="AZ536" s="708"/>
      <c r="BA536" s="708"/>
      <c r="BB536" s="708"/>
      <c r="BC536" s="708"/>
      <c r="BD536" s="708"/>
      <c r="BE536" s="708"/>
      <c r="BF536" s="708"/>
      <c r="BG536" s="708"/>
      <c r="BH536" s="708"/>
      <c r="BI536" s="708"/>
      <c r="BJ536" s="708"/>
      <c r="BK536" s="708"/>
      <c r="BL536" s="708"/>
      <c r="BM536" s="708"/>
    </row>
    <row r="537">
      <c r="A537" s="704"/>
      <c r="B537" s="708"/>
      <c r="C537" s="765"/>
      <c r="D537" s="708"/>
      <c r="E537" s="708"/>
      <c r="F537" s="708"/>
      <c r="G537" s="708"/>
      <c r="H537" s="708"/>
      <c r="I537" s="708"/>
      <c r="J537" s="708"/>
      <c r="K537" s="708"/>
      <c r="L537" s="708"/>
      <c r="M537" s="708"/>
      <c r="N537" s="708"/>
      <c r="O537" s="708"/>
      <c r="P537" s="708"/>
      <c r="Q537" s="708"/>
      <c r="R537" s="708"/>
      <c r="S537" s="708"/>
      <c r="T537" s="708"/>
      <c r="U537" s="708"/>
      <c r="V537" s="708"/>
      <c r="W537" s="708"/>
      <c r="X537" s="708"/>
      <c r="Y537" s="708"/>
      <c r="Z537" s="708"/>
      <c r="AA537" s="708"/>
      <c r="AB537" s="708"/>
      <c r="AC537" s="708"/>
      <c r="AD537" s="708"/>
      <c r="AE537" s="708"/>
      <c r="AF537" s="708"/>
      <c r="AG537" s="708"/>
      <c r="AH537" s="708"/>
      <c r="AI537" s="708"/>
      <c r="AJ537" s="708"/>
      <c r="AK537" s="708"/>
      <c r="AL537" s="708"/>
      <c r="AM537" s="708"/>
      <c r="AN537" s="708"/>
      <c r="AO537" s="708"/>
      <c r="AP537" s="708"/>
      <c r="AQ537" s="708"/>
      <c r="AR537" s="708"/>
      <c r="AS537" s="708"/>
      <c r="AT537" s="708"/>
      <c r="AU537" s="708"/>
      <c r="AV537" s="708"/>
      <c r="AW537" s="708"/>
      <c r="AX537" s="708"/>
      <c r="AY537" s="708"/>
      <c r="AZ537" s="708"/>
      <c r="BA537" s="708"/>
      <c r="BB537" s="708"/>
      <c r="BC537" s="708"/>
      <c r="BD537" s="708"/>
      <c r="BE537" s="708"/>
      <c r="BF537" s="708"/>
      <c r="BG537" s="708"/>
      <c r="BH537" s="708"/>
      <c r="BI537" s="708"/>
      <c r="BJ537" s="708"/>
      <c r="BK537" s="708"/>
      <c r="BL537" s="708"/>
      <c r="BM537" s="708"/>
    </row>
    <row r="538">
      <c r="A538" s="704"/>
      <c r="B538" s="708"/>
      <c r="C538" s="765"/>
      <c r="D538" s="708"/>
      <c r="E538" s="708"/>
      <c r="F538" s="708"/>
      <c r="G538" s="708"/>
      <c r="H538" s="708"/>
      <c r="I538" s="708"/>
      <c r="J538" s="708"/>
      <c r="K538" s="708"/>
      <c r="L538" s="708"/>
      <c r="M538" s="708"/>
      <c r="N538" s="708"/>
      <c r="O538" s="708"/>
      <c r="P538" s="708"/>
      <c r="Q538" s="708"/>
      <c r="R538" s="708"/>
      <c r="S538" s="708"/>
      <c r="T538" s="708"/>
      <c r="U538" s="708"/>
      <c r="V538" s="708"/>
      <c r="W538" s="708"/>
      <c r="X538" s="708"/>
      <c r="Y538" s="708"/>
      <c r="Z538" s="708"/>
      <c r="AA538" s="708"/>
      <c r="AB538" s="708"/>
      <c r="AC538" s="708"/>
      <c r="AD538" s="708"/>
      <c r="AE538" s="708"/>
      <c r="AF538" s="708"/>
      <c r="AG538" s="708"/>
      <c r="AH538" s="708"/>
      <c r="AI538" s="708"/>
      <c r="AJ538" s="708"/>
      <c r="AK538" s="708"/>
      <c r="AL538" s="708"/>
      <c r="AM538" s="708"/>
      <c r="AN538" s="708"/>
      <c r="AO538" s="708"/>
      <c r="AP538" s="708"/>
      <c r="AQ538" s="708"/>
      <c r="AR538" s="708"/>
      <c r="AS538" s="708"/>
      <c r="AT538" s="708"/>
      <c r="AU538" s="708"/>
      <c r="AV538" s="708"/>
      <c r="AW538" s="708"/>
      <c r="AX538" s="708"/>
      <c r="AY538" s="708"/>
      <c r="AZ538" s="708"/>
      <c r="BA538" s="708"/>
      <c r="BB538" s="708"/>
      <c r="BC538" s="708"/>
      <c r="BD538" s="708"/>
      <c r="BE538" s="708"/>
      <c r="BF538" s="708"/>
      <c r="BG538" s="708"/>
      <c r="BH538" s="708"/>
      <c r="BI538" s="708"/>
      <c r="BJ538" s="708"/>
      <c r="BK538" s="708"/>
      <c r="BL538" s="708"/>
      <c r="BM538" s="708"/>
    </row>
    <row r="539">
      <c r="A539" s="704"/>
      <c r="B539" s="708"/>
      <c r="C539" s="765"/>
      <c r="D539" s="708"/>
      <c r="E539" s="708"/>
      <c r="F539" s="708"/>
      <c r="G539" s="708"/>
      <c r="H539" s="708"/>
      <c r="I539" s="708"/>
      <c r="J539" s="708"/>
      <c r="K539" s="708"/>
      <c r="L539" s="708"/>
      <c r="M539" s="708"/>
      <c r="N539" s="708"/>
      <c r="O539" s="708"/>
      <c r="P539" s="708"/>
      <c r="Q539" s="708"/>
      <c r="R539" s="708"/>
      <c r="S539" s="708"/>
      <c r="T539" s="708"/>
      <c r="U539" s="708"/>
      <c r="V539" s="708"/>
      <c r="W539" s="708"/>
      <c r="X539" s="708"/>
      <c r="Y539" s="708"/>
      <c r="Z539" s="708"/>
      <c r="AA539" s="708"/>
      <c r="AB539" s="708"/>
      <c r="AC539" s="708"/>
      <c r="AD539" s="708"/>
      <c r="AE539" s="708"/>
      <c r="AF539" s="708"/>
      <c r="AG539" s="708"/>
      <c r="AH539" s="708"/>
      <c r="AI539" s="708"/>
      <c r="AJ539" s="708"/>
      <c r="AK539" s="708"/>
      <c r="AL539" s="708"/>
      <c r="AM539" s="708"/>
      <c r="AN539" s="708"/>
      <c r="AO539" s="708"/>
      <c r="AP539" s="708"/>
      <c r="AQ539" s="708"/>
      <c r="AR539" s="708"/>
      <c r="AS539" s="708"/>
      <c r="AT539" s="708"/>
      <c r="AU539" s="708"/>
      <c r="AV539" s="708"/>
      <c r="AW539" s="708"/>
      <c r="AX539" s="708"/>
      <c r="AY539" s="708"/>
      <c r="AZ539" s="708"/>
      <c r="BA539" s="708"/>
      <c r="BB539" s="708"/>
      <c r="BC539" s="708"/>
      <c r="BD539" s="708"/>
      <c r="BE539" s="708"/>
      <c r="BF539" s="708"/>
      <c r="BG539" s="708"/>
      <c r="BH539" s="708"/>
      <c r="BI539" s="708"/>
      <c r="BJ539" s="708"/>
      <c r="BK539" s="708"/>
      <c r="BL539" s="708"/>
      <c r="BM539" s="708"/>
    </row>
    <row r="540">
      <c r="A540" s="704"/>
      <c r="B540" s="708"/>
      <c r="C540" s="765"/>
      <c r="D540" s="708"/>
      <c r="E540" s="708"/>
      <c r="F540" s="708"/>
      <c r="G540" s="708"/>
      <c r="H540" s="708"/>
      <c r="I540" s="708"/>
      <c r="J540" s="708"/>
      <c r="K540" s="708"/>
      <c r="L540" s="708"/>
      <c r="M540" s="708"/>
      <c r="N540" s="708"/>
      <c r="O540" s="708"/>
      <c r="P540" s="708"/>
      <c r="Q540" s="708"/>
      <c r="R540" s="708"/>
      <c r="S540" s="708"/>
      <c r="T540" s="708"/>
      <c r="U540" s="708"/>
      <c r="V540" s="708"/>
      <c r="W540" s="708"/>
      <c r="X540" s="708"/>
      <c r="Y540" s="708"/>
      <c r="Z540" s="708"/>
      <c r="AA540" s="708"/>
      <c r="AB540" s="708"/>
      <c r="AC540" s="708"/>
      <c r="AD540" s="708"/>
      <c r="AE540" s="708"/>
      <c r="AF540" s="708"/>
      <c r="AG540" s="708"/>
      <c r="AH540" s="708"/>
      <c r="AI540" s="708"/>
      <c r="AJ540" s="708"/>
      <c r="AK540" s="708"/>
      <c r="AL540" s="708"/>
      <c r="AM540" s="708"/>
      <c r="AN540" s="708"/>
      <c r="AO540" s="708"/>
      <c r="AP540" s="708"/>
      <c r="AQ540" s="708"/>
      <c r="AR540" s="708"/>
      <c r="AS540" s="708"/>
      <c r="AT540" s="708"/>
      <c r="AU540" s="708"/>
      <c r="AV540" s="708"/>
      <c r="AW540" s="708"/>
      <c r="AX540" s="708"/>
      <c r="AY540" s="708"/>
      <c r="AZ540" s="708"/>
      <c r="BA540" s="708"/>
      <c r="BB540" s="708"/>
      <c r="BC540" s="708"/>
      <c r="BD540" s="708"/>
      <c r="BE540" s="708"/>
      <c r="BF540" s="708"/>
      <c r="BG540" s="708"/>
      <c r="BH540" s="708"/>
      <c r="BI540" s="708"/>
      <c r="BJ540" s="708"/>
      <c r="BK540" s="708"/>
      <c r="BL540" s="708"/>
      <c r="BM540" s="708"/>
    </row>
    <row r="541">
      <c r="A541" s="704"/>
      <c r="B541" s="708"/>
      <c r="C541" s="765"/>
      <c r="D541" s="708"/>
      <c r="E541" s="708"/>
      <c r="F541" s="708"/>
      <c r="G541" s="708"/>
      <c r="H541" s="708"/>
      <c r="I541" s="708"/>
      <c r="J541" s="708"/>
      <c r="K541" s="708"/>
      <c r="L541" s="708"/>
      <c r="M541" s="708"/>
      <c r="N541" s="708"/>
      <c r="O541" s="708"/>
      <c r="P541" s="708"/>
      <c r="Q541" s="708"/>
      <c r="R541" s="708"/>
      <c r="S541" s="708"/>
      <c r="T541" s="708"/>
      <c r="U541" s="708"/>
      <c r="V541" s="708"/>
      <c r="W541" s="708"/>
      <c r="X541" s="708"/>
      <c r="Y541" s="708"/>
      <c r="Z541" s="708"/>
      <c r="AA541" s="708"/>
      <c r="AB541" s="708"/>
      <c r="AC541" s="708"/>
      <c r="AD541" s="708"/>
      <c r="AE541" s="708"/>
      <c r="AF541" s="708"/>
      <c r="AG541" s="708"/>
      <c r="AH541" s="708"/>
      <c r="AI541" s="708"/>
      <c r="AJ541" s="708"/>
      <c r="AK541" s="708"/>
      <c r="AL541" s="708"/>
      <c r="AM541" s="708"/>
      <c r="AN541" s="708"/>
      <c r="AO541" s="708"/>
      <c r="AP541" s="708"/>
      <c r="AQ541" s="708"/>
      <c r="AR541" s="708"/>
      <c r="AS541" s="708"/>
      <c r="AT541" s="708"/>
      <c r="AU541" s="708"/>
      <c r="AV541" s="708"/>
      <c r="AW541" s="708"/>
      <c r="AX541" s="708"/>
      <c r="AY541" s="708"/>
      <c r="AZ541" s="708"/>
      <c r="BA541" s="708"/>
      <c r="BB541" s="708"/>
      <c r="BC541" s="708"/>
      <c r="BD541" s="708"/>
      <c r="BE541" s="708"/>
      <c r="BF541" s="708"/>
      <c r="BG541" s="708"/>
      <c r="BH541" s="708"/>
      <c r="BI541" s="708"/>
      <c r="BJ541" s="708"/>
      <c r="BK541" s="708"/>
      <c r="BL541" s="708"/>
      <c r="BM541" s="708"/>
    </row>
    <row r="542">
      <c r="A542" s="704"/>
      <c r="B542" s="708"/>
      <c r="C542" s="765"/>
      <c r="D542" s="708"/>
      <c r="E542" s="708"/>
      <c r="F542" s="708"/>
      <c r="G542" s="708"/>
      <c r="H542" s="708"/>
      <c r="I542" s="708"/>
      <c r="J542" s="708"/>
      <c r="K542" s="708"/>
      <c r="L542" s="708"/>
      <c r="M542" s="708"/>
      <c r="N542" s="708"/>
      <c r="O542" s="708"/>
      <c r="P542" s="708"/>
      <c r="Q542" s="708"/>
      <c r="R542" s="708"/>
      <c r="S542" s="708"/>
      <c r="T542" s="708"/>
      <c r="U542" s="708"/>
      <c r="V542" s="708"/>
      <c r="W542" s="708"/>
      <c r="X542" s="708"/>
      <c r="Y542" s="708"/>
      <c r="Z542" s="708"/>
      <c r="AA542" s="708"/>
      <c r="AB542" s="708"/>
      <c r="AC542" s="708"/>
      <c r="AD542" s="708"/>
      <c r="AE542" s="708"/>
      <c r="AF542" s="708"/>
      <c r="AG542" s="708"/>
      <c r="AH542" s="708"/>
      <c r="AI542" s="708"/>
      <c r="AJ542" s="708"/>
      <c r="AK542" s="708"/>
      <c r="AL542" s="708"/>
      <c r="AM542" s="708"/>
      <c r="AN542" s="708"/>
      <c r="AO542" s="708"/>
      <c r="AP542" s="708"/>
      <c r="AQ542" s="708"/>
      <c r="AR542" s="708"/>
      <c r="AS542" s="708"/>
      <c r="AT542" s="708"/>
      <c r="AU542" s="708"/>
      <c r="AV542" s="708"/>
      <c r="AW542" s="708"/>
      <c r="AX542" s="708"/>
      <c r="AY542" s="708"/>
      <c r="AZ542" s="708"/>
      <c r="BA542" s="708"/>
      <c r="BB542" s="708"/>
      <c r="BC542" s="708"/>
      <c r="BD542" s="708"/>
      <c r="BE542" s="708"/>
      <c r="BF542" s="708"/>
      <c r="BG542" s="708"/>
      <c r="BH542" s="708"/>
      <c r="BI542" s="708"/>
      <c r="BJ542" s="708"/>
      <c r="BK542" s="708"/>
      <c r="BL542" s="708"/>
      <c r="BM542" s="708"/>
    </row>
    <row r="543">
      <c r="A543" s="704"/>
      <c r="B543" s="708"/>
      <c r="C543" s="765"/>
      <c r="D543" s="708"/>
      <c r="E543" s="708"/>
      <c r="F543" s="708"/>
      <c r="G543" s="708"/>
      <c r="H543" s="708"/>
      <c r="I543" s="708"/>
      <c r="J543" s="708"/>
      <c r="K543" s="708"/>
      <c r="L543" s="708"/>
      <c r="M543" s="708"/>
      <c r="N543" s="708"/>
      <c r="O543" s="708"/>
      <c r="P543" s="708"/>
      <c r="Q543" s="708"/>
      <c r="R543" s="708"/>
      <c r="S543" s="708"/>
      <c r="T543" s="708"/>
      <c r="U543" s="708"/>
      <c r="V543" s="708"/>
      <c r="W543" s="708"/>
      <c r="X543" s="708"/>
      <c r="Y543" s="708"/>
      <c r="Z543" s="708"/>
      <c r="AA543" s="708"/>
      <c r="AB543" s="708"/>
      <c r="AC543" s="708"/>
      <c r="AD543" s="708"/>
      <c r="AE543" s="708"/>
      <c r="AF543" s="708"/>
      <c r="AG543" s="708"/>
      <c r="AH543" s="708"/>
      <c r="AI543" s="708"/>
      <c r="AJ543" s="708"/>
      <c r="AK543" s="708"/>
      <c r="AL543" s="708"/>
      <c r="AM543" s="708"/>
      <c r="AN543" s="708"/>
      <c r="AO543" s="708"/>
      <c r="AP543" s="708"/>
      <c r="AQ543" s="708"/>
      <c r="AR543" s="708"/>
      <c r="AS543" s="708"/>
      <c r="AT543" s="708"/>
      <c r="AU543" s="708"/>
      <c r="AV543" s="708"/>
      <c r="AW543" s="708"/>
      <c r="AX543" s="708"/>
      <c r="AY543" s="708"/>
      <c r="AZ543" s="708"/>
      <c r="BA543" s="708"/>
      <c r="BB543" s="708"/>
      <c r="BC543" s="708"/>
      <c r="BD543" s="708"/>
      <c r="BE543" s="708"/>
      <c r="BF543" s="708"/>
      <c r="BG543" s="708"/>
      <c r="BH543" s="708"/>
      <c r="BI543" s="708"/>
      <c r="BJ543" s="708"/>
      <c r="BK543" s="708"/>
      <c r="BL543" s="708"/>
      <c r="BM543" s="708"/>
    </row>
    <row r="544">
      <c r="A544" s="704"/>
      <c r="B544" s="708"/>
      <c r="C544" s="765"/>
      <c r="D544" s="708"/>
      <c r="E544" s="708"/>
      <c r="F544" s="708"/>
      <c r="G544" s="708"/>
      <c r="H544" s="708"/>
      <c r="I544" s="708"/>
      <c r="J544" s="708"/>
      <c r="K544" s="708"/>
      <c r="L544" s="708"/>
      <c r="M544" s="708"/>
      <c r="N544" s="708"/>
      <c r="O544" s="708"/>
      <c r="P544" s="708"/>
      <c r="Q544" s="708"/>
      <c r="R544" s="708"/>
      <c r="S544" s="708"/>
      <c r="T544" s="708"/>
      <c r="U544" s="708"/>
      <c r="V544" s="708"/>
      <c r="W544" s="708"/>
      <c r="X544" s="708"/>
      <c r="Y544" s="708"/>
      <c r="Z544" s="708"/>
      <c r="AA544" s="708"/>
      <c r="AB544" s="708"/>
      <c r="AC544" s="708"/>
      <c r="AD544" s="708"/>
      <c r="AE544" s="708"/>
      <c r="AF544" s="708"/>
      <c r="AG544" s="708"/>
      <c r="AH544" s="708"/>
      <c r="AI544" s="708"/>
      <c r="AJ544" s="708"/>
      <c r="AK544" s="708"/>
      <c r="AL544" s="708"/>
      <c r="AM544" s="708"/>
      <c r="AN544" s="708"/>
      <c r="AO544" s="708"/>
      <c r="AP544" s="708"/>
      <c r="AQ544" s="708"/>
      <c r="AR544" s="708"/>
      <c r="AS544" s="708"/>
      <c r="AT544" s="708"/>
      <c r="AU544" s="708"/>
      <c r="AV544" s="708"/>
      <c r="AW544" s="708"/>
      <c r="AX544" s="708"/>
      <c r="AY544" s="708"/>
      <c r="AZ544" s="708"/>
      <c r="BA544" s="708"/>
      <c r="BB544" s="708"/>
      <c r="BC544" s="708"/>
      <c r="BD544" s="708"/>
      <c r="BE544" s="708"/>
      <c r="BF544" s="708"/>
      <c r="BG544" s="708"/>
      <c r="BH544" s="708"/>
      <c r="BI544" s="708"/>
      <c r="BJ544" s="708"/>
      <c r="BK544" s="708"/>
      <c r="BL544" s="708"/>
      <c r="BM544" s="708"/>
    </row>
    <row r="545">
      <c r="A545" s="704"/>
      <c r="B545" s="708"/>
      <c r="C545" s="765"/>
      <c r="D545" s="708"/>
      <c r="E545" s="708"/>
      <c r="F545" s="708"/>
      <c r="G545" s="708"/>
      <c r="H545" s="708"/>
      <c r="I545" s="708"/>
      <c r="J545" s="708"/>
      <c r="K545" s="708"/>
      <c r="L545" s="708"/>
      <c r="M545" s="708"/>
      <c r="N545" s="708"/>
      <c r="O545" s="708"/>
      <c r="P545" s="708"/>
      <c r="Q545" s="708"/>
      <c r="R545" s="708"/>
      <c r="S545" s="708"/>
      <c r="T545" s="708"/>
      <c r="U545" s="708"/>
      <c r="V545" s="708"/>
      <c r="W545" s="708"/>
      <c r="X545" s="708"/>
      <c r="Y545" s="708"/>
      <c r="Z545" s="708"/>
      <c r="AA545" s="708"/>
      <c r="AB545" s="708"/>
      <c r="AC545" s="708"/>
      <c r="AD545" s="708"/>
      <c r="AE545" s="708"/>
      <c r="AF545" s="708"/>
      <c r="AG545" s="708"/>
      <c r="AH545" s="708"/>
      <c r="AI545" s="708"/>
      <c r="AJ545" s="708"/>
      <c r="AK545" s="708"/>
      <c r="AL545" s="708"/>
      <c r="AM545" s="708"/>
      <c r="AN545" s="708"/>
      <c r="AO545" s="708"/>
      <c r="AP545" s="708"/>
      <c r="AQ545" s="708"/>
      <c r="AR545" s="708"/>
      <c r="AS545" s="708"/>
      <c r="AT545" s="708"/>
      <c r="AU545" s="708"/>
      <c r="AV545" s="708"/>
      <c r="AW545" s="708"/>
      <c r="AX545" s="708"/>
      <c r="AY545" s="708"/>
      <c r="AZ545" s="708"/>
      <c r="BA545" s="708"/>
      <c r="BB545" s="708"/>
      <c r="BC545" s="708"/>
      <c r="BD545" s="708"/>
      <c r="BE545" s="708"/>
      <c r="BF545" s="708"/>
      <c r="BG545" s="708"/>
      <c r="BH545" s="708"/>
      <c r="BI545" s="708"/>
      <c r="BJ545" s="708"/>
      <c r="BK545" s="708"/>
      <c r="BL545" s="708"/>
      <c r="BM545" s="708"/>
    </row>
    <row r="546">
      <c r="A546" s="704"/>
      <c r="B546" s="708"/>
      <c r="C546" s="765"/>
      <c r="D546" s="708"/>
      <c r="E546" s="708"/>
      <c r="F546" s="708"/>
      <c r="G546" s="708"/>
      <c r="H546" s="708"/>
      <c r="I546" s="708"/>
      <c r="J546" s="708"/>
      <c r="K546" s="708"/>
      <c r="L546" s="708"/>
      <c r="M546" s="708"/>
      <c r="N546" s="708"/>
      <c r="O546" s="708"/>
      <c r="P546" s="708"/>
      <c r="Q546" s="708"/>
      <c r="R546" s="708"/>
      <c r="S546" s="708"/>
      <c r="T546" s="708"/>
      <c r="U546" s="708"/>
      <c r="V546" s="708"/>
      <c r="W546" s="708"/>
      <c r="X546" s="708"/>
      <c r="Y546" s="708"/>
      <c r="Z546" s="708"/>
      <c r="AA546" s="708"/>
      <c r="AB546" s="708"/>
      <c r="AC546" s="708"/>
      <c r="AD546" s="708"/>
      <c r="AE546" s="708"/>
      <c r="AF546" s="708"/>
      <c r="AG546" s="708"/>
      <c r="AH546" s="708"/>
      <c r="AI546" s="708"/>
      <c r="AJ546" s="708"/>
      <c r="AK546" s="708"/>
      <c r="AL546" s="708"/>
      <c r="AM546" s="708"/>
      <c r="AN546" s="708"/>
      <c r="AO546" s="708"/>
      <c r="AP546" s="708"/>
      <c r="AQ546" s="708"/>
      <c r="AR546" s="708"/>
      <c r="AS546" s="708"/>
      <c r="AT546" s="708"/>
      <c r="AU546" s="708"/>
      <c r="AV546" s="708"/>
      <c r="AW546" s="708"/>
      <c r="AX546" s="708"/>
      <c r="AY546" s="708"/>
      <c r="AZ546" s="708"/>
      <c r="BA546" s="708"/>
      <c r="BB546" s="708"/>
      <c r="BC546" s="708"/>
      <c r="BD546" s="708"/>
      <c r="BE546" s="708"/>
      <c r="BF546" s="708"/>
      <c r="BG546" s="708"/>
      <c r="BH546" s="708"/>
      <c r="BI546" s="708"/>
      <c r="BJ546" s="708"/>
      <c r="BK546" s="708"/>
      <c r="BL546" s="708"/>
      <c r="BM546" s="708"/>
    </row>
    <row r="547">
      <c r="A547" s="704"/>
      <c r="B547" s="708"/>
      <c r="C547" s="765"/>
      <c r="D547" s="708"/>
      <c r="E547" s="708"/>
      <c r="F547" s="708"/>
      <c r="G547" s="708"/>
      <c r="H547" s="708"/>
      <c r="I547" s="708"/>
      <c r="J547" s="708"/>
      <c r="K547" s="708"/>
      <c r="L547" s="708"/>
      <c r="M547" s="708"/>
      <c r="N547" s="708"/>
      <c r="O547" s="708"/>
      <c r="P547" s="708"/>
      <c r="Q547" s="708"/>
      <c r="R547" s="708"/>
      <c r="S547" s="708"/>
      <c r="T547" s="708"/>
      <c r="U547" s="708"/>
      <c r="V547" s="708"/>
      <c r="W547" s="708"/>
      <c r="X547" s="708"/>
      <c r="Y547" s="708"/>
      <c r="Z547" s="708"/>
      <c r="AA547" s="708"/>
      <c r="AB547" s="708"/>
      <c r="AC547" s="708"/>
      <c r="AD547" s="708"/>
      <c r="AE547" s="708"/>
      <c r="AF547" s="708"/>
      <c r="AG547" s="708"/>
      <c r="AH547" s="708"/>
      <c r="AI547" s="708"/>
      <c r="AJ547" s="708"/>
      <c r="AK547" s="708"/>
      <c r="AL547" s="708"/>
      <c r="AM547" s="708"/>
      <c r="AN547" s="708"/>
      <c r="AO547" s="708"/>
      <c r="AP547" s="708"/>
      <c r="AQ547" s="708"/>
      <c r="AR547" s="708"/>
      <c r="AS547" s="708"/>
      <c r="AT547" s="708"/>
      <c r="AU547" s="708"/>
      <c r="AV547" s="708"/>
      <c r="AW547" s="708"/>
      <c r="AX547" s="708"/>
      <c r="AY547" s="708"/>
      <c r="AZ547" s="708"/>
      <c r="BA547" s="708"/>
      <c r="BB547" s="708"/>
      <c r="BC547" s="708"/>
      <c r="BD547" s="708"/>
      <c r="BE547" s="708"/>
      <c r="BF547" s="708"/>
      <c r="BG547" s="708"/>
      <c r="BH547" s="708"/>
      <c r="BI547" s="708"/>
      <c r="BJ547" s="708"/>
      <c r="BK547" s="708"/>
      <c r="BL547" s="708"/>
      <c r="BM547" s="708"/>
    </row>
    <row r="548">
      <c r="A548" s="704"/>
      <c r="B548" s="708"/>
      <c r="C548" s="765"/>
      <c r="D548" s="708"/>
      <c r="E548" s="708"/>
      <c r="F548" s="708"/>
      <c r="G548" s="708"/>
      <c r="H548" s="708"/>
      <c r="I548" s="708"/>
      <c r="J548" s="708"/>
      <c r="K548" s="708"/>
      <c r="L548" s="708"/>
      <c r="M548" s="708"/>
      <c r="N548" s="708"/>
      <c r="O548" s="708"/>
      <c r="P548" s="708"/>
      <c r="Q548" s="708"/>
      <c r="R548" s="708"/>
      <c r="S548" s="708"/>
      <c r="T548" s="708"/>
      <c r="U548" s="708"/>
      <c r="V548" s="708"/>
      <c r="W548" s="708"/>
      <c r="X548" s="708"/>
      <c r="Y548" s="708"/>
      <c r="Z548" s="708"/>
      <c r="AA548" s="708"/>
      <c r="AB548" s="708"/>
      <c r="AC548" s="708"/>
      <c r="AD548" s="708"/>
      <c r="AE548" s="708"/>
      <c r="AF548" s="708"/>
      <c r="AG548" s="708"/>
      <c r="AH548" s="708"/>
      <c r="AI548" s="708"/>
      <c r="AJ548" s="708"/>
      <c r="AK548" s="708"/>
      <c r="AL548" s="708"/>
      <c r="AM548" s="708"/>
      <c r="AN548" s="708"/>
      <c r="AO548" s="708"/>
      <c r="AP548" s="708"/>
      <c r="AQ548" s="708"/>
      <c r="AR548" s="708"/>
      <c r="AS548" s="708"/>
      <c r="AT548" s="708"/>
      <c r="AU548" s="708"/>
      <c r="AV548" s="708"/>
      <c r="AW548" s="708"/>
      <c r="AX548" s="708"/>
      <c r="AY548" s="708"/>
      <c r="AZ548" s="708"/>
      <c r="BA548" s="708"/>
      <c r="BB548" s="708"/>
      <c r="BC548" s="708"/>
      <c r="BD548" s="708"/>
      <c r="BE548" s="708"/>
      <c r="BF548" s="708"/>
      <c r="BG548" s="708"/>
      <c r="BH548" s="708"/>
      <c r="BI548" s="708"/>
      <c r="BJ548" s="708"/>
      <c r="BK548" s="708"/>
      <c r="BL548" s="708"/>
      <c r="BM548" s="708"/>
    </row>
    <row r="549">
      <c r="A549" s="704"/>
      <c r="B549" s="708"/>
      <c r="C549" s="765"/>
      <c r="D549" s="708"/>
      <c r="E549" s="708"/>
      <c r="F549" s="708"/>
      <c r="G549" s="708"/>
      <c r="H549" s="708"/>
      <c r="I549" s="708"/>
      <c r="J549" s="708"/>
      <c r="K549" s="708"/>
      <c r="L549" s="708"/>
      <c r="M549" s="708"/>
      <c r="N549" s="708"/>
      <c r="O549" s="708"/>
      <c r="P549" s="708"/>
      <c r="Q549" s="708"/>
      <c r="R549" s="708"/>
      <c r="S549" s="708"/>
      <c r="T549" s="708"/>
      <c r="U549" s="708"/>
      <c r="V549" s="708"/>
      <c r="W549" s="708"/>
      <c r="X549" s="708"/>
      <c r="Y549" s="708"/>
      <c r="Z549" s="708"/>
      <c r="AA549" s="708"/>
      <c r="AB549" s="708"/>
      <c r="AC549" s="708"/>
      <c r="AD549" s="708"/>
      <c r="AE549" s="708"/>
      <c r="AF549" s="708"/>
      <c r="AG549" s="708"/>
      <c r="AH549" s="708"/>
      <c r="AI549" s="708"/>
      <c r="AJ549" s="708"/>
      <c r="AK549" s="708"/>
      <c r="AL549" s="708"/>
      <c r="AM549" s="708"/>
      <c r="AN549" s="708"/>
      <c r="AO549" s="708"/>
      <c r="AP549" s="708"/>
      <c r="AQ549" s="708"/>
      <c r="AR549" s="708"/>
      <c r="AS549" s="708"/>
      <c r="AT549" s="708"/>
      <c r="AU549" s="708"/>
      <c r="AV549" s="708"/>
      <c r="AW549" s="708"/>
      <c r="AX549" s="708"/>
      <c r="AY549" s="708"/>
      <c r="AZ549" s="708"/>
      <c r="BA549" s="708"/>
      <c r="BB549" s="708"/>
      <c r="BC549" s="708"/>
      <c r="BD549" s="708"/>
      <c r="BE549" s="708"/>
      <c r="BF549" s="708"/>
      <c r="BG549" s="708"/>
      <c r="BH549" s="708"/>
      <c r="BI549" s="708"/>
      <c r="BJ549" s="708"/>
      <c r="BK549" s="708"/>
      <c r="BL549" s="708"/>
      <c r="BM549" s="708"/>
    </row>
    <row r="550">
      <c r="A550" s="704"/>
      <c r="B550" s="708"/>
      <c r="C550" s="765"/>
      <c r="D550" s="708"/>
      <c r="E550" s="708"/>
      <c r="F550" s="708"/>
      <c r="G550" s="708"/>
      <c r="H550" s="708"/>
      <c r="I550" s="708"/>
      <c r="J550" s="708"/>
      <c r="K550" s="708"/>
      <c r="L550" s="708"/>
      <c r="M550" s="708"/>
      <c r="N550" s="708"/>
      <c r="O550" s="708"/>
      <c r="P550" s="708"/>
      <c r="Q550" s="708"/>
      <c r="R550" s="708"/>
      <c r="S550" s="708"/>
      <c r="T550" s="708"/>
      <c r="U550" s="708"/>
      <c r="V550" s="708"/>
      <c r="W550" s="708"/>
      <c r="X550" s="708"/>
      <c r="Y550" s="708"/>
      <c r="Z550" s="708"/>
      <c r="AA550" s="708"/>
      <c r="AB550" s="708"/>
      <c r="AC550" s="708"/>
      <c r="AD550" s="708"/>
      <c r="AE550" s="708"/>
      <c r="AF550" s="708"/>
      <c r="AG550" s="708"/>
      <c r="AH550" s="708"/>
      <c r="AI550" s="708"/>
      <c r="AJ550" s="708"/>
      <c r="AK550" s="708"/>
      <c r="AL550" s="708"/>
      <c r="AM550" s="708"/>
      <c r="AN550" s="708"/>
      <c r="AO550" s="708"/>
      <c r="AP550" s="708"/>
      <c r="AQ550" s="708"/>
      <c r="AR550" s="708"/>
      <c r="AS550" s="708"/>
      <c r="AT550" s="708"/>
      <c r="AU550" s="708"/>
      <c r="AV550" s="708"/>
      <c r="AW550" s="708"/>
      <c r="AX550" s="708"/>
      <c r="AY550" s="708"/>
      <c r="AZ550" s="708"/>
      <c r="BA550" s="708"/>
      <c r="BB550" s="708"/>
      <c r="BC550" s="708"/>
      <c r="BD550" s="708"/>
      <c r="BE550" s="708"/>
      <c r="BF550" s="708"/>
      <c r="BG550" s="708"/>
      <c r="BH550" s="708"/>
      <c r="BI550" s="708"/>
      <c r="BJ550" s="708"/>
      <c r="BK550" s="708"/>
      <c r="BL550" s="708"/>
      <c r="BM550" s="708"/>
    </row>
    <row r="551">
      <c r="A551" s="704"/>
      <c r="B551" s="708"/>
      <c r="C551" s="765"/>
      <c r="D551" s="708"/>
      <c r="E551" s="708"/>
      <c r="F551" s="708"/>
      <c r="G551" s="708"/>
      <c r="H551" s="708"/>
      <c r="I551" s="708"/>
      <c r="J551" s="708"/>
      <c r="K551" s="708"/>
      <c r="L551" s="708"/>
      <c r="M551" s="708"/>
      <c r="N551" s="708"/>
      <c r="O551" s="708"/>
      <c r="P551" s="708"/>
      <c r="Q551" s="708"/>
      <c r="R551" s="708"/>
      <c r="S551" s="708"/>
      <c r="T551" s="708"/>
      <c r="U551" s="708"/>
      <c r="V551" s="708"/>
      <c r="W551" s="708"/>
      <c r="X551" s="708"/>
      <c r="Y551" s="708"/>
      <c r="Z551" s="708"/>
      <c r="AA551" s="708"/>
      <c r="AB551" s="708"/>
      <c r="AC551" s="708"/>
      <c r="AD551" s="708"/>
      <c r="AE551" s="708"/>
      <c r="AF551" s="708"/>
      <c r="AG551" s="708"/>
      <c r="AH551" s="708"/>
      <c r="AI551" s="708"/>
      <c r="AJ551" s="708"/>
      <c r="AK551" s="708"/>
      <c r="AL551" s="708"/>
      <c r="AM551" s="708"/>
      <c r="AN551" s="708"/>
      <c r="AO551" s="708"/>
      <c r="AP551" s="708"/>
      <c r="AQ551" s="708"/>
      <c r="AR551" s="708"/>
      <c r="AS551" s="708"/>
      <c r="AT551" s="708"/>
      <c r="AU551" s="708"/>
      <c r="AV551" s="708"/>
      <c r="AW551" s="708"/>
      <c r="AX551" s="708"/>
      <c r="AY551" s="708"/>
      <c r="AZ551" s="708"/>
      <c r="BA551" s="708"/>
      <c r="BB551" s="708"/>
      <c r="BC551" s="708"/>
      <c r="BD551" s="708"/>
      <c r="BE551" s="708"/>
      <c r="BF551" s="708"/>
      <c r="BG551" s="708"/>
      <c r="BH551" s="708"/>
      <c r="BI551" s="708"/>
      <c r="BJ551" s="708"/>
      <c r="BK551" s="708"/>
      <c r="BL551" s="708"/>
      <c r="BM551" s="708"/>
    </row>
    <row r="552">
      <c r="A552" s="704"/>
      <c r="B552" s="708"/>
      <c r="C552" s="765"/>
      <c r="D552" s="708"/>
      <c r="E552" s="708"/>
      <c r="F552" s="708"/>
      <c r="G552" s="708"/>
      <c r="H552" s="708"/>
      <c r="I552" s="708"/>
      <c r="J552" s="708"/>
      <c r="K552" s="708"/>
      <c r="L552" s="708"/>
      <c r="M552" s="708"/>
      <c r="N552" s="708"/>
      <c r="O552" s="708"/>
      <c r="P552" s="708"/>
      <c r="Q552" s="708"/>
      <c r="R552" s="708"/>
      <c r="S552" s="708"/>
      <c r="T552" s="708"/>
      <c r="U552" s="708"/>
      <c r="V552" s="708"/>
      <c r="W552" s="708"/>
      <c r="X552" s="708"/>
      <c r="Y552" s="708"/>
      <c r="Z552" s="708"/>
      <c r="AA552" s="708"/>
      <c r="AB552" s="708"/>
      <c r="AC552" s="708"/>
      <c r="AD552" s="708"/>
      <c r="AE552" s="708"/>
      <c r="AF552" s="708"/>
      <c r="AG552" s="708"/>
      <c r="AH552" s="708"/>
      <c r="AI552" s="708"/>
      <c r="AJ552" s="708"/>
      <c r="AK552" s="708"/>
      <c r="AL552" s="708"/>
      <c r="AM552" s="708"/>
      <c r="AN552" s="708"/>
      <c r="AO552" s="708"/>
      <c r="AP552" s="708"/>
      <c r="AQ552" s="708"/>
      <c r="AR552" s="708"/>
      <c r="AS552" s="708"/>
      <c r="AT552" s="708"/>
      <c r="AU552" s="708"/>
      <c r="AV552" s="708"/>
      <c r="AW552" s="708"/>
      <c r="AX552" s="708"/>
      <c r="AY552" s="708"/>
      <c r="AZ552" s="708"/>
      <c r="BA552" s="708"/>
      <c r="BB552" s="708"/>
      <c r="BC552" s="708"/>
      <c r="BD552" s="708"/>
      <c r="BE552" s="708"/>
      <c r="BF552" s="708"/>
      <c r="BG552" s="708"/>
      <c r="BH552" s="708"/>
      <c r="BI552" s="708"/>
      <c r="BJ552" s="708"/>
      <c r="BK552" s="708"/>
      <c r="BL552" s="708"/>
      <c r="BM552" s="708"/>
    </row>
    <row r="553">
      <c r="A553" s="704"/>
      <c r="B553" s="708"/>
      <c r="C553" s="765"/>
      <c r="D553" s="708"/>
      <c r="E553" s="708"/>
      <c r="F553" s="708"/>
      <c r="G553" s="708"/>
      <c r="H553" s="708"/>
      <c r="I553" s="708"/>
      <c r="J553" s="708"/>
      <c r="K553" s="708"/>
      <c r="L553" s="708"/>
      <c r="M553" s="708"/>
      <c r="N553" s="708"/>
      <c r="O553" s="708"/>
      <c r="P553" s="708"/>
      <c r="Q553" s="708"/>
      <c r="R553" s="708"/>
      <c r="S553" s="708"/>
      <c r="T553" s="708"/>
      <c r="U553" s="708"/>
      <c r="V553" s="708"/>
      <c r="W553" s="708"/>
      <c r="X553" s="708"/>
      <c r="Y553" s="708"/>
      <c r="Z553" s="708"/>
      <c r="AA553" s="708"/>
      <c r="AB553" s="708"/>
      <c r="AC553" s="708"/>
      <c r="AD553" s="708"/>
      <c r="AE553" s="708"/>
      <c r="AF553" s="708"/>
      <c r="AG553" s="708"/>
      <c r="AH553" s="708"/>
      <c r="AI553" s="708"/>
      <c r="AJ553" s="708"/>
      <c r="AK553" s="708"/>
      <c r="AL553" s="708"/>
      <c r="AM553" s="708"/>
      <c r="AN553" s="708"/>
      <c r="AO553" s="708"/>
      <c r="AP553" s="708"/>
      <c r="AQ553" s="708"/>
      <c r="AR553" s="708"/>
      <c r="AS553" s="708"/>
      <c r="AT553" s="708"/>
      <c r="AU553" s="708"/>
      <c r="AV553" s="708"/>
      <c r="AW553" s="708"/>
      <c r="AX553" s="708"/>
      <c r="AY553" s="708"/>
      <c r="AZ553" s="708"/>
      <c r="BA553" s="708"/>
      <c r="BB553" s="708"/>
      <c r="BC553" s="708"/>
      <c r="BD553" s="708"/>
      <c r="BE553" s="708"/>
      <c r="BF553" s="708"/>
      <c r="BG553" s="708"/>
      <c r="BH553" s="708"/>
      <c r="BI553" s="708"/>
      <c r="BJ553" s="708"/>
      <c r="BK553" s="708"/>
      <c r="BL553" s="708"/>
      <c r="BM553" s="708"/>
    </row>
    <row r="554">
      <c r="A554" s="704"/>
      <c r="B554" s="708"/>
      <c r="C554" s="765"/>
      <c r="D554" s="708"/>
      <c r="E554" s="708"/>
      <c r="F554" s="708"/>
      <c r="G554" s="708"/>
      <c r="H554" s="708"/>
      <c r="I554" s="708"/>
      <c r="J554" s="708"/>
      <c r="K554" s="708"/>
      <c r="L554" s="708"/>
      <c r="M554" s="708"/>
      <c r="N554" s="708"/>
      <c r="O554" s="708"/>
      <c r="P554" s="708"/>
      <c r="Q554" s="708"/>
      <c r="R554" s="708"/>
      <c r="S554" s="708"/>
      <c r="T554" s="708"/>
      <c r="U554" s="708"/>
      <c r="V554" s="708"/>
      <c r="W554" s="708"/>
      <c r="X554" s="708"/>
      <c r="Y554" s="708"/>
      <c r="Z554" s="708"/>
      <c r="AA554" s="708"/>
      <c r="AB554" s="708"/>
      <c r="AC554" s="708"/>
      <c r="AD554" s="708"/>
      <c r="AE554" s="708"/>
      <c r="AF554" s="708"/>
      <c r="AG554" s="708"/>
      <c r="AH554" s="708"/>
      <c r="AI554" s="708"/>
      <c r="AJ554" s="708"/>
      <c r="AK554" s="708"/>
      <c r="AL554" s="708"/>
      <c r="AM554" s="708"/>
      <c r="AN554" s="708"/>
      <c r="AO554" s="708"/>
      <c r="AP554" s="708"/>
      <c r="AQ554" s="708"/>
      <c r="AR554" s="708"/>
      <c r="AS554" s="708"/>
      <c r="AT554" s="708"/>
      <c r="AU554" s="708"/>
      <c r="AV554" s="708"/>
      <c r="AW554" s="708"/>
      <c r="AX554" s="708"/>
      <c r="AY554" s="708"/>
      <c r="AZ554" s="708"/>
      <c r="BA554" s="708"/>
      <c r="BB554" s="708"/>
      <c r="BC554" s="708"/>
      <c r="BD554" s="708"/>
      <c r="BE554" s="708"/>
      <c r="BF554" s="708"/>
      <c r="BG554" s="708"/>
      <c r="BH554" s="708"/>
      <c r="BI554" s="708"/>
      <c r="BJ554" s="708"/>
      <c r="BK554" s="708"/>
      <c r="BL554" s="708"/>
      <c r="BM554" s="708"/>
    </row>
    <row r="555">
      <c r="A555" s="704"/>
      <c r="B555" s="708"/>
      <c r="C555" s="765"/>
      <c r="D555" s="708"/>
      <c r="E555" s="708"/>
      <c r="F555" s="708"/>
      <c r="G555" s="708"/>
      <c r="H555" s="708"/>
      <c r="I555" s="708"/>
      <c r="J555" s="708"/>
      <c r="K555" s="708"/>
      <c r="L555" s="708"/>
      <c r="M555" s="708"/>
      <c r="N555" s="708"/>
      <c r="O555" s="708"/>
      <c r="P555" s="708"/>
      <c r="Q555" s="708"/>
      <c r="R555" s="708"/>
      <c r="S555" s="708"/>
      <c r="T555" s="708"/>
      <c r="U555" s="708"/>
      <c r="V555" s="708"/>
      <c r="W555" s="708"/>
      <c r="X555" s="708"/>
      <c r="Y555" s="708"/>
      <c r="Z555" s="708"/>
      <c r="AA555" s="708"/>
      <c r="AB555" s="708"/>
      <c r="AC555" s="708"/>
      <c r="AD555" s="708"/>
      <c r="AE555" s="708"/>
      <c r="AF555" s="708"/>
      <c r="AG555" s="708"/>
      <c r="AH555" s="708"/>
      <c r="AI555" s="708"/>
      <c r="AJ555" s="708"/>
      <c r="AK555" s="708"/>
      <c r="AL555" s="708"/>
      <c r="AM555" s="708"/>
      <c r="AN555" s="708"/>
      <c r="AO555" s="708"/>
      <c r="AP555" s="708"/>
      <c r="AQ555" s="708"/>
      <c r="AR555" s="708"/>
      <c r="AS555" s="708"/>
      <c r="AT555" s="708"/>
      <c r="AU555" s="708"/>
      <c r="AV555" s="708"/>
      <c r="AW555" s="708"/>
      <c r="AX555" s="708"/>
      <c r="AY555" s="708"/>
      <c r="AZ555" s="708"/>
      <c r="BA555" s="708"/>
      <c r="BB555" s="708"/>
      <c r="BC555" s="708"/>
      <c r="BD555" s="708"/>
      <c r="BE555" s="708"/>
      <c r="BF555" s="708"/>
      <c r="BG555" s="708"/>
      <c r="BH555" s="708"/>
      <c r="BI555" s="708"/>
      <c r="BJ555" s="708"/>
      <c r="BK555" s="708"/>
      <c r="BL555" s="708"/>
      <c r="BM555" s="708"/>
    </row>
    <row r="556">
      <c r="A556" s="704"/>
      <c r="B556" s="708"/>
      <c r="C556" s="765"/>
      <c r="D556" s="708"/>
      <c r="E556" s="708"/>
      <c r="F556" s="708"/>
      <c r="G556" s="708"/>
      <c r="H556" s="708"/>
      <c r="I556" s="708"/>
      <c r="J556" s="708"/>
      <c r="K556" s="708"/>
      <c r="L556" s="708"/>
      <c r="M556" s="708"/>
      <c r="N556" s="708"/>
      <c r="O556" s="708"/>
      <c r="P556" s="708"/>
      <c r="Q556" s="708"/>
      <c r="R556" s="708"/>
      <c r="S556" s="708"/>
      <c r="T556" s="708"/>
      <c r="U556" s="708"/>
      <c r="V556" s="708"/>
      <c r="W556" s="708"/>
      <c r="X556" s="708"/>
      <c r="Y556" s="708"/>
      <c r="Z556" s="708"/>
      <c r="AA556" s="708"/>
      <c r="AB556" s="708"/>
      <c r="AC556" s="708"/>
      <c r="AD556" s="708"/>
      <c r="AE556" s="708"/>
      <c r="AF556" s="708"/>
      <c r="AG556" s="708"/>
      <c r="AH556" s="708"/>
      <c r="AI556" s="708"/>
      <c r="AJ556" s="708"/>
      <c r="AK556" s="708"/>
      <c r="AL556" s="708"/>
      <c r="AM556" s="708"/>
      <c r="AN556" s="708"/>
      <c r="AO556" s="708"/>
      <c r="AP556" s="708"/>
      <c r="AQ556" s="708"/>
      <c r="AR556" s="708"/>
      <c r="AS556" s="708"/>
      <c r="AT556" s="708"/>
      <c r="AU556" s="708"/>
      <c r="AV556" s="708"/>
      <c r="AW556" s="708"/>
      <c r="AX556" s="708"/>
      <c r="AY556" s="708"/>
      <c r="AZ556" s="708"/>
      <c r="BA556" s="708"/>
      <c r="BB556" s="708"/>
      <c r="BC556" s="708"/>
      <c r="BD556" s="708"/>
      <c r="BE556" s="708"/>
      <c r="BF556" s="708"/>
      <c r="BG556" s="708"/>
      <c r="BH556" s="708"/>
      <c r="BI556" s="708"/>
      <c r="BJ556" s="708"/>
      <c r="BK556" s="708"/>
      <c r="BL556" s="708"/>
      <c r="BM556" s="708"/>
    </row>
    <row r="557">
      <c r="A557" s="704"/>
      <c r="B557" s="708"/>
      <c r="C557" s="765"/>
      <c r="D557" s="708"/>
      <c r="E557" s="708"/>
      <c r="F557" s="708"/>
      <c r="G557" s="708"/>
      <c r="H557" s="708"/>
      <c r="I557" s="708"/>
      <c r="J557" s="708"/>
      <c r="K557" s="708"/>
      <c r="L557" s="708"/>
      <c r="M557" s="708"/>
      <c r="N557" s="708"/>
      <c r="O557" s="708"/>
      <c r="P557" s="708"/>
      <c r="Q557" s="708"/>
      <c r="R557" s="708"/>
      <c r="S557" s="708"/>
      <c r="T557" s="708"/>
      <c r="U557" s="708"/>
      <c r="V557" s="708"/>
      <c r="W557" s="708"/>
      <c r="X557" s="708"/>
      <c r="Y557" s="708"/>
      <c r="Z557" s="708"/>
      <c r="AA557" s="708"/>
      <c r="AB557" s="708"/>
      <c r="AC557" s="708"/>
      <c r="AD557" s="708"/>
      <c r="AE557" s="708"/>
      <c r="AF557" s="708"/>
      <c r="AG557" s="708"/>
      <c r="AH557" s="708"/>
      <c r="AI557" s="708"/>
      <c r="AJ557" s="708"/>
      <c r="AK557" s="708"/>
      <c r="AL557" s="708"/>
      <c r="AM557" s="708"/>
      <c r="AN557" s="708"/>
      <c r="AO557" s="708"/>
      <c r="AP557" s="708"/>
      <c r="AQ557" s="708"/>
      <c r="AR557" s="708"/>
      <c r="AS557" s="708"/>
      <c r="AT557" s="708"/>
      <c r="AU557" s="708"/>
      <c r="AV557" s="708"/>
      <c r="AW557" s="708"/>
      <c r="AX557" s="708"/>
      <c r="AY557" s="708"/>
      <c r="AZ557" s="708"/>
      <c r="BA557" s="708"/>
      <c r="BB557" s="708"/>
      <c r="BC557" s="708"/>
      <c r="BD557" s="708"/>
      <c r="BE557" s="708"/>
      <c r="BF557" s="708"/>
      <c r="BG557" s="708"/>
      <c r="BH557" s="708"/>
      <c r="BI557" s="708"/>
      <c r="BJ557" s="708"/>
      <c r="BK557" s="708"/>
      <c r="BL557" s="708"/>
      <c r="BM557" s="708"/>
    </row>
    <row r="558">
      <c r="A558" s="704"/>
      <c r="B558" s="708"/>
      <c r="C558" s="765"/>
      <c r="D558" s="708"/>
      <c r="E558" s="708"/>
      <c r="F558" s="708"/>
      <c r="G558" s="708"/>
      <c r="H558" s="708"/>
      <c r="I558" s="708"/>
      <c r="J558" s="708"/>
      <c r="K558" s="708"/>
      <c r="L558" s="708"/>
      <c r="M558" s="708"/>
      <c r="N558" s="708"/>
      <c r="O558" s="708"/>
      <c r="P558" s="708"/>
      <c r="Q558" s="708"/>
      <c r="R558" s="708"/>
      <c r="S558" s="708"/>
      <c r="T558" s="708"/>
      <c r="U558" s="708"/>
      <c r="V558" s="708"/>
      <c r="W558" s="708"/>
      <c r="X558" s="708"/>
      <c r="Y558" s="708"/>
      <c r="Z558" s="708"/>
      <c r="AA558" s="708"/>
      <c r="AB558" s="708"/>
      <c r="AC558" s="708"/>
      <c r="AD558" s="708"/>
      <c r="AE558" s="708"/>
      <c r="AF558" s="708"/>
      <c r="AG558" s="708"/>
      <c r="AH558" s="708"/>
      <c r="AI558" s="708"/>
      <c r="AJ558" s="708"/>
      <c r="AK558" s="708"/>
      <c r="AL558" s="708"/>
      <c r="AM558" s="708"/>
      <c r="AN558" s="708"/>
      <c r="AO558" s="708"/>
      <c r="AP558" s="708"/>
      <c r="AQ558" s="708"/>
      <c r="AR558" s="708"/>
      <c r="AS558" s="708"/>
      <c r="AT558" s="708"/>
      <c r="AU558" s="708"/>
      <c r="AV558" s="708"/>
      <c r="AW558" s="708"/>
      <c r="AX558" s="708"/>
      <c r="AY558" s="708"/>
      <c r="AZ558" s="708"/>
      <c r="BA558" s="708"/>
      <c r="BB558" s="708"/>
      <c r="BC558" s="708"/>
      <c r="BD558" s="708"/>
      <c r="BE558" s="708"/>
      <c r="BF558" s="708"/>
      <c r="BG558" s="708"/>
      <c r="BH558" s="708"/>
      <c r="BI558" s="708"/>
      <c r="BJ558" s="708"/>
      <c r="BK558" s="708"/>
      <c r="BL558" s="708"/>
      <c r="BM558" s="708"/>
    </row>
    <row r="559">
      <c r="A559" s="704"/>
      <c r="B559" s="708"/>
      <c r="C559" s="765"/>
      <c r="D559" s="708"/>
      <c r="E559" s="708"/>
      <c r="F559" s="708"/>
      <c r="G559" s="708"/>
      <c r="H559" s="708"/>
      <c r="I559" s="708"/>
      <c r="J559" s="708"/>
      <c r="K559" s="708"/>
      <c r="L559" s="708"/>
      <c r="M559" s="708"/>
      <c r="N559" s="708"/>
      <c r="O559" s="708"/>
      <c r="P559" s="708"/>
      <c r="Q559" s="708"/>
      <c r="R559" s="708"/>
      <c r="S559" s="708"/>
      <c r="T559" s="708"/>
      <c r="U559" s="708"/>
      <c r="V559" s="708"/>
      <c r="W559" s="708"/>
      <c r="X559" s="708"/>
      <c r="Y559" s="708"/>
      <c r="Z559" s="708"/>
      <c r="AA559" s="708"/>
      <c r="AB559" s="708"/>
      <c r="AC559" s="708"/>
      <c r="AD559" s="708"/>
      <c r="AE559" s="708"/>
      <c r="AF559" s="708"/>
      <c r="AG559" s="708"/>
      <c r="AH559" s="708"/>
      <c r="AI559" s="708"/>
      <c r="AJ559" s="708"/>
      <c r="AK559" s="708"/>
      <c r="AL559" s="708"/>
      <c r="AM559" s="708"/>
      <c r="AN559" s="708"/>
      <c r="AO559" s="708"/>
      <c r="AP559" s="708"/>
      <c r="AQ559" s="708"/>
      <c r="AR559" s="708"/>
      <c r="AS559" s="708"/>
      <c r="AT559" s="708"/>
      <c r="AU559" s="708"/>
      <c r="AV559" s="708"/>
      <c r="AW559" s="708"/>
      <c r="AX559" s="708"/>
      <c r="AY559" s="708"/>
      <c r="AZ559" s="708"/>
      <c r="BA559" s="708"/>
      <c r="BB559" s="708"/>
      <c r="BC559" s="708"/>
      <c r="BD559" s="708"/>
      <c r="BE559" s="708"/>
      <c r="BF559" s="708"/>
      <c r="BG559" s="708"/>
      <c r="BH559" s="708"/>
      <c r="BI559" s="708"/>
      <c r="BJ559" s="708"/>
      <c r="BK559" s="708"/>
      <c r="BL559" s="708"/>
      <c r="BM559" s="708"/>
    </row>
    <row r="560">
      <c r="A560" s="704"/>
      <c r="B560" s="708"/>
      <c r="C560" s="765"/>
      <c r="D560" s="708"/>
      <c r="E560" s="708"/>
      <c r="F560" s="708"/>
      <c r="G560" s="708"/>
      <c r="H560" s="708"/>
      <c r="I560" s="708"/>
      <c r="J560" s="708"/>
      <c r="K560" s="708"/>
      <c r="L560" s="708"/>
      <c r="M560" s="708"/>
      <c r="N560" s="708"/>
      <c r="O560" s="708"/>
      <c r="P560" s="708"/>
      <c r="Q560" s="708"/>
      <c r="R560" s="708"/>
      <c r="S560" s="708"/>
      <c r="T560" s="708"/>
      <c r="U560" s="708"/>
      <c r="V560" s="708"/>
      <c r="W560" s="708"/>
      <c r="X560" s="708"/>
      <c r="Y560" s="708"/>
      <c r="Z560" s="708"/>
      <c r="AA560" s="708"/>
      <c r="AB560" s="708"/>
      <c r="AC560" s="708"/>
      <c r="AD560" s="708"/>
      <c r="AE560" s="708"/>
      <c r="AF560" s="708"/>
      <c r="AG560" s="708"/>
      <c r="AH560" s="708"/>
      <c r="AI560" s="708"/>
      <c r="AJ560" s="708"/>
      <c r="AK560" s="708"/>
      <c r="AL560" s="708"/>
      <c r="AM560" s="708"/>
      <c r="AN560" s="708"/>
      <c r="AO560" s="708"/>
      <c r="AP560" s="708"/>
      <c r="AQ560" s="708"/>
      <c r="AR560" s="708"/>
      <c r="AS560" s="708"/>
      <c r="AT560" s="708"/>
      <c r="AU560" s="708"/>
      <c r="AV560" s="708"/>
      <c r="AW560" s="708"/>
      <c r="AX560" s="708"/>
      <c r="AY560" s="708"/>
      <c r="AZ560" s="708"/>
      <c r="BA560" s="708"/>
      <c r="BB560" s="708"/>
      <c r="BC560" s="708"/>
      <c r="BD560" s="708"/>
      <c r="BE560" s="708"/>
      <c r="BF560" s="708"/>
      <c r="BG560" s="708"/>
      <c r="BH560" s="708"/>
      <c r="BI560" s="708"/>
      <c r="BJ560" s="708"/>
      <c r="BK560" s="708"/>
      <c r="BL560" s="708"/>
      <c r="BM560" s="708"/>
    </row>
    <row r="561">
      <c r="A561" s="704"/>
      <c r="B561" s="708"/>
      <c r="C561" s="765"/>
      <c r="D561" s="708"/>
      <c r="E561" s="708"/>
      <c r="F561" s="708"/>
      <c r="G561" s="708"/>
      <c r="H561" s="708"/>
      <c r="I561" s="708"/>
      <c r="J561" s="708"/>
      <c r="K561" s="708"/>
      <c r="L561" s="708"/>
      <c r="M561" s="708"/>
      <c r="N561" s="708"/>
      <c r="O561" s="708"/>
      <c r="P561" s="708"/>
      <c r="Q561" s="708"/>
      <c r="R561" s="708"/>
      <c r="S561" s="708"/>
      <c r="T561" s="708"/>
      <c r="U561" s="708"/>
      <c r="V561" s="708"/>
      <c r="W561" s="708"/>
      <c r="X561" s="708"/>
      <c r="Y561" s="708"/>
      <c r="Z561" s="708"/>
      <c r="AA561" s="708"/>
      <c r="AB561" s="708"/>
      <c r="AC561" s="708"/>
      <c r="AD561" s="708"/>
      <c r="AE561" s="708"/>
      <c r="AF561" s="708"/>
      <c r="AG561" s="708"/>
      <c r="AH561" s="708"/>
      <c r="AI561" s="708"/>
      <c r="AJ561" s="708"/>
      <c r="AK561" s="708"/>
      <c r="AL561" s="708"/>
      <c r="AM561" s="708"/>
      <c r="AN561" s="708"/>
      <c r="AO561" s="708"/>
      <c r="AP561" s="708"/>
      <c r="AQ561" s="708"/>
      <c r="AR561" s="708"/>
      <c r="AS561" s="708"/>
      <c r="AT561" s="708"/>
      <c r="AU561" s="708"/>
      <c r="AV561" s="708"/>
      <c r="AW561" s="708"/>
      <c r="AX561" s="708"/>
      <c r="AY561" s="708"/>
      <c r="AZ561" s="708"/>
      <c r="BA561" s="708"/>
      <c r="BB561" s="708"/>
      <c r="BC561" s="708"/>
      <c r="BD561" s="708"/>
      <c r="BE561" s="708"/>
      <c r="BF561" s="708"/>
      <c r="BG561" s="708"/>
      <c r="BH561" s="708"/>
      <c r="BI561" s="708"/>
      <c r="BJ561" s="708"/>
      <c r="BK561" s="708"/>
      <c r="BL561" s="708"/>
      <c r="BM561" s="708"/>
    </row>
    <row r="562">
      <c r="A562" s="704"/>
      <c r="B562" s="708"/>
      <c r="C562" s="765"/>
      <c r="D562" s="708"/>
      <c r="E562" s="708"/>
      <c r="F562" s="708"/>
      <c r="G562" s="708"/>
      <c r="H562" s="708"/>
      <c r="I562" s="708"/>
      <c r="J562" s="708"/>
      <c r="K562" s="708"/>
      <c r="L562" s="708"/>
      <c r="M562" s="708"/>
      <c r="N562" s="708"/>
      <c r="O562" s="708"/>
      <c r="P562" s="708"/>
      <c r="Q562" s="708"/>
      <c r="R562" s="708"/>
      <c r="S562" s="708"/>
      <c r="T562" s="708"/>
      <c r="U562" s="708"/>
      <c r="V562" s="708"/>
      <c r="W562" s="708"/>
      <c r="X562" s="708"/>
      <c r="Y562" s="708"/>
      <c r="Z562" s="708"/>
      <c r="AA562" s="708"/>
      <c r="AB562" s="708"/>
      <c r="AC562" s="708"/>
      <c r="AD562" s="708"/>
      <c r="AE562" s="708"/>
      <c r="AF562" s="708"/>
      <c r="AG562" s="708"/>
      <c r="AH562" s="708"/>
      <c r="AI562" s="708"/>
      <c r="AJ562" s="708"/>
      <c r="AK562" s="708"/>
      <c r="AL562" s="708"/>
      <c r="AM562" s="708"/>
      <c r="AN562" s="708"/>
      <c r="AO562" s="708"/>
      <c r="AP562" s="708"/>
      <c r="AQ562" s="708"/>
      <c r="AR562" s="708"/>
      <c r="AS562" s="708"/>
      <c r="AT562" s="708"/>
      <c r="AU562" s="708"/>
      <c r="AV562" s="708"/>
      <c r="AW562" s="708"/>
      <c r="AX562" s="708"/>
      <c r="AY562" s="708"/>
      <c r="AZ562" s="708"/>
      <c r="BA562" s="708"/>
      <c r="BB562" s="708"/>
      <c r="BC562" s="708"/>
      <c r="BD562" s="708"/>
      <c r="BE562" s="708"/>
      <c r="BF562" s="708"/>
      <c r="BG562" s="708"/>
      <c r="BH562" s="708"/>
      <c r="BI562" s="708"/>
      <c r="BJ562" s="708"/>
      <c r="BK562" s="708"/>
      <c r="BL562" s="708"/>
      <c r="BM562" s="708"/>
    </row>
    <row r="563">
      <c r="A563" s="704"/>
      <c r="B563" s="708"/>
      <c r="C563" s="765"/>
      <c r="D563" s="708"/>
      <c r="E563" s="708"/>
      <c r="F563" s="708"/>
      <c r="G563" s="708"/>
      <c r="H563" s="708"/>
      <c r="I563" s="708"/>
      <c r="J563" s="708"/>
      <c r="K563" s="708"/>
      <c r="L563" s="708"/>
      <c r="M563" s="708"/>
      <c r="N563" s="708"/>
      <c r="O563" s="708"/>
      <c r="P563" s="708"/>
      <c r="Q563" s="708"/>
      <c r="R563" s="708"/>
      <c r="S563" s="708"/>
      <c r="T563" s="708"/>
      <c r="U563" s="708"/>
      <c r="V563" s="708"/>
      <c r="W563" s="708"/>
      <c r="X563" s="708"/>
      <c r="Y563" s="708"/>
      <c r="Z563" s="708"/>
      <c r="AA563" s="708"/>
      <c r="AB563" s="708"/>
      <c r="AC563" s="708"/>
      <c r="AD563" s="708"/>
      <c r="AE563" s="708"/>
      <c r="AF563" s="708"/>
      <c r="AG563" s="708"/>
      <c r="AH563" s="708"/>
      <c r="AI563" s="708"/>
      <c r="AJ563" s="708"/>
      <c r="AK563" s="708"/>
      <c r="AL563" s="708"/>
      <c r="AM563" s="708"/>
      <c r="AN563" s="708"/>
      <c r="AO563" s="708"/>
      <c r="AP563" s="708"/>
      <c r="AQ563" s="708"/>
      <c r="AR563" s="708"/>
      <c r="AS563" s="708"/>
      <c r="AT563" s="708"/>
      <c r="AU563" s="708"/>
      <c r="AV563" s="708"/>
      <c r="AW563" s="708"/>
      <c r="AX563" s="708"/>
      <c r="AY563" s="708"/>
      <c r="AZ563" s="708"/>
      <c r="BA563" s="708"/>
      <c r="BB563" s="708"/>
      <c r="BC563" s="708"/>
      <c r="BD563" s="708"/>
      <c r="BE563" s="708"/>
      <c r="BF563" s="708"/>
      <c r="BG563" s="708"/>
      <c r="BH563" s="708"/>
      <c r="BI563" s="708"/>
      <c r="BJ563" s="708"/>
      <c r="BK563" s="708"/>
      <c r="BL563" s="708"/>
      <c r="BM563" s="708"/>
    </row>
    <row r="564">
      <c r="A564" s="704"/>
      <c r="B564" s="708"/>
      <c r="C564" s="765"/>
      <c r="D564" s="708"/>
      <c r="E564" s="708"/>
      <c r="F564" s="708"/>
      <c r="G564" s="708"/>
      <c r="H564" s="708"/>
      <c r="I564" s="708"/>
      <c r="J564" s="708"/>
      <c r="K564" s="708"/>
      <c r="L564" s="708"/>
      <c r="M564" s="708"/>
      <c r="N564" s="708"/>
      <c r="O564" s="708"/>
      <c r="P564" s="708"/>
      <c r="Q564" s="708"/>
      <c r="R564" s="708"/>
      <c r="S564" s="708"/>
      <c r="T564" s="708"/>
      <c r="U564" s="708"/>
      <c r="V564" s="708"/>
      <c r="W564" s="708"/>
      <c r="X564" s="708"/>
      <c r="Y564" s="708"/>
      <c r="Z564" s="708"/>
      <c r="AA564" s="708"/>
      <c r="AB564" s="708"/>
      <c r="AC564" s="708"/>
      <c r="AD564" s="708"/>
      <c r="AE564" s="708"/>
      <c r="AF564" s="708"/>
      <c r="AG564" s="708"/>
      <c r="AH564" s="708"/>
      <c r="AI564" s="708"/>
      <c r="AJ564" s="708"/>
      <c r="AK564" s="708"/>
      <c r="AL564" s="708"/>
      <c r="AM564" s="708"/>
      <c r="AN564" s="708"/>
      <c r="AO564" s="708"/>
      <c r="AP564" s="708"/>
      <c r="AQ564" s="708"/>
      <c r="AR564" s="708"/>
      <c r="AS564" s="708"/>
      <c r="AT564" s="708"/>
      <c r="AU564" s="708"/>
      <c r="AV564" s="708"/>
      <c r="AW564" s="708"/>
      <c r="AX564" s="708"/>
      <c r="AY564" s="708"/>
      <c r="AZ564" s="708"/>
      <c r="BA564" s="708"/>
      <c r="BB564" s="708"/>
      <c r="BC564" s="708"/>
      <c r="BD564" s="708"/>
      <c r="BE564" s="708"/>
      <c r="BF564" s="708"/>
      <c r="BG564" s="708"/>
      <c r="BH564" s="708"/>
      <c r="BI564" s="708"/>
      <c r="BJ564" s="708"/>
      <c r="BK564" s="708"/>
      <c r="BL564" s="708"/>
      <c r="BM564" s="708"/>
    </row>
    <row r="565">
      <c r="A565" s="704"/>
      <c r="B565" s="708"/>
      <c r="C565" s="765"/>
      <c r="D565" s="708"/>
      <c r="E565" s="708"/>
      <c r="F565" s="708"/>
      <c r="G565" s="708"/>
      <c r="H565" s="708"/>
      <c r="I565" s="708"/>
      <c r="J565" s="708"/>
      <c r="K565" s="708"/>
      <c r="L565" s="708"/>
      <c r="M565" s="708"/>
      <c r="N565" s="708"/>
      <c r="O565" s="708"/>
      <c r="P565" s="708"/>
      <c r="Q565" s="708"/>
      <c r="R565" s="708"/>
      <c r="S565" s="708"/>
      <c r="T565" s="708"/>
      <c r="U565" s="708"/>
      <c r="V565" s="708"/>
      <c r="W565" s="708"/>
      <c r="X565" s="708"/>
      <c r="Y565" s="708"/>
      <c r="Z565" s="708"/>
      <c r="AA565" s="708"/>
      <c r="AB565" s="708"/>
      <c r="AC565" s="708"/>
      <c r="AD565" s="708"/>
      <c r="AE565" s="708"/>
      <c r="AF565" s="708"/>
      <c r="AG565" s="708"/>
      <c r="AH565" s="708"/>
      <c r="AI565" s="708"/>
      <c r="AJ565" s="708"/>
      <c r="AK565" s="708"/>
      <c r="AL565" s="708"/>
      <c r="AM565" s="708"/>
      <c r="AN565" s="708"/>
      <c r="AO565" s="708"/>
      <c r="AP565" s="708"/>
      <c r="AQ565" s="708"/>
      <c r="AR565" s="708"/>
      <c r="AS565" s="708"/>
      <c r="AT565" s="708"/>
      <c r="AU565" s="708"/>
      <c r="AV565" s="708"/>
      <c r="AW565" s="708"/>
      <c r="AX565" s="708"/>
      <c r="AY565" s="708"/>
      <c r="AZ565" s="708"/>
      <c r="BA565" s="708"/>
      <c r="BB565" s="708"/>
      <c r="BC565" s="708"/>
      <c r="BD565" s="708"/>
      <c r="BE565" s="708"/>
      <c r="BF565" s="708"/>
      <c r="BG565" s="708"/>
      <c r="BH565" s="708"/>
      <c r="BI565" s="708"/>
      <c r="BJ565" s="708"/>
      <c r="BK565" s="708"/>
      <c r="BL565" s="708"/>
      <c r="BM565" s="708"/>
    </row>
    <row r="566">
      <c r="A566" s="704"/>
      <c r="B566" s="708"/>
      <c r="C566" s="765"/>
      <c r="D566" s="708"/>
      <c r="E566" s="708"/>
      <c r="F566" s="708"/>
      <c r="G566" s="708"/>
      <c r="H566" s="708"/>
      <c r="I566" s="708"/>
      <c r="J566" s="708"/>
      <c r="K566" s="708"/>
      <c r="L566" s="708"/>
      <c r="M566" s="708"/>
      <c r="N566" s="708"/>
      <c r="O566" s="708"/>
      <c r="P566" s="708"/>
      <c r="Q566" s="708"/>
      <c r="R566" s="708"/>
      <c r="S566" s="708"/>
      <c r="T566" s="708"/>
      <c r="U566" s="708"/>
      <c r="V566" s="708"/>
      <c r="W566" s="708"/>
      <c r="X566" s="708"/>
      <c r="Y566" s="708"/>
      <c r="Z566" s="708"/>
      <c r="AA566" s="708"/>
      <c r="AB566" s="708"/>
      <c r="AC566" s="708"/>
      <c r="AD566" s="708"/>
      <c r="AE566" s="708"/>
      <c r="AF566" s="708"/>
      <c r="AG566" s="708"/>
      <c r="AH566" s="708"/>
      <c r="AI566" s="708"/>
      <c r="AJ566" s="708"/>
      <c r="AK566" s="708"/>
      <c r="AL566" s="708"/>
      <c r="AM566" s="708"/>
      <c r="AN566" s="708"/>
      <c r="AO566" s="708"/>
      <c r="AP566" s="708"/>
      <c r="AQ566" s="708"/>
      <c r="AR566" s="708"/>
      <c r="AS566" s="708"/>
      <c r="AT566" s="708"/>
      <c r="AU566" s="708"/>
      <c r="AV566" s="708"/>
      <c r="AW566" s="708"/>
      <c r="AX566" s="708"/>
      <c r="AY566" s="708"/>
      <c r="AZ566" s="708"/>
      <c r="BA566" s="708"/>
      <c r="BB566" s="708"/>
      <c r="BC566" s="708"/>
      <c r="BD566" s="708"/>
      <c r="BE566" s="708"/>
      <c r="BF566" s="708"/>
      <c r="BG566" s="708"/>
      <c r="BH566" s="708"/>
      <c r="BI566" s="708"/>
      <c r="BJ566" s="708"/>
      <c r="BK566" s="708"/>
      <c r="BL566" s="708"/>
      <c r="BM566" s="708"/>
    </row>
    <row r="567">
      <c r="A567" s="704"/>
      <c r="B567" s="708"/>
      <c r="C567" s="765"/>
      <c r="D567" s="708"/>
      <c r="E567" s="708"/>
      <c r="F567" s="708"/>
      <c r="G567" s="708"/>
      <c r="H567" s="708"/>
      <c r="I567" s="708"/>
      <c r="J567" s="708"/>
      <c r="K567" s="708"/>
      <c r="L567" s="708"/>
      <c r="M567" s="708"/>
      <c r="N567" s="708"/>
      <c r="O567" s="708"/>
      <c r="P567" s="708"/>
      <c r="Q567" s="708"/>
      <c r="R567" s="708"/>
      <c r="S567" s="708"/>
      <c r="T567" s="708"/>
      <c r="U567" s="708"/>
      <c r="V567" s="708"/>
      <c r="W567" s="708"/>
      <c r="X567" s="708"/>
      <c r="Y567" s="708"/>
      <c r="Z567" s="708"/>
      <c r="AA567" s="708"/>
      <c r="AB567" s="708"/>
      <c r="AC567" s="708"/>
      <c r="AD567" s="708"/>
      <c r="AE567" s="708"/>
      <c r="AF567" s="708"/>
      <c r="AG567" s="708"/>
      <c r="AH567" s="708"/>
      <c r="AI567" s="708"/>
      <c r="AJ567" s="708"/>
      <c r="AK567" s="708"/>
      <c r="AL567" s="708"/>
      <c r="AM567" s="708"/>
      <c r="AN567" s="708"/>
      <c r="AO567" s="708"/>
      <c r="AP567" s="708"/>
      <c r="AQ567" s="708"/>
      <c r="AR567" s="708"/>
      <c r="AS567" s="708"/>
      <c r="AT567" s="708"/>
      <c r="AU567" s="708"/>
      <c r="AV567" s="708"/>
      <c r="AW567" s="708"/>
      <c r="AX567" s="708"/>
      <c r="AY567" s="708"/>
      <c r="AZ567" s="708"/>
      <c r="BA567" s="708"/>
      <c r="BB567" s="708"/>
      <c r="BC567" s="708"/>
      <c r="BD567" s="708"/>
      <c r="BE567" s="708"/>
      <c r="BF567" s="708"/>
      <c r="BG567" s="708"/>
      <c r="BH567" s="708"/>
      <c r="BI567" s="708"/>
      <c r="BJ567" s="708"/>
      <c r="BK567" s="708"/>
      <c r="BL567" s="708"/>
      <c r="BM567" s="708"/>
    </row>
    <row r="568">
      <c r="A568" s="704"/>
      <c r="B568" s="708"/>
      <c r="C568" s="765"/>
      <c r="D568" s="708"/>
      <c r="E568" s="708"/>
      <c r="F568" s="708"/>
      <c r="G568" s="708"/>
      <c r="H568" s="708"/>
      <c r="I568" s="708"/>
      <c r="J568" s="708"/>
      <c r="K568" s="708"/>
      <c r="L568" s="708"/>
      <c r="M568" s="708"/>
      <c r="N568" s="708"/>
      <c r="O568" s="708"/>
      <c r="P568" s="708"/>
      <c r="Q568" s="708"/>
      <c r="R568" s="708"/>
      <c r="S568" s="708"/>
      <c r="T568" s="708"/>
      <c r="U568" s="708"/>
      <c r="V568" s="708"/>
      <c r="W568" s="708"/>
      <c r="X568" s="708"/>
      <c r="Y568" s="708"/>
      <c r="Z568" s="708"/>
      <c r="AA568" s="708"/>
      <c r="AB568" s="708"/>
      <c r="AC568" s="708"/>
      <c r="AD568" s="708"/>
      <c r="AE568" s="708"/>
      <c r="AF568" s="708"/>
      <c r="AG568" s="708"/>
      <c r="AH568" s="708"/>
      <c r="AI568" s="708"/>
      <c r="AJ568" s="708"/>
      <c r="AK568" s="708"/>
      <c r="AL568" s="708"/>
      <c r="AM568" s="708"/>
      <c r="AN568" s="708"/>
      <c r="AO568" s="708"/>
      <c r="AP568" s="708"/>
      <c r="AQ568" s="708"/>
      <c r="AR568" s="708"/>
      <c r="AS568" s="708"/>
      <c r="AT568" s="708"/>
      <c r="AU568" s="708"/>
      <c r="AV568" s="708"/>
      <c r="AW568" s="708"/>
      <c r="AX568" s="708"/>
      <c r="AY568" s="708"/>
      <c r="AZ568" s="708"/>
      <c r="BA568" s="708"/>
      <c r="BB568" s="708"/>
      <c r="BC568" s="708"/>
      <c r="BD568" s="708"/>
      <c r="BE568" s="708"/>
      <c r="BF568" s="708"/>
      <c r="BG568" s="708"/>
      <c r="BH568" s="708"/>
      <c r="BI568" s="708"/>
      <c r="BJ568" s="708"/>
      <c r="BK568" s="708"/>
      <c r="BL568" s="708"/>
      <c r="BM568" s="708"/>
    </row>
    <row r="569">
      <c r="A569" s="704"/>
      <c r="B569" s="708"/>
      <c r="C569" s="765"/>
      <c r="D569" s="708"/>
      <c r="E569" s="708"/>
      <c r="F569" s="708"/>
      <c r="G569" s="708"/>
      <c r="H569" s="708"/>
      <c r="I569" s="708"/>
      <c r="J569" s="708"/>
      <c r="K569" s="708"/>
      <c r="L569" s="708"/>
      <c r="M569" s="708"/>
      <c r="N569" s="708"/>
      <c r="O569" s="708"/>
      <c r="P569" s="708"/>
      <c r="Q569" s="708"/>
      <c r="R569" s="708"/>
      <c r="S569" s="708"/>
      <c r="T569" s="708"/>
      <c r="U569" s="708"/>
      <c r="V569" s="708"/>
      <c r="W569" s="708"/>
      <c r="X569" s="708"/>
      <c r="Y569" s="708"/>
      <c r="Z569" s="708"/>
      <c r="AA569" s="708"/>
      <c r="AB569" s="708"/>
      <c r="AC569" s="708"/>
      <c r="AD569" s="708"/>
      <c r="AE569" s="708"/>
      <c r="AF569" s="708"/>
      <c r="AG569" s="708"/>
      <c r="AH569" s="708"/>
      <c r="AI569" s="708"/>
      <c r="AJ569" s="708"/>
      <c r="AK569" s="708"/>
      <c r="AL569" s="708"/>
      <c r="AM569" s="708"/>
      <c r="AN569" s="708"/>
      <c r="AO569" s="708"/>
      <c r="AP569" s="708"/>
      <c r="AQ569" s="708"/>
      <c r="AR569" s="708"/>
      <c r="AS569" s="708"/>
      <c r="AT569" s="708"/>
      <c r="AU569" s="708"/>
      <c r="AV569" s="708"/>
      <c r="AW569" s="708"/>
      <c r="AX569" s="708"/>
      <c r="AY569" s="708"/>
      <c r="AZ569" s="708"/>
      <c r="BA569" s="708"/>
      <c r="BB569" s="708"/>
      <c r="BC569" s="708"/>
      <c r="BD569" s="708"/>
      <c r="BE569" s="708"/>
      <c r="BF569" s="708"/>
      <c r="BG569" s="708"/>
      <c r="BH569" s="708"/>
      <c r="BI569" s="708"/>
      <c r="BJ569" s="708"/>
      <c r="BK569" s="708"/>
      <c r="BL569" s="708"/>
      <c r="BM569" s="708"/>
    </row>
    <row r="570">
      <c r="A570" s="704"/>
      <c r="B570" s="708"/>
      <c r="C570" s="765"/>
      <c r="D570" s="708"/>
      <c r="E570" s="708"/>
      <c r="F570" s="708"/>
      <c r="G570" s="708"/>
      <c r="H570" s="708"/>
      <c r="I570" s="708"/>
      <c r="J570" s="708"/>
      <c r="K570" s="708"/>
      <c r="L570" s="708"/>
      <c r="M570" s="708"/>
      <c r="N570" s="708"/>
      <c r="O570" s="708"/>
      <c r="P570" s="708"/>
      <c r="Q570" s="708"/>
      <c r="R570" s="708"/>
      <c r="S570" s="708"/>
      <c r="T570" s="708"/>
      <c r="U570" s="708"/>
      <c r="V570" s="708"/>
      <c r="W570" s="708"/>
      <c r="X570" s="708"/>
      <c r="Y570" s="708"/>
      <c r="Z570" s="708"/>
      <c r="AA570" s="708"/>
      <c r="AB570" s="708"/>
      <c r="AC570" s="708"/>
      <c r="AD570" s="708"/>
      <c r="AE570" s="708"/>
      <c r="AF570" s="708"/>
      <c r="AG570" s="708"/>
      <c r="AH570" s="708"/>
      <c r="AI570" s="708"/>
      <c r="AJ570" s="708"/>
      <c r="AK570" s="708"/>
      <c r="AL570" s="708"/>
      <c r="AM570" s="708"/>
      <c r="AN570" s="708"/>
      <c r="AO570" s="708"/>
      <c r="AP570" s="708"/>
      <c r="AQ570" s="708"/>
      <c r="AR570" s="708"/>
      <c r="AS570" s="708"/>
      <c r="AT570" s="708"/>
      <c r="AU570" s="708"/>
      <c r="AV570" s="708"/>
      <c r="AW570" s="708"/>
      <c r="AX570" s="708"/>
      <c r="AY570" s="708"/>
      <c r="AZ570" s="708"/>
      <c r="BA570" s="708"/>
      <c r="BB570" s="708"/>
      <c r="BC570" s="708"/>
      <c r="BD570" s="708"/>
      <c r="BE570" s="708"/>
      <c r="BF570" s="708"/>
      <c r="BG570" s="708"/>
      <c r="BH570" s="708"/>
      <c r="BI570" s="708"/>
      <c r="BJ570" s="708"/>
      <c r="BK570" s="708"/>
      <c r="BL570" s="708"/>
      <c r="BM570" s="708"/>
    </row>
    <row r="571">
      <c r="A571" s="704"/>
      <c r="B571" s="708"/>
      <c r="C571" s="765"/>
      <c r="D571" s="708"/>
      <c r="E571" s="708"/>
      <c r="F571" s="708"/>
      <c r="G571" s="708"/>
      <c r="H571" s="708"/>
      <c r="I571" s="708"/>
      <c r="J571" s="708"/>
      <c r="K571" s="708"/>
      <c r="L571" s="708"/>
      <c r="M571" s="708"/>
      <c r="N571" s="708"/>
      <c r="O571" s="708"/>
      <c r="P571" s="708"/>
      <c r="Q571" s="708"/>
      <c r="R571" s="708"/>
      <c r="S571" s="708"/>
      <c r="T571" s="708"/>
      <c r="U571" s="708"/>
      <c r="V571" s="708"/>
      <c r="W571" s="708"/>
      <c r="X571" s="708"/>
      <c r="Y571" s="708"/>
      <c r="Z571" s="708"/>
      <c r="AA571" s="708"/>
      <c r="AB571" s="708"/>
      <c r="AC571" s="708"/>
      <c r="AD571" s="708"/>
      <c r="AE571" s="708"/>
      <c r="AF571" s="708"/>
      <c r="AG571" s="708"/>
      <c r="AH571" s="708"/>
      <c r="AI571" s="708"/>
      <c r="AJ571" s="708"/>
      <c r="AK571" s="708"/>
      <c r="AL571" s="708"/>
      <c r="AM571" s="708"/>
      <c r="AN571" s="708"/>
      <c r="AO571" s="708"/>
      <c r="AP571" s="708"/>
      <c r="AQ571" s="708"/>
      <c r="AR571" s="708"/>
      <c r="AS571" s="708"/>
      <c r="AT571" s="708"/>
      <c r="AU571" s="708"/>
      <c r="AV571" s="708"/>
      <c r="AW571" s="708"/>
      <c r="AX571" s="708"/>
      <c r="AY571" s="708"/>
      <c r="AZ571" s="708"/>
      <c r="BA571" s="708"/>
      <c r="BB571" s="708"/>
      <c r="BC571" s="708"/>
      <c r="BD571" s="708"/>
      <c r="BE571" s="708"/>
      <c r="BF571" s="708"/>
      <c r="BG571" s="708"/>
      <c r="BH571" s="708"/>
      <c r="BI571" s="708"/>
      <c r="BJ571" s="708"/>
      <c r="BK571" s="708"/>
      <c r="BL571" s="708"/>
      <c r="BM571" s="708"/>
    </row>
    <row r="572">
      <c r="A572" s="704"/>
      <c r="B572" s="708"/>
      <c r="C572" s="765"/>
      <c r="D572" s="708"/>
      <c r="E572" s="708"/>
      <c r="F572" s="708"/>
      <c r="G572" s="708"/>
      <c r="H572" s="708"/>
      <c r="I572" s="708"/>
      <c r="J572" s="708"/>
      <c r="K572" s="708"/>
      <c r="L572" s="708"/>
      <c r="M572" s="708"/>
      <c r="N572" s="708"/>
      <c r="O572" s="708"/>
      <c r="P572" s="708"/>
      <c r="Q572" s="708"/>
      <c r="R572" s="708"/>
      <c r="S572" s="708"/>
      <c r="T572" s="708"/>
      <c r="U572" s="708"/>
      <c r="V572" s="708"/>
      <c r="W572" s="708"/>
      <c r="X572" s="708"/>
      <c r="Y572" s="708"/>
      <c r="Z572" s="708"/>
      <c r="AA572" s="708"/>
      <c r="AB572" s="708"/>
      <c r="AC572" s="708"/>
      <c r="AD572" s="708"/>
      <c r="AE572" s="708"/>
      <c r="AF572" s="708"/>
      <c r="AG572" s="708"/>
      <c r="AH572" s="708"/>
      <c r="AI572" s="708"/>
      <c r="AJ572" s="708"/>
      <c r="AK572" s="708"/>
      <c r="AL572" s="708"/>
      <c r="AM572" s="708"/>
      <c r="AN572" s="708"/>
      <c r="AO572" s="708"/>
      <c r="AP572" s="708"/>
      <c r="AQ572" s="708"/>
      <c r="AR572" s="708"/>
      <c r="AS572" s="708"/>
      <c r="AT572" s="708"/>
      <c r="AU572" s="708"/>
      <c r="AV572" s="708"/>
      <c r="AW572" s="708"/>
      <c r="AX572" s="708"/>
      <c r="AY572" s="708"/>
      <c r="AZ572" s="708"/>
      <c r="BA572" s="708"/>
      <c r="BB572" s="708"/>
      <c r="BC572" s="708"/>
      <c r="BD572" s="708"/>
      <c r="BE572" s="708"/>
      <c r="BF572" s="708"/>
      <c r="BG572" s="708"/>
      <c r="BH572" s="708"/>
      <c r="BI572" s="708"/>
      <c r="BJ572" s="708"/>
      <c r="BK572" s="708"/>
      <c r="BL572" s="708"/>
      <c r="BM572" s="708"/>
    </row>
    <row r="573">
      <c r="A573" s="704"/>
      <c r="B573" s="708"/>
      <c r="C573" s="765"/>
      <c r="D573" s="708"/>
      <c r="E573" s="708"/>
      <c r="F573" s="708"/>
      <c r="G573" s="708"/>
      <c r="H573" s="708"/>
      <c r="I573" s="708"/>
      <c r="J573" s="708"/>
      <c r="K573" s="708"/>
      <c r="L573" s="708"/>
      <c r="M573" s="708"/>
      <c r="N573" s="708"/>
      <c r="O573" s="708"/>
      <c r="P573" s="708"/>
      <c r="Q573" s="708"/>
      <c r="R573" s="708"/>
      <c r="S573" s="708"/>
      <c r="T573" s="708"/>
      <c r="U573" s="708"/>
      <c r="V573" s="708"/>
      <c r="W573" s="708"/>
      <c r="X573" s="708"/>
      <c r="Y573" s="708"/>
      <c r="Z573" s="708"/>
      <c r="AA573" s="708"/>
      <c r="AB573" s="708"/>
      <c r="AC573" s="708"/>
      <c r="AD573" s="708"/>
      <c r="AE573" s="708"/>
      <c r="AF573" s="708"/>
      <c r="AG573" s="708"/>
      <c r="AH573" s="708"/>
      <c r="AI573" s="708"/>
      <c r="AJ573" s="708"/>
      <c r="AK573" s="708"/>
      <c r="AL573" s="708"/>
      <c r="AM573" s="708"/>
      <c r="AN573" s="708"/>
      <c r="AO573" s="708"/>
      <c r="AP573" s="708"/>
      <c r="AQ573" s="708"/>
      <c r="AR573" s="708"/>
      <c r="AS573" s="708"/>
      <c r="AT573" s="708"/>
      <c r="AU573" s="708"/>
      <c r="AV573" s="708"/>
      <c r="AW573" s="708"/>
      <c r="AX573" s="708"/>
      <c r="AY573" s="708"/>
      <c r="AZ573" s="708"/>
      <c r="BA573" s="708"/>
      <c r="BB573" s="708"/>
      <c r="BC573" s="708"/>
      <c r="BD573" s="708"/>
      <c r="BE573" s="708"/>
      <c r="BF573" s="708"/>
      <c r="BG573" s="708"/>
      <c r="BH573" s="708"/>
      <c r="BI573" s="708"/>
      <c r="BJ573" s="708"/>
      <c r="BK573" s="708"/>
      <c r="BL573" s="708"/>
      <c r="BM573" s="708"/>
    </row>
    <row r="574">
      <c r="A574" s="704"/>
      <c r="B574" s="708"/>
      <c r="C574" s="765"/>
      <c r="D574" s="708"/>
      <c r="E574" s="708"/>
      <c r="F574" s="708"/>
      <c r="G574" s="708"/>
      <c r="H574" s="708"/>
      <c r="I574" s="708"/>
      <c r="J574" s="708"/>
      <c r="K574" s="708"/>
      <c r="L574" s="708"/>
      <c r="M574" s="708"/>
      <c r="N574" s="708"/>
      <c r="O574" s="708"/>
      <c r="P574" s="708"/>
      <c r="Q574" s="708"/>
      <c r="R574" s="708"/>
      <c r="S574" s="708"/>
      <c r="T574" s="708"/>
      <c r="U574" s="708"/>
      <c r="V574" s="708"/>
      <c r="W574" s="708"/>
      <c r="X574" s="708"/>
      <c r="Y574" s="708"/>
      <c r="Z574" s="708"/>
      <c r="AA574" s="708"/>
      <c r="AB574" s="708"/>
      <c r="AC574" s="708"/>
      <c r="AD574" s="708"/>
      <c r="AE574" s="708"/>
      <c r="AF574" s="708"/>
      <c r="AG574" s="708"/>
      <c r="AH574" s="708"/>
      <c r="AI574" s="708"/>
      <c r="AJ574" s="708"/>
      <c r="AK574" s="708"/>
      <c r="AL574" s="708"/>
      <c r="AM574" s="708"/>
      <c r="AN574" s="708"/>
      <c r="AO574" s="708"/>
      <c r="AP574" s="708"/>
      <c r="AQ574" s="708"/>
      <c r="AR574" s="708"/>
      <c r="AS574" s="708"/>
      <c r="AT574" s="708"/>
      <c r="AU574" s="708"/>
      <c r="AV574" s="708"/>
      <c r="AW574" s="708"/>
      <c r="AX574" s="708"/>
      <c r="AY574" s="708"/>
      <c r="AZ574" s="708"/>
      <c r="BA574" s="708"/>
      <c r="BB574" s="708"/>
      <c r="BC574" s="708"/>
      <c r="BD574" s="708"/>
      <c r="BE574" s="708"/>
      <c r="BF574" s="708"/>
      <c r="BG574" s="708"/>
      <c r="BH574" s="708"/>
      <c r="BI574" s="708"/>
      <c r="BJ574" s="708"/>
      <c r="BK574" s="708"/>
      <c r="BL574" s="708"/>
      <c r="BM574" s="708"/>
    </row>
    <row r="575">
      <c r="A575" s="704"/>
      <c r="B575" s="708"/>
      <c r="C575" s="765"/>
      <c r="D575" s="708"/>
      <c r="E575" s="708"/>
      <c r="F575" s="708"/>
      <c r="G575" s="708"/>
      <c r="H575" s="708"/>
      <c r="I575" s="708"/>
      <c r="J575" s="708"/>
      <c r="K575" s="708"/>
      <c r="L575" s="708"/>
      <c r="M575" s="708"/>
      <c r="N575" s="708"/>
      <c r="O575" s="708"/>
      <c r="P575" s="708"/>
      <c r="Q575" s="708"/>
      <c r="R575" s="708"/>
      <c r="S575" s="708"/>
      <c r="T575" s="708"/>
      <c r="U575" s="708"/>
      <c r="V575" s="708"/>
      <c r="W575" s="708"/>
      <c r="X575" s="708"/>
      <c r="Y575" s="708"/>
      <c r="Z575" s="708"/>
      <c r="AA575" s="708"/>
      <c r="AB575" s="708"/>
      <c r="AC575" s="708"/>
      <c r="AD575" s="708"/>
      <c r="AE575" s="708"/>
      <c r="AF575" s="708"/>
      <c r="AG575" s="708"/>
      <c r="AH575" s="708"/>
      <c r="AI575" s="708"/>
      <c r="AJ575" s="708"/>
      <c r="AK575" s="708"/>
      <c r="AL575" s="708"/>
      <c r="AM575" s="708"/>
      <c r="AN575" s="708"/>
      <c r="AO575" s="708"/>
      <c r="AP575" s="708"/>
      <c r="AQ575" s="708"/>
      <c r="AR575" s="708"/>
      <c r="AS575" s="708"/>
      <c r="AT575" s="708"/>
      <c r="AU575" s="708"/>
      <c r="AV575" s="708"/>
      <c r="AW575" s="708"/>
      <c r="AX575" s="708"/>
      <c r="AY575" s="708"/>
      <c r="AZ575" s="708"/>
      <c r="BA575" s="708"/>
      <c r="BB575" s="708"/>
      <c r="BC575" s="708"/>
      <c r="BD575" s="708"/>
      <c r="BE575" s="708"/>
      <c r="BF575" s="708"/>
      <c r="BG575" s="708"/>
      <c r="BH575" s="708"/>
      <c r="BI575" s="708"/>
      <c r="BJ575" s="708"/>
      <c r="BK575" s="708"/>
      <c r="BL575" s="708"/>
      <c r="BM575" s="708"/>
    </row>
    <row r="576">
      <c r="A576" s="704"/>
      <c r="B576" s="708"/>
      <c r="C576" s="765"/>
      <c r="D576" s="708"/>
      <c r="E576" s="708"/>
      <c r="F576" s="708"/>
      <c r="G576" s="708"/>
      <c r="H576" s="708"/>
      <c r="I576" s="708"/>
      <c r="J576" s="708"/>
      <c r="K576" s="708"/>
      <c r="L576" s="708"/>
      <c r="M576" s="708"/>
      <c r="N576" s="708"/>
      <c r="O576" s="708"/>
      <c r="P576" s="708"/>
      <c r="Q576" s="708"/>
      <c r="R576" s="708"/>
      <c r="S576" s="708"/>
      <c r="T576" s="708"/>
      <c r="U576" s="708"/>
      <c r="V576" s="708"/>
      <c r="W576" s="708"/>
      <c r="X576" s="708"/>
      <c r="Y576" s="708"/>
      <c r="Z576" s="708"/>
      <c r="AA576" s="708"/>
      <c r="AB576" s="708"/>
      <c r="AC576" s="708"/>
      <c r="AD576" s="708"/>
      <c r="AE576" s="708"/>
      <c r="AF576" s="708"/>
      <c r="AG576" s="708"/>
      <c r="AH576" s="708"/>
      <c r="AI576" s="708"/>
      <c r="AJ576" s="708"/>
      <c r="AK576" s="708"/>
      <c r="AL576" s="708"/>
      <c r="AM576" s="708"/>
      <c r="AN576" s="708"/>
      <c r="AO576" s="708"/>
      <c r="AP576" s="708"/>
      <c r="AQ576" s="708"/>
      <c r="AR576" s="708"/>
      <c r="AS576" s="708"/>
      <c r="AT576" s="708"/>
      <c r="AU576" s="708"/>
      <c r="AV576" s="708"/>
      <c r="AW576" s="708"/>
      <c r="AX576" s="708"/>
      <c r="AY576" s="708"/>
      <c r="AZ576" s="708"/>
      <c r="BA576" s="708"/>
      <c r="BB576" s="708"/>
      <c r="BC576" s="708"/>
      <c r="BD576" s="708"/>
      <c r="BE576" s="708"/>
      <c r="BF576" s="708"/>
      <c r="BG576" s="708"/>
      <c r="BH576" s="708"/>
      <c r="BI576" s="708"/>
      <c r="BJ576" s="708"/>
      <c r="BK576" s="708"/>
      <c r="BL576" s="708"/>
      <c r="BM576" s="708"/>
    </row>
    <row r="577">
      <c r="A577" s="704"/>
      <c r="B577" s="708"/>
      <c r="C577" s="765"/>
      <c r="D577" s="708"/>
      <c r="E577" s="708"/>
      <c r="F577" s="708"/>
      <c r="G577" s="708"/>
      <c r="H577" s="708"/>
      <c r="I577" s="708"/>
      <c r="J577" s="708"/>
      <c r="K577" s="708"/>
      <c r="L577" s="708"/>
      <c r="M577" s="708"/>
      <c r="N577" s="708"/>
      <c r="O577" s="708"/>
      <c r="P577" s="708"/>
      <c r="Q577" s="708"/>
      <c r="R577" s="708"/>
      <c r="S577" s="708"/>
      <c r="T577" s="708"/>
      <c r="U577" s="708"/>
      <c r="V577" s="708"/>
      <c r="W577" s="708"/>
      <c r="X577" s="708"/>
      <c r="Y577" s="708"/>
      <c r="Z577" s="708"/>
      <c r="AA577" s="708"/>
      <c r="AB577" s="708"/>
      <c r="AC577" s="708"/>
      <c r="AD577" s="708"/>
      <c r="AE577" s="708"/>
      <c r="AF577" s="708"/>
      <c r="AG577" s="708"/>
      <c r="AH577" s="708"/>
      <c r="AI577" s="708"/>
      <c r="AJ577" s="708"/>
      <c r="AK577" s="708"/>
      <c r="AL577" s="708"/>
      <c r="AM577" s="708"/>
      <c r="AN577" s="708"/>
      <c r="AO577" s="708"/>
      <c r="AP577" s="708"/>
      <c r="AQ577" s="708"/>
      <c r="AR577" s="708"/>
      <c r="AS577" s="708"/>
      <c r="AT577" s="708"/>
      <c r="AU577" s="708"/>
      <c r="AV577" s="708"/>
      <c r="AW577" s="708"/>
      <c r="AX577" s="708"/>
      <c r="AY577" s="708"/>
      <c r="AZ577" s="708"/>
      <c r="BA577" s="708"/>
      <c r="BB577" s="708"/>
      <c r="BC577" s="708"/>
      <c r="BD577" s="708"/>
      <c r="BE577" s="708"/>
      <c r="BF577" s="708"/>
      <c r="BG577" s="708"/>
      <c r="BH577" s="708"/>
      <c r="BI577" s="708"/>
      <c r="BJ577" s="708"/>
      <c r="BK577" s="708"/>
      <c r="BL577" s="708"/>
      <c r="BM577" s="708"/>
    </row>
    <row r="578">
      <c r="A578" s="704"/>
      <c r="B578" s="708"/>
      <c r="C578" s="765"/>
      <c r="D578" s="708"/>
      <c r="E578" s="708"/>
      <c r="F578" s="708"/>
      <c r="G578" s="708"/>
      <c r="H578" s="708"/>
      <c r="I578" s="708"/>
      <c r="J578" s="708"/>
      <c r="K578" s="708"/>
      <c r="L578" s="708"/>
      <c r="M578" s="708"/>
      <c r="N578" s="708"/>
      <c r="O578" s="708"/>
      <c r="P578" s="708"/>
      <c r="Q578" s="708"/>
      <c r="R578" s="708"/>
      <c r="S578" s="708"/>
      <c r="T578" s="708"/>
      <c r="U578" s="708"/>
      <c r="V578" s="708"/>
      <c r="W578" s="708"/>
      <c r="X578" s="708"/>
      <c r="Y578" s="708"/>
      <c r="Z578" s="708"/>
      <c r="AA578" s="708"/>
      <c r="AB578" s="708"/>
      <c r="AC578" s="708"/>
      <c r="AD578" s="708"/>
      <c r="AE578" s="708"/>
      <c r="AF578" s="708"/>
      <c r="AG578" s="708"/>
      <c r="AH578" s="708"/>
      <c r="AI578" s="708"/>
      <c r="AJ578" s="708"/>
      <c r="AK578" s="708"/>
      <c r="AL578" s="708"/>
      <c r="AM578" s="708"/>
      <c r="AN578" s="708"/>
      <c r="AO578" s="708"/>
      <c r="AP578" s="708"/>
      <c r="AQ578" s="708"/>
      <c r="AR578" s="708"/>
      <c r="AS578" s="708"/>
      <c r="AT578" s="708"/>
      <c r="AU578" s="708"/>
      <c r="AV578" s="708"/>
      <c r="AW578" s="708"/>
      <c r="AX578" s="708"/>
      <c r="AY578" s="708"/>
      <c r="AZ578" s="708"/>
      <c r="BA578" s="708"/>
      <c r="BB578" s="708"/>
      <c r="BC578" s="708"/>
      <c r="BD578" s="708"/>
      <c r="BE578" s="708"/>
      <c r="BF578" s="708"/>
      <c r="BG578" s="708"/>
      <c r="BH578" s="708"/>
      <c r="BI578" s="708"/>
      <c r="BJ578" s="708"/>
      <c r="BK578" s="708"/>
      <c r="BL578" s="708"/>
      <c r="BM578" s="708"/>
    </row>
    <row r="579">
      <c r="A579" s="704"/>
      <c r="B579" s="708"/>
      <c r="C579" s="765"/>
      <c r="D579" s="708"/>
      <c r="E579" s="708"/>
      <c r="F579" s="708"/>
      <c r="G579" s="708"/>
      <c r="H579" s="708"/>
      <c r="I579" s="708"/>
      <c r="J579" s="708"/>
      <c r="K579" s="708"/>
      <c r="L579" s="708"/>
      <c r="M579" s="708"/>
      <c r="N579" s="708"/>
      <c r="O579" s="708"/>
      <c r="P579" s="708"/>
      <c r="Q579" s="708"/>
      <c r="R579" s="708"/>
      <c r="S579" s="708"/>
      <c r="T579" s="708"/>
      <c r="U579" s="708"/>
      <c r="V579" s="708"/>
      <c r="W579" s="708"/>
      <c r="X579" s="708"/>
      <c r="Y579" s="708"/>
      <c r="Z579" s="708"/>
      <c r="AA579" s="708"/>
      <c r="AB579" s="708"/>
      <c r="AC579" s="708"/>
      <c r="AD579" s="708"/>
      <c r="AE579" s="708"/>
      <c r="AF579" s="708"/>
      <c r="AG579" s="708"/>
      <c r="AH579" s="708"/>
      <c r="AI579" s="708"/>
      <c r="AJ579" s="708"/>
      <c r="AK579" s="708"/>
      <c r="AL579" s="708"/>
      <c r="AM579" s="708"/>
      <c r="AN579" s="708"/>
      <c r="AO579" s="708"/>
      <c r="AP579" s="708"/>
      <c r="AQ579" s="708"/>
      <c r="AR579" s="708"/>
      <c r="AS579" s="708"/>
      <c r="AT579" s="708"/>
      <c r="AU579" s="708"/>
      <c r="AV579" s="708"/>
      <c r="AW579" s="708"/>
      <c r="AX579" s="708"/>
      <c r="AY579" s="708"/>
      <c r="AZ579" s="708"/>
      <c r="BA579" s="708"/>
      <c r="BB579" s="708"/>
      <c r="BC579" s="708"/>
      <c r="BD579" s="708"/>
      <c r="BE579" s="708"/>
      <c r="BF579" s="708"/>
      <c r="BG579" s="708"/>
      <c r="BH579" s="708"/>
      <c r="BI579" s="708"/>
      <c r="BJ579" s="708"/>
      <c r="BK579" s="708"/>
      <c r="BL579" s="708"/>
      <c r="BM579" s="708"/>
    </row>
    <row r="580">
      <c r="A580" s="704"/>
      <c r="B580" s="708"/>
      <c r="C580" s="765"/>
      <c r="D580" s="708"/>
      <c r="E580" s="708"/>
      <c r="F580" s="708"/>
      <c r="G580" s="708"/>
      <c r="H580" s="708"/>
      <c r="I580" s="708"/>
      <c r="J580" s="708"/>
      <c r="K580" s="708"/>
      <c r="L580" s="708"/>
      <c r="M580" s="708"/>
      <c r="N580" s="708"/>
      <c r="O580" s="708"/>
      <c r="P580" s="708"/>
      <c r="Q580" s="708"/>
      <c r="R580" s="708"/>
      <c r="S580" s="708"/>
      <c r="T580" s="708"/>
      <c r="U580" s="708"/>
      <c r="V580" s="708"/>
      <c r="W580" s="708"/>
      <c r="X580" s="708"/>
      <c r="Y580" s="708"/>
      <c r="Z580" s="708"/>
      <c r="AA580" s="708"/>
      <c r="AB580" s="708"/>
      <c r="AC580" s="708"/>
      <c r="AD580" s="708"/>
      <c r="AE580" s="708"/>
      <c r="AF580" s="708"/>
      <c r="AG580" s="708"/>
      <c r="AH580" s="708"/>
      <c r="AI580" s="708"/>
      <c r="AJ580" s="708"/>
      <c r="AK580" s="708"/>
      <c r="AL580" s="708"/>
      <c r="AM580" s="708"/>
      <c r="AN580" s="708"/>
      <c r="AO580" s="708"/>
      <c r="AP580" s="708"/>
      <c r="AQ580" s="708"/>
      <c r="AR580" s="708"/>
      <c r="AS580" s="708"/>
      <c r="AT580" s="708"/>
      <c r="AU580" s="708"/>
      <c r="AV580" s="708"/>
      <c r="AW580" s="708"/>
      <c r="AX580" s="708"/>
      <c r="AY580" s="708"/>
      <c r="AZ580" s="708"/>
      <c r="BA580" s="708"/>
      <c r="BB580" s="708"/>
      <c r="BC580" s="708"/>
      <c r="BD580" s="708"/>
      <c r="BE580" s="708"/>
      <c r="BF580" s="708"/>
      <c r="BG580" s="708"/>
      <c r="BH580" s="708"/>
      <c r="BI580" s="708"/>
      <c r="BJ580" s="708"/>
      <c r="BK580" s="708"/>
      <c r="BL580" s="708"/>
      <c r="BM580" s="708"/>
    </row>
    <row r="581">
      <c r="A581" s="704"/>
      <c r="B581" s="708"/>
      <c r="C581" s="765"/>
      <c r="D581" s="708"/>
      <c r="E581" s="708"/>
      <c r="F581" s="708"/>
      <c r="G581" s="708"/>
      <c r="H581" s="708"/>
      <c r="I581" s="708"/>
      <c r="J581" s="708"/>
      <c r="K581" s="708"/>
      <c r="L581" s="708"/>
      <c r="M581" s="708"/>
      <c r="N581" s="708"/>
      <c r="O581" s="708"/>
      <c r="P581" s="708"/>
      <c r="Q581" s="708"/>
      <c r="R581" s="708"/>
      <c r="S581" s="708"/>
      <c r="T581" s="708"/>
      <c r="U581" s="708"/>
      <c r="V581" s="708"/>
      <c r="W581" s="708"/>
      <c r="X581" s="708"/>
      <c r="Y581" s="708"/>
      <c r="Z581" s="708"/>
      <c r="AA581" s="708"/>
      <c r="AB581" s="708"/>
      <c r="AC581" s="708"/>
      <c r="AD581" s="708"/>
      <c r="AE581" s="708"/>
      <c r="AF581" s="708"/>
      <c r="AG581" s="708"/>
      <c r="AH581" s="708"/>
      <c r="AI581" s="708"/>
      <c r="AJ581" s="708"/>
      <c r="AK581" s="708"/>
      <c r="AL581" s="708"/>
      <c r="AM581" s="708"/>
      <c r="AN581" s="708"/>
      <c r="AO581" s="708"/>
      <c r="AP581" s="708"/>
      <c r="AQ581" s="708"/>
      <c r="AR581" s="708"/>
      <c r="AS581" s="708"/>
      <c r="AT581" s="708"/>
      <c r="AU581" s="708"/>
      <c r="AV581" s="708"/>
      <c r="AW581" s="708"/>
      <c r="AX581" s="708"/>
      <c r="AY581" s="708"/>
      <c r="AZ581" s="708"/>
      <c r="BA581" s="708"/>
      <c r="BB581" s="708"/>
      <c r="BC581" s="708"/>
      <c r="BD581" s="708"/>
      <c r="BE581" s="708"/>
      <c r="BF581" s="708"/>
      <c r="BG581" s="708"/>
      <c r="BH581" s="708"/>
      <c r="BI581" s="708"/>
      <c r="BJ581" s="708"/>
      <c r="BK581" s="708"/>
      <c r="BL581" s="708"/>
      <c r="BM581" s="708"/>
    </row>
    <row r="582">
      <c r="A582" s="704"/>
      <c r="B582" s="708"/>
      <c r="C582" s="765"/>
      <c r="D582" s="708"/>
      <c r="E582" s="708"/>
      <c r="F582" s="708"/>
      <c r="G582" s="708"/>
      <c r="H582" s="708"/>
      <c r="I582" s="708"/>
      <c r="J582" s="708"/>
      <c r="K582" s="708"/>
      <c r="L582" s="708"/>
      <c r="M582" s="708"/>
      <c r="N582" s="708"/>
      <c r="O582" s="708"/>
      <c r="P582" s="708"/>
      <c r="Q582" s="708"/>
      <c r="R582" s="708"/>
      <c r="S582" s="708"/>
      <c r="T582" s="708"/>
      <c r="U582" s="708"/>
      <c r="V582" s="708"/>
      <c r="W582" s="708"/>
      <c r="X582" s="708"/>
      <c r="Y582" s="708"/>
      <c r="Z582" s="708"/>
      <c r="AA582" s="708"/>
      <c r="AB582" s="708"/>
      <c r="AC582" s="708"/>
      <c r="AD582" s="708"/>
      <c r="AE582" s="708"/>
      <c r="AF582" s="708"/>
      <c r="AG582" s="708"/>
      <c r="AH582" s="708"/>
      <c r="AI582" s="708"/>
      <c r="AJ582" s="708"/>
      <c r="AK582" s="708"/>
      <c r="AL582" s="708"/>
      <c r="AM582" s="708"/>
      <c r="AN582" s="708"/>
      <c r="AO582" s="708"/>
      <c r="AP582" s="708"/>
      <c r="AQ582" s="708"/>
      <c r="AR582" s="708"/>
      <c r="AS582" s="708"/>
      <c r="AT582" s="708"/>
      <c r="AU582" s="708"/>
      <c r="AV582" s="708"/>
      <c r="AW582" s="708"/>
      <c r="AX582" s="708"/>
      <c r="AY582" s="708"/>
      <c r="AZ582" s="708"/>
      <c r="BA582" s="708"/>
      <c r="BB582" s="708"/>
      <c r="BC582" s="708"/>
      <c r="BD582" s="708"/>
      <c r="BE582" s="708"/>
      <c r="BF582" s="708"/>
      <c r="BG582" s="708"/>
      <c r="BH582" s="708"/>
      <c r="BI582" s="708"/>
      <c r="BJ582" s="708"/>
      <c r="BK582" s="708"/>
      <c r="BL582" s="708"/>
      <c r="BM582" s="708"/>
    </row>
    <row r="583">
      <c r="A583" s="704"/>
      <c r="B583" s="708"/>
      <c r="C583" s="765"/>
      <c r="D583" s="708"/>
      <c r="E583" s="708"/>
      <c r="F583" s="708"/>
      <c r="G583" s="708"/>
      <c r="H583" s="708"/>
      <c r="I583" s="708"/>
      <c r="J583" s="708"/>
      <c r="K583" s="708"/>
      <c r="L583" s="708"/>
      <c r="M583" s="708"/>
      <c r="N583" s="708"/>
      <c r="O583" s="708"/>
      <c r="P583" s="708"/>
      <c r="Q583" s="708"/>
      <c r="R583" s="708"/>
      <c r="S583" s="708"/>
      <c r="T583" s="708"/>
      <c r="U583" s="708"/>
      <c r="V583" s="708"/>
      <c r="W583" s="708"/>
      <c r="X583" s="708"/>
      <c r="Y583" s="708"/>
      <c r="Z583" s="708"/>
      <c r="AA583" s="708"/>
      <c r="AB583" s="708"/>
      <c r="AC583" s="708"/>
      <c r="AD583" s="708"/>
      <c r="AE583" s="708"/>
      <c r="AF583" s="708"/>
      <c r="AG583" s="708"/>
      <c r="AH583" s="708"/>
      <c r="AI583" s="708"/>
      <c r="AJ583" s="708"/>
      <c r="AK583" s="708"/>
      <c r="AL583" s="708"/>
      <c r="AM583" s="708"/>
      <c r="AN583" s="708"/>
      <c r="AO583" s="708"/>
      <c r="AP583" s="708"/>
      <c r="AQ583" s="708"/>
      <c r="AR583" s="708"/>
      <c r="AS583" s="708"/>
      <c r="AT583" s="708"/>
      <c r="AU583" s="708"/>
      <c r="AV583" s="708"/>
      <c r="AW583" s="708"/>
      <c r="AX583" s="708"/>
      <c r="AY583" s="708"/>
      <c r="AZ583" s="708"/>
      <c r="BA583" s="708"/>
      <c r="BB583" s="708"/>
      <c r="BC583" s="708"/>
      <c r="BD583" s="708"/>
      <c r="BE583" s="708"/>
      <c r="BF583" s="708"/>
      <c r="BG583" s="708"/>
      <c r="BH583" s="708"/>
      <c r="BI583" s="708"/>
      <c r="BJ583" s="708"/>
      <c r="BK583" s="708"/>
      <c r="BL583" s="708"/>
      <c r="BM583" s="708"/>
    </row>
    <row r="584">
      <c r="A584" s="704"/>
      <c r="B584" s="708"/>
      <c r="C584" s="765"/>
      <c r="D584" s="708"/>
      <c r="E584" s="708"/>
      <c r="F584" s="708"/>
      <c r="G584" s="708"/>
      <c r="H584" s="708"/>
      <c r="I584" s="708"/>
      <c r="J584" s="708"/>
      <c r="K584" s="708"/>
      <c r="L584" s="708"/>
      <c r="M584" s="708"/>
      <c r="N584" s="708"/>
      <c r="O584" s="708"/>
      <c r="P584" s="708"/>
      <c r="Q584" s="708"/>
      <c r="R584" s="708"/>
      <c r="S584" s="708"/>
      <c r="T584" s="708"/>
      <c r="U584" s="708"/>
      <c r="V584" s="708"/>
      <c r="W584" s="708"/>
      <c r="X584" s="708"/>
      <c r="Y584" s="708"/>
      <c r="Z584" s="708"/>
      <c r="AA584" s="708"/>
      <c r="AB584" s="708"/>
      <c r="AC584" s="708"/>
      <c r="AD584" s="708"/>
      <c r="AE584" s="708"/>
      <c r="AF584" s="708"/>
      <c r="AG584" s="708"/>
      <c r="AH584" s="708"/>
      <c r="AI584" s="708"/>
      <c r="AJ584" s="708"/>
      <c r="AK584" s="708"/>
      <c r="AL584" s="708"/>
      <c r="AM584" s="708"/>
      <c r="AN584" s="708"/>
      <c r="AO584" s="708"/>
      <c r="AP584" s="708"/>
      <c r="AQ584" s="708"/>
      <c r="AR584" s="708"/>
      <c r="AS584" s="708"/>
      <c r="AT584" s="708"/>
      <c r="AU584" s="708"/>
      <c r="AV584" s="708"/>
      <c r="AW584" s="708"/>
      <c r="AX584" s="708"/>
      <c r="AY584" s="708"/>
      <c r="AZ584" s="708"/>
      <c r="BA584" s="708"/>
      <c r="BB584" s="708"/>
      <c r="BC584" s="708"/>
      <c r="BD584" s="708"/>
      <c r="BE584" s="708"/>
      <c r="BF584" s="708"/>
      <c r="BG584" s="708"/>
      <c r="BH584" s="708"/>
      <c r="BI584" s="708"/>
      <c r="BJ584" s="708"/>
      <c r="BK584" s="708"/>
      <c r="BL584" s="708"/>
      <c r="BM584" s="708"/>
    </row>
    <row r="585">
      <c r="A585" s="704"/>
      <c r="B585" s="708"/>
      <c r="C585" s="765"/>
      <c r="D585" s="708"/>
      <c r="E585" s="708"/>
      <c r="F585" s="708"/>
      <c r="G585" s="708"/>
      <c r="H585" s="708"/>
      <c r="I585" s="708"/>
      <c r="J585" s="708"/>
      <c r="K585" s="708"/>
      <c r="L585" s="708"/>
      <c r="M585" s="708"/>
      <c r="N585" s="708"/>
      <c r="O585" s="708"/>
      <c r="P585" s="708"/>
      <c r="Q585" s="708"/>
      <c r="R585" s="708"/>
      <c r="S585" s="708"/>
      <c r="T585" s="708"/>
      <c r="U585" s="708"/>
      <c r="V585" s="708"/>
      <c r="W585" s="708"/>
      <c r="X585" s="708"/>
      <c r="Y585" s="708"/>
      <c r="Z585" s="708"/>
      <c r="AA585" s="708"/>
      <c r="AB585" s="708"/>
      <c r="AC585" s="708"/>
      <c r="AD585" s="708"/>
      <c r="AE585" s="708"/>
      <c r="AF585" s="708"/>
      <c r="AG585" s="708"/>
      <c r="AH585" s="708"/>
      <c r="AI585" s="708"/>
      <c r="AJ585" s="708"/>
      <c r="AK585" s="708"/>
      <c r="AL585" s="708"/>
      <c r="AM585" s="708"/>
      <c r="AN585" s="708"/>
      <c r="AO585" s="708"/>
      <c r="AP585" s="708"/>
      <c r="AQ585" s="708"/>
      <c r="AR585" s="708"/>
      <c r="AS585" s="708"/>
      <c r="AT585" s="708"/>
      <c r="AU585" s="708"/>
      <c r="AV585" s="708"/>
      <c r="AW585" s="708"/>
      <c r="AX585" s="708"/>
      <c r="AY585" s="708"/>
      <c r="AZ585" s="708"/>
      <c r="BA585" s="708"/>
      <c r="BB585" s="708"/>
      <c r="BC585" s="708"/>
      <c r="BD585" s="708"/>
      <c r="BE585" s="708"/>
      <c r="BF585" s="708"/>
      <c r="BG585" s="708"/>
      <c r="BH585" s="708"/>
      <c r="BI585" s="708"/>
      <c r="BJ585" s="708"/>
      <c r="BK585" s="708"/>
      <c r="BL585" s="708"/>
      <c r="BM585" s="708"/>
    </row>
    <row r="586">
      <c r="A586" s="704"/>
      <c r="B586" s="708"/>
      <c r="C586" s="765"/>
      <c r="D586" s="708"/>
      <c r="E586" s="708"/>
      <c r="F586" s="708"/>
      <c r="G586" s="708"/>
      <c r="H586" s="708"/>
      <c r="I586" s="708"/>
      <c r="J586" s="708"/>
      <c r="K586" s="708"/>
      <c r="L586" s="708"/>
      <c r="M586" s="708"/>
      <c r="N586" s="708"/>
      <c r="O586" s="708"/>
      <c r="P586" s="708"/>
      <c r="Q586" s="708"/>
      <c r="R586" s="708"/>
      <c r="S586" s="708"/>
      <c r="T586" s="708"/>
      <c r="U586" s="708"/>
      <c r="V586" s="708"/>
      <c r="W586" s="708"/>
      <c r="X586" s="708"/>
      <c r="Y586" s="708"/>
      <c r="Z586" s="708"/>
      <c r="AA586" s="708"/>
      <c r="AB586" s="708"/>
      <c r="AC586" s="708"/>
      <c r="AD586" s="708"/>
      <c r="AE586" s="708"/>
      <c r="AF586" s="708"/>
      <c r="AG586" s="708"/>
      <c r="AH586" s="708"/>
      <c r="AI586" s="708"/>
      <c r="AJ586" s="708"/>
      <c r="AK586" s="708"/>
      <c r="AL586" s="708"/>
      <c r="AM586" s="708"/>
      <c r="AN586" s="708"/>
      <c r="AO586" s="708"/>
      <c r="AP586" s="708"/>
      <c r="AQ586" s="708"/>
      <c r="AR586" s="708"/>
      <c r="AS586" s="708"/>
      <c r="AT586" s="708"/>
      <c r="AU586" s="708"/>
      <c r="AV586" s="708"/>
      <c r="AW586" s="708"/>
      <c r="AX586" s="708"/>
      <c r="AY586" s="708"/>
      <c r="AZ586" s="708"/>
      <c r="BA586" s="708"/>
      <c r="BB586" s="708"/>
      <c r="BC586" s="708"/>
      <c r="BD586" s="708"/>
      <c r="BE586" s="708"/>
      <c r="BF586" s="708"/>
      <c r="BG586" s="708"/>
      <c r="BH586" s="708"/>
      <c r="BI586" s="708"/>
      <c r="BJ586" s="708"/>
      <c r="BK586" s="708"/>
      <c r="BL586" s="708"/>
      <c r="BM586" s="708"/>
    </row>
    <row r="587">
      <c r="A587" s="704"/>
      <c r="B587" s="708"/>
      <c r="C587" s="765"/>
      <c r="D587" s="708"/>
      <c r="E587" s="708"/>
      <c r="F587" s="708"/>
      <c r="G587" s="708"/>
      <c r="H587" s="708"/>
      <c r="I587" s="708"/>
      <c r="J587" s="708"/>
      <c r="K587" s="708"/>
      <c r="L587" s="708"/>
      <c r="M587" s="708"/>
      <c r="N587" s="708"/>
      <c r="O587" s="708"/>
      <c r="P587" s="708"/>
      <c r="Q587" s="708"/>
      <c r="R587" s="708"/>
      <c r="S587" s="708"/>
      <c r="T587" s="708"/>
      <c r="U587" s="708"/>
      <c r="V587" s="708"/>
      <c r="W587" s="708"/>
      <c r="X587" s="708"/>
      <c r="Y587" s="708"/>
      <c r="Z587" s="708"/>
      <c r="AA587" s="708"/>
      <c r="AB587" s="708"/>
      <c r="AC587" s="708"/>
      <c r="AD587" s="708"/>
      <c r="AE587" s="708"/>
      <c r="AF587" s="708"/>
      <c r="AG587" s="708"/>
      <c r="AH587" s="708"/>
      <c r="AI587" s="708"/>
      <c r="AJ587" s="708"/>
      <c r="AK587" s="708"/>
      <c r="AL587" s="708"/>
      <c r="AM587" s="708"/>
      <c r="AN587" s="708"/>
      <c r="AO587" s="708"/>
      <c r="AP587" s="708"/>
      <c r="AQ587" s="708"/>
      <c r="AR587" s="708"/>
      <c r="AS587" s="708"/>
      <c r="AT587" s="708"/>
      <c r="AU587" s="708"/>
      <c r="AV587" s="708"/>
      <c r="AW587" s="708"/>
      <c r="AX587" s="708"/>
      <c r="AY587" s="708"/>
      <c r="AZ587" s="708"/>
      <c r="BA587" s="708"/>
      <c r="BB587" s="708"/>
      <c r="BC587" s="708"/>
      <c r="BD587" s="708"/>
      <c r="BE587" s="708"/>
      <c r="BF587" s="708"/>
      <c r="BG587" s="708"/>
      <c r="BH587" s="708"/>
      <c r="BI587" s="708"/>
      <c r="BJ587" s="708"/>
      <c r="BK587" s="708"/>
      <c r="BL587" s="708"/>
      <c r="BM587" s="708"/>
    </row>
    <row r="588">
      <c r="A588" s="704"/>
      <c r="B588" s="708"/>
      <c r="C588" s="765"/>
      <c r="D588" s="708"/>
      <c r="E588" s="708"/>
      <c r="F588" s="708"/>
      <c r="G588" s="708"/>
      <c r="H588" s="708"/>
      <c r="I588" s="708"/>
      <c r="J588" s="708"/>
      <c r="K588" s="708"/>
      <c r="L588" s="708"/>
      <c r="M588" s="708"/>
      <c r="N588" s="708"/>
      <c r="O588" s="708"/>
      <c r="P588" s="708"/>
      <c r="Q588" s="708"/>
      <c r="R588" s="708"/>
      <c r="S588" s="708"/>
      <c r="T588" s="708"/>
      <c r="U588" s="708"/>
      <c r="V588" s="708"/>
      <c r="W588" s="708"/>
      <c r="X588" s="708"/>
      <c r="Y588" s="708"/>
      <c r="Z588" s="708"/>
      <c r="AA588" s="708"/>
      <c r="AB588" s="708"/>
      <c r="AC588" s="708"/>
      <c r="AD588" s="708"/>
      <c r="AE588" s="708"/>
      <c r="AF588" s="708"/>
      <c r="AG588" s="708"/>
      <c r="AH588" s="708"/>
      <c r="AI588" s="708"/>
      <c r="AJ588" s="708"/>
      <c r="AK588" s="708"/>
      <c r="AL588" s="708"/>
      <c r="AM588" s="708"/>
      <c r="AN588" s="708"/>
      <c r="AO588" s="708"/>
      <c r="AP588" s="708"/>
      <c r="AQ588" s="708"/>
      <c r="AR588" s="708"/>
      <c r="AS588" s="708"/>
      <c r="AT588" s="708"/>
      <c r="AU588" s="708"/>
      <c r="AV588" s="708"/>
      <c r="AW588" s="708"/>
      <c r="AX588" s="708"/>
      <c r="AY588" s="708"/>
      <c r="AZ588" s="708"/>
      <c r="BA588" s="708"/>
      <c r="BB588" s="708"/>
      <c r="BC588" s="708"/>
      <c r="BD588" s="708"/>
      <c r="BE588" s="708"/>
      <c r="BF588" s="708"/>
      <c r="BG588" s="708"/>
      <c r="BH588" s="708"/>
      <c r="BI588" s="708"/>
      <c r="BJ588" s="708"/>
      <c r="BK588" s="708"/>
      <c r="BL588" s="708"/>
      <c r="BM588" s="708"/>
    </row>
    <row r="589">
      <c r="A589" s="704"/>
      <c r="B589" s="708"/>
      <c r="C589" s="765"/>
      <c r="D589" s="708"/>
      <c r="E589" s="708"/>
      <c r="F589" s="708"/>
      <c r="G589" s="708"/>
      <c r="H589" s="708"/>
      <c r="I589" s="708"/>
      <c r="J589" s="708"/>
      <c r="K589" s="708"/>
      <c r="L589" s="708"/>
      <c r="M589" s="708"/>
      <c r="N589" s="708"/>
      <c r="O589" s="708"/>
      <c r="P589" s="708"/>
      <c r="Q589" s="708"/>
      <c r="R589" s="708"/>
      <c r="S589" s="708"/>
      <c r="T589" s="708"/>
      <c r="U589" s="708"/>
      <c r="V589" s="708"/>
      <c r="W589" s="708"/>
      <c r="X589" s="708"/>
      <c r="Y589" s="708"/>
      <c r="Z589" s="708"/>
      <c r="AA589" s="708"/>
      <c r="AB589" s="708"/>
      <c r="AC589" s="708"/>
      <c r="AD589" s="708"/>
      <c r="AE589" s="708"/>
      <c r="AF589" s="708"/>
      <c r="AG589" s="708"/>
      <c r="AH589" s="708"/>
      <c r="AI589" s="708"/>
      <c r="AJ589" s="708"/>
      <c r="AK589" s="708"/>
      <c r="AL589" s="708"/>
      <c r="AM589" s="708"/>
      <c r="AN589" s="708"/>
      <c r="AO589" s="708"/>
      <c r="AP589" s="708"/>
      <c r="AQ589" s="708"/>
      <c r="AR589" s="708"/>
      <c r="AS589" s="708"/>
      <c r="AT589" s="708"/>
      <c r="AU589" s="708"/>
      <c r="AV589" s="708"/>
      <c r="AW589" s="708"/>
      <c r="AX589" s="708"/>
      <c r="AY589" s="708"/>
      <c r="AZ589" s="708"/>
      <c r="BA589" s="708"/>
      <c r="BB589" s="708"/>
      <c r="BC589" s="708"/>
      <c r="BD589" s="708"/>
      <c r="BE589" s="708"/>
      <c r="BF589" s="708"/>
      <c r="BG589" s="708"/>
      <c r="BH589" s="708"/>
      <c r="BI589" s="708"/>
      <c r="BJ589" s="708"/>
      <c r="BK589" s="708"/>
      <c r="BL589" s="708"/>
      <c r="BM589" s="708"/>
    </row>
    <row r="590">
      <c r="A590" s="704"/>
      <c r="B590" s="708"/>
      <c r="C590" s="765"/>
      <c r="D590" s="708"/>
      <c r="E590" s="708"/>
      <c r="F590" s="708"/>
      <c r="G590" s="708"/>
      <c r="H590" s="708"/>
      <c r="I590" s="708"/>
      <c r="J590" s="708"/>
      <c r="K590" s="708"/>
      <c r="L590" s="708"/>
      <c r="M590" s="708"/>
      <c r="N590" s="708"/>
      <c r="O590" s="708"/>
      <c r="P590" s="708"/>
      <c r="Q590" s="708"/>
      <c r="R590" s="708"/>
      <c r="S590" s="708"/>
      <c r="T590" s="708"/>
      <c r="U590" s="708"/>
      <c r="V590" s="708"/>
      <c r="W590" s="708"/>
      <c r="X590" s="708"/>
      <c r="Y590" s="708"/>
      <c r="Z590" s="708"/>
      <c r="AA590" s="708"/>
      <c r="AB590" s="708"/>
      <c r="AC590" s="708"/>
      <c r="AD590" s="708"/>
      <c r="AE590" s="708"/>
      <c r="AF590" s="708"/>
      <c r="AG590" s="708"/>
      <c r="AH590" s="708"/>
      <c r="AI590" s="708"/>
      <c r="AJ590" s="708"/>
      <c r="AK590" s="708"/>
      <c r="AL590" s="708"/>
      <c r="AM590" s="708"/>
      <c r="AN590" s="708"/>
      <c r="AO590" s="708"/>
      <c r="AP590" s="708"/>
      <c r="AQ590" s="708"/>
      <c r="AR590" s="708"/>
      <c r="AS590" s="708"/>
      <c r="AT590" s="708"/>
      <c r="AU590" s="708"/>
      <c r="AV590" s="708"/>
      <c r="AW590" s="708"/>
      <c r="AX590" s="708"/>
      <c r="AY590" s="708"/>
      <c r="AZ590" s="708"/>
      <c r="BA590" s="708"/>
      <c r="BB590" s="708"/>
      <c r="BC590" s="708"/>
      <c r="BD590" s="708"/>
      <c r="BE590" s="708"/>
      <c r="BF590" s="708"/>
      <c r="BG590" s="708"/>
      <c r="BH590" s="708"/>
      <c r="BI590" s="708"/>
      <c r="BJ590" s="708"/>
      <c r="BK590" s="708"/>
      <c r="BL590" s="708"/>
      <c r="BM590" s="708"/>
    </row>
    <row r="591">
      <c r="A591" s="704"/>
      <c r="B591" s="708"/>
      <c r="C591" s="765"/>
      <c r="D591" s="708"/>
      <c r="E591" s="708"/>
      <c r="F591" s="708"/>
      <c r="G591" s="708"/>
      <c r="H591" s="708"/>
      <c r="I591" s="708"/>
      <c r="J591" s="708"/>
      <c r="K591" s="708"/>
      <c r="L591" s="708"/>
      <c r="M591" s="708"/>
      <c r="N591" s="708"/>
      <c r="O591" s="708"/>
      <c r="P591" s="708"/>
      <c r="Q591" s="708"/>
      <c r="R591" s="708"/>
      <c r="S591" s="708"/>
      <c r="T591" s="708"/>
      <c r="U591" s="708"/>
      <c r="V591" s="708"/>
      <c r="W591" s="708"/>
      <c r="X591" s="708"/>
      <c r="Y591" s="708"/>
      <c r="Z591" s="708"/>
      <c r="AA591" s="708"/>
      <c r="AB591" s="708"/>
      <c r="AC591" s="708"/>
      <c r="AD591" s="708"/>
      <c r="AE591" s="708"/>
      <c r="AF591" s="708"/>
      <c r="AG591" s="708"/>
      <c r="AH591" s="708"/>
      <c r="AI591" s="708"/>
      <c r="AJ591" s="708"/>
      <c r="AK591" s="708"/>
      <c r="AL591" s="708"/>
      <c r="AM591" s="708"/>
      <c r="AN591" s="708"/>
      <c r="AO591" s="708"/>
      <c r="AP591" s="708"/>
      <c r="AQ591" s="708"/>
      <c r="AR591" s="708"/>
      <c r="AS591" s="708"/>
      <c r="AT591" s="708"/>
      <c r="AU591" s="708"/>
      <c r="AV591" s="708"/>
      <c r="AW591" s="708"/>
      <c r="AX591" s="708"/>
      <c r="AY591" s="708"/>
      <c r="AZ591" s="708"/>
      <c r="BA591" s="708"/>
      <c r="BB591" s="708"/>
      <c r="BC591" s="708"/>
      <c r="BD591" s="708"/>
      <c r="BE591" s="708"/>
      <c r="BF591" s="708"/>
      <c r="BG591" s="708"/>
      <c r="BH591" s="708"/>
      <c r="BI591" s="708"/>
      <c r="BJ591" s="708"/>
      <c r="BK591" s="708"/>
      <c r="BL591" s="708"/>
      <c r="BM591" s="708"/>
    </row>
    <row r="592">
      <c r="A592" s="704"/>
      <c r="B592" s="708"/>
      <c r="C592" s="765"/>
      <c r="D592" s="708"/>
      <c r="E592" s="708"/>
      <c r="F592" s="708"/>
      <c r="G592" s="708"/>
      <c r="H592" s="708"/>
      <c r="I592" s="708"/>
      <c r="J592" s="708"/>
      <c r="K592" s="708"/>
      <c r="L592" s="708"/>
      <c r="M592" s="708"/>
      <c r="N592" s="708"/>
      <c r="O592" s="708"/>
      <c r="P592" s="708"/>
      <c r="Q592" s="708"/>
      <c r="R592" s="708"/>
      <c r="S592" s="708"/>
      <c r="T592" s="708"/>
      <c r="U592" s="708"/>
      <c r="V592" s="708"/>
      <c r="W592" s="708"/>
      <c r="X592" s="708"/>
      <c r="Y592" s="708"/>
      <c r="Z592" s="708"/>
      <c r="AA592" s="708"/>
      <c r="AB592" s="708"/>
      <c r="AC592" s="708"/>
      <c r="AD592" s="708"/>
      <c r="AE592" s="708"/>
      <c r="AF592" s="708"/>
      <c r="AG592" s="708"/>
      <c r="AH592" s="708"/>
      <c r="AI592" s="708"/>
      <c r="AJ592" s="708"/>
      <c r="AK592" s="708"/>
      <c r="AL592" s="708"/>
      <c r="AM592" s="708"/>
      <c r="AN592" s="708"/>
      <c r="AO592" s="708"/>
      <c r="AP592" s="708"/>
      <c r="AQ592" s="708"/>
      <c r="AR592" s="708"/>
      <c r="AS592" s="708"/>
      <c r="AT592" s="708"/>
      <c r="AU592" s="708"/>
      <c r="AV592" s="708"/>
      <c r="AW592" s="708"/>
      <c r="AX592" s="708"/>
      <c r="AY592" s="708"/>
      <c r="AZ592" s="708"/>
      <c r="BA592" s="708"/>
      <c r="BB592" s="708"/>
      <c r="BC592" s="708"/>
      <c r="BD592" s="708"/>
      <c r="BE592" s="708"/>
      <c r="BF592" s="708"/>
      <c r="BG592" s="708"/>
      <c r="BH592" s="708"/>
      <c r="BI592" s="708"/>
      <c r="BJ592" s="708"/>
      <c r="BK592" s="708"/>
      <c r="BL592" s="708"/>
      <c r="BM592" s="708"/>
    </row>
    <row r="593">
      <c r="A593" s="704"/>
      <c r="B593" s="708"/>
      <c r="C593" s="765"/>
      <c r="D593" s="708"/>
      <c r="E593" s="708"/>
      <c r="F593" s="708"/>
      <c r="G593" s="708"/>
      <c r="H593" s="708"/>
      <c r="I593" s="708"/>
      <c r="J593" s="708"/>
      <c r="K593" s="708"/>
      <c r="L593" s="708"/>
      <c r="M593" s="708"/>
      <c r="N593" s="708"/>
      <c r="O593" s="708"/>
      <c r="P593" s="708"/>
      <c r="Q593" s="708"/>
      <c r="R593" s="708"/>
      <c r="S593" s="708"/>
      <c r="T593" s="708"/>
      <c r="U593" s="708"/>
      <c r="V593" s="708"/>
      <c r="W593" s="708"/>
      <c r="X593" s="708"/>
      <c r="Y593" s="708"/>
      <c r="Z593" s="708"/>
      <c r="AA593" s="708"/>
      <c r="AB593" s="708"/>
      <c r="AC593" s="708"/>
      <c r="AD593" s="708"/>
      <c r="AE593" s="708"/>
      <c r="AF593" s="708"/>
      <c r="AG593" s="708"/>
      <c r="AH593" s="708"/>
      <c r="AI593" s="708"/>
      <c r="AJ593" s="708"/>
      <c r="AK593" s="708"/>
      <c r="AL593" s="708"/>
      <c r="AM593" s="708"/>
      <c r="AN593" s="708"/>
      <c r="AO593" s="708"/>
      <c r="AP593" s="708"/>
      <c r="AQ593" s="708"/>
      <c r="AR593" s="708"/>
      <c r="AS593" s="708"/>
      <c r="AT593" s="708"/>
      <c r="AU593" s="708"/>
      <c r="AV593" s="708"/>
      <c r="AW593" s="708"/>
      <c r="AX593" s="708"/>
      <c r="AY593" s="708"/>
      <c r="AZ593" s="708"/>
      <c r="BA593" s="708"/>
      <c r="BB593" s="708"/>
      <c r="BC593" s="708"/>
      <c r="BD593" s="708"/>
      <c r="BE593" s="708"/>
      <c r="BF593" s="708"/>
      <c r="BG593" s="708"/>
      <c r="BH593" s="708"/>
      <c r="BI593" s="708"/>
      <c r="BJ593" s="708"/>
      <c r="BK593" s="708"/>
      <c r="BL593" s="708"/>
      <c r="BM593" s="708"/>
    </row>
    <row r="594">
      <c r="A594" s="704"/>
      <c r="B594" s="708"/>
      <c r="C594" s="765"/>
      <c r="D594" s="708"/>
      <c r="E594" s="708"/>
      <c r="F594" s="708"/>
      <c r="G594" s="708"/>
      <c r="H594" s="708"/>
      <c r="I594" s="708"/>
      <c r="J594" s="708"/>
      <c r="K594" s="708"/>
      <c r="L594" s="708"/>
      <c r="M594" s="708"/>
      <c r="N594" s="708"/>
      <c r="O594" s="708"/>
      <c r="P594" s="708"/>
      <c r="Q594" s="708"/>
      <c r="R594" s="708"/>
      <c r="S594" s="708"/>
      <c r="T594" s="708"/>
      <c r="U594" s="708"/>
      <c r="V594" s="708"/>
      <c r="W594" s="708"/>
      <c r="X594" s="708"/>
      <c r="Y594" s="708"/>
      <c r="Z594" s="708"/>
      <c r="AA594" s="708"/>
      <c r="AB594" s="708"/>
      <c r="AC594" s="708"/>
      <c r="AD594" s="708"/>
      <c r="AE594" s="708"/>
      <c r="AF594" s="708"/>
      <c r="AG594" s="708"/>
      <c r="AH594" s="708"/>
      <c r="AI594" s="708"/>
      <c r="AJ594" s="708"/>
      <c r="AK594" s="708"/>
      <c r="AL594" s="708"/>
      <c r="AM594" s="708"/>
      <c r="AN594" s="708"/>
      <c r="AO594" s="708"/>
      <c r="AP594" s="708"/>
      <c r="AQ594" s="708"/>
      <c r="AR594" s="708"/>
      <c r="AS594" s="708"/>
      <c r="AT594" s="708"/>
      <c r="AU594" s="708"/>
      <c r="AV594" s="708"/>
      <c r="AW594" s="708"/>
      <c r="AX594" s="708"/>
      <c r="AY594" s="708"/>
      <c r="AZ594" s="708"/>
      <c r="BA594" s="708"/>
      <c r="BB594" s="708"/>
      <c r="BC594" s="708"/>
      <c r="BD594" s="708"/>
      <c r="BE594" s="708"/>
      <c r="BF594" s="708"/>
      <c r="BG594" s="708"/>
      <c r="BH594" s="708"/>
      <c r="BI594" s="708"/>
      <c r="BJ594" s="708"/>
      <c r="BK594" s="708"/>
      <c r="BL594" s="708"/>
      <c r="BM594" s="708"/>
    </row>
    <row r="595">
      <c r="A595" s="704"/>
      <c r="B595" s="708"/>
      <c r="C595" s="765"/>
      <c r="D595" s="708"/>
      <c r="E595" s="708"/>
      <c r="F595" s="708"/>
      <c r="G595" s="708"/>
      <c r="H595" s="708"/>
      <c r="I595" s="708"/>
      <c r="J595" s="708"/>
      <c r="K595" s="708"/>
      <c r="L595" s="708"/>
      <c r="M595" s="708"/>
      <c r="N595" s="708"/>
      <c r="O595" s="708"/>
      <c r="P595" s="708"/>
      <c r="Q595" s="708"/>
      <c r="R595" s="708"/>
      <c r="S595" s="708"/>
      <c r="T595" s="708"/>
      <c r="U595" s="708"/>
      <c r="V595" s="708"/>
      <c r="W595" s="708"/>
      <c r="X595" s="708"/>
      <c r="Y595" s="708"/>
      <c r="Z595" s="708"/>
      <c r="AA595" s="708"/>
      <c r="AB595" s="708"/>
      <c r="AC595" s="708"/>
      <c r="AD595" s="708"/>
      <c r="AE595" s="708"/>
      <c r="AF595" s="708"/>
      <c r="AG595" s="708"/>
      <c r="AH595" s="708"/>
      <c r="AI595" s="708"/>
      <c r="AJ595" s="708"/>
      <c r="AK595" s="708"/>
      <c r="AL595" s="708"/>
      <c r="AM595" s="708"/>
      <c r="AN595" s="708"/>
      <c r="AO595" s="708"/>
      <c r="AP595" s="708"/>
      <c r="AQ595" s="708"/>
      <c r="AR595" s="708"/>
      <c r="AS595" s="708"/>
      <c r="AT595" s="708"/>
      <c r="AU595" s="708"/>
      <c r="AV595" s="708"/>
      <c r="AW595" s="708"/>
      <c r="AX595" s="708"/>
      <c r="AY595" s="708"/>
      <c r="AZ595" s="708"/>
      <c r="BA595" s="708"/>
      <c r="BB595" s="708"/>
      <c r="BC595" s="708"/>
      <c r="BD595" s="708"/>
      <c r="BE595" s="708"/>
      <c r="BF595" s="708"/>
      <c r="BG595" s="708"/>
      <c r="BH595" s="708"/>
      <c r="BI595" s="708"/>
      <c r="BJ595" s="708"/>
      <c r="BK595" s="708"/>
      <c r="BL595" s="708"/>
      <c r="BM595" s="708"/>
    </row>
    <row r="596">
      <c r="A596" s="704"/>
      <c r="B596" s="708"/>
      <c r="C596" s="765"/>
      <c r="D596" s="708"/>
      <c r="E596" s="708"/>
      <c r="F596" s="708"/>
      <c r="G596" s="708"/>
      <c r="H596" s="708"/>
      <c r="I596" s="708"/>
      <c r="J596" s="708"/>
      <c r="K596" s="708"/>
      <c r="L596" s="708"/>
      <c r="M596" s="708"/>
      <c r="N596" s="708"/>
      <c r="O596" s="708"/>
      <c r="P596" s="708"/>
      <c r="Q596" s="708"/>
      <c r="R596" s="708"/>
      <c r="S596" s="708"/>
      <c r="T596" s="708"/>
      <c r="U596" s="708"/>
      <c r="V596" s="708"/>
      <c r="W596" s="708"/>
      <c r="X596" s="708"/>
      <c r="Y596" s="708"/>
      <c r="Z596" s="708"/>
      <c r="AA596" s="708"/>
      <c r="AB596" s="708"/>
      <c r="AC596" s="708"/>
      <c r="AD596" s="708"/>
      <c r="AE596" s="708"/>
      <c r="AF596" s="708"/>
      <c r="AG596" s="708"/>
      <c r="AH596" s="708"/>
      <c r="AI596" s="708"/>
      <c r="AJ596" s="708"/>
      <c r="AK596" s="708"/>
      <c r="AL596" s="708"/>
      <c r="AM596" s="708"/>
      <c r="AN596" s="708"/>
      <c r="AO596" s="708"/>
      <c r="AP596" s="708"/>
      <c r="AQ596" s="708"/>
      <c r="AR596" s="708"/>
      <c r="AS596" s="708"/>
      <c r="AT596" s="708"/>
      <c r="AU596" s="708"/>
      <c r="AV596" s="708"/>
      <c r="AW596" s="708"/>
      <c r="AX596" s="708"/>
      <c r="AY596" s="708"/>
      <c r="AZ596" s="708"/>
      <c r="BA596" s="708"/>
      <c r="BB596" s="708"/>
      <c r="BC596" s="708"/>
      <c r="BD596" s="708"/>
      <c r="BE596" s="708"/>
      <c r="BF596" s="708"/>
      <c r="BG596" s="708"/>
      <c r="BH596" s="708"/>
      <c r="BI596" s="708"/>
      <c r="BJ596" s="708"/>
      <c r="BK596" s="708"/>
      <c r="BL596" s="708"/>
      <c r="BM596" s="708"/>
    </row>
    <row r="597">
      <c r="A597" s="704"/>
      <c r="B597" s="708"/>
      <c r="C597" s="765"/>
      <c r="D597" s="708"/>
      <c r="E597" s="708"/>
      <c r="F597" s="708"/>
      <c r="G597" s="708"/>
      <c r="H597" s="708"/>
      <c r="I597" s="708"/>
      <c r="J597" s="708"/>
      <c r="K597" s="708"/>
      <c r="L597" s="708"/>
      <c r="M597" s="708"/>
      <c r="N597" s="708"/>
      <c r="O597" s="708"/>
      <c r="P597" s="708"/>
      <c r="Q597" s="708"/>
      <c r="R597" s="708"/>
      <c r="S597" s="708"/>
      <c r="T597" s="708"/>
      <c r="U597" s="708"/>
      <c r="V597" s="708"/>
      <c r="W597" s="708"/>
      <c r="X597" s="708"/>
      <c r="Y597" s="708"/>
      <c r="Z597" s="708"/>
      <c r="AA597" s="708"/>
      <c r="AB597" s="708"/>
      <c r="AC597" s="708"/>
      <c r="AD597" s="708"/>
      <c r="AE597" s="708"/>
      <c r="AF597" s="708"/>
      <c r="AG597" s="708"/>
      <c r="AH597" s="708"/>
      <c r="AI597" s="708"/>
      <c r="AJ597" s="708"/>
      <c r="AK597" s="708"/>
      <c r="AL597" s="708"/>
      <c r="AM597" s="708"/>
      <c r="AN597" s="708"/>
      <c r="AO597" s="708"/>
      <c r="AP597" s="708"/>
      <c r="AQ597" s="708"/>
      <c r="AR597" s="708"/>
      <c r="AS597" s="708"/>
      <c r="AT597" s="708"/>
      <c r="AU597" s="708"/>
      <c r="AV597" s="708"/>
      <c r="AW597" s="708"/>
      <c r="AX597" s="708"/>
      <c r="AY597" s="708"/>
      <c r="AZ597" s="708"/>
      <c r="BA597" s="708"/>
      <c r="BB597" s="708"/>
      <c r="BC597" s="708"/>
      <c r="BD597" s="708"/>
      <c r="BE597" s="708"/>
      <c r="BF597" s="708"/>
      <c r="BG597" s="708"/>
      <c r="BH597" s="708"/>
      <c r="BI597" s="708"/>
      <c r="BJ597" s="708"/>
      <c r="BK597" s="708"/>
      <c r="BL597" s="708"/>
      <c r="BM597" s="708"/>
    </row>
    <row r="598">
      <c r="A598" s="704"/>
      <c r="B598" s="708"/>
      <c r="C598" s="765"/>
      <c r="D598" s="708"/>
      <c r="E598" s="708"/>
      <c r="F598" s="708"/>
      <c r="G598" s="708"/>
      <c r="H598" s="708"/>
      <c r="I598" s="708"/>
      <c r="J598" s="708"/>
      <c r="K598" s="708"/>
      <c r="L598" s="708"/>
      <c r="M598" s="708"/>
      <c r="N598" s="708"/>
      <c r="O598" s="708"/>
      <c r="P598" s="708"/>
      <c r="Q598" s="708"/>
      <c r="R598" s="708"/>
      <c r="S598" s="708"/>
      <c r="T598" s="708"/>
      <c r="U598" s="708"/>
      <c r="V598" s="708"/>
      <c r="W598" s="708"/>
      <c r="X598" s="708"/>
      <c r="Y598" s="708"/>
      <c r="Z598" s="708"/>
      <c r="AA598" s="708"/>
      <c r="AB598" s="708"/>
      <c r="AC598" s="708"/>
      <c r="AD598" s="708"/>
      <c r="AE598" s="708"/>
      <c r="AF598" s="708"/>
      <c r="AG598" s="708"/>
      <c r="AH598" s="708"/>
      <c r="AI598" s="708"/>
      <c r="AJ598" s="708"/>
      <c r="AK598" s="708"/>
      <c r="AL598" s="708"/>
      <c r="AM598" s="708"/>
      <c r="AN598" s="708"/>
      <c r="AO598" s="708"/>
      <c r="AP598" s="708"/>
      <c r="AQ598" s="708"/>
      <c r="AR598" s="708"/>
      <c r="AS598" s="708"/>
      <c r="AT598" s="708"/>
      <c r="AU598" s="708"/>
      <c r="AV598" s="708"/>
      <c r="AW598" s="708"/>
      <c r="AX598" s="708"/>
      <c r="AY598" s="708"/>
      <c r="AZ598" s="708"/>
      <c r="BA598" s="708"/>
      <c r="BB598" s="708"/>
      <c r="BC598" s="708"/>
      <c r="BD598" s="708"/>
      <c r="BE598" s="708"/>
      <c r="BF598" s="708"/>
      <c r="BG598" s="708"/>
      <c r="BH598" s="708"/>
      <c r="BI598" s="708"/>
      <c r="BJ598" s="708"/>
      <c r="BK598" s="708"/>
      <c r="BL598" s="708"/>
      <c r="BM598" s="708"/>
    </row>
    <row r="599">
      <c r="A599" s="704"/>
      <c r="B599" s="708"/>
      <c r="C599" s="765"/>
      <c r="D599" s="708"/>
      <c r="E599" s="708"/>
      <c r="F599" s="708"/>
      <c r="G599" s="708"/>
      <c r="H599" s="708"/>
      <c r="I599" s="708"/>
      <c r="J599" s="708"/>
      <c r="K599" s="708"/>
      <c r="L599" s="708"/>
      <c r="M599" s="708"/>
      <c r="N599" s="708"/>
      <c r="O599" s="708"/>
      <c r="P599" s="708"/>
      <c r="Q599" s="708"/>
      <c r="R599" s="708"/>
      <c r="S599" s="708"/>
      <c r="T599" s="708"/>
      <c r="U599" s="708"/>
      <c r="V599" s="708"/>
      <c r="W599" s="708"/>
      <c r="X599" s="708"/>
      <c r="Y599" s="708"/>
      <c r="Z599" s="708"/>
      <c r="AA599" s="708"/>
      <c r="AB599" s="708"/>
      <c r="AC599" s="708"/>
      <c r="AD599" s="708"/>
      <c r="AE599" s="708"/>
      <c r="AF599" s="708"/>
      <c r="AG599" s="708"/>
      <c r="AH599" s="708"/>
      <c r="AI599" s="708"/>
      <c r="AJ599" s="708"/>
      <c r="AK599" s="708"/>
      <c r="AL599" s="708"/>
      <c r="AM599" s="708"/>
      <c r="AN599" s="708"/>
      <c r="AO599" s="708"/>
      <c r="AP599" s="708"/>
      <c r="AQ599" s="708"/>
      <c r="AR599" s="708"/>
      <c r="AS599" s="708"/>
      <c r="AT599" s="708"/>
      <c r="AU599" s="708"/>
      <c r="AV599" s="708"/>
      <c r="AW599" s="708"/>
      <c r="AX599" s="708"/>
      <c r="AY599" s="708"/>
      <c r="AZ599" s="708"/>
      <c r="BA599" s="708"/>
      <c r="BB599" s="708"/>
      <c r="BC599" s="708"/>
      <c r="BD599" s="708"/>
      <c r="BE599" s="708"/>
      <c r="BF599" s="708"/>
      <c r="BG599" s="708"/>
      <c r="BH599" s="708"/>
      <c r="BI599" s="708"/>
      <c r="BJ599" s="708"/>
      <c r="BK599" s="708"/>
      <c r="BL599" s="708"/>
      <c r="BM599" s="708"/>
    </row>
    <row r="600">
      <c r="A600" s="704"/>
      <c r="B600" s="708"/>
      <c r="C600" s="765"/>
      <c r="D600" s="708"/>
      <c r="E600" s="708"/>
      <c r="F600" s="708"/>
      <c r="G600" s="708"/>
      <c r="H600" s="708"/>
      <c r="I600" s="708"/>
      <c r="J600" s="708"/>
      <c r="K600" s="708"/>
      <c r="L600" s="708"/>
      <c r="M600" s="708"/>
      <c r="N600" s="708"/>
      <c r="O600" s="708"/>
      <c r="P600" s="708"/>
      <c r="Q600" s="708"/>
      <c r="R600" s="708"/>
      <c r="S600" s="708"/>
      <c r="T600" s="708"/>
      <c r="U600" s="708"/>
      <c r="V600" s="708"/>
      <c r="W600" s="708"/>
      <c r="X600" s="708"/>
      <c r="Y600" s="708"/>
      <c r="Z600" s="708"/>
      <c r="AA600" s="708"/>
      <c r="AB600" s="708"/>
      <c r="AC600" s="708"/>
      <c r="AD600" s="708"/>
      <c r="AE600" s="708"/>
      <c r="AF600" s="708"/>
      <c r="AG600" s="708"/>
      <c r="AH600" s="708"/>
      <c r="AI600" s="708"/>
      <c r="AJ600" s="708"/>
      <c r="AK600" s="708"/>
      <c r="AL600" s="708"/>
      <c r="AM600" s="708"/>
      <c r="AN600" s="708"/>
      <c r="AO600" s="708"/>
      <c r="AP600" s="708"/>
      <c r="AQ600" s="708"/>
      <c r="AR600" s="708"/>
      <c r="AS600" s="708"/>
      <c r="AT600" s="708"/>
      <c r="AU600" s="708"/>
      <c r="AV600" s="708"/>
      <c r="AW600" s="708"/>
      <c r="AX600" s="708"/>
      <c r="AY600" s="708"/>
      <c r="AZ600" s="708"/>
      <c r="BA600" s="708"/>
      <c r="BB600" s="708"/>
      <c r="BC600" s="708"/>
      <c r="BD600" s="708"/>
      <c r="BE600" s="708"/>
      <c r="BF600" s="708"/>
      <c r="BG600" s="708"/>
      <c r="BH600" s="708"/>
      <c r="BI600" s="708"/>
      <c r="BJ600" s="708"/>
      <c r="BK600" s="708"/>
      <c r="BL600" s="708"/>
      <c r="BM600" s="708"/>
    </row>
    <row r="601">
      <c r="A601" s="704"/>
      <c r="B601" s="708"/>
      <c r="C601" s="765"/>
      <c r="D601" s="708"/>
      <c r="E601" s="708"/>
      <c r="F601" s="708"/>
      <c r="G601" s="708"/>
      <c r="H601" s="708"/>
      <c r="I601" s="708"/>
      <c r="J601" s="708"/>
      <c r="K601" s="708"/>
      <c r="L601" s="708"/>
      <c r="M601" s="708"/>
      <c r="N601" s="708"/>
      <c r="O601" s="708"/>
      <c r="P601" s="708"/>
      <c r="Q601" s="708"/>
      <c r="R601" s="708"/>
      <c r="S601" s="708"/>
      <c r="T601" s="708"/>
      <c r="U601" s="708"/>
      <c r="V601" s="708"/>
      <c r="W601" s="708"/>
      <c r="X601" s="708"/>
      <c r="Y601" s="708"/>
      <c r="Z601" s="708"/>
      <c r="AA601" s="708"/>
      <c r="AB601" s="708"/>
      <c r="AC601" s="708"/>
      <c r="AD601" s="708"/>
      <c r="AE601" s="708"/>
      <c r="AF601" s="708"/>
      <c r="AG601" s="708"/>
      <c r="AH601" s="708"/>
      <c r="AI601" s="708"/>
      <c r="AJ601" s="708"/>
      <c r="AK601" s="708"/>
      <c r="AL601" s="708"/>
      <c r="AM601" s="708"/>
      <c r="AN601" s="708"/>
      <c r="AO601" s="708"/>
      <c r="AP601" s="708"/>
      <c r="AQ601" s="708"/>
      <c r="AR601" s="708"/>
      <c r="AS601" s="708"/>
      <c r="AT601" s="708"/>
      <c r="AU601" s="708"/>
      <c r="AV601" s="708"/>
      <c r="AW601" s="708"/>
      <c r="AX601" s="708"/>
      <c r="AY601" s="708"/>
      <c r="AZ601" s="708"/>
      <c r="BA601" s="708"/>
      <c r="BB601" s="708"/>
      <c r="BC601" s="708"/>
      <c r="BD601" s="708"/>
      <c r="BE601" s="708"/>
      <c r="BF601" s="708"/>
      <c r="BG601" s="708"/>
      <c r="BH601" s="708"/>
      <c r="BI601" s="708"/>
      <c r="BJ601" s="708"/>
      <c r="BK601" s="708"/>
      <c r="BL601" s="708"/>
      <c r="BM601" s="708"/>
    </row>
    <row r="602">
      <c r="A602" s="704"/>
      <c r="B602" s="708"/>
      <c r="C602" s="765"/>
      <c r="D602" s="708"/>
      <c r="E602" s="708"/>
      <c r="F602" s="708"/>
      <c r="G602" s="708"/>
      <c r="H602" s="708"/>
      <c r="I602" s="708"/>
      <c r="J602" s="708"/>
      <c r="K602" s="708"/>
      <c r="L602" s="708"/>
      <c r="M602" s="708"/>
      <c r="N602" s="708"/>
      <c r="O602" s="708"/>
      <c r="P602" s="708"/>
      <c r="Q602" s="708"/>
      <c r="R602" s="708"/>
      <c r="S602" s="708"/>
      <c r="T602" s="708"/>
      <c r="U602" s="708"/>
      <c r="V602" s="708"/>
      <c r="W602" s="708"/>
      <c r="X602" s="708"/>
      <c r="Y602" s="708"/>
      <c r="Z602" s="708"/>
      <c r="AA602" s="708"/>
      <c r="AB602" s="708"/>
      <c r="AC602" s="708"/>
      <c r="AD602" s="708"/>
      <c r="AE602" s="708"/>
      <c r="AF602" s="708"/>
      <c r="AG602" s="708"/>
      <c r="AH602" s="708"/>
      <c r="AI602" s="708"/>
      <c r="AJ602" s="708"/>
      <c r="AK602" s="708"/>
      <c r="AL602" s="708"/>
      <c r="AM602" s="708"/>
      <c r="AN602" s="708"/>
      <c r="AO602" s="708"/>
      <c r="AP602" s="708"/>
      <c r="AQ602" s="708"/>
      <c r="AR602" s="708"/>
      <c r="AS602" s="708"/>
      <c r="AT602" s="708"/>
      <c r="AU602" s="708"/>
      <c r="AV602" s="708"/>
      <c r="AW602" s="708"/>
      <c r="AX602" s="708"/>
      <c r="AY602" s="708"/>
      <c r="AZ602" s="708"/>
      <c r="BA602" s="708"/>
      <c r="BB602" s="708"/>
      <c r="BC602" s="708"/>
      <c r="BD602" s="708"/>
      <c r="BE602" s="708"/>
      <c r="BF602" s="708"/>
      <c r="BG602" s="708"/>
      <c r="BH602" s="708"/>
      <c r="BI602" s="708"/>
      <c r="BJ602" s="708"/>
      <c r="BK602" s="708"/>
      <c r="BL602" s="708"/>
      <c r="BM602" s="708"/>
    </row>
    <row r="603">
      <c r="A603" s="704"/>
      <c r="B603" s="708"/>
      <c r="C603" s="765"/>
      <c r="D603" s="708"/>
      <c r="E603" s="708"/>
      <c r="F603" s="708"/>
      <c r="G603" s="708"/>
      <c r="H603" s="708"/>
      <c r="I603" s="708"/>
      <c r="J603" s="708"/>
      <c r="K603" s="708"/>
      <c r="L603" s="708"/>
      <c r="M603" s="708"/>
      <c r="N603" s="708"/>
      <c r="O603" s="708"/>
      <c r="P603" s="708"/>
      <c r="Q603" s="708"/>
      <c r="R603" s="708"/>
      <c r="S603" s="708"/>
      <c r="T603" s="708"/>
      <c r="U603" s="708"/>
      <c r="V603" s="708"/>
      <c r="W603" s="708"/>
      <c r="X603" s="708"/>
      <c r="Y603" s="708"/>
      <c r="Z603" s="708"/>
      <c r="AA603" s="708"/>
      <c r="AB603" s="708"/>
      <c r="AC603" s="708"/>
      <c r="AD603" s="708"/>
      <c r="AE603" s="708"/>
      <c r="AF603" s="708"/>
      <c r="AG603" s="708"/>
      <c r="AH603" s="708"/>
      <c r="AI603" s="708"/>
      <c r="AJ603" s="708"/>
      <c r="AK603" s="708"/>
      <c r="AL603" s="708"/>
      <c r="AM603" s="708"/>
      <c r="AN603" s="708"/>
      <c r="AO603" s="708"/>
      <c r="AP603" s="708"/>
      <c r="AQ603" s="708"/>
      <c r="AR603" s="708"/>
      <c r="AS603" s="708"/>
      <c r="AT603" s="708"/>
      <c r="AU603" s="708"/>
      <c r="AV603" s="708"/>
      <c r="AW603" s="708"/>
      <c r="AX603" s="708"/>
      <c r="AY603" s="708"/>
      <c r="AZ603" s="708"/>
      <c r="BA603" s="708"/>
      <c r="BB603" s="708"/>
      <c r="BC603" s="708"/>
      <c r="BD603" s="708"/>
      <c r="BE603" s="708"/>
      <c r="BF603" s="708"/>
      <c r="BG603" s="708"/>
      <c r="BH603" s="708"/>
      <c r="BI603" s="708"/>
      <c r="BJ603" s="708"/>
      <c r="BK603" s="708"/>
      <c r="BL603" s="708"/>
      <c r="BM603" s="708"/>
    </row>
    <row r="604">
      <c r="A604" s="704"/>
      <c r="B604" s="708"/>
      <c r="C604" s="765"/>
      <c r="D604" s="708"/>
      <c r="E604" s="708"/>
      <c r="F604" s="708"/>
      <c r="G604" s="708"/>
      <c r="H604" s="708"/>
      <c r="I604" s="708"/>
      <c r="J604" s="708"/>
      <c r="K604" s="708"/>
      <c r="L604" s="708"/>
      <c r="M604" s="708"/>
      <c r="N604" s="708"/>
      <c r="O604" s="708"/>
      <c r="P604" s="708"/>
      <c r="Q604" s="708"/>
      <c r="R604" s="708"/>
      <c r="S604" s="708"/>
      <c r="T604" s="708"/>
      <c r="U604" s="708"/>
      <c r="V604" s="708"/>
      <c r="W604" s="708"/>
      <c r="X604" s="708"/>
      <c r="Y604" s="708"/>
      <c r="Z604" s="708"/>
      <c r="AA604" s="708"/>
      <c r="AB604" s="708"/>
      <c r="AC604" s="708"/>
      <c r="AD604" s="708"/>
      <c r="AE604" s="708"/>
      <c r="AF604" s="708"/>
      <c r="AG604" s="708"/>
      <c r="AH604" s="708"/>
      <c r="AI604" s="708"/>
      <c r="AJ604" s="708"/>
      <c r="AK604" s="708"/>
      <c r="AL604" s="708"/>
      <c r="AM604" s="708"/>
      <c r="AN604" s="708"/>
      <c r="AO604" s="708"/>
      <c r="AP604" s="708"/>
      <c r="AQ604" s="708"/>
      <c r="AR604" s="708"/>
      <c r="AS604" s="708"/>
      <c r="AT604" s="708"/>
      <c r="AU604" s="708"/>
      <c r="AV604" s="708"/>
      <c r="AW604" s="708"/>
      <c r="AX604" s="708"/>
      <c r="AY604" s="708"/>
      <c r="AZ604" s="708"/>
      <c r="BA604" s="708"/>
      <c r="BB604" s="708"/>
      <c r="BC604" s="708"/>
      <c r="BD604" s="708"/>
      <c r="BE604" s="708"/>
      <c r="BF604" s="708"/>
      <c r="BG604" s="708"/>
      <c r="BH604" s="708"/>
      <c r="BI604" s="708"/>
      <c r="BJ604" s="708"/>
      <c r="BK604" s="708"/>
      <c r="BL604" s="708"/>
      <c r="BM604" s="708"/>
    </row>
    <row r="605">
      <c r="A605" s="704"/>
      <c r="B605" s="708"/>
      <c r="C605" s="765"/>
      <c r="D605" s="708"/>
      <c r="E605" s="708"/>
      <c r="F605" s="708"/>
      <c r="G605" s="708"/>
      <c r="H605" s="708"/>
      <c r="I605" s="708"/>
      <c r="J605" s="708"/>
      <c r="K605" s="708"/>
      <c r="L605" s="708"/>
      <c r="M605" s="708"/>
      <c r="N605" s="708"/>
      <c r="O605" s="708"/>
      <c r="P605" s="708"/>
      <c r="Q605" s="708"/>
      <c r="R605" s="708"/>
      <c r="S605" s="708"/>
      <c r="T605" s="708"/>
      <c r="U605" s="708"/>
      <c r="V605" s="708"/>
      <c r="W605" s="708"/>
      <c r="X605" s="708"/>
      <c r="Y605" s="708"/>
      <c r="Z605" s="708"/>
      <c r="AA605" s="708"/>
      <c r="AB605" s="708"/>
      <c r="AC605" s="708"/>
      <c r="AD605" s="708"/>
      <c r="AE605" s="708"/>
      <c r="AF605" s="708"/>
      <c r="AG605" s="708"/>
      <c r="AH605" s="708"/>
      <c r="AI605" s="708"/>
      <c r="AJ605" s="708"/>
      <c r="AK605" s="708"/>
      <c r="AL605" s="708"/>
      <c r="AM605" s="708"/>
      <c r="AN605" s="708"/>
      <c r="AO605" s="708"/>
      <c r="AP605" s="708"/>
      <c r="AQ605" s="708"/>
      <c r="AR605" s="708"/>
      <c r="AS605" s="708"/>
      <c r="AT605" s="708"/>
      <c r="AU605" s="708"/>
      <c r="AV605" s="708"/>
      <c r="AW605" s="708"/>
      <c r="AX605" s="708"/>
      <c r="AY605" s="708"/>
      <c r="AZ605" s="708"/>
      <c r="BA605" s="708"/>
      <c r="BB605" s="708"/>
      <c r="BC605" s="708"/>
      <c r="BD605" s="708"/>
      <c r="BE605" s="708"/>
      <c r="BF605" s="708"/>
      <c r="BG605" s="708"/>
      <c r="BH605" s="708"/>
      <c r="BI605" s="708"/>
      <c r="BJ605" s="708"/>
      <c r="BK605" s="708"/>
      <c r="BL605" s="708"/>
      <c r="BM605" s="708"/>
    </row>
    <row r="606">
      <c r="A606" s="704"/>
      <c r="B606" s="708"/>
      <c r="C606" s="765"/>
      <c r="D606" s="708"/>
      <c r="E606" s="708"/>
      <c r="F606" s="708"/>
      <c r="G606" s="708"/>
      <c r="H606" s="708"/>
      <c r="I606" s="708"/>
      <c r="J606" s="708"/>
      <c r="K606" s="708"/>
      <c r="L606" s="708"/>
      <c r="M606" s="708"/>
      <c r="N606" s="708"/>
      <c r="O606" s="708"/>
      <c r="P606" s="708"/>
      <c r="Q606" s="708"/>
      <c r="R606" s="708"/>
      <c r="S606" s="708"/>
      <c r="T606" s="708"/>
      <c r="U606" s="708"/>
      <c r="V606" s="708"/>
      <c r="W606" s="708"/>
      <c r="X606" s="708"/>
      <c r="Y606" s="708"/>
      <c r="Z606" s="708"/>
      <c r="AA606" s="708"/>
      <c r="AB606" s="708"/>
      <c r="AC606" s="708"/>
      <c r="AD606" s="708"/>
      <c r="AE606" s="708"/>
      <c r="AF606" s="708"/>
      <c r="AG606" s="708"/>
      <c r="AH606" s="708"/>
      <c r="AI606" s="708"/>
      <c r="AJ606" s="708"/>
      <c r="AK606" s="708"/>
      <c r="AL606" s="708"/>
      <c r="AM606" s="708"/>
      <c r="AN606" s="708"/>
      <c r="AO606" s="708"/>
      <c r="AP606" s="708"/>
      <c r="AQ606" s="708"/>
      <c r="AR606" s="708"/>
      <c r="AS606" s="708"/>
      <c r="AT606" s="708"/>
      <c r="AU606" s="708"/>
      <c r="AV606" s="708"/>
      <c r="AW606" s="708"/>
      <c r="AX606" s="708"/>
      <c r="AY606" s="708"/>
      <c r="AZ606" s="708"/>
      <c r="BA606" s="708"/>
      <c r="BB606" s="708"/>
      <c r="BC606" s="708"/>
      <c r="BD606" s="708"/>
      <c r="BE606" s="708"/>
      <c r="BF606" s="708"/>
      <c r="BG606" s="708"/>
      <c r="BH606" s="708"/>
      <c r="BI606" s="708"/>
      <c r="BJ606" s="708"/>
      <c r="BK606" s="708"/>
      <c r="BL606" s="708"/>
      <c r="BM606" s="708"/>
    </row>
    <row r="607">
      <c r="A607" s="704"/>
      <c r="B607" s="708"/>
      <c r="C607" s="765"/>
      <c r="D607" s="708"/>
      <c r="E607" s="708"/>
      <c r="F607" s="708"/>
      <c r="G607" s="708"/>
      <c r="H607" s="708"/>
      <c r="I607" s="708"/>
      <c r="J607" s="708"/>
      <c r="K607" s="708"/>
      <c r="L607" s="708"/>
      <c r="M607" s="708"/>
      <c r="N607" s="708"/>
      <c r="O607" s="708"/>
      <c r="P607" s="708"/>
      <c r="Q607" s="708"/>
      <c r="R607" s="708"/>
      <c r="S607" s="708"/>
      <c r="T607" s="708"/>
      <c r="U607" s="708"/>
      <c r="V607" s="708"/>
      <c r="W607" s="708"/>
      <c r="X607" s="708"/>
      <c r="Y607" s="708"/>
      <c r="Z607" s="708"/>
      <c r="AA607" s="708"/>
      <c r="AB607" s="708"/>
      <c r="AC607" s="708"/>
      <c r="AD607" s="708"/>
      <c r="AE607" s="708"/>
      <c r="AF607" s="708"/>
      <c r="AG607" s="708"/>
      <c r="AH607" s="708"/>
      <c r="AI607" s="708"/>
      <c r="AJ607" s="708"/>
      <c r="AK607" s="708"/>
      <c r="AL607" s="708"/>
      <c r="AM607" s="708"/>
      <c r="AN607" s="708"/>
      <c r="AO607" s="708"/>
      <c r="AP607" s="708"/>
      <c r="AQ607" s="708"/>
      <c r="AR607" s="708"/>
      <c r="AS607" s="708"/>
      <c r="AT607" s="708"/>
      <c r="AU607" s="708"/>
      <c r="AV607" s="708"/>
      <c r="AW607" s="708"/>
      <c r="AX607" s="708"/>
      <c r="AY607" s="708"/>
      <c r="AZ607" s="708"/>
      <c r="BA607" s="708"/>
      <c r="BB607" s="708"/>
      <c r="BC607" s="708"/>
      <c r="BD607" s="708"/>
      <c r="BE607" s="708"/>
      <c r="BF607" s="708"/>
      <c r="BG607" s="708"/>
      <c r="BH607" s="708"/>
      <c r="BI607" s="708"/>
      <c r="BJ607" s="708"/>
      <c r="BK607" s="708"/>
      <c r="BL607" s="708"/>
      <c r="BM607" s="708"/>
    </row>
    <row r="608">
      <c r="A608" s="704"/>
      <c r="B608" s="708"/>
      <c r="C608" s="765"/>
      <c r="D608" s="708"/>
      <c r="E608" s="708"/>
      <c r="F608" s="708"/>
      <c r="G608" s="708"/>
      <c r="H608" s="708"/>
      <c r="I608" s="708"/>
      <c r="J608" s="708"/>
      <c r="K608" s="708"/>
      <c r="L608" s="708"/>
      <c r="M608" s="708"/>
      <c r="N608" s="708"/>
      <c r="O608" s="708"/>
      <c r="P608" s="708"/>
      <c r="Q608" s="708"/>
      <c r="R608" s="708"/>
      <c r="S608" s="708"/>
      <c r="T608" s="708"/>
      <c r="U608" s="708"/>
      <c r="V608" s="708"/>
      <c r="W608" s="708"/>
      <c r="X608" s="708"/>
      <c r="Y608" s="708"/>
      <c r="Z608" s="708"/>
      <c r="AA608" s="708"/>
      <c r="AB608" s="708"/>
      <c r="AC608" s="708"/>
      <c r="AD608" s="708"/>
      <c r="AE608" s="708"/>
      <c r="AF608" s="708"/>
      <c r="AG608" s="708"/>
      <c r="AH608" s="708"/>
      <c r="AI608" s="708"/>
      <c r="AJ608" s="708"/>
      <c r="AK608" s="708"/>
      <c r="AL608" s="708"/>
      <c r="AM608" s="708"/>
      <c r="AN608" s="708"/>
      <c r="AO608" s="708"/>
      <c r="AP608" s="708"/>
      <c r="AQ608" s="708"/>
      <c r="AR608" s="708"/>
      <c r="AS608" s="708"/>
      <c r="AT608" s="708"/>
      <c r="AU608" s="708"/>
      <c r="AV608" s="708"/>
      <c r="AW608" s="708"/>
      <c r="AX608" s="708"/>
      <c r="AY608" s="708"/>
      <c r="AZ608" s="708"/>
      <c r="BA608" s="708"/>
      <c r="BB608" s="708"/>
      <c r="BC608" s="708"/>
      <c r="BD608" s="708"/>
      <c r="BE608" s="708"/>
      <c r="BF608" s="708"/>
      <c r="BG608" s="708"/>
      <c r="BH608" s="708"/>
      <c r="BI608" s="708"/>
      <c r="BJ608" s="708"/>
      <c r="BK608" s="708"/>
      <c r="BL608" s="708"/>
      <c r="BM608" s="708"/>
    </row>
    <row r="609">
      <c r="A609" s="704"/>
      <c r="B609" s="708"/>
      <c r="C609" s="765"/>
      <c r="D609" s="708"/>
      <c r="E609" s="708"/>
      <c r="F609" s="708"/>
      <c r="G609" s="708"/>
      <c r="H609" s="708"/>
      <c r="I609" s="708"/>
      <c r="J609" s="708"/>
      <c r="K609" s="708"/>
      <c r="L609" s="708"/>
      <c r="M609" s="708"/>
      <c r="N609" s="708"/>
      <c r="O609" s="708"/>
      <c r="P609" s="708"/>
      <c r="Q609" s="708"/>
      <c r="R609" s="708"/>
      <c r="S609" s="708"/>
      <c r="T609" s="708"/>
      <c r="U609" s="708"/>
      <c r="V609" s="708"/>
      <c r="W609" s="708"/>
      <c r="X609" s="708"/>
      <c r="Y609" s="708"/>
      <c r="Z609" s="708"/>
      <c r="AA609" s="708"/>
      <c r="AB609" s="708"/>
      <c r="AC609" s="708"/>
      <c r="AD609" s="708"/>
      <c r="AE609" s="708"/>
      <c r="AF609" s="708"/>
      <c r="AG609" s="708"/>
      <c r="AH609" s="708"/>
      <c r="AI609" s="708"/>
      <c r="AJ609" s="708"/>
      <c r="AK609" s="708"/>
      <c r="AL609" s="708"/>
      <c r="AM609" s="708"/>
      <c r="AN609" s="708"/>
      <c r="AO609" s="708"/>
      <c r="AP609" s="708"/>
      <c r="AQ609" s="708"/>
      <c r="AR609" s="708"/>
      <c r="AS609" s="708"/>
      <c r="AT609" s="708"/>
      <c r="AU609" s="708"/>
      <c r="AV609" s="708"/>
      <c r="AW609" s="708"/>
      <c r="AX609" s="708"/>
      <c r="AY609" s="708"/>
      <c r="AZ609" s="708"/>
      <c r="BA609" s="708"/>
      <c r="BB609" s="708"/>
      <c r="BC609" s="708"/>
      <c r="BD609" s="708"/>
      <c r="BE609" s="708"/>
      <c r="BF609" s="708"/>
      <c r="BG609" s="708"/>
      <c r="BH609" s="708"/>
      <c r="BI609" s="708"/>
      <c r="BJ609" s="708"/>
      <c r="BK609" s="708"/>
      <c r="BL609" s="708"/>
      <c r="BM609" s="708"/>
    </row>
    <row r="610">
      <c r="A610" s="704"/>
      <c r="B610" s="708"/>
      <c r="C610" s="765"/>
      <c r="D610" s="708"/>
      <c r="E610" s="708"/>
      <c r="F610" s="708"/>
      <c r="G610" s="708"/>
      <c r="H610" s="708"/>
      <c r="I610" s="708"/>
      <c r="J610" s="708"/>
      <c r="K610" s="708"/>
      <c r="L610" s="708"/>
      <c r="M610" s="708"/>
      <c r="N610" s="708"/>
      <c r="O610" s="708"/>
      <c r="P610" s="708"/>
      <c r="Q610" s="708"/>
      <c r="R610" s="708"/>
      <c r="S610" s="708"/>
      <c r="T610" s="708"/>
      <c r="U610" s="708"/>
      <c r="V610" s="708"/>
      <c r="W610" s="708"/>
      <c r="X610" s="708"/>
      <c r="Y610" s="708"/>
      <c r="Z610" s="708"/>
      <c r="AA610" s="708"/>
      <c r="AB610" s="708"/>
      <c r="AC610" s="708"/>
      <c r="AD610" s="708"/>
      <c r="AE610" s="708"/>
      <c r="AF610" s="708"/>
      <c r="AG610" s="708"/>
      <c r="AH610" s="708"/>
      <c r="AI610" s="708"/>
      <c r="AJ610" s="708"/>
      <c r="AK610" s="708"/>
      <c r="AL610" s="708"/>
      <c r="AM610" s="708"/>
      <c r="AN610" s="708"/>
      <c r="AO610" s="708"/>
      <c r="AP610" s="708"/>
      <c r="AQ610" s="708"/>
      <c r="AR610" s="708"/>
      <c r="AS610" s="708"/>
      <c r="AT610" s="708"/>
      <c r="AU610" s="708"/>
      <c r="AV610" s="708"/>
      <c r="AW610" s="708"/>
      <c r="AX610" s="708"/>
      <c r="AY610" s="708"/>
      <c r="AZ610" s="708"/>
      <c r="BA610" s="708"/>
      <c r="BB610" s="708"/>
      <c r="BC610" s="708"/>
      <c r="BD610" s="708"/>
      <c r="BE610" s="708"/>
      <c r="BF610" s="708"/>
      <c r="BG610" s="708"/>
      <c r="BH610" s="708"/>
      <c r="BI610" s="708"/>
      <c r="BJ610" s="708"/>
      <c r="BK610" s="708"/>
      <c r="BL610" s="708"/>
      <c r="BM610" s="708"/>
    </row>
    <row r="611">
      <c r="A611" s="704"/>
      <c r="B611" s="708"/>
      <c r="C611" s="765"/>
      <c r="D611" s="708"/>
      <c r="E611" s="708"/>
      <c r="F611" s="708"/>
      <c r="G611" s="708"/>
      <c r="H611" s="708"/>
      <c r="I611" s="708"/>
      <c r="J611" s="708"/>
      <c r="K611" s="708"/>
      <c r="L611" s="708"/>
      <c r="M611" s="708"/>
      <c r="N611" s="708"/>
      <c r="O611" s="708"/>
      <c r="P611" s="708"/>
      <c r="Q611" s="708"/>
      <c r="R611" s="708"/>
      <c r="S611" s="708"/>
      <c r="T611" s="708"/>
      <c r="U611" s="708"/>
      <c r="V611" s="708"/>
      <c r="W611" s="708"/>
      <c r="X611" s="708"/>
      <c r="Y611" s="708"/>
      <c r="Z611" s="708"/>
      <c r="AA611" s="708"/>
      <c r="AB611" s="708"/>
      <c r="AC611" s="708"/>
      <c r="AD611" s="708"/>
      <c r="AE611" s="708"/>
      <c r="AF611" s="708"/>
      <c r="AG611" s="708"/>
      <c r="AH611" s="708"/>
      <c r="AI611" s="708"/>
      <c r="AJ611" s="708"/>
      <c r="AK611" s="708"/>
      <c r="AL611" s="708"/>
      <c r="AM611" s="708"/>
      <c r="AN611" s="708"/>
      <c r="AO611" s="708"/>
      <c r="AP611" s="708"/>
      <c r="AQ611" s="708"/>
      <c r="AR611" s="708"/>
      <c r="AS611" s="708"/>
      <c r="AT611" s="708"/>
      <c r="AU611" s="708"/>
      <c r="AV611" s="708"/>
      <c r="AW611" s="708"/>
      <c r="AX611" s="708"/>
      <c r="AY611" s="708"/>
      <c r="AZ611" s="708"/>
      <c r="BA611" s="708"/>
      <c r="BB611" s="708"/>
      <c r="BC611" s="708"/>
      <c r="BD611" s="708"/>
      <c r="BE611" s="708"/>
      <c r="BF611" s="708"/>
      <c r="BG611" s="708"/>
      <c r="BH611" s="708"/>
      <c r="BI611" s="708"/>
      <c r="BJ611" s="708"/>
      <c r="BK611" s="708"/>
      <c r="BL611" s="708"/>
      <c r="BM611" s="708"/>
    </row>
    <row r="612">
      <c r="A612" s="704"/>
      <c r="B612" s="708"/>
      <c r="C612" s="765"/>
      <c r="D612" s="708"/>
      <c r="E612" s="708"/>
      <c r="F612" s="708"/>
      <c r="G612" s="708"/>
      <c r="H612" s="708"/>
      <c r="I612" s="708"/>
      <c r="J612" s="708"/>
      <c r="K612" s="708"/>
      <c r="L612" s="708"/>
      <c r="M612" s="708"/>
      <c r="N612" s="708"/>
      <c r="O612" s="708"/>
      <c r="P612" s="708"/>
      <c r="Q612" s="708"/>
      <c r="R612" s="708"/>
      <c r="S612" s="708"/>
      <c r="T612" s="708"/>
      <c r="U612" s="708"/>
      <c r="V612" s="708"/>
      <c r="W612" s="708"/>
      <c r="X612" s="708"/>
      <c r="Y612" s="708"/>
      <c r="Z612" s="708"/>
      <c r="AA612" s="708"/>
      <c r="AB612" s="708"/>
      <c r="AC612" s="708"/>
      <c r="AD612" s="708"/>
      <c r="AE612" s="708"/>
      <c r="AF612" s="708"/>
      <c r="AG612" s="708"/>
      <c r="AH612" s="708"/>
      <c r="AI612" s="708"/>
      <c r="AJ612" s="708"/>
      <c r="AK612" s="708"/>
      <c r="AL612" s="708"/>
      <c r="AM612" s="708"/>
      <c r="AN612" s="708"/>
      <c r="AO612" s="708"/>
      <c r="AP612" s="708"/>
      <c r="AQ612" s="708"/>
      <c r="AR612" s="708"/>
      <c r="AS612" s="708"/>
      <c r="AT612" s="708"/>
      <c r="AU612" s="708"/>
      <c r="AV612" s="708"/>
      <c r="AW612" s="708"/>
      <c r="AX612" s="708"/>
      <c r="AY612" s="708"/>
      <c r="AZ612" s="708"/>
      <c r="BA612" s="708"/>
      <c r="BB612" s="708"/>
      <c r="BC612" s="708"/>
      <c r="BD612" s="708"/>
      <c r="BE612" s="708"/>
      <c r="BF612" s="708"/>
      <c r="BG612" s="708"/>
      <c r="BH612" s="708"/>
      <c r="BI612" s="708"/>
      <c r="BJ612" s="708"/>
      <c r="BK612" s="708"/>
      <c r="BL612" s="708"/>
      <c r="BM612" s="708"/>
    </row>
    <row r="613">
      <c r="A613" s="704"/>
      <c r="B613" s="708"/>
      <c r="C613" s="765"/>
      <c r="D613" s="708"/>
      <c r="E613" s="708"/>
      <c r="F613" s="708"/>
      <c r="G613" s="708"/>
      <c r="H613" s="708"/>
      <c r="I613" s="708"/>
      <c r="J613" s="708"/>
      <c r="K613" s="708"/>
      <c r="L613" s="708"/>
      <c r="M613" s="708"/>
      <c r="N613" s="708"/>
      <c r="O613" s="708"/>
      <c r="P613" s="708"/>
      <c r="Q613" s="708"/>
      <c r="R613" s="708"/>
      <c r="S613" s="708"/>
      <c r="T613" s="708"/>
      <c r="U613" s="708"/>
      <c r="V613" s="708"/>
      <c r="W613" s="708"/>
      <c r="X613" s="708"/>
      <c r="Y613" s="708"/>
      <c r="Z613" s="708"/>
      <c r="AA613" s="708"/>
      <c r="AB613" s="708"/>
      <c r="AC613" s="708"/>
      <c r="AD613" s="708"/>
      <c r="AE613" s="708"/>
      <c r="AF613" s="708"/>
      <c r="AG613" s="708"/>
      <c r="AH613" s="708"/>
      <c r="AI613" s="708"/>
      <c r="AJ613" s="708"/>
      <c r="AK613" s="708"/>
      <c r="AL613" s="708"/>
      <c r="AM613" s="708"/>
      <c r="AN613" s="708"/>
      <c r="AO613" s="708"/>
      <c r="AP613" s="708"/>
      <c r="AQ613" s="708"/>
      <c r="AR613" s="708"/>
      <c r="AS613" s="708"/>
      <c r="AT613" s="708"/>
      <c r="AU613" s="708"/>
      <c r="AV613" s="708"/>
      <c r="AW613" s="708"/>
      <c r="AX613" s="708"/>
      <c r="AY613" s="708"/>
      <c r="AZ613" s="708"/>
      <c r="BA613" s="708"/>
      <c r="BB613" s="708"/>
      <c r="BC613" s="708"/>
      <c r="BD613" s="708"/>
      <c r="BE613" s="708"/>
      <c r="BF613" s="708"/>
      <c r="BG613" s="708"/>
      <c r="BH613" s="708"/>
      <c r="BI613" s="708"/>
      <c r="BJ613" s="708"/>
      <c r="BK613" s="708"/>
      <c r="BL613" s="708"/>
      <c r="BM613" s="708"/>
    </row>
    <row r="614">
      <c r="A614" s="704"/>
      <c r="B614" s="708"/>
      <c r="C614" s="765"/>
      <c r="D614" s="708"/>
      <c r="E614" s="708"/>
      <c r="F614" s="708"/>
      <c r="G614" s="708"/>
      <c r="H614" s="708"/>
      <c r="I614" s="708"/>
      <c r="J614" s="708"/>
      <c r="K614" s="708"/>
      <c r="L614" s="708"/>
      <c r="M614" s="708"/>
      <c r="N614" s="708"/>
      <c r="O614" s="708"/>
      <c r="P614" s="708"/>
      <c r="Q614" s="708"/>
      <c r="R614" s="708"/>
      <c r="S614" s="708"/>
      <c r="T614" s="708"/>
      <c r="U614" s="708"/>
      <c r="V614" s="708"/>
      <c r="W614" s="708"/>
      <c r="X614" s="708"/>
      <c r="Y614" s="708"/>
      <c r="Z614" s="708"/>
      <c r="AA614" s="708"/>
      <c r="AB614" s="708"/>
      <c r="AC614" s="708"/>
      <c r="AD614" s="708"/>
      <c r="AE614" s="708"/>
      <c r="AF614" s="708"/>
      <c r="AG614" s="708"/>
      <c r="AH614" s="708"/>
      <c r="AI614" s="708"/>
      <c r="AJ614" s="708"/>
      <c r="AK614" s="708"/>
      <c r="AL614" s="708"/>
      <c r="AM614" s="708"/>
      <c r="AN614" s="708"/>
      <c r="AO614" s="708"/>
      <c r="AP614" s="708"/>
      <c r="AQ614" s="708"/>
      <c r="AR614" s="708"/>
      <c r="AS614" s="708"/>
      <c r="AT614" s="708"/>
      <c r="AU614" s="708"/>
      <c r="AV614" s="708"/>
      <c r="AW614" s="708"/>
      <c r="AX614" s="708"/>
      <c r="AY614" s="708"/>
      <c r="AZ614" s="708"/>
      <c r="BA614" s="708"/>
      <c r="BB614" s="708"/>
      <c r="BC614" s="708"/>
      <c r="BD614" s="708"/>
      <c r="BE614" s="708"/>
      <c r="BF614" s="708"/>
      <c r="BG614" s="708"/>
      <c r="BH614" s="708"/>
      <c r="BI614" s="708"/>
      <c r="BJ614" s="708"/>
      <c r="BK614" s="708"/>
      <c r="BL614" s="708"/>
      <c r="BM614" s="708"/>
    </row>
    <row r="615">
      <c r="A615" s="704"/>
      <c r="B615" s="708"/>
      <c r="C615" s="765"/>
      <c r="D615" s="708"/>
      <c r="E615" s="708"/>
      <c r="F615" s="708"/>
      <c r="G615" s="708"/>
      <c r="H615" s="708"/>
      <c r="I615" s="708"/>
      <c r="J615" s="708"/>
      <c r="K615" s="708"/>
      <c r="L615" s="708"/>
      <c r="M615" s="708"/>
      <c r="N615" s="708"/>
      <c r="O615" s="708"/>
      <c r="P615" s="708"/>
      <c r="Q615" s="708"/>
      <c r="R615" s="708"/>
      <c r="S615" s="708"/>
      <c r="T615" s="708"/>
      <c r="U615" s="708"/>
      <c r="V615" s="708"/>
      <c r="W615" s="708"/>
      <c r="X615" s="708"/>
      <c r="Y615" s="708"/>
      <c r="Z615" s="708"/>
      <c r="AA615" s="708"/>
      <c r="AB615" s="708"/>
      <c r="AC615" s="708"/>
      <c r="AD615" s="708"/>
      <c r="AE615" s="708"/>
      <c r="AF615" s="708"/>
      <c r="AG615" s="708"/>
      <c r="AH615" s="708"/>
      <c r="AI615" s="708"/>
      <c r="AJ615" s="708"/>
      <c r="AK615" s="708"/>
      <c r="AL615" s="708"/>
      <c r="AM615" s="708"/>
      <c r="AN615" s="708"/>
      <c r="AO615" s="708"/>
      <c r="AP615" s="708"/>
      <c r="AQ615" s="708"/>
      <c r="AR615" s="708"/>
      <c r="AS615" s="708"/>
      <c r="AT615" s="708"/>
      <c r="AU615" s="708"/>
      <c r="AV615" s="708"/>
      <c r="AW615" s="708"/>
      <c r="AX615" s="708"/>
      <c r="AY615" s="708"/>
      <c r="AZ615" s="708"/>
      <c r="BA615" s="708"/>
      <c r="BB615" s="708"/>
      <c r="BC615" s="708"/>
      <c r="BD615" s="708"/>
      <c r="BE615" s="708"/>
      <c r="BF615" s="708"/>
      <c r="BG615" s="708"/>
      <c r="BH615" s="708"/>
      <c r="BI615" s="708"/>
      <c r="BJ615" s="708"/>
      <c r="BK615" s="708"/>
      <c r="BL615" s="708"/>
      <c r="BM615" s="708"/>
    </row>
    <row r="616">
      <c r="A616" s="704"/>
      <c r="B616" s="708"/>
      <c r="C616" s="765"/>
      <c r="D616" s="708"/>
      <c r="E616" s="708"/>
      <c r="F616" s="708"/>
      <c r="G616" s="708"/>
      <c r="H616" s="708"/>
      <c r="I616" s="708"/>
      <c r="J616" s="708"/>
      <c r="K616" s="708"/>
      <c r="L616" s="708"/>
      <c r="M616" s="708"/>
      <c r="N616" s="708"/>
      <c r="O616" s="708"/>
      <c r="P616" s="708"/>
      <c r="Q616" s="708"/>
      <c r="R616" s="708"/>
      <c r="S616" s="708"/>
      <c r="T616" s="708"/>
      <c r="U616" s="708"/>
      <c r="V616" s="708"/>
      <c r="W616" s="708"/>
      <c r="X616" s="708"/>
      <c r="Y616" s="708"/>
      <c r="Z616" s="708"/>
      <c r="AA616" s="708"/>
      <c r="AB616" s="708"/>
      <c r="AC616" s="708"/>
      <c r="AD616" s="708"/>
      <c r="AE616" s="708"/>
      <c r="AF616" s="708"/>
      <c r="AG616" s="708"/>
      <c r="AH616" s="708"/>
      <c r="AI616" s="708"/>
      <c r="AJ616" s="708"/>
      <c r="AK616" s="708"/>
      <c r="AL616" s="708"/>
      <c r="AM616" s="708"/>
      <c r="AN616" s="708"/>
      <c r="AO616" s="708"/>
      <c r="AP616" s="708"/>
      <c r="AQ616" s="708"/>
      <c r="AR616" s="708"/>
      <c r="AS616" s="708"/>
      <c r="AT616" s="708"/>
      <c r="AU616" s="708"/>
      <c r="AV616" s="708"/>
      <c r="AW616" s="708"/>
      <c r="AX616" s="708"/>
      <c r="AY616" s="708"/>
      <c r="AZ616" s="708"/>
      <c r="BA616" s="708"/>
      <c r="BB616" s="708"/>
      <c r="BC616" s="708"/>
      <c r="BD616" s="708"/>
      <c r="BE616" s="708"/>
      <c r="BF616" s="708"/>
      <c r="BG616" s="708"/>
      <c r="BH616" s="708"/>
      <c r="BI616" s="708"/>
      <c r="BJ616" s="708"/>
      <c r="BK616" s="708"/>
      <c r="BL616" s="708"/>
      <c r="BM616" s="708"/>
    </row>
    <row r="617">
      <c r="A617" s="704"/>
      <c r="B617" s="708"/>
      <c r="C617" s="765"/>
      <c r="D617" s="708"/>
      <c r="E617" s="708"/>
      <c r="F617" s="708"/>
      <c r="G617" s="708"/>
      <c r="H617" s="708"/>
      <c r="I617" s="708"/>
      <c r="J617" s="708"/>
      <c r="K617" s="708"/>
      <c r="L617" s="708"/>
      <c r="M617" s="708"/>
      <c r="N617" s="708"/>
      <c r="O617" s="708"/>
      <c r="P617" s="708"/>
      <c r="Q617" s="708"/>
      <c r="R617" s="708"/>
      <c r="S617" s="708"/>
      <c r="T617" s="708"/>
      <c r="U617" s="708"/>
      <c r="V617" s="708"/>
      <c r="W617" s="708"/>
      <c r="X617" s="708"/>
      <c r="Y617" s="708"/>
      <c r="Z617" s="708"/>
      <c r="AA617" s="708"/>
      <c r="AB617" s="708"/>
      <c r="AC617" s="708"/>
      <c r="AD617" s="708"/>
      <c r="AE617" s="708"/>
      <c r="AF617" s="708"/>
      <c r="AG617" s="708"/>
      <c r="AH617" s="708"/>
      <c r="AI617" s="708"/>
      <c r="AJ617" s="708"/>
      <c r="AK617" s="708"/>
      <c r="AL617" s="708"/>
      <c r="AM617" s="708"/>
      <c r="AN617" s="708"/>
      <c r="AO617" s="708"/>
      <c r="AP617" s="708"/>
      <c r="AQ617" s="708"/>
      <c r="AR617" s="708"/>
      <c r="AS617" s="708"/>
      <c r="AT617" s="708"/>
      <c r="AU617" s="708"/>
      <c r="AV617" s="708"/>
      <c r="AW617" s="708"/>
      <c r="AX617" s="708"/>
      <c r="AY617" s="708"/>
      <c r="AZ617" s="708"/>
      <c r="BA617" s="708"/>
      <c r="BB617" s="708"/>
      <c r="BC617" s="708"/>
      <c r="BD617" s="708"/>
      <c r="BE617" s="708"/>
      <c r="BF617" s="708"/>
      <c r="BG617" s="708"/>
      <c r="BH617" s="708"/>
      <c r="BI617" s="708"/>
      <c r="BJ617" s="708"/>
      <c r="BK617" s="708"/>
      <c r="BL617" s="708"/>
      <c r="BM617" s="708"/>
    </row>
    <row r="618">
      <c r="A618" s="704"/>
      <c r="B618" s="708"/>
      <c r="C618" s="765"/>
      <c r="D618" s="708"/>
      <c r="E618" s="708"/>
      <c r="F618" s="708"/>
      <c r="G618" s="708"/>
      <c r="H618" s="708"/>
      <c r="I618" s="708"/>
      <c r="J618" s="708"/>
      <c r="K618" s="708"/>
      <c r="L618" s="708"/>
      <c r="M618" s="708"/>
      <c r="N618" s="708"/>
      <c r="O618" s="708"/>
      <c r="P618" s="708"/>
      <c r="Q618" s="708"/>
      <c r="R618" s="708"/>
      <c r="S618" s="708"/>
      <c r="T618" s="708"/>
      <c r="U618" s="708"/>
      <c r="V618" s="708"/>
      <c r="W618" s="708"/>
      <c r="X618" s="708"/>
      <c r="Y618" s="708"/>
      <c r="Z618" s="708"/>
      <c r="AA618" s="708"/>
      <c r="AB618" s="708"/>
      <c r="AC618" s="708"/>
      <c r="AD618" s="708"/>
      <c r="AE618" s="708"/>
      <c r="AF618" s="708"/>
      <c r="AG618" s="708"/>
      <c r="AH618" s="708"/>
      <c r="AI618" s="708"/>
      <c r="AJ618" s="708"/>
      <c r="AK618" s="708"/>
      <c r="AL618" s="708"/>
      <c r="AM618" s="708"/>
      <c r="AN618" s="708"/>
      <c r="AO618" s="708"/>
      <c r="AP618" s="708"/>
      <c r="AQ618" s="708"/>
      <c r="AR618" s="708"/>
      <c r="AS618" s="708"/>
      <c r="AT618" s="708"/>
      <c r="AU618" s="708"/>
      <c r="AV618" s="708"/>
      <c r="AW618" s="708"/>
      <c r="AX618" s="708"/>
      <c r="AY618" s="708"/>
      <c r="AZ618" s="708"/>
      <c r="BA618" s="708"/>
      <c r="BB618" s="708"/>
      <c r="BC618" s="708"/>
      <c r="BD618" s="708"/>
      <c r="BE618" s="708"/>
      <c r="BF618" s="708"/>
      <c r="BG618" s="708"/>
      <c r="BH618" s="708"/>
      <c r="BI618" s="708"/>
      <c r="BJ618" s="708"/>
      <c r="BK618" s="708"/>
      <c r="BL618" s="708"/>
      <c r="BM618" s="708"/>
    </row>
    <row r="619">
      <c r="A619" s="704"/>
      <c r="B619" s="708"/>
      <c r="C619" s="765"/>
      <c r="D619" s="708"/>
      <c r="E619" s="708"/>
      <c r="F619" s="708"/>
      <c r="G619" s="708"/>
      <c r="H619" s="708"/>
      <c r="I619" s="708"/>
      <c r="J619" s="708"/>
      <c r="K619" s="708"/>
      <c r="L619" s="708"/>
      <c r="M619" s="708"/>
      <c r="N619" s="708"/>
      <c r="O619" s="708"/>
      <c r="P619" s="708"/>
      <c r="Q619" s="708"/>
      <c r="R619" s="708"/>
      <c r="S619" s="708"/>
      <c r="T619" s="708"/>
      <c r="U619" s="708"/>
      <c r="V619" s="708"/>
      <c r="W619" s="708"/>
      <c r="X619" s="708"/>
      <c r="Y619" s="708"/>
      <c r="Z619" s="708"/>
      <c r="AA619" s="708"/>
      <c r="AB619" s="708"/>
      <c r="AC619" s="708"/>
      <c r="AD619" s="708"/>
      <c r="AE619" s="708"/>
      <c r="AF619" s="708"/>
      <c r="AG619" s="708"/>
      <c r="AH619" s="708"/>
      <c r="AI619" s="708"/>
      <c r="AJ619" s="708"/>
      <c r="AK619" s="708"/>
      <c r="AL619" s="708"/>
      <c r="AM619" s="708"/>
      <c r="AN619" s="708"/>
      <c r="AO619" s="708"/>
      <c r="AP619" s="708"/>
      <c r="AQ619" s="708"/>
      <c r="AR619" s="708"/>
      <c r="AS619" s="708"/>
      <c r="AT619" s="708"/>
      <c r="AU619" s="708"/>
      <c r="AV619" s="708"/>
      <c r="AW619" s="708"/>
      <c r="AX619" s="708"/>
      <c r="AY619" s="708"/>
      <c r="AZ619" s="708"/>
      <c r="BA619" s="708"/>
      <c r="BB619" s="708"/>
      <c r="BC619" s="708"/>
      <c r="BD619" s="708"/>
      <c r="BE619" s="708"/>
      <c r="BF619" s="708"/>
      <c r="BG619" s="708"/>
      <c r="BH619" s="708"/>
      <c r="BI619" s="708"/>
      <c r="BJ619" s="708"/>
      <c r="BK619" s="708"/>
      <c r="BL619" s="708"/>
      <c r="BM619" s="708"/>
    </row>
    <row r="620">
      <c r="A620" s="704"/>
      <c r="B620" s="708"/>
      <c r="C620" s="765"/>
      <c r="D620" s="708"/>
      <c r="E620" s="708"/>
      <c r="F620" s="708"/>
      <c r="G620" s="708"/>
      <c r="H620" s="708"/>
      <c r="I620" s="708"/>
      <c r="J620" s="708"/>
      <c r="K620" s="708"/>
      <c r="L620" s="708"/>
      <c r="M620" s="708"/>
      <c r="N620" s="708"/>
      <c r="O620" s="708"/>
      <c r="P620" s="708"/>
      <c r="Q620" s="708"/>
      <c r="R620" s="708"/>
      <c r="S620" s="708"/>
      <c r="T620" s="708"/>
      <c r="U620" s="708"/>
      <c r="V620" s="708"/>
      <c r="W620" s="708"/>
      <c r="X620" s="708"/>
      <c r="Y620" s="708"/>
      <c r="Z620" s="708"/>
      <c r="AA620" s="708"/>
      <c r="AB620" s="708"/>
      <c r="AC620" s="708"/>
      <c r="AD620" s="708"/>
      <c r="AE620" s="708"/>
      <c r="AF620" s="708"/>
      <c r="AG620" s="708"/>
      <c r="AH620" s="708"/>
      <c r="AI620" s="708"/>
      <c r="AJ620" s="708"/>
      <c r="AK620" s="708"/>
      <c r="AL620" s="708"/>
      <c r="AM620" s="708"/>
      <c r="AN620" s="708"/>
      <c r="AO620" s="708"/>
      <c r="AP620" s="708"/>
      <c r="AQ620" s="708"/>
      <c r="AR620" s="708"/>
      <c r="AS620" s="708"/>
      <c r="AT620" s="708"/>
      <c r="AU620" s="708"/>
      <c r="AV620" s="708"/>
      <c r="AW620" s="708"/>
      <c r="AX620" s="708"/>
      <c r="AY620" s="708"/>
      <c r="AZ620" s="708"/>
      <c r="BA620" s="708"/>
      <c r="BB620" s="708"/>
      <c r="BC620" s="708"/>
      <c r="BD620" s="708"/>
      <c r="BE620" s="708"/>
      <c r="BF620" s="708"/>
      <c r="BG620" s="708"/>
      <c r="BH620" s="708"/>
      <c r="BI620" s="708"/>
      <c r="BJ620" s="708"/>
      <c r="BK620" s="708"/>
      <c r="BL620" s="708"/>
      <c r="BM620" s="708"/>
    </row>
    <row r="621">
      <c r="A621" s="704"/>
      <c r="B621" s="708"/>
      <c r="C621" s="765"/>
      <c r="D621" s="708"/>
      <c r="E621" s="708"/>
      <c r="F621" s="708"/>
      <c r="G621" s="708"/>
      <c r="H621" s="708"/>
      <c r="I621" s="708"/>
      <c r="J621" s="708"/>
      <c r="K621" s="708"/>
      <c r="L621" s="708"/>
      <c r="M621" s="708"/>
      <c r="N621" s="708"/>
      <c r="O621" s="708"/>
      <c r="P621" s="708"/>
      <c r="Q621" s="708"/>
      <c r="R621" s="708"/>
      <c r="S621" s="708"/>
      <c r="T621" s="708"/>
      <c r="U621" s="708"/>
      <c r="V621" s="708"/>
      <c r="W621" s="708"/>
      <c r="X621" s="708"/>
      <c r="Y621" s="708"/>
      <c r="Z621" s="708"/>
      <c r="AA621" s="708"/>
      <c r="AB621" s="708"/>
      <c r="AC621" s="708"/>
      <c r="AD621" s="708"/>
      <c r="AE621" s="708"/>
      <c r="AF621" s="708"/>
      <c r="AG621" s="708"/>
      <c r="AH621" s="708"/>
      <c r="AI621" s="708"/>
      <c r="AJ621" s="708"/>
      <c r="AK621" s="708"/>
      <c r="AL621" s="708"/>
      <c r="AM621" s="708"/>
      <c r="AN621" s="708"/>
      <c r="AO621" s="708"/>
      <c r="AP621" s="708"/>
      <c r="AQ621" s="708"/>
      <c r="AR621" s="708"/>
      <c r="AS621" s="708"/>
      <c r="AT621" s="708"/>
      <c r="AU621" s="708"/>
      <c r="AV621" s="708"/>
      <c r="AW621" s="708"/>
      <c r="AX621" s="708"/>
      <c r="AY621" s="708"/>
      <c r="AZ621" s="708"/>
      <c r="BA621" s="708"/>
      <c r="BB621" s="708"/>
      <c r="BC621" s="708"/>
      <c r="BD621" s="708"/>
      <c r="BE621" s="708"/>
      <c r="BF621" s="708"/>
      <c r="BG621" s="708"/>
      <c r="BH621" s="708"/>
      <c r="BI621" s="708"/>
      <c r="BJ621" s="708"/>
      <c r="BK621" s="708"/>
      <c r="BL621" s="708"/>
      <c r="BM621" s="708"/>
    </row>
    <row r="622">
      <c r="A622" s="704"/>
      <c r="B622" s="708"/>
      <c r="C622" s="765"/>
      <c r="D622" s="708"/>
      <c r="E622" s="708"/>
      <c r="F622" s="708"/>
      <c r="G622" s="708"/>
      <c r="H622" s="708"/>
      <c r="I622" s="708"/>
      <c r="J622" s="708"/>
      <c r="K622" s="708"/>
      <c r="L622" s="708"/>
      <c r="M622" s="708"/>
      <c r="N622" s="708"/>
      <c r="O622" s="708"/>
      <c r="P622" s="708"/>
      <c r="Q622" s="708"/>
      <c r="R622" s="708"/>
      <c r="S622" s="708"/>
      <c r="T622" s="708"/>
      <c r="U622" s="708"/>
      <c r="V622" s="708"/>
      <c r="W622" s="708"/>
      <c r="X622" s="708"/>
      <c r="Y622" s="708"/>
      <c r="Z622" s="708"/>
      <c r="AA622" s="708"/>
      <c r="AB622" s="708"/>
      <c r="AC622" s="708"/>
      <c r="AD622" s="708"/>
      <c r="AE622" s="708"/>
      <c r="AF622" s="708"/>
      <c r="AG622" s="708"/>
      <c r="AH622" s="708"/>
      <c r="AI622" s="708"/>
      <c r="AJ622" s="708"/>
      <c r="AK622" s="708"/>
      <c r="AL622" s="708"/>
      <c r="AM622" s="708"/>
      <c r="AN622" s="708"/>
      <c r="AO622" s="708"/>
      <c r="AP622" s="708"/>
      <c r="AQ622" s="708"/>
      <c r="AR622" s="708"/>
      <c r="AS622" s="708"/>
      <c r="AT622" s="708"/>
      <c r="AU622" s="708"/>
      <c r="AV622" s="708"/>
      <c r="AW622" s="708"/>
      <c r="AX622" s="708"/>
      <c r="AY622" s="708"/>
      <c r="AZ622" s="708"/>
      <c r="BA622" s="708"/>
      <c r="BB622" s="708"/>
      <c r="BC622" s="708"/>
      <c r="BD622" s="708"/>
      <c r="BE622" s="708"/>
      <c r="BF622" s="708"/>
      <c r="BG622" s="708"/>
      <c r="BH622" s="708"/>
      <c r="BI622" s="708"/>
      <c r="BJ622" s="708"/>
      <c r="BK622" s="708"/>
      <c r="BL622" s="708"/>
      <c r="BM622" s="708"/>
    </row>
    <row r="623">
      <c r="A623" s="704"/>
      <c r="B623" s="708"/>
      <c r="C623" s="765"/>
      <c r="D623" s="708"/>
      <c r="E623" s="708"/>
      <c r="F623" s="708"/>
      <c r="G623" s="708"/>
      <c r="H623" s="708"/>
      <c r="I623" s="708"/>
      <c r="J623" s="708"/>
      <c r="K623" s="708"/>
      <c r="L623" s="708"/>
      <c r="M623" s="708"/>
      <c r="N623" s="708"/>
      <c r="O623" s="708"/>
      <c r="P623" s="708"/>
      <c r="Q623" s="708"/>
      <c r="R623" s="708"/>
      <c r="S623" s="708"/>
      <c r="T623" s="708"/>
      <c r="U623" s="708"/>
      <c r="V623" s="708"/>
      <c r="W623" s="708"/>
      <c r="X623" s="708"/>
      <c r="Y623" s="708"/>
      <c r="Z623" s="708"/>
      <c r="AA623" s="708"/>
      <c r="AB623" s="708"/>
      <c r="AC623" s="708"/>
      <c r="AD623" s="708"/>
      <c r="AE623" s="708"/>
      <c r="AF623" s="708"/>
      <c r="AG623" s="708"/>
      <c r="AH623" s="708"/>
      <c r="AI623" s="708"/>
      <c r="AJ623" s="708"/>
      <c r="AK623" s="708"/>
      <c r="AL623" s="708"/>
      <c r="AM623" s="708"/>
      <c r="AN623" s="708"/>
      <c r="AO623" s="708"/>
      <c r="AP623" s="708"/>
      <c r="AQ623" s="708"/>
      <c r="AR623" s="708"/>
      <c r="AS623" s="708"/>
      <c r="AT623" s="708"/>
      <c r="AU623" s="708"/>
      <c r="AV623" s="708"/>
      <c r="AW623" s="708"/>
      <c r="AX623" s="708"/>
      <c r="AY623" s="708"/>
      <c r="AZ623" s="708"/>
      <c r="BA623" s="708"/>
      <c r="BB623" s="708"/>
      <c r="BC623" s="708"/>
      <c r="BD623" s="708"/>
      <c r="BE623" s="708"/>
      <c r="BF623" s="708"/>
      <c r="BG623" s="708"/>
      <c r="BH623" s="708"/>
      <c r="BI623" s="708"/>
      <c r="BJ623" s="708"/>
      <c r="BK623" s="708"/>
      <c r="BL623" s="708"/>
      <c r="BM623" s="708"/>
    </row>
    <row r="624">
      <c r="A624" s="704"/>
      <c r="B624" s="708"/>
      <c r="C624" s="765"/>
      <c r="D624" s="708"/>
      <c r="E624" s="708"/>
      <c r="F624" s="708"/>
      <c r="G624" s="708"/>
      <c r="H624" s="708"/>
      <c r="I624" s="708"/>
      <c r="J624" s="708"/>
      <c r="K624" s="708"/>
      <c r="L624" s="708"/>
      <c r="M624" s="708"/>
      <c r="N624" s="708"/>
      <c r="O624" s="708"/>
      <c r="P624" s="708"/>
      <c r="Q624" s="708"/>
      <c r="R624" s="708"/>
      <c r="S624" s="708"/>
      <c r="T624" s="708"/>
      <c r="U624" s="708"/>
      <c r="V624" s="708"/>
      <c r="W624" s="708"/>
      <c r="X624" s="708"/>
      <c r="Y624" s="708"/>
      <c r="Z624" s="708"/>
      <c r="AA624" s="708"/>
      <c r="AB624" s="708"/>
      <c r="AC624" s="708"/>
      <c r="AD624" s="708"/>
      <c r="AE624" s="708"/>
      <c r="AF624" s="708"/>
      <c r="AG624" s="708"/>
      <c r="AH624" s="708"/>
      <c r="AI624" s="708"/>
      <c r="AJ624" s="708"/>
      <c r="AK624" s="708"/>
      <c r="AL624" s="708"/>
      <c r="AM624" s="708"/>
      <c r="AN624" s="708"/>
      <c r="AO624" s="708"/>
      <c r="AP624" s="708"/>
      <c r="AQ624" s="708"/>
      <c r="AR624" s="708"/>
      <c r="AS624" s="708"/>
      <c r="AT624" s="708"/>
      <c r="AU624" s="708"/>
      <c r="AV624" s="708"/>
      <c r="AW624" s="708"/>
      <c r="AX624" s="708"/>
      <c r="AY624" s="708"/>
      <c r="AZ624" s="708"/>
      <c r="BA624" s="708"/>
      <c r="BB624" s="708"/>
      <c r="BC624" s="708"/>
      <c r="BD624" s="708"/>
      <c r="BE624" s="708"/>
      <c r="BF624" s="708"/>
      <c r="BG624" s="708"/>
      <c r="BH624" s="708"/>
      <c r="BI624" s="708"/>
      <c r="BJ624" s="708"/>
      <c r="BK624" s="708"/>
      <c r="BL624" s="708"/>
      <c r="BM624" s="708"/>
    </row>
    <row r="625">
      <c r="A625" s="704"/>
      <c r="B625" s="708"/>
      <c r="C625" s="765"/>
      <c r="D625" s="708"/>
      <c r="E625" s="708"/>
      <c r="F625" s="708"/>
      <c r="G625" s="708"/>
      <c r="H625" s="708"/>
      <c r="I625" s="708"/>
      <c r="J625" s="708"/>
      <c r="K625" s="708"/>
      <c r="L625" s="708"/>
      <c r="M625" s="708"/>
      <c r="N625" s="708"/>
      <c r="O625" s="708"/>
      <c r="P625" s="708"/>
      <c r="Q625" s="708"/>
      <c r="R625" s="708"/>
      <c r="S625" s="708"/>
      <c r="T625" s="708"/>
      <c r="U625" s="708"/>
      <c r="V625" s="708"/>
      <c r="W625" s="708"/>
      <c r="X625" s="708"/>
      <c r="Y625" s="708"/>
      <c r="Z625" s="708"/>
      <c r="AA625" s="708"/>
      <c r="AB625" s="708"/>
      <c r="AC625" s="708"/>
      <c r="AD625" s="708"/>
      <c r="AE625" s="708"/>
      <c r="AF625" s="708"/>
      <c r="AG625" s="708"/>
      <c r="AH625" s="708"/>
      <c r="AI625" s="708"/>
      <c r="AJ625" s="708"/>
      <c r="AK625" s="708"/>
      <c r="AL625" s="708"/>
      <c r="AM625" s="708"/>
      <c r="AN625" s="708"/>
      <c r="AO625" s="708"/>
      <c r="AP625" s="708"/>
      <c r="AQ625" s="708"/>
      <c r="AR625" s="708"/>
      <c r="AS625" s="708"/>
      <c r="AT625" s="708"/>
      <c r="AU625" s="708"/>
      <c r="AV625" s="708"/>
      <c r="AW625" s="708"/>
      <c r="AX625" s="708"/>
      <c r="AY625" s="708"/>
      <c r="AZ625" s="708"/>
      <c r="BA625" s="708"/>
      <c r="BB625" s="708"/>
      <c r="BC625" s="708"/>
      <c r="BD625" s="708"/>
      <c r="BE625" s="708"/>
      <c r="BF625" s="708"/>
      <c r="BG625" s="708"/>
      <c r="BH625" s="708"/>
      <c r="BI625" s="708"/>
      <c r="BJ625" s="708"/>
      <c r="BK625" s="708"/>
      <c r="BL625" s="708"/>
      <c r="BM625" s="708"/>
    </row>
    <row r="626">
      <c r="A626" s="704"/>
      <c r="B626" s="708"/>
      <c r="C626" s="765"/>
      <c r="D626" s="708"/>
      <c r="E626" s="708"/>
      <c r="F626" s="708"/>
      <c r="G626" s="708"/>
      <c r="H626" s="708"/>
      <c r="I626" s="708"/>
      <c r="J626" s="708"/>
      <c r="K626" s="708"/>
      <c r="L626" s="708"/>
      <c r="M626" s="708"/>
      <c r="N626" s="708"/>
      <c r="O626" s="708"/>
      <c r="P626" s="708"/>
      <c r="Q626" s="708"/>
      <c r="R626" s="708"/>
      <c r="S626" s="708"/>
      <c r="T626" s="708"/>
      <c r="U626" s="708"/>
      <c r="V626" s="708"/>
      <c r="W626" s="708"/>
      <c r="X626" s="708"/>
      <c r="Y626" s="708"/>
      <c r="Z626" s="708"/>
      <c r="AA626" s="708"/>
      <c r="AB626" s="708"/>
      <c r="AC626" s="708"/>
      <c r="AD626" s="708"/>
      <c r="AE626" s="708"/>
      <c r="AF626" s="708"/>
      <c r="AG626" s="708"/>
      <c r="AH626" s="708"/>
      <c r="AI626" s="708"/>
      <c r="AJ626" s="708"/>
      <c r="AK626" s="708"/>
      <c r="AL626" s="708"/>
      <c r="AM626" s="708"/>
      <c r="AN626" s="708"/>
      <c r="AO626" s="708"/>
      <c r="AP626" s="708"/>
      <c r="AQ626" s="708"/>
      <c r="AR626" s="708"/>
      <c r="AS626" s="708"/>
      <c r="AT626" s="708"/>
      <c r="AU626" s="708"/>
      <c r="AV626" s="708"/>
      <c r="AW626" s="708"/>
      <c r="AX626" s="708"/>
      <c r="AY626" s="708"/>
      <c r="AZ626" s="708"/>
      <c r="BA626" s="708"/>
      <c r="BB626" s="708"/>
      <c r="BC626" s="708"/>
      <c r="BD626" s="708"/>
      <c r="BE626" s="708"/>
      <c r="BF626" s="708"/>
      <c r="BG626" s="708"/>
      <c r="BH626" s="708"/>
      <c r="BI626" s="708"/>
      <c r="BJ626" s="708"/>
      <c r="BK626" s="708"/>
      <c r="BL626" s="708"/>
      <c r="BM626" s="708"/>
    </row>
    <row r="627">
      <c r="A627" s="704"/>
      <c r="B627" s="708"/>
      <c r="C627" s="765"/>
      <c r="D627" s="708"/>
      <c r="E627" s="708"/>
      <c r="F627" s="708"/>
      <c r="G627" s="708"/>
      <c r="H627" s="708"/>
      <c r="I627" s="708"/>
      <c r="J627" s="708"/>
      <c r="K627" s="708"/>
      <c r="L627" s="708"/>
      <c r="M627" s="708"/>
      <c r="N627" s="708"/>
      <c r="O627" s="708"/>
      <c r="P627" s="708"/>
      <c r="Q627" s="708"/>
      <c r="R627" s="708"/>
      <c r="S627" s="708"/>
      <c r="T627" s="708"/>
      <c r="U627" s="708"/>
      <c r="V627" s="708"/>
      <c r="W627" s="708"/>
      <c r="X627" s="708"/>
      <c r="Y627" s="708"/>
      <c r="Z627" s="708"/>
      <c r="AA627" s="708"/>
      <c r="AB627" s="708"/>
      <c r="AC627" s="708"/>
      <c r="AD627" s="708"/>
      <c r="AE627" s="708"/>
      <c r="AF627" s="708"/>
      <c r="AG627" s="708"/>
      <c r="AH627" s="708"/>
      <c r="AI627" s="708"/>
      <c r="AJ627" s="708"/>
      <c r="AK627" s="708"/>
      <c r="AL627" s="708"/>
      <c r="AM627" s="708"/>
      <c r="AN627" s="708"/>
      <c r="AO627" s="708"/>
      <c r="AP627" s="708"/>
      <c r="AQ627" s="708"/>
      <c r="AR627" s="708"/>
      <c r="AS627" s="708"/>
      <c r="AT627" s="708"/>
      <c r="AU627" s="708"/>
      <c r="AV627" s="708"/>
      <c r="AW627" s="708"/>
      <c r="AX627" s="708"/>
      <c r="AY627" s="708"/>
      <c r="AZ627" s="708"/>
      <c r="BA627" s="708"/>
      <c r="BB627" s="708"/>
      <c r="BC627" s="708"/>
      <c r="BD627" s="708"/>
      <c r="BE627" s="708"/>
      <c r="BF627" s="708"/>
      <c r="BG627" s="708"/>
      <c r="BH627" s="708"/>
      <c r="BI627" s="708"/>
      <c r="BJ627" s="708"/>
      <c r="BK627" s="708"/>
      <c r="BL627" s="708"/>
      <c r="BM627" s="708"/>
    </row>
    <row r="628">
      <c r="A628" s="704"/>
      <c r="B628" s="708"/>
      <c r="C628" s="765"/>
      <c r="D628" s="708"/>
      <c r="E628" s="708"/>
      <c r="F628" s="708"/>
      <c r="G628" s="708"/>
      <c r="H628" s="708"/>
      <c r="I628" s="708"/>
      <c r="J628" s="708"/>
      <c r="K628" s="708"/>
      <c r="L628" s="708"/>
      <c r="M628" s="708"/>
      <c r="N628" s="708"/>
      <c r="O628" s="708"/>
      <c r="P628" s="708"/>
      <c r="Q628" s="708"/>
      <c r="R628" s="708"/>
      <c r="S628" s="708"/>
      <c r="T628" s="708"/>
      <c r="U628" s="708"/>
      <c r="V628" s="708"/>
      <c r="W628" s="708"/>
      <c r="X628" s="708"/>
      <c r="Y628" s="708"/>
      <c r="Z628" s="708"/>
      <c r="AA628" s="708"/>
      <c r="AB628" s="708"/>
      <c r="AC628" s="708"/>
      <c r="AD628" s="708"/>
      <c r="AE628" s="708"/>
      <c r="AF628" s="708"/>
      <c r="AG628" s="708"/>
      <c r="AH628" s="708"/>
      <c r="AI628" s="708"/>
      <c r="AJ628" s="708"/>
      <c r="AK628" s="708"/>
      <c r="AL628" s="708"/>
      <c r="AM628" s="708"/>
      <c r="AN628" s="708"/>
      <c r="AO628" s="708"/>
      <c r="AP628" s="708"/>
      <c r="AQ628" s="708"/>
      <c r="AR628" s="708"/>
      <c r="AS628" s="708"/>
      <c r="AT628" s="708"/>
      <c r="AU628" s="708"/>
      <c r="AV628" s="708"/>
      <c r="AW628" s="708"/>
      <c r="AX628" s="708"/>
      <c r="AY628" s="708"/>
      <c r="AZ628" s="708"/>
      <c r="BA628" s="708"/>
      <c r="BB628" s="708"/>
      <c r="BC628" s="708"/>
      <c r="BD628" s="708"/>
      <c r="BE628" s="708"/>
      <c r="BF628" s="708"/>
      <c r="BG628" s="708"/>
      <c r="BH628" s="708"/>
      <c r="BI628" s="708"/>
      <c r="BJ628" s="708"/>
      <c r="BK628" s="708"/>
      <c r="BL628" s="708"/>
      <c r="BM628" s="708"/>
    </row>
    <row r="629">
      <c r="A629" s="704"/>
      <c r="B629" s="708"/>
      <c r="C629" s="765"/>
      <c r="D629" s="708"/>
      <c r="E629" s="708"/>
      <c r="F629" s="708"/>
      <c r="G629" s="708"/>
      <c r="H629" s="708"/>
      <c r="I629" s="708"/>
      <c r="J629" s="708"/>
      <c r="K629" s="708"/>
      <c r="L629" s="708"/>
      <c r="M629" s="708"/>
      <c r="N629" s="708"/>
      <c r="O629" s="708"/>
      <c r="P629" s="708"/>
      <c r="Q629" s="708"/>
      <c r="R629" s="708"/>
      <c r="S629" s="708"/>
      <c r="T629" s="708"/>
      <c r="U629" s="708"/>
      <c r="V629" s="708"/>
      <c r="W629" s="708"/>
      <c r="X629" s="708"/>
      <c r="Y629" s="708"/>
      <c r="Z629" s="708"/>
      <c r="AA629" s="708"/>
      <c r="AB629" s="708"/>
      <c r="AC629" s="708"/>
      <c r="AD629" s="708"/>
      <c r="AE629" s="708"/>
      <c r="AF629" s="708"/>
      <c r="AG629" s="708"/>
      <c r="AH629" s="708"/>
      <c r="AI629" s="708"/>
      <c r="AJ629" s="708"/>
      <c r="AK629" s="708"/>
      <c r="AL629" s="708"/>
      <c r="AM629" s="708"/>
      <c r="AN629" s="708"/>
      <c r="AO629" s="708"/>
      <c r="AP629" s="708"/>
      <c r="AQ629" s="708"/>
      <c r="AR629" s="708"/>
      <c r="AS629" s="708"/>
      <c r="AT629" s="708"/>
      <c r="AU629" s="708"/>
      <c r="AV629" s="708"/>
      <c r="AW629" s="708"/>
      <c r="AX629" s="708"/>
      <c r="AY629" s="708"/>
      <c r="AZ629" s="708"/>
      <c r="BA629" s="708"/>
      <c r="BB629" s="708"/>
      <c r="BC629" s="708"/>
      <c r="BD629" s="708"/>
      <c r="BE629" s="708"/>
      <c r="BF629" s="708"/>
      <c r="BG629" s="708"/>
      <c r="BH629" s="708"/>
      <c r="BI629" s="708"/>
      <c r="BJ629" s="708"/>
      <c r="BK629" s="708"/>
      <c r="BL629" s="708"/>
      <c r="BM629" s="708"/>
    </row>
    <row r="630">
      <c r="A630" s="704"/>
      <c r="B630" s="708"/>
      <c r="C630" s="765"/>
      <c r="D630" s="708"/>
      <c r="E630" s="708"/>
      <c r="F630" s="708"/>
      <c r="G630" s="708"/>
      <c r="H630" s="708"/>
      <c r="I630" s="708"/>
      <c r="J630" s="708"/>
      <c r="K630" s="708"/>
      <c r="L630" s="708"/>
      <c r="M630" s="708"/>
      <c r="N630" s="708"/>
      <c r="O630" s="708"/>
      <c r="P630" s="708"/>
      <c r="Q630" s="708"/>
      <c r="R630" s="708"/>
      <c r="S630" s="708"/>
      <c r="T630" s="708"/>
      <c r="U630" s="708"/>
      <c r="V630" s="708"/>
      <c r="W630" s="708"/>
      <c r="X630" s="708"/>
      <c r="Y630" s="708"/>
      <c r="Z630" s="708"/>
      <c r="AA630" s="708"/>
      <c r="AB630" s="708"/>
      <c r="AC630" s="708"/>
      <c r="AD630" s="708"/>
      <c r="AE630" s="708"/>
      <c r="AF630" s="708"/>
      <c r="AG630" s="708"/>
      <c r="AH630" s="708"/>
      <c r="AI630" s="708"/>
      <c r="AJ630" s="708"/>
      <c r="AK630" s="708"/>
      <c r="AL630" s="708"/>
      <c r="AM630" s="708"/>
      <c r="AN630" s="708"/>
      <c r="AO630" s="708"/>
      <c r="AP630" s="708"/>
      <c r="AQ630" s="708"/>
      <c r="AR630" s="708"/>
      <c r="AS630" s="708"/>
      <c r="AT630" s="708"/>
      <c r="AU630" s="708"/>
      <c r="AV630" s="708"/>
      <c r="AW630" s="708"/>
      <c r="AX630" s="708"/>
      <c r="AY630" s="708"/>
      <c r="AZ630" s="708"/>
      <c r="BA630" s="708"/>
      <c r="BB630" s="708"/>
      <c r="BC630" s="708"/>
      <c r="BD630" s="708"/>
      <c r="BE630" s="708"/>
      <c r="BF630" s="708"/>
      <c r="BG630" s="708"/>
      <c r="BH630" s="708"/>
      <c r="BI630" s="708"/>
      <c r="BJ630" s="708"/>
      <c r="BK630" s="708"/>
      <c r="BL630" s="708"/>
      <c r="BM630" s="708"/>
    </row>
    <row r="631">
      <c r="A631" s="704"/>
      <c r="B631" s="708"/>
      <c r="C631" s="765"/>
      <c r="D631" s="708"/>
      <c r="E631" s="708"/>
      <c r="F631" s="708"/>
      <c r="G631" s="708"/>
      <c r="H631" s="708"/>
      <c r="I631" s="708"/>
      <c r="J631" s="708"/>
      <c r="K631" s="708"/>
      <c r="L631" s="708"/>
      <c r="M631" s="708"/>
      <c r="N631" s="708"/>
      <c r="O631" s="708"/>
      <c r="P631" s="708"/>
      <c r="Q631" s="708"/>
      <c r="R631" s="708"/>
      <c r="S631" s="708"/>
      <c r="T631" s="708"/>
      <c r="U631" s="708"/>
      <c r="V631" s="708"/>
      <c r="W631" s="708"/>
      <c r="X631" s="708"/>
      <c r="Y631" s="708"/>
      <c r="Z631" s="708"/>
      <c r="AA631" s="708"/>
      <c r="AB631" s="708"/>
      <c r="AC631" s="708"/>
      <c r="AD631" s="708"/>
      <c r="AE631" s="708"/>
      <c r="AF631" s="708"/>
      <c r="AG631" s="708"/>
      <c r="AH631" s="708"/>
      <c r="AI631" s="708"/>
      <c r="AJ631" s="708"/>
      <c r="AK631" s="708"/>
      <c r="AL631" s="708"/>
      <c r="AM631" s="708"/>
      <c r="AN631" s="708"/>
      <c r="AO631" s="708"/>
      <c r="AP631" s="708"/>
      <c r="AQ631" s="708"/>
      <c r="AR631" s="708"/>
      <c r="AS631" s="708"/>
      <c r="AT631" s="708"/>
      <c r="AU631" s="708"/>
      <c r="AV631" s="708"/>
      <c r="AW631" s="708"/>
      <c r="AX631" s="708"/>
      <c r="AY631" s="708"/>
      <c r="AZ631" s="708"/>
      <c r="BA631" s="708"/>
      <c r="BB631" s="708"/>
      <c r="BC631" s="708"/>
      <c r="BD631" s="708"/>
      <c r="BE631" s="708"/>
      <c r="BF631" s="708"/>
      <c r="BG631" s="708"/>
      <c r="BH631" s="708"/>
      <c r="BI631" s="708"/>
      <c r="BJ631" s="708"/>
      <c r="BK631" s="708"/>
      <c r="BL631" s="708"/>
      <c r="BM631" s="708"/>
    </row>
    <row r="632">
      <c r="A632" s="704"/>
      <c r="B632" s="708"/>
      <c r="C632" s="765"/>
      <c r="D632" s="708"/>
      <c r="E632" s="708"/>
      <c r="F632" s="708"/>
      <c r="G632" s="708"/>
      <c r="H632" s="708"/>
      <c r="I632" s="708"/>
      <c r="J632" s="708"/>
      <c r="K632" s="708"/>
      <c r="L632" s="708"/>
      <c r="M632" s="708"/>
      <c r="N632" s="708"/>
      <c r="O632" s="708"/>
      <c r="P632" s="708"/>
      <c r="Q632" s="708"/>
      <c r="R632" s="708"/>
      <c r="S632" s="708"/>
      <c r="T632" s="708"/>
      <c r="U632" s="708"/>
      <c r="V632" s="708"/>
      <c r="W632" s="708"/>
      <c r="X632" s="708"/>
      <c r="Y632" s="708"/>
      <c r="Z632" s="708"/>
      <c r="AA632" s="708"/>
      <c r="AB632" s="708"/>
      <c r="AC632" s="708"/>
      <c r="AD632" s="708"/>
      <c r="AE632" s="708"/>
      <c r="AF632" s="708"/>
      <c r="AG632" s="708"/>
      <c r="AH632" s="708"/>
      <c r="AI632" s="708"/>
      <c r="AJ632" s="708"/>
      <c r="AK632" s="708"/>
      <c r="AL632" s="708"/>
      <c r="AM632" s="708"/>
      <c r="AN632" s="708"/>
      <c r="AO632" s="708"/>
      <c r="AP632" s="708"/>
      <c r="AQ632" s="708"/>
      <c r="AR632" s="708"/>
      <c r="AS632" s="708"/>
      <c r="AT632" s="708"/>
      <c r="AU632" s="708"/>
      <c r="AV632" s="708"/>
      <c r="AW632" s="708"/>
      <c r="AX632" s="708"/>
      <c r="AY632" s="708"/>
      <c r="AZ632" s="708"/>
      <c r="BA632" s="708"/>
      <c r="BB632" s="708"/>
      <c r="BC632" s="708"/>
      <c r="BD632" s="708"/>
      <c r="BE632" s="708"/>
      <c r="BF632" s="708"/>
      <c r="BG632" s="708"/>
      <c r="BH632" s="708"/>
      <c r="BI632" s="708"/>
      <c r="BJ632" s="708"/>
      <c r="BK632" s="708"/>
      <c r="BL632" s="708"/>
      <c r="BM632" s="708"/>
    </row>
    <row r="633">
      <c r="A633" s="704"/>
      <c r="B633" s="708"/>
      <c r="C633" s="765"/>
      <c r="D633" s="708"/>
      <c r="E633" s="708"/>
      <c r="F633" s="708"/>
      <c r="G633" s="708"/>
      <c r="H633" s="708"/>
      <c r="I633" s="708"/>
      <c r="J633" s="708"/>
      <c r="K633" s="708"/>
      <c r="L633" s="708"/>
      <c r="M633" s="708"/>
      <c r="N633" s="708"/>
      <c r="O633" s="708"/>
      <c r="P633" s="708"/>
      <c r="Q633" s="708"/>
      <c r="R633" s="708"/>
      <c r="S633" s="708"/>
      <c r="T633" s="708"/>
      <c r="U633" s="708"/>
      <c r="V633" s="708"/>
      <c r="W633" s="708"/>
      <c r="X633" s="708"/>
      <c r="Y633" s="708"/>
      <c r="Z633" s="708"/>
      <c r="AA633" s="708"/>
      <c r="AB633" s="708"/>
      <c r="AC633" s="708"/>
      <c r="AD633" s="708"/>
      <c r="AE633" s="708"/>
      <c r="AF633" s="708"/>
      <c r="AG633" s="708"/>
      <c r="AH633" s="708"/>
      <c r="AI633" s="708"/>
      <c r="AJ633" s="708"/>
      <c r="AK633" s="708"/>
      <c r="AL633" s="708"/>
      <c r="AM633" s="708"/>
      <c r="AN633" s="708"/>
      <c r="AO633" s="708"/>
      <c r="AP633" s="708"/>
      <c r="AQ633" s="708"/>
      <c r="AR633" s="708"/>
      <c r="AS633" s="708"/>
      <c r="AT633" s="708"/>
      <c r="AU633" s="708"/>
      <c r="AV633" s="708"/>
      <c r="AW633" s="708"/>
      <c r="AX633" s="708"/>
      <c r="AY633" s="708"/>
      <c r="AZ633" s="708"/>
      <c r="BA633" s="708"/>
      <c r="BB633" s="708"/>
      <c r="BC633" s="708"/>
      <c r="BD633" s="708"/>
      <c r="BE633" s="708"/>
      <c r="BF633" s="708"/>
      <c r="BG633" s="708"/>
      <c r="BH633" s="708"/>
      <c r="BI633" s="708"/>
      <c r="BJ633" s="708"/>
      <c r="BK633" s="708"/>
      <c r="BL633" s="708"/>
      <c r="BM633" s="708"/>
    </row>
    <row r="634">
      <c r="A634" s="704"/>
      <c r="B634" s="708"/>
      <c r="C634" s="765"/>
      <c r="D634" s="708"/>
      <c r="E634" s="708"/>
      <c r="F634" s="708"/>
      <c r="G634" s="708"/>
      <c r="H634" s="708"/>
      <c r="I634" s="708"/>
      <c r="J634" s="708"/>
      <c r="K634" s="708"/>
      <c r="L634" s="708"/>
      <c r="M634" s="708"/>
      <c r="N634" s="708"/>
      <c r="O634" s="708"/>
      <c r="P634" s="708"/>
      <c r="Q634" s="708"/>
      <c r="R634" s="708"/>
      <c r="S634" s="708"/>
      <c r="T634" s="708"/>
      <c r="U634" s="708"/>
      <c r="V634" s="708"/>
      <c r="W634" s="708"/>
      <c r="X634" s="708"/>
      <c r="Y634" s="708"/>
      <c r="Z634" s="708"/>
      <c r="AA634" s="708"/>
      <c r="AB634" s="708"/>
      <c r="AC634" s="708"/>
      <c r="AD634" s="708"/>
      <c r="AE634" s="708"/>
      <c r="AF634" s="708"/>
      <c r="AG634" s="708"/>
      <c r="AH634" s="708"/>
      <c r="AI634" s="708"/>
      <c r="AJ634" s="708"/>
      <c r="AK634" s="708"/>
      <c r="AL634" s="708"/>
      <c r="AM634" s="708"/>
      <c r="AN634" s="708"/>
      <c r="AO634" s="708"/>
      <c r="AP634" s="708"/>
      <c r="AQ634" s="708"/>
      <c r="AR634" s="708"/>
      <c r="AS634" s="708"/>
      <c r="AT634" s="708"/>
      <c r="AU634" s="708"/>
      <c r="AV634" s="708"/>
      <c r="AW634" s="708"/>
      <c r="AX634" s="708"/>
      <c r="AY634" s="708"/>
      <c r="AZ634" s="708"/>
      <c r="BA634" s="708"/>
      <c r="BB634" s="708"/>
      <c r="BC634" s="708"/>
      <c r="BD634" s="708"/>
      <c r="BE634" s="708"/>
      <c r="BF634" s="708"/>
      <c r="BG634" s="708"/>
      <c r="BH634" s="708"/>
      <c r="BI634" s="708"/>
      <c r="BJ634" s="708"/>
      <c r="BK634" s="708"/>
      <c r="BL634" s="708"/>
      <c r="BM634" s="708"/>
    </row>
    <row r="635">
      <c r="A635" s="704"/>
      <c r="B635" s="708"/>
      <c r="C635" s="765"/>
      <c r="D635" s="708"/>
      <c r="E635" s="708"/>
      <c r="F635" s="708"/>
      <c r="G635" s="708"/>
      <c r="H635" s="708"/>
      <c r="I635" s="708"/>
      <c r="J635" s="708"/>
      <c r="K635" s="708"/>
      <c r="L635" s="708"/>
      <c r="M635" s="708"/>
      <c r="N635" s="708"/>
      <c r="O635" s="708"/>
      <c r="P635" s="708"/>
      <c r="Q635" s="708"/>
      <c r="R635" s="708"/>
      <c r="S635" s="708"/>
      <c r="T635" s="708"/>
      <c r="U635" s="708"/>
      <c r="V635" s="708"/>
      <c r="W635" s="708"/>
      <c r="X635" s="708"/>
      <c r="Y635" s="708"/>
      <c r="Z635" s="708"/>
      <c r="AA635" s="708"/>
      <c r="AB635" s="708"/>
      <c r="AC635" s="708"/>
      <c r="AD635" s="708"/>
      <c r="AE635" s="708"/>
      <c r="AF635" s="708"/>
      <c r="AG635" s="708"/>
      <c r="AH635" s="708"/>
      <c r="AI635" s="708"/>
      <c r="AJ635" s="708"/>
      <c r="AK635" s="708"/>
      <c r="AL635" s="708"/>
      <c r="AM635" s="708"/>
      <c r="AN635" s="708"/>
      <c r="AO635" s="708"/>
      <c r="AP635" s="708"/>
      <c r="AQ635" s="708"/>
      <c r="AR635" s="708"/>
      <c r="AS635" s="708"/>
      <c r="AT635" s="708"/>
      <c r="AU635" s="708"/>
      <c r="AV635" s="708"/>
      <c r="AW635" s="708"/>
      <c r="AX635" s="708"/>
      <c r="AY635" s="708"/>
      <c r="AZ635" s="708"/>
      <c r="BA635" s="708"/>
      <c r="BB635" s="708"/>
      <c r="BC635" s="708"/>
      <c r="BD635" s="708"/>
      <c r="BE635" s="708"/>
      <c r="BF635" s="708"/>
      <c r="BG635" s="708"/>
      <c r="BH635" s="708"/>
      <c r="BI635" s="708"/>
      <c r="BJ635" s="708"/>
      <c r="BK635" s="708"/>
      <c r="BL635" s="708"/>
      <c r="BM635" s="708"/>
    </row>
    <row r="636">
      <c r="A636" s="704"/>
      <c r="B636" s="708"/>
      <c r="C636" s="765"/>
      <c r="D636" s="708"/>
      <c r="E636" s="708"/>
      <c r="F636" s="708"/>
      <c r="G636" s="708"/>
      <c r="H636" s="708"/>
      <c r="I636" s="708"/>
      <c r="J636" s="708"/>
      <c r="K636" s="708"/>
      <c r="L636" s="708"/>
      <c r="M636" s="708"/>
      <c r="N636" s="708"/>
      <c r="O636" s="708"/>
      <c r="P636" s="708"/>
      <c r="Q636" s="708"/>
      <c r="R636" s="708"/>
      <c r="S636" s="708"/>
      <c r="T636" s="708"/>
      <c r="U636" s="708"/>
      <c r="V636" s="708"/>
      <c r="W636" s="708"/>
      <c r="X636" s="708"/>
      <c r="Y636" s="708"/>
      <c r="Z636" s="708"/>
      <c r="AA636" s="708"/>
      <c r="AB636" s="708"/>
      <c r="AC636" s="708"/>
      <c r="AD636" s="708"/>
      <c r="AE636" s="708"/>
      <c r="AF636" s="708"/>
      <c r="AG636" s="708"/>
      <c r="AH636" s="708"/>
      <c r="AI636" s="708"/>
      <c r="AJ636" s="708"/>
      <c r="AK636" s="708"/>
      <c r="AL636" s="708"/>
      <c r="AM636" s="708"/>
      <c r="AN636" s="708"/>
      <c r="AO636" s="708"/>
      <c r="AP636" s="708"/>
      <c r="AQ636" s="708"/>
      <c r="AR636" s="708"/>
      <c r="AS636" s="708"/>
      <c r="AT636" s="708"/>
      <c r="AU636" s="708"/>
      <c r="AV636" s="708"/>
      <c r="AW636" s="708"/>
      <c r="AX636" s="708"/>
      <c r="AY636" s="708"/>
      <c r="AZ636" s="708"/>
      <c r="BA636" s="708"/>
      <c r="BB636" s="708"/>
      <c r="BC636" s="708"/>
      <c r="BD636" s="708"/>
      <c r="BE636" s="708"/>
      <c r="BF636" s="708"/>
      <c r="BG636" s="708"/>
      <c r="BH636" s="708"/>
      <c r="BI636" s="708"/>
      <c r="BJ636" s="708"/>
      <c r="BK636" s="708"/>
      <c r="BL636" s="708"/>
      <c r="BM636" s="708"/>
    </row>
    <row r="637">
      <c r="A637" s="704"/>
      <c r="B637" s="708"/>
      <c r="C637" s="765"/>
      <c r="D637" s="708"/>
      <c r="E637" s="708"/>
      <c r="F637" s="708"/>
      <c r="G637" s="708"/>
      <c r="H637" s="708"/>
      <c r="I637" s="708"/>
      <c r="J637" s="708"/>
      <c r="K637" s="708"/>
      <c r="L637" s="708"/>
      <c r="M637" s="708"/>
      <c r="N637" s="708"/>
      <c r="O637" s="708"/>
      <c r="P637" s="708"/>
      <c r="Q637" s="708"/>
      <c r="R637" s="708"/>
      <c r="S637" s="708"/>
      <c r="T637" s="708"/>
      <c r="U637" s="708"/>
      <c r="V637" s="708"/>
      <c r="W637" s="708"/>
      <c r="X637" s="708"/>
      <c r="Y637" s="708"/>
      <c r="Z637" s="708"/>
      <c r="AA637" s="708"/>
      <c r="AB637" s="708"/>
      <c r="AC637" s="708"/>
      <c r="AD637" s="708"/>
      <c r="AE637" s="708"/>
      <c r="AF637" s="708"/>
      <c r="AG637" s="708"/>
      <c r="AH637" s="708"/>
      <c r="AI637" s="708"/>
      <c r="AJ637" s="708"/>
      <c r="AK637" s="708"/>
      <c r="AL637" s="708"/>
      <c r="AM637" s="708"/>
      <c r="AN637" s="708"/>
      <c r="AO637" s="708"/>
      <c r="AP637" s="708"/>
      <c r="AQ637" s="708"/>
      <c r="AR637" s="708"/>
      <c r="AS637" s="708"/>
      <c r="AT637" s="708"/>
      <c r="AU637" s="708"/>
      <c r="AV637" s="708"/>
      <c r="AW637" s="708"/>
      <c r="AX637" s="708"/>
      <c r="AY637" s="708"/>
      <c r="AZ637" s="708"/>
      <c r="BA637" s="708"/>
      <c r="BB637" s="708"/>
      <c r="BC637" s="708"/>
      <c r="BD637" s="708"/>
      <c r="BE637" s="708"/>
      <c r="BF637" s="708"/>
      <c r="BG637" s="708"/>
      <c r="BH637" s="708"/>
      <c r="BI637" s="708"/>
      <c r="BJ637" s="708"/>
      <c r="BK637" s="708"/>
      <c r="BL637" s="708"/>
      <c r="BM637" s="708"/>
    </row>
    <row r="638">
      <c r="A638" s="704"/>
      <c r="B638" s="708"/>
      <c r="C638" s="765"/>
      <c r="D638" s="708"/>
      <c r="E638" s="708"/>
      <c r="F638" s="708"/>
      <c r="G638" s="708"/>
      <c r="H638" s="708"/>
      <c r="I638" s="708"/>
      <c r="J638" s="708"/>
      <c r="K638" s="708"/>
      <c r="L638" s="708"/>
      <c r="M638" s="708"/>
      <c r="N638" s="708"/>
      <c r="O638" s="708"/>
      <c r="P638" s="708"/>
      <c r="Q638" s="708"/>
      <c r="R638" s="708"/>
      <c r="S638" s="708"/>
      <c r="T638" s="708"/>
      <c r="U638" s="708"/>
      <c r="V638" s="708"/>
      <c r="W638" s="708"/>
      <c r="X638" s="708"/>
      <c r="Y638" s="708"/>
      <c r="Z638" s="708"/>
      <c r="AA638" s="708"/>
      <c r="AB638" s="708"/>
      <c r="AC638" s="708"/>
      <c r="AD638" s="708"/>
      <c r="AE638" s="708"/>
      <c r="AF638" s="708"/>
      <c r="AG638" s="708"/>
      <c r="AH638" s="708"/>
      <c r="AI638" s="708"/>
      <c r="AJ638" s="708"/>
      <c r="AK638" s="708"/>
      <c r="AL638" s="708"/>
      <c r="AM638" s="708"/>
      <c r="AN638" s="708"/>
      <c r="AO638" s="708"/>
      <c r="AP638" s="708"/>
      <c r="AQ638" s="708"/>
      <c r="AR638" s="708"/>
      <c r="AS638" s="708"/>
      <c r="AT638" s="708"/>
      <c r="AU638" s="708"/>
      <c r="AV638" s="708"/>
      <c r="AW638" s="708"/>
      <c r="AX638" s="708"/>
      <c r="AY638" s="708"/>
      <c r="AZ638" s="708"/>
      <c r="BA638" s="708"/>
      <c r="BB638" s="708"/>
      <c r="BC638" s="708"/>
      <c r="BD638" s="708"/>
      <c r="BE638" s="708"/>
      <c r="BF638" s="708"/>
      <c r="BG638" s="708"/>
      <c r="BH638" s="708"/>
      <c r="BI638" s="708"/>
      <c r="BJ638" s="708"/>
      <c r="BK638" s="708"/>
      <c r="BL638" s="708"/>
      <c r="BM638" s="708"/>
    </row>
    <row r="639">
      <c r="A639" s="704"/>
      <c r="B639" s="708"/>
      <c r="C639" s="765"/>
      <c r="D639" s="708"/>
      <c r="E639" s="708"/>
      <c r="F639" s="708"/>
      <c r="G639" s="708"/>
      <c r="H639" s="708"/>
      <c r="I639" s="708"/>
      <c r="J639" s="708"/>
      <c r="K639" s="708"/>
      <c r="L639" s="708"/>
      <c r="M639" s="708"/>
      <c r="N639" s="708"/>
      <c r="O639" s="708"/>
      <c r="P639" s="708"/>
      <c r="Q639" s="708"/>
      <c r="R639" s="708"/>
      <c r="S639" s="708"/>
      <c r="T639" s="708"/>
      <c r="U639" s="708"/>
      <c r="V639" s="708"/>
      <c r="W639" s="708"/>
      <c r="X639" s="708"/>
      <c r="Y639" s="708"/>
      <c r="Z639" s="708"/>
      <c r="AA639" s="708"/>
      <c r="AB639" s="708"/>
      <c r="AC639" s="708"/>
      <c r="AD639" s="708"/>
      <c r="AE639" s="708"/>
      <c r="AF639" s="708"/>
      <c r="AG639" s="708"/>
      <c r="AH639" s="708"/>
      <c r="AI639" s="708"/>
      <c r="AJ639" s="708"/>
      <c r="AK639" s="708"/>
      <c r="AL639" s="708"/>
      <c r="AM639" s="708"/>
      <c r="AN639" s="708"/>
      <c r="AO639" s="708"/>
      <c r="AP639" s="708"/>
      <c r="AQ639" s="708"/>
      <c r="AR639" s="708"/>
      <c r="AS639" s="708"/>
      <c r="AT639" s="708"/>
      <c r="AU639" s="708"/>
      <c r="AV639" s="708"/>
      <c r="AW639" s="708"/>
      <c r="AX639" s="708"/>
      <c r="AY639" s="708"/>
      <c r="AZ639" s="708"/>
      <c r="BA639" s="708"/>
      <c r="BB639" s="708"/>
      <c r="BC639" s="708"/>
      <c r="BD639" s="708"/>
      <c r="BE639" s="708"/>
      <c r="BF639" s="708"/>
      <c r="BG639" s="708"/>
      <c r="BH639" s="708"/>
      <c r="BI639" s="708"/>
      <c r="BJ639" s="708"/>
      <c r="BK639" s="708"/>
      <c r="BL639" s="708"/>
      <c r="BM639" s="708"/>
    </row>
    <row r="640">
      <c r="A640" s="704"/>
      <c r="B640" s="708"/>
      <c r="C640" s="765"/>
      <c r="D640" s="708"/>
      <c r="E640" s="708"/>
      <c r="F640" s="708"/>
      <c r="G640" s="708"/>
      <c r="H640" s="708"/>
      <c r="I640" s="708"/>
      <c r="J640" s="708"/>
      <c r="K640" s="708"/>
      <c r="L640" s="708"/>
      <c r="M640" s="708"/>
      <c r="N640" s="708"/>
      <c r="O640" s="708"/>
      <c r="P640" s="708"/>
      <c r="Q640" s="708"/>
      <c r="R640" s="708"/>
      <c r="S640" s="708"/>
      <c r="T640" s="708"/>
      <c r="U640" s="708"/>
      <c r="V640" s="708"/>
      <c r="W640" s="708"/>
      <c r="X640" s="708"/>
      <c r="Y640" s="708"/>
      <c r="Z640" s="708"/>
      <c r="AA640" s="708"/>
      <c r="AB640" s="708"/>
      <c r="AC640" s="708"/>
      <c r="AD640" s="708"/>
      <c r="AE640" s="708"/>
      <c r="AF640" s="708"/>
      <c r="AG640" s="708"/>
      <c r="AH640" s="708"/>
      <c r="AI640" s="708"/>
      <c r="AJ640" s="708"/>
      <c r="AK640" s="708"/>
      <c r="AL640" s="708"/>
      <c r="AM640" s="708"/>
      <c r="AN640" s="708"/>
      <c r="AO640" s="708"/>
      <c r="AP640" s="708"/>
      <c r="AQ640" s="708"/>
      <c r="AR640" s="708"/>
      <c r="AS640" s="708"/>
      <c r="AT640" s="708"/>
      <c r="AU640" s="708"/>
      <c r="AV640" s="708"/>
      <c r="AW640" s="708"/>
      <c r="AX640" s="708"/>
      <c r="AY640" s="708"/>
      <c r="AZ640" s="708"/>
      <c r="BA640" s="708"/>
      <c r="BB640" s="708"/>
      <c r="BC640" s="708"/>
      <c r="BD640" s="708"/>
      <c r="BE640" s="708"/>
      <c r="BF640" s="708"/>
      <c r="BG640" s="708"/>
      <c r="BH640" s="708"/>
      <c r="BI640" s="708"/>
      <c r="BJ640" s="708"/>
      <c r="BK640" s="708"/>
      <c r="BL640" s="708"/>
      <c r="BM640" s="708"/>
    </row>
    <row r="641">
      <c r="A641" s="704"/>
      <c r="B641" s="708"/>
      <c r="C641" s="765"/>
      <c r="D641" s="708"/>
      <c r="E641" s="708"/>
      <c r="F641" s="708"/>
      <c r="G641" s="708"/>
      <c r="H641" s="708"/>
      <c r="I641" s="708"/>
      <c r="J641" s="708"/>
      <c r="K641" s="708"/>
      <c r="L641" s="708"/>
      <c r="M641" s="708"/>
      <c r="N641" s="708"/>
      <c r="O641" s="708"/>
      <c r="P641" s="708"/>
      <c r="Q641" s="708"/>
      <c r="R641" s="708"/>
      <c r="S641" s="708"/>
      <c r="T641" s="708"/>
      <c r="U641" s="708"/>
      <c r="V641" s="708"/>
      <c r="W641" s="708"/>
      <c r="X641" s="708"/>
      <c r="Y641" s="708"/>
      <c r="Z641" s="708"/>
      <c r="AA641" s="708"/>
      <c r="AB641" s="708"/>
      <c r="AC641" s="708"/>
      <c r="AD641" s="708"/>
      <c r="AE641" s="708"/>
      <c r="AF641" s="708"/>
      <c r="AG641" s="708"/>
      <c r="AH641" s="708"/>
      <c r="AI641" s="708"/>
      <c r="AJ641" s="708"/>
      <c r="AK641" s="708"/>
      <c r="AL641" s="708"/>
      <c r="AM641" s="708"/>
      <c r="AN641" s="708"/>
      <c r="AO641" s="708"/>
      <c r="AP641" s="708"/>
      <c r="AQ641" s="708"/>
      <c r="AR641" s="708"/>
      <c r="AS641" s="708"/>
      <c r="AT641" s="708"/>
      <c r="AU641" s="708"/>
      <c r="AV641" s="708"/>
      <c r="AW641" s="708"/>
      <c r="AX641" s="708"/>
      <c r="AY641" s="708"/>
      <c r="AZ641" s="708"/>
      <c r="BA641" s="708"/>
      <c r="BB641" s="708"/>
      <c r="BC641" s="708"/>
      <c r="BD641" s="708"/>
      <c r="BE641" s="708"/>
      <c r="BF641" s="708"/>
      <c r="BG641" s="708"/>
      <c r="BH641" s="708"/>
      <c r="BI641" s="708"/>
      <c r="BJ641" s="708"/>
      <c r="BK641" s="708"/>
      <c r="BL641" s="708"/>
      <c r="BM641" s="708"/>
    </row>
    <row r="642">
      <c r="A642" s="704"/>
      <c r="B642" s="708"/>
      <c r="C642" s="765"/>
      <c r="D642" s="708"/>
      <c r="E642" s="708"/>
      <c r="F642" s="708"/>
      <c r="G642" s="708"/>
      <c r="H642" s="708"/>
      <c r="I642" s="708"/>
      <c r="J642" s="708"/>
      <c r="K642" s="708"/>
      <c r="L642" s="708"/>
      <c r="M642" s="708"/>
      <c r="N642" s="708"/>
      <c r="O642" s="708"/>
      <c r="P642" s="708"/>
      <c r="Q642" s="708"/>
      <c r="R642" s="708"/>
      <c r="S642" s="708"/>
      <c r="T642" s="708"/>
      <c r="U642" s="708"/>
      <c r="V642" s="708"/>
      <c r="W642" s="708"/>
      <c r="X642" s="708"/>
      <c r="Y642" s="708"/>
      <c r="Z642" s="708"/>
      <c r="AA642" s="708"/>
      <c r="AB642" s="708"/>
      <c r="AC642" s="708"/>
      <c r="AD642" s="708"/>
      <c r="AE642" s="708"/>
      <c r="AF642" s="708"/>
      <c r="AG642" s="708"/>
      <c r="AH642" s="708"/>
      <c r="AI642" s="708"/>
      <c r="AJ642" s="708"/>
      <c r="AK642" s="708"/>
      <c r="AL642" s="708"/>
      <c r="AM642" s="708"/>
      <c r="AN642" s="708"/>
      <c r="AO642" s="708"/>
      <c r="AP642" s="708"/>
      <c r="AQ642" s="708"/>
      <c r="AR642" s="708"/>
      <c r="AS642" s="708"/>
      <c r="AT642" s="708"/>
      <c r="AU642" s="708"/>
      <c r="AV642" s="708"/>
      <c r="AW642" s="708"/>
      <c r="AX642" s="708"/>
      <c r="AY642" s="708"/>
      <c r="AZ642" s="708"/>
      <c r="BA642" s="708"/>
      <c r="BB642" s="708"/>
      <c r="BC642" s="708"/>
      <c r="BD642" s="708"/>
      <c r="BE642" s="708"/>
      <c r="BF642" s="708"/>
      <c r="BG642" s="708"/>
      <c r="BH642" s="708"/>
      <c r="BI642" s="708"/>
      <c r="BJ642" s="708"/>
      <c r="BK642" s="708"/>
      <c r="BL642" s="708"/>
      <c r="BM642" s="708"/>
    </row>
    <row r="643">
      <c r="A643" s="704"/>
      <c r="B643" s="708"/>
      <c r="C643" s="765"/>
      <c r="D643" s="708"/>
      <c r="E643" s="708"/>
      <c r="F643" s="708"/>
      <c r="G643" s="708"/>
      <c r="H643" s="708"/>
      <c r="I643" s="708"/>
      <c r="J643" s="708"/>
      <c r="K643" s="708"/>
      <c r="L643" s="708"/>
      <c r="M643" s="708"/>
      <c r="N643" s="708"/>
      <c r="O643" s="708"/>
      <c r="P643" s="708"/>
      <c r="Q643" s="708"/>
      <c r="R643" s="708"/>
      <c r="S643" s="708"/>
      <c r="T643" s="708"/>
      <c r="U643" s="708"/>
      <c r="V643" s="708"/>
      <c r="W643" s="708"/>
      <c r="X643" s="708"/>
      <c r="Y643" s="708"/>
      <c r="Z643" s="708"/>
      <c r="AA643" s="708"/>
      <c r="AB643" s="708"/>
      <c r="AC643" s="708"/>
      <c r="AD643" s="708"/>
      <c r="AE643" s="708"/>
      <c r="AF643" s="708"/>
      <c r="AG643" s="708"/>
      <c r="AH643" s="708"/>
      <c r="AI643" s="708"/>
      <c r="AJ643" s="708"/>
      <c r="AK643" s="708"/>
      <c r="AL643" s="708"/>
      <c r="AM643" s="708"/>
      <c r="AN643" s="708"/>
      <c r="AO643" s="708"/>
      <c r="AP643" s="708"/>
      <c r="AQ643" s="708"/>
      <c r="AR643" s="708"/>
      <c r="AS643" s="708"/>
      <c r="AT643" s="708"/>
      <c r="AU643" s="708"/>
      <c r="AV643" s="708"/>
      <c r="AW643" s="708"/>
      <c r="AX643" s="708"/>
      <c r="AY643" s="708"/>
      <c r="AZ643" s="708"/>
      <c r="BA643" s="708"/>
      <c r="BB643" s="708"/>
      <c r="BC643" s="708"/>
      <c r="BD643" s="708"/>
      <c r="BE643" s="708"/>
      <c r="BF643" s="708"/>
      <c r="BG643" s="708"/>
      <c r="BH643" s="708"/>
      <c r="BI643" s="708"/>
      <c r="BJ643" s="708"/>
      <c r="BK643" s="708"/>
      <c r="BL643" s="708"/>
      <c r="BM643" s="708"/>
    </row>
    <row r="644">
      <c r="A644" s="704"/>
      <c r="B644" s="708"/>
      <c r="C644" s="765"/>
      <c r="D644" s="708"/>
      <c r="E644" s="708"/>
      <c r="F644" s="708"/>
      <c r="G644" s="708"/>
      <c r="H644" s="708"/>
      <c r="I644" s="708"/>
      <c r="J644" s="708"/>
      <c r="K644" s="708"/>
      <c r="L644" s="708"/>
      <c r="M644" s="708"/>
      <c r="N644" s="708"/>
      <c r="O644" s="708"/>
      <c r="P644" s="708"/>
      <c r="Q644" s="708"/>
      <c r="R644" s="708"/>
      <c r="S644" s="708"/>
      <c r="T644" s="708"/>
      <c r="U644" s="708"/>
      <c r="V644" s="708"/>
      <c r="W644" s="708"/>
      <c r="X644" s="708"/>
      <c r="Y644" s="708"/>
      <c r="Z644" s="708"/>
      <c r="AA644" s="708"/>
      <c r="AB644" s="708"/>
      <c r="AC644" s="708"/>
      <c r="AD644" s="708"/>
      <c r="AE644" s="708"/>
      <c r="AF644" s="708"/>
      <c r="AG644" s="708"/>
      <c r="AH644" s="708"/>
      <c r="AI644" s="708"/>
      <c r="AJ644" s="708"/>
      <c r="AK644" s="708"/>
      <c r="AL644" s="708"/>
      <c r="AM644" s="708"/>
      <c r="AN644" s="708"/>
      <c r="AO644" s="708"/>
      <c r="AP644" s="708"/>
      <c r="AQ644" s="708"/>
      <c r="AR644" s="708"/>
      <c r="AS644" s="708"/>
      <c r="AT644" s="708"/>
      <c r="AU644" s="708"/>
      <c r="AV644" s="708"/>
      <c r="AW644" s="708"/>
      <c r="AX644" s="708"/>
      <c r="AY644" s="708"/>
      <c r="AZ644" s="708"/>
      <c r="BA644" s="708"/>
      <c r="BB644" s="708"/>
      <c r="BC644" s="708"/>
      <c r="BD644" s="708"/>
      <c r="BE644" s="708"/>
      <c r="BF644" s="708"/>
      <c r="BG644" s="708"/>
      <c r="BH644" s="708"/>
      <c r="BI644" s="708"/>
      <c r="BJ644" s="708"/>
      <c r="BK644" s="708"/>
      <c r="BL644" s="708"/>
      <c r="BM644" s="708"/>
    </row>
    <row r="645">
      <c r="A645" s="704"/>
      <c r="B645" s="708"/>
      <c r="C645" s="765"/>
      <c r="D645" s="708"/>
      <c r="E645" s="708"/>
      <c r="F645" s="708"/>
      <c r="G645" s="708"/>
      <c r="H645" s="708"/>
      <c r="I645" s="708"/>
      <c r="J645" s="708"/>
      <c r="K645" s="708"/>
      <c r="L645" s="708"/>
      <c r="M645" s="708"/>
      <c r="N645" s="708"/>
      <c r="O645" s="708"/>
      <c r="P645" s="708"/>
      <c r="Q645" s="708"/>
      <c r="R645" s="708"/>
      <c r="S645" s="708"/>
      <c r="T645" s="708"/>
      <c r="U645" s="708"/>
      <c r="V645" s="708"/>
      <c r="W645" s="708"/>
      <c r="X645" s="708"/>
      <c r="Y645" s="708"/>
      <c r="Z645" s="708"/>
      <c r="AA645" s="708"/>
      <c r="AB645" s="708"/>
      <c r="AC645" s="708"/>
      <c r="AD645" s="708"/>
      <c r="AE645" s="708"/>
      <c r="AF645" s="708"/>
      <c r="AG645" s="708"/>
      <c r="AH645" s="708"/>
      <c r="AI645" s="708"/>
      <c r="AJ645" s="708"/>
      <c r="AK645" s="708"/>
      <c r="AL645" s="708"/>
      <c r="AM645" s="708"/>
      <c r="AN645" s="708"/>
      <c r="AO645" s="708"/>
      <c r="AP645" s="708"/>
      <c r="AQ645" s="708"/>
      <c r="AR645" s="708"/>
      <c r="AS645" s="708"/>
      <c r="AT645" s="708"/>
      <c r="AU645" s="708"/>
      <c r="AV645" s="708"/>
      <c r="AW645" s="708"/>
      <c r="AX645" s="708"/>
      <c r="AY645" s="708"/>
      <c r="AZ645" s="708"/>
      <c r="BA645" s="708"/>
      <c r="BB645" s="708"/>
      <c r="BC645" s="708"/>
      <c r="BD645" s="708"/>
      <c r="BE645" s="708"/>
      <c r="BF645" s="708"/>
      <c r="BG645" s="708"/>
      <c r="BH645" s="708"/>
      <c r="BI645" s="708"/>
      <c r="BJ645" s="708"/>
      <c r="BK645" s="708"/>
      <c r="BL645" s="708"/>
      <c r="BM645" s="708"/>
    </row>
    <row r="646">
      <c r="A646" s="704"/>
      <c r="B646" s="708"/>
      <c r="C646" s="765"/>
      <c r="D646" s="708"/>
      <c r="E646" s="708"/>
      <c r="F646" s="708"/>
      <c r="G646" s="708"/>
      <c r="H646" s="708"/>
      <c r="I646" s="708"/>
      <c r="J646" s="708"/>
      <c r="K646" s="708"/>
      <c r="L646" s="708"/>
      <c r="M646" s="708"/>
      <c r="N646" s="708"/>
      <c r="O646" s="708"/>
      <c r="P646" s="708"/>
      <c r="Q646" s="708"/>
      <c r="R646" s="708"/>
      <c r="S646" s="708"/>
      <c r="T646" s="708"/>
      <c r="U646" s="708"/>
      <c r="V646" s="708"/>
      <c r="W646" s="708"/>
      <c r="X646" s="708"/>
      <c r="Y646" s="708"/>
      <c r="Z646" s="708"/>
      <c r="AA646" s="708"/>
      <c r="AB646" s="708"/>
      <c r="AC646" s="708"/>
      <c r="AD646" s="708"/>
      <c r="AE646" s="708"/>
      <c r="AF646" s="708"/>
      <c r="AG646" s="708"/>
      <c r="AH646" s="708"/>
      <c r="AI646" s="708"/>
      <c r="AJ646" s="708"/>
      <c r="AK646" s="708"/>
      <c r="AL646" s="708"/>
      <c r="AM646" s="708"/>
      <c r="AN646" s="708"/>
      <c r="AO646" s="708"/>
      <c r="AP646" s="708"/>
      <c r="AQ646" s="708"/>
      <c r="AR646" s="708"/>
      <c r="AS646" s="708"/>
      <c r="AT646" s="708"/>
      <c r="AU646" s="708"/>
      <c r="AV646" s="708"/>
      <c r="AW646" s="708"/>
      <c r="AX646" s="708"/>
      <c r="AY646" s="708"/>
      <c r="AZ646" s="708"/>
      <c r="BA646" s="708"/>
      <c r="BB646" s="708"/>
      <c r="BC646" s="708"/>
      <c r="BD646" s="708"/>
      <c r="BE646" s="708"/>
      <c r="BF646" s="708"/>
      <c r="BG646" s="708"/>
      <c r="BH646" s="708"/>
      <c r="BI646" s="708"/>
      <c r="BJ646" s="708"/>
      <c r="BK646" s="708"/>
      <c r="BL646" s="708"/>
      <c r="BM646" s="708"/>
    </row>
    <row r="647">
      <c r="A647" s="704"/>
      <c r="B647" s="708"/>
      <c r="C647" s="765"/>
      <c r="D647" s="708"/>
      <c r="E647" s="708"/>
      <c r="F647" s="708"/>
      <c r="G647" s="708"/>
      <c r="H647" s="708"/>
      <c r="I647" s="708"/>
      <c r="J647" s="708"/>
      <c r="K647" s="708"/>
      <c r="L647" s="708"/>
      <c r="M647" s="708"/>
      <c r="N647" s="708"/>
      <c r="O647" s="708"/>
      <c r="P647" s="708"/>
      <c r="Q647" s="708"/>
      <c r="R647" s="708"/>
      <c r="S647" s="708"/>
      <c r="T647" s="708"/>
      <c r="U647" s="708"/>
      <c r="V647" s="708"/>
      <c r="W647" s="708"/>
      <c r="X647" s="708"/>
      <c r="Y647" s="708"/>
      <c r="Z647" s="708"/>
      <c r="AA647" s="708"/>
      <c r="AB647" s="708"/>
      <c r="AC647" s="708"/>
      <c r="AD647" s="708"/>
      <c r="AE647" s="708"/>
      <c r="AF647" s="708"/>
      <c r="AG647" s="708"/>
      <c r="AH647" s="708"/>
      <c r="AI647" s="708"/>
      <c r="AJ647" s="708"/>
      <c r="AK647" s="708"/>
      <c r="AL647" s="708"/>
      <c r="AM647" s="708"/>
      <c r="AN647" s="708"/>
      <c r="AO647" s="708"/>
      <c r="AP647" s="708"/>
      <c r="AQ647" s="708"/>
      <c r="AR647" s="708"/>
      <c r="AS647" s="708"/>
      <c r="AT647" s="708"/>
      <c r="AU647" s="708"/>
      <c r="AV647" s="708"/>
      <c r="AW647" s="708"/>
      <c r="AX647" s="708"/>
      <c r="AY647" s="708"/>
      <c r="AZ647" s="708"/>
      <c r="BA647" s="708"/>
      <c r="BB647" s="708"/>
      <c r="BC647" s="708"/>
      <c r="BD647" s="708"/>
      <c r="BE647" s="708"/>
      <c r="BF647" s="708"/>
      <c r="BG647" s="708"/>
      <c r="BH647" s="708"/>
      <c r="BI647" s="708"/>
      <c r="BJ647" s="708"/>
      <c r="BK647" s="708"/>
      <c r="BL647" s="708"/>
      <c r="BM647" s="708"/>
    </row>
    <row r="648">
      <c r="A648" s="704"/>
      <c r="B648" s="708"/>
      <c r="C648" s="765"/>
      <c r="D648" s="708"/>
      <c r="E648" s="708"/>
      <c r="F648" s="708"/>
      <c r="G648" s="708"/>
      <c r="H648" s="708"/>
      <c r="I648" s="708"/>
      <c r="J648" s="708"/>
      <c r="K648" s="708"/>
      <c r="L648" s="708"/>
      <c r="M648" s="708"/>
      <c r="N648" s="708"/>
      <c r="O648" s="708"/>
      <c r="P648" s="708"/>
      <c r="Q648" s="708"/>
      <c r="R648" s="708"/>
      <c r="S648" s="708"/>
      <c r="T648" s="708"/>
      <c r="U648" s="708"/>
      <c r="V648" s="708"/>
      <c r="W648" s="708"/>
      <c r="X648" s="708"/>
      <c r="Y648" s="708"/>
      <c r="Z648" s="708"/>
      <c r="AA648" s="708"/>
      <c r="AB648" s="708"/>
      <c r="AC648" s="708"/>
      <c r="AD648" s="708"/>
      <c r="AE648" s="708"/>
      <c r="AF648" s="708"/>
      <c r="AG648" s="708"/>
      <c r="AH648" s="708"/>
      <c r="AI648" s="708"/>
      <c r="AJ648" s="708"/>
      <c r="AK648" s="708"/>
      <c r="AL648" s="708"/>
      <c r="AM648" s="708"/>
      <c r="AN648" s="708"/>
      <c r="AO648" s="708"/>
      <c r="AP648" s="708"/>
      <c r="AQ648" s="708"/>
      <c r="AR648" s="708"/>
      <c r="AS648" s="708"/>
      <c r="AT648" s="708"/>
      <c r="AU648" s="708"/>
      <c r="AV648" s="708"/>
      <c r="AW648" s="708"/>
      <c r="AX648" s="708"/>
      <c r="AY648" s="708"/>
      <c r="AZ648" s="708"/>
      <c r="BA648" s="708"/>
      <c r="BB648" s="708"/>
      <c r="BC648" s="708"/>
      <c r="BD648" s="708"/>
      <c r="BE648" s="708"/>
      <c r="BF648" s="708"/>
      <c r="BG648" s="708"/>
      <c r="BH648" s="708"/>
      <c r="BI648" s="708"/>
      <c r="BJ648" s="708"/>
      <c r="BK648" s="708"/>
      <c r="BL648" s="708"/>
      <c r="BM648" s="708"/>
    </row>
    <row r="649">
      <c r="A649" s="704"/>
      <c r="B649" s="708"/>
      <c r="C649" s="765"/>
      <c r="D649" s="708"/>
      <c r="E649" s="708"/>
      <c r="F649" s="708"/>
      <c r="G649" s="708"/>
      <c r="H649" s="708"/>
      <c r="I649" s="708"/>
      <c r="J649" s="708"/>
      <c r="K649" s="708"/>
      <c r="L649" s="708"/>
      <c r="M649" s="708"/>
      <c r="N649" s="708"/>
      <c r="O649" s="708"/>
      <c r="P649" s="708"/>
      <c r="Q649" s="708"/>
      <c r="R649" s="708"/>
      <c r="S649" s="708"/>
      <c r="T649" s="708"/>
      <c r="U649" s="708"/>
      <c r="V649" s="708"/>
      <c r="W649" s="708"/>
      <c r="X649" s="708"/>
      <c r="Y649" s="708"/>
      <c r="Z649" s="708"/>
      <c r="AA649" s="708"/>
      <c r="AB649" s="708"/>
      <c r="AC649" s="708"/>
      <c r="AD649" s="708"/>
      <c r="AE649" s="708"/>
      <c r="AF649" s="708"/>
      <c r="AG649" s="708"/>
      <c r="AH649" s="708"/>
      <c r="AI649" s="708"/>
      <c r="AJ649" s="708"/>
      <c r="AK649" s="708"/>
      <c r="AL649" s="708"/>
      <c r="AM649" s="708"/>
      <c r="AN649" s="708"/>
      <c r="AO649" s="708"/>
      <c r="AP649" s="708"/>
      <c r="AQ649" s="708"/>
      <c r="AR649" s="708"/>
      <c r="AS649" s="708"/>
      <c r="AT649" s="708"/>
      <c r="AU649" s="708"/>
      <c r="AV649" s="708"/>
      <c r="AW649" s="708"/>
      <c r="AX649" s="708"/>
      <c r="AY649" s="708"/>
      <c r="AZ649" s="708"/>
      <c r="BA649" s="708"/>
      <c r="BB649" s="708"/>
      <c r="BC649" s="708"/>
      <c r="BD649" s="708"/>
      <c r="BE649" s="708"/>
      <c r="BF649" s="708"/>
      <c r="BG649" s="708"/>
      <c r="BH649" s="708"/>
      <c r="BI649" s="708"/>
      <c r="BJ649" s="708"/>
      <c r="BK649" s="708"/>
      <c r="BL649" s="708"/>
      <c r="BM649" s="708"/>
    </row>
    <row r="650">
      <c r="A650" s="704"/>
      <c r="B650" s="708"/>
      <c r="C650" s="765"/>
      <c r="D650" s="708"/>
      <c r="E650" s="708"/>
      <c r="F650" s="708"/>
      <c r="G650" s="708"/>
      <c r="H650" s="708"/>
      <c r="I650" s="708"/>
      <c r="J650" s="708"/>
      <c r="K650" s="708"/>
      <c r="L650" s="708"/>
      <c r="M650" s="708"/>
      <c r="N650" s="708"/>
      <c r="O650" s="708"/>
      <c r="P650" s="708"/>
      <c r="Q650" s="708"/>
      <c r="R650" s="708"/>
      <c r="S650" s="708"/>
      <c r="T650" s="708"/>
      <c r="U650" s="708"/>
      <c r="V650" s="708"/>
      <c r="W650" s="708"/>
      <c r="X650" s="708"/>
      <c r="Y650" s="708"/>
      <c r="Z650" s="708"/>
      <c r="AA650" s="708"/>
      <c r="AB650" s="708"/>
      <c r="AC650" s="708"/>
      <c r="AD650" s="708"/>
      <c r="AE650" s="708"/>
      <c r="AF650" s="708"/>
      <c r="AG650" s="708"/>
      <c r="AH650" s="708"/>
      <c r="AI650" s="708"/>
      <c r="AJ650" s="708"/>
      <c r="AK650" s="708"/>
      <c r="AL650" s="708"/>
      <c r="AM650" s="708"/>
      <c r="AN650" s="708"/>
      <c r="AO650" s="708"/>
      <c r="AP650" s="708"/>
      <c r="AQ650" s="708"/>
      <c r="AR650" s="708"/>
      <c r="AS650" s="708"/>
      <c r="AT650" s="708"/>
      <c r="AU650" s="708"/>
      <c r="AV650" s="708"/>
      <c r="AW650" s="708"/>
      <c r="AX650" s="708"/>
      <c r="AY650" s="708"/>
      <c r="AZ650" s="708"/>
      <c r="BA650" s="708"/>
      <c r="BB650" s="708"/>
      <c r="BC650" s="708"/>
      <c r="BD650" s="708"/>
      <c r="BE650" s="708"/>
      <c r="BF650" s="708"/>
      <c r="BG650" s="708"/>
      <c r="BH650" s="708"/>
      <c r="BI650" s="708"/>
      <c r="BJ650" s="708"/>
      <c r="BK650" s="708"/>
      <c r="BL650" s="708"/>
      <c r="BM650" s="708"/>
    </row>
    <row r="651">
      <c r="A651" s="704"/>
      <c r="B651" s="708"/>
      <c r="C651" s="765"/>
      <c r="D651" s="708"/>
      <c r="E651" s="708"/>
      <c r="F651" s="708"/>
      <c r="G651" s="708"/>
      <c r="H651" s="708"/>
      <c r="I651" s="708"/>
      <c r="J651" s="708"/>
      <c r="K651" s="708"/>
      <c r="L651" s="708"/>
      <c r="M651" s="708"/>
      <c r="N651" s="708"/>
      <c r="O651" s="708"/>
      <c r="P651" s="708"/>
      <c r="Q651" s="708"/>
      <c r="R651" s="708"/>
      <c r="S651" s="708"/>
      <c r="T651" s="708"/>
      <c r="U651" s="708"/>
      <c r="V651" s="708"/>
      <c r="W651" s="708"/>
      <c r="X651" s="708"/>
      <c r="Y651" s="708"/>
      <c r="Z651" s="708"/>
      <c r="AA651" s="708"/>
      <c r="AB651" s="708"/>
      <c r="AC651" s="708"/>
      <c r="AD651" s="708"/>
      <c r="AE651" s="708"/>
      <c r="AF651" s="708"/>
      <c r="AG651" s="708"/>
      <c r="AH651" s="708"/>
      <c r="AI651" s="708"/>
      <c r="AJ651" s="708"/>
      <c r="AK651" s="708"/>
      <c r="AL651" s="708"/>
      <c r="AM651" s="708"/>
      <c r="AN651" s="708"/>
      <c r="AO651" s="708"/>
      <c r="AP651" s="708"/>
      <c r="AQ651" s="708"/>
      <c r="AR651" s="708"/>
      <c r="AS651" s="708"/>
      <c r="AT651" s="708"/>
      <c r="AU651" s="708"/>
      <c r="AV651" s="708"/>
      <c r="AW651" s="708"/>
      <c r="AX651" s="708"/>
      <c r="AY651" s="708"/>
      <c r="AZ651" s="708"/>
      <c r="BA651" s="708"/>
      <c r="BB651" s="708"/>
      <c r="BC651" s="708"/>
      <c r="BD651" s="708"/>
      <c r="BE651" s="708"/>
      <c r="BF651" s="708"/>
      <c r="BG651" s="708"/>
      <c r="BH651" s="708"/>
      <c r="BI651" s="708"/>
      <c r="BJ651" s="708"/>
      <c r="BK651" s="708"/>
      <c r="BL651" s="708"/>
      <c r="BM651" s="708"/>
    </row>
    <row r="652">
      <c r="A652" s="704"/>
      <c r="B652" s="708"/>
      <c r="C652" s="765"/>
      <c r="D652" s="708"/>
      <c r="E652" s="708"/>
      <c r="F652" s="708"/>
      <c r="G652" s="708"/>
      <c r="H652" s="708"/>
      <c r="I652" s="708"/>
      <c r="J652" s="708"/>
      <c r="K652" s="708"/>
      <c r="L652" s="708"/>
      <c r="M652" s="708"/>
      <c r="N652" s="708"/>
      <c r="O652" s="708"/>
      <c r="P652" s="708"/>
      <c r="Q652" s="708"/>
      <c r="R652" s="708"/>
      <c r="S652" s="708"/>
      <c r="T652" s="708"/>
      <c r="U652" s="708"/>
      <c r="V652" s="708"/>
      <c r="W652" s="708"/>
      <c r="X652" s="708"/>
      <c r="Y652" s="708"/>
      <c r="Z652" s="708"/>
      <c r="AA652" s="708"/>
      <c r="AB652" s="708"/>
      <c r="AC652" s="708"/>
      <c r="AD652" s="708"/>
      <c r="AE652" s="708"/>
      <c r="AF652" s="708"/>
      <c r="AG652" s="708"/>
      <c r="AH652" s="708"/>
      <c r="AI652" s="708"/>
      <c r="AJ652" s="708"/>
      <c r="AK652" s="708"/>
      <c r="AL652" s="708"/>
      <c r="AM652" s="708"/>
      <c r="AN652" s="708"/>
      <c r="AO652" s="708"/>
      <c r="AP652" s="708"/>
      <c r="AQ652" s="708"/>
      <c r="AR652" s="708"/>
      <c r="AS652" s="708"/>
      <c r="AT652" s="708"/>
      <c r="AU652" s="708"/>
      <c r="AV652" s="708"/>
      <c r="AW652" s="708"/>
      <c r="AX652" s="708"/>
      <c r="AY652" s="708"/>
      <c r="AZ652" s="708"/>
      <c r="BA652" s="708"/>
      <c r="BB652" s="708"/>
      <c r="BC652" s="708"/>
      <c r="BD652" s="708"/>
      <c r="BE652" s="708"/>
      <c r="BF652" s="708"/>
      <c r="BG652" s="708"/>
      <c r="BH652" s="708"/>
      <c r="BI652" s="708"/>
      <c r="BJ652" s="708"/>
      <c r="BK652" s="708"/>
      <c r="BL652" s="708"/>
      <c r="BM652" s="708"/>
    </row>
    <row r="653">
      <c r="A653" s="704"/>
      <c r="B653" s="708"/>
      <c r="C653" s="765"/>
      <c r="D653" s="708"/>
      <c r="E653" s="708"/>
      <c r="F653" s="708"/>
      <c r="G653" s="708"/>
      <c r="H653" s="708"/>
      <c r="I653" s="708"/>
      <c r="J653" s="708"/>
      <c r="K653" s="708"/>
      <c r="L653" s="708"/>
      <c r="M653" s="708"/>
      <c r="N653" s="708"/>
      <c r="O653" s="708"/>
      <c r="P653" s="708"/>
      <c r="Q653" s="708"/>
      <c r="R653" s="708"/>
      <c r="S653" s="708"/>
      <c r="T653" s="708"/>
      <c r="U653" s="708"/>
      <c r="V653" s="708"/>
      <c r="W653" s="708"/>
      <c r="X653" s="708"/>
      <c r="Y653" s="708"/>
      <c r="Z653" s="708"/>
      <c r="AA653" s="708"/>
      <c r="AB653" s="708"/>
      <c r="AC653" s="708"/>
      <c r="AD653" s="708"/>
      <c r="AE653" s="708"/>
      <c r="AF653" s="708"/>
      <c r="AG653" s="708"/>
      <c r="AH653" s="708"/>
      <c r="AI653" s="708"/>
      <c r="AJ653" s="708"/>
      <c r="AK653" s="708"/>
      <c r="AL653" s="708"/>
      <c r="AM653" s="708"/>
      <c r="AN653" s="708"/>
      <c r="AO653" s="708"/>
      <c r="AP653" s="708"/>
      <c r="AQ653" s="708"/>
      <c r="AR653" s="708"/>
      <c r="AS653" s="708"/>
      <c r="AT653" s="708"/>
      <c r="AU653" s="708"/>
      <c r="AV653" s="708"/>
      <c r="AW653" s="708"/>
      <c r="AX653" s="708"/>
      <c r="AY653" s="708"/>
      <c r="AZ653" s="708"/>
      <c r="BA653" s="708"/>
      <c r="BB653" s="708"/>
      <c r="BC653" s="708"/>
      <c r="BD653" s="708"/>
      <c r="BE653" s="708"/>
      <c r="BF653" s="708"/>
      <c r="BG653" s="708"/>
      <c r="BH653" s="708"/>
      <c r="BI653" s="708"/>
      <c r="BJ653" s="708"/>
      <c r="BK653" s="708"/>
      <c r="BL653" s="708"/>
      <c r="BM653" s="708"/>
    </row>
    <row r="654">
      <c r="A654" s="704"/>
      <c r="B654" s="708"/>
      <c r="C654" s="765"/>
      <c r="D654" s="708"/>
      <c r="E654" s="708"/>
      <c r="F654" s="708"/>
      <c r="G654" s="708"/>
      <c r="H654" s="708"/>
      <c r="I654" s="708"/>
      <c r="J654" s="708"/>
      <c r="K654" s="708"/>
      <c r="L654" s="708"/>
      <c r="M654" s="708"/>
      <c r="N654" s="708"/>
      <c r="O654" s="708"/>
      <c r="P654" s="708"/>
      <c r="Q654" s="708"/>
      <c r="R654" s="708"/>
      <c r="S654" s="708"/>
      <c r="T654" s="708"/>
      <c r="U654" s="708"/>
      <c r="V654" s="708"/>
      <c r="W654" s="708"/>
      <c r="X654" s="708"/>
      <c r="Y654" s="708"/>
      <c r="Z654" s="708"/>
      <c r="AA654" s="708"/>
      <c r="AB654" s="708"/>
      <c r="AC654" s="708"/>
      <c r="AD654" s="708"/>
      <c r="AE654" s="708"/>
      <c r="AF654" s="708"/>
      <c r="AG654" s="708"/>
      <c r="AH654" s="708"/>
      <c r="AI654" s="708"/>
      <c r="AJ654" s="708"/>
      <c r="AK654" s="708"/>
      <c r="AL654" s="708"/>
      <c r="AM654" s="708"/>
      <c r="AN654" s="708"/>
      <c r="AO654" s="708"/>
      <c r="AP654" s="708"/>
      <c r="AQ654" s="708"/>
      <c r="AR654" s="708"/>
      <c r="AS654" s="708"/>
      <c r="AT654" s="708"/>
      <c r="AU654" s="708"/>
      <c r="AV654" s="708"/>
      <c r="AW654" s="708"/>
      <c r="AX654" s="708"/>
      <c r="AY654" s="708"/>
      <c r="AZ654" s="708"/>
      <c r="BA654" s="708"/>
      <c r="BB654" s="708"/>
      <c r="BC654" s="708"/>
      <c r="BD654" s="708"/>
      <c r="BE654" s="708"/>
      <c r="BF654" s="708"/>
      <c r="BG654" s="708"/>
      <c r="BH654" s="708"/>
      <c r="BI654" s="708"/>
      <c r="BJ654" s="708"/>
      <c r="BK654" s="708"/>
      <c r="BL654" s="708"/>
      <c r="BM654" s="708"/>
    </row>
    <row r="655">
      <c r="A655" s="704"/>
      <c r="B655" s="708"/>
      <c r="C655" s="765"/>
      <c r="D655" s="708"/>
      <c r="E655" s="708"/>
      <c r="F655" s="708"/>
      <c r="G655" s="708"/>
      <c r="H655" s="708"/>
      <c r="I655" s="708"/>
      <c r="J655" s="708"/>
      <c r="K655" s="708"/>
      <c r="L655" s="708"/>
      <c r="M655" s="708"/>
      <c r="N655" s="708"/>
      <c r="O655" s="708"/>
      <c r="P655" s="708"/>
      <c r="Q655" s="708"/>
      <c r="R655" s="708"/>
      <c r="S655" s="708"/>
      <c r="T655" s="708"/>
      <c r="U655" s="708"/>
      <c r="V655" s="708"/>
      <c r="W655" s="708"/>
      <c r="X655" s="708"/>
      <c r="Y655" s="708"/>
      <c r="Z655" s="708"/>
      <c r="AA655" s="708"/>
      <c r="AB655" s="708"/>
      <c r="AC655" s="708"/>
      <c r="AD655" s="708"/>
      <c r="AE655" s="708"/>
      <c r="AF655" s="708"/>
      <c r="AG655" s="708"/>
      <c r="AH655" s="708"/>
      <c r="AI655" s="708"/>
      <c r="AJ655" s="708"/>
      <c r="AK655" s="708"/>
      <c r="AL655" s="708"/>
      <c r="AM655" s="708"/>
      <c r="AN655" s="708"/>
      <c r="AO655" s="708"/>
      <c r="AP655" s="708"/>
      <c r="AQ655" s="708"/>
      <c r="AR655" s="708"/>
      <c r="AS655" s="708"/>
      <c r="AT655" s="708"/>
      <c r="AU655" s="708"/>
      <c r="AV655" s="708"/>
      <c r="AW655" s="708"/>
      <c r="AX655" s="708"/>
      <c r="AY655" s="708"/>
      <c r="AZ655" s="708"/>
      <c r="BA655" s="708"/>
      <c r="BB655" s="708"/>
      <c r="BC655" s="708"/>
      <c r="BD655" s="708"/>
      <c r="BE655" s="708"/>
      <c r="BF655" s="708"/>
      <c r="BG655" s="708"/>
      <c r="BH655" s="708"/>
      <c r="BI655" s="708"/>
      <c r="BJ655" s="708"/>
      <c r="BK655" s="708"/>
      <c r="BL655" s="708"/>
      <c r="BM655" s="708"/>
    </row>
    <row r="656">
      <c r="A656" s="704"/>
      <c r="B656" s="708"/>
      <c r="C656" s="765"/>
      <c r="D656" s="708"/>
      <c r="E656" s="708"/>
      <c r="F656" s="708"/>
      <c r="G656" s="708"/>
      <c r="H656" s="708"/>
      <c r="I656" s="708"/>
      <c r="J656" s="708"/>
      <c r="K656" s="708"/>
      <c r="L656" s="708"/>
      <c r="M656" s="708"/>
      <c r="N656" s="708"/>
      <c r="O656" s="708"/>
      <c r="P656" s="708"/>
      <c r="Q656" s="708"/>
      <c r="R656" s="708"/>
      <c r="S656" s="708"/>
      <c r="T656" s="708"/>
      <c r="U656" s="708"/>
      <c r="V656" s="708"/>
      <c r="W656" s="708"/>
      <c r="X656" s="708"/>
      <c r="Y656" s="708"/>
      <c r="Z656" s="708"/>
      <c r="AA656" s="708"/>
      <c r="AB656" s="708"/>
      <c r="AC656" s="708"/>
      <c r="AD656" s="708"/>
      <c r="AE656" s="708"/>
      <c r="AF656" s="708"/>
      <c r="AG656" s="708"/>
      <c r="AH656" s="708"/>
      <c r="AI656" s="708"/>
      <c r="AJ656" s="708"/>
      <c r="AK656" s="708"/>
      <c r="AL656" s="708"/>
      <c r="AM656" s="708"/>
      <c r="AN656" s="708"/>
      <c r="AO656" s="708"/>
      <c r="AP656" s="708"/>
      <c r="AQ656" s="708"/>
      <c r="AR656" s="708"/>
      <c r="AS656" s="708"/>
      <c r="AT656" s="708"/>
      <c r="AU656" s="708"/>
      <c r="AV656" s="708"/>
      <c r="AW656" s="708"/>
      <c r="AX656" s="708"/>
      <c r="AY656" s="708"/>
      <c r="AZ656" s="708"/>
      <c r="BA656" s="708"/>
      <c r="BB656" s="708"/>
      <c r="BC656" s="708"/>
      <c r="BD656" s="708"/>
      <c r="BE656" s="708"/>
      <c r="BF656" s="708"/>
      <c r="BG656" s="708"/>
      <c r="BH656" s="708"/>
      <c r="BI656" s="708"/>
      <c r="BJ656" s="708"/>
      <c r="BK656" s="708"/>
      <c r="BL656" s="708"/>
      <c r="BM656" s="708"/>
    </row>
    <row r="657">
      <c r="A657" s="704"/>
      <c r="B657" s="708"/>
      <c r="C657" s="765"/>
      <c r="D657" s="708"/>
      <c r="E657" s="708"/>
      <c r="F657" s="708"/>
      <c r="G657" s="708"/>
      <c r="H657" s="708"/>
      <c r="I657" s="708"/>
      <c r="J657" s="708"/>
      <c r="K657" s="708"/>
      <c r="L657" s="708"/>
      <c r="M657" s="708"/>
      <c r="N657" s="708"/>
      <c r="O657" s="708"/>
      <c r="P657" s="708"/>
      <c r="Q657" s="708"/>
      <c r="R657" s="708"/>
      <c r="S657" s="708"/>
      <c r="T657" s="708"/>
      <c r="U657" s="708"/>
      <c r="V657" s="708"/>
      <c r="W657" s="708"/>
      <c r="X657" s="708"/>
      <c r="Y657" s="708"/>
      <c r="Z657" s="708"/>
      <c r="AA657" s="708"/>
      <c r="AB657" s="708"/>
      <c r="AC657" s="708"/>
      <c r="AD657" s="708"/>
      <c r="AE657" s="708"/>
      <c r="AF657" s="708"/>
      <c r="AG657" s="708"/>
      <c r="AH657" s="708"/>
      <c r="AI657" s="708"/>
      <c r="AJ657" s="708"/>
      <c r="AK657" s="708"/>
      <c r="AL657" s="708"/>
      <c r="AM657" s="708"/>
      <c r="AN657" s="708"/>
      <c r="AO657" s="708"/>
      <c r="AP657" s="708"/>
      <c r="AQ657" s="708"/>
      <c r="AR657" s="708"/>
      <c r="AS657" s="708"/>
      <c r="AT657" s="708"/>
      <c r="AU657" s="708"/>
      <c r="AV657" s="708"/>
      <c r="AW657" s="708"/>
      <c r="AX657" s="708"/>
      <c r="AY657" s="708"/>
      <c r="AZ657" s="708"/>
      <c r="BA657" s="708"/>
      <c r="BB657" s="708"/>
      <c r="BC657" s="708"/>
      <c r="BD657" s="708"/>
      <c r="BE657" s="708"/>
      <c r="BF657" s="708"/>
      <c r="BG657" s="708"/>
      <c r="BH657" s="708"/>
      <c r="BI657" s="708"/>
      <c r="BJ657" s="708"/>
      <c r="BK657" s="708"/>
      <c r="BL657" s="708"/>
      <c r="BM657" s="708"/>
    </row>
    <row r="658">
      <c r="A658" s="704"/>
      <c r="B658" s="708"/>
      <c r="C658" s="765"/>
      <c r="D658" s="708"/>
      <c r="E658" s="708"/>
      <c r="F658" s="708"/>
      <c r="G658" s="708"/>
      <c r="H658" s="708"/>
      <c r="I658" s="708"/>
      <c r="J658" s="708"/>
      <c r="K658" s="708"/>
      <c r="L658" s="708"/>
      <c r="M658" s="708"/>
      <c r="N658" s="708"/>
      <c r="O658" s="708"/>
      <c r="P658" s="708"/>
      <c r="Q658" s="708"/>
      <c r="R658" s="708"/>
      <c r="S658" s="708"/>
      <c r="T658" s="708"/>
      <c r="U658" s="708"/>
      <c r="V658" s="708"/>
      <c r="W658" s="708"/>
      <c r="X658" s="708"/>
      <c r="Y658" s="708"/>
      <c r="Z658" s="708"/>
      <c r="AA658" s="708"/>
      <c r="AB658" s="708"/>
      <c r="AC658" s="708"/>
      <c r="AD658" s="708"/>
      <c r="AE658" s="708"/>
      <c r="AF658" s="708"/>
      <c r="AG658" s="708"/>
      <c r="AH658" s="708"/>
      <c r="AI658" s="708"/>
      <c r="AJ658" s="708"/>
      <c r="AK658" s="708"/>
      <c r="AL658" s="708"/>
      <c r="AM658" s="708"/>
      <c r="AN658" s="708"/>
      <c r="AO658" s="708"/>
      <c r="AP658" s="708"/>
      <c r="AQ658" s="708"/>
      <c r="AR658" s="708"/>
      <c r="AS658" s="708"/>
      <c r="AT658" s="708"/>
      <c r="AU658" s="708"/>
      <c r="AV658" s="708"/>
      <c r="AW658" s="708"/>
      <c r="AX658" s="708"/>
      <c r="AY658" s="708"/>
      <c r="AZ658" s="708"/>
      <c r="BA658" s="708"/>
      <c r="BB658" s="708"/>
      <c r="BC658" s="708"/>
      <c r="BD658" s="708"/>
      <c r="BE658" s="708"/>
      <c r="BF658" s="708"/>
      <c r="BG658" s="708"/>
      <c r="BH658" s="708"/>
      <c r="BI658" s="708"/>
      <c r="BJ658" s="708"/>
      <c r="BK658" s="708"/>
      <c r="BL658" s="708"/>
      <c r="BM658" s="708"/>
    </row>
    <row r="659">
      <c r="A659" s="704"/>
      <c r="B659" s="708"/>
      <c r="C659" s="765"/>
      <c r="D659" s="708"/>
      <c r="E659" s="708"/>
      <c r="F659" s="708"/>
      <c r="G659" s="708"/>
      <c r="H659" s="708"/>
      <c r="I659" s="708"/>
      <c r="J659" s="708"/>
      <c r="K659" s="708"/>
      <c r="L659" s="708"/>
      <c r="M659" s="708"/>
      <c r="N659" s="708"/>
      <c r="O659" s="708"/>
      <c r="P659" s="708"/>
      <c r="Q659" s="708"/>
      <c r="R659" s="708"/>
      <c r="S659" s="708"/>
      <c r="T659" s="708"/>
      <c r="U659" s="708"/>
      <c r="V659" s="708"/>
      <c r="W659" s="708"/>
      <c r="X659" s="708"/>
      <c r="Y659" s="708"/>
      <c r="Z659" s="708"/>
      <c r="AA659" s="708"/>
      <c r="AB659" s="708"/>
      <c r="AC659" s="708"/>
      <c r="AD659" s="708"/>
      <c r="AE659" s="708"/>
      <c r="AF659" s="708"/>
      <c r="AG659" s="708"/>
      <c r="AH659" s="708"/>
      <c r="AI659" s="708"/>
      <c r="AJ659" s="708"/>
      <c r="AK659" s="708"/>
      <c r="AL659" s="708"/>
      <c r="AM659" s="708"/>
      <c r="AN659" s="708"/>
      <c r="AO659" s="708"/>
      <c r="AP659" s="708"/>
      <c r="AQ659" s="708"/>
      <c r="AR659" s="708"/>
      <c r="AS659" s="708"/>
      <c r="AT659" s="708"/>
      <c r="AU659" s="708"/>
      <c r="AV659" s="708"/>
      <c r="AW659" s="708"/>
      <c r="AX659" s="708"/>
      <c r="AY659" s="708"/>
      <c r="AZ659" s="708"/>
      <c r="BA659" s="708"/>
      <c r="BB659" s="708"/>
      <c r="BC659" s="708"/>
      <c r="BD659" s="708"/>
      <c r="BE659" s="708"/>
      <c r="BF659" s="708"/>
      <c r="BG659" s="708"/>
      <c r="BH659" s="708"/>
      <c r="BI659" s="708"/>
      <c r="BJ659" s="708"/>
      <c r="BK659" s="708"/>
      <c r="BL659" s="708"/>
      <c r="BM659" s="708"/>
    </row>
    <row r="660">
      <c r="A660" s="704"/>
      <c r="B660" s="708"/>
      <c r="C660" s="765"/>
      <c r="D660" s="708"/>
      <c r="E660" s="708"/>
      <c r="F660" s="708"/>
      <c r="G660" s="708"/>
      <c r="H660" s="708"/>
      <c r="I660" s="708"/>
      <c r="J660" s="708"/>
      <c r="K660" s="708"/>
      <c r="L660" s="708"/>
      <c r="M660" s="708"/>
      <c r="N660" s="708"/>
      <c r="O660" s="708"/>
      <c r="P660" s="708"/>
      <c r="Q660" s="708"/>
      <c r="R660" s="708"/>
      <c r="S660" s="708"/>
      <c r="T660" s="708"/>
      <c r="U660" s="708"/>
      <c r="V660" s="708"/>
      <c r="W660" s="708"/>
      <c r="X660" s="708"/>
      <c r="Y660" s="708"/>
      <c r="Z660" s="708"/>
      <c r="AA660" s="708"/>
      <c r="AB660" s="708"/>
      <c r="AC660" s="708"/>
      <c r="AD660" s="708"/>
      <c r="AE660" s="708"/>
      <c r="AF660" s="708"/>
      <c r="AG660" s="708"/>
      <c r="AH660" s="708"/>
      <c r="AI660" s="708"/>
      <c r="AJ660" s="708"/>
      <c r="AK660" s="708"/>
      <c r="AL660" s="708"/>
      <c r="AM660" s="708"/>
      <c r="AN660" s="708"/>
      <c r="AO660" s="708"/>
      <c r="AP660" s="708"/>
      <c r="AQ660" s="708"/>
      <c r="AR660" s="708"/>
      <c r="AS660" s="708"/>
      <c r="AT660" s="708"/>
      <c r="AU660" s="708"/>
      <c r="AV660" s="708"/>
      <c r="AW660" s="708"/>
      <c r="AX660" s="708"/>
      <c r="AY660" s="708"/>
      <c r="AZ660" s="708"/>
      <c r="BA660" s="708"/>
      <c r="BB660" s="708"/>
      <c r="BC660" s="708"/>
      <c r="BD660" s="708"/>
      <c r="BE660" s="708"/>
      <c r="BF660" s="708"/>
      <c r="BG660" s="708"/>
      <c r="BH660" s="708"/>
      <c r="BI660" s="708"/>
      <c r="BJ660" s="708"/>
      <c r="BK660" s="708"/>
      <c r="BL660" s="708"/>
      <c r="BM660" s="708"/>
    </row>
    <row r="661">
      <c r="A661" s="704"/>
      <c r="B661" s="708"/>
      <c r="C661" s="765"/>
      <c r="D661" s="708"/>
      <c r="E661" s="708"/>
      <c r="F661" s="708"/>
      <c r="G661" s="708"/>
      <c r="H661" s="708"/>
      <c r="I661" s="708"/>
      <c r="J661" s="708"/>
      <c r="K661" s="708"/>
      <c r="L661" s="708"/>
      <c r="M661" s="708"/>
      <c r="N661" s="708"/>
      <c r="O661" s="708"/>
      <c r="P661" s="708"/>
      <c r="Q661" s="708"/>
      <c r="R661" s="708"/>
      <c r="S661" s="708"/>
      <c r="T661" s="708"/>
      <c r="U661" s="708"/>
      <c r="V661" s="708"/>
      <c r="W661" s="708"/>
      <c r="X661" s="708"/>
      <c r="Y661" s="708"/>
      <c r="Z661" s="708"/>
      <c r="AA661" s="708"/>
      <c r="AB661" s="708"/>
      <c r="AC661" s="708"/>
      <c r="AD661" s="708"/>
      <c r="AE661" s="708"/>
      <c r="AF661" s="708"/>
      <c r="AG661" s="708"/>
      <c r="AH661" s="708"/>
      <c r="AI661" s="708"/>
      <c r="AJ661" s="708"/>
      <c r="AK661" s="708"/>
      <c r="AL661" s="708"/>
      <c r="AM661" s="708"/>
      <c r="AN661" s="708"/>
      <c r="AO661" s="708"/>
      <c r="AP661" s="708"/>
      <c r="AQ661" s="708"/>
      <c r="AR661" s="708"/>
      <c r="AS661" s="708"/>
      <c r="AT661" s="708"/>
      <c r="AU661" s="708"/>
      <c r="AV661" s="708"/>
      <c r="AW661" s="708"/>
      <c r="AX661" s="708"/>
      <c r="AY661" s="708"/>
      <c r="AZ661" s="708"/>
      <c r="BA661" s="708"/>
      <c r="BB661" s="708"/>
      <c r="BC661" s="708"/>
      <c r="BD661" s="708"/>
      <c r="BE661" s="708"/>
      <c r="BF661" s="708"/>
      <c r="BG661" s="708"/>
      <c r="BH661" s="708"/>
      <c r="BI661" s="708"/>
      <c r="BJ661" s="708"/>
      <c r="BK661" s="708"/>
      <c r="BL661" s="708"/>
      <c r="BM661" s="708"/>
    </row>
    <row r="662">
      <c r="A662" s="704"/>
      <c r="B662" s="708"/>
      <c r="C662" s="765"/>
      <c r="D662" s="708"/>
      <c r="E662" s="708"/>
      <c r="F662" s="708"/>
      <c r="G662" s="708"/>
      <c r="H662" s="708"/>
      <c r="I662" s="708"/>
      <c r="J662" s="708"/>
      <c r="K662" s="708"/>
      <c r="L662" s="708"/>
      <c r="M662" s="708"/>
      <c r="N662" s="708"/>
      <c r="O662" s="708"/>
      <c r="P662" s="708"/>
      <c r="Q662" s="708"/>
      <c r="R662" s="708"/>
      <c r="S662" s="708"/>
      <c r="T662" s="708"/>
      <c r="U662" s="708"/>
      <c r="V662" s="708"/>
      <c r="W662" s="708"/>
      <c r="X662" s="708"/>
      <c r="Y662" s="708"/>
      <c r="Z662" s="708"/>
      <c r="AA662" s="708"/>
      <c r="AB662" s="708"/>
      <c r="AC662" s="708"/>
      <c r="AD662" s="708"/>
      <c r="AE662" s="708"/>
      <c r="AF662" s="708"/>
      <c r="AG662" s="708"/>
      <c r="AH662" s="708"/>
      <c r="AI662" s="708"/>
      <c r="AJ662" s="708"/>
      <c r="AK662" s="708"/>
      <c r="AL662" s="708"/>
      <c r="AM662" s="708"/>
      <c r="AN662" s="708"/>
      <c r="AO662" s="708"/>
      <c r="AP662" s="708"/>
      <c r="AQ662" s="708"/>
      <c r="AR662" s="708"/>
      <c r="AS662" s="708"/>
      <c r="AT662" s="708"/>
      <c r="AU662" s="708"/>
      <c r="AV662" s="708"/>
      <c r="AW662" s="708"/>
      <c r="AX662" s="708"/>
      <c r="AY662" s="708"/>
      <c r="AZ662" s="708"/>
      <c r="BA662" s="708"/>
      <c r="BB662" s="708"/>
      <c r="BC662" s="708"/>
      <c r="BD662" s="708"/>
      <c r="BE662" s="708"/>
      <c r="BF662" s="708"/>
      <c r="BG662" s="708"/>
      <c r="BH662" s="708"/>
      <c r="BI662" s="708"/>
      <c r="BJ662" s="708"/>
      <c r="BK662" s="708"/>
      <c r="BL662" s="708"/>
      <c r="BM662" s="708"/>
    </row>
    <row r="663">
      <c r="A663" s="704"/>
      <c r="B663" s="708"/>
      <c r="C663" s="765"/>
      <c r="D663" s="708"/>
      <c r="E663" s="708"/>
      <c r="F663" s="708"/>
      <c r="G663" s="708"/>
      <c r="H663" s="708"/>
      <c r="I663" s="708"/>
      <c r="J663" s="708"/>
      <c r="K663" s="708"/>
      <c r="L663" s="708"/>
      <c r="M663" s="708"/>
      <c r="N663" s="708"/>
      <c r="O663" s="708"/>
      <c r="P663" s="708"/>
      <c r="Q663" s="708"/>
      <c r="R663" s="708"/>
      <c r="S663" s="708"/>
      <c r="T663" s="708"/>
      <c r="U663" s="708"/>
      <c r="V663" s="708"/>
      <c r="W663" s="708"/>
      <c r="X663" s="708"/>
      <c r="Y663" s="708"/>
      <c r="Z663" s="708"/>
      <c r="AA663" s="708"/>
      <c r="AB663" s="708"/>
      <c r="AC663" s="708"/>
      <c r="AD663" s="708"/>
      <c r="AE663" s="708"/>
      <c r="AF663" s="708"/>
      <c r="AG663" s="708"/>
      <c r="AH663" s="708"/>
      <c r="AI663" s="708"/>
      <c r="AJ663" s="708"/>
      <c r="AK663" s="708"/>
      <c r="AL663" s="708"/>
      <c r="AM663" s="708"/>
      <c r="AN663" s="708"/>
      <c r="AO663" s="708"/>
      <c r="AP663" s="708"/>
      <c r="AQ663" s="708"/>
      <c r="AR663" s="708"/>
      <c r="AS663" s="708"/>
      <c r="AT663" s="708"/>
      <c r="AU663" s="708"/>
      <c r="AV663" s="708"/>
      <c r="AW663" s="708"/>
      <c r="AX663" s="708"/>
      <c r="AY663" s="708"/>
      <c r="AZ663" s="708"/>
      <c r="BA663" s="708"/>
      <c r="BB663" s="708"/>
      <c r="BC663" s="708"/>
      <c r="BD663" s="708"/>
      <c r="BE663" s="708"/>
      <c r="BF663" s="708"/>
      <c r="BG663" s="708"/>
      <c r="BH663" s="708"/>
      <c r="BI663" s="708"/>
      <c r="BJ663" s="708"/>
      <c r="BK663" s="708"/>
      <c r="BL663" s="708"/>
      <c r="BM663" s="708"/>
    </row>
    <row r="664">
      <c r="A664" s="704"/>
      <c r="B664" s="708"/>
      <c r="C664" s="765"/>
      <c r="D664" s="708"/>
      <c r="E664" s="708"/>
      <c r="F664" s="708"/>
      <c r="G664" s="708"/>
      <c r="H664" s="708"/>
      <c r="I664" s="708"/>
      <c r="J664" s="708"/>
      <c r="K664" s="708"/>
      <c r="L664" s="708"/>
      <c r="M664" s="708"/>
      <c r="N664" s="708"/>
      <c r="O664" s="708"/>
      <c r="P664" s="708"/>
      <c r="Q664" s="708"/>
      <c r="R664" s="708"/>
      <c r="S664" s="708"/>
      <c r="T664" s="708"/>
      <c r="U664" s="708"/>
      <c r="V664" s="708"/>
      <c r="W664" s="708"/>
      <c r="X664" s="708"/>
      <c r="Y664" s="708"/>
      <c r="Z664" s="708"/>
      <c r="AA664" s="708"/>
      <c r="AB664" s="708"/>
      <c r="AC664" s="708"/>
      <c r="AD664" s="708"/>
      <c r="AE664" s="708"/>
      <c r="AF664" s="708"/>
      <c r="AG664" s="708"/>
      <c r="AH664" s="708"/>
      <c r="AI664" s="708"/>
      <c r="AJ664" s="708"/>
      <c r="AK664" s="708"/>
      <c r="AL664" s="708"/>
      <c r="AM664" s="708"/>
      <c r="AN664" s="708"/>
      <c r="AO664" s="708"/>
      <c r="AP664" s="708"/>
      <c r="AQ664" s="708"/>
      <c r="AR664" s="708"/>
      <c r="AS664" s="708"/>
      <c r="AT664" s="708"/>
      <c r="AU664" s="708"/>
      <c r="AV664" s="708"/>
      <c r="AW664" s="708"/>
      <c r="AX664" s="708"/>
      <c r="AY664" s="708"/>
      <c r="AZ664" s="708"/>
      <c r="BA664" s="708"/>
      <c r="BB664" s="708"/>
      <c r="BC664" s="708"/>
      <c r="BD664" s="708"/>
      <c r="BE664" s="708"/>
      <c r="BF664" s="708"/>
      <c r="BG664" s="708"/>
      <c r="BH664" s="708"/>
      <c r="BI664" s="708"/>
      <c r="BJ664" s="708"/>
      <c r="BK664" s="708"/>
      <c r="BL664" s="708"/>
      <c r="BM664" s="708"/>
    </row>
    <row r="665">
      <c r="A665" s="704"/>
      <c r="B665" s="708"/>
      <c r="C665" s="765"/>
      <c r="D665" s="708"/>
      <c r="E665" s="708"/>
      <c r="F665" s="708"/>
      <c r="G665" s="708"/>
      <c r="H665" s="708"/>
      <c r="I665" s="708"/>
      <c r="J665" s="708"/>
      <c r="K665" s="708"/>
      <c r="L665" s="708"/>
      <c r="M665" s="708"/>
      <c r="N665" s="708"/>
      <c r="O665" s="708"/>
      <c r="P665" s="708"/>
      <c r="Q665" s="708"/>
      <c r="R665" s="708"/>
      <c r="S665" s="708"/>
      <c r="T665" s="708"/>
      <c r="U665" s="708"/>
      <c r="V665" s="708"/>
      <c r="W665" s="708"/>
      <c r="X665" s="708"/>
      <c r="Y665" s="708"/>
      <c r="Z665" s="708"/>
      <c r="AA665" s="708"/>
      <c r="AB665" s="708"/>
      <c r="AC665" s="708"/>
      <c r="AD665" s="708"/>
      <c r="AE665" s="708"/>
      <c r="AF665" s="708"/>
      <c r="AG665" s="708"/>
      <c r="AH665" s="708"/>
      <c r="AI665" s="708"/>
      <c r="AJ665" s="708"/>
      <c r="AK665" s="708"/>
      <c r="AL665" s="708"/>
      <c r="AM665" s="708"/>
      <c r="AN665" s="708"/>
      <c r="AO665" s="708"/>
      <c r="AP665" s="708"/>
      <c r="AQ665" s="708"/>
      <c r="AR665" s="708"/>
      <c r="AS665" s="708"/>
      <c r="AT665" s="708"/>
      <c r="AU665" s="708"/>
      <c r="AV665" s="708"/>
      <c r="AW665" s="708"/>
      <c r="AX665" s="708"/>
      <c r="AY665" s="708"/>
      <c r="AZ665" s="708"/>
      <c r="BA665" s="708"/>
      <c r="BB665" s="708"/>
      <c r="BC665" s="708"/>
      <c r="BD665" s="708"/>
      <c r="BE665" s="708"/>
      <c r="BF665" s="708"/>
      <c r="BG665" s="708"/>
      <c r="BH665" s="708"/>
      <c r="BI665" s="708"/>
      <c r="BJ665" s="708"/>
      <c r="BK665" s="708"/>
      <c r="BL665" s="708"/>
      <c r="BM665" s="708"/>
    </row>
    <row r="666">
      <c r="A666" s="704"/>
      <c r="B666" s="708"/>
      <c r="C666" s="765"/>
      <c r="D666" s="708"/>
      <c r="E666" s="708"/>
      <c r="F666" s="708"/>
      <c r="G666" s="708"/>
      <c r="H666" s="708"/>
      <c r="I666" s="708"/>
      <c r="J666" s="708"/>
      <c r="K666" s="708"/>
      <c r="L666" s="708"/>
      <c r="M666" s="708"/>
      <c r="N666" s="708"/>
      <c r="O666" s="708"/>
      <c r="P666" s="708"/>
      <c r="Q666" s="708"/>
      <c r="R666" s="708"/>
      <c r="S666" s="708"/>
      <c r="T666" s="708"/>
      <c r="U666" s="708"/>
      <c r="V666" s="708"/>
      <c r="W666" s="708"/>
      <c r="X666" s="708"/>
      <c r="Y666" s="708"/>
      <c r="Z666" s="708"/>
      <c r="AA666" s="708"/>
      <c r="AB666" s="708"/>
      <c r="AC666" s="708"/>
      <c r="AD666" s="708"/>
      <c r="AE666" s="708"/>
      <c r="AF666" s="708"/>
      <c r="AG666" s="708"/>
      <c r="AH666" s="708"/>
      <c r="AI666" s="708"/>
      <c r="AJ666" s="708"/>
      <c r="AK666" s="708"/>
      <c r="AL666" s="708"/>
      <c r="AM666" s="708"/>
      <c r="AN666" s="708"/>
      <c r="AO666" s="708"/>
      <c r="AP666" s="708"/>
      <c r="AQ666" s="708"/>
      <c r="AR666" s="708"/>
      <c r="AS666" s="708"/>
      <c r="AT666" s="708"/>
      <c r="AU666" s="708"/>
      <c r="AV666" s="708"/>
      <c r="AW666" s="708"/>
      <c r="AX666" s="708"/>
      <c r="AY666" s="708"/>
      <c r="AZ666" s="708"/>
      <c r="BA666" s="708"/>
      <c r="BB666" s="708"/>
      <c r="BC666" s="708"/>
      <c r="BD666" s="708"/>
      <c r="BE666" s="708"/>
      <c r="BF666" s="708"/>
      <c r="BG666" s="708"/>
      <c r="BH666" s="708"/>
      <c r="BI666" s="708"/>
      <c r="BJ666" s="708"/>
      <c r="BK666" s="708"/>
      <c r="BL666" s="708"/>
      <c r="BM666" s="708"/>
    </row>
    <row r="667">
      <c r="A667" s="704"/>
      <c r="B667" s="708"/>
      <c r="C667" s="765"/>
      <c r="D667" s="708"/>
      <c r="E667" s="708"/>
      <c r="F667" s="708"/>
      <c r="G667" s="708"/>
      <c r="H667" s="708"/>
      <c r="I667" s="708"/>
      <c r="J667" s="708"/>
      <c r="K667" s="708"/>
      <c r="L667" s="708"/>
      <c r="M667" s="708"/>
      <c r="N667" s="708"/>
      <c r="O667" s="708"/>
      <c r="P667" s="708"/>
      <c r="Q667" s="708"/>
      <c r="R667" s="708"/>
      <c r="S667" s="708"/>
      <c r="T667" s="708"/>
      <c r="U667" s="708"/>
      <c r="V667" s="708"/>
      <c r="W667" s="708"/>
      <c r="X667" s="708"/>
      <c r="Y667" s="708"/>
      <c r="Z667" s="708"/>
      <c r="AA667" s="708"/>
      <c r="AB667" s="708"/>
      <c r="AC667" s="708"/>
      <c r="AD667" s="708"/>
      <c r="AE667" s="708"/>
      <c r="AF667" s="708"/>
      <c r="AG667" s="708"/>
      <c r="AH667" s="708"/>
      <c r="AI667" s="708"/>
      <c r="AJ667" s="708"/>
      <c r="AK667" s="708"/>
      <c r="AL667" s="708"/>
      <c r="AM667" s="708"/>
      <c r="AN667" s="708"/>
      <c r="AO667" s="708"/>
      <c r="AP667" s="708"/>
      <c r="AQ667" s="708"/>
      <c r="AR667" s="708"/>
      <c r="AS667" s="708"/>
      <c r="AT667" s="708"/>
      <c r="AU667" s="708"/>
      <c r="AV667" s="708"/>
      <c r="AW667" s="708"/>
      <c r="AX667" s="708"/>
      <c r="AY667" s="708"/>
      <c r="AZ667" s="708"/>
      <c r="BA667" s="708"/>
      <c r="BB667" s="708"/>
      <c r="BC667" s="708"/>
      <c r="BD667" s="708"/>
      <c r="BE667" s="708"/>
      <c r="BF667" s="708"/>
      <c r="BG667" s="708"/>
      <c r="BH667" s="708"/>
      <c r="BI667" s="708"/>
      <c r="BJ667" s="708"/>
      <c r="BK667" s="708"/>
      <c r="BL667" s="708"/>
      <c r="BM667" s="708"/>
    </row>
    <row r="668">
      <c r="A668" s="704"/>
      <c r="B668" s="708"/>
      <c r="C668" s="765"/>
      <c r="D668" s="708"/>
      <c r="E668" s="708"/>
      <c r="F668" s="708"/>
      <c r="G668" s="708"/>
      <c r="H668" s="708"/>
      <c r="I668" s="708"/>
      <c r="J668" s="708"/>
      <c r="K668" s="708"/>
      <c r="L668" s="708"/>
      <c r="M668" s="708"/>
      <c r="N668" s="708"/>
      <c r="O668" s="708"/>
      <c r="P668" s="708"/>
      <c r="Q668" s="708"/>
      <c r="R668" s="708"/>
      <c r="S668" s="708"/>
      <c r="T668" s="708"/>
      <c r="U668" s="708"/>
      <c r="V668" s="708"/>
      <c r="W668" s="708"/>
      <c r="X668" s="708"/>
      <c r="Y668" s="708"/>
      <c r="Z668" s="708"/>
      <c r="AA668" s="708"/>
      <c r="AB668" s="708"/>
      <c r="AC668" s="708"/>
      <c r="AD668" s="708"/>
      <c r="AE668" s="708"/>
      <c r="AF668" s="708"/>
      <c r="AG668" s="708"/>
      <c r="AH668" s="708"/>
      <c r="AI668" s="708"/>
      <c r="AJ668" s="708"/>
      <c r="AK668" s="708"/>
      <c r="AL668" s="708"/>
      <c r="AM668" s="708"/>
      <c r="AN668" s="708"/>
      <c r="AO668" s="708"/>
      <c r="AP668" s="708"/>
      <c r="AQ668" s="708"/>
      <c r="AR668" s="708"/>
      <c r="AS668" s="708"/>
      <c r="AT668" s="708"/>
      <c r="AU668" s="708"/>
      <c r="AV668" s="708"/>
      <c r="AW668" s="708"/>
      <c r="AX668" s="708"/>
      <c r="AY668" s="708"/>
      <c r="AZ668" s="708"/>
      <c r="BA668" s="708"/>
      <c r="BB668" s="708"/>
      <c r="BC668" s="708"/>
      <c r="BD668" s="708"/>
      <c r="BE668" s="708"/>
      <c r="BF668" s="708"/>
      <c r="BG668" s="708"/>
      <c r="BH668" s="708"/>
      <c r="BI668" s="708"/>
      <c r="BJ668" s="708"/>
      <c r="BK668" s="708"/>
      <c r="BL668" s="708"/>
      <c r="BM668" s="708"/>
    </row>
    <row r="669">
      <c r="A669" s="704"/>
      <c r="B669" s="708"/>
      <c r="C669" s="765"/>
      <c r="D669" s="708"/>
      <c r="E669" s="708"/>
      <c r="F669" s="708"/>
      <c r="G669" s="708"/>
      <c r="H669" s="708"/>
      <c r="I669" s="708"/>
      <c r="J669" s="708"/>
      <c r="K669" s="708"/>
      <c r="L669" s="708"/>
      <c r="M669" s="708"/>
      <c r="N669" s="708"/>
      <c r="O669" s="708"/>
      <c r="P669" s="708"/>
      <c r="Q669" s="708"/>
      <c r="R669" s="708"/>
      <c r="S669" s="708"/>
      <c r="T669" s="708"/>
      <c r="U669" s="708"/>
      <c r="V669" s="708"/>
      <c r="W669" s="708"/>
      <c r="X669" s="708"/>
      <c r="Y669" s="708"/>
      <c r="Z669" s="708"/>
      <c r="AA669" s="708"/>
      <c r="AB669" s="708"/>
      <c r="AC669" s="708"/>
      <c r="AD669" s="708"/>
      <c r="AE669" s="708"/>
      <c r="AF669" s="708"/>
      <c r="AG669" s="708"/>
      <c r="AH669" s="708"/>
      <c r="AI669" s="708"/>
      <c r="AJ669" s="708"/>
      <c r="AK669" s="708"/>
      <c r="AL669" s="708"/>
      <c r="AM669" s="708"/>
      <c r="AN669" s="708"/>
      <c r="AO669" s="708"/>
      <c r="AP669" s="708"/>
      <c r="AQ669" s="708"/>
      <c r="AR669" s="708"/>
      <c r="AS669" s="708"/>
      <c r="AT669" s="708"/>
      <c r="AU669" s="708"/>
      <c r="AV669" s="708"/>
      <c r="AW669" s="708"/>
      <c r="AX669" s="708"/>
      <c r="AY669" s="708"/>
      <c r="AZ669" s="708"/>
      <c r="BA669" s="708"/>
      <c r="BB669" s="708"/>
      <c r="BC669" s="708"/>
      <c r="BD669" s="708"/>
      <c r="BE669" s="708"/>
      <c r="BF669" s="708"/>
      <c r="BG669" s="708"/>
      <c r="BH669" s="708"/>
      <c r="BI669" s="708"/>
      <c r="BJ669" s="708"/>
      <c r="BK669" s="708"/>
      <c r="BL669" s="708"/>
      <c r="BM669" s="708"/>
    </row>
    <row r="670">
      <c r="A670" s="704"/>
      <c r="B670" s="708"/>
      <c r="C670" s="765"/>
      <c r="D670" s="708"/>
      <c r="E670" s="708"/>
      <c r="F670" s="708"/>
      <c r="G670" s="708"/>
      <c r="H670" s="708"/>
      <c r="I670" s="708"/>
      <c r="J670" s="708"/>
      <c r="K670" s="708"/>
      <c r="L670" s="708"/>
      <c r="M670" s="708"/>
      <c r="N670" s="708"/>
      <c r="O670" s="708"/>
      <c r="P670" s="708"/>
      <c r="Q670" s="708"/>
      <c r="R670" s="708"/>
      <c r="S670" s="708"/>
      <c r="T670" s="708"/>
      <c r="U670" s="708"/>
      <c r="V670" s="708"/>
      <c r="W670" s="708"/>
      <c r="X670" s="708"/>
      <c r="Y670" s="708"/>
      <c r="Z670" s="708"/>
      <c r="AA670" s="708"/>
      <c r="AB670" s="708"/>
      <c r="AC670" s="708"/>
      <c r="AD670" s="708"/>
      <c r="AE670" s="708"/>
      <c r="AF670" s="708"/>
      <c r="AG670" s="708"/>
      <c r="AH670" s="708"/>
      <c r="AI670" s="708"/>
      <c r="AJ670" s="708"/>
      <c r="AK670" s="708"/>
      <c r="AL670" s="708"/>
      <c r="AM670" s="708"/>
      <c r="AN670" s="708"/>
      <c r="AO670" s="708"/>
      <c r="AP670" s="708"/>
      <c r="AQ670" s="708"/>
      <c r="AR670" s="708"/>
      <c r="AS670" s="708"/>
      <c r="AT670" s="708"/>
      <c r="AU670" s="708"/>
      <c r="AV670" s="708"/>
      <c r="AW670" s="708"/>
      <c r="AX670" s="708"/>
      <c r="AY670" s="708"/>
      <c r="AZ670" s="708"/>
      <c r="BA670" s="708"/>
      <c r="BB670" s="708"/>
      <c r="BC670" s="708"/>
      <c r="BD670" s="708"/>
      <c r="BE670" s="708"/>
      <c r="BF670" s="708"/>
      <c r="BG670" s="708"/>
      <c r="BH670" s="708"/>
      <c r="BI670" s="708"/>
      <c r="BJ670" s="708"/>
      <c r="BK670" s="708"/>
      <c r="BL670" s="708"/>
      <c r="BM670" s="708"/>
    </row>
    <row r="671">
      <c r="A671" s="704"/>
      <c r="B671" s="708"/>
      <c r="C671" s="765"/>
      <c r="D671" s="708"/>
      <c r="E671" s="708"/>
      <c r="F671" s="708"/>
      <c r="G671" s="708"/>
      <c r="H671" s="708"/>
      <c r="I671" s="708"/>
      <c r="J671" s="708"/>
      <c r="K671" s="708"/>
      <c r="L671" s="708"/>
      <c r="M671" s="708"/>
      <c r="N671" s="708"/>
      <c r="O671" s="708"/>
      <c r="P671" s="708"/>
      <c r="Q671" s="708"/>
      <c r="R671" s="708"/>
      <c r="S671" s="708"/>
      <c r="T671" s="708"/>
      <c r="U671" s="708"/>
      <c r="V671" s="708"/>
      <c r="W671" s="708"/>
      <c r="X671" s="708"/>
      <c r="Y671" s="708"/>
      <c r="Z671" s="708"/>
      <c r="AA671" s="708"/>
      <c r="AB671" s="708"/>
      <c r="AC671" s="708"/>
      <c r="AD671" s="708"/>
      <c r="AE671" s="708"/>
      <c r="AF671" s="708"/>
      <c r="AG671" s="708"/>
      <c r="AH671" s="708"/>
      <c r="AI671" s="708"/>
      <c r="AJ671" s="708"/>
      <c r="AK671" s="708"/>
      <c r="AL671" s="708"/>
      <c r="AM671" s="708"/>
      <c r="AN671" s="708"/>
      <c r="AO671" s="708"/>
      <c r="AP671" s="708"/>
      <c r="AQ671" s="708"/>
      <c r="AR671" s="708"/>
      <c r="AS671" s="708"/>
      <c r="AT671" s="708"/>
      <c r="AU671" s="708"/>
      <c r="AV671" s="708"/>
      <c r="AW671" s="708"/>
      <c r="AX671" s="708"/>
      <c r="AY671" s="708"/>
      <c r="AZ671" s="708"/>
      <c r="BA671" s="708"/>
      <c r="BB671" s="708"/>
      <c r="BC671" s="708"/>
      <c r="BD671" s="708"/>
      <c r="BE671" s="708"/>
      <c r="BF671" s="708"/>
      <c r="BG671" s="708"/>
      <c r="BH671" s="708"/>
      <c r="BI671" s="708"/>
      <c r="BJ671" s="708"/>
      <c r="BK671" s="708"/>
      <c r="BL671" s="708"/>
      <c r="BM671" s="708"/>
    </row>
    <row r="672">
      <c r="A672" s="704"/>
      <c r="B672" s="708"/>
      <c r="C672" s="765"/>
      <c r="D672" s="708"/>
      <c r="E672" s="708"/>
      <c r="F672" s="708"/>
      <c r="G672" s="708"/>
      <c r="H672" s="708"/>
      <c r="I672" s="708"/>
      <c r="J672" s="708"/>
      <c r="K672" s="708"/>
      <c r="L672" s="708"/>
      <c r="M672" s="708"/>
      <c r="N672" s="708"/>
      <c r="O672" s="708"/>
      <c r="P672" s="708"/>
      <c r="Q672" s="708"/>
      <c r="R672" s="708"/>
      <c r="S672" s="708"/>
      <c r="T672" s="708"/>
      <c r="U672" s="708"/>
      <c r="V672" s="708"/>
      <c r="W672" s="708"/>
      <c r="X672" s="708"/>
      <c r="Y672" s="708"/>
      <c r="Z672" s="708"/>
      <c r="AA672" s="708"/>
      <c r="AB672" s="708"/>
      <c r="AC672" s="708"/>
      <c r="AD672" s="708"/>
      <c r="AE672" s="708"/>
      <c r="AF672" s="708"/>
      <c r="AG672" s="708"/>
      <c r="AH672" s="708"/>
      <c r="AI672" s="708"/>
      <c r="AJ672" s="708"/>
      <c r="AK672" s="708"/>
      <c r="AL672" s="708"/>
      <c r="AM672" s="708"/>
      <c r="AN672" s="708"/>
      <c r="AO672" s="708"/>
      <c r="AP672" s="708"/>
      <c r="AQ672" s="708"/>
      <c r="AR672" s="708"/>
      <c r="AS672" s="708"/>
      <c r="AT672" s="708"/>
      <c r="AU672" s="708"/>
      <c r="AV672" s="708"/>
      <c r="AW672" s="708"/>
      <c r="AX672" s="708"/>
      <c r="AY672" s="708"/>
      <c r="AZ672" s="708"/>
      <c r="BA672" s="708"/>
      <c r="BB672" s="708"/>
      <c r="BC672" s="708"/>
      <c r="BD672" s="708"/>
      <c r="BE672" s="708"/>
      <c r="BF672" s="708"/>
      <c r="BG672" s="708"/>
      <c r="BH672" s="708"/>
      <c r="BI672" s="708"/>
      <c r="BJ672" s="708"/>
      <c r="BK672" s="708"/>
      <c r="BL672" s="708"/>
      <c r="BM672" s="708"/>
    </row>
    <row r="673">
      <c r="A673" s="704"/>
      <c r="B673" s="708"/>
      <c r="C673" s="765"/>
      <c r="D673" s="708"/>
      <c r="E673" s="708"/>
      <c r="F673" s="708"/>
      <c r="G673" s="708"/>
      <c r="H673" s="708"/>
      <c r="I673" s="708"/>
      <c r="J673" s="708"/>
      <c r="K673" s="708"/>
      <c r="L673" s="708"/>
      <c r="M673" s="708"/>
      <c r="N673" s="708"/>
      <c r="O673" s="708"/>
      <c r="P673" s="708"/>
      <c r="Q673" s="708"/>
      <c r="R673" s="708"/>
      <c r="S673" s="708"/>
      <c r="T673" s="708"/>
      <c r="U673" s="708"/>
      <c r="V673" s="708"/>
      <c r="W673" s="708"/>
      <c r="X673" s="708"/>
      <c r="Y673" s="708"/>
      <c r="Z673" s="708"/>
      <c r="AA673" s="708"/>
      <c r="AB673" s="708"/>
      <c r="AC673" s="708"/>
      <c r="AD673" s="708"/>
      <c r="AE673" s="708"/>
      <c r="AF673" s="708"/>
      <c r="AG673" s="708"/>
      <c r="AH673" s="708"/>
      <c r="AI673" s="708"/>
      <c r="AJ673" s="708"/>
      <c r="AK673" s="708"/>
      <c r="AL673" s="708"/>
      <c r="AM673" s="708"/>
      <c r="AN673" s="708"/>
      <c r="AO673" s="708"/>
      <c r="AP673" s="708"/>
      <c r="AQ673" s="708"/>
      <c r="AR673" s="708"/>
      <c r="AS673" s="708"/>
      <c r="AT673" s="708"/>
      <c r="AU673" s="708"/>
      <c r="AV673" s="708"/>
      <c r="AW673" s="708"/>
      <c r="AX673" s="708"/>
      <c r="AY673" s="708"/>
      <c r="AZ673" s="708"/>
      <c r="BA673" s="708"/>
      <c r="BB673" s="708"/>
      <c r="BC673" s="708"/>
      <c r="BD673" s="708"/>
      <c r="BE673" s="708"/>
      <c r="BF673" s="708"/>
      <c r="BG673" s="708"/>
      <c r="BH673" s="708"/>
      <c r="BI673" s="708"/>
      <c r="BJ673" s="708"/>
      <c r="BK673" s="708"/>
      <c r="BL673" s="708"/>
      <c r="BM673" s="708"/>
    </row>
    <row r="674">
      <c r="A674" s="704"/>
      <c r="B674" s="708"/>
      <c r="C674" s="765"/>
      <c r="D674" s="708"/>
      <c r="E674" s="708"/>
      <c r="F674" s="708"/>
      <c r="G674" s="708"/>
      <c r="H674" s="708"/>
      <c r="I674" s="708"/>
      <c r="J674" s="708"/>
      <c r="K674" s="708"/>
      <c r="L674" s="708"/>
      <c r="M674" s="708"/>
      <c r="N674" s="708"/>
      <c r="O674" s="708"/>
      <c r="P674" s="708"/>
      <c r="Q674" s="708"/>
      <c r="R674" s="708"/>
      <c r="S674" s="708"/>
      <c r="T674" s="708"/>
      <c r="U674" s="708"/>
      <c r="V674" s="708"/>
      <c r="W674" s="708"/>
      <c r="X674" s="708"/>
      <c r="Y674" s="708"/>
      <c r="Z674" s="708"/>
      <c r="AA674" s="708"/>
      <c r="AB674" s="708"/>
      <c r="AC674" s="708"/>
      <c r="AD674" s="708"/>
      <c r="AE674" s="708"/>
      <c r="AF674" s="708"/>
      <c r="AG674" s="708"/>
      <c r="AH674" s="708"/>
      <c r="AI674" s="708"/>
      <c r="AJ674" s="708"/>
      <c r="AK674" s="708"/>
      <c r="AL674" s="708"/>
      <c r="AM674" s="708"/>
      <c r="AN674" s="708"/>
      <c r="AO674" s="708"/>
      <c r="AP674" s="708"/>
      <c r="AQ674" s="708"/>
      <c r="AR674" s="708"/>
      <c r="AS674" s="708"/>
      <c r="AT674" s="708"/>
      <c r="AU674" s="708"/>
      <c r="AV674" s="708"/>
      <c r="AW674" s="708"/>
      <c r="AX674" s="708"/>
      <c r="AY674" s="708"/>
      <c r="AZ674" s="708"/>
      <c r="BA674" s="708"/>
      <c r="BB674" s="708"/>
      <c r="BC674" s="708"/>
      <c r="BD674" s="708"/>
      <c r="BE674" s="708"/>
      <c r="BF674" s="708"/>
      <c r="BG674" s="708"/>
      <c r="BH674" s="708"/>
      <c r="BI674" s="708"/>
      <c r="BJ674" s="708"/>
      <c r="BK674" s="708"/>
      <c r="BL674" s="708"/>
      <c r="BM674" s="708"/>
    </row>
    <row r="675">
      <c r="A675" s="704"/>
      <c r="B675" s="708"/>
      <c r="C675" s="765"/>
      <c r="D675" s="708"/>
      <c r="E675" s="708"/>
      <c r="F675" s="708"/>
      <c r="G675" s="708"/>
      <c r="H675" s="708"/>
      <c r="I675" s="708"/>
      <c r="J675" s="708"/>
      <c r="K675" s="708"/>
      <c r="L675" s="708"/>
      <c r="M675" s="708"/>
      <c r="N675" s="708"/>
      <c r="O675" s="708"/>
      <c r="P675" s="708"/>
      <c r="Q675" s="708"/>
      <c r="R675" s="708"/>
      <c r="S675" s="708"/>
      <c r="T675" s="708"/>
      <c r="U675" s="708"/>
      <c r="V675" s="708"/>
      <c r="W675" s="708"/>
      <c r="X675" s="708"/>
      <c r="Y675" s="708"/>
      <c r="Z675" s="708"/>
      <c r="AA675" s="708"/>
      <c r="AB675" s="708"/>
      <c r="AC675" s="708"/>
      <c r="AD675" s="708"/>
      <c r="AE675" s="708"/>
      <c r="AF675" s="708"/>
      <c r="AG675" s="708"/>
      <c r="AH675" s="708"/>
      <c r="AI675" s="708"/>
      <c r="AJ675" s="708"/>
      <c r="AK675" s="708"/>
      <c r="AL675" s="708"/>
      <c r="AM675" s="708"/>
      <c r="AN675" s="708"/>
      <c r="AO675" s="708"/>
      <c r="AP675" s="708"/>
      <c r="AQ675" s="708"/>
      <c r="AR675" s="708"/>
      <c r="AS675" s="708"/>
      <c r="AT675" s="708"/>
      <c r="AU675" s="708"/>
      <c r="AV675" s="708"/>
      <c r="AW675" s="708"/>
      <c r="AX675" s="708"/>
      <c r="AY675" s="708"/>
      <c r="AZ675" s="708"/>
      <c r="BA675" s="708"/>
      <c r="BB675" s="708"/>
      <c r="BC675" s="708"/>
      <c r="BD675" s="708"/>
      <c r="BE675" s="708"/>
      <c r="BF675" s="708"/>
      <c r="BG675" s="708"/>
      <c r="BH675" s="708"/>
      <c r="BI675" s="708"/>
      <c r="BJ675" s="708"/>
      <c r="BK675" s="708"/>
      <c r="BL675" s="708"/>
      <c r="BM675" s="708"/>
    </row>
    <row r="676">
      <c r="A676" s="704"/>
      <c r="B676" s="708"/>
      <c r="C676" s="765"/>
      <c r="D676" s="708"/>
      <c r="E676" s="708"/>
      <c r="F676" s="708"/>
      <c r="G676" s="708"/>
      <c r="H676" s="708"/>
      <c r="I676" s="708"/>
      <c r="J676" s="708"/>
      <c r="K676" s="708"/>
      <c r="L676" s="708"/>
      <c r="M676" s="708"/>
      <c r="N676" s="708"/>
      <c r="O676" s="708"/>
      <c r="P676" s="708"/>
      <c r="Q676" s="708"/>
      <c r="R676" s="708"/>
      <c r="S676" s="708"/>
      <c r="T676" s="708"/>
      <c r="U676" s="708"/>
      <c r="V676" s="708"/>
      <c r="W676" s="708"/>
      <c r="X676" s="708"/>
      <c r="Y676" s="708"/>
      <c r="Z676" s="708"/>
      <c r="AA676" s="708"/>
      <c r="AB676" s="708"/>
      <c r="AC676" s="708"/>
      <c r="AD676" s="708"/>
      <c r="AE676" s="708"/>
      <c r="AF676" s="708"/>
      <c r="AG676" s="708"/>
      <c r="AH676" s="708"/>
      <c r="AI676" s="708"/>
      <c r="AJ676" s="708"/>
      <c r="AK676" s="708"/>
      <c r="AL676" s="708"/>
      <c r="AM676" s="708"/>
      <c r="AN676" s="708"/>
      <c r="AO676" s="708"/>
      <c r="AP676" s="708"/>
      <c r="AQ676" s="708"/>
      <c r="AR676" s="708"/>
      <c r="AS676" s="708"/>
      <c r="AT676" s="708"/>
      <c r="AU676" s="708"/>
      <c r="AV676" s="708"/>
      <c r="AW676" s="708"/>
      <c r="AX676" s="708"/>
      <c r="AY676" s="708"/>
      <c r="AZ676" s="708"/>
      <c r="BA676" s="708"/>
      <c r="BB676" s="708"/>
      <c r="BC676" s="708"/>
      <c r="BD676" s="708"/>
      <c r="BE676" s="708"/>
      <c r="BF676" s="708"/>
      <c r="BG676" s="708"/>
      <c r="BH676" s="708"/>
      <c r="BI676" s="708"/>
      <c r="BJ676" s="708"/>
      <c r="BK676" s="708"/>
      <c r="BL676" s="708"/>
      <c r="BM676" s="708"/>
    </row>
    <row r="677">
      <c r="A677" s="704"/>
      <c r="B677" s="708"/>
      <c r="C677" s="765"/>
      <c r="D677" s="708"/>
      <c r="E677" s="708"/>
      <c r="F677" s="708"/>
      <c r="G677" s="708"/>
      <c r="H677" s="708"/>
      <c r="I677" s="708"/>
      <c r="J677" s="708"/>
      <c r="K677" s="708"/>
      <c r="L677" s="708"/>
      <c r="M677" s="708"/>
      <c r="N677" s="708"/>
      <c r="O677" s="708"/>
      <c r="P677" s="708"/>
      <c r="Q677" s="708"/>
      <c r="R677" s="708"/>
      <c r="S677" s="708"/>
      <c r="T677" s="708"/>
      <c r="U677" s="708"/>
      <c r="V677" s="708"/>
      <c r="W677" s="708"/>
      <c r="X677" s="708"/>
      <c r="Y677" s="708"/>
      <c r="Z677" s="708"/>
      <c r="AA677" s="708"/>
      <c r="AB677" s="708"/>
      <c r="AC677" s="708"/>
      <c r="AD677" s="708"/>
      <c r="AE677" s="708"/>
      <c r="AF677" s="708"/>
      <c r="AG677" s="708"/>
      <c r="AH677" s="708"/>
      <c r="AI677" s="708"/>
      <c r="AJ677" s="708"/>
      <c r="AK677" s="708"/>
      <c r="AL677" s="708"/>
      <c r="AM677" s="708"/>
      <c r="AN677" s="708"/>
      <c r="AO677" s="708"/>
      <c r="AP677" s="708"/>
      <c r="AQ677" s="708"/>
      <c r="AR677" s="708"/>
      <c r="AS677" s="708"/>
      <c r="AT677" s="708"/>
      <c r="AU677" s="708"/>
      <c r="AV677" s="708"/>
      <c r="AW677" s="708"/>
      <c r="AX677" s="708"/>
      <c r="AY677" s="708"/>
      <c r="AZ677" s="708"/>
      <c r="BA677" s="708"/>
      <c r="BB677" s="708"/>
      <c r="BC677" s="708"/>
      <c r="BD677" s="708"/>
      <c r="BE677" s="708"/>
      <c r="BF677" s="708"/>
      <c r="BG677" s="708"/>
      <c r="BH677" s="708"/>
      <c r="BI677" s="708"/>
      <c r="BJ677" s="708"/>
      <c r="BK677" s="708"/>
      <c r="BL677" s="708"/>
      <c r="BM677" s="708"/>
    </row>
    <row r="678">
      <c r="A678" s="704"/>
      <c r="B678" s="708"/>
      <c r="C678" s="765"/>
      <c r="D678" s="708"/>
      <c r="E678" s="708"/>
      <c r="F678" s="708"/>
      <c r="G678" s="708"/>
      <c r="H678" s="708"/>
      <c r="I678" s="708"/>
      <c r="J678" s="708"/>
      <c r="K678" s="708"/>
      <c r="L678" s="708"/>
      <c r="M678" s="708"/>
      <c r="N678" s="708"/>
      <c r="O678" s="708"/>
      <c r="P678" s="708"/>
      <c r="Q678" s="708"/>
      <c r="R678" s="708"/>
      <c r="S678" s="708"/>
      <c r="T678" s="708"/>
      <c r="U678" s="708"/>
      <c r="V678" s="708"/>
      <c r="W678" s="708"/>
      <c r="X678" s="708"/>
      <c r="Y678" s="708"/>
      <c r="Z678" s="708"/>
      <c r="AA678" s="708"/>
      <c r="AB678" s="708"/>
      <c r="AC678" s="708"/>
      <c r="AD678" s="708"/>
      <c r="AE678" s="708"/>
      <c r="AF678" s="708"/>
      <c r="AG678" s="708"/>
      <c r="AH678" s="708"/>
      <c r="AI678" s="708"/>
      <c r="AJ678" s="708"/>
      <c r="AK678" s="708"/>
      <c r="AL678" s="708"/>
      <c r="AM678" s="708"/>
      <c r="AN678" s="708"/>
      <c r="AO678" s="708"/>
      <c r="AP678" s="708"/>
      <c r="AQ678" s="708"/>
      <c r="AR678" s="708"/>
      <c r="AS678" s="708"/>
      <c r="AT678" s="708"/>
      <c r="AU678" s="708"/>
      <c r="AV678" s="708"/>
      <c r="AW678" s="708"/>
      <c r="AX678" s="708"/>
      <c r="AY678" s="708"/>
      <c r="AZ678" s="708"/>
      <c r="BA678" s="708"/>
      <c r="BB678" s="708"/>
      <c r="BC678" s="708"/>
      <c r="BD678" s="708"/>
      <c r="BE678" s="708"/>
      <c r="BF678" s="708"/>
      <c r="BG678" s="708"/>
      <c r="BH678" s="708"/>
      <c r="BI678" s="708"/>
      <c r="BJ678" s="708"/>
      <c r="BK678" s="708"/>
      <c r="BL678" s="708"/>
      <c r="BM678" s="708"/>
    </row>
    <row r="679">
      <c r="A679" s="704"/>
      <c r="B679" s="708"/>
      <c r="C679" s="765"/>
      <c r="D679" s="708"/>
      <c r="E679" s="708"/>
      <c r="F679" s="708"/>
      <c r="G679" s="708"/>
      <c r="H679" s="708"/>
      <c r="I679" s="708"/>
      <c r="J679" s="708"/>
      <c r="K679" s="708"/>
      <c r="L679" s="708"/>
      <c r="M679" s="708"/>
      <c r="N679" s="708"/>
      <c r="O679" s="708"/>
      <c r="P679" s="708"/>
      <c r="Q679" s="708"/>
      <c r="R679" s="708"/>
      <c r="S679" s="708"/>
      <c r="T679" s="708"/>
      <c r="U679" s="708"/>
      <c r="V679" s="708"/>
      <c r="W679" s="708"/>
      <c r="X679" s="708"/>
      <c r="Y679" s="708"/>
      <c r="Z679" s="708"/>
      <c r="AA679" s="708"/>
      <c r="AB679" s="708"/>
      <c r="AC679" s="708"/>
      <c r="AD679" s="708"/>
      <c r="AE679" s="708"/>
      <c r="AF679" s="708"/>
      <c r="AG679" s="708"/>
      <c r="AH679" s="708"/>
      <c r="AI679" s="708"/>
      <c r="AJ679" s="708"/>
      <c r="AK679" s="708"/>
      <c r="AL679" s="708"/>
      <c r="AM679" s="708"/>
      <c r="AN679" s="708"/>
      <c r="AO679" s="708"/>
      <c r="AP679" s="708"/>
      <c r="AQ679" s="708"/>
      <c r="AR679" s="708"/>
      <c r="AS679" s="708"/>
      <c r="AT679" s="708"/>
      <c r="AU679" s="708"/>
      <c r="AV679" s="708"/>
      <c r="AW679" s="708"/>
      <c r="AX679" s="708"/>
      <c r="AY679" s="708"/>
      <c r="AZ679" s="708"/>
      <c r="BA679" s="708"/>
      <c r="BB679" s="708"/>
      <c r="BC679" s="708"/>
      <c r="BD679" s="708"/>
      <c r="BE679" s="708"/>
      <c r="BF679" s="708"/>
      <c r="BG679" s="708"/>
      <c r="BH679" s="708"/>
      <c r="BI679" s="708"/>
      <c r="BJ679" s="708"/>
      <c r="BK679" s="708"/>
      <c r="BL679" s="708"/>
      <c r="BM679" s="708"/>
    </row>
    <row r="680">
      <c r="A680" s="704"/>
      <c r="B680" s="708"/>
      <c r="C680" s="765"/>
      <c r="D680" s="708"/>
      <c r="E680" s="708"/>
      <c r="F680" s="708"/>
      <c r="G680" s="708"/>
      <c r="H680" s="708"/>
      <c r="I680" s="708"/>
      <c r="J680" s="708"/>
      <c r="K680" s="708"/>
      <c r="L680" s="708"/>
      <c r="M680" s="708"/>
      <c r="N680" s="708"/>
      <c r="O680" s="708"/>
      <c r="P680" s="708"/>
      <c r="Q680" s="708"/>
      <c r="R680" s="708"/>
      <c r="S680" s="708"/>
      <c r="T680" s="708"/>
      <c r="U680" s="708"/>
      <c r="V680" s="708"/>
      <c r="W680" s="708"/>
      <c r="X680" s="708"/>
      <c r="Y680" s="708"/>
      <c r="Z680" s="708"/>
      <c r="AA680" s="708"/>
      <c r="AB680" s="708"/>
      <c r="AC680" s="708"/>
      <c r="AD680" s="708"/>
      <c r="AE680" s="708"/>
      <c r="AF680" s="708"/>
      <c r="AG680" s="708"/>
      <c r="AH680" s="708"/>
      <c r="AI680" s="708"/>
      <c r="AJ680" s="708"/>
      <c r="AK680" s="708"/>
      <c r="AL680" s="708"/>
      <c r="AM680" s="708"/>
      <c r="AN680" s="708"/>
      <c r="AO680" s="708"/>
      <c r="AP680" s="708"/>
      <c r="AQ680" s="708"/>
      <c r="AR680" s="708"/>
      <c r="AS680" s="708"/>
      <c r="AT680" s="708"/>
      <c r="AU680" s="708"/>
      <c r="AV680" s="708"/>
      <c r="AW680" s="708"/>
      <c r="AX680" s="708"/>
      <c r="AY680" s="708"/>
      <c r="AZ680" s="708"/>
      <c r="BA680" s="708"/>
      <c r="BB680" s="708"/>
      <c r="BC680" s="708"/>
      <c r="BD680" s="708"/>
      <c r="BE680" s="708"/>
      <c r="BF680" s="708"/>
      <c r="BG680" s="708"/>
      <c r="BH680" s="708"/>
      <c r="BI680" s="708"/>
      <c r="BJ680" s="708"/>
      <c r="BK680" s="708"/>
      <c r="BL680" s="708"/>
      <c r="BM680" s="708"/>
    </row>
    <row r="681">
      <c r="A681" s="704"/>
      <c r="B681" s="708"/>
      <c r="C681" s="765"/>
      <c r="D681" s="708"/>
      <c r="E681" s="708"/>
      <c r="F681" s="708"/>
      <c r="G681" s="708"/>
      <c r="H681" s="708"/>
      <c r="I681" s="708"/>
      <c r="J681" s="708"/>
      <c r="K681" s="708"/>
      <c r="L681" s="708"/>
      <c r="M681" s="708"/>
      <c r="N681" s="708"/>
      <c r="O681" s="708"/>
      <c r="P681" s="708"/>
      <c r="Q681" s="708"/>
      <c r="R681" s="708"/>
      <c r="S681" s="708"/>
      <c r="T681" s="708"/>
      <c r="U681" s="708"/>
      <c r="V681" s="708"/>
      <c r="W681" s="708"/>
      <c r="X681" s="708"/>
      <c r="Y681" s="708"/>
      <c r="Z681" s="708"/>
      <c r="AA681" s="708"/>
      <c r="AB681" s="708"/>
      <c r="AC681" s="708"/>
      <c r="AD681" s="708"/>
      <c r="AE681" s="708"/>
      <c r="AF681" s="708"/>
      <c r="AG681" s="708"/>
      <c r="AH681" s="708"/>
      <c r="AI681" s="708"/>
      <c r="AJ681" s="708"/>
      <c r="AK681" s="708"/>
      <c r="AL681" s="708"/>
      <c r="AM681" s="708"/>
      <c r="AN681" s="708"/>
      <c r="AO681" s="708"/>
      <c r="AP681" s="708"/>
      <c r="AQ681" s="708"/>
      <c r="AR681" s="708"/>
      <c r="AS681" s="708"/>
      <c r="AT681" s="708"/>
      <c r="AU681" s="708"/>
      <c r="AV681" s="708"/>
      <c r="AW681" s="708"/>
      <c r="AX681" s="708"/>
      <c r="AY681" s="708"/>
      <c r="AZ681" s="708"/>
      <c r="BA681" s="708"/>
      <c r="BB681" s="708"/>
      <c r="BC681" s="708"/>
      <c r="BD681" s="708"/>
      <c r="BE681" s="708"/>
      <c r="BF681" s="708"/>
      <c r="BG681" s="708"/>
      <c r="BH681" s="708"/>
      <c r="BI681" s="708"/>
      <c r="BJ681" s="708"/>
      <c r="BK681" s="708"/>
      <c r="BL681" s="708"/>
      <c r="BM681" s="708"/>
    </row>
    <row r="682">
      <c r="A682" s="704"/>
      <c r="B682" s="708"/>
      <c r="C682" s="765"/>
      <c r="D682" s="708"/>
      <c r="E682" s="708"/>
      <c r="F682" s="708"/>
      <c r="G682" s="708"/>
      <c r="H682" s="708"/>
      <c r="I682" s="708"/>
      <c r="J682" s="708"/>
      <c r="K682" s="708"/>
      <c r="L682" s="708"/>
      <c r="M682" s="708"/>
      <c r="N682" s="708"/>
      <c r="O682" s="708"/>
      <c r="P682" s="708"/>
      <c r="Q682" s="708"/>
      <c r="R682" s="708"/>
      <c r="S682" s="708"/>
      <c r="T682" s="708"/>
      <c r="U682" s="708"/>
      <c r="V682" s="708"/>
      <c r="W682" s="708"/>
      <c r="X682" s="708"/>
      <c r="Y682" s="708"/>
      <c r="Z682" s="708"/>
      <c r="AA682" s="708"/>
      <c r="AB682" s="708"/>
      <c r="AC682" s="708"/>
      <c r="AD682" s="708"/>
      <c r="AE682" s="708"/>
      <c r="AF682" s="708"/>
      <c r="AG682" s="708"/>
      <c r="AH682" s="708"/>
      <c r="AI682" s="708"/>
      <c r="AJ682" s="708"/>
      <c r="AK682" s="708"/>
      <c r="AL682" s="708"/>
      <c r="AM682" s="708"/>
      <c r="AN682" s="708"/>
      <c r="AO682" s="708"/>
      <c r="AP682" s="708"/>
      <c r="AQ682" s="708"/>
      <c r="AR682" s="708"/>
      <c r="AS682" s="708"/>
      <c r="AT682" s="708"/>
      <c r="AU682" s="708"/>
      <c r="AV682" s="708"/>
      <c r="AW682" s="708"/>
      <c r="AX682" s="708"/>
      <c r="AY682" s="708"/>
      <c r="AZ682" s="708"/>
      <c r="BA682" s="708"/>
      <c r="BB682" s="708"/>
      <c r="BC682" s="708"/>
      <c r="BD682" s="708"/>
      <c r="BE682" s="708"/>
      <c r="BF682" s="708"/>
      <c r="BG682" s="708"/>
      <c r="BH682" s="708"/>
      <c r="BI682" s="708"/>
      <c r="BJ682" s="708"/>
      <c r="BK682" s="708"/>
      <c r="BL682" s="708"/>
      <c r="BM682" s="708"/>
    </row>
    <row r="683">
      <c r="A683" s="704"/>
      <c r="B683" s="708"/>
      <c r="C683" s="765"/>
      <c r="D683" s="708"/>
      <c r="E683" s="708"/>
      <c r="F683" s="708"/>
      <c r="G683" s="708"/>
      <c r="H683" s="708"/>
      <c r="I683" s="708"/>
      <c r="J683" s="708"/>
      <c r="K683" s="708"/>
      <c r="L683" s="708"/>
      <c r="M683" s="708"/>
      <c r="N683" s="708"/>
      <c r="O683" s="708"/>
      <c r="P683" s="708"/>
      <c r="Q683" s="708"/>
      <c r="R683" s="708"/>
      <c r="S683" s="708"/>
      <c r="T683" s="708"/>
      <c r="U683" s="708"/>
      <c r="V683" s="708"/>
      <c r="W683" s="708"/>
      <c r="X683" s="708"/>
      <c r="Y683" s="708"/>
      <c r="Z683" s="708"/>
      <c r="AA683" s="708"/>
      <c r="AB683" s="708"/>
      <c r="AC683" s="708"/>
      <c r="AD683" s="708"/>
      <c r="AE683" s="708"/>
      <c r="AF683" s="708"/>
      <c r="AG683" s="708"/>
      <c r="AH683" s="708"/>
      <c r="AI683" s="708"/>
      <c r="AJ683" s="708"/>
      <c r="AK683" s="708"/>
      <c r="AL683" s="708"/>
      <c r="AM683" s="708"/>
      <c r="AN683" s="708"/>
      <c r="AO683" s="708"/>
      <c r="AP683" s="708"/>
      <c r="AQ683" s="708"/>
      <c r="AR683" s="708"/>
      <c r="AS683" s="708"/>
      <c r="AT683" s="708"/>
      <c r="AU683" s="708"/>
      <c r="AV683" s="708"/>
      <c r="AW683" s="708"/>
      <c r="AX683" s="708"/>
      <c r="AY683" s="708"/>
      <c r="AZ683" s="708"/>
      <c r="BA683" s="708"/>
      <c r="BB683" s="708"/>
      <c r="BC683" s="708"/>
      <c r="BD683" s="708"/>
      <c r="BE683" s="708"/>
      <c r="BF683" s="708"/>
      <c r="BG683" s="708"/>
      <c r="BH683" s="708"/>
      <c r="BI683" s="708"/>
      <c r="BJ683" s="708"/>
      <c r="BK683" s="708"/>
      <c r="BL683" s="708"/>
      <c r="BM683" s="708"/>
    </row>
    <row r="684">
      <c r="A684" s="704"/>
      <c r="B684" s="708"/>
      <c r="C684" s="765"/>
      <c r="D684" s="708"/>
      <c r="E684" s="708"/>
      <c r="F684" s="708"/>
      <c r="G684" s="708"/>
      <c r="H684" s="708"/>
      <c r="I684" s="708"/>
      <c r="J684" s="708"/>
      <c r="K684" s="708"/>
      <c r="L684" s="708"/>
      <c r="M684" s="708"/>
      <c r="N684" s="708"/>
      <c r="O684" s="708"/>
      <c r="P684" s="708"/>
      <c r="Q684" s="708"/>
      <c r="R684" s="708"/>
      <c r="S684" s="708"/>
      <c r="T684" s="708"/>
      <c r="U684" s="708"/>
      <c r="V684" s="708"/>
      <c r="W684" s="708"/>
      <c r="X684" s="708"/>
      <c r="Y684" s="708"/>
      <c r="Z684" s="708"/>
      <c r="AA684" s="708"/>
      <c r="AB684" s="708"/>
      <c r="AC684" s="708"/>
      <c r="AD684" s="708"/>
      <c r="AE684" s="708"/>
      <c r="AF684" s="708"/>
      <c r="AG684" s="708"/>
      <c r="AH684" s="708"/>
      <c r="AI684" s="708"/>
      <c r="AJ684" s="708"/>
      <c r="AK684" s="708"/>
      <c r="AL684" s="708"/>
      <c r="AM684" s="708"/>
      <c r="AN684" s="708"/>
      <c r="AO684" s="708"/>
      <c r="AP684" s="708"/>
      <c r="AQ684" s="708"/>
      <c r="AR684" s="708"/>
      <c r="AS684" s="708"/>
      <c r="AT684" s="708"/>
      <c r="AU684" s="708"/>
      <c r="AV684" s="708"/>
      <c r="AW684" s="708"/>
      <c r="AX684" s="708"/>
      <c r="AY684" s="708"/>
      <c r="AZ684" s="708"/>
      <c r="BA684" s="708"/>
      <c r="BB684" s="708"/>
      <c r="BC684" s="708"/>
      <c r="BD684" s="708"/>
      <c r="BE684" s="708"/>
      <c r="BF684" s="708"/>
      <c r="BG684" s="708"/>
      <c r="BH684" s="708"/>
      <c r="BI684" s="708"/>
      <c r="BJ684" s="708"/>
      <c r="BK684" s="708"/>
      <c r="BL684" s="708"/>
      <c r="BM684" s="708"/>
    </row>
    <row r="685">
      <c r="A685" s="704"/>
      <c r="B685" s="708"/>
      <c r="C685" s="765"/>
      <c r="D685" s="708"/>
      <c r="E685" s="708"/>
      <c r="F685" s="708"/>
      <c r="G685" s="708"/>
      <c r="H685" s="708"/>
      <c r="I685" s="708"/>
      <c r="J685" s="708"/>
      <c r="K685" s="708"/>
      <c r="L685" s="708"/>
      <c r="M685" s="708"/>
      <c r="N685" s="708"/>
      <c r="O685" s="708"/>
      <c r="P685" s="708"/>
      <c r="Q685" s="708"/>
      <c r="R685" s="708"/>
      <c r="S685" s="708"/>
      <c r="T685" s="708"/>
      <c r="U685" s="708"/>
      <c r="V685" s="708"/>
      <c r="W685" s="708"/>
      <c r="X685" s="708"/>
      <c r="Y685" s="708"/>
      <c r="Z685" s="708"/>
      <c r="AA685" s="708"/>
      <c r="AB685" s="708"/>
      <c r="AC685" s="708"/>
      <c r="AD685" s="708"/>
      <c r="AE685" s="708"/>
      <c r="AF685" s="708"/>
      <c r="AG685" s="708"/>
      <c r="AH685" s="708"/>
      <c r="AI685" s="708"/>
      <c r="AJ685" s="708"/>
      <c r="AK685" s="708"/>
      <c r="AL685" s="708"/>
      <c r="AM685" s="708"/>
      <c r="AN685" s="708"/>
      <c r="AO685" s="708"/>
      <c r="AP685" s="708"/>
      <c r="AQ685" s="708"/>
      <c r="AR685" s="708"/>
      <c r="AS685" s="708"/>
      <c r="AT685" s="708"/>
      <c r="AU685" s="708"/>
      <c r="AV685" s="708"/>
      <c r="AW685" s="708"/>
      <c r="AX685" s="708"/>
      <c r="AY685" s="708"/>
      <c r="AZ685" s="708"/>
      <c r="BA685" s="708"/>
      <c r="BB685" s="708"/>
      <c r="BC685" s="708"/>
      <c r="BD685" s="708"/>
      <c r="BE685" s="708"/>
      <c r="BF685" s="708"/>
      <c r="BG685" s="708"/>
      <c r="BH685" s="708"/>
      <c r="BI685" s="708"/>
      <c r="BJ685" s="708"/>
      <c r="BK685" s="708"/>
      <c r="BL685" s="708"/>
      <c r="BM685" s="708"/>
    </row>
    <row r="686">
      <c r="A686" s="704"/>
      <c r="B686" s="708"/>
      <c r="C686" s="765"/>
      <c r="D686" s="708"/>
      <c r="E686" s="708"/>
      <c r="F686" s="708"/>
      <c r="G686" s="708"/>
      <c r="H686" s="708"/>
      <c r="I686" s="708"/>
      <c r="J686" s="708"/>
      <c r="K686" s="708"/>
      <c r="L686" s="708"/>
      <c r="M686" s="708"/>
      <c r="N686" s="708"/>
      <c r="O686" s="708"/>
      <c r="P686" s="708"/>
      <c r="Q686" s="708"/>
      <c r="R686" s="708"/>
      <c r="S686" s="708"/>
      <c r="T686" s="708"/>
      <c r="U686" s="708"/>
      <c r="V686" s="708"/>
      <c r="W686" s="708"/>
      <c r="X686" s="708"/>
      <c r="Y686" s="708"/>
      <c r="Z686" s="708"/>
      <c r="AA686" s="708"/>
      <c r="AB686" s="708"/>
      <c r="AC686" s="708"/>
      <c r="AD686" s="708"/>
      <c r="AE686" s="708"/>
      <c r="AF686" s="708"/>
      <c r="AG686" s="708"/>
      <c r="AH686" s="708"/>
      <c r="AI686" s="708"/>
      <c r="AJ686" s="708"/>
      <c r="AK686" s="708"/>
      <c r="AL686" s="708"/>
      <c r="AM686" s="708"/>
      <c r="AN686" s="708"/>
      <c r="AO686" s="708"/>
      <c r="AP686" s="708"/>
      <c r="AQ686" s="708"/>
      <c r="AR686" s="708"/>
      <c r="AS686" s="708"/>
      <c r="AT686" s="708"/>
      <c r="AU686" s="708"/>
      <c r="AV686" s="708"/>
      <c r="AW686" s="708"/>
      <c r="AX686" s="708"/>
      <c r="AY686" s="708"/>
      <c r="AZ686" s="708"/>
      <c r="BA686" s="708"/>
      <c r="BB686" s="708"/>
      <c r="BC686" s="708"/>
      <c r="BD686" s="708"/>
      <c r="BE686" s="708"/>
      <c r="BF686" s="708"/>
      <c r="BG686" s="708"/>
      <c r="BH686" s="708"/>
      <c r="BI686" s="708"/>
      <c r="BJ686" s="708"/>
      <c r="BK686" s="708"/>
      <c r="BL686" s="708"/>
      <c r="BM686" s="708"/>
    </row>
    <row r="687">
      <c r="A687" s="704"/>
      <c r="B687" s="708"/>
      <c r="C687" s="765"/>
      <c r="D687" s="708"/>
      <c r="E687" s="708"/>
      <c r="F687" s="708"/>
      <c r="G687" s="708"/>
      <c r="H687" s="708"/>
      <c r="I687" s="708"/>
      <c r="J687" s="708"/>
      <c r="K687" s="708"/>
      <c r="L687" s="708"/>
      <c r="M687" s="708"/>
      <c r="N687" s="708"/>
      <c r="O687" s="708"/>
      <c r="P687" s="708"/>
      <c r="Q687" s="708"/>
      <c r="R687" s="708"/>
      <c r="S687" s="708"/>
      <c r="T687" s="708"/>
      <c r="U687" s="708"/>
      <c r="V687" s="708"/>
      <c r="W687" s="708"/>
      <c r="X687" s="708"/>
      <c r="Y687" s="708"/>
      <c r="Z687" s="708"/>
      <c r="AA687" s="708"/>
      <c r="AB687" s="708"/>
      <c r="AC687" s="708"/>
      <c r="AD687" s="708"/>
      <c r="AE687" s="708"/>
      <c r="AF687" s="708"/>
      <c r="AG687" s="708"/>
      <c r="AH687" s="708"/>
      <c r="AI687" s="708"/>
      <c r="AJ687" s="708"/>
      <c r="AK687" s="708"/>
      <c r="AL687" s="708"/>
      <c r="AM687" s="708"/>
      <c r="AN687" s="708"/>
      <c r="AO687" s="708"/>
      <c r="AP687" s="708"/>
      <c r="AQ687" s="708"/>
      <c r="AR687" s="708"/>
      <c r="AS687" s="708"/>
      <c r="AT687" s="708"/>
      <c r="AU687" s="708"/>
      <c r="AV687" s="708"/>
      <c r="AW687" s="708"/>
      <c r="AX687" s="708"/>
      <c r="AY687" s="708"/>
      <c r="AZ687" s="708"/>
      <c r="BA687" s="708"/>
      <c r="BB687" s="708"/>
      <c r="BC687" s="708"/>
      <c r="BD687" s="708"/>
      <c r="BE687" s="708"/>
      <c r="BF687" s="708"/>
      <c r="BG687" s="708"/>
      <c r="BH687" s="708"/>
      <c r="BI687" s="708"/>
      <c r="BJ687" s="708"/>
      <c r="BK687" s="708"/>
      <c r="BL687" s="708"/>
      <c r="BM687" s="708"/>
    </row>
    <row r="688">
      <c r="A688" s="704"/>
      <c r="B688" s="708"/>
      <c r="C688" s="765"/>
      <c r="D688" s="708"/>
      <c r="E688" s="708"/>
      <c r="F688" s="708"/>
      <c r="G688" s="708"/>
      <c r="H688" s="708"/>
      <c r="I688" s="708"/>
      <c r="J688" s="708"/>
      <c r="K688" s="708"/>
      <c r="L688" s="708"/>
      <c r="M688" s="708"/>
      <c r="N688" s="708"/>
      <c r="O688" s="708"/>
      <c r="P688" s="708"/>
      <c r="Q688" s="708"/>
      <c r="R688" s="708"/>
      <c r="S688" s="708"/>
      <c r="T688" s="708"/>
      <c r="U688" s="708"/>
      <c r="V688" s="708"/>
      <c r="W688" s="708"/>
      <c r="X688" s="708"/>
      <c r="Y688" s="708"/>
      <c r="Z688" s="708"/>
      <c r="AA688" s="708"/>
      <c r="AB688" s="708"/>
      <c r="AC688" s="708"/>
      <c r="AD688" s="708"/>
      <c r="AE688" s="708"/>
      <c r="AF688" s="708"/>
      <c r="AG688" s="708"/>
      <c r="AH688" s="708"/>
      <c r="AI688" s="708"/>
      <c r="AJ688" s="708"/>
      <c r="AK688" s="708"/>
      <c r="AL688" s="708"/>
      <c r="AM688" s="708"/>
      <c r="AN688" s="708"/>
      <c r="AO688" s="708"/>
      <c r="AP688" s="708"/>
      <c r="AQ688" s="708"/>
      <c r="AR688" s="708"/>
      <c r="AS688" s="708"/>
      <c r="AT688" s="708"/>
      <c r="AU688" s="708"/>
      <c r="AV688" s="708"/>
      <c r="AW688" s="708"/>
      <c r="AX688" s="708"/>
      <c r="AY688" s="708"/>
      <c r="AZ688" s="708"/>
      <c r="BA688" s="708"/>
      <c r="BB688" s="708"/>
      <c r="BC688" s="708"/>
      <c r="BD688" s="708"/>
      <c r="BE688" s="708"/>
      <c r="BF688" s="708"/>
      <c r="BG688" s="708"/>
      <c r="BH688" s="708"/>
      <c r="BI688" s="708"/>
      <c r="BJ688" s="708"/>
      <c r="BK688" s="708"/>
      <c r="BL688" s="708"/>
      <c r="BM688" s="708"/>
    </row>
    <row r="689">
      <c r="A689" s="704"/>
      <c r="B689" s="708"/>
      <c r="C689" s="765"/>
      <c r="D689" s="708"/>
      <c r="E689" s="708"/>
      <c r="F689" s="708"/>
      <c r="G689" s="708"/>
      <c r="H689" s="708"/>
      <c r="I689" s="708"/>
      <c r="J689" s="708"/>
      <c r="K689" s="708"/>
      <c r="L689" s="708"/>
      <c r="M689" s="708"/>
      <c r="N689" s="708"/>
      <c r="O689" s="708"/>
      <c r="P689" s="708"/>
      <c r="Q689" s="708"/>
      <c r="R689" s="708"/>
      <c r="S689" s="708"/>
      <c r="T689" s="708"/>
      <c r="U689" s="708"/>
      <c r="V689" s="708"/>
      <c r="W689" s="708"/>
      <c r="X689" s="708"/>
      <c r="Y689" s="708"/>
      <c r="Z689" s="708"/>
      <c r="AA689" s="708"/>
      <c r="AB689" s="708"/>
      <c r="AC689" s="708"/>
      <c r="AD689" s="708"/>
      <c r="AE689" s="708"/>
      <c r="AF689" s="708"/>
      <c r="AG689" s="708"/>
      <c r="AH689" s="708"/>
      <c r="AI689" s="708"/>
      <c r="AJ689" s="708"/>
      <c r="AK689" s="708"/>
      <c r="AL689" s="708"/>
      <c r="AM689" s="708"/>
      <c r="AN689" s="708"/>
      <c r="AO689" s="708"/>
      <c r="AP689" s="708"/>
      <c r="AQ689" s="708"/>
      <c r="AR689" s="708"/>
      <c r="AS689" s="708"/>
      <c r="AT689" s="708"/>
      <c r="AU689" s="708"/>
      <c r="AV689" s="708"/>
      <c r="AW689" s="708"/>
      <c r="AX689" s="708"/>
      <c r="AY689" s="708"/>
      <c r="AZ689" s="708"/>
      <c r="BA689" s="708"/>
      <c r="BB689" s="708"/>
      <c r="BC689" s="708"/>
      <c r="BD689" s="708"/>
      <c r="BE689" s="708"/>
      <c r="BF689" s="708"/>
      <c r="BG689" s="708"/>
      <c r="BH689" s="708"/>
      <c r="BI689" s="708"/>
      <c r="BJ689" s="708"/>
      <c r="BK689" s="708"/>
      <c r="BL689" s="708"/>
      <c r="BM689" s="708"/>
    </row>
    <row r="690">
      <c r="A690" s="704"/>
      <c r="B690" s="708"/>
      <c r="C690" s="765"/>
      <c r="D690" s="708"/>
      <c r="E690" s="708"/>
      <c r="F690" s="708"/>
      <c r="G690" s="708"/>
      <c r="H690" s="708"/>
      <c r="I690" s="708"/>
      <c r="J690" s="708"/>
      <c r="K690" s="708"/>
      <c r="L690" s="708"/>
      <c r="M690" s="708"/>
      <c r="N690" s="708"/>
      <c r="O690" s="708"/>
      <c r="P690" s="708"/>
      <c r="Q690" s="708"/>
      <c r="R690" s="708"/>
      <c r="S690" s="708"/>
      <c r="T690" s="708"/>
      <c r="U690" s="708"/>
      <c r="V690" s="708"/>
      <c r="W690" s="708"/>
      <c r="X690" s="708"/>
      <c r="Y690" s="708"/>
      <c r="Z690" s="708"/>
      <c r="AA690" s="708"/>
      <c r="AB690" s="708"/>
      <c r="AC690" s="708"/>
      <c r="AD690" s="708"/>
      <c r="AE690" s="708"/>
      <c r="AF690" s="708"/>
      <c r="AG690" s="708"/>
      <c r="AH690" s="708"/>
      <c r="AI690" s="708"/>
      <c r="AJ690" s="708"/>
      <c r="AK690" s="708"/>
      <c r="AL690" s="708"/>
      <c r="AM690" s="708"/>
      <c r="AN690" s="708"/>
      <c r="AO690" s="708"/>
      <c r="AP690" s="708"/>
      <c r="AQ690" s="708"/>
      <c r="AR690" s="708"/>
      <c r="AS690" s="708"/>
      <c r="AT690" s="708"/>
      <c r="AU690" s="708"/>
      <c r="AV690" s="708"/>
      <c r="AW690" s="708"/>
      <c r="AX690" s="708"/>
      <c r="AY690" s="708"/>
      <c r="AZ690" s="708"/>
      <c r="BA690" s="708"/>
      <c r="BB690" s="708"/>
      <c r="BC690" s="708"/>
      <c r="BD690" s="708"/>
      <c r="BE690" s="708"/>
      <c r="BF690" s="708"/>
      <c r="BG690" s="708"/>
      <c r="BH690" s="708"/>
      <c r="BI690" s="708"/>
      <c r="BJ690" s="708"/>
      <c r="BK690" s="708"/>
      <c r="BL690" s="708"/>
      <c r="BM690" s="708"/>
    </row>
    <row r="691">
      <c r="A691" s="704"/>
      <c r="B691" s="708"/>
      <c r="C691" s="765"/>
      <c r="D691" s="708"/>
      <c r="E691" s="708"/>
      <c r="F691" s="708"/>
      <c r="G691" s="708"/>
      <c r="H691" s="708"/>
      <c r="I691" s="708"/>
      <c r="J691" s="708"/>
      <c r="K691" s="708"/>
      <c r="L691" s="708"/>
      <c r="M691" s="708"/>
      <c r="N691" s="708"/>
      <c r="O691" s="708"/>
      <c r="P691" s="708"/>
      <c r="Q691" s="708"/>
      <c r="R691" s="708"/>
      <c r="S691" s="708"/>
      <c r="T691" s="708"/>
      <c r="U691" s="708"/>
      <c r="V691" s="708"/>
      <c r="W691" s="708"/>
      <c r="X691" s="708"/>
      <c r="Y691" s="708"/>
      <c r="Z691" s="708"/>
      <c r="AA691" s="708"/>
      <c r="AB691" s="708"/>
      <c r="AC691" s="708"/>
      <c r="AD691" s="708"/>
      <c r="AE691" s="708"/>
      <c r="AF691" s="708"/>
      <c r="AG691" s="708"/>
      <c r="AH691" s="708"/>
      <c r="AI691" s="708"/>
      <c r="AJ691" s="708"/>
      <c r="AK691" s="708"/>
      <c r="AL691" s="708"/>
      <c r="AM691" s="708"/>
      <c r="AN691" s="708"/>
      <c r="AO691" s="708"/>
      <c r="AP691" s="708"/>
      <c r="AQ691" s="708"/>
      <c r="AR691" s="708"/>
      <c r="AS691" s="708"/>
      <c r="AT691" s="708"/>
      <c r="AU691" s="708"/>
      <c r="AV691" s="708"/>
      <c r="AW691" s="708"/>
      <c r="AX691" s="708"/>
      <c r="AY691" s="708"/>
      <c r="AZ691" s="708"/>
      <c r="BA691" s="708"/>
      <c r="BB691" s="708"/>
      <c r="BC691" s="708"/>
      <c r="BD691" s="708"/>
      <c r="BE691" s="708"/>
      <c r="BF691" s="708"/>
      <c r="BG691" s="708"/>
      <c r="BH691" s="708"/>
      <c r="BI691" s="708"/>
      <c r="BJ691" s="708"/>
      <c r="BK691" s="708"/>
      <c r="BL691" s="708"/>
      <c r="BM691" s="708"/>
    </row>
    <row r="692">
      <c r="A692" s="704"/>
      <c r="B692" s="708"/>
      <c r="C692" s="765"/>
      <c r="D692" s="708"/>
      <c r="E692" s="708"/>
      <c r="F692" s="708"/>
      <c r="G692" s="708"/>
      <c r="H692" s="708"/>
      <c r="I692" s="708"/>
      <c r="J692" s="708"/>
      <c r="K692" s="708"/>
      <c r="L692" s="708"/>
      <c r="M692" s="708"/>
      <c r="N692" s="708"/>
      <c r="O692" s="708"/>
      <c r="P692" s="708"/>
      <c r="Q692" s="708"/>
      <c r="R692" s="708"/>
      <c r="S692" s="708"/>
      <c r="T692" s="708"/>
      <c r="U692" s="708"/>
      <c r="V692" s="708"/>
      <c r="W692" s="708"/>
      <c r="X692" s="708"/>
      <c r="Y692" s="708"/>
      <c r="Z692" s="708"/>
      <c r="AA692" s="708"/>
      <c r="AB692" s="708"/>
      <c r="AC692" s="708"/>
      <c r="AD692" s="708"/>
      <c r="AE692" s="708"/>
      <c r="AF692" s="708"/>
      <c r="AG692" s="708"/>
      <c r="AH692" s="708"/>
      <c r="AI692" s="708"/>
      <c r="AJ692" s="708"/>
      <c r="AK692" s="708"/>
      <c r="AL692" s="708"/>
      <c r="AM692" s="708"/>
      <c r="AN692" s="708"/>
      <c r="AO692" s="708"/>
      <c r="AP692" s="708"/>
      <c r="AQ692" s="708"/>
      <c r="AR692" s="708"/>
      <c r="AS692" s="708"/>
      <c r="AT692" s="708"/>
      <c r="AU692" s="708"/>
      <c r="AV692" s="708"/>
      <c r="AW692" s="708"/>
      <c r="AX692" s="708"/>
      <c r="AY692" s="708"/>
      <c r="AZ692" s="708"/>
      <c r="BA692" s="708"/>
      <c r="BB692" s="708"/>
      <c r="BC692" s="708"/>
      <c r="BD692" s="708"/>
      <c r="BE692" s="708"/>
      <c r="BF692" s="708"/>
      <c r="BG692" s="708"/>
      <c r="BH692" s="708"/>
      <c r="BI692" s="708"/>
      <c r="BJ692" s="708"/>
      <c r="BK692" s="708"/>
      <c r="BL692" s="708"/>
      <c r="BM692" s="708"/>
    </row>
    <row r="693">
      <c r="A693" s="704"/>
      <c r="B693" s="708"/>
      <c r="C693" s="765"/>
      <c r="D693" s="708"/>
      <c r="E693" s="708"/>
      <c r="F693" s="708"/>
      <c r="G693" s="708"/>
      <c r="H693" s="708"/>
      <c r="I693" s="708"/>
      <c r="J693" s="708"/>
      <c r="K693" s="708"/>
      <c r="L693" s="708"/>
      <c r="M693" s="708"/>
      <c r="N693" s="708"/>
      <c r="O693" s="708"/>
      <c r="P693" s="708"/>
      <c r="Q693" s="708"/>
      <c r="R693" s="708"/>
      <c r="S693" s="708"/>
      <c r="T693" s="708"/>
      <c r="U693" s="708"/>
      <c r="V693" s="708"/>
      <c r="W693" s="708"/>
      <c r="X693" s="708"/>
      <c r="Y693" s="708"/>
      <c r="Z693" s="708"/>
      <c r="AA693" s="708"/>
      <c r="AB693" s="708"/>
      <c r="AC693" s="708"/>
      <c r="AD693" s="708"/>
      <c r="AE693" s="708"/>
      <c r="AF693" s="708"/>
      <c r="AG693" s="708"/>
      <c r="AH693" s="708"/>
      <c r="AI693" s="708"/>
      <c r="AJ693" s="708"/>
      <c r="AK693" s="708"/>
      <c r="AL693" s="708"/>
      <c r="AM693" s="708"/>
      <c r="AN693" s="708"/>
      <c r="AO693" s="708"/>
      <c r="AP693" s="708"/>
      <c r="AQ693" s="708"/>
      <c r="AR693" s="708"/>
      <c r="AS693" s="708"/>
      <c r="AT693" s="708"/>
      <c r="AU693" s="708"/>
      <c r="AV693" s="708"/>
      <c r="AW693" s="708"/>
      <c r="AX693" s="708"/>
      <c r="AY693" s="708"/>
      <c r="AZ693" s="708"/>
      <c r="BA693" s="708"/>
      <c r="BB693" s="708"/>
      <c r="BC693" s="708"/>
      <c r="BD693" s="708"/>
      <c r="BE693" s="708"/>
      <c r="BF693" s="708"/>
      <c r="BG693" s="708"/>
      <c r="BH693" s="708"/>
      <c r="BI693" s="708"/>
      <c r="BJ693" s="708"/>
      <c r="BK693" s="708"/>
      <c r="BL693" s="708"/>
      <c r="BM693" s="708"/>
    </row>
    <row r="694">
      <c r="A694" s="704"/>
      <c r="B694" s="708"/>
      <c r="C694" s="765"/>
      <c r="D694" s="708"/>
      <c r="E694" s="708"/>
      <c r="F694" s="708"/>
      <c r="G694" s="708"/>
      <c r="H694" s="708"/>
      <c r="I694" s="708"/>
      <c r="J694" s="708"/>
      <c r="K694" s="708"/>
      <c r="L694" s="708"/>
      <c r="M694" s="708"/>
      <c r="N694" s="708"/>
      <c r="O694" s="708"/>
      <c r="P694" s="708"/>
      <c r="Q694" s="708"/>
      <c r="R694" s="708"/>
      <c r="S694" s="708"/>
      <c r="T694" s="708"/>
      <c r="U694" s="708"/>
      <c r="V694" s="708"/>
      <c r="W694" s="708"/>
      <c r="X694" s="708"/>
      <c r="Y694" s="708"/>
      <c r="Z694" s="708"/>
      <c r="AA694" s="708"/>
      <c r="AB694" s="708"/>
      <c r="AC694" s="708"/>
      <c r="AD694" s="708"/>
      <c r="AE694" s="708"/>
      <c r="AF694" s="708"/>
      <c r="AG694" s="708"/>
      <c r="AH694" s="708"/>
      <c r="AI694" s="708"/>
      <c r="AJ694" s="708"/>
      <c r="AK694" s="708"/>
      <c r="AL694" s="708"/>
      <c r="AM694" s="708"/>
      <c r="AN694" s="708"/>
      <c r="AO694" s="708"/>
      <c r="AP694" s="708"/>
      <c r="AQ694" s="708"/>
      <c r="AR694" s="708"/>
      <c r="AS694" s="708"/>
      <c r="AT694" s="708"/>
      <c r="AU694" s="708"/>
      <c r="AV694" s="708"/>
      <c r="AW694" s="708"/>
      <c r="AX694" s="708"/>
      <c r="AY694" s="708"/>
      <c r="AZ694" s="708"/>
      <c r="BA694" s="708"/>
      <c r="BB694" s="708"/>
      <c r="BC694" s="708"/>
      <c r="BD694" s="708"/>
      <c r="BE694" s="708"/>
      <c r="BF694" s="708"/>
      <c r="BG694" s="708"/>
      <c r="BH694" s="708"/>
      <c r="BI694" s="708"/>
      <c r="BJ694" s="708"/>
      <c r="BK694" s="708"/>
      <c r="BL694" s="708"/>
      <c r="BM694" s="708"/>
    </row>
    <row r="695">
      <c r="A695" s="704"/>
      <c r="B695" s="708"/>
      <c r="C695" s="765"/>
      <c r="D695" s="708"/>
      <c r="E695" s="708"/>
      <c r="F695" s="708"/>
      <c r="G695" s="708"/>
      <c r="H695" s="708"/>
      <c r="I695" s="708"/>
      <c r="J695" s="708"/>
      <c r="K695" s="708"/>
      <c r="L695" s="708"/>
      <c r="M695" s="708"/>
      <c r="N695" s="708"/>
      <c r="O695" s="708"/>
      <c r="P695" s="708"/>
      <c r="Q695" s="708"/>
      <c r="R695" s="708"/>
      <c r="S695" s="708"/>
      <c r="T695" s="708"/>
      <c r="U695" s="708"/>
      <c r="V695" s="708"/>
      <c r="W695" s="708"/>
      <c r="X695" s="708"/>
      <c r="Y695" s="708"/>
      <c r="Z695" s="708"/>
      <c r="AA695" s="708"/>
      <c r="AB695" s="708"/>
      <c r="AC695" s="708"/>
      <c r="AD695" s="708"/>
      <c r="AE695" s="708"/>
      <c r="AF695" s="708"/>
      <c r="AG695" s="708"/>
      <c r="AH695" s="708"/>
      <c r="AI695" s="708"/>
      <c r="AJ695" s="708"/>
      <c r="AK695" s="708"/>
      <c r="AL695" s="708"/>
      <c r="AM695" s="708"/>
      <c r="AN695" s="708"/>
      <c r="AO695" s="708"/>
      <c r="AP695" s="708"/>
      <c r="AQ695" s="708"/>
      <c r="AR695" s="708"/>
      <c r="AS695" s="708"/>
      <c r="AT695" s="708"/>
      <c r="AU695" s="708"/>
      <c r="AV695" s="708"/>
      <c r="AW695" s="708"/>
      <c r="AX695" s="708"/>
      <c r="AY695" s="708"/>
      <c r="AZ695" s="708"/>
      <c r="BA695" s="708"/>
      <c r="BB695" s="708"/>
      <c r="BC695" s="708"/>
      <c r="BD695" s="708"/>
      <c r="BE695" s="708"/>
      <c r="BF695" s="708"/>
      <c r="BG695" s="708"/>
      <c r="BH695" s="708"/>
      <c r="BI695" s="708"/>
      <c r="BJ695" s="708"/>
      <c r="BK695" s="708"/>
      <c r="BL695" s="708"/>
      <c r="BM695" s="708"/>
    </row>
    <row r="696">
      <c r="A696" s="704"/>
      <c r="B696" s="708"/>
      <c r="C696" s="765"/>
      <c r="D696" s="708"/>
      <c r="E696" s="708"/>
      <c r="F696" s="708"/>
      <c r="G696" s="708"/>
      <c r="H696" s="708"/>
      <c r="I696" s="708"/>
      <c r="J696" s="708"/>
      <c r="K696" s="708"/>
      <c r="L696" s="708"/>
      <c r="M696" s="708"/>
      <c r="N696" s="708"/>
      <c r="O696" s="708"/>
      <c r="P696" s="708"/>
      <c r="Q696" s="708"/>
      <c r="R696" s="708"/>
      <c r="S696" s="708"/>
      <c r="T696" s="708"/>
      <c r="U696" s="708"/>
      <c r="V696" s="708"/>
      <c r="W696" s="708"/>
      <c r="X696" s="708"/>
      <c r="Y696" s="708"/>
      <c r="Z696" s="708"/>
      <c r="AA696" s="708"/>
      <c r="AB696" s="708"/>
      <c r="AC696" s="708"/>
      <c r="AD696" s="708"/>
      <c r="AE696" s="708"/>
      <c r="AF696" s="708"/>
      <c r="AG696" s="708"/>
      <c r="AH696" s="708"/>
      <c r="AI696" s="708"/>
      <c r="AJ696" s="708"/>
      <c r="AK696" s="708"/>
      <c r="AL696" s="708"/>
      <c r="AM696" s="708"/>
      <c r="AN696" s="708"/>
      <c r="AO696" s="708"/>
      <c r="AP696" s="708"/>
      <c r="AQ696" s="708"/>
      <c r="AR696" s="708"/>
      <c r="AS696" s="708"/>
      <c r="AT696" s="708"/>
      <c r="AU696" s="708"/>
      <c r="AV696" s="708"/>
      <c r="AW696" s="708"/>
      <c r="AX696" s="708"/>
      <c r="AY696" s="708"/>
      <c r="AZ696" s="708"/>
      <c r="BA696" s="708"/>
      <c r="BB696" s="708"/>
      <c r="BC696" s="708"/>
      <c r="BD696" s="708"/>
      <c r="BE696" s="708"/>
      <c r="BF696" s="708"/>
      <c r="BG696" s="708"/>
      <c r="BH696" s="708"/>
      <c r="BI696" s="708"/>
      <c r="BJ696" s="708"/>
      <c r="BK696" s="708"/>
      <c r="BL696" s="708"/>
      <c r="BM696" s="708"/>
    </row>
    <row r="697">
      <c r="A697" s="704"/>
      <c r="B697" s="708"/>
      <c r="C697" s="765"/>
      <c r="D697" s="708"/>
      <c r="E697" s="708"/>
      <c r="F697" s="708"/>
      <c r="G697" s="708"/>
      <c r="H697" s="708"/>
      <c r="I697" s="708"/>
      <c r="J697" s="708"/>
      <c r="K697" s="708"/>
      <c r="L697" s="708"/>
      <c r="M697" s="708"/>
      <c r="N697" s="708"/>
      <c r="O697" s="708"/>
      <c r="P697" s="708"/>
      <c r="Q697" s="708"/>
      <c r="R697" s="708"/>
      <c r="S697" s="708"/>
      <c r="T697" s="708"/>
      <c r="U697" s="708"/>
      <c r="V697" s="708"/>
      <c r="W697" s="708"/>
      <c r="X697" s="708"/>
      <c r="Y697" s="708"/>
      <c r="Z697" s="708"/>
      <c r="AA697" s="708"/>
      <c r="AB697" s="708"/>
      <c r="AC697" s="708"/>
      <c r="AD697" s="708"/>
      <c r="AE697" s="708"/>
      <c r="AF697" s="708"/>
      <c r="AG697" s="708"/>
      <c r="AH697" s="708"/>
      <c r="AI697" s="708"/>
      <c r="AJ697" s="708"/>
      <c r="AK697" s="708"/>
      <c r="AL697" s="708"/>
      <c r="AM697" s="708"/>
      <c r="AN697" s="708"/>
      <c r="AO697" s="708"/>
      <c r="AP697" s="708"/>
      <c r="AQ697" s="708"/>
      <c r="AR697" s="708"/>
      <c r="AS697" s="708"/>
      <c r="AT697" s="708"/>
      <c r="AU697" s="708"/>
      <c r="AV697" s="708"/>
      <c r="AW697" s="708"/>
      <c r="AX697" s="708"/>
      <c r="AY697" s="708"/>
      <c r="AZ697" s="708"/>
      <c r="BA697" s="708"/>
      <c r="BB697" s="708"/>
      <c r="BC697" s="708"/>
      <c r="BD697" s="708"/>
      <c r="BE697" s="708"/>
      <c r="BF697" s="708"/>
      <c r="BG697" s="708"/>
      <c r="BH697" s="708"/>
      <c r="BI697" s="708"/>
      <c r="BJ697" s="708"/>
      <c r="BK697" s="708"/>
      <c r="BL697" s="708"/>
      <c r="BM697" s="708"/>
    </row>
    <row r="698">
      <c r="A698" s="704"/>
      <c r="B698" s="708"/>
      <c r="C698" s="765"/>
      <c r="D698" s="708"/>
      <c r="E698" s="708"/>
      <c r="F698" s="708"/>
      <c r="G698" s="708"/>
      <c r="H698" s="708"/>
      <c r="I698" s="708"/>
      <c r="J698" s="708"/>
      <c r="K698" s="708"/>
      <c r="L698" s="708"/>
      <c r="M698" s="708"/>
      <c r="N698" s="708"/>
      <c r="O698" s="708"/>
      <c r="P698" s="708"/>
      <c r="Q698" s="708"/>
      <c r="R698" s="708"/>
      <c r="S698" s="708"/>
      <c r="T698" s="708"/>
      <c r="U698" s="708"/>
      <c r="V698" s="708"/>
      <c r="W698" s="708"/>
      <c r="X698" s="708"/>
      <c r="Y698" s="708"/>
      <c r="Z698" s="708"/>
      <c r="AA698" s="708"/>
      <c r="AB698" s="708"/>
      <c r="AC698" s="708"/>
      <c r="AD698" s="708"/>
      <c r="AE698" s="708"/>
      <c r="AF698" s="708"/>
      <c r="AG698" s="708"/>
      <c r="AH698" s="708"/>
      <c r="AI698" s="708"/>
      <c r="AJ698" s="708"/>
      <c r="AK698" s="708"/>
      <c r="AL698" s="708"/>
      <c r="AM698" s="708"/>
      <c r="AN698" s="708"/>
      <c r="AO698" s="708"/>
      <c r="AP698" s="708"/>
      <c r="AQ698" s="708"/>
      <c r="AR698" s="708"/>
      <c r="AS698" s="708"/>
      <c r="AT698" s="708"/>
      <c r="AU698" s="708"/>
      <c r="AV698" s="708"/>
      <c r="AW698" s="708"/>
      <c r="AX698" s="708"/>
      <c r="AY698" s="708"/>
      <c r="AZ698" s="708"/>
      <c r="BA698" s="708"/>
      <c r="BB698" s="708"/>
      <c r="BC698" s="708"/>
      <c r="BD698" s="708"/>
      <c r="BE698" s="708"/>
      <c r="BF698" s="708"/>
      <c r="BG698" s="708"/>
      <c r="BH698" s="708"/>
      <c r="BI698" s="708"/>
      <c r="BJ698" s="708"/>
      <c r="BK698" s="708"/>
      <c r="BL698" s="708"/>
      <c r="BM698" s="708"/>
    </row>
    <row r="699">
      <c r="A699" s="704"/>
      <c r="B699" s="708"/>
      <c r="C699" s="765"/>
      <c r="D699" s="708"/>
      <c r="E699" s="708"/>
      <c r="F699" s="708"/>
      <c r="G699" s="708"/>
      <c r="H699" s="708"/>
      <c r="I699" s="708"/>
      <c r="J699" s="708"/>
      <c r="K699" s="708"/>
      <c r="L699" s="708"/>
      <c r="M699" s="708"/>
      <c r="N699" s="708"/>
      <c r="O699" s="708"/>
      <c r="P699" s="708"/>
      <c r="Q699" s="708"/>
      <c r="R699" s="708"/>
      <c r="S699" s="708"/>
      <c r="T699" s="708"/>
      <c r="U699" s="708"/>
      <c r="V699" s="708"/>
      <c r="W699" s="708"/>
      <c r="X699" s="708"/>
      <c r="Y699" s="708"/>
      <c r="Z699" s="708"/>
      <c r="AA699" s="708"/>
      <c r="AB699" s="708"/>
      <c r="AC699" s="708"/>
      <c r="AD699" s="708"/>
      <c r="AE699" s="708"/>
      <c r="AF699" s="708"/>
      <c r="AG699" s="708"/>
      <c r="AH699" s="708"/>
      <c r="AI699" s="708"/>
      <c r="AJ699" s="708"/>
      <c r="AK699" s="708"/>
      <c r="AL699" s="708"/>
      <c r="AM699" s="708"/>
      <c r="AN699" s="708"/>
      <c r="AO699" s="708"/>
      <c r="AP699" s="708"/>
      <c r="AQ699" s="708"/>
      <c r="AR699" s="708"/>
      <c r="AS699" s="708"/>
      <c r="AT699" s="708"/>
      <c r="AU699" s="708"/>
      <c r="AV699" s="708"/>
      <c r="AW699" s="708"/>
      <c r="AX699" s="708"/>
      <c r="AY699" s="708"/>
      <c r="AZ699" s="708"/>
      <c r="BA699" s="708"/>
      <c r="BB699" s="708"/>
      <c r="BC699" s="708"/>
      <c r="BD699" s="708"/>
      <c r="BE699" s="708"/>
      <c r="BF699" s="708"/>
      <c r="BG699" s="708"/>
      <c r="BH699" s="708"/>
      <c r="BI699" s="708"/>
      <c r="BJ699" s="708"/>
      <c r="BK699" s="708"/>
      <c r="BL699" s="708"/>
      <c r="BM699" s="708"/>
    </row>
    <row r="700">
      <c r="A700" s="704"/>
      <c r="B700" s="708"/>
      <c r="C700" s="765"/>
      <c r="D700" s="708"/>
      <c r="E700" s="708"/>
      <c r="F700" s="708"/>
      <c r="G700" s="708"/>
      <c r="H700" s="708"/>
      <c r="I700" s="708"/>
      <c r="J700" s="708"/>
      <c r="K700" s="708"/>
      <c r="L700" s="708"/>
      <c r="M700" s="708"/>
      <c r="N700" s="708"/>
      <c r="O700" s="708"/>
      <c r="P700" s="708"/>
      <c r="Q700" s="708"/>
      <c r="R700" s="708"/>
      <c r="S700" s="708"/>
      <c r="T700" s="708"/>
      <c r="U700" s="708"/>
      <c r="V700" s="708"/>
      <c r="W700" s="708"/>
      <c r="X700" s="708"/>
      <c r="Y700" s="708"/>
      <c r="Z700" s="708"/>
      <c r="AA700" s="708"/>
      <c r="AB700" s="708"/>
      <c r="AC700" s="708"/>
      <c r="AD700" s="708"/>
      <c r="AE700" s="708"/>
      <c r="AF700" s="708"/>
      <c r="AG700" s="708"/>
      <c r="AH700" s="708"/>
      <c r="AI700" s="708"/>
      <c r="AJ700" s="708"/>
      <c r="AK700" s="708"/>
      <c r="AL700" s="708"/>
      <c r="AM700" s="708"/>
      <c r="AN700" s="708"/>
      <c r="AO700" s="708"/>
      <c r="AP700" s="708"/>
      <c r="AQ700" s="708"/>
      <c r="AR700" s="708"/>
      <c r="AS700" s="708"/>
      <c r="AT700" s="708"/>
      <c r="AU700" s="708"/>
      <c r="AV700" s="708"/>
      <c r="AW700" s="708"/>
      <c r="AX700" s="708"/>
      <c r="AY700" s="708"/>
      <c r="AZ700" s="708"/>
      <c r="BA700" s="708"/>
      <c r="BB700" s="708"/>
      <c r="BC700" s="708"/>
      <c r="BD700" s="708"/>
      <c r="BE700" s="708"/>
      <c r="BF700" s="708"/>
      <c r="BG700" s="708"/>
      <c r="BH700" s="708"/>
      <c r="BI700" s="708"/>
      <c r="BJ700" s="708"/>
      <c r="BK700" s="708"/>
      <c r="BL700" s="708"/>
      <c r="BM700" s="708"/>
    </row>
    <row r="701">
      <c r="A701" s="704"/>
      <c r="B701" s="708"/>
      <c r="C701" s="765"/>
      <c r="D701" s="708"/>
      <c r="E701" s="708"/>
      <c r="F701" s="708"/>
      <c r="G701" s="708"/>
      <c r="H701" s="708"/>
      <c r="I701" s="708"/>
      <c r="J701" s="708"/>
      <c r="K701" s="708"/>
      <c r="L701" s="708"/>
      <c r="M701" s="708"/>
      <c r="N701" s="708"/>
      <c r="O701" s="708"/>
      <c r="P701" s="708"/>
      <c r="Q701" s="708"/>
      <c r="R701" s="708"/>
      <c r="S701" s="708"/>
      <c r="T701" s="708"/>
      <c r="U701" s="708"/>
      <c r="V701" s="708"/>
      <c r="W701" s="708"/>
      <c r="X701" s="708"/>
      <c r="Y701" s="708"/>
      <c r="Z701" s="708"/>
      <c r="AA701" s="708"/>
      <c r="AB701" s="708"/>
      <c r="AC701" s="708"/>
      <c r="AD701" s="708"/>
      <c r="AE701" s="708"/>
      <c r="AF701" s="708"/>
      <c r="AG701" s="708"/>
      <c r="AH701" s="708"/>
      <c r="AI701" s="708"/>
      <c r="AJ701" s="708"/>
      <c r="AK701" s="708"/>
      <c r="AL701" s="708"/>
      <c r="AM701" s="708"/>
      <c r="AN701" s="708"/>
      <c r="AO701" s="708"/>
      <c r="AP701" s="708"/>
      <c r="AQ701" s="708"/>
      <c r="AR701" s="708"/>
      <c r="AS701" s="708"/>
      <c r="AT701" s="708"/>
      <c r="AU701" s="708"/>
      <c r="AV701" s="708"/>
      <c r="AW701" s="708"/>
      <c r="AX701" s="708"/>
      <c r="AY701" s="708"/>
      <c r="AZ701" s="708"/>
      <c r="BA701" s="708"/>
      <c r="BB701" s="708"/>
      <c r="BC701" s="708"/>
      <c r="BD701" s="708"/>
      <c r="BE701" s="708"/>
      <c r="BF701" s="708"/>
      <c r="BG701" s="708"/>
      <c r="BH701" s="708"/>
      <c r="BI701" s="708"/>
      <c r="BJ701" s="708"/>
      <c r="BK701" s="708"/>
      <c r="BL701" s="708"/>
      <c r="BM701" s="708"/>
    </row>
    <row r="702">
      <c r="A702" s="704"/>
      <c r="B702" s="708"/>
      <c r="C702" s="765"/>
      <c r="D702" s="708"/>
      <c r="E702" s="708"/>
      <c r="F702" s="708"/>
      <c r="G702" s="708"/>
      <c r="H702" s="708"/>
      <c r="I702" s="708"/>
      <c r="J702" s="708"/>
      <c r="K702" s="708"/>
      <c r="L702" s="708"/>
      <c r="M702" s="708"/>
      <c r="N702" s="708"/>
      <c r="O702" s="708"/>
      <c r="P702" s="708"/>
      <c r="Q702" s="708"/>
      <c r="R702" s="708"/>
      <c r="S702" s="708"/>
      <c r="T702" s="708"/>
      <c r="U702" s="708"/>
      <c r="V702" s="708"/>
      <c r="W702" s="708"/>
      <c r="X702" s="708"/>
      <c r="Y702" s="708"/>
      <c r="Z702" s="708"/>
      <c r="AA702" s="708"/>
      <c r="AB702" s="708"/>
      <c r="AC702" s="708"/>
      <c r="AD702" s="708"/>
      <c r="AE702" s="708"/>
      <c r="AF702" s="708"/>
      <c r="AG702" s="708"/>
      <c r="AH702" s="708"/>
      <c r="AI702" s="708"/>
      <c r="AJ702" s="708"/>
      <c r="AK702" s="708"/>
      <c r="AL702" s="708"/>
      <c r="AM702" s="708"/>
      <c r="AN702" s="708"/>
      <c r="AO702" s="708"/>
      <c r="AP702" s="708"/>
      <c r="AQ702" s="708"/>
      <c r="AR702" s="708"/>
      <c r="AS702" s="708"/>
      <c r="AT702" s="708"/>
      <c r="AU702" s="708"/>
      <c r="AV702" s="708"/>
      <c r="AW702" s="708"/>
      <c r="AX702" s="708"/>
      <c r="AY702" s="708"/>
      <c r="AZ702" s="708"/>
      <c r="BA702" s="708"/>
      <c r="BB702" s="708"/>
      <c r="BC702" s="708"/>
      <c r="BD702" s="708"/>
      <c r="BE702" s="708"/>
      <c r="BF702" s="708"/>
      <c r="BG702" s="708"/>
      <c r="BH702" s="708"/>
      <c r="BI702" s="708"/>
      <c r="BJ702" s="708"/>
      <c r="BK702" s="708"/>
      <c r="BL702" s="708"/>
      <c r="BM702" s="708"/>
    </row>
    <row r="703">
      <c r="A703" s="704"/>
      <c r="B703" s="708"/>
      <c r="C703" s="765"/>
      <c r="D703" s="708"/>
      <c r="E703" s="708"/>
      <c r="F703" s="708"/>
      <c r="G703" s="708"/>
      <c r="H703" s="708"/>
      <c r="I703" s="708"/>
      <c r="J703" s="708"/>
      <c r="K703" s="708"/>
      <c r="L703" s="708"/>
      <c r="M703" s="708"/>
      <c r="N703" s="708"/>
      <c r="O703" s="708"/>
      <c r="P703" s="708"/>
      <c r="Q703" s="708"/>
      <c r="R703" s="708"/>
      <c r="S703" s="708"/>
      <c r="T703" s="708"/>
      <c r="U703" s="708"/>
      <c r="V703" s="708"/>
      <c r="W703" s="708"/>
      <c r="X703" s="708"/>
      <c r="Y703" s="708"/>
      <c r="Z703" s="708"/>
      <c r="AA703" s="708"/>
      <c r="AB703" s="708"/>
      <c r="AC703" s="708"/>
      <c r="AD703" s="708"/>
      <c r="AE703" s="708"/>
      <c r="AF703" s="708"/>
      <c r="AG703" s="708"/>
      <c r="AH703" s="708"/>
      <c r="AI703" s="708"/>
      <c r="AJ703" s="708"/>
      <c r="AK703" s="708"/>
      <c r="AL703" s="708"/>
      <c r="AM703" s="708"/>
      <c r="AN703" s="708"/>
      <c r="AO703" s="708"/>
      <c r="AP703" s="708"/>
      <c r="AQ703" s="708"/>
      <c r="AR703" s="708"/>
      <c r="AS703" s="708"/>
      <c r="AT703" s="708"/>
      <c r="AU703" s="708"/>
      <c r="AV703" s="708"/>
      <c r="AW703" s="708"/>
      <c r="AX703" s="708"/>
      <c r="AY703" s="708"/>
      <c r="AZ703" s="708"/>
      <c r="BA703" s="708"/>
      <c r="BB703" s="708"/>
      <c r="BC703" s="708"/>
      <c r="BD703" s="708"/>
      <c r="BE703" s="708"/>
      <c r="BF703" s="708"/>
      <c r="BG703" s="708"/>
      <c r="BH703" s="708"/>
      <c r="BI703" s="708"/>
      <c r="BJ703" s="708"/>
      <c r="BK703" s="708"/>
      <c r="BL703" s="708"/>
      <c r="BM703" s="708"/>
    </row>
    <row r="704">
      <c r="A704" s="704"/>
      <c r="B704" s="708"/>
      <c r="C704" s="765"/>
      <c r="D704" s="708"/>
      <c r="E704" s="708"/>
      <c r="F704" s="708"/>
      <c r="G704" s="708"/>
      <c r="H704" s="708"/>
      <c r="I704" s="708"/>
      <c r="J704" s="708"/>
      <c r="K704" s="708"/>
      <c r="L704" s="708"/>
      <c r="M704" s="708"/>
      <c r="N704" s="708"/>
      <c r="O704" s="708"/>
      <c r="P704" s="708"/>
      <c r="Q704" s="708"/>
      <c r="R704" s="708"/>
      <c r="S704" s="708"/>
      <c r="T704" s="708"/>
      <c r="U704" s="708"/>
      <c r="V704" s="708"/>
      <c r="W704" s="708"/>
      <c r="X704" s="708"/>
      <c r="Y704" s="708"/>
      <c r="Z704" s="708"/>
      <c r="AA704" s="708"/>
      <c r="AB704" s="708"/>
      <c r="AC704" s="708"/>
      <c r="AD704" s="708"/>
      <c r="AE704" s="708"/>
      <c r="AF704" s="708"/>
      <c r="AG704" s="708"/>
      <c r="AH704" s="708"/>
      <c r="AI704" s="708"/>
      <c r="AJ704" s="708"/>
      <c r="AK704" s="708"/>
      <c r="AL704" s="708"/>
      <c r="AM704" s="708"/>
      <c r="AN704" s="708"/>
      <c r="AO704" s="708"/>
      <c r="AP704" s="708"/>
      <c r="AQ704" s="708"/>
      <c r="AR704" s="708"/>
      <c r="AS704" s="708"/>
      <c r="AT704" s="708"/>
      <c r="AU704" s="708"/>
      <c r="AV704" s="708"/>
      <c r="AW704" s="708"/>
      <c r="AX704" s="708"/>
      <c r="AY704" s="708"/>
      <c r="AZ704" s="708"/>
      <c r="BA704" s="708"/>
      <c r="BB704" s="708"/>
      <c r="BC704" s="708"/>
      <c r="BD704" s="708"/>
      <c r="BE704" s="708"/>
      <c r="BF704" s="708"/>
      <c r="BG704" s="708"/>
      <c r="BH704" s="708"/>
      <c r="BI704" s="708"/>
      <c r="BJ704" s="708"/>
      <c r="BK704" s="708"/>
      <c r="BL704" s="708"/>
      <c r="BM704" s="708"/>
    </row>
    <row r="705">
      <c r="A705" s="704"/>
      <c r="B705" s="708"/>
      <c r="C705" s="765"/>
      <c r="D705" s="708"/>
      <c r="E705" s="708"/>
      <c r="F705" s="708"/>
      <c r="G705" s="708"/>
      <c r="H705" s="708"/>
      <c r="I705" s="708"/>
      <c r="J705" s="708"/>
      <c r="K705" s="708"/>
      <c r="L705" s="708"/>
      <c r="M705" s="708"/>
      <c r="N705" s="708"/>
      <c r="O705" s="708"/>
      <c r="P705" s="708"/>
      <c r="Q705" s="708"/>
      <c r="R705" s="708"/>
      <c r="S705" s="708"/>
      <c r="T705" s="708"/>
      <c r="U705" s="708"/>
      <c r="V705" s="708"/>
      <c r="W705" s="708"/>
      <c r="X705" s="708"/>
      <c r="Y705" s="708"/>
      <c r="Z705" s="708"/>
      <c r="AA705" s="708"/>
      <c r="AB705" s="708"/>
      <c r="AC705" s="708"/>
      <c r="AD705" s="708"/>
      <c r="AE705" s="708"/>
      <c r="AF705" s="708"/>
      <c r="AG705" s="708"/>
      <c r="AH705" s="708"/>
      <c r="AI705" s="708"/>
      <c r="AJ705" s="708"/>
      <c r="AK705" s="708"/>
      <c r="AL705" s="708"/>
      <c r="AM705" s="708"/>
      <c r="AN705" s="708"/>
      <c r="AO705" s="708"/>
      <c r="AP705" s="708"/>
      <c r="AQ705" s="708"/>
      <c r="AR705" s="708"/>
      <c r="AS705" s="708"/>
      <c r="AT705" s="708"/>
      <c r="AU705" s="708"/>
      <c r="AV705" s="708"/>
      <c r="AW705" s="708"/>
      <c r="AX705" s="708"/>
      <c r="AY705" s="708"/>
      <c r="AZ705" s="708"/>
      <c r="BA705" s="708"/>
      <c r="BB705" s="708"/>
      <c r="BC705" s="708"/>
      <c r="BD705" s="708"/>
      <c r="BE705" s="708"/>
      <c r="BF705" s="708"/>
      <c r="BG705" s="708"/>
      <c r="BH705" s="708"/>
      <c r="BI705" s="708"/>
      <c r="BJ705" s="708"/>
      <c r="BK705" s="708"/>
      <c r="BL705" s="708"/>
      <c r="BM705" s="708"/>
    </row>
    <row r="706">
      <c r="A706" s="704"/>
      <c r="B706" s="708"/>
      <c r="C706" s="765"/>
      <c r="D706" s="708"/>
      <c r="E706" s="708"/>
      <c r="F706" s="708"/>
      <c r="G706" s="708"/>
      <c r="H706" s="708"/>
      <c r="I706" s="708"/>
      <c r="J706" s="708"/>
      <c r="K706" s="708"/>
      <c r="L706" s="708"/>
      <c r="M706" s="708"/>
      <c r="N706" s="708"/>
      <c r="O706" s="708"/>
      <c r="P706" s="708"/>
      <c r="Q706" s="708"/>
      <c r="R706" s="708"/>
      <c r="S706" s="708"/>
      <c r="T706" s="708"/>
      <c r="U706" s="708"/>
      <c r="V706" s="708"/>
      <c r="W706" s="708"/>
      <c r="X706" s="708"/>
      <c r="Y706" s="708"/>
      <c r="Z706" s="708"/>
      <c r="AA706" s="708"/>
      <c r="AB706" s="708"/>
      <c r="AC706" s="708"/>
      <c r="AD706" s="708"/>
      <c r="AE706" s="708"/>
      <c r="AF706" s="708"/>
      <c r="AG706" s="708"/>
      <c r="AH706" s="708"/>
      <c r="AI706" s="708"/>
      <c r="AJ706" s="708"/>
      <c r="AK706" s="708"/>
      <c r="AL706" s="708"/>
      <c r="AM706" s="708"/>
      <c r="AN706" s="708"/>
      <c r="AO706" s="708"/>
      <c r="AP706" s="708"/>
      <c r="AQ706" s="708"/>
      <c r="AR706" s="708"/>
      <c r="AS706" s="708"/>
      <c r="AT706" s="708"/>
      <c r="AU706" s="708"/>
      <c r="AV706" s="708"/>
      <c r="AW706" s="708"/>
      <c r="AX706" s="708"/>
      <c r="AY706" s="708"/>
      <c r="AZ706" s="708"/>
      <c r="BA706" s="708"/>
      <c r="BB706" s="708"/>
      <c r="BC706" s="708"/>
      <c r="BD706" s="708"/>
      <c r="BE706" s="708"/>
      <c r="BF706" s="708"/>
      <c r="BG706" s="708"/>
      <c r="BH706" s="708"/>
      <c r="BI706" s="708"/>
      <c r="BJ706" s="708"/>
      <c r="BK706" s="708"/>
      <c r="BL706" s="708"/>
      <c r="BM706" s="708"/>
    </row>
    <row r="707">
      <c r="A707" s="704"/>
      <c r="B707" s="708"/>
      <c r="C707" s="765"/>
      <c r="D707" s="708"/>
      <c r="E707" s="708"/>
      <c r="F707" s="708"/>
      <c r="G707" s="708"/>
      <c r="H707" s="708"/>
      <c r="I707" s="708"/>
      <c r="J707" s="708"/>
      <c r="K707" s="708"/>
      <c r="L707" s="708"/>
      <c r="M707" s="708"/>
      <c r="N707" s="708"/>
      <c r="O707" s="708"/>
      <c r="P707" s="708"/>
      <c r="Q707" s="708"/>
      <c r="R707" s="708"/>
      <c r="S707" s="708"/>
      <c r="T707" s="708"/>
      <c r="U707" s="708"/>
      <c r="V707" s="708"/>
      <c r="W707" s="708"/>
      <c r="X707" s="708"/>
      <c r="Y707" s="708"/>
      <c r="Z707" s="708"/>
      <c r="AA707" s="708"/>
      <c r="AB707" s="708"/>
      <c r="AC707" s="708"/>
      <c r="AD707" s="708"/>
      <c r="AE707" s="708"/>
      <c r="AF707" s="708"/>
      <c r="AG707" s="708"/>
      <c r="AH707" s="708"/>
      <c r="AI707" s="708"/>
      <c r="AJ707" s="708"/>
      <c r="AK707" s="708"/>
      <c r="AL707" s="708"/>
      <c r="AM707" s="708"/>
      <c r="AN707" s="708"/>
      <c r="AO707" s="708"/>
      <c r="AP707" s="708"/>
      <c r="AQ707" s="708"/>
      <c r="AR707" s="708"/>
      <c r="AS707" s="708"/>
      <c r="AT707" s="708"/>
      <c r="AU707" s="708"/>
      <c r="AV707" s="708"/>
      <c r="AW707" s="708"/>
      <c r="AX707" s="708"/>
      <c r="AY707" s="708"/>
      <c r="AZ707" s="708"/>
      <c r="BA707" s="708"/>
      <c r="BB707" s="708"/>
      <c r="BC707" s="708"/>
      <c r="BD707" s="708"/>
      <c r="BE707" s="708"/>
      <c r="BF707" s="708"/>
      <c r="BG707" s="708"/>
      <c r="BH707" s="708"/>
      <c r="BI707" s="708"/>
      <c r="BJ707" s="708"/>
      <c r="BK707" s="708"/>
      <c r="BL707" s="708"/>
      <c r="BM707" s="708"/>
    </row>
    <row r="708">
      <c r="A708" s="704"/>
      <c r="B708" s="708"/>
      <c r="C708" s="765"/>
      <c r="D708" s="708"/>
      <c r="E708" s="708"/>
      <c r="F708" s="708"/>
      <c r="G708" s="708"/>
      <c r="H708" s="708"/>
      <c r="I708" s="708"/>
      <c r="J708" s="708"/>
      <c r="K708" s="708"/>
      <c r="L708" s="708"/>
      <c r="M708" s="708"/>
      <c r="N708" s="708"/>
      <c r="O708" s="708"/>
      <c r="P708" s="708"/>
      <c r="Q708" s="708"/>
      <c r="R708" s="708"/>
      <c r="S708" s="708"/>
      <c r="T708" s="708"/>
      <c r="U708" s="708"/>
      <c r="V708" s="708"/>
      <c r="W708" s="708"/>
      <c r="X708" s="708"/>
      <c r="Y708" s="708"/>
      <c r="Z708" s="708"/>
      <c r="AA708" s="708"/>
      <c r="AB708" s="708"/>
      <c r="AC708" s="708"/>
      <c r="AD708" s="708"/>
      <c r="AE708" s="708"/>
      <c r="AF708" s="708"/>
      <c r="AG708" s="708"/>
      <c r="AH708" s="708"/>
      <c r="AI708" s="708"/>
      <c r="AJ708" s="708"/>
      <c r="AK708" s="708"/>
      <c r="AL708" s="708"/>
      <c r="AM708" s="708"/>
      <c r="AN708" s="708"/>
      <c r="AO708" s="708"/>
      <c r="AP708" s="708"/>
      <c r="AQ708" s="708"/>
      <c r="AR708" s="708"/>
      <c r="AS708" s="708"/>
      <c r="AT708" s="708"/>
      <c r="AU708" s="708"/>
      <c r="AV708" s="708"/>
      <c r="AW708" s="708"/>
      <c r="AX708" s="708"/>
      <c r="AY708" s="708"/>
      <c r="AZ708" s="708"/>
      <c r="BA708" s="708"/>
      <c r="BB708" s="708"/>
      <c r="BC708" s="708"/>
      <c r="BD708" s="708"/>
      <c r="BE708" s="708"/>
      <c r="BF708" s="708"/>
      <c r="BG708" s="708"/>
      <c r="BH708" s="708"/>
      <c r="BI708" s="708"/>
      <c r="BJ708" s="708"/>
      <c r="BK708" s="708"/>
      <c r="BL708" s="708"/>
      <c r="BM708" s="708"/>
    </row>
    <row r="709">
      <c r="A709" s="704"/>
      <c r="B709" s="708"/>
      <c r="C709" s="765"/>
      <c r="D709" s="708"/>
      <c r="E709" s="708"/>
      <c r="F709" s="708"/>
      <c r="G709" s="708"/>
      <c r="H709" s="708"/>
      <c r="I709" s="708"/>
      <c r="J709" s="708"/>
      <c r="K709" s="708"/>
      <c r="L709" s="708"/>
      <c r="M709" s="708"/>
      <c r="N709" s="708"/>
      <c r="O709" s="708"/>
      <c r="P709" s="708"/>
      <c r="Q709" s="708"/>
      <c r="R709" s="708"/>
      <c r="S709" s="708"/>
      <c r="T709" s="708"/>
      <c r="U709" s="708"/>
      <c r="V709" s="708"/>
      <c r="W709" s="708"/>
      <c r="X709" s="708"/>
      <c r="Y709" s="708"/>
      <c r="Z709" s="708"/>
      <c r="AA709" s="708"/>
      <c r="AB709" s="708"/>
      <c r="AC709" s="708"/>
      <c r="AD709" s="708"/>
      <c r="AE709" s="708"/>
      <c r="AF709" s="708"/>
      <c r="AG709" s="708"/>
      <c r="AH709" s="708"/>
      <c r="AI709" s="708"/>
      <c r="AJ709" s="708"/>
      <c r="AK709" s="708"/>
      <c r="AL709" s="708"/>
      <c r="AM709" s="708"/>
      <c r="AN709" s="708"/>
      <c r="AO709" s="708"/>
      <c r="AP709" s="708"/>
      <c r="AQ709" s="708"/>
      <c r="AR709" s="708"/>
      <c r="AS709" s="708"/>
      <c r="AT709" s="708"/>
      <c r="AU709" s="708"/>
      <c r="AV709" s="708"/>
      <c r="AW709" s="708"/>
      <c r="AX709" s="708"/>
      <c r="AY709" s="708"/>
      <c r="AZ709" s="708"/>
      <c r="BA709" s="708"/>
      <c r="BB709" s="708"/>
      <c r="BC709" s="708"/>
      <c r="BD709" s="708"/>
      <c r="BE709" s="708"/>
      <c r="BF709" s="708"/>
      <c r="BG709" s="708"/>
      <c r="BH709" s="708"/>
      <c r="BI709" s="708"/>
      <c r="BJ709" s="708"/>
      <c r="BK709" s="708"/>
      <c r="BL709" s="708"/>
      <c r="BM709" s="708"/>
    </row>
    <row r="710">
      <c r="A710" s="704"/>
      <c r="B710" s="708"/>
      <c r="C710" s="765"/>
      <c r="D710" s="708"/>
      <c r="E710" s="708"/>
      <c r="F710" s="708"/>
      <c r="G710" s="708"/>
      <c r="H710" s="708"/>
      <c r="I710" s="708"/>
      <c r="J710" s="708"/>
      <c r="K710" s="708"/>
      <c r="L710" s="708"/>
      <c r="M710" s="708"/>
      <c r="N710" s="708"/>
      <c r="O710" s="708"/>
      <c r="P710" s="708"/>
      <c r="Q710" s="708"/>
      <c r="R710" s="708"/>
      <c r="S710" s="708"/>
      <c r="T710" s="708"/>
      <c r="U710" s="708"/>
      <c r="V710" s="708"/>
      <c r="W710" s="708"/>
      <c r="X710" s="708"/>
      <c r="Y710" s="708"/>
      <c r="Z710" s="708"/>
      <c r="AA710" s="708"/>
      <c r="AB710" s="708"/>
      <c r="AC710" s="708"/>
      <c r="AD710" s="708"/>
      <c r="AE710" s="708"/>
      <c r="AF710" s="708"/>
      <c r="AG710" s="708"/>
      <c r="AH710" s="708"/>
      <c r="AI710" s="708"/>
      <c r="AJ710" s="708"/>
      <c r="AK710" s="708"/>
      <c r="AL710" s="708"/>
      <c r="AM710" s="708"/>
      <c r="AN710" s="708"/>
      <c r="AO710" s="708"/>
      <c r="AP710" s="708"/>
      <c r="AQ710" s="708"/>
      <c r="AR710" s="708"/>
      <c r="AS710" s="708"/>
      <c r="AT710" s="708"/>
      <c r="AU710" s="708"/>
      <c r="AV710" s="708"/>
      <c r="AW710" s="708"/>
      <c r="AX710" s="708"/>
      <c r="AY710" s="708"/>
      <c r="AZ710" s="708"/>
      <c r="BA710" s="708"/>
      <c r="BB710" s="708"/>
      <c r="BC710" s="708"/>
      <c r="BD710" s="708"/>
      <c r="BE710" s="708"/>
      <c r="BF710" s="708"/>
      <c r="BG710" s="708"/>
      <c r="BH710" s="708"/>
      <c r="BI710" s="708"/>
      <c r="BJ710" s="708"/>
      <c r="BK710" s="708"/>
      <c r="BL710" s="708"/>
      <c r="BM710" s="708"/>
    </row>
    <row r="711">
      <c r="A711" s="704"/>
      <c r="B711" s="708"/>
      <c r="C711" s="765"/>
      <c r="D711" s="708"/>
      <c r="E711" s="708"/>
      <c r="F711" s="708"/>
      <c r="G711" s="708"/>
      <c r="H711" s="708"/>
      <c r="I711" s="708"/>
      <c r="J711" s="708"/>
      <c r="K711" s="708"/>
      <c r="L711" s="708"/>
      <c r="M711" s="708"/>
      <c r="N711" s="708"/>
      <c r="O711" s="708"/>
      <c r="P711" s="708"/>
      <c r="Q711" s="708"/>
      <c r="R711" s="708"/>
      <c r="S711" s="708"/>
      <c r="T711" s="708"/>
      <c r="U711" s="708"/>
      <c r="V711" s="708"/>
      <c r="W711" s="708"/>
      <c r="X711" s="708"/>
      <c r="Y711" s="708"/>
      <c r="Z711" s="708"/>
      <c r="AA711" s="708"/>
      <c r="AB711" s="708"/>
      <c r="AC711" s="708"/>
      <c r="AD711" s="708"/>
      <c r="AE711" s="708"/>
      <c r="AF711" s="708"/>
      <c r="AG711" s="708"/>
      <c r="AH711" s="708"/>
      <c r="AI711" s="708"/>
      <c r="AJ711" s="708"/>
      <c r="AK711" s="708"/>
      <c r="AL711" s="708"/>
      <c r="AM711" s="708"/>
      <c r="AN711" s="708"/>
      <c r="AO711" s="708"/>
      <c r="AP711" s="708"/>
      <c r="AQ711" s="708"/>
      <c r="AR711" s="708"/>
      <c r="AS711" s="708"/>
      <c r="AT711" s="708"/>
      <c r="AU711" s="708"/>
      <c r="AV711" s="708"/>
      <c r="AW711" s="708"/>
      <c r="AX711" s="708"/>
      <c r="AY711" s="708"/>
      <c r="AZ711" s="708"/>
      <c r="BA711" s="708"/>
      <c r="BB711" s="708"/>
      <c r="BC711" s="708"/>
      <c r="BD711" s="708"/>
      <c r="BE711" s="708"/>
      <c r="BF711" s="708"/>
      <c r="BG711" s="708"/>
      <c r="BH711" s="708"/>
      <c r="BI711" s="708"/>
      <c r="BJ711" s="708"/>
      <c r="BK711" s="708"/>
      <c r="BL711" s="708"/>
      <c r="BM711" s="708"/>
    </row>
    <row r="712">
      <c r="A712" s="704"/>
      <c r="B712" s="708"/>
      <c r="C712" s="765"/>
      <c r="D712" s="708"/>
      <c r="E712" s="708"/>
      <c r="F712" s="708"/>
      <c r="G712" s="708"/>
      <c r="H712" s="708"/>
      <c r="I712" s="708"/>
      <c r="J712" s="708"/>
      <c r="K712" s="708"/>
      <c r="L712" s="708"/>
      <c r="M712" s="708"/>
      <c r="N712" s="708"/>
      <c r="O712" s="708"/>
      <c r="P712" s="708"/>
      <c r="Q712" s="708"/>
      <c r="R712" s="708"/>
      <c r="S712" s="708"/>
      <c r="T712" s="708"/>
      <c r="U712" s="708"/>
      <c r="V712" s="708"/>
      <c r="W712" s="708"/>
      <c r="X712" s="708"/>
      <c r="Y712" s="708"/>
      <c r="Z712" s="708"/>
      <c r="AA712" s="708"/>
      <c r="AB712" s="708"/>
      <c r="AC712" s="708"/>
      <c r="AD712" s="708"/>
      <c r="AE712" s="708"/>
      <c r="AF712" s="708"/>
      <c r="AG712" s="708"/>
      <c r="AH712" s="708"/>
      <c r="AI712" s="708"/>
      <c r="AJ712" s="708"/>
      <c r="AK712" s="708"/>
      <c r="AL712" s="708"/>
      <c r="AM712" s="708"/>
      <c r="AN712" s="708"/>
      <c r="AO712" s="708"/>
      <c r="AP712" s="708"/>
      <c r="AQ712" s="708"/>
      <c r="AR712" s="708"/>
      <c r="AS712" s="708"/>
      <c r="AT712" s="708"/>
      <c r="AU712" s="708"/>
      <c r="AV712" s="708"/>
      <c r="AW712" s="708"/>
      <c r="AX712" s="708"/>
      <c r="AY712" s="708"/>
      <c r="AZ712" s="708"/>
      <c r="BA712" s="708"/>
      <c r="BB712" s="708"/>
      <c r="BC712" s="708"/>
      <c r="BD712" s="708"/>
      <c r="BE712" s="708"/>
      <c r="BF712" s="708"/>
      <c r="BG712" s="708"/>
      <c r="BH712" s="708"/>
      <c r="BI712" s="708"/>
      <c r="BJ712" s="708"/>
      <c r="BK712" s="708"/>
      <c r="BL712" s="708"/>
      <c r="BM712" s="708"/>
    </row>
    <row r="713">
      <c r="A713" s="704"/>
      <c r="B713" s="708"/>
      <c r="C713" s="765"/>
      <c r="D713" s="708"/>
      <c r="E713" s="708"/>
      <c r="F713" s="708"/>
      <c r="G713" s="708"/>
      <c r="H713" s="708"/>
      <c r="I713" s="708"/>
      <c r="J713" s="708"/>
      <c r="K713" s="708"/>
      <c r="L713" s="708"/>
      <c r="M713" s="708"/>
      <c r="N713" s="708"/>
      <c r="O713" s="708"/>
      <c r="P713" s="708"/>
      <c r="Q713" s="708"/>
      <c r="R713" s="708"/>
      <c r="S713" s="708"/>
      <c r="T713" s="708"/>
      <c r="U713" s="708"/>
      <c r="V713" s="708"/>
      <c r="W713" s="708"/>
      <c r="X713" s="708"/>
      <c r="Y713" s="708"/>
      <c r="Z713" s="708"/>
      <c r="AA713" s="708"/>
      <c r="AB713" s="708"/>
      <c r="AC713" s="708"/>
      <c r="AD713" s="708"/>
      <c r="AE713" s="708"/>
      <c r="AF713" s="708"/>
      <c r="AG713" s="708"/>
      <c r="AH713" s="708"/>
      <c r="AI713" s="708"/>
      <c r="AJ713" s="708"/>
      <c r="AK713" s="708"/>
      <c r="AL713" s="708"/>
      <c r="AM713" s="708"/>
      <c r="AN713" s="708"/>
      <c r="AO713" s="708"/>
      <c r="AP713" s="708"/>
      <c r="AQ713" s="708"/>
      <c r="AR713" s="708"/>
      <c r="AS713" s="708"/>
      <c r="AT713" s="708"/>
      <c r="AU713" s="708"/>
      <c r="AV713" s="708"/>
      <c r="AW713" s="708"/>
      <c r="AX713" s="708"/>
      <c r="AY713" s="708"/>
      <c r="AZ713" s="708"/>
      <c r="BA713" s="708"/>
      <c r="BB713" s="708"/>
      <c r="BC713" s="708"/>
      <c r="BD713" s="708"/>
      <c r="BE713" s="708"/>
      <c r="BF713" s="708"/>
      <c r="BG713" s="708"/>
      <c r="BH713" s="708"/>
      <c r="BI713" s="708"/>
      <c r="BJ713" s="708"/>
      <c r="BK713" s="708"/>
      <c r="BL713" s="708"/>
      <c r="BM713" s="708"/>
    </row>
    <row r="714">
      <c r="A714" s="704"/>
      <c r="B714" s="708"/>
      <c r="C714" s="765"/>
      <c r="D714" s="708"/>
      <c r="E714" s="708"/>
      <c r="F714" s="708"/>
      <c r="G714" s="708"/>
      <c r="H714" s="708"/>
      <c r="I714" s="708"/>
      <c r="J714" s="708"/>
      <c r="K714" s="708"/>
      <c r="L714" s="708"/>
      <c r="M714" s="708"/>
      <c r="N714" s="708"/>
      <c r="O714" s="708"/>
      <c r="P714" s="708"/>
      <c r="Q714" s="708"/>
      <c r="R714" s="708"/>
      <c r="S714" s="708"/>
      <c r="T714" s="708"/>
      <c r="U714" s="708"/>
      <c r="V714" s="708"/>
      <c r="W714" s="708"/>
      <c r="X714" s="708"/>
      <c r="Y714" s="708"/>
      <c r="Z714" s="708"/>
      <c r="AA714" s="708"/>
      <c r="AB714" s="708"/>
      <c r="AC714" s="708"/>
      <c r="AD714" s="708"/>
      <c r="AE714" s="708"/>
      <c r="AF714" s="708"/>
      <c r="AG714" s="708"/>
      <c r="AH714" s="708"/>
      <c r="AI714" s="708"/>
      <c r="AJ714" s="708"/>
      <c r="AK714" s="708"/>
      <c r="AL714" s="708"/>
      <c r="AM714" s="708"/>
      <c r="AN714" s="708"/>
      <c r="AO714" s="708"/>
      <c r="AP714" s="708"/>
      <c r="AQ714" s="708"/>
      <c r="AR714" s="708"/>
      <c r="AS714" s="708"/>
      <c r="AT714" s="708"/>
      <c r="AU714" s="708"/>
      <c r="AV714" s="708"/>
      <c r="AW714" s="708"/>
      <c r="AX714" s="708"/>
      <c r="AY714" s="708"/>
      <c r="AZ714" s="708"/>
      <c r="BA714" s="708"/>
      <c r="BB714" s="708"/>
      <c r="BC714" s="708"/>
      <c r="BD714" s="708"/>
      <c r="BE714" s="708"/>
      <c r="BF714" s="708"/>
      <c r="BG714" s="708"/>
      <c r="BH714" s="708"/>
      <c r="BI714" s="708"/>
      <c r="BJ714" s="708"/>
      <c r="BK714" s="708"/>
      <c r="BL714" s="708"/>
      <c r="BM714" s="708"/>
    </row>
    <row r="715">
      <c r="A715" s="704"/>
      <c r="B715" s="708"/>
      <c r="C715" s="765"/>
      <c r="D715" s="708"/>
      <c r="E715" s="708"/>
      <c r="F715" s="708"/>
      <c r="G715" s="708"/>
      <c r="H715" s="708"/>
      <c r="I715" s="708"/>
      <c r="J715" s="708"/>
      <c r="K715" s="708"/>
      <c r="L715" s="708"/>
      <c r="M715" s="708"/>
      <c r="N715" s="708"/>
      <c r="O715" s="708"/>
      <c r="P715" s="708"/>
      <c r="Q715" s="708"/>
      <c r="R715" s="708"/>
      <c r="S715" s="708"/>
      <c r="T715" s="708"/>
      <c r="U715" s="708"/>
      <c r="V715" s="708"/>
      <c r="W715" s="708"/>
      <c r="X715" s="708"/>
      <c r="Y715" s="708"/>
      <c r="Z715" s="708"/>
      <c r="AA715" s="708"/>
      <c r="AB715" s="708"/>
      <c r="AC715" s="708"/>
      <c r="AD715" s="708"/>
      <c r="AE715" s="708"/>
      <c r="AF715" s="708"/>
      <c r="AG715" s="708"/>
      <c r="AH715" s="708"/>
      <c r="AI715" s="708"/>
      <c r="AJ715" s="708"/>
      <c r="AK715" s="708"/>
      <c r="AL715" s="708"/>
      <c r="AM715" s="708"/>
      <c r="AN715" s="708"/>
      <c r="AO715" s="708"/>
      <c r="AP715" s="708"/>
      <c r="AQ715" s="708"/>
      <c r="AR715" s="708"/>
      <c r="AS715" s="708"/>
      <c r="AT715" s="708"/>
      <c r="AU715" s="708"/>
      <c r="AV715" s="708"/>
      <c r="AW715" s="708"/>
      <c r="AX715" s="708"/>
      <c r="AY715" s="708"/>
      <c r="AZ715" s="708"/>
      <c r="BA715" s="708"/>
      <c r="BB715" s="708"/>
      <c r="BC715" s="708"/>
      <c r="BD715" s="708"/>
      <c r="BE715" s="708"/>
      <c r="BF715" s="708"/>
      <c r="BG715" s="708"/>
      <c r="BH715" s="708"/>
      <c r="BI715" s="708"/>
      <c r="BJ715" s="708"/>
      <c r="BK715" s="708"/>
      <c r="BL715" s="708"/>
      <c r="BM715" s="708"/>
    </row>
    <row r="716">
      <c r="A716" s="704"/>
      <c r="B716" s="708"/>
      <c r="C716" s="765"/>
      <c r="D716" s="708"/>
      <c r="E716" s="708"/>
      <c r="F716" s="708"/>
      <c r="G716" s="708"/>
      <c r="H716" s="708"/>
      <c r="I716" s="708"/>
      <c r="J716" s="708"/>
      <c r="K716" s="708"/>
      <c r="L716" s="708"/>
      <c r="M716" s="708"/>
      <c r="N716" s="708"/>
      <c r="O716" s="708"/>
      <c r="P716" s="708"/>
      <c r="Q716" s="708"/>
      <c r="R716" s="708"/>
      <c r="S716" s="708"/>
      <c r="T716" s="708"/>
      <c r="U716" s="708"/>
      <c r="V716" s="708"/>
      <c r="W716" s="708"/>
      <c r="X716" s="708"/>
      <c r="Y716" s="708"/>
      <c r="Z716" s="708"/>
      <c r="AA716" s="708"/>
      <c r="AB716" s="708"/>
      <c r="AC716" s="708"/>
      <c r="AD716" s="708"/>
      <c r="AE716" s="708"/>
      <c r="AF716" s="708"/>
      <c r="AG716" s="708"/>
      <c r="AH716" s="708"/>
      <c r="AI716" s="708"/>
      <c r="AJ716" s="708"/>
      <c r="AK716" s="708"/>
      <c r="AL716" s="708"/>
      <c r="AM716" s="708"/>
      <c r="AN716" s="708"/>
      <c r="AO716" s="708"/>
      <c r="AP716" s="708"/>
      <c r="AQ716" s="708"/>
      <c r="AR716" s="708"/>
      <c r="AS716" s="708"/>
      <c r="AT716" s="708"/>
      <c r="AU716" s="708"/>
      <c r="AV716" s="708"/>
      <c r="AW716" s="708"/>
      <c r="AX716" s="708"/>
      <c r="AY716" s="708"/>
      <c r="AZ716" s="708"/>
      <c r="BA716" s="708"/>
      <c r="BB716" s="708"/>
      <c r="BC716" s="708"/>
      <c r="BD716" s="708"/>
      <c r="BE716" s="708"/>
      <c r="BF716" s="708"/>
      <c r="BG716" s="708"/>
      <c r="BH716" s="708"/>
      <c r="BI716" s="708"/>
      <c r="BJ716" s="708"/>
      <c r="BK716" s="708"/>
      <c r="BL716" s="708"/>
      <c r="BM716" s="708"/>
    </row>
    <row r="717">
      <c r="A717" s="704"/>
      <c r="B717" s="708"/>
      <c r="C717" s="765"/>
      <c r="D717" s="708"/>
      <c r="E717" s="708"/>
      <c r="F717" s="708"/>
      <c r="G717" s="708"/>
      <c r="H717" s="708"/>
      <c r="I717" s="708"/>
      <c r="J717" s="708"/>
      <c r="K717" s="708"/>
      <c r="L717" s="708"/>
      <c r="M717" s="708"/>
      <c r="N717" s="708"/>
      <c r="O717" s="708"/>
      <c r="P717" s="708"/>
      <c r="Q717" s="708"/>
      <c r="R717" s="708"/>
      <c r="S717" s="708"/>
      <c r="T717" s="708"/>
      <c r="U717" s="708"/>
      <c r="V717" s="708"/>
      <c r="W717" s="708"/>
      <c r="X717" s="708"/>
      <c r="Y717" s="708"/>
      <c r="Z717" s="708"/>
      <c r="AA717" s="708"/>
      <c r="AB717" s="708"/>
      <c r="AC717" s="708"/>
      <c r="AD717" s="708"/>
      <c r="AE717" s="708"/>
      <c r="AF717" s="708"/>
      <c r="AG717" s="708"/>
      <c r="AH717" s="708"/>
      <c r="AI717" s="708"/>
      <c r="AJ717" s="708"/>
      <c r="AK717" s="708"/>
      <c r="AL717" s="708"/>
      <c r="AM717" s="708"/>
      <c r="AN717" s="708"/>
      <c r="AO717" s="708"/>
      <c r="AP717" s="708"/>
      <c r="AQ717" s="708"/>
      <c r="AR717" s="708"/>
      <c r="AS717" s="708"/>
      <c r="AT717" s="708"/>
      <c r="AU717" s="708"/>
      <c r="AV717" s="708"/>
      <c r="AW717" s="708"/>
      <c r="AX717" s="708"/>
      <c r="AY717" s="708"/>
      <c r="AZ717" s="708"/>
      <c r="BA717" s="708"/>
      <c r="BB717" s="708"/>
      <c r="BC717" s="708"/>
      <c r="BD717" s="708"/>
      <c r="BE717" s="708"/>
      <c r="BF717" s="708"/>
      <c r="BG717" s="708"/>
      <c r="BH717" s="708"/>
      <c r="BI717" s="708"/>
      <c r="BJ717" s="708"/>
      <c r="BK717" s="708"/>
      <c r="BL717" s="708"/>
      <c r="BM717" s="708"/>
    </row>
    <row r="718">
      <c r="A718" s="704"/>
      <c r="B718" s="708"/>
      <c r="C718" s="765"/>
      <c r="D718" s="708"/>
      <c r="E718" s="708"/>
      <c r="F718" s="708"/>
      <c r="G718" s="708"/>
      <c r="H718" s="708"/>
      <c r="I718" s="708"/>
      <c r="J718" s="708"/>
      <c r="K718" s="708"/>
      <c r="L718" s="708"/>
      <c r="M718" s="708"/>
      <c r="N718" s="708"/>
      <c r="O718" s="708"/>
      <c r="P718" s="708"/>
      <c r="Q718" s="708"/>
      <c r="R718" s="708"/>
      <c r="S718" s="708"/>
      <c r="T718" s="708"/>
      <c r="U718" s="708"/>
      <c r="V718" s="708"/>
      <c r="W718" s="708"/>
      <c r="X718" s="708"/>
      <c r="Y718" s="708"/>
      <c r="Z718" s="708"/>
      <c r="AA718" s="708"/>
      <c r="AB718" s="708"/>
      <c r="AC718" s="708"/>
      <c r="AD718" s="708"/>
      <c r="AE718" s="708"/>
      <c r="AF718" s="708"/>
      <c r="AG718" s="708"/>
      <c r="AH718" s="708"/>
      <c r="AI718" s="708"/>
      <c r="AJ718" s="708"/>
      <c r="AK718" s="708"/>
      <c r="AL718" s="708"/>
      <c r="AM718" s="708"/>
      <c r="AN718" s="708"/>
      <c r="AO718" s="708"/>
      <c r="AP718" s="708"/>
      <c r="AQ718" s="708"/>
      <c r="AR718" s="708"/>
      <c r="AS718" s="708"/>
      <c r="AT718" s="708"/>
      <c r="AU718" s="708"/>
      <c r="AV718" s="708"/>
      <c r="AW718" s="708"/>
      <c r="AX718" s="708"/>
      <c r="AY718" s="708"/>
      <c r="AZ718" s="708"/>
      <c r="BA718" s="708"/>
      <c r="BB718" s="708"/>
      <c r="BC718" s="708"/>
      <c r="BD718" s="708"/>
      <c r="BE718" s="708"/>
      <c r="BF718" s="708"/>
      <c r="BG718" s="708"/>
      <c r="BH718" s="708"/>
      <c r="BI718" s="708"/>
      <c r="BJ718" s="708"/>
      <c r="BK718" s="708"/>
      <c r="BL718" s="708"/>
      <c r="BM718" s="708"/>
    </row>
    <row r="719">
      <c r="A719" s="704"/>
      <c r="B719" s="708"/>
      <c r="C719" s="765"/>
      <c r="D719" s="708"/>
      <c r="E719" s="708"/>
      <c r="F719" s="708"/>
      <c r="G719" s="708"/>
      <c r="H719" s="708"/>
      <c r="I719" s="708"/>
      <c r="J719" s="708"/>
      <c r="K719" s="708"/>
      <c r="L719" s="708"/>
      <c r="M719" s="708"/>
      <c r="N719" s="708"/>
      <c r="O719" s="708"/>
      <c r="P719" s="708"/>
      <c r="Q719" s="708"/>
      <c r="R719" s="708"/>
      <c r="S719" s="708"/>
      <c r="T719" s="708"/>
      <c r="U719" s="708"/>
      <c r="V719" s="708"/>
      <c r="W719" s="708"/>
      <c r="X719" s="708"/>
      <c r="Y719" s="708"/>
      <c r="Z719" s="708"/>
      <c r="AA719" s="708"/>
      <c r="AB719" s="708"/>
      <c r="AC719" s="708"/>
      <c r="AD719" s="708"/>
      <c r="AE719" s="708"/>
      <c r="AF719" s="708"/>
      <c r="AG719" s="708"/>
      <c r="AH719" s="708"/>
      <c r="AI719" s="708"/>
      <c r="AJ719" s="708"/>
      <c r="AK719" s="708"/>
      <c r="AL719" s="708"/>
      <c r="AM719" s="708"/>
      <c r="AN719" s="708"/>
      <c r="AO719" s="708"/>
      <c r="AP719" s="708"/>
      <c r="AQ719" s="708"/>
      <c r="AR719" s="708"/>
      <c r="AS719" s="708"/>
      <c r="AT719" s="708"/>
      <c r="AU719" s="708"/>
      <c r="AV719" s="708"/>
      <c r="AW719" s="708"/>
      <c r="AX719" s="708"/>
      <c r="AY719" s="708"/>
      <c r="AZ719" s="708"/>
      <c r="BA719" s="708"/>
      <c r="BB719" s="708"/>
      <c r="BC719" s="708"/>
      <c r="BD719" s="708"/>
      <c r="BE719" s="708"/>
      <c r="BF719" s="708"/>
      <c r="BG719" s="708"/>
      <c r="BH719" s="708"/>
      <c r="BI719" s="708"/>
      <c r="BJ719" s="708"/>
      <c r="BK719" s="708"/>
      <c r="BL719" s="708"/>
      <c r="BM719" s="708"/>
    </row>
    <row r="720">
      <c r="A720" s="704"/>
      <c r="B720" s="708"/>
      <c r="C720" s="765"/>
      <c r="D720" s="708"/>
      <c r="E720" s="708"/>
      <c r="F720" s="708"/>
      <c r="G720" s="708"/>
      <c r="H720" s="708"/>
      <c r="I720" s="708"/>
      <c r="J720" s="708"/>
      <c r="K720" s="708"/>
      <c r="L720" s="708"/>
      <c r="M720" s="708"/>
      <c r="N720" s="708"/>
      <c r="O720" s="708"/>
      <c r="P720" s="708"/>
      <c r="Q720" s="708"/>
      <c r="R720" s="708"/>
      <c r="S720" s="708"/>
      <c r="T720" s="708"/>
      <c r="U720" s="708"/>
      <c r="V720" s="708"/>
      <c r="W720" s="708"/>
      <c r="X720" s="708"/>
      <c r="Y720" s="708"/>
      <c r="Z720" s="708"/>
      <c r="AA720" s="708"/>
      <c r="AB720" s="708"/>
      <c r="AC720" s="708"/>
      <c r="AD720" s="708"/>
      <c r="AE720" s="708"/>
      <c r="AF720" s="708"/>
      <c r="AG720" s="708"/>
      <c r="AH720" s="708"/>
      <c r="AI720" s="708"/>
      <c r="AJ720" s="708"/>
      <c r="AK720" s="708"/>
      <c r="AL720" s="708"/>
      <c r="AM720" s="708"/>
      <c r="AN720" s="708"/>
      <c r="AO720" s="708"/>
      <c r="AP720" s="708"/>
      <c r="AQ720" s="708"/>
      <c r="AR720" s="708"/>
      <c r="AS720" s="708"/>
      <c r="AT720" s="708"/>
      <c r="AU720" s="708"/>
      <c r="AV720" s="708"/>
      <c r="AW720" s="708"/>
      <c r="AX720" s="708"/>
      <c r="AY720" s="708"/>
      <c r="AZ720" s="708"/>
      <c r="BA720" s="708"/>
      <c r="BB720" s="708"/>
      <c r="BC720" s="708"/>
      <c r="BD720" s="708"/>
      <c r="BE720" s="708"/>
      <c r="BF720" s="708"/>
      <c r="BG720" s="708"/>
      <c r="BH720" s="708"/>
      <c r="BI720" s="708"/>
      <c r="BJ720" s="708"/>
      <c r="BK720" s="708"/>
      <c r="BL720" s="708"/>
      <c r="BM720" s="708"/>
    </row>
    <row r="721">
      <c r="A721" s="704"/>
      <c r="B721" s="708"/>
      <c r="C721" s="765"/>
      <c r="D721" s="708"/>
      <c r="E721" s="708"/>
      <c r="F721" s="708"/>
      <c r="G721" s="708"/>
      <c r="H721" s="708"/>
      <c r="I721" s="708"/>
      <c r="J721" s="708"/>
      <c r="K721" s="708"/>
      <c r="L721" s="708"/>
      <c r="M721" s="708"/>
      <c r="N721" s="708"/>
      <c r="O721" s="708"/>
      <c r="P721" s="708"/>
      <c r="Q721" s="708"/>
      <c r="R721" s="708"/>
      <c r="S721" s="708"/>
      <c r="T721" s="708"/>
      <c r="U721" s="708"/>
      <c r="V721" s="708"/>
      <c r="W721" s="708"/>
      <c r="X721" s="708"/>
      <c r="Y721" s="708"/>
      <c r="Z721" s="708"/>
      <c r="AA721" s="708"/>
      <c r="AB721" s="708"/>
      <c r="AC721" s="708"/>
      <c r="AD721" s="708"/>
      <c r="AE721" s="708"/>
      <c r="AF721" s="708"/>
      <c r="AG721" s="708"/>
      <c r="AH721" s="708"/>
      <c r="AI721" s="708"/>
      <c r="AJ721" s="708"/>
      <c r="AK721" s="708"/>
      <c r="AL721" s="708"/>
      <c r="AM721" s="708"/>
      <c r="AN721" s="708"/>
      <c r="AO721" s="708"/>
      <c r="AP721" s="708"/>
      <c r="AQ721" s="708"/>
      <c r="AR721" s="708"/>
      <c r="AS721" s="708"/>
      <c r="AT721" s="708"/>
      <c r="AU721" s="708"/>
      <c r="AV721" s="708"/>
      <c r="AW721" s="708"/>
      <c r="AX721" s="708"/>
      <c r="AY721" s="708"/>
      <c r="AZ721" s="708"/>
      <c r="BA721" s="708"/>
      <c r="BB721" s="708"/>
      <c r="BC721" s="708"/>
      <c r="BD721" s="708"/>
      <c r="BE721" s="708"/>
      <c r="BF721" s="708"/>
      <c r="BG721" s="708"/>
      <c r="BH721" s="708"/>
      <c r="BI721" s="708"/>
      <c r="BJ721" s="708"/>
      <c r="BK721" s="708"/>
      <c r="BL721" s="708"/>
      <c r="BM721" s="708"/>
    </row>
    <row r="722">
      <c r="A722" s="704"/>
      <c r="B722" s="708"/>
      <c r="C722" s="765"/>
      <c r="D722" s="708"/>
      <c r="E722" s="708"/>
      <c r="F722" s="708"/>
      <c r="G722" s="708"/>
      <c r="H722" s="708"/>
      <c r="I722" s="708"/>
      <c r="J722" s="708"/>
      <c r="K722" s="708"/>
      <c r="L722" s="708"/>
      <c r="M722" s="708"/>
      <c r="N722" s="708"/>
      <c r="O722" s="708"/>
      <c r="P722" s="708"/>
      <c r="Q722" s="708"/>
      <c r="R722" s="708"/>
      <c r="S722" s="708"/>
      <c r="T722" s="708"/>
      <c r="U722" s="708"/>
      <c r="V722" s="708"/>
      <c r="W722" s="708"/>
      <c r="X722" s="708"/>
      <c r="Y722" s="708"/>
      <c r="Z722" s="708"/>
      <c r="AA722" s="708"/>
      <c r="AB722" s="708"/>
      <c r="AC722" s="708"/>
      <c r="AD722" s="708"/>
      <c r="AE722" s="708"/>
      <c r="AF722" s="708"/>
      <c r="AG722" s="708"/>
      <c r="AH722" s="708"/>
      <c r="AI722" s="708"/>
      <c r="AJ722" s="708"/>
      <c r="AK722" s="708"/>
      <c r="AL722" s="708"/>
      <c r="AM722" s="708"/>
      <c r="AN722" s="708"/>
      <c r="AO722" s="708"/>
      <c r="AP722" s="708"/>
      <c r="AQ722" s="708"/>
      <c r="AR722" s="708"/>
      <c r="AS722" s="708"/>
      <c r="AT722" s="708"/>
      <c r="AU722" s="708"/>
      <c r="AV722" s="708"/>
      <c r="AW722" s="708"/>
      <c r="AX722" s="708"/>
      <c r="AY722" s="708"/>
      <c r="AZ722" s="708"/>
      <c r="BA722" s="708"/>
      <c r="BB722" s="708"/>
      <c r="BC722" s="708"/>
      <c r="BD722" s="708"/>
      <c r="BE722" s="708"/>
      <c r="BF722" s="708"/>
      <c r="BG722" s="708"/>
      <c r="BH722" s="708"/>
      <c r="BI722" s="708"/>
      <c r="BJ722" s="708"/>
      <c r="BK722" s="708"/>
      <c r="BL722" s="708"/>
      <c r="BM722" s="708"/>
    </row>
    <row r="723">
      <c r="A723" s="704"/>
      <c r="B723" s="708"/>
      <c r="C723" s="765"/>
      <c r="D723" s="708"/>
      <c r="E723" s="708"/>
      <c r="F723" s="708"/>
      <c r="G723" s="708"/>
      <c r="H723" s="708"/>
      <c r="I723" s="708"/>
      <c r="J723" s="708"/>
      <c r="K723" s="708"/>
      <c r="L723" s="708"/>
      <c r="M723" s="708"/>
      <c r="N723" s="708"/>
      <c r="O723" s="708"/>
      <c r="P723" s="708"/>
      <c r="Q723" s="708"/>
      <c r="R723" s="708"/>
      <c r="S723" s="708"/>
      <c r="T723" s="708"/>
      <c r="U723" s="708"/>
      <c r="V723" s="708"/>
      <c r="W723" s="708"/>
      <c r="X723" s="708"/>
      <c r="Y723" s="708"/>
      <c r="Z723" s="708"/>
      <c r="AA723" s="708"/>
      <c r="AB723" s="708"/>
      <c r="AC723" s="708"/>
      <c r="AD723" s="708"/>
      <c r="AE723" s="708"/>
      <c r="AF723" s="708"/>
      <c r="AG723" s="708"/>
      <c r="AH723" s="708"/>
      <c r="AI723" s="708"/>
      <c r="AJ723" s="708"/>
      <c r="AK723" s="708"/>
      <c r="AL723" s="708"/>
      <c r="AM723" s="708"/>
      <c r="AN723" s="708"/>
      <c r="AO723" s="708"/>
      <c r="AP723" s="708"/>
      <c r="AQ723" s="708"/>
      <c r="AR723" s="708"/>
      <c r="AS723" s="708"/>
      <c r="AT723" s="708"/>
      <c r="AU723" s="708"/>
      <c r="AV723" s="708"/>
      <c r="AW723" s="708"/>
      <c r="AX723" s="708"/>
      <c r="AY723" s="708"/>
      <c r="AZ723" s="708"/>
      <c r="BA723" s="708"/>
      <c r="BB723" s="708"/>
      <c r="BC723" s="708"/>
      <c r="BD723" s="708"/>
      <c r="BE723" s="708"/>
      <c r="BF723" s="708"/>
      <c r="BG723" s="708"/>
      <c r="BH723" s="708"/>
      <c r="BI723" s="708"/>
      <c r="BJ723" s="708"/>
      <c r="BK723" s="708"/>
      <c r="BL723" s="708"/>
      <c r="BM723" s="708"/>
    </row>
    <row r="724">
      <c r="A724" s="704"/>
      <c r="B724" s="708"/>
      <c r="C724" s="765"/>
      <c r="D724" s="708"/>
      <c r="E724" s="708"/>
      <c r="F724" s="708"/>
      <c r="G724" s="708"/>
      <c r="H724" s="708"/>
      <c r="I724" s="708"/>
      <c r="J724" s="708"/>
      <c r="K724" s="708"/>
      <c r="L724" s="708"/>
      <c r="M724" s="708"/>
      <c r="N724" s="708"/>
      <c r="O724" s="708"/>
      <c r="P724" s="708"/>
      <c r="Q724" s="708"/>
      <c r="R724" s="708"/>
      <c r="S724" s="708"/>
      <c r="T724" s="708"/>
      <c r="U724" s="708"/>
      <c r="V724" s="708"/>
      <c r="W724" s="708"/>
      <c r="X724" s="708"/>
      <c r="Y724" s="708"/>
      <c r="Z724" s="708"/>
      <c r="AA724" s="708"/>
      <c r="AB724" s="708"/>
      <c r="AC724" s="708"/>
      <c r="AD724" s="708"/>
      <c r="AE724" s="708"/>
      <c r="AF724" s="708"/>
      <c r="AG724" s="708"/>
      <c r="AH724" s="708"/>
      <c r="AI724" s="708"/>
      <c r="AJ724" s="708"/>
      <c r="AK724" s="708"/>
      <c r="AL724" s="708"/>
      <c r="AM724" s="708"/>
      <c r="AN724" s="708"/>
      <c r="AO724" s="708"/>
      <c r="AP724" s="708"/>
      <c r="AQ724" s="708"/>
      <c r="AR724" s="708"/>
      <c r="AS724" s="708"/>
      <c r="AT724" s="708"/>
      <c r="AU724" s="708"/>
      <c r="AV724" s="708"/>
      <c r="AW724" s="708"/>
      <c r="AX724" s="708"/>
      <c r="AY724" s="708"/>
      <c r="AZ724" s="708"/>
      <c r="BA724" s="708"/>
      <c r="BB724" s="708"/>
      <c r="BC724" s="708"/>
      <c r="BD724" s="708"/>
      <c r="BE724" s="708"/>
      <c r="BF724" s="708"/>
      <c r="BG724" s="708"/>
      <c r="BH724" s="708"/>
      <c r="BI724" s="708"/>
      <c r="BJ724" s="708"/>
      <c r="BK724" s="708"/>
      <c r="BL724" s="708"/>
      <c r="BM724" s="708"/>
    </row>
    <row r="725">
      <c r="A725" s="704"/>
      <c r="B725" s="708"/>
      <c r="C725" s="765"/>
      <c r="D725" s="708"/>
      <c r="E725" s="708"/>
      <c r="F725" s="708"/>
      <c r="G725" s="708"/>
      <c r="H725" s="708"/>
      <c r="I725" s="708"/>
      <c r="J725" s="708"/>
      <c r="K725" s="708"/>
      <c r="L725" s="708"/>
      <c r="M725" s="708"/>
      <c r="N725" s="708"/>
      <c r="O725" s="708"/>
      <c r="P725" s="708"/>
      <c r="Q725" s="708"/>
      <c r="R725" s="708"/>
      <c r="S725" s="708"/>
      <c r="T725" s="708"/>
      <c r="U725" s="708"/>
      <c r="V725" s="708"/>
      <c r="W725" s="708"/>
      <c r="X725" s="708"/>
      <c r="Y725" s="708"/>
      <c r="Z725" s="708"/>
      <c r="AA725" s="708"/>
      <c r="AB725" s="708"/>
      <c r="AC725" s="708"/>
      <c r="AD725" s="708"/>
      <c r="AE725" s="708"/>
      <c r="AF725" s="708"/>
      <c r="AG725" s="708"/>
      <c r="AH725" s="708"/>
      <c r="AI725" s="708"/>
      <c r="AJ725" s="708"/>
      <c r="AK725" s="708"/>
      <c r="AL725" s="708"/>
      <c r="AM725" s="708"/>
      <c r="AN725" s="708"/>
      <c r="AO725" s="708"/>
      <c r="AP725" s="708"/>
      <c r="AQ725" s="708"/>
      <c r="AR725" s="708"/>
      <c r="AS725" s="708"/>
      <c r="AT725" s="708"/>
      <c r="AU725" s="708"/>
      <c r="AV725" s="708"/>
      <c r="AW725" s="708"/>
      <c r="AX725" s="708"/>
      <c r="AY725" s="708"/>
      <c r="AZ725" s="708"/>
      <c r="BA725" s="708"/>
      <c r="BB725" s="708"/>
      <c r="BC725" s="708"/>
      <c r="BD725" s="708"/>
      <c r="BE725" s="708"/>
      <c r="BF725" s="708"/>
      <c r="BG725" s="708"/>
      <c r="BH725" s="708"/>
      <c r="BI725" s="708"/>
      <c r="BJ725" s="708"/>
      <c r="BK725" s="708"/>
      <c r="BL725" s="708"/>
      <c r="BM725" s="708"/>
    </row>
    <row r="726">
      <c r="A726" s="704"/>
      <c r="B726" s="708"/>
      <c r="C726" s="765"/>
      <c r="D726" s="708"/>
      <c r="E726" s="708"/>
      <c r="F726" s="708"/>
      <c r="G726" s="708"/>
      <c r="H726" s="708"/>
      <c r="I726" s="708"/>
      <c r="J726" s="708"/>
      <c r="K726" s="708"/>
      <c r="L726" s="708"/>
      <c r="M726" s="708"/>
      <c r="N726" s="708"/>
      <c r="O726" s="708"/>
      <c r="P726" s="708"/>
      <c r="Q726" s="708"/>
      <c r="R726" s="708"/>
      <c r="S726" s="708"/>
      <c r="T726" s="708"/>
      <c r="U726" s="708"/>
      <c r="V726" s="708"/>
      <c r="W726" s="708"/>
      <c r="X726" s="708"/>
      <c r="Y726" s="708"/>
      <c r="Z726" s="708"/>
      <c r="AA726" s="708"/>
      <c r="AB726" s="708"/>
      <c r="AC726" s="708"/>
      <c r="AD726" s="708"/>
      <c r="AE726" s="708"/>
      <c r="AF726" s="708"/>
      <c r="AG726" s="708"/>
      <c r="AH726" s="708"/>
      <c r="AI726" s="708"/>
      <c r="AJ726" s="708"/>
      <c r="AK726" s="708"/>
      <c r="AL726" s="708"/>
      <c r="AM726" s="708"/>
      <c r="AN726" s="708"/>
      <c r="AO726" s="708"/>
      <c r="AP726" s="708"/>
      <c r="AQ726" s="708"/>
      <c r="AR726" s="708"/>
      <c r="AS726" s="708"/>
      <c r="AT726" s="708"/>
      <c r="AU726" s="708"/>
      <c r="AV726" s="708"/>
      <c r="AW726" s="708"/>
      <c r="AX726" s="708"/>
      <c r="AY726" s="708"/>
      <c r="AZ726" s="708"/>
      <c r="BA726" s="708"/>
      <c r="BB726" s="708"/>
      <c r="BC726" s="708"/>
      <c r="BD726" s="708"/>
      <c r="BE726" s="708"/>
      <c r="BF726" s="708"/>
      <c r="BG726" s="708"/>
      <c r="BH726" s="708"/>
      <c r="BI726" s="708"/>
      <c r="BJ726" s="708"/>
      <c r="BK726" s="708"/>
      <c r="BL726" s="708"/>
      <c r="BM726" s="708"/>
    </row>
    <row r="727">
      <c r="A727" s="704"/>
      <c r="B727" s="708"/>
      <c r="C727" s="765"/>
      <c r="D727" s="708"/>
      <c r="E727" s="708"/>
      <c r="F727" s="708"/>
      <c r="G727" s="708"/>
      <c r="H727" s="708"/>
      <c r="I727" s="708"/>
      <c r="J727" s="708"/>
      <c r="K727" s="708"/>
      <c r="L727" s="708"/>
      <c r="M727" s="708"/>
      <c r="N727" s="708"/>
      <c r="O727" s="708"/>
      <c r="P727" s="708"/>
      <c r="Q727" s="708"/>
      <c r="R727" s="708"/>
      <c r="S727" s="708"/>
      <c r="T727" s="708"/>
      <c r="U727" s="708"/>
      <c r="V727" s="708"/>
      <c r="W727" s="708"/>
      <c r="X727" s="708"/>
      <c r="Y727" s="708"/>
      <c r="Z727" s="708"/>
      <c r="AA727" s="708"/>
      <c r="AB727" s="708"/>
      <c r="AC727" s="708"/>
      <c r="AD727" s="708"/>
      <c r="AE727" s="708"/>
      <c r="AF727" s="708"/>
      <c r="AG727" s="708"/>
      <c r="AH727" s="708"/>
      <c r="AI727" s="708"/>
      <c r="AJ727" s="708"/>
      <c r="AK727" s="708"/>
      <c r="AL727" s="708"/>
      <c r="AM727" s="708"/>
      <c r="AN727" s="708"/>
      <c r="AO727" s="708"/>
      <c r="AP727" s="708"/>
      <c r="AQ727" s="708"/>
      <c r="AR727" s="708"/>
      <c r="AS727" s="708"/>
      <c r="AT727" s="708"/>
      <c r="AU727" s="708"/>
      <c r="AV727" s="708"/>
      <c r="AW727" s="708"/>
      <c r="AX727" s="708"/>
      <c r="AY727" s="708"/>
      <c r="AZ727" s="708"/>
      <c r="BA727" s="708"/>
      <c r="BB727" s="708"/>
      <c r="BC727" s="708"/>
      <c r="BD727" s="708"/>
      <c r="BE727" s="708"/>
      <c r="BF727" s="708"/>
      <c r="BG727" s="708"/>
      <c r="BH727" s="708"/>
      <c r="BI727" s="708"/>
      <c r="BJ727" s="708"/>
      <c r="BK727" s="708"/>
      <c r="BL727" s="708"/>
      <c r="BM727" s="708"/>
    </row>
    <row r="728">
      <c r="A728" s="704"/>
      <c r="B728" s="708"/>
      <c r="C728" s="765"/>
      <c r="D728" s="708"/>
      <c r="E728" s="708"/>
      <c r="F728" s="708"/>
      <c r="G728" s="708"/>
      <c r="H728" s="708"/>
      <c r="I728" s="708"/>
      <c r="J728" s="708"/>
      <c r="K728" s="708"/>
      <c r="L728" s="708"/>
      <c r="M728" s="708"/>
      <c r="N728" s="708"/>
      <c r="O728" s="708"/>
      <c r="P728" s="708"/>
      <c r="Q728" s="708"/>
      <c r="R728" s="708"/>
      <c r="S728" s="708"/>
      <c r="T728" s="708"/>
      <c r="U728" s="708"/>
      <c r="V728" s="708"/>
      <c r="W728" s="708"/>
      <c r="X728" s="708"/>
      <c r="Y728" s="708"/>
      <c r="Z728" s="708"/>
      <c r="AA728" s="708"/>
      <c r="AB728" s="708"/>
      <c r="AC728" s="708"/>
      <c r="AD728" s="708"/>
      <c r="AE728" s="708"/>
      <c r="AF728" s="708"/>
      <c r="AG728" s="708"/>
      <c r="AH728" s="708"/>
      <c r="AI728" s="708"/>
      <c r="AJ728" s="708"/>
      <c r="AK728" s="708"/>
      <c r="AL728" s="708"/>
      <c r="AM728" s="708"/>
      <c r="AN728" s="708"/>
      <c r="AO728" s="708"/>
      <c r="AP728" s="708"/>
      <c r="AQ728" s="708"/>
      <c r="AR728" s="708"/>
      <c r="AS728" s="708"/>
      <c r="AT728" s="708"/>
      <c r="AU728" s="708"/>
      <c r="AV728" s="708"/>
      <c r="AW728" s="708"/>
      <c r="AX728" s="708"/>
      <c r="AY728" s="708"/>
      <c r="AZ728" s="708"/>
      <c r="BA728" s="708"/>
      <c r="BB728" s="708"/>
      <c r="BC728" s="708"/>
      <c r="BD728" s="708"/>
      <c r="BE728" s="708"/>
      <c r="BF728" s="708"/>
      <c r="BG728" s="708"/>
      <c r="BH728" s="708"/>
      <c r="BI728" s="708"/>
      <c r="BJ728" s="708"/>
      <c r="BK728" s="708"/>
      <c r="BL728" s="708"/>
      <c r="BM728" s="708"/>
    </row>
    <row r="729">
      <c r="A729" s="704"/>
      <c r="B729" s="708"/>
      <c r="C729" s="765"/>
      <c r="D729" s="708"/>
      <c r="E729" s="708"/>
      <c r="F729" s="708"/>
      <c r="G729" s="708"/>
      <c r="H729" s="708"/>
      <c r="I729" s="708"/>
      <c r="J729" s="708"/>
      <c r="K729" s="708"/>
      <c r="L729" s="708"/>
      <c r="M729" s="708"/>
      <c r="N729" s="708"/>
      <c r="O729" s="708"/>
      <c r="P729" s="708"/>
      <c r="Q729" s="708"/>
      <c r="R729" s="708"/>
      <c r="S729" s="708"/>
      <c r="T729" s="708"/>
      <c r="U729" s="708"/>
      <c r="V729" s="708"/>
      <c r="W729" s="708"/>
      <c r="X729" s="708"/>
      <c r="Y729" s="708"/>
      <c r="Z729" s="708"/>
      <c r="AA729" s="708"/>
      <c r="AB729" s="708"/>
      <c r="AC729" s="708"/>
      <c r="AD729" s="708"/>
      <c r="AE729" s="708"/>
      <c r="AF729" s="708"/>
      <c r="AG729" s="708"/>
      <c r="AH729" s="708"/>
      <c r="AI729" s="708"/>
      <c r="AJ729" s="708"/>
      <c r="AK729" s="708"/>
      <c r="AL729" s="708"/>
      <c r="AM729" s="708"/>
      <c r="AN729" s="708"/>
      <c r="AO729" s="708"/>
      <c r="AP729" s="708"/>
      <c r="AQ729" s="708"/>
      <c r="AR729" s="708"/>
      <c r="AS729" s="708"/>
      <c r="AT729" s="708"/>
      <c r="AU729" s="708"/>
      <c r="AV729" s="708"/>
      <c r="AW729" s="708"/>
      <c r="AX729" s="708"/>
      <c r="AY729" s="708"/>
      <c r="AZ729" s="708"/>
      <c r="BA729" s="708"/>
      <c r="BB729" s="708"/>
      <c r="BC729" s="708"/>
      <c r="BD729" s="708"/>
      <c r="BE729" s="708"/>
      <c r="BF729" s="708"/>
      <c r="BG729" s="708"/>
      <c r="BH729" s="708"/>
      <c r="BI729" s="708"/>
      <c r="BJ729" s="708"/>
      <c r="BK729" s="708"/>
      <c r="BL729" s="708"/>
      <c r="BM729" s="708"/>
    </row>
    <row r="730">
      <c r="A730" s="704"/>
      <c r="B730" s="708"/>
      <c r="C730" s="765"/>
      <c r="D730" s="708"/>
      <c r="E730" s="708"/>
      <c r="F730" s="708"/>
      <c r="G730" s="708"/>
      <c r="H730" s="708"/>
      <c r="I730" s="708"/>
      <c r="J730" s="708"/>
      <c r="K730" s="708"/>
      <c r="L730" s="708"/>
      <c r="M730" s="708"/>
      <c r="N730" s="708"/>
      <c r="O730" s="708"/>
      <c r="P730" s="708"/>
      <c r="Q730" s="708"/>
      <c r="R730" s="708"/>
      <c r="S730" s="708"/>
      <c r="T730" s="708"/>
      <c r="U730" s="708"/>
      <c r="V730" s="708"/>
      <c r="W730" s="708"/>
      <c r="X730" s="708"/>
      <c r="Y730" s="708"/>
      <c r="Z730" s="708"/>
      <c r="AA730" s="708"/>
      <c r="AB730" s="708"/>
      <c r="AC730" s="708"/>
      <c r="AD730" s="708"/>
      <c r="AE730" s="708"/>
      <c r="AF730" s="708"/>
      <c r="AG730" s="708"/>
      <c r="AH730" s="708"/>
      <c r="AI730" s="708"/>
      <c r="AJ730" s="708"/>
      <c r="AK730" s="708"/>
      <c r="AL730" s="708"/>
      <c r="AM730" s="708"/>
      <c r="AN730" s="708"/>
      <c r="AO730" s="708"/>
      <c r="AP730" s="708"/>
      <c r="AQ730" s="708"/>
      <c r="AR730" s="708"/>
      <c r="AS730" s="708"/>
      <c r="AT730" s="708"/>
      <c r="AU730" s="708"/>
      <c r="AV730" s="708"/>
      <c r="AW730" s="708"/>
      <c r="AX730" s="708"/>
      <c r="AY730" s="708"/>
      <c r="AZ730" s="708"/>
      <c r="BA730" s="708"/>
      <c r="BB730" s="708"/>
      <c r="BC730" s="708"/>
      <c r="BD730" s="708"/>
      <c r="BE730" s="708"/>
      <c r="BF730" s="708"/>
      <c r="BG730" s="708"/>
      <c r="BH730" s="708"/>
      <c r="BI730" s="708"/>
      <c r="BJ730" s="708"/>
      <c r="BK730" s="708"/>
      <c r="BL730" s="708"/>
      <c r="BM730" s="708"/>
    </row>
    <row r="731">
      <c r="A731" s="704"/>
      <c r="B731" s="708"/>
      <c r="C731" s="765"/>
      <c r="D731" s="708"/>
      <c r="E731" s="708"/>
      <c r="F731" s="708"/>
      <c r="G731" s="708"/>
      <c r="H731" s="708"/>
      <c r="I731" s="708"/>
      <c r="J731" s="708"/>
      <c r="K731" s="708"/>
      <c r="L731" s="708"/>
      <c r="M731" s="708"/>
      <c r="N731" s="708"/>
      <c r="O731" s="708"/>
      <c r="P731" s="708"/>
      <c r="Q731" s="708"/>
      <c r="R731" s="708"/>
      <c r="S731" s="708"/>
      <c r="T731" s="708"/>
      <c r="U731" s="708"/>
      <c r="V731" s="708"/>
      <c r="W731" s="708"/>
      <c r="X731" s="708"/>
      <c r="Y731" s="708"/>
      <c r="Z731" s="708"/>
      <c r="AA731" s="708"/>
      <c r="AB731" s="708"/>
      <c r="AC731" s="708"/>
      <c r="AD731" s="708"/>
      <c r="AE731" s="708"/>
      <c r="AF731" s="708"/>
      <c r="AG731" s="708"/>
      <c r="AH731" s="708"/>
      <c r="AI731" s="708"/>
      <c r="AJ731" s="708"/>
      <c r="AK731" s="708"/>
      <c r="AL731" s="708"/>
      <c r="AM731" s="708"/>
      <c r="AN731" s="708"/>
      <c r="AO731" s="708"/>
      <c r="AP731" s="708"/>
      <c r="AQ731" s="708"/>
      <c r="AR731" s="708"/>
      <c r="AS731" s="708"/>
      <c r="AT731" s="708"/>
      <c r="AU731" s="708"/>
      <c r="AV731" s="708"/>
      <c r="AW731" s="708"/>
      <c r="AX731" s="708"/>
      <c r="AY731" s="708"/>
      <c r="AZ731" s="708"/>
      <c r="BA731" s="708"/>
      <c r="BB731" s="708"/>
      <c r="BC731" s="708"/>
      <c r="BD731" s="708"/>
      <c r="BE731" s="708"/>
      <c r="BF731" s="708"/>
      <c r="BG731" s="708"/>
      <c r="BH731" s="708"/>
      <c r="BI731" s="708"/>
      <c r="BJ731" s="708"/>
      <c r="BK731" s="708"/>
      <c r="BL731" s="708"/>
      <c r="BM731" s="708"/>
    </row>
    <row r="732">
      <c r="A732" s="704"/>
      <c r="B732" s="708"/>
      <c r="C732" s="765"/>
      <c r="D732" s="708"/>
      <c r="E732" s="708"/>
      <c r="F732" s="708"/>
      <c r="G732" s="708"/>
      <c r="H732" s="708"/>
      <c r="I732" s="708"/>
      <c r="J732" s="708"/>
      <c r="K732" s="708"/>
      <c r="L732" s="708"/>
      <c r="M732" s="708"/>
      <c r="N732" s="708"/>
      <c r="O732" s="708"/>
      <c r="P732" s="708"/>
      <c r="Q732" s="708"/>
      <c r="R732" s="708"/>
      <c r="S732" s="708"/>
      <c r="T732" s="708"/>
      <c r="U732" s="708"/>
      <c r="V732" s="708"/>
      <c r="W732" s="708"/>
      <c r="X732" s="708"/>
      <c r="Y732" s="708"/>
      <c r="Z732" s="708"/>
      <c r="AA732" s="708"/>
      <c r="AB732" s="708"/>
      <c r="AC732" s="708"/>
      <c r="AD732" s="708"/>
      <c r="AE732" s="708"/>
      <c r="AF732" s="708"/>
      <c r="AG732" s="708"/>
      <c r="AH732" s="708"/>
      <c r="AI732" s="708"/>
      <c r="AJ732" s="708"/>
      <c r="AK732" s="708"/>
      <c r="AL732" s="708"/>
      <c r="AM732" s="708"/>
      <c r="AN732" s="708"/>
      <c r="AO732" s="708"/>
      <c r="AP732" s="708"/>
      <c r="AQ732" s="708"/>
      <c r="AR732" s="708"/>
      <c r="AS732" s="708"/>
      <c r="AT732" s="708"/>
      <c r="AU732" s="708"/>
      <c r="AV732" s="708"/>
      <c r="AW732" s="708"/>
      <c r="AX732" s="708"/>
      <c r="AY732" s="708"/>
      <c r="AZ732" s="708"/>
      <c r="BA732" s="708"/>
      <c r="BB732" s="708"/>
      <c r="BC732" s="708"/>
      <c r="BD732" s="708"/>
      <c r="BE732" s="708"/>
      <c r="BF732" s="708"/>
      <c r="BG732" s="708"/>
      <c r="BH732" s="708"/>
      <c r="BI732" s="708"/>
      <c r="BJ732" s="708"/>
      <c r="BK732" s="708"/>
      <c r="BL732" s="708"/>
      <c r="BM732" s="708"/>
    </row>
    <row r="733">
      <c r="A733" s="704"/>
      <c r="B733" s="708"/>
      <c r="C733" s="765"/>
      <c r="D733" s="708"/>
      <c r="E733" s="708"/>
      <c r="F733" s="708"/>
      <c r="G733" s="708"/>
      <c r="H733" s="708"/>
      <c r="I733" s="708"/>
      <c r="J733" s="708"/>
      <c r="K733" s="708"/>
      <c r="L733" s="708"/>
      <c r="M733" s="708"/>
      <c r="N733" s="708"/>
      <c r="O733" s="708"/>
      <c r="P733" s="708"/>
      <c r="Q733" s="708"/>
      <c r="R733" s="708"/>
      <c r="S733" s="708"/>
      <c r="T733" s="708"/>
      <c r="U733" s="708"/>
      <c r="V733" s="708"/>
      <c r="W733" s="708"/>
      <c r="X733" s="708"/>
      <c r="Y733" s="708"/>
      <c r="Z733" s="708"/>
      <c r="AA733" s="708"/>
      <c r="AB733" s="708"/>
      <c r="AC733" s="708"/>
      <c r="AD733" s="708"/>
      <c r="AE733" s="708"/>
      <c r="AF733" s="708"/>
      <c r="AG733" s="708"/>
      <c r="AH733" s="708"/>
      <c r="AI733" s="708"/>
      <c r="AJ733" s="708"/>
      <c r="AK733" s="708"/>
      <c r="AL733" s="708"/>
      <c r="AM733" s="708"/>
      <c r="AN733" s="708"/>
      <c r="AO733" s="708"/>
      <c r="AP733" s="708"/>
      <c r="AQ733" s="708"/>
      <c r="AR733" s="708"/>
      <c r="AS733" s="708"/>
      <c r="AT733" s="708"/>
      <c r="AU733" s="708"/>
      <c r="AV733" s="708"/>
      <c r="AW733" s="708"/>
      <c r="AX733" s="708"/>
      <c r="AY733" s="708"/>
      <c r="AZ733" s="708"/>
      <c r="BA733" s="708"/>
      <c r="BB733" s="708"/>
      <c r="BC733" s="708"/>
      <c r="BD733" s="708"/>
      <c r="BE733" s="708"/>
      <c r="BF733" s="708"/>
      <c r="BG733" s="708"/>
      <c r="BH733" s="708"/>
      <c r="BI733" s="708"/>
      <c r="BJ733" s="708"/>
      <c r="BK733" s="708"/>
      <c r="BL733" s="708"/>
      <c r="BM733" s="708"/>
    </row>
    <row r="734">
      <c r="A734" s="704"/>
      <c r="B734" s="708"/>
      <c r="C734" s="765"/>
      <c r="D734" s="708"/>
      <c r="E734" s="708"/>
      <c r="F734" s="708"/>
      <c r="G734" s="708"/>
      <c r="H734" s="708"/>
      <c r="I734" s="708"/>
      <c r="J734" s="708"/>
      <c r="K734" s="708"/>
      <c r="L734" s="708"/>
      <c r="M734" s="708"/>
      <c r="N734" s="708"/>
      <c r="O734" s="708"/>
      <c r="P734" s="708"/>
      <c r="Q734" s="708"/>
      <c r="R734" s="708"/>
      <c r="S734" s="708"/>
      <c r="T734" s="708"/>
      <c r="U734" s="708"/>
      <c r="V734" s="708"/>
      <c r="W734" s="708"/>
      <c r="X734" s="708"/>
      <c r="Y734" s="708"/>
      <c r="Z734" s="708"/>
      <c r="AA734" s="708"/>
      <c r="AB734" s="708"/>
      <c r="AC734" s="708"/>
      <c r="AD734" s="708"/>
      <c r="AE734" s="708"/>
      <c r="AF734" s="708"/>
      <c r="AG734" s="708"/>
      <c r="AH734" s="708"/>
      <c r="AI734" s="708"/>
      <c r="AJ734" s="708"/>
      <c r="AK734" s="708"/>
      <c r="AL734" s="708"/>
      <c r="AM734" s="708"/>
      <c r="AN734" s="708"/>
      <c r="AO734" s="708"/>
      <c r="AP734" s="708"/>
      <c r="AQ734" s="708"/>
      <c r="AR734" s="708"/>
      <c r="AS734" s="708"/>
      <c r="AT734" s="708"/>
      <c r="AU734" s="708"/>
      <c r="AV734" s="708"/>
      <c r="AW734" s="708"/>
      <c r="AX734" s="708"/>
      <c r="AY734" s="708"/>
      <c r="AZ734" s="708"/>
      <c r="BA734" s="708"/>
      <c r="BB734" s="708"/>
      <c r="BC734" s="708"/>
      <c r="BD734" s="708"/>
      <c r="BE734" s="708"/>
      <c r="BF734" s="708"/>
      <c r="BG734" s="708"/>
      <c r="BH734" s="708"/>
      <c r="BI734" s="708"/>
      <c r="BJ734" s="708"/>
      <c r="BK734" s="708"/>
      <c r="BL734" s="708"/>
      <c r="BM734" s="708"/>
    </row>
    <row r="735">
      <c r="A735" s="704"/>
      <c r="B735" s="708"/>
      <c r="C735" s="765"/>
      <c r="D735" s="708"/>
      <c r="E735" s="708"/>
      <c r="F735" s="708"/>
      <c r="G735" s="708"/>
      <c r="H735" s="708"/>
      <c r="I735" s="708"/>
      <c r="J735" s="708"/>
      <c r="K735" s="708"/>
      <c r="L735" s="708"/>
      <c r="M735" s="708"/>
      <c r="N735" s="708"/>
      <c r="O735" s="708"/>
      <c r="P735" s="708"/>
      <c r="Q735" s="708"/>
      <c r="R735" s="708"/>
      <c r="S735" s="708"/>
      <c r="T735" s="708"/>
      <c r="U735" s="708"/>
      <c r="V735" s="708"/>
      <c r="W735" s="708"/>
      <c r="X735" s="708"/>
      <c r="Y735" s="708"/>
      <c r="Z735" s="708"/>
      <c r="AA735" s="708"/>
      <c r="AB735" s="708"/>
      <c r="AC735" s="708"/>
      <c r="AD735" s="708"/>
      <c r="AE735" s="708"/>
      <c r="AF735" s="708"/>
      <c r="AG735" s="708"/>
      <c r="AH735" s="708"/>
      <c r="AI735" s="708"/>
      <c r="AJ735" s="708"/>
      <c r="AK735" s="708"/>
      <c r="AL735" s="708"/>
      <c r="AM735" s="708"/>
      <c r="AN735" s="708"/>
      <c r="AO735" s="708"/>
      <c r="AP735" s="708"/>
      <c r="AQ735" s="708"/>
      <c r="AR735" s="708"/>
      <c r="AS735" s="708"/>
      <c r="AT735" s="708"/>
      <c r="AU735" s="708"/>
      <c r="AV735" s="708"/>
      <c r="AW735" s="708"/>
      <c r="AX735" s="708"/>
      <c r="AY735" s="708"/>
      <c r="AZ735" s="708"/>
      <c r="BA735" s="708"/>
      <c r="BB735" s="708"/>
      <c r="BC735" s="708"/>
      <c r="BD735" s="708"/>
      <c r="BE735" s="708"/>
      <c r="BF735" s="708"/>
      <c r="BG735" s="708"/>
      <c r="BH735" s="708"/>
      <c r="BI735" s="708"/>
      <c r="BJ735" s="708"/>
      <c r="BK735" s="708"/>
      <c r="BL735" s="708"/>
      <c r="BM735" s="708"/>
    </row>
    <row r="736">
      <c r="A736" s="704"/>
      <c r="B736" s="708"/>
      <c r="C736" s="765"/>
      <c r="D736" s="708"/>
      <c r="E736" s="708"/>
      <c r="F736" s="708"/>
      <c r="G736" s="708"/>
      <c r="H736" s="708"/>
      <c r="I736" s="708"/>
      <c r="J736" s="708"/>
      <c r="K736" s="708"/>
      <c r="L736" s="708"/>
      <c r="M736" s="708"/>
      <c r="N736" s="708"/>
      <c r="O736" s="708"/>
      <c r="P736" s="708"/>
      <c r="Q736" s="708"/>
      <c r="R736" s="708"/>
      <c r="S736" s="708"/>
      <c r="T736" s="708"/>
      <c r="U736" s="708"/>
      <c r="V736" s="708"/>
      <c r="W736" s="708"/>
      <c r="X736" s="708"/>
      <c r="Y736" s="708"/>
      <c r="Z736" s="708"/>
      <c r="AA736" s="708"/>
      <c r="AB736" s="708"/>
      <c r="AC736" s="708"/>
      <c r="AD736" s="708"/>
      <c r="AE736" s="708"/>
      <c r="AF736" s="708"/>
      <c r="AG736" s="708"/>
      <c r="AH736" s="708"/>
      <c r="AI736" s="708"/>
      <c r="AJ736" s="708"/>
      <c r="AK736" s="708"/>
      <c r="AL736" s="708"/>
      <c r="AM736" s="708"/>
      <c r="AN736" s="708"/>
      <c r="AO736" s="708"/>
      <c r="AP736" s="708"/>
      <c r="AQ736" s="708"/>
      <c r="AR736" s="708"/>
      <c r="AS736" s="708"/>
      <c r="AT736" s="708"/>
      <c r="AU736" s="708"/>
      <c r="AV736" s="708"/>
      <c r="AW736" s="708"/>
      <c r="AX736" s="708"/>
      <c r="AY736" s="708"/>
      <c r="AZ736" s="708"/>
      <c r="BA736" s="708"/>
      <c r="BB736" s="708"/>
      <c r="BC736" s="708"/>
      <c r="BD736" s="708"/>
      <c r="BE736" s="708"/>
      <c r="BF736" s="708"/>
      <c r="BG736" s="708"/>
      <c r="BH736" s="708"/>
      <c r="BI736" s="708"/>
      <c r="BJ736" s="708"/>
      <c r="BK736" s="708"/>
      <c r="BL736" s="708"/>
      <c r="BM736" s="708"/>
    </row>
    <row r="737">
      <c r="A737" s="704"/>
      <c r="B737" s="708"/>
      <c r="C737" s="765"/>
      <c r="D737" s="708"/>
      <c r="E737" s="708"/>
      <c r="F737" s="708"/>
      <c r="G737" s="708"/>
      <c r="H737" s="708"/>
      <c r="I737" s="708"/>
      <c r="J737" s="708"/>
      <c r="K737" s="708"/>
      <c r="L737" s="708"/>
      <c r="M737" s="708"/>
      <c r="N737" s="708"/>
      <c r="O737" s="708"/>
      <c r="P737" s="708"/>
      <c r="Q737" s="708"/>
      <c r="R737" s="708"/>
      <c r="S737" s="708"/>
      <c r="T737" s="708"/>
      <c r="U737" s="708"/>
      <c r="V737" s="708"/>
      <c r="W737" s="708"/>
      <c r="X737" s="708"/>
      <c r="Y737" s="708"/>
      <c r="Z737" s="708"/>
      <c r="AA737" s="708"/>
      <c r="AB737" s="708"/>
      <c r="AC737" s="708"/>
      <c r="AD737" s="708"/>
      <c r="AE737" s="708"/>
      <c r="AF737" s="708"/>
      <c r="AG737" s="708"/>
      <c r="AH737" s="708"/>
      <c r="AI737" s="708"/>
      <c r="AJ737" s="708"/>
      <c r="AK737" s="708"/>
      <c r="AL737" s="708"/>
      <c r="AM737" s="708"/>
      <c r="AN737" s="708"/>
      <c r="AO737" s="708"/>
      <c r="AP737" s="708"/>
      <c r="AQ737" s="708"/>
      <c r="AR737" s="708"/>
      <c r="AS737" s="708"/>
      <c r="AT737" s="708"/>
      <c r="AU737" s="708"/>
      <c r="AV737" s="708"/>
      <c r="AW737" s="708"/>
      <c r="AX737" s="708"/>
      <c r="AY737" s="708"/>
      <c r="AZ737" s="708"/>
      <c r="BA737" s="708"/>
      <c r="BB737" s="708"/>
      <c r="BC737" s="708"/>
      <c r="BD737" s="708"/>
      <c r="BE737" s="708"/>
      <c r="BF737" s="708"/>
      <c r="BG737" s="708"/>
      <c r="BH737" s="708"/>
      <c r="BI737" s="708"/>
      <c r="BJ737" s="708"/>
      <c r="BK737" s="708"/>
      <c r="BL737" s="708"/>
      <c r="BM737" s="708"/>
    </row>
    <row r="738">
      <c r="A738" s="704"/>
      <c r="B738" s="708"/>
      <c r="C738" s="765"/>
      <c r="D738" s="708"/>
      <c r="E738" s="708"/>
      <c r="F738" s="708"/>
      <c r="G738" s="708"/>
      <c r="H738" s="708"/>
      <c r="I738" s="708"/>
      <c r="J738" s="708"/>
      <c r="K738" s="708"/>
      <c r="L738" s="708"/>
      <c r="M738" s="708"/>
      <c r="N738" s="708"/>
      <c r="O738" s="708"/>
      <c r="P738" s="708"/>
      <c r="Q738" s="708"/>
      <c r="R738" s="708"/>
      <c r="S738" s="708"/>
      <c r="T738" s="708"/>
      <c r="U738" s="708"/>
      <c r="V738" s="708"/>
      <c r="W738" s="708"/>
      <c r="X738" s="708"/>
      <c r="Y738" s="708"/>
      <c r="Z738" s="708"/>
      <c r="AA738" s="708"/>
      <c r="AB738" s="708"/>
      <c r="AC738" s="708"/>
      <c r="AD738" s="708"/>
      <c r="AE738" s="708"/>
      <c r="AF738" s="708"/>
      <c r="AG738" s="708"/>
      <c r="AH738" s="708"/>
      <c r="AI738" s="708"/>
      <c r="AJ738" s="708"/>
      <c r="AK738" s="708"/>
      <c r="AL738" s="708"/>
      <c r="AM738" s="708"/>
      <c r="AN738" s="708"/>
      <c r="AO738" s="708"/>
      <c r="AP738" s="708"/>
      <c r="AQ738" s="708"/>
      <c r="AR738" s="708"/>
      <c r="AS738" s="708"/>
      <c r="AT738" s="708"/>
      <c r="AU738" s="708"/>
      <c r="AV738" s="708"/>
      <c r="AW738" s="708"/>
      <c r="AX738" s="708"/>
      <c r="AY738" s="708"/>
      <c r="AZ738" s="708"/>
      <c r="BA738" s="708"/>
      <c r="BB738" s="708"/>
      <c r="BC738" s="708"/>
      <c r="BD738" s="708"/>
      <c r="BE738" s="708"/>
      <c r="BF738" s="708"/>
      <c r="BG738" s="708"/>
      <c r="BH738" s="708"/>
      <c r="BI738" s="708"/>
      <c r="BJ738" s="708"/>
      <c r="BK738" s="708"/>
      <c r="BL738" s="708"/>
      <c r="BM738" s="708"/>
    </row>
    <row r="739">
      <c r="A739" s="704"/>
      <c r="B739" s="708"/>
      <c r="C739" s="765"/>
      <c r="D739" s="708"/>
      <c r="E739" s="708"/>
      <c r="F739" s="708"/>
      <c r="G739" s="708"/>
      <c r="H739" s="708"/>
      <c r="I739" s="708"/>
      <c r="J739" s="708"/>
      <c r="K739" s="708"/>
      <c r="L739" s="708"/>
      <c r="M739" s="708"/>
      <c r="N739" s="708"/>
      <c r="O739" s="708"/>
      <c r="P739" s="708"/>
      <c r="Q739" s="708"/>
      <c r="R739" s="708"/>
      <c r="S739" s="708"/>
      <c r="T739" s="708"/>
      <c r="U739" s="708"/>
      <c r="V739" s="708"/>
      <c r="W739" s="708"/>
      <c r="X739" s="708"/>
      <c r="Y739" s="708"/>
      <c r="Z739" s="708"/>
      <c r="AA739" s="708"/>
      <c r="AB739" s="708"/>
      <c r="AC739" s="708"/>
      <c r="AD739" s="708"/>
      <c r="AE739" s="708"/>
      <c r="AF739" s="708"/>
      <c r="AG739" s="708"/>
      <c r="AH739" s="708"/>
      <c r="AI739" s="708"/>
      <c r="AJ739" s="708"/>
      <c r="AK739" s="708"/>
      <c r="AL739" s="708"/>
      <c r="AM739" s="708"/>
      <c r="AN739" s="708"/>
      <c r="AO739" s="708"/>
      <c r="AP739" s="708"/>
      <c r="AQ739" s="708"/>
      <c r="AR739" s="708"/>
      <c r="AS739" s="708"/>
      <c r="AT739" s="708"/>
      <c r="AU739" s="708"/>
      <c r="AV739" s="708"/>
      <c r="AW739" s="708"/>
      <c r="AX739" s="708"/>
      <c r="AY739" s="708"/>
      <c r="AZ739" s="708"/>
      <c r="BA739" s="708"/>
      <c r="BB739" s="708"/>
      <c r="BC739" s="708"/>
      <c r="BD739" s="708"/>
      <c r="BE739" s="708"/>
      <c r="BF739" s="708"/>
      <c r="BG739" s="708"/>
      <c r="BH739" s="708"/>
      <c r="BI739" s="708"/>
      <c r="BJ739" s="708"/>
      <c r="BK739" s="708"/>
      <c r="BL739" s="708"/>
      <c r="BM739" s="708"/>
    </row>
    <row r="740">
      <c r="A740" s="704"/>
      <c r="B740" s="708"/>
      <c r="C740" s="765"/>
      <c r="D740" s="708"/>
      <c r="E740" s="708"/>
      <c r="F740" s="708"/>
      <c r="G740" s="708"/>
      <c r="H740" s="708"/>
      <c r="I740" s="708"/>
      <c r="J740" s="708"/>
      <c r="K740" s="708"/>
      <c r="L740" s="708"/>
      <c r="M740" s="708"/>
      <c r="N740" s="708"/>
      <c r="O740" s="708"/>
      <c r="P740" s="708"/>
      <c r="Q740" s="708"/>
      <c r="R740" s="708"/>
      <c r="S740" s="708"/>
      <c r="T740" s="708"/>
      <c r="U740" s="708"/>
      <c r="V740" s="708"/>
      <c r="W740" s="708"/>
      <c r="X740" s="708"/>
      <c r="Y740" s="708"/>
      <c r="Z740" s="708"/>
      <c r="AA740" s="708"/>
      <c r="AB740" s="708"/>
      <c r="AC740" s="708"/>
      <c r="AD740" s="708"/>
      <c r="AE740" s="708"/>
      <c r="AF740" s="708"/>
      <c r="AG740" s="708"/>
      <c r="AH740" s="708"/>
      <c r="AI740" s="708"/>
      <c r="AJ740" s="708"/>
      <c r="AK740" s="708"/>
      <c r="AL740" s="708"/>
      <c r="AM740" s="708"/>
      <c r="AN740" s="708"/>
      <c r="AO740" s="708"/>
      <c r="AP740" s="708"/>
      <c r="AQ740" s="708"/>
      <c r="AR740" s="708"/>
      <c r="AS740" s="708"/>
      <c r="AT740" s="708"/>
      <c r="AU740" s="708"/>
      <c r="AV740" s="708"/>
      <c r="AW740" s="708"/>
      <c r="AX740" s="708"/>
      <c r="AY740" s="708"/>
      <c r="AZ740" s="708"/>
      <c r="BA740" s="708"/>
      <c r="BB740" s="708"/>
      <c r="BC740" s="708"/>
      <c r="BD740" s="708"/>
      <c r="BE740" s="708"/>
      <c r="BF740" s="708"/>
      <c r="BG740" s="708"/>
      <c r="BH740" s="708"/>
      <c r="BI740" s="708"/>
      <c r="BJ740" s="708"/>
      <c r="BK740" s="708"/>
      <c r="BL740" s="708"/>
      <c r="BM740" s="708"/>
    </row>
    <row r="741">
      <c r="A741" s="704"/>
      <c r="B741" s="708"/>
      <c r="C741" s="765"/>
      <c r="D741" s="708"/>
      <c r="E741" s="708"/>
      <c r="F741" s="708"/>
      <c r="G741" s="708"/>
      <c r="H741" s="708"/>
      <c r="I741" s="708"/>
      <c r="J741" s="708"/>
      <c r="K741" s="708"/>
      <c r="L741" s="708"/>
      <c r="M741" s="708"/>
      <c r="N741" s="708"/>
      <c r="O741" s="708"/>
      <c r="P741" s="708"/>
      <c r="Q741" s="708"/>
      <c r="R741" s="708"/>
      <c r="S741" s="708"/>
      <c r="T741" s="708"/>
      <c r="U741" s="708"/>
      <c r="V741" s="708"/>
      <c r="W741" s="708"/>
      <c r="X741" s="708"/>
      <c r="Y741" s="708"/>
      <c r="Z741" s="708"/>
      <c r="AA741" s="708"/>
      <c r="AB741" s="708"/>
      <c r="AC741" s="708"/>
      <c r="AD741" s="708"/>
      <c r="AE741" s="708"/>
      <c r="AF741" s="708"/>
      <c r="AG741" s="708"/>
      <c r="AH741" s="708"/>
      <c r="AI741" s="708"/>
      <c r="AJ741" s="708"/>
      <c r="AK741" s="708"/>
      <c r="AL741" s="708"/>
      <c r="AM741" s="708"/>
      <c r="AN741" s="708"/>
      <c r="AO741" s="708"/>
      <c r="AP741" s="708"/>
      <c r="AQ741" s="708"/>
      <c r="AR741" s="708"/>
      <c r="AS741" s="708"/>
      <c r="AT741" s="708"/>
      <c r="AU741" s="708"/>
      <c r="AV741" s="708"/>
      <c r="AW741" s="708"/>
      <c r="AX741" s="708"/>
      <c r="AY741" s="708"/>
      <c r="AZ741" s="708"/>
      <c r="BA741" s="708"/>
      <c r="BB741" s="708"/>
      <c r="BC741" s="708"/>
      <c r="BD741" s="708"/>
      <c r="BE741" s="708"/>
      <c r="BF741" s="708"/>
      <c r="BG741" s="708"/>
      <c r="BH741" s="708"/>
      <c r="BI741" s="708"/>
      <c r="BJ741" s="708"/>
      <c r="BK741" s="708"/>
      <c r="BL741" s="708"/>
      <c r="BM741" s="708"/>
    </row>
    <row r="742">
      <c r="A742" s="704"/>
      <c r="B742" s="708"/>
      <c r="C742" s="765"/>
      <c r="D742" s="708"/>
      <c r="E742" s="708"/>
      <c r="F742" s="708"/>
      <c r="G742" s="708"/>
      <c r="H742" s="708"/>
      <c r="I742" s="708"/>
      <c r="J742" s="708"/>
      <c r="K742" s="708"/>
      <c r="L742" s="708"/>
      <c r="M742" s="708"/>
      <c r="N742" s="708"/>
      <c r="O742" s="708"/>
      <c r="P742" s="708"/>
      <c r="Q742" s="708"/>
      <c r="R742" s="708"/>
      <c r="S742" s="708"/>
      <c r="T742" s="708"/>
      <c r="U742" s="708"/>
      <c r="V742" s="708"/>
      <c r="W742" s="708"/>
      <c r="X742" s="708"/>
      <c r="Y742" s="708"/>
      <c r="Z742" s="708"/>
      <c r="AA742" s="708"/>
      <c r="AB742" s="708"/>
      <c r="AC742" s="708"/>
      <c r="AD742" s="708"/>
      <c r="AE742" s="708"/>
      <c r="AF742" s="708"/>
      <c r="AG742" s="708"/>
      <c r="AH742" s="708"/>
      <c r="AI742" s="708"/>
      <c r="AJ742" s="708"/>
      <c r="AK742" s="708"/>
      <c r="AL742" s="708"/>
      <c r="AM742" s="708"/>
      <c r="AN742" s="708"/>
      <c r="AO742" s="708"/>
      <c r="AP742" s="708"/>
      <c r="AQ742" s="708"/>
      <c r="AR742" s="708"/>
      <c r="AS742" s="708"/>
      <c r="AT742" s="708"/>
      <c r="AU742" s="708"/>
      <c r="AV742" s="708"/>
      <c r="AW742" s="708"/>
      <c r="AX742" s="708"/>
      <c r="AY742" s="708"/>
      <c r="AZ742" s="708"/>
      <c r="BA742" s="708"/>
      <c r="BB742" s="708"/>
      <c r="BC742" s="708"/>
      <c r="BD742" s="708"/>
      <c r="BE742" s="708"/>
      <c r="BF742" s="708"/>
      <c r="BG742" s="708"/>
      <c r="BH742" s="708"/>
      <c r="BI742" s="708"/>
      <c r="BJ742" s="708"/>
      <c r="BK742" s="708"/>
      <c r="BL742" s="708"/>
      <c r="BM742" s="708"/>
    </row>
    <row r="743">
      <c r="A743" s="704"/>
      <c r="B743" s="708"/>
      <c r="C743" s="765"/>
      <c r="D743" s="708"/>
      <c r="E743" s="708"/>
      <c r="F743" s="708"/>
      <c r="G743" s="708"/>
      <c r="H743" s="708"/>
      <c r="I743" s="708"/>
      <c r="J743" s="708"/>
      <c r="K743" s="708"/>
      <c r="L743" s="708"/>
      <c r="M743" s="708"/>
      <c r="N743" s="708"/>
      <c r="O743" s="708"/>
      <c r="P743" s="708"/>
      <c r="Q743" s="708"/>
      <c r="R743" s="708"/>
      <c r="S743" s="708"/>
      <c r="T743" s="708"/>
      <c r="U743" s="708"/>
      <c r="V743" s="708"/>
      <c r="W743" s="708"/>
      <c r="X743" s="708"/>
      <c r="Y743" s="708"/>
      <c r="Z743" s="708"/>
      <c r="AA743" s="708"/>
      <c r="AB743" s="708"/>
      <c r="AC743" s="708"/>
      <c r="AD743" s="708"/>
      <c r="AE743" s="708"/>
      <c r="AF743" s="708"/>
      <c r="AG743" s="708"/>
      <c r="AH743" s="708"/>
      <c r="AI743" s="708"/>
      <c r="AJ743" s="708"/>
      <c r="AK743" s="708"/>
      <c r="AL743" s="708"/>
      <c r="AM743" s="708"/>
      <c r="AN743" s="708"/>
      <c r="AO743" s="708"/>
      <c r="AP743" s="708"/>
      <c r="AQ743" s="708"/>
      <c r="AR743" s="708"/>
      <c r="AS743" s="708"/>
      <c r="AT743" s="708"/>
      <c r="AU743" s="708"/>
      <c r="AV743" s="708"/>
      <c r="AW743" s="708"/>
      <c r="AX743" s="708"/>
      <c r="AY743" s="708"/>
      <c r="AZ743" s="708"/>
      <c r="BA743" s="708"/>
      <c r="BB743" s="708"/>
      <c r="BC743" s="708"/>
      <c r="BD743" s="708"/>
      <c r="BE743" s="708"/>
      <c r="BF743" s="708"/>
      <c r="BG743" s="708"/>
      <c r="BH743" s="708"/>
      <c r="BI743" s="708"/>
      <c r="BJ743" s="708"/>
      <c r="BK743" s="708"/>
      <c r="BL743" s="708"/>
      <c r="BM743" s="708"/>
    </row>
    <row r="744">
      <c r="A744" s="704"/>
      <c r="B744" s="708"/>
      <c r="C744" s="765"/>
      <c r="D744" s="708"/>
      <c r="E744" s="708"/>
      <c r="F744" s="708"/>
      <c r="G744" s="708"/>
      <c r="H744" s="708"/>
      <c r="I744" s="708"/>
      <c r="J744" s="708"/>
      <c r="K744" s="708"/>
      <c r="L744" s="708"/>
      <c r="M744" s="708"/>
      <c r="N744" s="708"/>
      <c r="O744" s="708"/>
      <c r="P744" s="708"/>
      <c r="Q744" s="708"/>
      <c r="R744" s="708"/>
      <c r="S744" s="708"/>
      <c r="T744" s="708"/>
      <c r="U744" s="708"/>
      <c r="V744" s="708"/>
      <c r="W744" s="708"/>
      <c r="X744" s="708"/>
      <c r="Y744" s="708"/>
      <c r="Z744" s="708"/>
      <c r="AA744" s="708"/>
      <c r="AB744" s="708"/>
      <c r="AC744" s="708"/>
      <c r="AD744" s="708"/>
      <c r="AE744" s="708"/>
      <c r="AF744" s="708"/>
      <c r="AG744" s="708"/>
      <c r="AH744" s="708"/>
      <c r="AI744" s="708"/>
      <c r="AJ744" s="708"/>
      <c r="AK744" s="708"/>
      <c r="AL744" s="708"/>
      <c r="AM744" s="708"/>
      <c r="AN744" s="708"/>
      <c r="AO744" s="708"/>
      <c r="AP744" s="708"/>
      <c r="AQ744" s="708"/>
      <c r="AR744" s="708"/>
      <c r="AS744" s="708"/>
      <c r="AT744" s="708"/>
      <c r="AU744" s="708"/>
      <c r="AV744" s="708"/>
      <c r="AW744" s="708"/>
      <c r="AX744" s="708"/>
      <c r="AY744" s="708"/>
      <c r="AZ744" s="708"/>
      <c r="BA744" s="708"/>
      <c r="BB744" s="708"/>
      <c r="BC744" s="708"/>
      <c r="BD744" s="708"/>
      <c r="BE744" s="708"/>
      <c r="BF744" s="708"/>
      <c r="BG744" s="708"/>
      <c r="BH744" s="708"/>
      <c r="BI744" s="708"/>
      <c r="BJ744" s="708"/>
      <c r="BK744" s="708"/>
      <c r="BL744" s="708"/>
      <c r="BM744" s="708"/>
    </row>
    <row r="745">
      <c r="A745" s="704"/>
      <c r="B745" s="708"/>
      <c r="C745" s="765"/>
      <c r="D745" s="708"/>
      <c r="E745" s="708"/>
      <c r="F745" s="708"/>
      <c r="G745" s="708"/>
      <c r="H745" s="708"/>
      <c r="I745" s="708"/>
      <c r="J745" s="708"/>
      <c r="K745" s="708"/>
      <c r="L745" s="708"/>
      <c r="M745" s="708"/>
      <c r="N745" s="708"/>
      <c r="O745" s="708"/>
      <c r="P745" s="708"/>
      <c r="Q745" s="708"/>
      <c r="R745" s="708"/>
      <c r="S745" s="708"/>
      <c r="T745" s="708"/>
      <c r="U745" s="708"/>
      <c r="V745" s="708"/>
      <c r="W745" s="708"/>
      <c r="X745" s="708"/>
      <c r="Y745" s="708"/>
      <c r="Z745" s="708"/>
      <c r="AA745" s="708"/>
      <c r="AB745" s="708"/>
      <c r="AC745" s="708"/>
      <c r="AD745" s="708"/>
      <c r="AE745" s="708"/>
      <c r="AF745" s="708"/>
      <c r="AG745" s="708"/>
      <c r="AH745" s="708"/>
      <c r="AI745" s="708"/>
      <c r="AJ745" s="708"/>
      <c r="AK745" s="708"/>
      <c r="AL745" s="708"/>
      <c r="AM745" s="708"/>
      <c r="AN745" s="708"/>
      <c r="AO745" s="708"/>
      <c r="AP745" s="708"/>
      <c r="AQ745" s="708"/>
      <c r="AR745" s="708"/>
      <c r="AS745" s="708"/>
      <c r="AT745" s="708"/>
      <c r="AU745" s="708"/>
      <c r="AV745" s="708"/>
      <c r="AW745" s="708"/>
      <c r="AX745" s="708"/>
      <c r="AY745" s="708"/>
      <c r="AZ745" s="708"/>
      <c r="BA745" s="708"/>
      <c r="BB745" s="708"/>
      <c r="BC745" s="708"/>
      <c r="BD745" s="708"/>
      <c r="BE745" s="708"/>
      <c r="BF745" s="708"/>
      <c r="BG745" s="708"/>
      <c r="BH745" s="708"/>
      <c r="BI745" s="708"/>
      <c r="BJ745" s="708"/>
      <c r="BK745" s="708"/>
      <c r="BL745" s="708"/>
      <c r="BM745" s="708"/>
    </row>
    <row r="746">
      <c r="A746" s="704"/>
      <c r="B746" s="708"/>
      <c r="C746" s="765"/>
      <c r="D746" s="708"/>
      <c r="E746" s="708"/>
      <c r="F746" s="708"/>
      <c r="G746" s="708"/>
      <c r="H746" s="708"/>
      <c r="I746" s="708"/>
      <c r="J746" s="708"/>
      <c r="K746" s="708"/>
      <c r="L746" s="708"/>
      <c r="M746" s="708"/>
      <c r="N746" s="708"/>
      <c r="O746" s="708"/>
      <c r="P746" s="708"/>
      <c r="Q746" s="708"/>
      <c r="R746" s="708"/>
      <c r="S746" s="708"/>
      <c r="T746" s="708"/>
      <c r="U746" s="708"/>
      <c r="V746" s="708"/>
      <c r="W746" s="708"/>
      <c r="X746" s="708"/>
      <c r="Y746" s="708"/>
      <c r="Z746" s="708"/>
      <c r="AA746" s="708"/>
      <c r="AB746" s="708"/>
      <c r="AC746" s="708"/>
      <c r="AD746" s="708"/>
      <c r="AE746" s="708"/>
      <c r="AF746" s="708"/>
      <c r="AG746" s="708"/>
      <c r="AH746" s="708"/>
      <c r="AI746" s="708"/>
      <c r="AJ746" s="708"/>
      <c r="AK746" s="708"/>
      <c r="AL746" s="708"/>
      <c r="AM746" s="708"/>
      <c r="AN746" s="708"/>
      <c r="AO746" s="708"/>
      <c r="AP746" s="708"/>
      <c r="AQ746" s="708"/>
      <c r="AR746" s="708"/>
      <c r="AS746" s="708"/>
      <c r="AT746" s="708"/>
      <c r="AU746" s="708"/>
      <c r="AV746" s="708"/>
      <c r="AW746" s="708"/>
      <c r="AX746" s="708"/>
      <c r="AY746" s="708"/>
      <c r="AZ746" s="708"/>
      <c r="BA746" s="708"/>
      <c r="BB746" s="708"/>
      <c r="BC746" s="708"/>
      <c r="BD746" s="708"/>
      <c r="BE746" s="708"/>
      <c r="BF746" s="708"/>
      <c r="BG746" s="708"/>
      <c r="BH746" s="708"/>
      <c r="BI746" s="708"/>
      <c r="BJ746" s="708"/>
      <c r="BK746" s="708"/>
      <c r="BL746" s="708"/>
      <c r="BM746" s="708"/>
    </row>
    <row r="747">
      <c r="A747" s="704"/>
      <c r="B747" s="708"/>
      <c r="C747" s="765"/>
      <c r="D747" s="708"/>
      <c r="E747" s="708"/>
      <c r="F747" s="708"/>
      <c r="G747" s="708"/>
      <c r="H747" s="708"/>
      <c r="I747" s="708"/>
      <c r="J747" s="708"/>
      <c r="K747" s="708"/>
      <c r="L747" s="708"/>
      <c r="M747" s="708"/>
      <c r="N747" s="708"/>
      <c r="O747" s="708"/>
      <c r="P747" s="708"/>
      <c r="Q747" s="708"/>
      <c r="R747" s="708"/>
      <c r="S747" s="708"/>
      <c r="T747" s="708"/>
      <c r="U747" s="708"/>
      <c r="V747" s="708"/>
      <c r="W747" s="708"/>
      <c r="X747" s="708"/>
      <c r="Y747" s="708"/>
      <c r="Z747" s="708"/>
      <c r="AA747" s="708"/>
      <c r="AB747" s="708"/>
      <c r="AC747" s="708"/>
      <c r="AD747" s="708"/>
      <c r="AE747" s="708"/>
      <c r="AF747" s="708"/>
      <c r="AG747" s="708"/>
      <c r="AH747" s="708"/>
      <c r="AI747" s="708"/>
      <c r="AJ747" s="708"/>
      <c r="AK747" s="708"/>
      <c r="AL747" s="708"/>
      <c r="AM747" s="708"/>
      <c r="AN747" s="708"/>
      <c r="AO747" s="708"/>
      <c r="AP747" s="708"/>
      <c r="AQ747" s="708"/>
      <c r="AR747" s="708"/>
      <c r="AS747" s="708"/>
      <c r="AT747" s="708"/>
      <c r="AU747" s="708"/>
      <c r="AV747" s="708"/>
      <c r="AW747" s="708"/>
      <c r="AX747" s="708"/>
      <c r="AY747" s="708"/>
      <c r="AZ747" s="708"/>
      <c r="BA747" s="708"/>
      <c r="BB747" s="708"/>
      <c r="BC747" s="708"/>
      <c r="BD747" s="708"/>
      <c r="BE747" s="708"/>
      <c r="BF747" s="708"/>
      <c r="BG747" s="708"/>
      <c r="BH747" s="708"/>
      <c r="BI747" s="708"/>
      <c r="BJ747" s="708"/>
      <c r="BK747" s="708"/>
      <c r="BL747" s="708"/>
      <c r="BM747" s="708"/>
    </row>
    <row r="748">
      <c r="A748" s="704"/>
      <c r="B748" s="708"/>
      <c r="C748" s="765"/>
      <c r="D748" s="708"/>
      <c r="E748" s="708"/>
      <c r="F748" s="708"/>
      <c r="G748" s="708"/>
      <c r="H748" s="708"/>
      <c r="I748" s="708"/>
      <c r="J748" s="708"/>
      <c r="K748" s="708"/>
      <c r="L748" s="708"/>
      <c r="M748" s="708"/>
      <c r="N748" s="708"/>
      <c r="O748" s="708"/>
      <c r="P748" s="708"/>
      <c r="Q748" s="708"/>
      <c r="R748" s="708"/>
      <c r="S748" s="708"/>
      <c r="T748" s="708"/>
      <c r="U748" s="708"/>
      <c r="V748" s="708"/>
      <c r="W748" s="708"/>
      <c r="X748" s="708"/>
      <c r="Y748" s="708"/>
      <c r="Z748" s="708"/>
      <c r="AA748" s="708"/>
      <c r="AB748" s="708"/>
      <c r="AC748" s="708"/>
      <c r="AD748" s="708"/>
      <c r="AE748" s="708"/>
      <c r="AF748" s="708"/>
      <c r="AG748" s="708"/>
      <c r="AH748" s="708"/>
      <c r="AI748" s="708"/>
      <c r="AJ748" s="708"/>
      <c r="AK748" s="708"/>
      <c r="AL748" s="708"/>
      <c r="AM748" s="708"/>
      <c r="AN748" s="708"/>
      <c r="AO748" s="708"/>
      <c r="AP748" s="708"/>
      <c r="AQ748" s="708"/>
      <c r="AR748" s="708"/>
      <c r="AS748" s="708"/>
      <c r="AT748" s="708"/>
      <c r="AU748" s="708"/>
      <c r="AV748" s="708"/>
      <c r="AW748" s="708"/>
      <c r="AX748" s="708"/>
      <c r="AY748" s="708"/>
      <c r="AZ748" s="708"/>
      <c r="BA748" s="708"/>
      <c r="BB748" s="708"/>
      <c r="BC748" s="708"/>
      <c r="BD748" s="708"/>
      <c r="BE748" s="708"/>
      <c r="BF748" s="708"/>
      <c r="BG748" s="708"/>
      <c r="BH748" s="708"/>
      <c r="BI748" s="708"/>
      <c r="BJ748" s="708"/>
      <c r="BK748" s="708"/>
      <c r="BL748" s="708"/>
      <c r="BM748" s="708"/>
    </row>
    <row r="749">
      <c r="A749" s="704"/>
      <c r="B749" s="708"/>
      <c r="C749" s="765"/>
      <c r="D749" s="708"/>
      <c r="E749" s="708"/>
      <c r="F749" s="708"/>
      <c r="G749" s="708"/>
      <c r="H749" s="708"/>
      <c r="I749" s="708"/>
      <c r="J749" s="708"/>
      <c r="K749" s="708"/>
      <c r="L749" s="708"/>
      <c r="M749" s="708"/>
      <c r="N749" s="708"/>
      <c r="O749" s="708"/>
      <c r="P749" s="708"/>
      <c r="Q749" s="708"/>
      <c r="R749" s="708"/>
      <c r="S749" s="708"/>
      <c r="T749" s="708"/>
      <c r="U749" s="708"/>
      <c r="V749" s="708"/>
      <c r="W749" s="708"/>
      <c r="X749" s="708"/>
      <c r="Y749" s="708"/>
      <c r="Z749" s="708"/>
      <c r="AA749" s="708"/>
      <c r="AB749" s="708"/>
      <c r="AC749" s="708"/>
      <c r="AD749" s="708"/>
      <c r="AE749" s="708"/>
      <c r="AF749" s="708"/>
      <c r="AG749" s="708"/>
      <c r="AH749" s="708"/>
      <c r="AI749" s="708"/>
      <c r="AJ749" s="708"/>
      <c r="AK749" s="708"/>
      <c r="AL749" s="708"/>
      <c r="AM749" s="708"/>
      <c r="AN749" s="708"/>
      <c r="AO749" s="708"/>
      <c r="AP749" s="708"/>
      <c r="AQ749" s="708"/>
      <c r="AR749" s="708"/>
      <c r="AS749" s="708"/>
      <c r="AT749" s="708"/>
      <c r="AU749" s="708"/>
      <c r="AV749" s="708"/>
      <c r="AW749" s="708"/>
      <c r="AX749" s="708"/>
      <c r="AY749" s="708"/>
      <c r="AZ749" s="708"/>
      <c r="BA749" s="708"/>
      <c r="BB749" s="708"/>
      <c r="BC749" s="708"/>
      <c r="BD749" s="708"/>
      <c r="BE749" s="708"/>
      <c r="BF749" s="708"/>
      <c r="BG749" s="708"/>
      <c r="BH749" s="708"/>
      <c r="BI749" s="708"/>
      <c r="BJ749" s="708"/>
      <c r="BK749" s="708"/>
      <c r="BL749" s="708"/>
      <c r="BM749" s="708"/>
    </row>
    <row r="750">
      <c r="A750" s="704"/>
      <c r="B750" s="708"/>
      <c r="C750" s="765"/>
      <c r="D750" s="708"/>
      <c r="E750" s="708"/>
      <c r="F750" s="708"/>
      <c r="G750" s="708"/>
      <c r="H750" s="708"/>
      <c r="I750" s="708"/>
      <c r="J750" s="708"/>
      <c r="K750" s="708"/>
      <c r="L750" s="708"/>
      <c r="M750" s="708"/>
      <c r="N750" s="708"/>
      <c r="O750" s="708"/>
      <c r="P750" s="708"/>
      <c r="Q750" s="708"/>
      <c r="R750" s="708"/>
      <c r="S750" s="708"/>
      <c r="T750" s="708"/>
      <c r="U750" s="708"/>
      <c r="V750" s="708"/>
      <c r="W750" s="708"/>
      <c r="X750" s="708"/>
      <c r="Y750" s="708"/>
      <c r="Z750" s="708"/>
      <c r="AA750" s="708"/>
      <c r="AB750" s="708"/>
      <c r="AC750" s="708"/>
      <c r="AD750" s="708"/>
      <c r="AE750" s="708"/>
      <c r="AF750" s="708"/>
      <c r="AG750" s="708"/>
      <c r="AH750" s="708"/>
      <c r="AI750" s="708"/>
      <c r="AJ750" s="708"/>
      <c r="AK750" s="708"/>
      <c r="AL750" s="708"/>
      <c r="AM750" s="708"/>
      <c r="AN750" s="708"/>
      <c r="AO750" s="708"/>
      <c r="AP750" s="708"/>
      <c r="AQ750" s="708"/>
      <c r="AR750" s="708"/>
      <c r="AS750" s="708"/>
      <c r="AT750" s="708"/>
      <c r="AU750" s="708"/>
      <c r="AV750" s="708"/>
      <c r="AW750" s="708"/>
      <c r="AX750" s="708"/>
      <c r="AY750" s="708"/>
      <c r="AZ750" s="708"/>
      <c r="BA750" s="708"/>
      <c r="BB750" s="708"/>
      <c r="BC750" s="708"/>
      <c r="BD750" s="708"/>
      <c r="BE750" s="708"/>
      <c r="BF750" s="708"/>
      <c r="BG750" s="708"/>
      <c r="BH750" s="708"/>
      <c r="BI750" s="708"/>
      <c r="BJ750" s="708"/>
      <c r="BK750" s="708"/>
      <c r="BL750" s="708"/>
      <c r="BM750" s="708"/>
    </row>
    <row r="751">
      <c r="A751" s="704"/>
      <c r="B751" s="708"/>
      <c r="C751" s="765"/>
      <c r="D751" s="708"/>
      <c r="E751" s="708"/>
      <c r="F751" s="708"/>
      <c r="G751" s="708"/>
      <c r="H751" s="708"/>
      <c r="I751" s="708"/>
      <c r="J751" s="708"/>
      <c r="K751" s="708"/>
      <c r="L751" s="708"/>
      <c r="M751" s="708"/>
      <c r="N751" s="708"/>
      <c r="O751" s="708"/>
      <c r="P751" s="708"/>
      <c r="Q751" s="708"/>
      <c r="R751" s="708"/>
      <c r="S751" s="708"/>
      <c r="T751" s="708"/>
      <c r="U751" s="708"/>
      <c r="V751" s="708"/>
      <c r="W751" s="708"/>
      <c r="X751" s="708"/>
      <c r="Y751" s="708"/>
      <c r="Z751" s="708"/>
      <c r="AA751" s="708"/>
      <c r="AB751" s="708"/>
      <c r="AC751" s="708"/>
      <c r="AD751" s="708"/>
      <c r="AE751" s="708"/>
      <c r="AF751" s="708"/>
      <c r="AG751" s="708"/>
      <c r="AH751" s="708"/>
      <c r="AI751" s="708"/>
      <c r="AJ751" s="708"/>
      <c r="AK751" s="708"/>
      <c r="AL751" s="708"/>
      <c r="AM751" s="708"/>
      <c r="AN751" s="708"/>
      <c r="AO751" s="708"/>
      <c r="AP751" s="708"/>
      <c r="AQ751" s="708"/>
      <c r="AR751" s="708"/>
      <c r="AS751" s="708"/>
      <c r="AT751" s="708"/>
      <c r="AU751" s="708"/>
      <c r="AV751" s="708"/>
      <c r="AW751" s="708"/>
      <c r="AX751" s="708"/>
      <c r="AY751" s="708"/>
      <c r="AZ751" s="708"/>
      <c r="BA751" s="708"/>
      <c r="BB751" s="708"/>
      <c r="BC751" s="708"/>
      <c r="BD751" s="708"/>
      <c r="BE751" s="708"/>
      <c r="BF751" s="708"/>
      <c r="BG751" s="708"/>
      <c r="BH751" s="708"/>
      <c r="BI751" s="708"/>
      <c r="BJ751" s="708"/>
      <c r="BK751" s="708"/>
      <c r="BL751" s="708"/>
      <c r="BM751" s="708"/>
    </row>
    <row r="752">
      <c r="A752" s="704"/>
      <c r="B752" s="708"/>
      <c r="C752" s="765"/>
      <c r="D752" s="708"/>
      <c r="E752" s="708"/>
      <c r="F752" s="708"/>
      <c r="G752" s="708"/>
      <c r="H752" s="708"/>
      <c r="I752" s="708"/>
      <c r="J752" s="708"/>
      <c r="K752" s="708"/>
      <c r="L752" s="708"/>
      <c r="M752" s="708"/>
      <c r="N752" s="708"/>
      <c r="O752" s="708"/>
      <c r="P752" s="708"/>
      <c r="Q752" s="708"/>
      <c r="R752" s="708"/>
      <c r="S752" s="708"/>
      <c r="T752" s="708"/>
      <c r="U752" s="708"/>
      <c r="V752" s="708"/>
      <c r="W752" s="708"/>
      <c r="X752" s="708"/>
      <c r="Y752" s="708"/>
      <c r="Z752" s="708"/>
      <c r="AA752" s="708"/>
      <c r="AB752" s="708"/>
      <c r="AC752" s="708"/>
      <c r="AD752" s="708"/>
      <c r="AE752" s="708"/>
      <c r="AF752" s="708"/>
      <c r="AG752" s="708"/>
      <c r="AH752" s="708"/>
      <c r="AI752" s="708"/>
      <c r="AJ752" s="708"/>
      <c r="AK752" s="708"/>
      <c r="AL752" s="708"/>
      <c r="AM752" s="708"/>
      <c r="AN752" s="708"/>
      <c r="AO752" s="708"/>
      <c r="AP752" s="708"/>
      <c r="AQ752" s="708"/>
      <c r="AR752" s="708"/>
      <c r="AS752" s="708"/>
      <c r="AT752" s="708"/>
      <c r="AU752" s="708"/>
      <c r="AV752" s="708"/>
      <c r="AW752" s="708"/>
      <c r="AX752" s="708"/>
      <c r="AY752" s="708"/>
      <c r="AZ752" s="708"/>
      <c r="BA752" s="708"/>
      <c r="BB752" s="708"/>
      <c r="BC752" s="708"/>
      <c r="BD752" s="708"/>
      <c r="BE752" s="708"/>
      <c r="BF752" s="708"/>
      <c r="BG752" s="708"/>
      <c r="BH752" s="708"/>
      <c r="BI752" s="708"/>
      <c r="BJ752" s="708"/>
      <c r="BK752" s="708"/>
      <c r="BL752" s="708"/>
      <c r="BM752" s="708"/>
    </row>
    <row r="753">
      <c r="A753" s="704"/>
      <c r="B753" s="708"/>
      <c r="C753" s="765"/>
      <c r="D753" s="708"/>
      <c r="E753" s="708"/>
      <c r="F753" s="708"/>
      <c r="G753" s="708"/>
      <c r="H753" s="708"/>
      <c r="I753" s="708"/>
      <c r="J753" s="708"/>
      <c r="K753" s="708"/>
      <c r="L753" s="708"/>
      <c r="M753" s="708"/>
      <c r="N753" s="708"/>
      <c r="O753" s="708"/>
      <c r="P753" s="708"/>
      <c r="Q753" s="708"/>
      <c r="R753" s="708"/>
      <c r="S753" s="708"/>
      <c r="T753" s="708"/>
      <c r="U753" s="708"/>
      <c r="V753" s="708"/>
      <c r="W753" s="708"/>
      <c r="X753" s="708"/>
      <c r="Y753" s="708"/>
      <c r="Z753" s="708"/>
      <c r="AA753" s="708"/>
      <c r="AB753" s="708"/>
      <c r="AC753" s="708"/>
      <c r="AD753" s="708"/>
      <c r="AE753" s="708"/>
      <c r="AF753" s="708"/>
      <c r="AG753" s="708"/>
      <c r="AH753" s="708"/>
      <c r="AI753" s="708"/>
      <c r="AJ753" s="708"/>
      <c r="AK753" s="708"/>
      <c r="AL753" s="708"/>
      <c r="AM753" s="708"/>
      <c r="AN753" s="708"/>
      <c r="AO753" s="708"/>
      <c r="AP753" s="708"/>
      <c r="AQ753" s="708"/>
      <c r="AR753" s="708"/>
      <c r="AS753" s="708"/>
      <c r="AT753" s="708"/>
      <c r="AU753" s="708"/>
      <c r="AV753" s="708"/>
      <c r="AW753" s="708"/>
      <c r="AX753" s="708"/>
      <c r="AY753" s="708"/>
      <c r="AZ753" s="708"/>
      <c r="BA753" s="708"/>
      <c r="BB753" s="708"/>
      <c r="BC753" s="708"/>
      <c r="BD753" s="708"/>
      <c r="BE753" s="708"/>
      <c r="BF753" s="708"/>
      <c r="BG753" s="708"/>
      <c r="BH753" s="708"/>
      <c r="BI753" s="708"/>
      <c r="BJ753" s="708"/>
      <c r="BK753" s="708"/>
      <c r="BL753" s="708"/>
      <c r="BM753" s="708"/>
    </row>
    <row r="754">
      <c r="A754" s="704"/>
      <c r="B754" s="708"/>
      <c r="C754" s="765"/>
      <c r="D754" s="708"/>
      <c r="E754" s="708"/>
      <c r="F754" s="708"/>
      <c r="G754" s="708"/>
      <c r="H754" s="708"/>
      <c r="I754" s="708"/>
      <c r="J754" s="708"/>
      <c r="K754" s="708"/>
      <c r="L754" s="708"/>
      <c r="M754" s="708"/>
      <c r="N754" s="708"/>
      <c r="O754" s="708"/>
      <c r="P754" s="708"/>
      <c r="Q754" s="708"/>
      <c r="R754" s="708"/>
      <c r="S754" s="708"/>
      <c r="T754" s="708"/>
      <c r="U754" s="708"/>
      <c r="V754" s="708"/>
      <c r="W754" s="708"/>
      <c r="X754" s="708"/>
      <c r="Y754" s="708"/>
      <c r="Z754" s="708"/>
      <c r="AA754" s="708"/>
      <c r="AB754" s="708"/>
      <c r="AC754" s="708"/>
      <c r="AD754" s="708"/>
      <c r="AE754" s="708"/>
      <c r="AF754" s="708"/>
      <c r="AG754" s="708"/>
      <c r="AH754" s="708"/>
      <c r="AI754" s="708"/>
      <c r="AJ754" s="708"/>
      <c r="AK754" s="708"/>
      <c r="AL754" s="708"/>
      <c r="AM754" s="708"/>
      <c r="AN754" s="708"/>
      <c r="AO754" s="708"/>
      <c r="AP754" s="708"/>
      <c r="AQ754" s="708"/>
      <c r="AR754" s="708"/>
      <c r="AS754" s="708"/>
      <c r="AT754" s="708"/>
      <c r="AU754" s="708"/>
      <c r="AV754" s="708"/>
      <c r="AW754" s="708"/>
      <c r="AX754" s="708"/>
      <c r="AY754" s="708"/>
      <c r="AZ754" s="708"/>
      <c r="BA754" s="708"/>
      <c r="BB754" s="708"/>
      <c r="BC754" s="708"/>
      <c r="BD754" s="708"/>
      <c r="BE754" s="708"/>
      <c r="BF754" s="708"/>
      <c r="BG754" s="708"/>
      <c r="BH754" s="708"/>
      <c r="BI754" s="708"/>
      <c r="BJ754" s="708"/>
      <c r="BK754" s="708"/>
      <c r="BL754" s="708"/>
      <c r="BM754" s="708"/>
    </row>
    <row r="755">
      <c r="A755" s="704"/>
      <c r="B755" s="708"/>
      <c r="C755" s="765"/>
      <c r="D755" s="708"/>
      <c r="E755" s="708"/>
      <c r="F755" s="708"/>
      <c r="G755" s="708"/>
      <c r="H755" s="708"/>
      <c r="I755" s="708"/>
      <c r="J755" s="708"/>
      <c r="K755" s="708"/>
      <c r="L755" s="708"/>
      <c r="M755" s="708"/>
      <c r="N755" s="708"/>
      <c r="O755" s="708"/>
      <c r="P755" s="708"/>
      <c r="Q755" s="708"/>
      <c r="R755" s="708"/>
      <c r="S755" s="708"/>
      <c r="T755" s="708"/>
      <c r="U755" s="708"/>
      <c r="V755" s="708"/>
      <c r="W755" s="708"/>
      <c r="X755" s="708"/>
      <c r="Y755" s="708"/>
      <c r="Z755" s="708"/>
      <c r="AA755" s="708"/>
      <c r="AB755" s="708"/>
      <c r="AC755" s="708"/>
      <c r="AD755" s="708"/>
      <c r="AE755" s="708"/>
      <c r="AF755" s="708"/>
      <c r="AG755" s="708"/>
      <c r="AH755" s="708"/>
      <c r="AI755" s="708"/>
      <c r="AJ755" s="708"/>
      <c r="AK755" s="708"/>
      <c r="AL755" s="708"/>
      <c r="AM755" s="708"/>
      <c r="AN755" s="708"/>
      <c r="AO755" s="708"/>
      <c r="AP755" s="708"/>
      <c r="AQ755" s="708"/>
      <c r="AR755" s="708"/>
      <c r="AS755" s="708"/>
      <c r="AT755" s="708"/>
      <c r="AU755" s="708"/>
      <c r="AV755" s="708"/>
      <c r="AW755" s="708"/>
      <c r="AX755" s="708"/>
      <c r="AY755" s="708"/>
      <c r="AZ755" s="708"/>
      <c r="BA755" s="708"/>
      <c r="BB755" s="708"/>
      <c r="BC755" s="708"/>
      <c r="BD755" s="708"/>
      <c r="BE755" s="708"/>
      <c r="BF755" s="708"/>
      <c r="BG755" s="708"/>
      <c r="BH755" s="708"/>
      <c r="BI755" s="708"/>
      <c r="BJ755" s="708"/>
      <c r="BK755" s="708"/>
      <c r="BL755" s="708"/>
      <c r="BM755" s="708"/>
    </row>
    <row r="756">
      <c r="A756" s="704"/>
      <c r="B756" s="708"/>
      <c r="C756" s="765"/>
      <c r="D756" s="708"/>
      <c r="E756" s="708"/>
      <c r="F756" s="708"/>
      <c r="G756" s="708"/>
      <c r="H756" s="708"/>
      <c r="I756" s="708"/>
      <c r="J756" s="708"/>
      <c r="K756" s="708"/>
      <c r="L756" s="708"/>
      <c r="M756" s="708"/>
      <c r="N756" s="708"/>
      <c r="O756" s="708"/>
      <c r="P756" s="708"/>
      <c r="Q756" s="708"/>
      <c r="R756" s="708"/>
      <c r="S756" s="708"/>
      <c r="T756" s="708"/>
      <c r="U756" s="708"/>
      <c r="V756" s="708"/>
      <c r="W756" s="708"/>
      <c r="X756" s="708"/>
      <c r="Y756" s="708"/>
      <c r="Z756" s="708"/>
      <c r="AA756" s="708"/>
      <c r="AB756" s="708"/>
      <c r="AC756" s="708"/>
      <c r="AD756" s="708"/>
      <c r="AE756" s="708"/>
      <c r="AF756" s="708"/>
      <c r="AG756" s="708"/>
      <c r="AH756" s="708"/>
      <c r="AI756" s="708"/>
      <c r="AJ756" s="708"/>
      <c r="AK756" s="708"/>
      <c r="AL756" s="708"/>
      <c r="AM756" s="708"/>
      <c r="AN756" s="708"/>
      <c r="AO756" s="708"/>
      <c r="AP756" s="708"/>
      <c r="AQ756" s="708"/>
      <c r="AR756" s="708"/>
      <c r="AS756" s="708"/>
      <c r="AT756" s="708"/>
      <c r="AU756" s="708"/>
      <c r="AV756" s="708"/>
      <c r="AW756" s="708"/>
      <c r="AX756" s="708"/>
      <c r="AY756" s="708"/>
      <c r="AZ756" s="708"/>
      <c r="BA756" s="708"/>
      <c r="BB756" s="708"/>
      <c r="BC756" s="708"/>
      <c r="BD756" s="708"/>
      <c r="BE756" s="708"/>
      <c r="BF756" s="708"/>
      <c r="BG756" s="708"/>
      <c r="BH756" s="708"/>
      <c r="BI756" s="708"/>
      <c r="BJ756" s="708"/>
      <c r="BK756" s="708"/>
      <c r="BL756" s="708"/>
      <c r="BM756" s="708"/>
    </row>
    <row r="757">
      <c r="A757" s="704"/>
      <c r="B757" s="708"/>
      <c r="C757" s="765"/>
      <c r="D757" s="708"/>
      <c r="E757" s="708"/>
      <c r="F757" s="708"/>
      <c r="G757" s="708"/>
      <c r="H757" s="708"/>
      <c r="I757" s="708"/>
      <c r="J757" s="708"/>
      <c r="K757" s="708"/>
      <c r="L757" s="708"/>
      <c r="M757" s="708"/>
      <c r="N757" s="708"/>
      <c r="O757" s="708"/>
      <c r="P757" s="708"/>
      <c r="Q757" s="708"/>
      <c r="R757" s="708"/>
      <c r="S757" s="708"/>
      <c r="T757" s="708"/>
      <c r="U757" s="708"/>
      <c r="V757" s="708"/>
      <c r="W757" s="708"/>
      <c r="X757" s="708"/>
      <c r="Y757" s="708"/>
      <c r="Z757" s="708"/>
      <c r="AA757" s="708"/>
      <c r="AB757" s="708"/>
      <c r="AC757" s="708"/>
      <c r="AD757" s="708"/>
      <c r="AE757" s="708"/>
      <c r="AF757" s="708"/>
      <c r="AG757" s="708"/>
      <c r="AH757" s="708"/>
      <c r="AI757" s="708"/>
      <c r="AJ757" s="708"/>
      <c r="AK757" s="708"/>
      <c r="AL757" s="708"/>
      <c r="AM757" s="708"/>
      <c r="AN757" s="708"/>
      <c r="AO757" s="708"/>
      <c r="AP757" s="708"/>
      <c r="AQ757" s="708"/>
      <c r="AR757" s="708"/>
      <c r="AS757" s="708"/>
      <c r="AT757" s="708"/>
      <c r="AU757" s="708"/>
      <c r="AV757" s="708"/>
      <c r="AW757" s="708"/>
      <c r="AX757" s="708"/>
      <c r="AY757" s="708"/>
      <c r="AZ757" s="708"/>
      <c r="BA757" s="708"/>
      <c r="BB757" s="708"/>
      <c r="BC757" s="708"/>
      <c r="BD757" s="708"/>
      <c r="BE757" s="708"/>
      <c r="BF757" s="708"/>
      <c r="BG757" s="708"/>
      <c r="BH757" s="708"/>
      <c r="BI757" s="708"/>
      <c r="BJ757" s="708"/>
      <c r="BK757" s="708"/>
      <c r="BL757" s="708"/>
      <c r="BM757" s="708"/>
    </row>
    <row r="758">
      <c r="A758" s="704"/>
      <c r="B758" s="708"/>
      <c r="C758" s="765"/>
      <c r="D758" s="708"/>
      <c r="E758" s="708"/>
      <c r="F758" s="708"/>
      <c r="G758" s="708"/>
      <c r="H758" s="708"/>
      <c r="I758" s="708"/>
      <c r="J758" s="708"/>
      <c r="K758" s="708"/>
      <c r="L758" s="708"/>
      <c r="M758" s="708"/>
      <c r="N758" s="708"/>
      <c r="O758" s="708"/>
      <c r="P758" s="708"/>
      <c r="Q758" s="708"/>
      <c r="R758" s="708"/>
      <c r="S758" s="708"/>
      <c r="T758" s="708"/>
      <c r="U758" s="708"/>
      <c r="V758" s="708"/>
      <c r="W758" s="708"/>
      <c r="X758" s="708"/>
      <c r="Y758" s="708"/>
      <c r="Z758" s="708"/>
      <c r="AA758" s="708"/>
      <c r="AB758" s="708"/>
      <c r="AC758" s="708"/>
      <c r="AD758" s="708"/>
      <c r="AE758" s="708"/>
      <c r="AF758" s="708"/>
      <c r="AG758" s="708"/>
      <c r="AH758" s="708"/>
      <c r="AI758" s="708"/>
      <c r="AJ758" s="708"/>
      <c r="AK758" s="708"/>
      <c r="AL758" s="708"/>
      <c r="AM758" s="708"/>
      <c r="AN758" s="708"/>
      <c r="AO758" s="708"/>
      <c r="AP758" s="708"/>
      <c r="AQ758" s="708"/>
      <c r="AR758" s="708"/>
      <c r="AS758" s="708"/>
      <c r="AT758" s="708"/>
      <c r="AU758" s="708"/>
      <c r="AV758" s="708"/>
      <c r="AW758" s="708"/>
      <c r="AX758" s="708"/>
      <c r="AY758" s="708"/>
      <c r="AZ758" s="708"/>
      <c r="BA758" s="708"/>
      <c r="BB758" s="708"/>
      <c r="BC758" s="708"/>
      <c r="BD758" s="708"/>
      <c r="BE758" s="708"/>
      <c r="BF758" s="708"/>
      <c r="BG758" s="708"/>
      <c r="BH758" s="708"/>
      <c r="BI758" s="708"/>
      <c r="BJ758" s="708"/>
      <c r="BK758" s="708"/>
      <c r="BL758" s="708"/>
      <c r="BM758" s="708"/>
    </row>
    <row r="759">
      <c r="A759" s="704"/>
      <c r="B759" s="708"/>
      <c r="C759" s="765"/>
      <c r="D759" s="708"/>
      <c r="E759" s="708"/>
      <c r="F759" s="708"/>
      <c r="G759" s="708"/>
      <c r="H759" s="708"/>
      <c r="I759" s="708"/>
      <c r="J759" s="708"/>
      <c r="K759" s="708"/>
      <c r="L759" s="708"/>
      <c r="M759" s="708"/>
      <c r="N759" s="708"/>
      <c r="O759" s="708"/>
      <c r="P759" s="708"/>
      <c r="Q759" s="708"/>
      <c r="R759" s="708"/>
      <c r="S759" s="708"/>
      <c r="T759" s="708"/>
      <c r="U759" s="708"/>
      <c r="V759" s="708"/>
      <c r="W759" s="708"/>
      <c r="X759" s="708"/>
      <c r="Y759" s="708"/>
      <c r="Z759" s="708"/>
      <c r="AA759" s="708"/>
      <c r="AB759" s="708"/>
      <c r="AC759" s="708"/>
      <c r="AD759" s="708"/>
      <c r="AE759" s="708"/>
      <c r="AF759" s="708"/>
      <c r="AG759" s="708"/>
      <c r="AH759" s="708"/>
      <c r="AI759" s="708"/>
      <c r="AJ759" s="708"/>
      <c r="AK759" s="708"/>
      <c r="AL759" s="708"/>
      <c r="AM759" s="708"/>
      <c r="AN759" s="708"/>
      <c r="AO759" s="708"/>
      <c r="AP759" s="708"/>
      <c r="AQ759" s="708"/>
      <c r="AR759" s="708"/>
      <c r="AS759" s="708"/>
      <c r="AT759" s="708"/>
      <c r="AU759" s="708"/>
      <c r="AV759" s="708"/>
      <c r="AW759" s="708"/>
      <c r="AX759" s="708"/>
      <c r="AY759" s="708"/>
      <c r="AZ759" s="708"/>
      <c r="BA759" s="708"/>
      <c r="BB759" s="708"/>
      <c r="BC759" s="708"/>
      <c r="BD759" s="708"/>
      <c r="BE759" s="708"/>
      <c r="BF759" s="708"/>
      <c r="BG759" s="708"/>
      <c r="BH759" s="708"/>
      <c r="BI759" s="708"/>
      <c r="BJ759" s="708"/>
      <c r="BK759" s="708"/>
      <c r="BL759" s="708"/>
      <c r="BM759" s="708"/>
    </row>
    <row r="760">
      <c r="A760" s="704"/>
      <c r="B760" s="708"/>
      <c r="C760" s="765"/>
      <c r="D760" s="708"/>
      <c r="E760" s="708"/>
      <c r="F760" s="708"/>
      <c r="G760" s="708"/>
      <c r="H760" s="708"/>
      <c r="I760" s="708"/>
      <c r="J760" s="708"/>
      <c r="K760" s="708"/>
      <c r="L760" s="708"/>
      <c r="M760" s="708"/>
      <c r="N760" s="708"/>
      <c r="O760" s="708"/>
      <c r="P760" s="708"/>
      <c r="Q760" s="708"/>
      <c r="R760" s="708"/>
      <c r="S760" s="708"/>
      <c r="T760" s="708"/>
      <c r="U760" s="708"/>
      <c r="V760" s="708"/>
      <c r="W760" s="708"/>
      <c r="X760" s="708"/>
      <c r="Y760" s="708"/>
      <c r="Z760" s="708"/>
      <c r="AA760" s="708"/>
      <c r="AB760" s="708"/>
      <c r="AC760" s="708"/>
      <c r="AD760" s="708"/>
      <c r="AE760" s="708"/>
      <c r="AF760" s="708"/>
      <c r="AG760" s="708"/>
      <c r="AH760" s="708"/>
      <c r="AI760" s="708"/>
      <c r="AJ760" s="708"/>
      <c r="AK760" s="708"/>
      <c r="AL760" s="708"/>
      <c r="AM760" s="708"/>
      <c r="AN760" s="708"/>
      <c r="AO760" s="708"/>
      <c r="AP760" s="708"/>
      <c r="AQ760" s="708"/>
      <c r="AR760" s="708"/>
      <c r="AS760" s="708"/>
      <c r="AT760" s="708"/>
      <c r="AU760" s="708"/>
      <c r="AV760" s="708"/>
      <c r="AW760" s="708"/>
      <c r="AX760" s="708"/>
      <c r="AY760" s="708"/>
      <c r="AZ760" s="708"/>
      <c r="BA760" s="708"/>
      <c r="BB760" s="708"/>
      <c r="BC760" s="708"/>
      <c r="BD760" s="708"/>
      <c r="BE760" s="708"/>
      <c r="BF760" s="708"/>
      <c r="BG760" s="708"/>
      <c r="BH760" s="708"/>
      <c r="BI760" s="708"/>
      <c r="BJ760" s="708"/>
      <c r="BK760" s="708"/>
      <c r="BL760" s="708"/>
      <c r="BM760" s="708"/>
    </row>
    <row r="761">
      <c r="A761" s="704"/>
      <c r="B761" s="708"/>
      <c r="C761" s="765"/>
      <c r="D761" s="708"/>
      <c r="E761" s="708"/>
      <c r="F761" s="708"/>
      <c r="G761" s="708"/>
      <c r="H761" s="708"/>
      <c r="I761" s="708"/>
      <c r="J761" s="708"/>
      <c r="K761" s="708"/>
      <c r="L761" s="708"/>
      <c r="M761" s="708"/>
      <c r="N761" s="708"/>
      <c r="O761" s="708"/>
      <c r="P761" s="708"/>
      <c r="Q761" s="708"/>
      <c r="R761" s="708"/>
      <c r="S761" s="708"/>
      <c r="T761" s="708"/>
      <c r="U761" s="708"/>
      <c r="V761" s="708"/>
      <c r="W761" s="708"/>
      <c r="X761" s="708"/>
      <c r="Y761" s="708"/>
      <c r="Z761" s="708"/>
      <c r="AA761" s="708"/>
      <c r="AB761" s="708"/>
      <c r="AC761" s="708"/>
      <c r="AD761" s="708"/>
      <c r="AE761" s="708"/>
      <c r="AF761" s="708"/>
      <c r="AG761" s="708"/>
      <c r="AH761" s="708"/>
      <c r="AI761" s="708"/>
      <c r="AJ761" s="708"/>
      <c r="AK761" s="708"/>
      <c r="AL761" s="708"/>
      <c r="AM761" s="708"/>
      <c r="AN761" s="708"/>
      <c r="AO761" s="708"/>
      <c r="AP761" s="708"/>
      <c r="AQ761" s="708"/>
      <c r="AR761" s="708"/>
      <c r="AS761" s="708"/>
      <c r="AT761" s="708"/>
      <c r="AU761" s="708"/>
      <c r="AV761" s="708"/>
      <c r="AW761" s="708"/>
      <c r="AX761" s="708"/>
      <c r="AY761" s="708"/>
      <c r="AZ761" s="708"/>
      <c r="BA761" s="708"/>
      <c r="BB761" s="708"/>
      <c r="BC761" s="708"/>
      <c r="BD761" s="708"/>
      <c r="BE761" s="708"/>
      <c r="BF761" s="708"/>
      <c r="BG761" s="708"/>
      <c r="BH761" s="708"/>
      <c r="BI761" s="708"/>
      <c r="BJ761" s="708"/>
      <c r="BK761" s="708"/>
      <c r="BL761" s="708"/>
      <c r="BM761" s="708"/>
    </row>
    <row r="762">
      <c r="A762" s="704"/>
      <c r="B762" s="708"/>
      <c r="C762" s="765"/>
      <c r="D762" s="708"/>
      <c r="E762" s="708"/>
      <c r="F762" s="708"/>
      <c r="G762" s="708"/>
      <c r="H762" s="708"/>
      <c r="I762" s="708"/>
      <c r="J762" s="708"/>
      <c r="K762" s="708"/>
      <c r="L762" s="708"/>
      <c r="M762" s="708"/>
      <c r="N762" s="708"/>
      <c r="O762" s="708"/>
      <c r="P762" s="708"/>
      <c r="Q762" s="708"/>
      <c r="R762" s="708"/>
      <c r="S762" s="708"/>
      <c r="T762" s="708"/>
      <c r="U762" s="708"/>
      <c r="V762" s="708"/>
      <c r="W762" s="708"/>
      <c r="X762" s="708"/>
      <c r="Y762" s="708"/>
      <c r="Z762" s="708"/>
      <c r="AA762" s="708"/>
      <c r="AB762" s="708"/>
      <c r="AC762" s="708"/>
      <c r="AD762" s="708"/>
      <c r="AE762" s="708"/>
      <c r="AF762" s="708"/>
      <c r="AG762" s="708"/>
      <c r="AH762" s="708"/>
      <c r="AI762" s="708"/>
      <c r="AJ762" s="708"/>
      <c r="AK762" s="708"/>
      <c r="AL762" s="708"/>
      <c r="AM762" s="708"/>
      <c r="AN762" s="708"/>
      <c r="AO762" s="708"/>
      <c r="AP762" s="708"/>
      <c r="AQ762" s="708"/>
      <c r="AR762" s="708"/>
      <c r="AS762" s="708"/>
      <c r="AT762" s="708"/>
      <c r="AU762" s="708"/>
      <c r="AV762" s="708"/>
      <c r="AW762" s="708"/>
      <c r="AX762" s="708"/>
      <c r="AY762" s="708"/>
      <c r="AZ762" s="708"/>
      <c r="BA762" s="708"/>
      <c r="BB762" s="708"/>
      <c r="BC762" s="708"/>
      <c r="BD762" s="708"/>
      <c r="BE762" s="708"/>
      <c r="BF762" s="708"/>
      <c r="BG762" s="708"/>
      <c r="BH762" s="708"/>
      <c r="BI762" s="708"/>
      <c r="BJ762" s="708"/>
      <c r="BK762" s="708"/>
      <c r="BL762" s="708"/>
      <c r="BM762" s="708"/>
    </row>
    <row r="763">
      <c r="A763" s="704"/>
      <c r="B763" s="708"/>
      <c r="C763" s="765"/>
      <c r="D763" s="708"/>
      <c r="E763" s="708"/>
      <c r="F763" s="708"/>
      <c r="G763" s="708"/>
      <c r="H763" s="708"/>
      <c r="I763" s="708"/>
      <c r="J763" s="708"/>
      <c r="K763" s="708"/>
      <c r="L763" s="708"/>
      <c r="M763" s="708"/>
      <c r="N763" s="708"/>
      <c r="O763" s="708"/>
      <c r="P763" s="708"/>
      <c r="Q763" s="708"/>
      <c r="R763" s="708"/>
      <c r="S763" s="708"/>
      <c r="T763" s="708"/>
      <c r="U763" s="708"/>
      <c r="V763" s="708"/>
      <c r="W763" s="708"/>
      <c r="X763" s="708"/>
      <c r="Y763" s="708"/>
      <c r="Z763" s="708"/>
      <c r="AA763" s="708"/>
      <c r="AB763" s="708"/>
      <c r="AC763" s="708"/>
      <c r="AD763" s="708"/>
      <c r="AE763" s="708"/>
      <c r="AF763" s="708"/>
      <c r="AG763" s="708"/>
      <c r="AH763" s="708"/>
      <c r="AI763" s="708"/>
      <c r="AJ763" s="708"/>
      <c r="AK763" s="708"/>
      <c r="AL763" s="708"/>
      <c r="AM763" s="708"/>
      <c r="AN763" s="708"/>
      <c r="AO763" s="708"/>
      <c r="AP763" s="708"/>
      <c r="AQ763" s="708"/>
      <c r="AR763" s="708"/>
      <c r="AS763" s="708"/>
      <c r="AT763" s="708"/>
      <c r="AU763" s="708"/>
      <c r="AV763" s="708"/>
      <c r="AW763" s="708"/>
      <c r="AX763" s="708"/>
      <c r="AY763" s="708"/>
      <c r="AZ763" s="708"/>
      <c r="BA763" s="708"/>
      <c r="BB763" s="708"/>
      <c r="BC763" s="708"/>
      <c r="BD763" s="708"/>
      <c r="BE763" s="708"/>
      <c r="BF763" s="708"/>
      <c r="BG763" s="708"/>
      <c r="BH763" s="708"/>
      <c r="BI763" s="708"/>
      <c r="BJ763" s="708"/>
      <c r="BK763" s="708"/>
      <c r="BL763" s="708"/>
      <c r="BM763" s="708"/>
    </row>
    <row r="764">
      <c r="A764" s="704"/>
      <c r="B764" s="708"/>
      <c r="C764" s="765"/>
      <c r="D764" s="708"/>
      <c r="E764" s="708"/>
      <c r="F764" s="708"/>
      <c r="G764" s="708"/>
      <c r="H764" s="708"/>
      <c r="I764" s="708"/>
      <c r="J764" s="708"/>
      <c r="K764" s="708"/>
      <c r="L764" s="708"/>
      <c r="M764" s="708"/>
      <c r="N764" s="708"/>
      <c r="O764" s="708"/>
      <c r="P764" s="708"/>
      <c r="Q764" s="708"/>
      <c r="R764" s="708"/>
      <c r="S764" s="708"/>
      <c r="T764" s="708"/>
      <c r="U764" s="708"/>
      <c r="V764" s="708"/>
      <c r="W764" s="708"/>
      <c r="X764" s="708"/>
      <c r="Y764" s="708"/>
      <c r="Z764" s="708"/>
      <c r="AA764" s="708"/>
      <c r="AB764" s="708"/>
      <c r="AC764" s="708"/>
      <c r="AD764" s="708"/>
      <c r="AE764" s="708"/>
      <c r="AF764" s="708"/>
      <c r="AG764" s="708"/>
      <c r="AH764" s="708"/>
      <c r="AI764" s="708"/>
      <c r="AJ764" s="708"/>
      <c r="AK764" s="708"/>
      <c r="AL764" s="708"/>
      <c r="AM764" s="708"/>
      <c r="AN764" s="708"/>
      <c r="AO764" s="708"/>
      <c r="AP764" s="708"/>
      <c r="AQ764" s="708"/>
      <c r="AR764" s="708"/>
      <c r="AS764" s="708"/>
      <c r="AT764" s="708"/>
      <c r="AU764" s="708"/>
      <c r="AV764" s="708"/>
      <c r="AW764" s="708"/>
      <c r="AX764" s="708"/>
      <c r="AY764" s="708"/>
      <c r="AZ764" s="708"/>
      <c r="BA764" s="708"/>
      <c r="BB764" s="708"/>
      <c r="BC764" s="708"/>
      <c r="BD764" s="708"/>
      <c r="BE764" s="708"/>
      <c r="BF764" s="708"/>
      <c r="BG764" s="708"/>
      <c r="BH764" s="708"/>
      <c r="BI764" s="708"/>
      <c r="BJ764" s="708"/>
      <c r="BK764" s="708"/>
      <c r="BL764" s="708"/>
      <c r="BM764" s="708"/>
    </row>
    <row r="765">
      <c r="A765" s="704"/>
      <c r="B765" s="708"/>
      <c r="C765" s="765"/>
      <c r="D765" s="708"/>
      <c r="E765" s="708"/>
      <c r="F765" s="708"/>
      <c r="G765" s="708"/>
      <c r="H765" s="708"/>
      <c r="I765" s="708"/>
      <c r="J765" s="708"/>
      <c r="K765" s="708"/>
      <c r="L765" s="708"/>
      <c r="M765" s="708"/>
      <c r="N765" s="708"/>
      <c r="O765" s="708"/>
      <c r="P765" s="708"/>
      <c r="Q765" s="708"/>
      <c r="R765" s="708"/>
      <c r="S765" s="708"/>
      <c r="T765" s="708"/>
      <c r="U765" s="708"/>
      <c r="V765" s="708"/>
      <c r="W765" s="708"/>
      <c r="X765" s="708"/>
      <c r="Y765" s="708"/>
      <c r="Z765" s="708"/>
      <c r="AA765" s="708"/>
      <c r="AB765" s="708"/>
      <c r="AC765" s="708"/>
      <c r="AD765" s="708"/>
      <c r="AE765" s="708"/>
      <c r="AF765" s="708"/>
      <c r="AG765" s="708"/>
      <c r="AH765" s="708"/>
      <c r="AI765" s="708"/>
      <c r="AJ765" s="708"/>
      <c r="AK765" s="708"/>
      <c r="AL765" s="708"/>
      <c r="AM765" s="708"/>
      <c r="AN765" s="708"/>
      <c r="AO765" s="708"/>
      <c r="AP765" s="708"/>
      <c r="AQ765" s="708"/>
      <c r="AR765" s="708"/>
      <c r="AS765" s="708"/>
      <c r="AT765" s="708"/>
      <c r="AU765" s="708"/>
      <c r="AV765" s="708"/>
      <c r="AW765" s="708"/>
      <c r="AX765" s="708"/>
      <c r="AY765" s="708"/>
      <c r="AZ765" s="708"/>
      <c r="BA765" s="708"/>
      <c r="BB765" s="708"/>
      <c r="BC765" s="708"/>
      <c r="BD765" s="708"/>
      <c r="BE765" s="708"/>
      <c r="BF765" s="708"/>
      <c r="BG765" s="708"/>
      <c r="BH765" s="708"/>
      <c r="BI765" s="708"/>
      <c r="BJ765" s="708"/>
      <c r="BK765" s="708"/>
      <c r="BL765" s="708"/>
      <c r="BM765" s="708"/>
    </row>
    <row r="766">
      <c r="A766" s="704"/>
      <c r="B766" s="708"/>
      <c r="C766" s="765"/>
      <c r="D766" s="708"/>
      <c r="E766" s="708"/>
      <c r="F766" s="708"/>
      <c r="G766" s="708"/>
      <c r="H766" s="708"/>
      <c r="I766" s="708"/>
      <c r="J766" s="708"/>
      <c r="K766" s="708"/>
      <c r="L766" s="708"/>
      <c r="M766" s="708"/>
      <c r="N766" s="708"/>
      <c r="O766" s="708"/>
      <c r="P766" s="708"/>
      <c r="Q766" s="708"/>
      <c r="R766" s="708"/>
      <c r="S766" s="708"/>
      <c r="T766" s="708"/>
      <c r="U766" s="708"/>
      <c r="V766" s="708"/>
      <c r="W766" s="708"/>
      <c r="X766" s="708"/>
      <c r="Y766" s="708"/>
      <c r="Z766" s="708"/>
      <c r="AA766" s="708"/>
      <c r="AB766" s="708"/>
      <c r="AC766" s="708"/>
      <c r="AD766" s="708"/>
      <c r="AE766" s="708"/>
      <c r="AF766" s="708"/>
      <c r="AG766" s="708"/>
      <c r="AH766" s="708"/>
      <c r="AI766" s="708"/>
      <c r="AJ766" s="708"/>
      <c r="AK766" s="708"/>
      <c r="AL766" s="708"/>
      <c r="AM766" s="708"/>
      <c r="AN766" s="708"/>
      <c r="AO766" s="708"/>
      <c r="AP766" s="708"/>
      <c r="AQ766" s="708"/>
      <c r="AR766" s="708"/>
      <c r="AS766" s="708"/>
      <c r="AT766" s="708"/>
      <c r="AU766" s="708"/>
      <c r="AV766" s="708"/>
      <c r="AW766" s="708"/>
      <c r="AX766" s="708"/>
      <c r="AY766" s="708"/>
      <c r="AZ766" s="708"/>
      <c r="BA766" s="708"/>
      <c r="BB766" s="708"/>
      <c r="BC766" s="708"/>
      <c r="BD766" s="708"/>
      <c r="BE766" s="708"/>
      <c r="BF766" s="708"/>
      <c r="BG766" s="708"/>
      <c r="BH766" s="708"/>
      <c r="BI766" s="708"/>
      <c r="BJ766" s="708"/>
      <c r="BK766" s="708"/>
      <c r="BL766" s="708"/>
      <c r="BM766" s="708"/>
    </row>
    <row r="767">
      <c r="A767" s="704"/>
      <c r="B767" s="708"/>
      <c r="C767" s="765"/>
      <c r="D767" s="708"/>
      <c r="E767" s="708"/>
      <c r="F767" s="708"/>
      <c r="G767" s="708"/>
      <c r="H767" s="708"/>
      <c r="I767" s="708"/>
      <c r="J767" s="708"/>
      <c r="K767" s="708"/>
      <c r="L767" s="708"/>
      <c r="M767" s="708"/>
      <c r="N767" s="708"/>
      <c r="O767" s="708"/>
      <c r="P767" s="708"/>
      <c r="Q767" s="708"/>
      <c r="R767" s="708"/>
      <c r="S767" s="708"/>
      <c r="T767" s="708"/>
      <c r="U767" s="708"/>
      <c r="V767" s="708"/>
      <c r="W767" s="708"/>
      <c r="X767" s="708"/>
      <c r="Y767" s="708"/>
      <c r="Z767" s="708"/>
      <c r="AA767" s="708"/>
      <c r="AB767" s="708"/>
      <c r="AC767" s="708"/>
      <c r="AD767" s="708"/>
      <c r="AE767" s="708"/>
      <c r="AF767" s="708"/>
      <c r="AG767" s="708"/>
      <c r="AH767" s="708"/>
      <c r="AI767" s="708"/>
      <c r="AJ767" s="708"/>
      <c r="AK767" s="708"/>
      <c r="AL767" s="708"/>
      <c r="AM767" s="708"/>
      <c r="AN767" s="708"/>
      <c r="AO767" s="708"/>
      <c r="AP767" s="708"/>
      <c r="AQ767" s="708"/>
      <c r="AR767" s="708"/>
      <c r="AS767" s="708"/>
      <c r="AT767" s="708"/>
      <c r="AU767" s="708"/>
      <c r="AV767" s="708"/>
      <c r="AW767" s="708"/>
      <c r="AX767" s="708"/>
      <c r="AY767" s="708"/>
      <c r="AZ767" s="708"/>
      <c r="BA767" s="708"/>
      <c r="BB767" s="708"/>
      <c r="BC767" s="708"/>
      <c r="BD767" s="708"/>
      <c r="BE767" s="708"/>
      <c r="BF767" s="708"/>
      <c r="BG767" s="708"/>
      <c r="BH767" s="708"/>
      <c r="BI767" s="708"/>
      <c r="BJ767" s="708"/>
      <c r="BK767" s="708"/>
      <c r="BL767" s="708"/>
      <c r="BM767" s="708"/>
    </row>
    <row r="768">
      <c r="A768" s="704"/>
      <c r="B768" s="708"/>
      <c r="C768" s="765"/>
      <c r="D768" s="708"/>
      <c r="E768" s="708"/>
      <c r="F768" s="708"/>
      <c r="G768" s="708"/>
      <c r="H768" s="708"/>
      <c r="I768" s="708"/>
      <c r="J768" s="708"/>
      <c r="K768" s="708"/>
      <c r="L768" s="708"/>
      <c r="M768" s="708"/>
      <c r="N768" s="708"/>
      <c r="O768" s="708"/>
      <c r="P768" s="708"/>
      <c r="Q768" s="708"/>
      <c r="R768" s="708"/>
      <c r="S768" s="708"/>
      <c r="T768" s="708"/>
      <c r="U768" s="708"/>
      <c r="V768" s="708"/>
      <c r="W768" s="708"/>
      <c r="X768" s="708"/>
      <c r="Y768" s="708"/>
      <c r="Z768" s="708"/>
      <c r="AA768" s="708"/>
      <c r="AB768" s="708"/>
      <c r="AC768" s="708"/>
      <c r="AD768" s="708"/>
      <c r="AE768" s="708"/>
      <c r="AF768" s="708"/>
      <c r="AG768" s="708"/>
      <c r="AH768" s="708"/>
      <c r="AI768" s="708"/>
      <c r="AJ768" s="708"/>
      <c r="AK768" s="708"/>
      <c r="AL768" s="708"/>
      <c r="AM768" s="708"/>
      <c r="AN768" s="708"/>
      <c r="AO768" s="708"/>
      <c r="AP768" s="708"/>
      <c r="AQ768" s="708"/>
      <c r="AR768" s="708"/>
      <c r="AS768" s="708"/>
      <c r="AT768" s="708"/>
      <c r="AU768" s="708"/>
      <c r="AV768" s="708"/>
      <c r="AW768" s="708"/>
      <c r="AX768" s="708"/>
      <c r="AY768" s="708"/>
      <c r="AZ768" s="708"/>
      <c r="BA768" s="708"/>
      <c r="BB768" s="708"/>
      <c r="BC768" s="708"/>
      <c r="BD768" s="708"/>
      <c r="BE768" s="708"/>
      <c r="BF768" s="708"/>
      <c r="BG768" s="708"/>
      <c r="BH768" s="708"/>
      <c r="BI768" s="708"/>
      <c r="BJ768" s="708"/>
      <c r="BK768" s="708"/>
      <c r="BL768" s="708"/>
      <c r="BM768" s="708"/>
    </row>
    <row r="769">
      <c r="A769" s="704"/>
      <c r="B769" s="708"/>
      <c r="C769" s="765"/>
      <c r="D769" s="708"/>
      <c r="E769" s="708"/>
      <c r="F769" s="708"/>
      <c r="G769" s="708"/>
      <c r="H769" s="708"/>
      <c r="I769" s="708"/>
      <c r="J769" s="708"/>
      <c r="K769" s="708"/>
      <c r="L769" s="708"/>
      <c r="M769" s="708"/>
      <c r="N769" s="708"/>
      <c r="O769" s="708"/>
      <c r="P769" s="708"/>
      <c r="Q769" s="708"/>
      <c r="R769" s="708"/>
      <c r="S769" s="708"/>
      <c r="T769" s="708"/>
      <c r="U769" s="708"/>
      <c r="V769" s="708"/>
      <c r="W769" s="708"/>
      <c r="X769" s="708"/>
      <c r="Y769" s="708"/>
      <c r="Z769" s="708"/>
      <c r="AA769" s="708"/>
      <c r="AB769" s="708"/>
      <c r="AC769" s="708"/>
      <c r="AD769" s="708"/>
      <c r="AE769" s="708"/>
      <c r="AF769" s="708"/>
      <c r="AG769" s="708"/>
      <c r="AH769" s="708"/>
      <c r="AI769" s="708"/>
      <c r="AJ769" s="708"/>
      <c r="AK769" s="708"/>
      <c r="AL769" s="708"/>
      <c r="AM769" s="708"/>
      <c r="AN769" s="708"/>
      <c r="AO769" s="708"/>
      <c r="AP769" s="708"/>
      <c r="AQ769" s="708"/>
      <c r="AR769" s="708"/>
      <c r="AS769" s="708"/>
      <c r="AT769" s="708"/>
      <c r="AU769" s="708"/>
      <c r="AV769" s="708"/>
      <c r="AW769" s="708"/>
      <c r="AX769" s="708"/>
      <c r="AY769" s="708"/>
      <c r="AZ769" s="708"/>
      <c r="BA769" s="708"/>
      <c r="BB769" s="708"/>
      <c r="BC769" s="708"/>
      <c r="BD769" s="708"/>
      <c r="BE769" s="708"/>
      <c r="BF769" s="708"/>
      <c r="BG769" s="708"/>
      <c r="BH769" s="708"/>
      <c r="BI769" s="708"/>
      <c r="BJ769" s="708"/>
      <c r="BK769" s="708"/>
      <c r="BL769" s="708"/>
      <c r="BM769" s="708"/>
    </row>
    <row r="770">
      <c r="A770" s="704"/>
      <c r="B770" s="708"/>
      <c r="C770" s="765"/>
      <c r="D770" s="708"/>
      <c r="E770" s="708"/>
      <c r="F770" s="708"/>
      <c r="G770" s="708"/>
      <c r="H770" s="708"/>
      <c r="I770" s="708"/>
      <c r="J770" s="708"/>
      <c r="K770" s="708"/>
      <c r="L770" s="708"/>
      <c r="M770" s="708"/>
      <c r="N770" s="708"/>
      <c r="O770" s="708"/>
      <c r="P770" s="708"/>
      <c r="Q770" s="708"/>
      <c r="R770" s="708"/>
      <c r="S770" s="708"/>
      <c r="T770" s="708"/>
      <c r="U770" s="708"/>
      <c r="V770" s="708"/>
      <c r="W770" s="708"/>
      <c r="X770" s="708"/>
      <c r="Y770" s="708"/>
      <c r="Z770" s="708"/>
      <c r="AA770" s="708"/>
      <c r="AB770" s="708"/>
      <c r="AC770" s="708"/>
      <c r="AD770" s="708"/>
      <c r="AE770" s="708"/>
      <c r="AF770" s="708"/>
      <c r="AG770" s="708"/>
      <c r="AH770" s="708"/>
      <c r="AI770" s="708"/>
      <c r="AJ770" s="708"/>
      <c r="AK770" s="708"/>
      <c r="AL770" s="708"/>
      <c r="AM770" s="708"/>
      <c r="AN770" s="708"/>
      <c r="AO770" s="708"/>
      <c r="AP770" s="708"/>
      <c r="AQ770" s="708"/>
      <c r="AR770" s="708"/>
      <c r="AS770" s="708"/>
      <c r="AT770" s="708"/>
      <c r="AU770" s="708"/>
      <c r="AV770" s="708"/>
      <c r="AW770" s="708"/>
      <c r="AX770" s="708"/>
      <c r="AY770" s="708"/>
      <c r="AZ770" s="708"/>
      <c r="BA770" s="708"/>
      <c r="BB770" s="708"/>
      <c r="BC770" s="708"/>
      <c r="BD770" s="708"/>
      <c r="BE770" s="708"/>
      <c r="BF770" s="708"/>
      <c r="BG770" s="708"/>
      <c r="BH770" s="708"/>
      <c r="BI770" s="708"/>
      <c r="BJ770" s="708"/>
      <c r="BK770" s="708"/>
      <c r="BL770" s="708"/>
      <c r="BM770" s="708"/>
    </row>
    <row r="771">
      <c r="A771" s="704"/>
      <c r="B771" s="708"/>
      <c r="C771" s="765"/>
      <c r="D771" s="708"/>
      <c r="E771" s="708"/>
      <c r="F771" s="708"/>
      <c r="G771" s="708"/>
      <c r="H771" s="708"/>
      <c r="I771" s="708"/>
      <c r="J771" s="708"/>
      <c r="K771" s="708"/>
      <c r="L771" s="708"/>
      <c r="M771" s="708"/>
      <c r="N771" s="708"/>
      <c r="O771" s="708"/>
      <c r="P771" s="708"/>
      <c r="Q771" s="708"/>
      <c r="R771" s="708"/>
      <c r="S771" s="708"/>
      <c r="T771" s="708"/>
      <c r="U771" s="708"/>
      <c r="V771" s="708"/>
      <c r="W771" s="708"/>
      <c r="X771" s="708"/>
      <c r="Y771" s="708"/>
      <c r="Z771" s="708"/>
      <c r="AA771" s="708"/>
      <c r="AB771" s="708"/>
      <c r="AC771" s="708"/>
      <c r="AD771" s="708"/>
      <c r="AE771" s="708"/>
      <c r="AF771" s="708"/>
      <c r="AG771" s="708"/>
      <c r="AH771" s="708"/>
      <c r="AI771" s="708"/>
      <c r="AJ771" s="708"/>
      <c r="AK771" s="708"/>
      <c r="AL771" s="708"/>
      <c r="AM771" s="708"/>
      <c r="AN771" s="708"/>
      <c r="AO771" s="708"/>
      <c r="AP771" s="708"/>
      <c r="AQ771" s="708"/>
      <c r="AR771" s="708"/>
      <c r="AS771" s="708"/>
      <c r="AT771" s="708"/>
      <c r="AU771" s="708"/>
      <c r="AV771" s="708"/>
      <c r="AW771" s="708"/>
      <c r="AX771" s="708"/>
      <c r="AY771" s="708"/>
      <c r="AZ771" s="708"/>
      <c r="BA771" s="708"/>
      <c r="BB771" s="708"/>
      <c r="BC771" s="708"/>
      <c r="BD771" s="708"/>
      <c r="BE771" s="708"/>
      <c r="BF771" s="708"/>
      <c r="BG771" s="708"/>
      <c r="BH771" s="708"/>
      <c r="BI771" s="708"/>
      <c r="BJ771" s="708"/>
      <c r="BK771" s="708"/>
      <c r="BL771" s="708"/>
      <c r="BM771" s="708"/>
    </row>
    <row r="772">
      <c r="A772" s="704"/>
      <c r="B772" s="708"/>
      <c r="C772" s="765"/>
      <c r="D772" s="708"/>
      <c r="E772" s="708"/>
      <c r="F772" s="708"/>
      <c r="G772" s="708"/>
      <c r="H772" s="708"/>
      <c r="I772" s="708"/>
      <c r="J772" s="708"/>
      <c r="K772" s="708"/>
      <c r="L772" s="708"/>
      <c r="M772" s="708"/>
      <c r="N772" s="708"/>
      <c r="O772" s="708"/>
      <c r="P772" s="708"/>
      <c r="Q772" s="708"/>
      <c r="R772" s="708"/>
      <c r="S772" s="708"/>
      <c r="T772" s="708"/>
      <c r="U772" s="708"/>
      <c r="V772" s="708"/>
      <c r="W772" s="708"/>
      <c r="X772" s="708"/>
      <c r="Y772" s="708"/>
      <c r="Z772" s="708"/>
      <c r="AA772" s="708"/>
      <c r="AB772" s="708"/>
      <c r="AC772" s="708"/>
      <c r="AD772" s="708"/>
      <c r="AE772" s="708"/>
      <c r="AF772" s="708"/>
      <c r="AG772" s="708"/>
      <c r="AH772" s="708"/>
      <c r="AI772" s="708"/>
      <c r="AJ772" s="708"/>
      <c r="AK772" s="708"/>
      <c r="AL772" s="708"/>
      <c r="AM772" s="708"/>
      <c r="AN772" s="708"/>
      <c r="AO772" s="708"/>
      <c r="AP772" s="708"/>
      <c r="AQ772" s="708"/>
      <c r="AR772" s="708"/>
      <c r="AS772" s="708"/>
      <c r="AT772" s="708"/>
      <c r="AU772" s="708"/>
      <c r="AV772" s="708"/>
      <c r="AW772" s="708"/>
      <c r="AX772" s="708"/>
      <c r="AY772" s="708"/>
      <c r="AZ772" s="708"/>
      <c r="BA772" s="708"/>
      <c r="BB772" s="708"/>
      <c r="BC772" s="708"/>
      <c r="BD772" s="708"/>
      <c r="BE772" s="708"/>
      <c r="BF772" s="708"/>
      <c r="BG772" s="708"/>
      <c r="BH772" s="708"/>
      <c r="BI772" s="708"/>
      <c r="BJ772" s="708"/>
      <c r="BK772" s="708"/>
      <c r="BL772" s="708"/>
      <c r="BM772" s="708"/>
    </row>
    <row r="773">
      <c r="A773" s="704"/>
      <c r="B773" s="708"/>
      <c r="C773" s="765"/>
      <c r="D773" s="708"/>
      <c r="E773" s="708"/>
      <c r="F773" s="708"/>
      <c r="G773" s="708"/>
      <c r="H773" s="708"/>
      <c r="I773" s="708"/>
      <c r="J773" s="708"/>
      <c r="K773" s="708"/>
      <c r="L773" s="708"/>
      <c r="M773" s="708"/>
      <c r="N773" s="708"/>
      <c r="O773" s="708"/>
      <c r="P773" s="708"/>
      <c r="Q773" s="708"/>
      <c r="R773" s="708"/>
      <c r="S773" s="708"/>
      <c r="T773" s="708"/>
      <c r="U773" s="708"/>
      <c r="V773" s="708"/>
      <c r="W773" s="708"/>
      <c r="X773" s="708"/>
      <c r="Y773" s="708"/>
      <c r="Z773" s="708"/>
      <c r="AA773" s="708"/>
      <c r="AB773" s="708"/>
      <c r="AC773" s="708"/>
      <c r="AD773" s="708"/>
      <c r="AE773" s="708"/>
      <c r="AF773" s="708"/>
      <c r="AG773" s="708"/>
      <c r="AH773" s="708"/>
      <c r="AI773" s="708"/>
      <c r="AJ773" s="708"/>
      <c r="AK773" s="708"/>
      <c r="AL773" s="708"/>
      <c r="AM773" s="708"/>
      <c r="AN773" s="708"/>
      <c r="AO773" s="708"/>
      <c r="AP773" s="708"/>
      <c r="AQ773" s="708"/>
      <c r="AR773" s="708"/>
      <c r="AS773" s="708"/>
      <c r="AT773" s="708"/>
      <c r="AU773" s="708"/>
      <c r="AV773" s="708"/>
      <c r="AW773" s="708"/>
      <c r="AX773" s="708"/>
      <c r="AY773" s="708"/>
      <c r="AZ773" s="708"/>
      <c r="BA773" s="708"/>
      <c r="BB773" s="708"/>
      <c r="BC773" s="708"/>
      <c r="BD773" s="708"/>
      <c r="BE773" s="708"/>
      <c r="BF773" s="708"/>
      <c r="BG773" s="708"/>
      <c r="BH773" s="708"/>
      <c r="BI773" s="708"/>
      <c r="BJ773" s="708"/>
      <c r="BK773" s="708"/>
      <c r="BL773" s="708"/>
      <c r="BM773" s="708"/>
    </row>
    <row r="774">
      <c r="A774" s="704"/>
      <c r="B774" s="708"/>
      <c r="C774" s="765"/>
      <c r="D774" s="708"/>
      <c r="E774" s="708"/>
      <c r="F774" s="708"/>
      <c r="G774" s="708"/>
      <c r="H774" s="708"/>
      <c r="I774" s="708"/>
      <c r="J774" s="708"/>
      <c r="K774" s="708"/>
      <c r="L774" s="708"/>
      <c r="M774" s="708"/>
      <c r="N774" s="708"/>
      <c r="O774" s="708"/>
      <c r="P774" s="708"/>
      <c r="Q774" s="708"/>
      <c r="R774" s="708"/>
      <c r="S774" s="708"/>
      <c r="T774" s="708"/>
      <c r="U774" s="708"/>
      <c r="V774" s="708"/>
      <c r="W774" s="708"/>
      <c r="X774" s="708"/>
      <c r="Y774" s="708"/>
      <c r="Z774" s="708"/>
      <c r="AA774" s="708"/>
      <c r="AB774" s="708"/>
      <c r="AC774" s="708"/>
      <c r="AD774" s="708"/>
      <c r="AE774" s="708"/>
      <c r="AF774" s="708"/>
      <c r="AG774" s="708"/>
      <c r="AH774" s="708"/>
      <c r="AI774" s="708"/>
      <c r="AJ774" s="708"/>
      <c r="AK774" s="708"/>
      <c r="AL774" s="708"/>
      <c r="AM774" s="708"/>
      <c r="AN774" s="708"/>
      <c r="AO774" s="708"/>
      <c r="AP774" s="708"/>
      <c r="AQ774" s="708"/>
      <c r="AR774" s="708"/>
      <c r="AS774" s="708"/>
      <c r="AT774" s="708"/>
      <c r="AU774" s="708"/>
      <c r="AV774" s="708"/>
      <c r="AW774" s="708"/>
      <c r="AX774" s="708"/>
      <c r="AY774" s="708"/>
      <c r="AZ774" s="708"/>
      <c r="BA774" s="708"/>
      <c r="BB774" s="708"/>
      <c r="BC774" s="708"/>
      <c r="BD774" s="708"/>
      <c r="BE774" s="708"/>
      <c r="BF774" s="708"/>
      <c r="BG774" s="708"/>
      <c r="BH774" s="708"/>
      <c r="BI774" s="708"/>
      <c r="BJ774" s="708"/>
      <c r="BK774" s="708"/>
      <c r="BL774" s="708"/>
      <c r="BM774" s="708"/>
    </row>
    <row r="775">
      <c r="A775" s="704"/>
      <c r="B775" s="708"/>
      <c r="C775" s="765"/>
      <c r="D775" s="708"/>
      <c r="E775" s="708"/>
      <c r="F775" s="708"/>
      <c r="G775" s="708"/>
      <c r="H775" s="708"/>
      <c r="I775" s="708"/>
      <c r="J775" s="708"/>
      <c r="K775" s="708"/>
      <c r="L775" s="708"/>
      <c r="M775" s="708"/>
      <c r="N775" s="708"/>
      <c r="O775" s="708"/>
      <c r="P775" s="708"/>
      <c r="Q775" s="708"/>
      <c r="R775" s="708"/>
      <c r="S775" s="708"/>
      <c r="T775" s="708"/>
      <c r="U775" s="708"/>
      <c r="V775" s="708"/>
      <c r="W775" s="708"/>
      <c r="X775" s="708"/>
      <c r="Y775" s="708"/>
      <c r="Z775" s="708"/>
      <c r="AA775" s="708"/>
      <c r="AB775" s="708"/>
      <c r="AC775" s="708"/>
      <c r="AD775" s="708"/>
      <c r="AE775" s="708"/>
      <c r="AF775" s="708"/>
      <c r="AG775" s="708"/>
      <c r="AH775" s="708"/>
      <c r="AI775" s="708"/>
      <c r="AJ775" s="708"/>
      <c r="AK775" s="708"/>
      <c r="AL775" s="708"/>
      <c r="AM775" s="708"/>
      <c r="AN775" s="708"/>
      <c r="AO775" s="708"/>
      <c r="AP775" s="708"/>
      <c r="AQ775" s="708"/>
      <c r="AR775" s="708"/>
      <c r="AS775" s="708"/>
      <c r="AT775" s="708"/>
      <c r="AU775" s="708"/>
      <c r="AV775" s="708"/>
      <c r="AW775" s="708"/>
      <c r="AX775" s="708"/>
      <c r="AY775" s="708"/>
      <c r="AZ775" s="708"/>
      <c r="BA775" s="708"/>
      <c r="BB775" s="708"/>
      <c r="BC775" s="708"/>
      <c r="BD775" s="708"/>
      <c r="BE775" s="708"/>
      <c r="BF775" s="708"/>
      <c r="BG775" s="708"/>
      <c r="BH775" s="708"/>
      <c r="BI775" s="708"/>
      <c r="BJ775" s="708"/>
      <c r="BK775" s="708"/>
      <c r="BL775" s="708"/>
      <c r="BM775" s="708"/>
    </row>
    <row r="776">
      <c r="A776" s="704"/>
      <c r="B776" s="708"/>
      <c r="C776" s="765"/>
      <c r="D776" s="708"/>
      <c r="E776" s="708"/>
      <c r="F776" s="708"/>
      <c r="G776" s="708"/>
      <c r="H776" s="708"/>
      <c r="I776" s="708"/>
      <c r="J776" s="708"/>
      <c r="K776" s="708"/>
      <c r="L776" s="708"/>
      <c r="M776" s="708"/>
      <c r="N776" s="708"/>
      <c r="O776" s="708"/>
      <c r="P776" s="708"/>
      <c r="Q776" s="708"/>
      <c r="R776" s="708"/>
      <c r="S776" s="708"/>
      <c r="T776" s="708"/>
      <c r="U776" s="708"/>
      <c r="V776" s="708"/>
      <c r="W776" s="708"/>
      <c r="X776" s="708"/>
      <c r="Y776" s="708"/>
      <c r="Z776" s="708"/>
      <c r="AA776" s="708"/>
      <c r="AB776" s="708"/>
      <c r="AC776" s="708"/>
      <c r="AD776" s="708"/>
      <c r="AE776" s="708"/>
      <c r="AF776" s="708"/>
      <c r="AG776" s="708"/>
      <c r="AH776" s="708"/>
      <c r="AI776" s="708"/>
      <c r="AJ776" s="708"/>
      <c r="AK776" s="708"/>
      <c r="AL776" s="708"/>
      <c r="AM776" s="708"/>
      <c r="AN776" s="708"/>
      <c r="AO776" s="708"/>
      <c r="AP776" s="708"/>
      <c r="AQ776" s="708"/>
      <c r="AR776" s="708"/>
      <c r="AS776" s="708"/>
      <c r="AT776" s="708"/>
      <c r="AU776" s="708"/>
      <c r="AV776" s="708"/>
      <c r="AW776" s="708"/>
      <c r="AX776" s="708"/>
      <c r="AY776" s="708"/>
      <c r="AZ776" s="708"/>
      <c r="BA776" s="708"/>
      <c r="BB776" s="708"/>
      <c r="BC776" s="708"/>
      <c r="BD776" s="708"/>
      <c r="BE776" s="708"/>
      <c r="BF776" s="708"/>
      <c r="BG776" s="708"/>
      <c r="BH776" s="708"/>
      <c r="BI776" s="708"/>
      <c r="BJ776" s="708"/>
      <c r="BK776" s="708"/>
      <c r="BL776" s="708"/>
      <c r="BM776" s="708"/>
    </row>
    <row r="777">
      <c r="A777" s="704"/>
      <c r="B777" s="708"/>
      <c r="C777" s="765"/>
      <c r="D777" s="708"/>
      <c r="E777" s="708"/>
      <c r="F777" s="708"/>
      <c r="G777" s="708"/>
      <c r="H777" s="708"/>
      <c r="I777" s="708"/>
      <c r="J777" s="708"/>
      <c r="K777" s="708"/>
      <c r="L777" s="708"/>
      <c r="M777" s="708"/>
      <c r="N777" s="708"/>
      <c r="O777" s="708"/>
      <c r="P777" s="708"/>
      <c r="Q777" s="708"/>
      <c r="R777" s="708"/>
      <c r="S777" s="708"/>
      <c r="T777" s="708"/>
      <c r="U777" s="708"/>
      <c r="V777" s="708"/>
      <c r="W777" s="708"/>
      <c r="X777" s="708"/>
      <c r="Y777" s="708"/>
      <c r="Z777" s="708"/>
      <c r="AA777" s="708"/>
      <c r="AB777" s="708"/>
      <c r="AC777" s="708"/>
      <c r="AD777" s="708"/>
      <c r="AE777" s="708"/>
      <c r="AF777" s="708"/>
      <c r="AG777" s="708"/>
      <c r="AH777" s="708"/>
      <c r="AI777" s="708"/>
      <c r="AJ777" s="708"/>
      <c r="AK777" s="708"/>
      <c r="AL777" s="708"/>
      <c r="AM777" s="708"/>
      <c r="AN777" s="708"/>
      <c r="AO777" s="708"/>
      <c r="AP777" s="708"/>
      <c r="AQ777" s="708"/>
      <c r="AR777" s="708"/>
      <c r="AS777" s="708"/>
      <c r="AT777" s="708"/>
      <c r="AU777" s="708"/>
      <c r="AV777" s="708"/>
      <c r="AW777" s="708"/>
      <c r="AX777" s="708"/>
      <c r="AY777" s="708"/>
      <c r="AZ777" s="708"/>
      <c r="BA777" s="708"/>
      <c r="BB777" s="708"/>
      <c r="BC777" s="708"/>
      <c r="BD777" s="708"/>
      <c r="BE777" s="708"/>
      <c r="BF777" s="708"/>
      <c r="BG777" s="708"/>
      <c r="BH777" s="708"/>
      <c r="BI777" s="708"/>
      <c r="BJ777" s="708"/>
      <c r="BK777" s="708"/>
      <c r="BL777" s="708"/>
      <c r="BM777" s="708"/>
    </row>
    <row r="778">
      <c r="A778" s="704"/>
      <c r="B778" s="708"/>
      <c r="C778" s="765"/>
      <c r="D778" s="708"/>
      <c r="E778" s="708"/>
      <c r="F778" s="708"/>
      <c r="G778" s="708"/>
      <c r="H778" s="708"/>
      <c r="I778" s="708"/>
      <c r="J778" s="708"/>
      <c r="K778" s="708"/>
      <c r="L778" s="708"/>
      <c r="M778" s="708"/>
      <c r="N778" s="708"/>
      <c r="O778" s="708"/>
      <c r="P778" s="708"/>
      <c r="Q778" s="708"/>
      <c r="R778" s="708"/>
      <c r="S778" s="708"/>
      <c r="T778" s="708"/>
      <c r="U778" s="708"/>
      <c r="V778" s="708"/>
      <c r="W778" s="708"/>
      <c r="X778" s="708"/>
      <c r="Y778" s="708"/>
      <c r="Z778" s="708"/>
      <c r="AA778" s="708"/>
      <c r="AB778" s="708"/>
      <c r="AC778" s="708"/>
      <c r="AD778" s="708"/>
      <c r="AE778" s="708"/>
      <c r="AF778" s="708"/>
      <c r="AG778" s="708"/>
      <c r="AH778" s="708"/>
      <c r="AI778" s="708"/>
      <c r="AJ778" s="708"/>
      <c r="AK778" s="708"/>
      <c r="AL778" s="708"/>
      <c r="AM778" s="708"/>
      <c r="AN778" s="708"/>
      <c r="AO778" s="708"/>
      <c r="AP778" s="708"/>
      <c r="AQ778" s="708"/>
      <c r="AR778" s="708"/>
      <c r="AS778" s="708"/>
      <c r="AT778" s="708"/>
      <c r="AU778" s="708"/>
      <c r="AV778" s="708"/>
      <c r="AW778" s="708"/>
      <c r="AX778" s="708"/>
      <c r="AY778" s="708"/>
      <c r="AZ778" s="708"/>
      <c r="BA778" s="708"/>
      <c r="BB778" s="708"/>
      <c r="BC778" s="708"/>
      <c r="BD778" s="708"/>
      <c r="BE778" s="708"/>
      <c r="BF778" s="708"/>
      <c r="BG778" s="708"/>
      <c r="BH778" s="708"/>
      <c r="BI778" s="708"/>
      <c r="BJ778" s="708"/>
      <c r="BK778" s="708"/>
      <c r="BL778" s="708"/>
      <c r="BM778" s="708"/>
    </row>
    <row r="779">
      <c r="A779" s="704"/>
      <c r="B779" s="708"/>
      <c r="C779" s="765"/>
      <c r="D779" s="708"/>
      <c r="E779" s="708"/>
      <c r="F779" s="708"/>
      <c r="G779" s="708"/>
      <c r="H779" s="708"/>
      <c r="I779" s="708"/>
      <c r="J779" s="708"/>
      <c r="K779" s="708"/>
      <c r="L779" s="708"/>
      <c r="M779" s="708"/>
      <c r="N779" s="708"/>
      <c r="O779" s="708"/>
      <c r="P779" s="708"/>
      <c r="Q779" s="708"/>
      <c r="R779" s="708"/>
      <c r="S779" s="708"/>
      <c r="T779" s="708"/>
      <c r="U779" s="708"/>
      <c r="V779" s="708"/>
      <c r="W779" s="708"/>
      <c r="X779" s="708"/>
      <c r="Y779" s="708"/>
      <c r="Z779" s="708"/>
      <c r="AA779" s="708"/>
      <c r="AB779" s="708"/>
      <c r="AC779" s="708"/>
      <c r="AD779" s="708"/>
      <c r="AE779" s="708"/>
      <c r="AF779" s="708"/>
      <c r="AG779" s="708"/>
      <c r="AH779" s="708"/>
      <c r="AI779" s="708"/>
      <c r="AJ779" s="708"/>
      <c r="AK779" s="708"/>
      <c r="AL779" s="708"/>
      <c r="AM779" s="708"/>
      <c r="AN779" s="708"/>
      <c r="AO779" s="708"/>
      <c r="AP779" s="708"/>
      <c r="AQ779" s="708"/>
      <c r="AR779" s="708"/>
      <c r="AS779" s="708"/>
      <c r="AT779" s="708"/>
      <c r="AU779" s="708"/>
      <c r="AV779" s="708"/>
      <c r="AW779" s="708"/>
      <c r="AX779" s="708"/>
      <c r="AY779" s="708"/>
      <c r="AZ779" s="708"/>
      <c r="BA779" s="708"/>
      <c r="BB779" s="708"/>
      <c r="BC779" s="708"/>
      <c r="BD779" s="708"/>
      <c r="BE779" s="708"/>
      <c r="BF779" s="708"/>
      <c r="BG779" s="708"/>
      <c r="BH779" s="708"/>
      <c r="BI779" s="708"/>
      <c r="BJ779" s="708"/>
      <c r="BK779" s="708"/>
      <c r="BL779" s="708"/>
      <c r="BM779" s="708"/>
    </row>
    <row r="780">
      <c r="A780" s="704"/>
      <c r="B780" s="708"/>
      <c r="C780" s="765"/>
      <c r="D780" s="708"/>
      <c r="E780" s="708"/>
      <c r="F780" s="708"/>
      <c r="G780" s="708"/>
      <c r="H780" s="708"/>
      <c r="I780" s="708"/>
      <c r="J780" s="708"/>
      <c r="K780" s="708"/>
      <c r="L780" s="708"/>
      <c r="M780" s="708"/>
      <c r="N780" s="708"/>
      <c r="O780" s="708"/>
      <c r="P780" s="708"/>
      <c r="Q780" s="708"/>
      <c r="R780" s="708"/>
      <c r="S780" s="708"/>
      <c r="T780" s="708"/>
      <c r="U780" s="708"/>
      <c r="V780" s="708"/>
      <c r="W780" s="708"/>
      <c r="X780" s="708"/>
      <c r="Y780" s="708"/>
      <c r="Z780" s="708"/>
      <c r="AA780" s="708"/>
      <c r="AB780" s="708"/>
      <c r="AC780" s="708"/>
      <c r="AD780" s="708"/>
      <c r="AE780" s="708"/>
      <c r="AF780" s="708"/>
      <c r="AG780" s="708"/>
      <c r="AH780" s="708"/>
      <c r="AI780" s="708"/>
      <c r="AJ780" s="708"/>
      <c r="AK780" s="708"/>
      <c r="AL780" s="708"/>
      <c r="AM780" s="708"/>
      <c r="AN780" s="708"/>
      <c r="AO780" s="708"/>
      <c r="AP780" s="708"/>
      <c r="AQ780" s="708"/>
      <c r="AR780" s="708"/>
      <c r="AS780" s="708"/>
      <c r="AT780" s="708"/>
      <c r="AU780" s="708"/>
      <c r="AV780" s="708"/>
      <c r="AW780" s="708"/>
      <c r="AX780" s="708"/>
      <c r="AY780" s="708"/>
      <c r="AZ780" s="708"/>
      <c r="BA780" s="708"/>
      <c r="BB780" s="708"/>
      <c r="BC780" s="708"/>
      <c r="BD780" s="708"/>
      <c r="BE780" s="708"/>
      <c r="BF780" s="708"/>
      <c r="BG780" s="708"/>
      <c r="BH780" s="708"/>
      <c r="BI780" s="708"/>
      <c r="BJ780" s="708"/>
      <c r="BK780" s="708"/>
      <c r="BL780" s="708"/>
      <c r="BM780" s="708"/>
    </row>
    <row r="781">
      <c r="A781" s="704"/>
      <c r="B781" s="708"/>
      <c r="C781" s="765"/>
      <c r="D781" s="708"/>
      <c r="E781" s="708"/>
      <c r="F781" s="708"/>
      <c r="G781" s="708"/>
      <c r="H781" s="708"/>
      <c r="I781" s="708"/>
      <c r="J781" s="708"/>
      <c r="K781" s="708"/>
      <c r="L781" s="708"/>
      <c r="M781" s="708"/>
      <c r="N781" s="708"/>
      <c r="O781" s="708"/>
      <c r="P781" s="708"/>
      <c r="Q781" s="708"/>
      <c r="R781" s="708"/>
      <c r="S781" s="708"/>
      <c r="T781" s="708"/>
      <c r="U781" s="708"/>
      <c r="V781" s="708"/>
      <c r="W781" s="708"/>
      <c r="X781" s="708"/>
      <c r="Y781" s="708"/>
      <c r="Z781" s="708"/>
      <c r="AA781" s="708"/>
      <c r="AB781" s="708"/>
      <c r="AC781" s="708"/>
      <c r="AD781" s="708"/>
      <c r="AE781" s="708"/>
      <c r="AF781" s="708"/>
      <c r="AG781" s="708"/>
      <c r="AH781" s="708"/>
      <c r="AI781" s="708"/>
      <c r="AJ781" s="708"/>
      <c r="AK781" s="708"/>
      <c r="AL781" s="708"/>
      <c r="AM781" s="708"/>
      <c r="AN781" s="708"/>
      <c r="AO781" s="708"/>
      <c r="AP781" s="708"/>
      <c r="AQ781" s="708"/>
      <c r="AR781" s="708"/>
      <c r="AS781" s="708"/>
      <c r="AT781" s="708"/>
      <c r="AU781" s="708"/>
      <c r="AV781" s="708"/>
      <c r="AW781" s="708"/>
      <c r="AX781" s="708"/>
      <c r="AY781" s="708"/>
      <c r="AZ781" s="708"/>
      <c r="BA781" s="708"/>
      <c r="BB781" s="708"/>
      <c r="BC781" s="708"/>
      <c r="BD781" s="708"/>
      <c r="BE781" s="708"/>
      <c r="BF781" s="708"/>
      <c r="BG781" s="708"/>
      <c r="BH781" s="708"/>
      <c r="BI781" s="708"/>
      <c r="BJ781" s="708"/>
      <c r="BK781" s="708"/>
      <c r="BL781" s="708"/>
      <c r="BM781" s="708"/>
    </row>
    <row r="782">
      <c r="A782" s="704"/>
      <c r="B782" s="708"/>
      <c r="C782" s="765"/>
      <c r="D782" s="708"/>
      <c r="E782" s="708"/>
      <c r="F782" s="708"/>
      <c r="G782" s="708"/>
      <c r="H782" s="708"/>
      <c r="I782" s="708"/>
      <c r="J782" s="708"/>
      <c r="K782" s="708"/>
      <c r="L782" s="708"/>
      <c r="M782" s="708"/>
      <c r="N782" s="708"/>
      <c r="O782" s="708"/>
      <c r="P782" s="708"/>
      <c r="Q782" s="708"/>
      <c r="R782" s="708"/>
      <c r="S782" s="708"/>
      <c r="T782" s="708"/>
      <c r="U782" s="708"/>
      <c r="V782" s="708"/>
      <c r="W782" s="708"/>
      <c r="X782" s="708"/>
      <c r="Y782" s="708"/>
      <c r="Z782" s="708"/>
      <c r="AA782" s="708"/>
      <c r="AB782" s="708"/>
      <c r="AC782" s="708"/>
      <c r="AD782" s="708"/>
      <c r="AE782" s="708"/>
      <c r="AF782" s="708"/>
      <c r="AG782" s="708"/>
      <c r="AH782" s="708"/>
      <c r="AI782" s="708"/>
      <c r="AJ782" s="708"/>
      <c r="AK782" s="708"/>
      <c r="AL782" s="708"/>
      <c r="AM782" s="708"/>
      <c r="AN782" s="708"/>
      <c r="AO782" s="708"/>
      <c r="AP782" s="708"/>
      <c r="AQ782" s="708"/>
      <c r="AR782" s="708"/>
      <c r="AS782" s="708"/>
      <c r="AT782" s="708"/>
      <c r="AU782" s="708"/>
      <c r="AV782" s="708"/>
      <c r="AW782" s="708"/>
      <c r="AX782" s="708"/>
      <c r="AY782" s="708"/>
      <c r="AZ782" s="708"/>
      <c r="BA782" s="708"/>
      <c r="BB782" s="708"/>
      <c r="BC782" s="708"/>
      <c r="BD782" s="708"/>
      <c r="BE782" s="708"/>
      <c r="BF782" s="708"/>
      <c r="BG782" s="708"/>
      <c r="BH782" s="708"/>
      <c r="BI782" s="708"/>
      <c r="BJ782" s="708"/>
      <c r="BK782" s="708"/>
      <c r="BL782" s="708"/>
      <c r="BM782" s="708"/>
    </row>
    <row r="783">
      <c r="A783" s="704"/>
      <c r="B783" s="708"/>
      <c r="C783" s="765"/>
      <c r="D783" s="708"/>
      <c r="E783" s="708"/>
      <c r="F783" s="708"/>
      <c r="G783" s="708"/>
      <c r="H783" s="708"/>
      <c r="I783" s="708"/>
      <c r="J783" s="708"/>
      <c r="K783" s="708"/>
      <c r="L783" s="708"/>
      <c r="M783" s="708"/>
      <c r="N783" s="708"/>
      <c r="O783" s="708"/>
      <c r="P783" s="708"/>
      <c r="Q783" s="708"/>
      <c r="R783" s="708"/>
      <c r="S783" s="708"/>
      <c r="T783" s="708"/>
      <c r="U783" s="708"/>
      <c r="V783" s="708"/>
      <c r="W783" s="708"/>
      <c r="X783" s="708"/>
      <c r="Y783" s="708"/>
      <c r="Z783" s="708"/>
      <c r="AA783" s="708"/>
      <c r="AB783" s="708"/>
      <c r="AC783" s="708"/>
      <c r="AD783" s="708"/>
      <c r="AE783" s="708"/>
      <c r="AF783" s="708"/>
      <c r="AG783" s="708"/>
      <c r="AH783" s="708"/>
      <c r="AI783" s="708"/>
      <c r="AJ783" s="708"/>
      <c r="AK783" s="708"/>
      <c r="AL783" s="708"/>
      <c r="AM783" s="708"/>
      <c r="AN783" s="708"/>
      <c r="AO783" s="708"/>
      <c r="AP783" s="708"/>
      <c r="AQ783" s="708"/>
      <c r="AR783" s="708"/>
      <c r="AS783" s="708"/>
      <c r="AT783" s="708"/>
      <c r="AU783" s="708"/>
      <c r="AV783" s="708"/>
      <c r="AW783" s="708"/>
      <c r="AX783" s="708"/>
      <c r="AY783" s="708"/>
      <c r="AZ783" s="708"/>
      <c r="BA783" s="708"/>
      <c r="BB783" s="708"/>
      <c r="BC783" s="708"/>
      <c r="BD783" s="708"/>
      <c r="BE783" s="708"/>
      <c r="BF783" s="708"/>
      <c r="BG783" s="708"/>
      <c r="BH783" s="708"/>
      <c r="BI783" s="708"/>
      <c r="BJ783" s="708"/>
      <c r="BK783" s="708"/>
      <c r="BL783" s="708"/>
      <c r="BM783" s="708"/>
    </row>
    <row r="784">
      <c r="A784" s="704"/>
      <c r="B784" s="708"/>
      <c r="C784" s="765"/>
      <c r="D784" s="708"/>
      <c r="E784" s="708"/>
      <c r="F784" s="708"/>
      <c r="G784" s="708"/>
      <c r="H784" s="708"/>
      <c r="I784" s="708"/>
      <c r="J784" s="708"/>
      <c r="K784" s="708"/>
      <c r="L784" s="708"/>
      <c r="M784" s="708"/>
      <c r="N784" s="708"/>
      <c r="O784" s="708"/>
      <c r="P784" s="708"/>
      <c r="Q784" s="708"/>
      <c r="R784" s="708"/>
      <c r="S784" s="708"/>
      <c r="T784" s="708"/>
      <c r="U784" s="708"/>
      <c r="V784" s="708"/>
      <c r="W784" s="708"/>
      <c r="X784" s="708"/>
      <c r="Y784" s="708"/>
      <c r="Z784" s="708"/>
      <c r="AA784" s="708"/>
      <c r="AB784" s="708"/>
      <c r="AC784" s="708"/>
      <c r="AD784" s="708"/>
      <c r="AE784" s="708"/>
      <c r="AF784" s="708"/>
      <c r="AG784" s="708"/>
      <c r="AH784" s="708"/>
      <c r="AI784" s="708"/>
      <c r="AJ784" s="708"/>
      <c r="AK784" s="708"/>
      <c r="AL784" s="708"/>
      <c r="AM784" s="708"/>
      <c r="AN784" s="708"/>
      <c r="AO784" s="708"/>
      <c r="AP784" s="708"/>
      <c r="AQ784" s="708"/>
      <c r="AR784" s="708"/>
      <c r="AS784" s="708"/>
      <c r="AT784" s="708"/>
      <c r="AU784" s="708"/>
      <c r="AV784" s="708"/>
      <c r="AW784" s="708"/>
      <c r="AX784" s="708"/>
      <c r="AY784" s="708"/>
      <c r="AZ784" s="708"/>
      <c r="BA784" s="708"/>
      <c r="BB784" s="708"/>
      <c r="BC784" s="708"/>
      <c r="BD784" s="708"/>
      <c r="BE784" s="708"/>
      <c r="BF784" s="708"/>
      <c r="BG784" s="708"/>
      <c r="BH784" s="708"/>
      <c r="BI784" s="708"/>
      <c r="BJ784" s="708"/>
      <c r="BK784" s="708"/>
      <c r="BL784" s="708"/>
      <c r="BM784" s="708"/>
    </row>
    <row r="785">
      <c r="A785" s="704"/>
      <c r="B785" s="708"/>
      <c r="C785" s="765"/>
      <c r="D785" s="708"/>
      <c r="E785" s="708"/>
      <c r="F785" s="708"/>
      <c r="G785" s="708"/>
      <c r="H785" s="708"/>
      <c r="I785" s="708"/>
      <c r="J785" s="708"/>
      <c r="K785" s="708"/>
      <c r="L785" s="708"/>
      <c r="M785" s="708"/>
      <c r="N785" s="708"/>
      <c r="O785" s="708"/>
      <c r="P785" s="708"/>
      <c r="Q785" s="708"/>
      <c r="R785" s="708"/>
      <c r="S785" s="708"/>
      <c r="T785" s="708"/>
      <c r="U785" s="708"/>
      <c r="V785" s="708"/>
      <c r="W785" s="708"/>
      <c r="X785" s="708"/>
      <c r="Y785" s="708"/>
      <c r="Z785" s="708"/>
      <c r="AA785" s="708"/>
      <c r="AB785" s="708"/>
      <c r="AC785" s="708"/>
      <c r="AD785" s="708"/>
      <c r="AE785" s="708"/>
      <c r="AF785" s="708"/>
      <c r="AG785" s="708"/>
      <c r="AH785" s="708"/>
      <c r="AI785" s="708"/>
      <c r="AJ785" s="708"/>
      <c r="AK785" s="708"/>
      <c r="AL785" s="708"/>
      <c r="AM785" s="708"/>
      <c r="AN785" s="708"/>
      <c r="AO785" s="708"/>
      <c r="AP785" s="708"/>
      <c r="AQ785" s="708"/>
      <c r="AR785" s="708"/>
      <c r="AS785" s="708"/>
      <c r="AT785" s="708"/>
      <c r="AU785" s="708"/>
      <c r="AV785" s="708"/>
      <c r="AW785" s="708"/>
      <c r="AX785" s="708"/>
      <c r="AY785" s="708"/>
      <c r="AZ785" s="708"/>
      <c r="BA785" s="708"/>
      <c r="BB785" s="708"/>
      <c r="BC785" s="708"/>
      <c r="BD785" s="708"/>
      <c r="BE785" s="708"/>
      <c r="BF785" s="708"/>
      <c r="BG785" s="708"/>
      <c r="BH785" s="708"/>
      <c r="BI785" s="708"/>
      <c r="BJ785" s="708"/>
      <c r="BK785" s="708"/>
      <c r="BL785" s="708"/>
      <c r="BM785" s="708"/>
    </row>
    <row r="786">
      <c r="A786" s="704"/>
      <c r="B786" s="708"/>
      <c r="C786" s="765"/>
      <c r="D786" s="708"/>
      <c r="E786" s="708"/>
      <c r="F786" s="708"/>
      <c r="G786" s="708"/>
      <c r="H786" s="708"/>
      <c r="I786" s="708"/>
      <c r="J786" s="708"/>
      <c r="K786" s="708"/>
      <c r="L786" s="708"/>
      <c r="M786" s="708"/>
      <c r="N786" s="708"/>
      <c r="O786" s="708"/>
      <c r="P786" s="708"/>
      <c r="Q786" s="708"/>
      <c r="R786" s="708"/>
      <c r="S786" s="708"/>
      <c r="T786" s="708"/>
      <c r="U786" s="708"/>
      <c r="V786" s="708"/>
      <c r="W786" s="708"/>
      <c r="X786" s="708"/>
      <c r="Y786" s="708"/>
      <c r="Z786" s="708"/>
      <c r="AA786" s="708"/>
      <c r="AB786" s="708"/>
      <c r="AC786" s="708"/>
      <c r="AD786" s="708"/>
      <c r="AE786" s="708"/>
      <c r="AF786" s="708"/>
      <c r="AG786" s="708"/>
      <c r="AH786" s="708"/>
      <c r="AI786" s="708"/>
      <c r="AJ786" s="708"/>
      <c r="AK786" s="708"/>
      <c r="AL786" s="708"/>
      <c r="AM786" s="708"/>
      <c r="AN786" s="708"/>
      <c r="AO786" s="708"/>
      <c r="AP786" s="708"/>
      <c r="AQ786" s="708"/>
      <c r="AR786" s="708"/>
      <c r="AS786" s="708"/>
      <c r="AT786" s="708"/>
      <c r="AU786" s="708"/>
      <c r="AV786" s="708"/>
      <c r="AW786" s="708"/>
      <c r="AX786" s="708"/>
      <c r="AY786" s="708"/>
      <c r="AZ786" s="708"/>
      <c r="BA786" s="708"/>
      <c r="BB786" s="708"/>
      <c r="BC786" s="708"/>
      <c r="BD786" s="708"/>
      <c r="BE786" s="708"/>
      <c r="BF786" s="708"/>
      <c r="BG786" s="708"/>
      <c r="BH786" s="708"/>
      <c r="BI786" s="708"/>
      <c r="BJ786" s="708"/>
      <c r="BK786" s="708"/>
      <c r="BL786" s="708"/>
      <c r="BM786" s="708"/>
    </row>
    <row r="787">
      <c r="A787" s="704"/>
      <c r="B787" s="708"/>
      <c r="C787" s="765"/>
      <c r="D787" s="708"/>
      <c r="E787" s="708"/>
      <c r="F787" s="708"/>
      <c r="G787" s="708"/>
      <c r="H787" s="708"/>
      <c r="I787" s="708"/>
      <c r="J787" s="708"/>
      <c r="K787" s="708"/>
      <c r="L787" s="708"/>
      <c r="M787" s="708"/>
      <c r="N787" s="708"/>
      <c r="O787" s="708"/>
      <c r="P787" s="708"/>
      <c r="Q787" s="708"/>
      <c r="R787" s="708"/>
      <c r="S787" s="708"/>
      <c r="T787" s="708"/>
      <c r="U787" s="708"/>
      <c r="V787" s="708"/>
      <c r="W787" s="708"/>
      <c r="X787" s="708"/>
      <c r="Y787" s="708"/>
      <c r="Z787" s="708"/>
      <c r="AA787" s="708"/>
      <c r="AB787" s="708"/>
      <c r="AC787" s="708"/>
      <c r="AD787" s="708"/>
      <c r="AE787" s="708"/>
      <c r="AF787" s="708"/>
      <c r="AG787" s="708"/>
      <c r="AH787" s="708"/>
      <c r="AI787" s="708"/>
      <c r="AJ787" s="708"/>
      <c r="AK787" s="708"/>
      <c r="AL787" s="708"/>
      <c r="AM787" s="708"/>
      <c r="AN787" s="708"/>
      <c r="AO787" s="708"/>
      <c r="AP787" s="708"/>
      <c r="AQ787" s="708"/>
      <c r="AR787" s="708"/>
      <c r="AS787" s="708"/>
      <c r="AT787" s="708"/>
      <c r="AU787" s="708"/>
      <c r="AV787" s="708"/>
      <c r="AW787" s="708"/>
      <c r="AX787" s="708"/>
      <c r="AY787" s="708"/>
      <c r="AZ787" s="708"/>
      <c r="BA787" s="708"/>
      <c r="BB787" s="708"/>
      <c r="BC787" s="708"/>
      <c r="BD787" s="708"/>
      <c r="BE787" s="708"/>
      <c r="BF787" s="708"/>
      <c r="BG787" s="708"/>
      <c r="BH787" s="708"/>
      <c r="BI787" s="708"/>
      <c r="BJ787" s="708"/>
      <c r="BK787" s="708"/>
      <c r="BL787" s="708"/>
      <c r="BM787" s="708"/>
    </row>
    <row r="788">
      <c r="A788" s="704"/>
      <c r="B788" s="708"/>
      <c r="C788" s="765"/>
      <c r="D788" s="708"/>
      <c r="E788" s="708"/>
      <c r="F788" s="708"/>
      <c r="G788" s="708"/>
      <c r="H788" s="708"/>
      <c r="I788" s="708"/>
      <c r="J788" s="708"/>
      <c r="K788" s="708"/>
      <c r="L788" s="708"/>
      <c r="M788" s="708"/>
      <c r="N788" s="708"/>
      <c r="O788" s="708"/>
      <c r="P788" s="708"/>
      <c r="Q788" s="708"/>
      <c r="R788" s="708"/>
      <c r="S788" s="708"/>
      <c r="T788" s="708"/>
      <c r="U788" s="708"/>
      <c r="V788" s="708"/>
      <c r="W788" s="708"/>
      <c r="X788" s="708"/>
      <c r="Y788" s="708"/>
      <c r="Z788" s="708"/>
      <c r="AA788" s="708"/>
      <c r="AB788" s="708"/>
      <c r="AC788" s="708"/>
      <c r="AD788" s="708"/>
      <c r="AE788" s="708"/>
      <c r="AF788" s="708"/>
      <c r="AG788" s="708"/>
      <c r="AH788" s="708"/>
      <c r="AI788" s="708"/>
      <c r="AJ788" s="708"/>
      <c r="AK788" s="708"/>
      <c r="AL788" s="708"/>
      <c r="AM788" s="708"/>
      <c r="AN788" s="708"/>
      <c r="AO788" s="708"/>
      <c r="AP788" s="708"/>
      <c r="AQ788" s="708"/>
      <c r="AR788" s="708"/>
      <c r="AS788" s="708"/>
      <c r="AT788" s="708"/>
      <c r="AU788" s="708"/>
      <c r="AV788" s="708"/>
      <c r="AW788" s="708"/>
      <c r="AX788" s="708"/>
      <c r="AY788" s="708"/>
      <c r="AZ788" s="708"/>
      <c r="BA788" s="708"/>
      <c r="BB788" s="708"/>
      <c r="BC788" s="708"/>
      <c r="BD788" s="708"/>
      <c r="BE788" s="708"/>
      <c r="BF788" s="708"/>
      <c r="BG788" s="708"/>
      <c r="BH788" s="708"/>
      <c r="BI788" s="708"/>
      <c r="BJ788" s="708"/>
      <c r="BK788" s="708"/>
      <c r="BL788" s="708"/>
      <c r="BM788" s="708"/>
    </row>
    <row r="789">
      <c r="A789" s="704"/>
      <c r="B789" s="708"/>
      <c r="C789" s="765"/>
      <c r="D789" s="708"/>
      <c r="E789" s="708"/>
      <c r="F789" s="708"/>
      <c r="G789" s="708"/>
      <c r="H789" s="708"/>
      <c r="I789" s="708"/>
      <c r="J789" s="708"/>
      <c r="K789" s="708"/>
      <c r="L789" s="708"/>
      <c r="M789" s="708"/>
      <c r="N789" s="708"/>
      <c r="O789" s="708"/>
      <c r="P789" s="708"/>
      <c r="Q789" s="708"/>
      <c r="R789" s="708"/>
      <c r="S789" s="708"/>
      <c r="T789" s="708"/>
      <c r="U789" s="708"/>
      <c r="V789" s="708"/>
      <c r="W789" s="708"/>
      <c r="X789" s="708"/>
      <c r="Y789" s="708"/>
      <c r="Z789" s="708"/>
      <c r="AA789" s="708"/>
      <c r="AB789" s="708"/>
      <c r="AC789" s="708"/>
      <c r="AD789" s="708"/>
      <c r="AE789" s="708"/>
      <c r="AF789" s="708"/>
      <c r="AG789" s="708"/>
      <c r="AH789" s="708"/>
      <c r="AI789" s="708"/>
      <c r="AJ789" s="708"/>
      <c r="AK789" s="708"/>
      <c r="AL789" s="708"/>
      <c r="AM789" s="708"/>
      <c r="AN789" s="708"/>
      <c r="AO789" s="708"/>
      <c r="AP789" s="708"/>
      <c r="AQ789" s="708"/>
      <c r="AR789" s="708"/>
      <c r="AS789" s="708"/>
      <c r="AT789" s="708"/>
      <c r="AU789" s="708"/>
      <c r="AV789" s="708"/>
      <c r="AW789" s="708"/>
      <c r="AX789" s="708"/>
      <c r="AY789" s="708"/>
      <c r="AZ789" s="708"/>
      <c r="BA789" s="708"/>
      <c r="BB789" s="708"/>
      <c r="BC789" s="708"/>
      <c r="BD789" s="708"/>
      <c r="BE789" s="708"/>
      <c r="BF789" s="708"/>
      <c r="BG789" s="708"/>
      <c r="BH789" s="708"/>
      <c r="BI789" s="708"/>
      <c r="BJ789" s="708"/>
      <c r="BK789" s="708"/>
      <c r="BL789" s="708"/>
      <c r="BM789" s="708"/>
    </row>
    <row r="790">
      <c r="A790" s="704"/>
      <c r="B790" s="708"/>
      <c r="C790" s="765"/>
      <c r="D790" s="708"/>
      <c r="E790" s="708"/>
      <c r="F790" s="708"/>
      <c r="G790" s="708"/>
      <c r="H790" s="708"/>
      <c r="I790" s="708"/>
      <c r="J790" s="708"/>
      <c r="K790" s="708"/>
      <c r="L790" s="708"/>
      <c r="M790" s="708"/>
      <c r="N790" s="708"/>
      <c r="O790" s="708"/>
      <c r="P790" s="708"/>
      <c r="Q790" s="708"/>
      <c r="R790" s="708"/>
      <c r="S790" s="708"/>
      <c r="T790" s="708"/>
      <c r="U790" s="708"/>
      <c r="V790" s="708"/>
      <c r="W790" s="708"/>
      <c r="X790" s="708"/>
      <c r="Y790" s="708"/>
      <c r="Z790" s="708"/>
      <c r="AA790" s="708"/>
      <c r="AB790" s="708"/>
      <c r="AC790" s="708"/>
      <c r="AD790" s="708"/>
      <c r="AE790" s="708"/>
      <c r="AF790" s="708"/>
      <c r="AG790" s="708"/>
      <c r="AH790" s="708"/>
      <c r="AI790" s="708"/>
      <c r="AJ790" s="708"/>
      <c r="AK790" s="708"/>
      <c r="AL790" s="708"/>
      <c r="AM790" s="708"/>
      <c r="AN790" s="708"/>
      <c r="AO790" s="708"/>
      <c r="AP790" s="708"/>
      <c r="AQ790" s="708"/>
      <c r="AR790" s="708"/>
      <c r="AS790" s="708"/>
      <c r="AT790" s="708"/>
      <c r="AU790" s="708"/>
      <c r="AV790" s="708"/>
      <c r="AW790" s="708"/>
      <c r="AX790" s="708"/>
      <c r="AY790" s="708"/>
      <c r="AZ790" s="708"/>
      <c r="BA790" s="708"/>
      <c r="BB790" s="708"/>
      <c r="BC790" s="708"/>
      <c r="BD790" s="708"/>
      <c r="BE790" s="708"/>
      <c r="BF790" s="708"/>
      <c r="BG790" s="708"/>
      <c r="BH790" s="708"/>
      <c r="BI790" s="708"/>
      <c r="BJ790" s="708"/>
      <c r="BK790" s="708"/>
      <c r="BL790" s="708"/>
      <c r="BM790" s="708"/>
    </row>
    <row r="791">
      <c r="A791" s="704"/>
      <c r="B791" s="708"/>
      <c r="C791" s="765"/>
      <c r="D791" s="708"/>
      <c r="E791" s="708"/>
      <c r="F791" s="708"/>
      <c r="G791" s="708"/>
      <c r="H791" s="708"/>
      <c r="I791" s="708"/>
      <c r="J791" s="708"/>
      <c r="K791" s="708"/>
      <c r="L791" s="708"/>
      <c r="M791" s="708"/>
      <c r="N791" s="708"/>
      <c r="O791" s="708"/>
      <c r="P791" s="708"/>
      <c r="Q791" s="708"/>
      <c r="R791" s="708"/>
      <c r="S791" s="708"/>
      <c r="T791" s="708"/>
      <c r="U791" s="708"/>
      <c r="V791" s="708"/>
      <c r="W791" s="708"/>
      <c r="X791" s="708"/>
      <c r="Y791" s="708"/>
      <c r="Z791" s="708"/>
      <c r="AA791" s="708"/>
      <c r="AB791" s="708"/>
      <c r="AC791" s="708"/>
      <c r="AD791" s="708"/>
      <c r="AE791" s="708"/>
      <c r="AF791" s="708"/>
      <c r="AG791" s="708"/>
      <c r="AH791" s="708"/>
      <c r="AI791" s="708"/>
      <c r="AJ791" s="708"/>
      <c r="AK791" s="708"/>
      <c r="AL791" s="708"/>
      <c r="AM791" s="708"/>
      <c r="AN791" s="708"/>
      <c r="AO791" s="708"/>
      <c r="AP791" s="708"/>
      <c r="AQ791" s="708"/>
      <c r="AR791" s="708"/>
      <c r="AS791" s="708"/>
      <c r="AT791" s="708"/>
      <c r="AU791" s="708"/>
      <c r="AV791" s="708"/>
      <c r="AW791" s="708"/>
      <c r="AX791" s="708"/>
      <c r="AY791" s="708"/>
      <c r="AZ791" s="708"/>
      <c r="BA791" s="708"/>
      <c r="BB791" s="708"/>
      <c r="BC791" s="708"/>
      <c r="BD791" s="708"/>
      <c r="BE791" s="708"/>
      <c r="BF791" s="708"/>
      <c r="BG791" s="708"/>
      <c r="BH791" s="708"/>
      <c r="BI791" s="708"/>
      <c r="BJ791" s="708"/>
      <c r="BK791" s="708"/>
      <c r="BL791" s="708"/>
      <c r="BM791" s="708"/>
    </row>
    <row r="792">
      <c r="A792" s="704"/>
      <c r="B792" s="708"/>
      <c r="C792" s="765"/>
      <c r="D792" s="708"/>
      <c r="E792" s="708"/>
      <c r="F792" s="708"/>
      <c r="G792" s="708"/>
      <c r="H792" s="708"/>
      <c r="I792" s="708"/>
      <c r="J792" s="708"/>
      <c r="K792" s="708"/>
      <c r="L792" s="708"/>
      <c r="M792" s="708"/>
      <c r="N792" s="708"/>
      <c r="O792" s="708"/>
      <c r="P792" s="708"/>
      <c r="Q792" s="708"/>
      <c r="R792" s="708"/>
      <c r="S792" s="708"/>
      <c r="T792" s="708"/>
      <c r="U792" s="708"/>
      <c r="V792" s="708"/>
      <c r="W792" s="708"/>
      <c r="X792" s="708"/>
      <c r="Y792" s="708"/>
      <c r="Z792" s="708"/>
      <c r="AA792" s="708"/>
      <c r="AB792" s="708"/>
      <c r="AC792" s="708"/>
      <c r="AD792" s="708"/>
      <c r="AE792" s="708"/>
      <c r="AF792" s="708"/>
      <c r="AG792" s="708"/>
      <c r="AH792" s="708"/>
      <c r="AI792" s="708"/>
      <c r="AJ792" s="708"/>
      <c r="AK792" s="708"/>
      <c r="AL792" s="708"/>
      <c r="AM792" s="708"/>
      <c r="AN792" s="708"/>
      <c r="AO792" s="708"/>
      <c r="AP792" s="708"/>
      <c r="AQ792" s="708"/>
      <c r="AR792" s="708"/>
      <c r="AS792" s="708"/>
      <c r="AT792" s="708"/>
      <c r="AU792" s="708"/>
      <c r="AV792" s="708"/>
      <c r="AW792" s="708"/>
      <c r="AX792" s="708"/>
      <c r="AY792" s="708"/>
      <c r="AZ792" s="708"/>
      <c r="BA792" s="708"/>
      <c r="BB792" s="708"/>
      <c r="BC792" s="708"/>
      <c r="BD792" s="708"/>
      <c r="BE792" s="708"/>
      <c r="BF792" s="708"/>
      <c r="BG792" s="708"/>
      <c r="BH792" s="708"/>
      <c r="BI792" s="708"/>
      <c r="BJ792" s="708"/>
      <c r="BK792" s="708"/>
      <c r="BL792" s="708"/>
      <c r="BM792" s="708"/>
    </row>
    <row r="793">
      <c r="A793" s="704"/>
      <c r="B793" s="708"/>
      <c r="C793" s="765"/>
      <c r="D793" s="708"/>
      <c r="E793" s="708"/>
      <c r="F793" s="708"/>
      <c r="G793" s="708"/>
      <c r="H793" s="708"/>
      <c r="I793" s="708"/>
      <c r="J793" s="708"/>
      <c r="K793" s="708"/>
      <c r="L793" s="708"/>
      <c r="M793" s="708"/>
      <c r="N793" s="708"/>
      <c r="O793" s="708"/>
      <c r="P793" s="708"/>
      <c r="Q793" s="708"/>
      <c r="R793" s="708"/>
      <c r="S793" s="708"/>
      <c r="T793" s="708"/>
      <c r="U793" s="708"/>
      <c r="V793" s="708"/>
      <c r="W793" s="708"/>
      <c r="X793" s="708"/>
      <c r="Y793" s="708"/>
      <c r="Z793" s="708"/>
      <c r="AA793" s="708"/>
      <c r="AB793" s="708"/>
      <c r="AC793" s="708"/>
      <c r="AD793" s="708"/>
      <c r="AE793" s="708"/>
      <c r="AF793" s="708"/>
      <c r="AG793" s="708"/>
      <c r="AH793" s="708"/>
      <c r="AI793" s="708"/>
      <c r="AJ793" s="708"/>
      <c r="AK793" s="708"/>
      <c r="AL793" s="708"/>
      <c r="AM793" s="708"/>
      <c r="AN793" s="708"/>
      <c r="AO793" s="708"/>
      <c r="AP793" s="708"/>
      <c r="AQ793" s="708"/>
      <c r="AR793" s="708"/>
      <c r="AS793" s="708"/>
      <c r="AT793" s="708"/>
      <c r="AU793" s="708"/>
      <c r="AV793" s="708"/>
      <c r="AW793" s="708"/>
      <c r="AX793" s="708"/>
      <c r="AY793" s="708"/>
      <c r="AZ793" s="708"/>
      <c r="BA793" s="708"/>
      <c r="BB793" s="708"/>
      <c r="BC793" s="708"/>
      <c r="BD793" s="708"/>
      <c r="BE793" s="708"/>
      <c r="BF793" s="708"/>
      <c r="BG793" s="708"/>
      <c r="BH793" s="708"/>
      <c r="BI793" s="708"/>
      <c r="BJ793" s="708"/>
      <c r="BK793" s="708"/>
      <c r="BL793" s="708"/>
      <c r="BM793" s="708"/>
    </row>
    <row r="794">
      <c r="A794" s="704"/>
      <c r="B794" s="708"/>
      <c r="C794" s="765"/>
      <c r="D794" s="708"/>
      <c r="E794" s="708"/>
      <c r="F794" s="708"/>
      <c r="G794" s="708"/>
      <c r="H794" s="708"/>
      <c r="I794" s="708"/>
      <c r="J794" s="708"/>
      <c r="K794" s="708"/>
      <c r="L794" s="708"/>
      <c r="M794" s="708"/>
      <c r="N794" s="708"/>
      <c r="O794" s="708"/>
      <c r="P794" s="708"/>
      <c r="Q794" s="708"/>
      <c r="R794" s="708"/>
      <c r="S794" s="708"/>
      <c r="T794" s="708"/>
      <c r="U794" s="708"/>
      <c r="V794" s="708"/>
      <c r="W794" s="708"/>
      <c r="X794" s="708"/>
      <c r="Y794" s="708"/>
      <c r="Z794" s="708"/>
      <c r="AA794" s="708"/>
      <c r="AB794" s="708"/>
      <c r="AC794" s="708"/>
      <c r="AD794" s="708"/>
      <c r="AE794" s="708"/>
      <c r="AF794" s="708"/>
      <c r="AG794" s="708"/>
      <c r="AH794" s="708"/>
      <c r="AI794" s="708"/>
      <c r="AJ794" s="708"/>
      <c r="AK794" s="708"/>
      <c r="AL794" s="708"/>
      <c r="AM794" s="708"/>
      <c r="AN794" s="708"/>
      <c r="AO794" s="708"/>
      <c r="AP794" s="708"/>
      <c r="AQ794" s="708"/>
      <c r="AR794" s="708"/>
      <c r="AS794" s="708"/>
      <c r="AT794" s="708"/>
      <c r="AU794" s="708"/>
      <c r="AV794" s="708"/>
      <c r="AW794" s="708"/>
      <c r="AX794" s="708"/>
      <c r="AY794" s="708"/>
      <c r="AZ794" s="708"/>
      <c r="BA794" s="708"/>
      <c r="BB794" s="708"/>
      <c r="BC794" s="708"/>
      <c r="BD794" s="708"/>
      <c r="BE794" s="708"/>
      <c r="BF794" s="708"/>
      <c r="BG794" s="708"/>
      <c r="BH794" s="708"/>
      <c r="BI794" s="708"/>
      <c r="BJ794" s="708"/>
      <c r="BK794" s="708"/>
      <c r="BL794" s="708"/>
      <c r="BM794" s="708"/>
    </row>
    <row r="795">
      <c r="A795" s="704"/>
      <c r="B795" s="708"/>
      <c r="C795" s="765"/>
      <c r="D795" s="708"/>
      <c r="E795" s="708"/>
      <c r="F795" s="708"/>
      <c r="G795" s="708"/>
      <c r="H795" s="708"/>
      <c r="I795" s="708"/>
      <c r="J795" s="708"/>
      <c r="K795" s="708"/>
      <c r="L795" s="708"/>
      <c r="M795" s="708"/>
      <c r="N795" s="708"/>
      <c r="O795" s="708"/>
      <c r="P795" s="708"/>
      <c r="Q795" s="708"/>
      <c r="R795" s="708"/>
      <c r="S795" s="708"/>
      <c r="T795" s="708"/>
      <c r="U795" s="708"/>
      <c r="V795" s="708"/>
      <c r="W795" s="708"/>
      <c r="X795" s="708"/>
      <c r="Y795" s="708"/>
      <c r="Z795" s="708"/>
      <c r="AA795" s="708"/>
      <c r="AB795" s="708"/>
      <c r="AC795" s="708"/>
      <c r="AD795" s="708"/>
      <c r="AE795" s="708"/>
      <c r="AF795" s="708"/>
      <c r="AG795" s="708"/>
      <c r="AH795" s="708"/>
      <c r="AI795" s="708"/>
      <c r="AJ795" s="708"/>
      <c r="AK795" s="708"/>
      <c r="AL795" s="708"/>
      <c r="AM795" s="708"/>
      <c r="AN795" s="708"/>
      <c r="AO795" s="708"/>
      <c r="AP795" s="708"/>
      <c r="AQ795" s="708"/>
      <c r="AR795" s="708"/>
      <c r="AS795" s="708"/>
      <c r="AT795" s="708"/>
      <c r="AU795" s="708"/>
      <c r="AV795" s="708"/>
      <c r="AW795" s="708"/>
      <c r="AX795" s="708"/>
      <c r="AY795" s="708"/>
      <c r="AZ795" s="708"/>
      <c r="BA795" s="708"/>
      <c r="BB795" s="708"/>
      <c r="BC795" s="708"/>
      <c r="BD795" s="708"/>
      <c r="BE795" s="708"/>
      <c r="BF795" s="708"/>
      <c r="BG795" s="708"/>
      <c r="BH795" s="708"/>
      <c r="BI795" s="708"/>
      <c r="BJ795" s="708"/>
      <c r="BK795" s="708"/>
      <c r="BL795" s="708"/>
      <c r="BM795" s="708"/>
    </row>
    <row r="796">
      <c r="A796" s="704"/>
      <c r="B796" s="708"/>
      <c r="C796" s="765"/>
      <c r="D796" s="708"/>
      <c r="E796" s="708"/>
      <c r="F796" s="708"/>
      <c r="G796" s="708"/>
      <c r="H796" s="708"/>
      <c r="I796" s="708"/>
      <c r="J796" s="708"/>
      <c r="K796" s="708"/>
      <c r="L796" s="708"/>
      <c r="M796" s="708"/>
      <c r="N796" s="708"/>
      <c r="O796" s="708"/>
      <c r="P796" s="708"/>
      <c r="Q796" s="708"/>
      <c r="R796" s="708"/>
      <c r="S796" s="708"/>
      <c r="T796" s="708"/>
      <c r="U796" s="708"/>
      <c r="V796" s="708"/>
      <c r="W796" s="708"/>
      <c r="X796" s="708"/>
      <c r="Y796" s="708"/>
      <c r="Z796" s="708"/>
      <c r="AA796" s="708"/>
      <c r="AB796" s="708"/>
      <c r="AC796" s="708"/>
      <c r="AD796" s="708"/>
      <c r="AE796" s="708"/>
      <c r="AF796" s="708"/>
      <c r="AG796" s="708"/>
      <c r="AH796" s="708"/>
      <c r="AI796" s="708"/>
      <c r="AJ796" s="708"/>
      <c r="AK796" s="708"/>
      <c r="AL796" s="708"/>
      <c r="AM796" s="708"/>
      <c r="AN796" s="708"/>
      <c r="AO796" s="708"/>
      <c r="AP796" s="708"/>
      <c r="AQ796" s="708"/>
      <c r="AR796" s="708"/>
      <c r="AS796" s="708"/>
      <c r="AT796" s="708"/>
      <c r="AU796" s="708"/>
      <c r="AV796" s="708"/>
      <c r="AW796" s="708"/>
      <c r="AX796" s="708"/>
      <c r="AY796" s="708"/>
      <c r="AZ796" s="708"/>
      <c r="BA796" s="708"/>
      <c r="BB796" s="708"/>
      <c r="BC796" s="708"/>
      <c r="BD796" s="708"/>
      <c r="BE796" s="708"/>
      <c r="BF796" s="708"/>
      <c r="BG796" s="708"/>
      <c r="BH796" s="708"/>
      <c r="BI796" s="708"/>
      <c r="BJ796" s="708"/>
      <c r="BK796" s="708"/>
      <c r="BL796" s="708"/>
      <c r="BM796" s="708"/>
    </row>
    <row r="797">
      <c r="A797" s="704"/>
      <c r="B797" s="708"/>
      <c r="C797" s="765"/>
      <c r="D797" s="708"/>
      <c r="E797" s="708"/>
      <c r="F797" s="708"/>
      <c r="G797" s="708"/>
      <c r="H797" s="708"/>
      <c r="I797" s="708"/>
      <c r="J797" s="708"/>
      <c r="K797" s="708"/>
      <c r="L797" s="708"/>
      <c r="M797" s="708"/>
      <c r="N797" s="708"/>
      <c r="O797" s="708"/>
      <c r="P797" s="708"/>
      <c r="Q797" s="708"/>
      <c r="R797" s="708"/>
      <c r="S797" s="708"/>
      <c r="T797" s="708"/>
      <c r="U797" s="708"/>
      <c r="V797" s="708"/>
      <c r="W797" s="708"/>
      <c r="X797" s="708"/>
      <c r="Y797" s="708"/>
      <c r="Z797" s="708"/>
      <c r="AA797" s="708"/>
      <c r="AB797" s="708"/>
      <c r="AC797" s="708"/>
      <c r="AD797" s="708"/>
      <c r="AE797" s="708"/>
      <c r="AF797" s="708"/>
      <c r="AG797" s="708"/>
      <c r="AH797" s="708"/>
      <c r="AI797" s="708"/>
      <c r="AJ797" s="708"/>
      <c r="AK797" s="708"/>
      <c r="AL797" s="708"/>
      <c r="AM797" s="708"/>
      <c r="AN797" s="708"/>
      <c r="AO797" s="708"/>
      <c r="AP797" s="708"/>
      <c r="AQ797" s="708"/>
      <c r="AR797" s="708"/>
      <c r="AS797" s="708"/>
      <c r="AT797" s="708"/>
      <c r="AU797" s="708"/>
      <c r="AV797" s="708"/>
      <c r="AW797" s="708"/>
      <c r="AX797" s="708"/>
      <c r="AY797" s="708"/>
      <c r="AZ797" s="708"/>
      <c r="BA797" s="708"/>
      <c r="BB797" s="708"/>
      <c r="BC797" s="708"/>
      <c r="BD797" s="708"/>
      <c r="BE797" s="708"/>
      <c r="BF797" s="708"/>
      <c r="BG797" s="708"/>
      <c r="BH797" s="708"/>
      <c r="BI797" s="708"/>
      <c r="BJ797" s="708"/>
      <c r="BK797" s="708"/>
      <c r="BL797" s="708"/>
      <c r="BM797" s="708"/>
    </row>
    <row r="798">
      <c r="A798" s="704"/>
      <c r="B798" s="708"/>
      <c r="C798" s="765"/>
      <c r="D798" s="708"/>
      <c r="E798" s="708"/>
      <c r="F798" s="708"/>
      <c r="G798" s="708"/>
      <c r="H798" s="708"/>
      <c r="I798" s="708"/>
      <c r="J798" s="708"/>
      <c r="K798" s="708"/>
      <c r="L798" s="708"/>
      <c r="M798" s="708"/>
      <c r="N798" s="708"/>
      <c r="O798" s="708"/>
      <c r="P798" s="708"/>
      <c r="Q798" s="708"/>
      <c r="R798" s="708"/>
      <c r="S798" s="708"/>
      <c r="T798" s="708"/>
      <c r="U798" s="708"/>
      <c r="V798" s="708"/>
      <c r="W798" s="708"/>
      <c r="X798" s="708"/>
      <c r="Y798" s="708"/>
      <c r="Z798" s="708"/>
      <c r="AA798" s="708"/>
      <c r="AB798" s="708"/>
      <c r="AC798" s="708"/>
      <c r="AD798" s="708"/>
      <c r="AE798" s="708"/>
      <c r="AF798" s="708"/>
      <c r="AG798" s="708"/>
      <c r="AH798" s="708"/>
      <c r="AI798" s="708"/>
      <c r="AJ798" s="708"/>
      <c r="AK798" s="708"/>
      <c r="AL798" s="708"/>
      <c r="AM798" s="708"/>
      <c r="AN798" s="708"/>
      <c r="AO798" s="708"/>
      <c r="AP798" s="708"/>
      <c r="AQ798" s="708"/>
      <c r="AR798" s="708"/>
      <c r="AS798" s="708"/>
      <c r="AT798" s="708"/>
      <c r="AU798" s="708"/>
      <c r="AV798" s="708"/>
      <c r="AW798" s="708"/>
      <c r="AX798" s="708"/>
      <c r="AY798" s="708"/>
      <c r="AZ798" s="708"/>
      <c r="BA798" s="708"/>
      <c r="BB798" s="708"/>
      <c r="BC798" s="708"/>
      <c r="BD798" s="708"/>
      <c r="BE798" s="708"/>
      <c r="BF798" s="708"/>
      <c r="BG798" s="708"/>
      <c r="BH798" s="708"/>
      <c r="BI798" s="708"/>
      <c r="BJ798" s="708"/>
      <c r="BK798" s="708"/>
      <c r="BL798" s="708"/>
      <c r="BM798" s="708"/>
    </row>
    <row r="799">
      <c r="A799" s="704"/>
      <c r="B799" s="708"/>
      <c r="C799" s="765"/>
      <c r="D799" s="708"/>
      <c r="E799" s="708"/>
      <c r="F799" s="708"/>
      <c r="G799" s="708"/>
      <c r="H799" s="708"/>
      <c r="I799" s="708"/>
      <c r="J799" s="708"/>
      <c r="K799" s="708"/>
      <c r="L799" s="708"/>
      <c r="M799" s="708"/>
      <c r="N799" s="708"/>
      <c r="O799" s="708"/>
      <c r="P799" s="708"/>
      <c r="Q799" s="708"/>
      <c r="R799" s="708"/>
      <c r="S799" s="708"/>
      <c r="T799" s="708"/>
      <c r="U799" s="708"/>
      <c r="V799" s="708"/>
      <c r="W799" s="708"/>
      <c r="X799" s="708"/>
      <c r="Y799" s="708"/>
      <c r="Z799" s="708"/>
      <c r="AA799" s="708"/>
      <c r="AB799" s="708"/>
      <c r="AC799" s="708"/>
      <c r="AD799" s="708"/>
      <c r="AE799" s="708"/>
      <c r="AF799" s="708"/>
      <c r="AG799" s="708"/>
      <c r="AH799" s="708"/>
      <c r="AI799" s="708"/>
      <c r="AJ799" s="708"/>
      <c r="AK799" s="708"/>
      <c r="AL799" s="708"/>
      <c r="AM799" s="708"/>
      <c r="AN799" s="708"/>
      <c r="AO799" s="708"/>
      <c r="AP799" s="708"/>
      <c r="AQ799" s="708"/>
      <c r="AR799" s="708"/>
      <c r="AS799" s="708"/>
      <c r="AT799" s="708"/>
      <c r="AU799" s="708"/>
      <c r="AV799" s="708"/>
      <c r="AW799" s="708"/>
      <c r="AX799" s="708"/>
      <c r="AY799" s="708"/>
      <c r="AZ799" s="708"/>
      <c r="BA799" s="708"/>
      <c r="BB799" s="708"/>
      <c r="BC799" s="708"/>
      <c r="BD799" s="708"/>
      <c r="BE799" s="708"/>
      <c r="BF799" s="708"/>
      <c r="BG799" s="708"/>
      <c r="BH799" s="708"/>
      <c r="BI799" s="708"/>
      <c r="BJ799" s="708"/>
      <c r="BK799" s="708"/>
      <c r="BL799" s="708"/>
      <c r="BM799" s="708"/>
    </row>
    <row r="800">
      <c r="A800" s="704"/>
      <c r="B800" s="708"/>
      <c r="C800" s="765"/>
      <c r="D800" s="708"/>
      <c r="E800" s="708"/>
      <c r="F800" s="708"/>
      <c r="G800" s="708"/>
      <c r="H800" s="708"/>
      <c r="I800" s="708"/>
      <c r="J800" s="708"/>
      <c r="K800" s="708"/>
      <c r="L800" s="708"/>
      <c r="M800" s="708"/>
      <c r="N800" s="708"/>
      <c r="O800" s="708"/>
      <c r="P800" s="708"/>
      <c r="Q800" s="708"/>
      <c r="R800" s="708"/>
      <c r="S800" s="708"/>
      <c r="T800" s="708"/>
      <c r="U800" s="708"/>
      <c r="V800" s="708"/>
      <c r="W800" s="708"/>
      <c r="X800" s="708"/>
      <c r="Y800" s="708"/>
      <c r="Z800" s="708"/>
      <c r="AA800" s="708"/>
      <c r="AB800" s="708"/>
      <c r="AC800" s="708"/>
      <c r="AD800" s="708"/>
      <c r="AE800" s="708"/>
      <c r="AF800" s="708"/>
      <c r="AG800" s="708"/>
      <c r="AH800" s="708"/>
      <c r="AI800" s="708"/>
      <c r="AJ800" s="708"/>
      <c r="AK800" s="708"/>
      <c r="AL800" s="708"/>
      <c r="AM800" s="708"/>
      <c r="AN800" s="708"/>
      <c r="AO800" s="708"/>
      <c r="AP800" s="708"/>
      <c r="AQ800" s="708"/>
      <c r="AR800" s="708"/>
      <c r="AS800" s="708"/>
      <c r="AT800" s="708"/>
      <c r="AU800" s="708"/>
      <c r="AV800" s="708"/>
      <c r="AW800" s="708"/>
      <c r="AX800" s="708"/>
      <c r="AY800" s="708"/>
      <c r="AZ800" s="708"/>
      <c r="BA800" s="708"/>
      <c r="BB800" s="708"/>
      <c r="BC800" s="708"/>
      <c r="BD800" s="708"/>
      <c r="BE800" s="708"/>
      <c r="BF800" s="708"/>
      <c r="BG800" s="708"/>
      <c r="BH800" s="708"/>
      <c r="BI800" s="708"/>
      <c r="BJ800" s="708"/>
      <c r="BK800" s="708"/>
      <c r="BL800" s="708"/>
      <c r="BM800" s="708"/>
    </row>
    <row r="801">
      <c r="A801" s="704"/>
      <c r="B801" s="708"/>
      <c r="C801" s="765"/>
      <c r="D801" s="708"/>
      <c r="E801" s="708"/>
      <c r="F801" s="708"/>
      <c r="G801" s="708"/>
      <c r="H801" s="708"/>
      <c r="I801" s="708"/>
      <c r="J801" s="708"/>
      <c r="K801" s="708"/>
      <c r="L801" s="708"/>
      <c r="M801" s="708"/>
      <c r="N801" s="708"/>
      <c r="O801" s="708"/>
      <c r="P801" s="708"/>
      <c r="Q801" s="708"/>
      <c r="R801" s="708"/>
      <c r="S801" s="708"/>
      <c r="T801" s="708"/>
      <c r="U801" s="708"/>
      <c r="V801" s="708"/>
      <c r="W801" s="708"/>
      <c r="X801" s="708"/>
      <c r="Y801" s="708"/>
      <c r="Z801" s="708"/>
      <c r="AA801" s="708"/>
      <c r="AB801" s="708"/>
      <c r="AC801" s="708"/>
      <c r="AD801" s="708"/>
      <c r="AE801" s="708"/>
      <c r="AF801" s="708"/>
      <c r="AG801" s="708"/>
      <c r="AH801" s="708"/>
      <c r="AI801" s="708"/>
      <c r="AJ801" s="708"/>
      <c r="AK801" s="708"/>
      <c r="AL801" s="708"/>
      <c r="AM801" s="708"/>
      <c r="AN801" s="708"/>
      <c r="AO801" s="708"/>
      <c r="AP801" s="708"/>
      <c r="AQ801" s="708"/>
      <c r="AR801" s="708"/>
      <c r="AS801" s="708"/>
      <c r="AT801" s="708"/>
      <c r="AU801" s="708"/>
      <c r="AV801" s="708"/>
      <c r="AW801" s="708"/>
      <c r="AX801" s="708"/>
      <c r="AY801" s="708"/>
      <c r="AZ801" s="708"/>
      <c r="BA801" s="708"/>
      <c r="BB801" s="708"/>
      <c r="BC801" s="708"/>
      <c r="BD801" s="708"/>
      <c r="BE801" s="708"/>
      <c r="BF801" s="708"/>
      <c r="BG801" s="708"/>
      <c r="BH801" s="708"/>
      <c r="BI801" s="708"/>
      <c r="BJ801" s="708"/>
      <c r="BK801" s="708"/>
      <c r="BL801" s="708"/>
      <c r="BM801" s="708"/>
    </row>
    <row r="802">
      <c r="A802" s="704"/>
      <c r="B802" s="708"/>
      <c r="C802" s="765"/>
      <c r="D802" s="708"/>
      <c r="E802" s="708"/>
      <c r="F802" s="708"/>
      <c r="G802" s="708"/>
      <c r="H802" s="708"/>
      <c r="I802" s="708"/>
      <c r="J802" s="708"/>
      <c r="K802" s="708"/>
      <c r="L802" s="708"/>
      <c r="M802" s="708"/>
      <c r="N802" s="708"/>
      <c r="O802" s="708"/>
      <c r="P802" s="708"/>
      <c r="Q802" s="708"/>
      <c r="R802" s="708"/>
      <c r="S802" s="708"/>
      <c r="T802" s="708"/>
      <c r="U802" s="708"/>
      <c r="V802" s="708"/>
      <c r="W802" s="708"/>
      <c r="X802" s="708"/>
      <c r="Y802" s="708"/>
      <c r="Z802" s="708"/>
      <c r="AA802" s="708"/>
      <c r="AB802" s="708"/>
      <c r="AC802" s="708"/>
      <c r="AD802" s="708"/>
      <c r="AE802" s="708"/>
      <c r="AF802" s="708"/>
      <c r="AG802" s="708"/>
      <c r="AH802" s="708"/>
      <c r="AI802" s="708"/>
      <c r="AJ802" s="708"/>
      <c r="AK802" s="708"/>
      <c r="AL802" s="708"/>
      <c r="AM802" s="708"/>
      <c r="AN802" s="708"/>
      <c r="AO802" s="708"/>
      <c r="AP802" s="708"/>
      <c r="AQ802" s="708"/>
      <c r="AR802" s="708"/>
      <c r="AS802" s="708"/>
      <c r="AT802" s="708"/>
      <c r="AU802" s="708"/>
      <c r="AV802" s="708"/>
      <c r="AW802" s="708"/>
      <c r="AX802" s="708"/>
      <c r="AY802" s="708"/>
      <c r="AZ802" s="708"/>
      <c r="BA802" s="708"/>
      <c r="BB802" s="708"/>
      <c r="BC802" s="708"/>
      <c r="BD802" s="708"/>
      <c r="BE802" s="708"/>
      <c r="BF802" s="708"/>
      <c r="BG802" s="708"/>
      <c r="BH802" s="708"/>
      <c r="BI802" s="708"/>
      <c r="BJ802" s="708"/>
      <c r="BK802" s="708"/>
      <c r="BL802" s="708"/>
      <c r="BM802" s="708"/>
    </row>
    <row r="803">
      <c r="A803" s="704"/>
      <c r="B803" s="708"/>
      <c r="C803" s="765"/>
      <c r="D803" s="708"/>
      <c r="E803" s="708"/>
      <c r="F803" s="708"/>
      <c r="G803" s="708"/>
      <c r="H803" s="708"/>
      <c r="I803" s="708"/>
      <c r="J803" s="708"/>
      <c r="K803" s="708"/>
      <c r="L803" s="708"/>
      <c r="M803" s="708"/>
      <c r="N803" s="708"/>
      <c r="O803" s="708"/>
      <c r="P803" s="708"/>
      <c r="Q803" s="708"/>
      <c r="R803" s="708"/>
      <c r="S803" s="708"/>
      <c r="T803" s="708"/>
      <c r="U803" s="708"/>
      <c r="V803" s="708"/>
      <c r="W803" s="708"/>
      <c r="X803" s="708"/>
      <c r="Y803" s="708"/>
      <c r="Z803" s="708"/>
      <c r="AA803" s="708"/>
      <c r="AB803" s="708"/>
      <c r="AC803" s="708"/>
      <c r="AD803" s="708"/>
      <c r="AE803" s="708"/>
      <c r="AF803" s="708"/>
      <c r="AG803" s="708"/>
      <c r="AH803" s="708"/>
      <c r="AI803" s="708"/>
      <c r="AJ803" s="708"/>
      <c r="AK803" s="708"/>
      <c r="AL803" s="708"/>
      <c r="AM803" s="708"/>
      <c r="AN803" s="708"/>
      <c r="AO803" s="708"/>
      <c r="AP803" s="708"/>
      <c r="AQ803" s="708"/>
      <c r="AR803" s="708"/>
      <c r="AS803" s="708"/>
      <c r="AT803" s="708"/>
      <c r="AU803" s="708"/>
      <c r="AV803" s="708"/>
      <c r="AW803" s="708"/>
      <c r="AX803" s="708"/>
      <c r="AY803" s="708"/>
      <c r="AZ803" s="708"/>
      <c r="BA803" s="708"/>
      <c r="BB803" s="708"/>
      <c r="BC803" s="708"/>
      <c r="BD803" s="708"/>
      <c r="BE803" s="708"/>
      <c r="BF803" s="708"/>
      <c r="BG803" s="708"/>
      <c r="BH803" s="708"/>
      <c r="BI803" s="708"/>
      <c r="BJ803" s="708"/>
      <c r="BK803" s="708"/>
      <c r="BL803" s="708"/>
      <c r="BM803" s="708"/>
    </row>
    <row r="804">
      <c r="A804" s="704"/>
      <c r="B804" s="708"/>
      <c r="C804" s="765"/>
      <c r="D804" s="708"/>
      <c r="E804" s="708"/>
      <c r="F804" s="708"/>
      <c r="G804" s="708"/>
      <c r="H804" s="708"/>
      <c r="I804" s="708"/>
      <c r="J804" s="708"/>
      <c r="K804" s="708"/>
      <c r="L804" s="708"/>
      <c r="M804" s="708"/>
      <c r="N804" s="708"/>
      <c r="O804" s="708"/>
      <c r="P804" s="708"/>
      <c r="Q804" s="708"/>
      <c r="R804" s="708"/>
      <c r="S804" s="708"/>
      <c r="T804" s="708"/>
      <c r="U804" s="708"/>
      <c r="V804" s="708"/>
      <c r="W804" s="708"/>
      <c r="X804" s="708"/>
      <c r="Y804" s="708"/>
      <c r="Z804" s="708"/>
      <c r="AA804" s="708"/>
      <c r="AB804" s="708"/>
      <c r="AC804" s="708"/>
      <c r="AD804" s="708"/>
      <c r="AE804" s="708"/>
      <c r="AF804" s="708"/>
      <c r="AG804" s="708"/>
      <c r="AH804" s="708"/>
      <c r="AI804" s="708"/>
      <c r="AJ804" s="708"/>
      <c r="AK804" s="708"/>
      <c r="AL804" s="708"/>
      <c r="AM804" s="708"/>
      <c r="AN804" s="708"/>
      <c r="AO804" s="708"/>
      <c r="AP804" s="708"/>
      <c r="AQ804" s="708"/>
      <c r="AR804" s="708"/>
      <c r="AS804" s="708"/>
      <c r="AT804" s="708"/>
      <c r="AU804" s="708"/>
      <c r="AV804" s="708"/>
      <c r="AW804" s="708"/>
      <c r="AX804" s="708"/>
      <c r="AY804" s="708"/>
      <c r="AZ804" s="708"/>
      <c r="BA804" s="708"/>
      <c r="BB804" s="708"/>
      <c r="BC804" s="708"/>
      <c r="BD804" s="708"/>
      <c r="BE804" s="708"/>
      <c r="BF804" s="708"/>
      <c r="BG804" s="708"/>
      <c r="BH804" s="708"/>
      <c r="BI804" s="708"/>
      <c r="BJ804" s="708"/>
      <c r="BK804" s="708"/>
      <c r="BL804" s="708"/>
      <c r="BM804" s="708"/>
    </row>
    <row r="805">
      <c r="A805" s="704"/>
      <c r="B805" s="708"/>
      <c r="C805" s="765"/>
      <c r="D805" s="708"/>
      <c r="E805" s="708"/>
      <c r="F805" s="708"/>
      <c r="G805" s="708"/>
      <c r="H805" s="708"/>
      <c r="I805" s="708"/>
      <c r="J805" s="708"/>
      <c r="K805" s="708"/>
      <c r="L805" s="708"/>
      <c r="M805" s="708"/>
      <c r="N805" s="708"/>
      <c r="O805" s="708"/>
      <c r="P805" s="708"/>
      <c r="Q805" s="708"/>
      <c r="R805" s="708"/>
      <c r="S805" s="708"/>
      <c r="T805" s="708"/>
      <c r="U805" s="708"/>
      <c r="V805" s="708"/>
      <c r="W805" s="708"/>
      <c r="X805" s="708"/>
      <c r="Y805" s="708"/>
      <c r="Z805" s="708"/>
      <c r="AA805" s="708"/>
      <c r="AB805" s="708"/>
      <c r="AC805" s="708"/>
      <c r="AD805" s="708"/>
      <c r="AE805" s="708"/>
      <c r="AF805" s="708"/>
      <c r="AG805" s="708"/>
      <c r="AH805" s="708"/>
      <c r="AI805" s="708"/>
      <c r="AJ805" s="708"/>
      <c r="AK805" s="708"/>
      <c r="AL805" s="708"/>
      <c r="AM805" s="708"/>
      <c r="AN805" s="708"/>
      <c r="AO805" s="708"/>
      <c r="AP805" s="708"/>
      <c r="AQ805" s="708"/>
      <c r="AR805" s="708"/>
      <c r="AS805" s="708"/>
      <c r="AT805" s="708"/>
      <c r="AU805" s="708"/>
      <c r="AV805" s="708"/>
      <c r="AW805" s="708"/>
      <c r="AX805" s="708"/>
      <c r="AY805" s="708"/>
      <c r="AZ805" s="708"/>
      <c r="BA805" s="708"/>
      <c r="BB805" s="708"/>
      <c r="BC805" s="708"/>
      <c r="BD805" s="708"/>
      <c r="BE805" s="708"/>
      <c r="BF805" s="708"/>
      <c r="BG805" s="708"/>
      <c r="BH805" s="708"/>
      <c r="BI805" s="708"/>
      <c r="BJ805" s="708"/>
      <c r="BK805" s="708"/>
      <c r="BL805" s="708"/>
      <c r="BM805" s="708"/>
    </row>
    <row r="806">
      <c r="A806" s="704"/>
      <c r="B806" s="708"/>
      <c r="C806" s="765"/>
      <c r="D806" s="708"/>
      <c r="E806" s="708"/>
      <c r="F806" s="708"/>
      <c r="G806" s="708"/>
      <c r="H806" s="708"/>
      <c r="I806" s="708"/>
      <c r="J806" s="708"/>
      <c r="K806" s="708"/>
      <c r="L806" s="708"/>
      <c r="M806" s="708"/>
      <c r="N806" s="708"/>
      <c r="O806" s="708"/>
      <c r="P806" s="708"/>
      <c r="Q806" s="708"/>
      <c r="R806" s="708"/>
      <c r="S806" s="708"/>
      <c r="T806" s="708"/>
      <c r="U806" s="708"/>
      <c r="V806" s="708"/>
      <c r="W806" s="708"/>
      <c r="X806" s="708"/>
      <c r="Y806" s="708"/>
      <c r="Z806" s="708"/>
      <c r="AA806" s="708"/>
      <c r="AB806" s="708"/>
      <c r="AC806" s="708"/>
      <c r="AD806" s="708"/>
      <c r="AE806" s="708"/>
      <c r="AF806" s="708"/>
      <c r="AG806" s="708"/>
      <c r="AH806" s="708"/>
      <c r="AI806" s="708"/>
      <c r="AJ806" s="708"/>
      <c r="AK806" s="708"/>
      <c r="AL806" s="708"/>
      <c r="AM806" s="708"/>
      <c r="AN806" s="708"/>
      <c r="AO806" s="708"/>
      <c r="AP806" s="708"/>
      <c r="AQ806" s="708"/>
      <c r="AR806" s="708"/>
      <c r="AS806" s="708"/>
      <c r="AT806" s="708"/>
      <c r="AU806" s="708"/>
      <c r="AV806" s="708"/>
      <c r="AW806" s="708"/>
      <c r="AX806" s="708"/>
      <c r="AY806" s="708"/>
      <c r="AZ806" s="708"/>
      <c r="BA806" s="708"/>
      <c r="BB806" s="708"/>
      <c r="BC806" s="708"/>
      <c r="BD806" s="708"/>
      <c r="BE806" s="708"/>
      <c r="BF806" s="708"/>
      <c r="BG806" s="708"/>
      <c r="BH806" s="708"/>
      <c r="BI806" s="708"/>
      <c r="BJ806" s="708"/>
      <c r="BK806" s="708"/>
      <c r="BL806" s="708"/>
      <c r="BM806" s="708"/>
    </row>
    <row r="807">
      <c r="A807" s="704"/>
      <c r="B807" s="708"/>
      <c r="C807" s="765"/>
      <c r="D807" s="708"/>
      <c r="E807" s="708"/>
      <c r="F807" s="708"/>
      <c r="G807" s="708"/>
      <c r="H807" s="708"/>
      <c r="I807" s="708"/>
      <c r="J807" s="708"/>
      <c r="K807" s="708"/>
      <c r="L807" s="708"/>
      <c r="M807" s="708"/>
      <c r="N807" s="708"/>
      <c r="O807" s="708"/>
      <c r="P807" s="708"/>
      <c r="Q807" s="708"/>
      <c r="R807" s="708"/>
      <c r="S807" s="708"/>
      <c r="T807" s="708"/>
      <c r="U807" s="708"/>
      <c r="V807" s="708"/>
      <c r="W807" s="708"/>
      <c r="X807" s="708"/>
      <c r="Y807" s="708"/>
      <c r="Z807" s="708"/>
      <c r="AA807" s="708"/>
      <c r="AB807" s="708"/>
      <c r="AC807" s="708"/>
      <c r="AD807" s="708"/>
      <c r="AE807" s="708"/>
      <c r="AF807" s="708"/>
      <c r="AG807" s="708"/>
      <c r="AH807" s="708"/>
      <c r="AI807" s="708"/>
      <c r="AJ807" s="708"/>
      <c r="AK807" s="708"/>
      <c r="AL807" s="708"/>
      <c r="AM807" s="708"/>
      <c r="AN807" s="708"/>
      <c r="AO807" s="708"/>
      <c r="AP807" s="708"/>
      <c r="AQ807" s="708"/>
      <c r="AR807" s="708"/>
      <c r="AS807" s="708"/>
      <c r="AT807" s="708"/>
      <c r="AU807" s="708"/>
      <c r="AV807" s="708"/>
      <c r="AW807" s="708"/>
      <c r="AX807" s="708"/>
      <c r="AY807" s="708"/>
      <c r="AZ807" s="708"/>
      <c r="BA807" s="708"/>
      <c r="BB807" s="708"/>
      <c r="BC807" s="708"/>
      <c r="BD807" s="708"/>
      <c r="BE807" s="708"/>
      <c r="BF807" s="708"/>
      <c r="BG807" s="708"/>
      <c r="BH807" s="708"/>
      <c r="BI807" s="708"/>
      <c r="BJ807" s="708"/>
      <c r="BK807" s="708"/>
      <c r="BL807" s="708"/>
      <c r="BM807" s="708"/>
    </row>
    <row r="808">
      <c r="A808" s="704"/>
      <c r="B808" s="708"/>
      <c r="C808" s="765"/>
      <c r="D808" s="708"/>
      <c r="E808" s="708"/>
      <c r="F808" s="708"/>
      <c r="G808" s="708"/>
      <c r="H808" s="708"/>
      <c r="I808" s="708"/>
      <c r="J808" s="708"/>
      <c r="K808" s="708"/>
      <c r="L808" s="708"/>
      <c r="M808" s="708"/>
      <c r="N808" s="708"/>
      <c r="O808" s="708"/>
      <c r="P808" s="708"/>
      <c r="Q808" s="708"/>
      <c r="R808" s="708"/>
      <c r="S808" s="708"/>
      <c r="T808" s="708"/>
      <c r="U808" s="708"/>
      <c r="V808" s="708"/>
      <c r="W808" s="708"/>
      <c r="X808" s="708"/>
      <c r="Y808" s="708"/>
      <c r="Z808" s="708"/>
      <c r="AA808" s="708"/>
      <c r="AB808" s="708"/>
      <c r="AC808" s="708"/>
      <c r="AD808" s="708"/>
      <c r="AE808" s="708"/>
      <c r="AF808" s="708"/>
      <c r="AG808" s="708"/>
      <c r="AH808" s="708"/>
      <c r="AI808" s="708"/>
      <c r="AJ808" s="708"/>
      <c r="AK808" s="708"/>
      <c r="AL808" s="708"/>
      <c r="AM808" s="708"/>
      <c r="AN808" s="708"/>
      <c r="AO808" s="708"/>
      <c r="AP808" s="708"/>
      <c r="AQ808" s="708"/>
      <c r="AR808" s="708"/>
      <c r="AS808" s="708"/>
      <c r="AT808" s="708"/>
      <c r="AU808" s="708"/>
      <c r="AV808" s="708"/>
      <c r="AW808" s="708"/>
      <c r="AX808" s="708"/>
      <c r="AY808" s="708"/>
      <c r="AZ808" s="708"/>
      <c r="BA808" s="708"/>
      <c r="BB808" s="708"/>
      <c r="BC808" s="708"/>
      <c r="BD808" s="708"/>
      <c r="BE808" s="708"/>
      <c r="BF808" s="708"/>
      <c r="BG808" s="708"/>
      <c r="BH808" s="708"/>
      <c r="BI808" s="708"/>
      <c r="BJ808" s="708"/>
      <c r="BK808" s="708"/>
      <c r="BL808" s="708"/>
      <c r="BM808" s="708"/>
    </row>
    <row r="809">
      <c r="A809" s="704"/>
      <c r="B809" s="708"/>
      <c r="C809" s="765"/>
      <c r="D809" s="708"/>
      <c r="E809" s="708"/>
      <c r="F809" s="708"/>
      <c r="G809" s="708"/>
      <c r="H809" s="708"/>
      <c r="I809" s="708"/>
      <c r="J809" s="708"/>
      <c r="K809" s="708"/>
      <c r="L809" s="708"/>
      <c r="M809" s="708"/>
      <c r="N809" s="708"/>
      <c r="O809" s="708"/>
      <c r="P809" s="708"/>
      <c r="Q809" s="708"/>
      <c r="R809" s="708"/>
      <c r="S809" s="708"/>
      <c r="T809" s="708"/>
      <c r="U809" s="708"/>
      <c r="V809" s="708"/>
      <c r="W809" s="708"/>
      <c r="X809" s="708"/>
      <c r="Y809" s="708"/>
      <c r="Z809" s="708"/>
      <c r="AA809" s="708"/>
      <c r="AB809" s="708"/>
      <c r="AC809" s="708"/>
      <c r="AD809" s="708"/>
      <c r="AE809" s="708"/>
      <c r="AF809" s="708"/>
      <c r="AG809" s="708"/>
      <c r="AH809" s="708"/>
      <c r="AI809" s="708"/>
      <c r="AJ809" s="708"/>
      <c r="AK809" s="708"/>
      <c r="AL809" s="708"/>
      <c r="AM809" s="708"/>
      <c r="AN809" s="708"/>
      <c r="AO809" s="708"/>
      <c r="AP809" s="708"/>
      <c r="AQ809" s="708"/>
      <c r="AR809" s="708"/>
      <c r="AS809" s="708"/>
      <c r="AT809" s="708"/>
      <c r="AU809" s="708"/>
      <c r="AV809" s="708"/>
      <c r="AW809" s="708"/>
      <c r="AX809" s="708"/>
      <c r="AY809" s="708"/>
      <c r="AZ809" s="708"/>
      <c r="BA809" s="708"/>
      <c r="BB809" s="708"/>
      <c r="BC809" s="708"/>
      <c r="BD809" s="708"/>
      <c r="BE809" s="708"/>
      <c r="BF809" s="708"/>
      <c r="BG809" s="708"/>
      <c r="BH809" s="708"/>
      <c r="BI809" s="708"/>
      <c r="BJ809" s="708"/>
      <c r="BK809" s="708"/>
      <c r="BL809" s="708"/>
      <c r="BM809" s="708"/>
    </row>
    <row r="810">
      <c r="A810" s="704"/>
      <c r="B810" s="708"/>
      <c r="C810" s="765"/>
      <c r="D810" s="708"/>
      <c r="E810" s="708"/>
      <c r="F810" s="708"/>
      <c r="G810" s="708"/>
      <c r="H810" s="708"/>
      <c r="I810" s="708"/>
      <c r="J810" s="708"/>
      <c r="K810" s="708"/>
      <c r="L810" s="708"/>
      <c r="M810" s="708"/>
      <c r="N810" s="708"/>
      <c r="O810" s="708"/>
      <c r="P810" s="708"/>
      <c r="Q810" s="708"/>
      <c r="R810" s="708"/>
      <c r="S810" s="708"/>
      <c r="T810" s="708"/>
      <c r="U810" s="708"/>
      <c r="V810" s="708"/>
      <c r="W810" s="708"/>
      <c r="X810" s="708"/>
      <c r="Y810" s="708"/>
      <c r="Z810" s="708"/>
      <c r="AA810" s="708"/>
      <c r="AB810" s="708"/>
      <c r="AC810" s="708"/>
      <c r="AD810" s="708"/>
      <c r="AE810" s="708"/>
      <c r="AF810" s="708"/>
      <c r="AG810" s="708"/>
      <c r="AH810" s="708"/>
      <c r="AI810" s="708"/>
      <c r="AJ810" s="708"/>
      <c r="AK810" s="708"/>
      <c r="AL810" s="708"/>
      <c r="AM810" s="708"/>
      <c r="AN810" s="708"/>
      <c r="AO810" s="708"/>
      <c r="AP810" s="708"/>
      <c r="AQ810" s="708"/>
      <c r="AR810" s="708"/>
      <c r="AS810" s="708"/>
      <c r="AT810" s="708"/>
      <c r="AU810" s="708"/>
      <c r="AV810" s="708"/>
      <c r="AW810" s="708"/>
      <c r="AX810" s="708"/>
      <c r="AY810" s="708"/>
      <c r="AZ810" s="708"/>
      <c r="BA810" s="708"/>
      <c r="BB810" s="708"/>
      <c r="BC810" s="708"/>
      <c r="BD810" s="708"/>
      <c r="BE810" s="708"/>
      <c r="BF810" s="708"/>
      <c r="BG810" s="708"/>
      <c r="BH810" s="708"/>
      <c r="BI810" s="708"/>
      <c r="BJ810" s="708"/>
      <c r="BK810" s="708"/>
      <c r="BL810" s="708"/>
      <c r="BM810" s="708"/>
    </row>
    <row r="811">
      <c r="A811" s="704"/>
      <c r="B811" s="708"/>
      <c r="C811" s="765"/>
      <c r="D811" s="708"/>
      <c r="E811" s="708"/>
      <c r="F811" s="708"/>
      <c r="G811" s="708"/>
      <c r="H811" s="708"/>
      <c r="I811" s="708"/>
      <c r="J811" s="708"/>
      <c r="K811" s="708"/>
      <c r="L811" s="708"/>
      <c r="M811" s="708"/>
      <c r="N811" s="708"/>
      <c r="O811" s="708"/>
      <c r="P811" s="708"/>
      <c r="Q811" s="708"/>
      <c r="R811" s="708"/>
      <c r="S811" s="708"/>
      <c r="T811" s="708"/>
      <c r="U811" s="708"/>
      <c r="V811" s="708"/>
      <c r="W811" s="708"/>
      <c r="X811" s="708"/>
      <c r="Y811" s="708"/>
      <c r="Z811" s="708"/>
      <c r="AA811" s="708"/>
      <c r="AB811" s="708"/>
      <c r="AC811" s="708"/>
      <c r="AD811" s="708"/>
      <c r="AE811" s="708"/>
      <c r="AF811" s="708"/>
      <c r="AG811" s="708"/>
      <c r="AH811" s="708"/>
      <c r="AI811" s="708"/>
      <c r="AJ811" s="708"/>
      <c r="AK811" s="708"/>
      <c r="AL811" s="708"/>
      <c r="AM811" s="708"/>
      <c r="AN811" s="708"/>
      <c r="AO811" s="708"/>
      <c r="AP811" s="708"/>
      <c r="AQ811" s="708"/>
      <c r="AR811" s="708"/>
      <c r="AS811" s="708"/>
      <c r="AT811" s="708"/>
      <c r="AU811" s="708"/>
      <c r="AV811" s="708"/>
      <c r="AW811" s="708"/>
      <c r="AX811" s="708"/>
      <c r="AY811" s="708"/>
      <c r="AZ811" s="708"/>
      <c r="BA811" s="708"/>
      <c r="BB811" s="708"/>
      <c r="BC811" s="708"/>
      <c r="BD811" s="708"/>
      <c r="BE811" s="708"/>
      <c r="BF811" s="708"/>
      <c r="BG811" s="708"/>
      <c r="BH811" s="708"/>
      <c r="BI811" s="708"/>
      <c r="BJ811" s="708"/>
      <c r="BK811" s="708"/>
      <c r="BL811" s="708"/>
      <c r="BM811" s="708"/>
    </row>
    <row r="812">
      <c r="A812" s="704"/>
      <c r="B812" s="708"/>
      <c r="C812" s="765"/>
      <c r="D812" s="708"/>
      <c r="E812" s="708"/>
      <c r="F812" s="708"/>
      <c r="G812" s="708"/>
      <c r="H812" s="708"/>
      <c r="I812" s="708"/>
      <c r="J812" s="708"/>
      <c r="K812" s="708"/>
      <c r="L812" s="708"/>
      <c r="M812" s="708"/>
      <c r="N812" s="708"/>
      <c r="O812" s="708"/>
      <c r="P812" s="708"/>
      <c r="Q812" s="708"/>
      <c r="R812" s="708"/>
      <c r="S812" s="708"/>
      <c r="T812" s="708"/>
      <c r="U812" s="708"/>
      <c r="V812" s="708"/>
      <c r="W812" s="708"/>
      <c r="X812" s="708"/>
      <c r="Y812" s="708"/>
      <c r="Z812" s="708"/>
      <c r="AA812" s="708"/>
      <c r="AB812" s="708"/>
      <c r="AC812" s="708"/>
      <c r="AD812" s="708"/>
      <c r="AE812" s="708"/>
      <c r="AF812" s="708"/>
      <c r="AG812" s="708"/>
      <c r="AH812" s="708"/>
      <c r="AI812" s="708"/>
      <c r="AJ812" s="708"/>
      <c r="AK812" s="708"/>
      <c r="AL812" s="708"/>
      <c r="AM812" s="708"/>
      <c r="AN812" s="708"/>
      <c r="AO812" s="708"/>
      <c r="AP812" s="708"/>
      <c r="AQ812" s="708"/>
      <c r="AR812" s="708"/>
      <c r="AS812" s="708"/>
      <c r="AT812" s="708"/>
      <c r="AU812" s="708"/>
      <c r="AV812" s="708"/>
      <c r="AW812" s="708"/>
      <c r="AX812" s="708"/>
      <c r="AY812" s="708"/>
      <c r="AZ812" s="708"/>
      <c r="BA812" s="708"/>
      <c r="BB812" s="708"/>
      <c r="BC812" s="708"/>
      <c r="BD812" s="708"/>
      <c r="BE812" s="708"/>
      <c r="BF812" s="708"/>
      <c r="BG812" s="708"/>
      <c r="BH812" s="708"/>
      <c r="BI812" s="708"/>
      <c r="BJ812" s="708"/>
      <c r="BK812" s="708"/>
      <c r="BL812" s="708"/>
      <c r="BM812" s="708"/>
    </row>
    <row r="813">
      <c r="A813" s="704"/>
      <c r="B813" s="708"/>
      <c r="C813" s="765"/>
      <c r="D813" s="708"/>
      <c r="E813" s="708"/>
      <c r="F813" s="708"/>
      <c r="G813" s="708"/>
      <c r="H813" s="708"/>
      <c r="I813" s="708"/>
      <c r="J813" s="708"/>
      <c r="K813" s="708"/>
      <c r="L813" s="708"/>
      <c r="M813" s="708"/>
      <c r="N813" s="708"/>
      <c r="O813" s="708"/>
      <c r="P813" s="708"/>
      <c r="Q813" s="708"/>
      <c r="R813" s="708"/>
      <c r="S813" s="708"/>
      <c r="T813" s="708"/>
      <c r="U813" s="708"/>
      <c r="V813" s="708"/>
      <c r="W813" s="708"/>
      <c r="X813" s="708"/>
      <c r="Y813" s="708"/>
      <c r="Z813" s="708"/>
      <c r="AA813" s="708"/>
      <c r="AB813" s="708"/>
      <c r="AC813" s="708"/>
      <c r="AD813" s="708"/>
      <c r="AE813" s="708"/>
      <c r="AF813" s="708"/>
      <c r="AG813" s="708"/>
      <c r="AH813" s="708"/>
      <c r="AI813" s="708"/>
      <c r="AJ813" s="708"/>
      <c r="AK813" s="708"/>
      <c r="AL813" s="708"/>
      <c r="AM813" s="708"/>
      <c r="AN813" s="708"/>
      <c r="AO813" s="708"/>
      <c r="AP813" s="708"/>
      <c r="AQ813" s="708"/>
      <c r="AR813" s="708"/>
      <c r="AS813" s="708"/>
      <c r="AT813" s="708"/>
      <c r="AU813" s="708"/>
      <c r="AV813" s="708"/>
      <c r="AW813" s="708"/>
      <c r="AX813" s="708"/>
      <c r="AY813" s="708"/>
      <c r="AZ813" s="708"/>
      <c r="BA813" s="708"/>
      <c r="BB813" s="708"/>
      <c r="BC813" s="708"/>
      <c r="BD813" s="708"/>
      <c r="BE813" s="708"/>
      <c r="BF813" s="708"/>
      <c r="BG813" s="708"/>
      <c r="BH813" s="708"/>
      <c r="BI813" s="708"/>
      <c r="BJ813" s="708"/>
      <c r="BK813" s="708"/>
      <c r="BL813" s="708"/>
      <c r="BM813" s="708"/>
    </row>
    <row r="814">
      <c r="A814" s="704"/>
      <c r="B814" s="708"/>
      <c r="C814" s="765"/>
      <c r="D814" s="708"/>
      <c r="E814" s="708"/>
      <c r="F814" s="708"/>
      <c r="G814" s="708"/>
      <c r="H814" s="708"/>
      <c r="I814" s="708"/>
      <c r="J814" s="708"/>
      <c r="K814" s="708"/>
      <c r="L814" s="708"/>
      <c r="M814" s="708"/>
      <c r="N814" s="708"/>
      <c r="O814" s="708"/>
      <c r="P814" s="708"/>
      <c r="Q814" s="708"/>
      <c r="R814" s="708"/>
      <c r="S814" s="708"/>
      <c r="T814" s="708"/>
      <c r="U814" s="708"/>
      <c r="V814" s="708"/>
      <c r="W814" s="708"/>
      <c r="X814" s="708"/>
      <c r="Y814" s="708"/>
      <c r="Z814" s="708"/>
      <c r="AA814" s="708"/>
      <c r="AB814" s="708"/>
      <c r="AC814" s="708"/>
      <c r="AD814" s="708"/>
      <c r="AE814" s="708"/>
      <c r="AF814" s="708"/>
      <c r="AG814" s="708"/>
      <c r="AH814" s="708"/>
      <c r="AI814" s="708"/>
      <c r="AJ814" s="708"/>
      <c r="AK814" s="708"/>
      <c r="AL814" s="708"/>
      <c r="AM814" s="708"/>
      <c r="AN814" s="708"/>
      <c r="AO814" s="708"/>
      <c r="AP814" s="708"/>
      <c r="AQ814" s="708"/>
      <c r="AR814" s="708"/>
      <c r="AS814" s="708"/>
      <c r="AT814" s="708"/>
      <c r="AU814" s="708"/>
      <c r="AV814" s="708"/>
      <c r="AW814" s="708"/>
      <c r="AX814" s="708"/>
      <c r="AY814" s="708"/>
      <c r="AZ814" s="708"/>
      <c r="BA814" s="708"/>
      <c r="BB814" s="708"/>
      <c r="BC814" s="708"/>
      <c r="BD814" s="708"/>
      <c r="BE814" s="708"/>
      <c r="BF814" s="708"/>
      <c r="BG814" s="708"/>
      <c r="BH814" s="708"/>
      <c r="BI814" s="708"/>
      <c r="BJ814" s="708"/>
      <c r="BK814" s="708"/>
      <c r="BL814" s="708"/>
      <c r="BM814" s="708"/>
    </row>
    <row r="815">
      <c r="A815" s="704"/>
      <c r="B815" s="708"/>
      <c r="C815" s="765"/>
      <c r="D815" s="708"/>
      <c r="E815" s="708"/>
      <c r="F815" s="708"/>
      <c r="G815" s="708"/>
      <c r="H815" s="708"/>
      <c r="I815" s="708"/>
      <c r="J815" s="708"/>
      <c r="K815" s="708"/>
      <c r="L815" s="708"/>
      <c r="M815" s="708"/>
      <c r="N815" s="708"/>
      <c r="O815" s="708"/>
      <c r="P815" s="708"/>
      <c r="Q815" s="708"/>
      <c r="R815" s="708"/>
      <c r="S815" s="708"/>
      <c r="T815" s="708"/>
      <c r="U815" s="708"/>
      <c r="V815" s="708"/>
      <c r="W815" s="708"/>
      <c r="X815" s="708"/>
      <c r="Y815" s="708"/>
      <c r="Z815" s="708"/>
      <c r="AA815" s="708"/>
      <c r="AB815" s="708"/>
      <c r="AC815" s="708"/>
      <c r="AD815" s="708"/>
      <c r="AE815" s="708"/>
      <c r="AF815" s="708"/>
      <c r="AG815" s="708"/>
      <c r="AH815" s="708"/>
      <c r="AI815" s="708"/>
      <c r="AJ815" s="708"/>
      <c r="AK815" s="708"/>
      <c r="AL815" s="708"/>
      <c r="AM815" s="708"/>
      <c r="AN815" s="708"/>
      <c r="AO815" s="708"/>
      <c r="AP815" s="708"/>
      <c r="AQ815" s="708"/>
      <c r="AR815" s="708"/>
      <c r="AS815" s="708"/>
      <c r="AT815" s="708"/>
      <c r="AU815" s="708"/>
      <c r="AV815" s="708"/>
      <c r="AW815" s="708"/>
      <c r="AX815" s="708"/>
      <c r="AY815" s="708"/>
      <c r="AZ815" s="708"/>
      <c r="BA815" s="708"/>
      <c r="BB815" s="708"/>
      <c r="BC815" s="708"/>
      <c r="BD815" s="708"/>
      <c r="BE815" s="708"/>
      <c r="BF815" s="708"/>
      <c r="BG815" s="708"/>
      <c r="BH815" s="708"/>
      <c r="BI815" s="708"/>
      <c r="BJ815" s="708"/>
      <c r="BK815" s="708"/>
      <c r="BL815" s="708"/>
      <c r="BM815" s="708"/>
    </row>
    <row r="816">
      <c r="A816" s="704"/>
      <c r="B816" s="708"/>
      <c r="C816" s="765"/>
      <c r="D816" s="708"/>
      <c r="E816" s="708"/>
      <c r="F816" s="708"/>
      <c r="G816" s="708"/>
      <c r="H816" s="708"/>
      <c r="I816" s="708"/>
      <c r="J816" s="708"/>
      <c r="K816" s="708"/>
      <c r="L816" s="708"/>
      <c r="M816" s="708"/>
      <c r="N816" s="708"/>
      <c r="O816" s="708"/>
      <c r="P816" s="708"/>
      <c r="Q816" s="708"/>
      <c r="R816" s="708"/>
      <c r="S816" s="708"/>
      <c r="T816" s="708"/>
      <c r="U816" s="708"/>
      <c r="V816" s="708"/>
      <c r="W816" s="708"/>
      <c r="X816" s="708"/>
      <c r="Y816" s="708"/>
      <c r="Z816" s="708"/>
      <c r="AA816" s="708"/>
      <c r="AB816" s="708"/>
      <c r="AC816" s="708"/>
      <c r="AD816" s="708"/>
      <c r="AE816" s="708"/>
      <c r="AF816" s="708"/>
      <c r="AG816" s="708"/>
      <c r="AH816" s="708"/>
      <c r="AI816" s="708"/>
      <c r="AJ816" s="708"/>
      <c r="AK816" s="708"/>
      <c r="AL816" s="708"/>
      <c r="AM816" s="708"/>
      <c r="AN816" s="708"/>
      <c r="AO816" s="708"/>
      <c r="AP816" s="708"/>
      <c r="AQ816" s="708"/>
      <c r="AR816" s="708"/>
      <c r="AS816" s="708"/>
      <c r="AT816" s="708"/>
      <c r="AU816" s="708"/>
      <c r="AV816" s="708"/>
      <c r="AW816" s="708"/>
      <c r="AX816" s="708"/>
      <c r="AY816" s="708"/>
      <c r="AZ816" s="708"/>
      <c r="BA816" s="708"/>
      <c r="BB816" s="708"/>
      <c r="BC816" s="708"/>
      <c r="BD816" s="708"/>
      <c r="BE816" s="708"/>
      <c r="BF816" s="708"/>
      <c r="BG816" s="708"/>
      <c r="BH816" s="708"/>
      <c r="BI816" s="708"/>
      <c r="BJ816" s="708"/>
      <c r="BK816" s="708"/>
      <c r="BL816" s="708"/>
      <c r="BM816" s="708"/>
    </row>
    <row r="817">
      <c r="A817" s="704"/>
      <c r="B817" s="708"/>
      <c r="C817" s="765"/>
      <c r="D817" s="708"/>
      <c r="E817" s="708"/>
      <c r="F817" s="708"/>
      <c r="G817" s="708"/>
      <c r="H817" s="708"/>
      <c r="I817" s="708"/>
      <c r="J817" s="708"/>
      <c r="K817" s="708"/>
      <c r="L817" s="708"/>
      <c r="M817" s="708"/>
      <c r="N817" s="708"/>
      <c r="O817" s="708"/>
      <c r="P817" s="708"/>
      <c r="Q817" s="708"/>
      <c r="R817" s="708"/>
      <c r="S817" s="708"/>
      <c r="T817" s="708"/>
      <c r="U817" s="708"/>
      <c r="V817" s="708"/>
      <c r="W817" s="708"/>
      <c r="X817" s="708"/>
      <c r="Y817" s="708"/>
      <c r="Z817" s="708"/>
      <c r="AA817" s="708"/>
      <c r="AB817" s="708"/>
      <c r="AC817" s="708"/>
      <c r="AD817" s="708"/>
      <c r="AE817" s="708"/>
      <c r="AF817" s="708"/>
      <c r="AG817" s="708"/>
      <c r="AH817" s="708"/>
      <c r="AI817" s="708"/>
      <c r="AJ817" s="708"/>
      <c r="AK817" s="708"/>
      <c r="AL817" s="708"/>
      <c r="AM817" s="708"/>
      <c r="AN817" s="708"/>
      <c r="AO817" s="708"/>
      <c r="AP817" s="708"/>
      <c r="AQ817" s="708"/>
      <c r="AR817" s="708"/>
      <c r="AS817" s="708"/>
      <c r="AT817" s="708"/>
      <c r="AU817" s="708"/>
      <c r="AV817" s="708"/>
      <c r="AW817" s="708"/>
      <c r="AX817" s="708"/>
      <c r="AY817" s="708"/>
      <c r="AZ817" s="708"/>
      <c r="BA817" s="708"/>
      <c r="BB817" s="708"/>
      <c r="BC817" s="708"/>
      <c r="BD817" s="708"/>
      <c r="BE817" s="708"/>
      <c r="BF817" s="708"/>
      <c r="BG817" s="708"/>
      <c r="BH817" s="708"/>
      <c r="BI817" s="708"/>
      <c r="BJ817" s="708"/>
      <c r="BK817" s="708"/>
      <c r="BL817" s="708"/>
      <c r="BM817" s="708"/>
    </row>
    <row r="818">
      <c r="A818" s="704"/>
      <c r="B818" s="708"/>
      <c r="C818" s="765"/>
      <c r="D818" s="708"/>
      <c r="E818" s="708"/>
      <c r="F818" s="708"/>
      <c r="G818" s="708"/>
      <c r="H818" s="708"/>
      <c r="I818" s="708"/>
      <c r="J818" s="708"/>
      <c r="K818" s="708"/>
      <c r="L818" s="708"/>
      <c r="M818" s="708"/>
      <c r="N818" s="708"/>
      <c r="O818" s="708"/>
      <c r="P818" s="708"/>
      <c r="Q818" s="708"/>
      <c r="R818" s="708"/>
      <c r="S818" s="708"/>
      <c r="T818" s="708"/>
      <c r="U818" s="708"/>
      <c r="V818" s="708"/>
      <c r="W818" s="708"/>
      <c r="X818" s="708"/>
      <c r="Y818" s="708"/>
      <c r="Z818" s="708"/>
      <c r="AA818" s="708"/>
      <c r="AB818" s="708"/>
      <c r="AC818" s="708"/>
      <c r="AD818" s="708"/>
      <c r="AE818" s="708"/>
      <c r="AF818" s="708"/>
      <c r="AG818" s="708"/>
      <c r="AH818" s="708"/>
      <c r="AI818" s="708"/>
      <c r="AJ818" s="708"/>
      <c r="AK818" s="708"/>
      <c r="AL818" s="708"/>
      <c r="AM818" s="708"/>
      <c r="AN818" s="708"/>
      <c r="AO818" s="708"/>
      <c r="AP818" s="708"/>
      <c r="AQ818" s="708"/>
      <c r="AR818" s="708"/>
      <c r="AS818" s="708"/>
      <c r="AT818" s="708"/>
      <c r="AU818" s="708"/>
      <c r="AV818" s="708"/>
      <c r="AW818" s="708"/>
      <c r="AX818" s="708"/>
      <c r="AY818" s="708"/>
      <c r="AZ818" s="708"/>
      <c r="BA818" s="708"/>
      <c r="BB818" s="708"/>
      <c r="BC818" s="708"/>
      <c r="BD818" s="708"/>
      <c r="BE818" s="708"/>
      <c r="BF818" s="708"/>
      <c r="BG818" s="708"/>
      <c r="BH818" s="708"/>
      <c r="BI818" s="708"/>
      <c r="BJ818" s="708"/>
      <c r="BK818" s="708"/>
      <c r="BL818" s="708"/>
      <c r="BM818" s="708"/>
    </row>
    <row r="819">
      <c r="A819" s="704"/>
      <c r="B819" s="708"/>
      <c r="C819" s="765"/>
      <c r="D819" s="708"/>
      <c r="E819" s="708"/>
      <c r="F819" s="708"/>
      <c r="G819" s="708"/>
      <c r="H819" s="708"/>
      <c r="I819" s="708"/>
      <c r="J819" s="708"/>
      <c r="K819" s="708"/>
      <c r="L819" s="708"/>
      <c r="M819" s="708"/>
      <c r="N819" s="708"/>
      <c r="O819" s="708"/>
      <c r="P819" s="708"/>
      <c r="Q819" s="708"/>
      <c r="R819" s="708"/>
      <c r="S819" s="708"/>
      <c r="T819" s="708"/>
      <c r="U819" s="708"/>
      <c r="V819" s="708"/>
      <c r="W819" s="708"/>
      <c r="X819" s="708"/>
      <c r="Y819" s="708"/>
      <c r="Z819" s="708"/>
      <c r="AA819" s="708"/>
      <c r="AB819" s="708"/>
      <c r="AC819" s="708"/>
      <c r="AD819" s="708"/>
      <c r="AE819" s="708"/>
      <c r="AF819" s="708"/>
      <c r="AG819" s="708"/>
      <c r="AH819" s="708"/>
      <c r="AI819" s="708"/>
      <c r="AJ819" s="708"/>
      <c r="AK819" s="708"/>
      <c r="AL819" s="708"/>
      <c r="AM819" s="708"/>
      <c r="AN819" s="708"/>
      <c r="AO819" s="708"/>
      <c r="AP819" s="708"/>
      <c r="AQ819" s="708"/>
      <c r="AR819" s="708"/>
      <c r="AS819" s="708"/>
      <c r="AT819" s="708"/>
      <c r="AU819" s="708"/>
      <c r="AV819" s="708"/>
      <c r="AW819" s="708"/>
      <c r="AX819" s="708"/>
      <c r="AY819" s="708"/>
      <c r="AZ819" s="708"/>
      <c r="BA819" s="708"/>
      <c r="BB819" s="708"/>
      <c r="BC819" s="708"/>
      <c r="BD819" s="708"/>
      <c r="BE819" s="708"/>
      <c r="BF819" s="708"/>
      <c r="BG819" s="708"/>
      <c r="BH819" s="708"/>
      <c r="BI819" s="708"/>
      <c r="BJ819" s="708"/>
      <c r="BK819" s="708"/>
      <c r="BL819" s="708"/>
      <c r="BM819" s="708"/>
    </row>
    <row r="820">
      <c r="A820" s="704"/>
      <c r="B820" s="708"/>
      <c r="C820" s="765"/>
      <c r="D820" s="708"/>
      <c r="E820" s="708"/>
      <c r="F820" s="708"/>
      <c r="G820" s="708"/>
      <c r="H820" s="708"/>
      <c r="I820" s="708"/>
      <c r="J820" s="708"/>
      <c r="K820" s="708"/>
      <c r="L820" s="708"/>
      <c r="M820" s="708"/>
      <c r="N820" s="708"/>
      <c r="O820" s="708"/>
      <c r="P820" s="708"/>
      <c r="Q820" s="708"/>
      <c r="R820" s="708"/>
      <c r="S820" s="708"/>
      <c r="T820" s="708"/>
      <c r="U820" s="708"/>
      <c r="V820" s="708"/>
      <c r="W820" s="708"/>
      <c r="X820" s="708"/>
      <c r="Y820" s="708"/>
      <c r="Z820" s="708"/>
      <c r="AA820" s="708"/>
      <c r="AB820" s="708"/>
      <c r="AC820" s="708"/>
      <c r="AD820" s="708"/>
      <c r="AE820" s="708"/>
      <c r="AF820" s="708"/>
      <c r="AG820" s="708"/>
      <c r="AH820" s="708"/>
      <c r="AI820" s="708"/>
      <c r="AJ820" s="708"/>
      <c r="AK820" s="708"/>
      <c r="AL820" s="708"/>
      <c r="AM820" s="708"/>
      <c r="AN820" s="708"/>
      <c r="AO820" s="708"/>
      <c r="AP820" s="708"/>
      <c r="AQ820" s="708"/>
      <c r="AR820" s="708"/>
      <c r="AS820" s="708"/>
      <c r="AT820" s="708"/>
      <c r="AU820" s="708"/>
      <c r="AV820" s="708"/>
      <c r="AW820" s="708"/>
      <c r="AX820" s="708"/>
      <c r="AY820" s="708"/>
      <c r="AZ820" s="708"/>
      <c r="BA820" s="708"/>
      <c r="BB820" s="708"/>
      <c r="BC820" s="708"/>
      <c r="BD820" s="708"/>
      <c r="BE820" s="708"/>
      <c r="BF820" s="708"/>
      <c r="BG820" s="708"/>
      <c r="BH820" s="708"/>
      <c r="BI820" s="708"/>
      <c r="BJ820" s="708"/>
      <c r="BK820" s="708"/>
      <c r="BL820" s="708"/>
      <c r="BM820" s="708"/>
    </row>
    <row r="821">
      <c r="A821" s="704"/>
      <c r="B821" s="708"/>
      <c r="C821" s="765"/>
      <c r="D821" s="708"/>
      <c r="E821" s="708"/>
      <c r="F821" s="708"/>
      <c r="G821" s="708"/>
      <c r="H821" s="708"/>
      <c r="I821" s="708"/>
      <c r="J821" s="708"/>
      <c r="K821" s="708"/>
      <c r="L821" s="708"/>
      <c r="M821" s="708"/>
      <c r="N821" s="708"/>
      <c r="O821" s="708"/>
      <c r="P821" s="708"/>
      <c r="Q821" s="708"/>
      <c r="R821" s="708"/>
      <c r="S821" s="708"/>
      <c r="T821" s="708"/>
      <c r="U821" s="708"/>
      <c r="V821" s="708"/>
      <c r="W821" s="708"/>
      <c r="X821" s="708"/>
      <c r="Y821" s="708"/>
      <c r="Z821" s="708"/>
      <c r="AA821" s="708"/>
      <c r="AB821" s="708"/>
      <c r="AC821" s="708"/>
      <c r="AD821" s="708"/>
      <c r="AE821" s="708"/>
      <c r="AF821" s="708"/>
      <c r="AG821" s="708"/>
      <c r="AH821" s="708"/>
      <c r="AI821" s="708"/>
      <c r="AJ821" s="708"/>
      <c r="AK821" s="708"/>
      <c r="AL821" s="708"/>
      <c r="AM821" s="708"/>
      <c r="AN821" s="708"/>
      <c r="AO821" s="708"/>
      <c r="AP821" s="708"/>
      <c r="AQ821" s="708"/>
      <c r="AR821" s="708"/>
      <c r="AS821" s="708"/>
      <c r="AT821" s="708"/>
      <c r="AU821" s="708"/>
      <c r="AV821" s="708"/>
      <c r="AW821" s="708"/>
      <c r="AX821" s="708"/>
      <c r="AY821" s="708"/>
      <c r="AZ821" s="708"/>
      <c r="BA821" s="708"/>
      <c r="BB821" s="708"/>
      <c r="BC821" s="708"/>
      <c r="BD821" s="708"/>
      <c r="BE821" s="708"/>
      <c r="BF821" s="708"/>
      <c r="BG821" s="708"/>
      <c r="BH821" s="708"/>
      <c r="BI821" s="708"/>
      <c r="BJ821" s="708"/>
      <c r="BK821" s="708"/>
      <c r="BL821" s="708"/>
      <c r="BM821" s="708"/>
    </row>
    <row r="822">
      <c r="A822" s="704"/>
      <c r="B822" s="708"/>
      <c r="C822" s="765"/>
      <c r="D822" s="708"/>
      <c r="E822" s="708"/>
      <c r="F822" s="708"/>
      <c r="G822" s="708"/>
      <c r="H822" s="708"/>
      <c r="I822" s="708"/>
      <c r="J822" s="708"/>
      <c r="K822" s="708"/>
      <c r="L822" s="708"/>
      <c r="M822" s="708"/>
      <c r="N822" s="708"/>
      <c r="O822" s="708"/>
      <c r="P822" s="708"/>
      <c r="Q822" s="708"/>
      <c r="R822" s="708"/>
      <c r="S822" s="708"/>
      <c r="T822" s="708"/>
      <c r="U822" s="708"/>
      <c r="V822" s="708"/>
      <c r="W822" s="708"/>
      <c r="X822" s="708"/>
      <c r="Y822" s="708"/>
      <c r="Z822" s="708"/>
      <c r="AA822" s="708"/>
      <c r="AB822" s="708"/>
      <c r="AC822" s="708"/>
      <c r="AD822" s="708"/>
      <c r="AE822" s="708"/>
      <c r="AF822" s="708"/>
      <c r="AG822" s="708"/>
      <c r="AH822" s="708"/>
      <c r="AI822" s="708"/>
      <c r="AJ822" s="708"/>
      <c r="AK822" s="708"/>
      <c r="AL822" s="708"/>
      <c r="AM822" s="708"/>
      <c r="AN822" s="708"/>
      <c r="AO822" s="708"/>
      <c r="AP822" s="708"/>
      <c r="AQ822" s="708"/>
      <c r="AR822" s="708"/>
      <c r="AS822" s="708"/>
      <c r="AT822" s="708"/>
      <c r="AU822" s="708"/>
      <c r="AV822" s="708"/>
      <c r="AW822" s="708"/>
      <c r="AX822" s="708"/>
      <c r="AY822" s="708"/>
      <c r="AZ822" s="708"/>
      <c r="BA822" s="708"/>
      <c r="BB822" s="708"/>
      <c r="BC822" s="708"/>
      <c r="BD822" s="708"/>
      <c r="BE822" s="708"/>
      <c r="BF822" s="708"/>
      <c r="BG822" s="708"/>
      <c r="BH822" s="708"/>
      <c r="BI822" s="708"/>
      <c r="BJ822" s="708"/>
      <c r="BK822" s="708"/>
      <c r="BL822" s="708"/>
      <c r="BM822" s="708"/>
    </row>
    <row r="823">
      <c r="A823" s="704"/>
      <c r="B823" s="708"/>
      <c r="C823" s="765"/>
      <c r="D823" s="708"/>
      <c r="E823" s="708"/>
      <c r="F823" s="708"/>
      <c r="G823" s="708"/>
      <c r="H823" s="708"/>
      <c r="I823" s="708"/>
      <c r="J823" s="708"/>
      <c r="K823" s="708"/>
      <c r="L823" s="708"/>
      <c r="M823" s="708"/>
      <c r="N823" s="708"/>
      <c r="O823" s="708"/>
      <c r="P823" s="708"/>
      <c r="Q823" s="708"/>
      <c r="R823" s="708"/>
      <c r="S823" s="708"/>
      <c r="T823" s="708"/>
      <c r="U823" s="708"/>
      <c r="V823" s="708"/>
      <c r="W823" s="708"/>
      <c r="X823" s="708"/>
      <c r="Y823" s="708"/>
      <c r="Z823" s="708"/>
      <c r="AA823" s="708"/>
      <c r="AB823" s="708"/>
      <c r="AC823" s="708"/>
      <c r="AD823" s="708"/>
      <c r="AE823" s="708"/>
      <c r="AF823" s="708"/>
      <c r="AG823" s="708"/>
      <c r="AH823" s="708"/>
      <c r="AI823" s="708"/>
      <c r="AJ823" s="708"/>
      <c r="AK823" s="708"/>
      <c r="AL823" s="708"/>
      <c r="AM823" s="708"/>
      <c r="AN823" s="708"/>
      <c r="AO823" s="708"/>
      <c r="AP823" s="708"/>
      <c r="AQ823" s="708"/>
      <c r="AR823" s="708"/>
      <c r="AS823" s="708"/>
      <c r="AT823" s="708"/>
      <c r="AU823" s="708"/>
      <c r="AV823" s="708"/>
      <c r="AW823" s="708"/>
      <c r="AX823" s="708"/>
      <c r="AY823" s="708"/>
      <c r="AZ823" s="708"/>
      <c r="BA823" s="708"/>
      <c r="BB823" s="708"/>
      <c r="BC823" s="708"/>
      <c r="BD823" s="708"/>
      <c r="BE823" s="708"/>
      <c r="BF823" s="708"/>
      <c r="BG823" s="708"/>
      <c r="BH823" s="708"/>
      <c r="BI823" s="708"/>
      <c r="BJ823" s="708"/>
      <c r="BK823" s="708"/>
      <c r="BL823" s="708"/>
      <c r="BM823" s="708"/>
    </row>
    <row r="824">
      <c r="A824" s="704"/>
      <c r="B824" s="708"/>
      <c r="C824" s="765"/>
      <c r="D824" s="708"/>
      <c r="E824" s="708"/>
      <c r="F824" s="708"/>
      <c r="G824" s="708"/>
      <c r="H824" s="708"/>
      <c r="I824" s="708"/>
      <c r="J824" s="708"/>
      <c r="K824" s="708"/>
      <c r="L824" s="708"/>
      <c r="M824" s="708"/>
      <c r="N824" s="708"/>
      <c r="O824" s="708"/>
      <c r="P824" s="708"/>
      <c r="Q824" s="708"/>
      <c r="R824" s="708"/>
      <c r="S824" s="708"/>
      <c r="T824" s="708"/>
      <c r="U824" s="708"/>
      <c r="V824" s="708"/>
      <c r="W824" s="708"/>
      <c r="X824" s="708"/>
      <c r="Y824" s="708"/>
      <c r="Z824" s="708"/>
      <c r="AA824" s="708"/>
      <c r="AB824" s="708"/>
      <c r="AC824" s="708"/>
      <c r="AD824" s="708"/>
      <c r="AE824" s="708"/>
      <c r="AF824" s="708"/>
      <c r="AG824" s="708"/>
      <c r="AH824" s="708"/>
      <c r="AI824" s="708"/>
      <c r="AJ824" s="708"/>
      <c r="AK824" s="708"/>
      <c r="AL824" s="708"/>
      <c r="AM824" s="708"/>
      <c r="AN824" s="708"/>
      <c r="AO824" s="708"/>
      <c r="AP824" s="708"/>
      <c r="AQ824" s="708"/>
      <c r="AR824" s="708"/>
      <c r="AS824" s="708"/>
      <c r="AT824" s="708"/>
      <c r="AU824" s="708"/>
      <c r="AV824" s="708"/>
      <c r="AW824" s="708"/>
      <c r="AX824" s="708"/>
      <c r="AY824" s="708"/>
      <c r="AZ824" s="708"/>
      <c r="BA824" s="708"/>
      <c r="BB824" s="708"/>
      <c r="BC824" s="708"/>
      <c r="BD824" s="708"/>
      <c r="BE824" s="708"/>
      <c r="BF824" s="708"/>
      <c r="BG824" s="708"/>
      <c r="BH824" s="708"/>
      <c r="BI824" s="708"/>
      <c r="BJ824" s="708"/>
      <c r="BK824" s="708"/>
      <c r="BL824" s="708"/>
      <c r="BM824" s="708"/>
    </row>
    <row r="825">
      <c r="A825" s="704"/>
      <c r="B825" s="708"/>
      <c r="C825" s="765"/>
      <c r="D825" s="708"/>
      <c r="E825" s="708"/>
      <c r="F825" s="708"/>
      <c r="G825" s="708"/>
      <c r="H825" s="708"/>
      <c r="I825" s="708"/>
      <c r="J825" s="708"/>
      <c r="K825" s="708"/>
      <c r="L825" s="708"/>
      <c r="M825" s="708"/>
      <c r="N825" s="708"/>
      <c r="O825" s="708"/>
      <c r="P825" s="708"/>
      <c r="Q825" s="708"/>
      <c r="R825" s="708"/>
      <c r="S825" s="708"/>
      <c r="T825" s="708"/>
      <c r="U825" s="708"/>
      <c r="V825" s="708"/>
      <c r="W825" s="708"/>
      <c r="X825" s="708"/>
      <c r="Y825" s="708"/>
      <c r="Z825" s="708"/>
      <c r="AA825" s="708"/>
      <c r="AB825" s="708"/>
      <c r="AC825" s="708"/>
      <c r="AD825" s="708"/>
      <c r="AE825" s="708"/>
      <c r="AF825" s="708"/>
      <c r="AG825" s="708"/>
      <c r="AH825" s="708"/>
      <c r="AI825" s="708"/>
      <c r="AJ825" s="708"/>
      <c r="AK825" s="708"/>
      <c r="AL825" s="708"/>
      <c r="AM825" s="708"/>
      <c r="AN825" s="708"/>
      <c r="AO825" s="708"/>
      <c r="AP825" s="708"/>
      <c r="AQ825" s="708"/>
      <c r="AR825" s="708"/>
      <c r="AS825" s="708"/>
      <c r="AT825" s="708"/>
      <c r="AU825" s="708"/>
      <c r="AV825" s="708"/>
      <c r="AW825" s="708"/>
      <c r="AX825" s="708"/>
      <c r="AY825" s="708"/>
      <c r="AZ825" s="708"/>
      <c r="BA825" s="708"/>
      <c r="BB825" s="708"/>
      <c r="BC825" s="708"/>
      <c r="BD825" s="708"/>
      <c r="BE825" s="708"/>
      <c r="BF825" s="708"/>
      <c r="BG825" s="708"/>
      <c r="BH825" s="708"/>
      <c r="BI825" s="708"/>
      <c r="BJ825" s="708"/>
      <c r="BK825" s="708"/>
      <c r="BL825" s="708"/>
      <c r="BM825" s="708"/>
    </row>
    <row r="826">
      <c r="A826" s="704"/>
      <c r="B826" s="708"/>
      <c r="C826" s="765"/>
      <c r="D826" s="708"/>
      <c r="E826" s="708"/>
      <c r="F826" s="708"/>
      <c r="G826" s="708"/>
      <c r="H826" s="708"/>
      <c r="I826" s="708"/>
      <c r="J826" s="708"/>
      <c r="K826" s="708"/>
      <c r="L826" s="708"/>
      <c r="M826" s="708"/>
      <c r="N826" s="708"/>
      <c r="O826" s="708"/>
      <c r="P826" s="708"/>
      <c r="Q826" s="708"/>
      <c r="R826" s="708"/>
      <c r="S826" s="708"/>
      <c r="T826" s="708"/>
      <c r="U826" s="708"/>
      <c r="V826" s="708"/>
      <c r="W826" s="708"/>
      <c r="X826" s="708"/>
      <c r="Y826" s="708"/>
      <c r="Z826" s="708"/>
      <c r="AA826" s="708"/>
      <c r="AB826" s="708"/>
      <c r="AC826" s="708"/>
      <c r="AD826" s="708"/>
      <c r="AE826" s="708"/>
      <c r="AF826" s="708"/>
      <c r="AG826" s="708"/>
      <c r="AH826" s="708"/>
      <c r="AI826" s="708"/>
      <c r="AJ826" s="708"/>
      <c r="AK826" s="708"/>
      <c r="AL826" s="708"/>
      <c r="AM826" s="708"/>
      <c r="AN826" s="708"/>
      <c r="AO826" s="708"/>
      <c r="AP826" s="708"/>
      <c r="AQ826" s="708"/>
      <c r="AR826" s="708"/>
      <c r="AS826" s="708"/>
      <c r="AT826" s="708"/>
      <c r="AU826" s="708"/>
      <c r="AV826" s="708"/>
      <c r="AW826" s="708"/>
      <c r="AX826" s="708"/>
      <c r="AY826" s="708"/>
      <c r="AZ826" s="708"/>
      <c r="BA826" s="708"/>
      <c r="BB826" s="708"/>
      <c r="BC826" s="708"/>
      <c r="BD826" s="708"/>
      <c r="BE826" s="708"/>
      <c r="BF826" s="708"/>
      <c r="BG826" s="708"/>
      <c r="BH826" s="708"/>
      <c r="BI826" s="708"/>
      <c r="BJ826" s="708"/>
      <c r="BK826" s="708"/>
      <c r="BL826" s="708"/>
      <c r="BM826" s="708"/>
    </row>
    <row r="827">
      <c r="A827" s="704"/>
      <c r="B827" s="708"/>
      <c r="C827" s="765"/>
      <c r="D827" s="708"/>
      <c r="E827" s="708"/>
      <c r="F827" s="708"/>
      <c r="G827" s="708"/>
      <c r="H827" s="708"/>
      <c r="I827" s="708"/>
      <c r="J827" s="708"/>
      <c r="K827" s="708"/>
      <c r="L827" s="708"/>
      <c r="M827" s="708"/>
      <c r="N827" s="708"/>
      <c r="O827" s="708"/>
      <c r="P827" s="708"/>
      <c r="Q827" s="708"/>
      <c r="R827" s="708"/>
      <c r="S827" s="708"/>
      <c r="T827" s="708"/>
      <c r="U827" s="708"/>
      <c r="V827" s="708"/>
      <c r="W827" s="708"/>
      <c r="X827" s="708"/>
      <c r="Y827" s="708"/>
      <c r="Z827" s="708"/>
      <c r="AA827" s="708"/>
      <c r="AB827" s="708"/>
      <c r="AC827" s="708"/>
      <c r="AD827" s="708"/>
      <c r="AE827" s="708"/>
      <c r="AF827" s="708"/>
      <c r="AG827" s="708"/>
      <c r="AH827" s="708"/>
      <c r="AI827" s="708"/>
      <c r="AJ827" s="708"/>
      <c r="AK827" s="708"/>
      <c r="AL827" s="708"/>
      <c r="AM827" s="708"/>
      <c r="AN827" s="708"/>
      <c r="AO827" s="708"/>
      <c r="AP827" s="708"/>
      <c r="AQ827" s="708"/>
      <c r="AR827" s="708"/>
      <c r="AS827" s="708"/>
      <c r="AT827" s="708"/>
      <c r="AU827" s="708"/>
      <c r="AV827" s="708"/>
      <c r="AW827" s="708"/>
      <c r="AX827" s="708"/>
      <c r="AY827" s="708"/>
      <c r="AZ827" s="708"/>
      <c r="BA827" s="708"/>
      <c r="BB827" s="708"/>
      <c r="BC827" s="708"/>
      <c r="BD827" s="708"/>
      <c r="BE827" s="708"/>
      <c r="BF827" s="708"/>
      <c r="BG827" s="708"/>
      <c r="BH827" s="708"/>
      <c r="BI827" s="708"/>
      <c r="BJ827" s="708"/>
      <c r="BK827" s="708"/>
      <c r="BL827" s="708"/>
      <c r="BM827" s="708"/>
    </row>
    <row r="828">
      <c r="A828" s="704"/>
      <c r="B828" s="708"/>
      <c r="C828" s="765"/>
      <c r="D828" s="708"/>
      <c r="E828" s="708"/>
      <c r="F828" s="708"/>
      <c r="G828" s="708"/>
      <c r="H828" s="708"/>
      <c r="I828" s="708"/>
      <c r="J828" s="708"/>
      <c r="K828" s="708"/>
      <c r="L828" s="708"/>
      <c r="M828" s="708"/>
      <c r="N828" s="708"/>
      <c r="O828" s="708"/>
      <c r="P828" s="708"/>
      <c r="Q828" s="708"/>
      <c r="R828" s="708"/>
      <c r="S828" s="708"/>
      <c r="T828" s="708"/>
      <c r="U828" s="708"/>
      <c r="V828" s="708"/>
      <c r="W828" s="708"/>
      <c r="X828" s="708"/>
      <c r="Y828" s="708"/>
      <c r="Z828" s="708"/>
      <c r="AA828" s="708"/>
      <c r="AB828" s="708"/>
      <c r="AC828" s="708"/>
      <c r="AD828" s="708"/>
      <c r="AE828" s="708"/>
      <c r="AF828" s="708"/>
      <c r="AG828" s="708"/>
      <c r="AH828" s="708"/>
      <c r="AI828" s="708"/>
      <c r="AJ828" s="708"/>
      <c r="AK828" s="708"/>
      <c r="AL828" s="708"/>
      <c r="AM828" s="708"/>
      <c r="AN828" s="708"/>
      <c r="AO828" s="708"/>
      <c r="AP828" s="708"/>
      <c r="AQ828" s="708"/>
      <c r="AR828" s="708"/>
      <c r="AS828" s="708"/>
      <c r="AT828" s="708"/>
      <c r="AU828" s="708"/>
      <c r="AV828" s="708"/>
      <c r="AW828" s="708"/>
      <c r="AX828" s="708"/>
      <c r="AY828" s="708"/>
      <c r="AZ828" s="708"/>
      <c r="BA828" s="708"/>
      <c r="BB828" s="708"/>
      <c r="BC828" s="708"/>
      <c r="BD828" s="708"/>
      <c r="BE828" s="708"/>
      <c r="BF828" s="708"/>
      <c r="BG828" s="708"/>
      <c r="BH828" s="708"/>
      <c r="BI828" s="708"/>
      <c r="BJ828" s="708"/>
      <c r="BK828" s="708"/>
      <c r="BL828" s="708"/>
      <c r="BM828" s="708"/>
    </row>
    <row r="829">
      <c r="A829" s="704"/>
      <c r="B829" s="708"/>
      <c r="C829" s="765"/>
      <c r="D829" s="708"/>
      <c r="E829" s="708"/>
      <c r="F829" s="708"/>
      <c r="G829" s="708"/>
      <c r="H829" s="708"/>
      <c r="I829" s="708"/>
      <c r="J829" s="708"/>
      <c r="K829" s="708"/>
      <c r="L829" s="708"/>
      <c r="M829" s="708"/>
      <c r="N829" s="708"/>
      <c r="O829" s="708"/>
      <c r="P829" s="708"/>
      <c r="Q829" s="708"/>
      <c r="R829" s="708"/>
      <c r="S829" s="708"/>
      <c r="T829" s="708"/>
      <c r="U829" s="708"/>
      <c r="V829" s="708"/>
      <c r="W829" s="708"/>
      <c r="X829" s="708"/>
      <c r="Y829" s="708"/>
      <c r="Z829" s="708"/>
      <c r="AA829" s="708"/>
      <c r="AB829" s="708"/>
      <c r="AC829" s="708"/>
      <c r="AD829" s="708"/>
      <c r="AE829" s="708"/>
      <c r="AF829" s="708"/>
      <c r="AG829" s="708"/>
      <c r="AH829" s="708"/>
      <c r="AI829" s="708"/>
      <c r="AJ829" s="708"/>
      <c r="AK829" s="708"/>
      <c r="AL829" s="708"/>
      <c r="AM829" s="708"/>
      <c r="AN829" s="708"/>
      <c r="AO829" s="708"/>
      <c r="AP829" s="708"/>
      <c r="AQ829" s="708"/>
      <c r="AR829" s="708"/>
      <c r="AS829" s="708"/>
      <c r="AT829" s="708"/>
      <c r="AU829" s="708"/>
      <c r="AV829" s="708"/>
      <c r="AW829" s="708"/>
      <c r="AX829" s="708"/>
      <c r="AY829" s="708"/>
      <c r="AZ829" s="708"/>
      <c r="BA829" s="708"/>
      <c r="BB829" s="708"/>
      <c r="BC829" s="708"/>
      <c r="BD829" s="708"/>
      <c r="BE829" s="708"/>
      <c r="BF829" s="708"/>
      <c r="BG829" s="708"/>
      <c r="BH829" s="708"/>
      <c r="BI829" s="708"/>
      <c r="BJ829" s="708"/>
      <c r="BK829" s="708"/>
      <c r="BL829" s="708"/>
      <c r="BM829" s="708"/>
    </row>
    <row r="830">
      <c r="A830" s="704"/>
      <c r="B830" s="708"/>
      <c r="C830" s="765"/>
      <c r="D830" s="708"/>
      <c r="E830" s="708"/>
      <c r="F830" s="708"/>
      <c r="G830" s="708"/>
      <c r="H830" s="708"/>
      <c r="I830" s="708"/>
      <c r="J830" s="708"/>
      <c r="K830" s="708"/>
      <c r="L830" s="708"/>
      <c r="M830" s="708"/>
      <c r="N830" s="708"/>
      <c r="O830" s="708"/>
      <c r="P830" s="708"/>
      <c r="Q830" s="708"/>
      <c r="R830" s="708"/>
      <c r="S830" s="708"/>
      <c r="T830" s="708"/>
      <c r="U830" s="708"/>
      <c r="V830" s="708"/>
      <c r="W830" s="708"/>
      <c r="X830" s="708"/>
      <c r="Y830" s="708"/>
      <c r="Z830" s="708"/>
      <c r="AA830" s="708"/>
      <c r="AB830" s="708"/>
      <c r="AC830" s="708"/>
      <c r="AD830" s="708"/>
      <c r="AE830" s="708"/>
      <c r="AF830" s="708"/>
      <c r="AG830" s="708"/>
      <c r="AH830" s="708"/>
      <c r="AI830" s="708"/>
      <c r="AJ830" s="708"/>
      <c r="AK830" s="708"/>
      <c r="AL830" s="708"/>
      <c r="AM830" s="708"/>
      <c r="AN830" s="708"/>
      <c r="AO830" s="708"/>
      <c r="AP830" s="708"/>
      <c r="AQ830" s="708"/>
      <c r="AR830" s="708"/>
      <c r="AS830" s="708"/>
      <c r="AT830" s="708"/>
      <c r="AU830" s="708"/>
      <c r="AV830" s="708"/>
      <c r="AW830" s="708"/>
      <c r="AX830" s="708"/>
      <c r="AY830" s="708"/>
      <c r="AZ830" s="708"/>
      <c r="BA830" s="708"/>
      <c r="BB830" s="708"/>
      <c r="BC830" s="708"/>
      <c r="BD830" s="708"/>
      <c r="BE830" s="708"/>
      <c r="BF830" s="708"/>
      <c r="BG830" s="708"/>
      <c r="BH830" s="708"/>
      <c r="BI830" s="708"/>
      <c r="BJ830" s="708"/>
      <c r="BK830" s="708"/>
      <c r="BL830" s="708"/>
      <c r="BM830" s="708"/>
    </row>
    <row r="831">
      <c r="A831" s="704"/>
      <c r="B831" s="708"/>
      <c r="C831" s="765"/>
      <c r="D831" s="708"/>
      <c r="E831" s="708"/>
      <c r="F831" s="708"/>
      <c r="G831" s="708"/>
      <c r="H831" s="708"/>
      <c r="I831" s="708"/>
      <c r="J831" s="708"/>
      <c r="K831" s="708"/>
      <c r="L831" s="708"/>
      <c r="M831" s="708"/>
      <c r="N831" s="708"/>
      <c r="O831" s="708"/>
      <c r="P831" s="708"/>
      <c r="Q831" s="708"/>
      <c r="R831" s="708"/>
      <c r="S831" s="708"/>
      <c r="T831" s="708"/>
      <c r="U831" s="708"/>
      <c r="V831" s="708"/>
      <c r="W831" s="708"/>
      <c r="X831" s="708"/>
      <c r="Y831" s="708"/>
      <c r="Z831" s="708"/>
      <c r="AA831" s="708"/>
      <c r="AB831" s="708"/>
      <c r="AC831" s="708"/>
      <c r="AD831" s="708"/>
      <c r="AE831" s="708"/>
      <c r="AF831" s="708"/>
      <c r="AG831" s="708"/>
      <c r="AH831" s="708"/>
      <c r="AI831" s="708"/>
      <c r="AJ831" s="708"/>
      <c r="AK831" s="708"/>
      <c r="AL831" s="708"/>
      <c r="AM831" s="708"/>
      <c r="AN831" s="708"/>
      <c r="AO831" s="708"/>
      <c r="AP831" s="708"/>
      <c r="AQ831" s="708"/>
      <c r="AR831" s="708"/>
      <c r="AS831" s="708"/>
      <c r="AT831" s="708"/>
      <c r="AU831" s="708"/>
      <c r="AV831" s="708"/>
      <c r="AW831" s="708"/>
      <c r="AX831" s="708"/>
      <c r="AY831" s="708"/>
      <c r="AZ831" s="708"/>
      <c r="BA831" s="708"/>
      <c r="BB831" s="708"/>
      <c r="BC831" s="708"/>
      <c r="BD831" s="708"/>
      <c r="BE831" s="708"/>
      <c r="BF831" s="708"/>
      <c r="BG831" s="708"/>
      <c r="BH831" s="708"/>
      <c r="BI831" s="708"/>
      <c r="BJ831" s="708"/>
      <c r="BK831" s="708"/>
      <c r="BL831" s="708"/>
      <c r="BM831" s="708"/>
    </row>
    <row r="832">
      <c r="A832" s="704"/>
      <c r="B832" s="708"/>
      <c r="C832" s="765"/>
      <c r="D832" s="708"/>
      <c r="E832" s="708"/>
      <c r="F832" s="708"/>
      <c r="G832" s="708"/>
      <c r="H832" s="708"/>
      <c r="I832" s="708"/>
      <c r="J832" s="708"/>
      <c r="K832" s="708"/>
      <c r="L832" s="708"/>
      <c r="M832" s="708"/>
      <c r="N832" s="708"/>
      <c r="O832" s="708"/>
      <c r="P832" s="708"/>
      <c r="Q832" s="708"/>
      <c r="R832" s="708"/>
      <c r="S832" s="708"/>
      <c r="T832" s="708"/>
      <c r="U832" s="708"/>
      <c r="V832" s="708"/>
      <c r="W832" s="708"/>
      <c r="X832" s="708"/>
      <c r="Y832" s="708"/>
      <c r="Z832" s="708"/>
      <c r="AA832" s="708"/>
      <c r="AB832" s="708"/>
      <c r="AC832" s="708"/>
      <c r="AD832" s="708"/>
      <c r="AE832" s="708"/>
      <c r="AF832" s="708"/>
      <c r="AG832" s="708"/>
      <c r="AH832" s="708"/>
      <c r="AI832" s="708"/>
      <c r="AJ832" s="708"/>
      <c r="AK832" s="708"/>
      <c r="AL832" s="708"/>
      <c r="AM832" s="708"/>
      <c r="AN832" s="708"/>
      <c r="AO832" s="708"/>
      <c r="AP832" s="708"/>
      <c r="AQ832" s="708"/>
      <c r="AR832" s="708"/>
      <c r="AS832" s="708"/>
      <c r="AT832" s="708"/>
      <c r="AU832" s="708"/>
      <c r="AV832" s="708"/>
      <c r="AW832" s="708"/>
      <c r="AX832" s="708"/>
      <c r="AY832" s="708"/>
      <c r="AZ832" s="708"/>
      <c r="BA832" s="708"/>
      <c r="BB832" s="708"/>
      <c r="BC832" s="708"/>
      <c r="BD832" s="708"/>
      <c r="BE832" s="708"/>
      <c r="BF832" s="708"/>
      <c r="BG832" s="708"/>
      <c r="BH832" s="708"/>
      <c r="BI832" s="708"/>
      <c r="BJ832" s="708"/>
      <c r="BK832" s="708"/>
      <c r="BL832" s="708"/>
      <c r="BM832" s="708"/>
    </row>
    <row r="833">
      <c r="A833" s="704"/>
      <c r="B833" s="708"/>
      <c r="C833" s="765"/>
      <c r="D833" s="708"/>
      <c r="E833" s="708"/>
      <c r="F833" s="708"/>
      <c r="G833" s="708"/>
      <c r="H833" s="708"/>
      <c r="I833" s="708"/>
      <c r="J833" s="708"/>
      <c r="K833" s="708"/>
      <c r="L833" s="708"/>
      <c r="M833" s="708"/>
      <c r="N833" s="708"/>
      <c r="O833" s="708"/>
      <c r="P833" s="708"/>
      <c r="Q833" s="708"/>
      <c r="R833" s="708"/>
      <c r="S833" s="708"/>
      <c r="T833" s="708"/>
      <c r="U833" s="708"/>
      <c r="V833" s="708"/>
      <c r="W833" s="708"/>
      <c r="X833" s="708"/>
      <c r="Y833" s="708"/>
      <c r="Z833" s="708"/>
      <c r="AA833" s="708"/>
      <c r="AB833" s="708"/>
      <c r="AC833" s="708"/>
      <c r="AD833" s="708"/>
      <c r="AE833" s="708"/>
      <c r="AF833" s="708"/>
      <c r="AG833" s="708"/>
      <c r="AH833" s="708"/>
      <c r="AI833" s="708"/>
      <c r="AJ833" s="708"/>
      <c r="AK833" s="708"/>
      <c r="AL833" s="708"/>
      <c r="AM833" s="708"/>
      <c r="AN833" s="708"/>
      <c r="AO833" s="708"/>
      <c r="AP833" s="708"/>
      <c r="AQ833" s="708"/>
      <c r="AR833" s="708"/>
      <c r="AS833" s="708"/>
      <c r="AT833" s="708"/>
      <c r="AU833" s="708"/>
      <c r="AV833" s="708"/>
      <c r="AW833" s="708"/>
      <c r="AX833" s="708"/>
      <c r="AY833" s="708"/>
      <c r="AZ833" s="708"/>
      <c r="BA833" s="708"/>
      <c r="BB833" s="708"/>
      <c r="BC833" s="708"/>
      <c r="BD833" s="708"/>
      <c r="BE833" s="708"/>
      <c r="BF833" s="708"/>
      <c r="BG833" s="708"/>
      <c r="BH833" s="708"/>
      <c r="BI833" s="708"/>
      <c r="BJ833" s="708"/>
      <c r="BK833" s="708"/>
      <c r="BL833" s="708"/>
      <c r="BM833" s="708"/>
    </row>
    <row r="834">
      <c r="A834" s="704"/>
      <c r="B834" s="708"/>
      <c r="C834" s="765"/>
      <c r="D834" s="708"/>
      <c r="E834" s="708"/>
      <c r="F834" s="708"/>
      <c r="G834" s="708"/>
      <c r="H834" s="708"/>
      <c r="I834" s="708"/>
      <c r="J834" s="708"/>
      <c r="K834" s="708"/>
      <c r="L834" s="708"/>
      <c r="M834" s="708"/>
      <c r="N834" s="708"/>
      <c r="O834" s="708"/>
      <c r="P834" s="708"/>
      <c r="Q834" s="708"/>
      <c r="R834" s="708"/>
      <c r="S834" s="708"/>
      <c r="T834" s="708"/>
      <c r="U834" s="708"/>
      <c r="V834" s="708"/>
      <c r="W834" s="708"/>
      <c r="X834" s="708"/>
      <c r="Y834" s="708"/>
      <c r="Z834" s="708"/>
      <c r="AA834" s="708"/>
      <c r="AB834" s="708"/>
      <c r="AC834" s="708"/>
      <c r="AD834" s="708"/>
      <c r="AE834" s="708"/>
      <c r="AF834" s="708"/>
      <c r="AG834" s="708"/>
      <c r="AH834" s="708"/>
      <c r="AI834" s="708"/>
      <c r="AJ834" s="708"/>
      <c r="AK834" s="708"/>
      <c r="AL834" s="708"/>
      <c r="AM834" s="708"/>
      <c r="AN834" s="708"/>
      <c r="AO834" s="708"/>
      <c r="AP834" s="708"/>
      <c r="AQ834" s="708"/>
      <c r="AR834" s="708"/>
      <c r="AS834" s="708"/>
      <c r="AT834" s="708"/>
      <c r="AU834" s="708"/>
      <c r="AV834" s="708"/>
      <c r="AW834" s="708"/>
      <c r="AX834" s="708"/>
      <c r="AY834" s="708"/>
      <c r="AZ834" s="708"/>
      <c r="BA834" s="708"/>
      <c r="BB834" s="708"/>
      <c r="BC834" s="708"/>
      <c r="BD834" s="708"/>
      <c r="BE834" s="708"/>
      <c r="BF834" s="708"/>
      <c r="BG834" s="708"/>
      <c r="BH834" s="708"/>
      <c r="BI834" s="708"/>
      <c r="BJ834" s="708"/>
      <c r="BK834" s="708"/>
      <c r="BL834" s="708"/>
      <c r="BM834" s="708"/>
    </row>
    <row r="835">
      <c r="A835" s="704"/>
      <c r="B835" s="708"/>
      <c r="C835" s="765"/>
      <c r="D835" s="708"/>
      <c r="E835" s="708"/>
      <c r="F835" s="708"/>
      <c r="G835" s="708"/>
      <c r="H835" s="708"/>
      <c r="I835" s="708"/>
      <c r="J835" s="708"/>
      <c r="K835" s="708"/>
      <c r="L835" s="708"/>
      <c r="M835" s="708"/>
      <c r="N835" s="708"/>
      <c r="O835" s="708"/>
      <c r="P835" s="708"/>
      <c r="Q835" s="708"/>
      <c r="R835" s="708"/>
      <c r="S835" s="708"/>
      <c r="T835" s="708"/>
      <c r="U835" s="708"/>
      <c r="V835" s="708"/>
      <c r="W835" s="708"/>
      <c r="X835" s="708"/>
      <c r="Y835" s="708"/>
      <c r="Z835" s="708"/>
      <c r="AA835" s="708"/>
      <c r="AB835" s="708"/>
      <c r="AC835" s="708"/>
      <c r="AD835" s="708"/>
      <c r="AE835" s="708"/>
      <c r="AF835" s="708"/>
      <c r="AG835" s="708"/>
      <c r="AH835" s="708"/>
      <c r="AI835" s="708"/>
      <c r="AJ835" s="708"/>
      <c r="AK835" s="708"/>
      <c r="AL835" s="708"/>
      <c r="AM835" s="708"/>
      <c r="AN835" s="708"/>
      <c r="AO835" s="708"/>
      <c r="AP835" s="708"/>
      <c r="AQ835" s="708"/>
      <c r="AR835" s="708"/>
      <c r="AS835" s="708"/>
      <c r="AT835" s="708"/>
      <c r="AU835" s="708"/>
      <c r="AV835" s="708"/>
      <c r="AW835" s="708"/>
      <c r="AX835" s="708"/>
      <c r="AY835" s="708"/>
      <c r="AZ835" s="708"/>
      <c r="BA835" s="708"/>
      <c r="BB835" s="708"/>
      <c r="BC835" s="708"/>
      <c r="BD835" s="708"/>
      <c r="BE835" s="708"/>
      <c r="BF835" s="708"/>
      <c r="BG835" s="708"/>
      <c r="BH835" s="708"/>
      <c r="BI835" s="708"/>
      <c r="BJ835" s="708"/>
      <c r="BK835" s="708"/>
      <c r="BL835" s="708"/>
      <c r="BM835" s="708"/>
    </row>
    <row r="836">
      <c r="A836" s="704"/>
      <c r="B836" s="708"/>
      <c r="C836" s="765"/>
      <c r="D836" s="708"/>
      <c r="E836" s="708"/>
      <c r="F836" s="708"/>
      <c r="G836" s="708"/>
      <c r="H836" s="708"/>
      <c r="I836" s="708"/>
      <c r="J836" s="708"/>
      <c r="K836" s="708"/>
      <c r="L836" s="708"/>
      <c r="M836" s="708"/>
      <c r="N836" s="708"/>
      <c r="O836" s="708"/>
      <c r="P836" s="708"/>
      <c r="Q836" s="708"/>
      <c r="R836" s="708"/>
      <c r="S836" s="708"/>
      <c r="T836" s="708"/>
      <c r="U836" s="708"/>
      <c r="V836" s="708"/>
      <c r="W836" s="708"/>
      <c r="X836" s="708"/>
      <c r="Y836" s="708"/>
      <c r="Z836" s="708"/>
      <c r="AA836" s="708"/>
      <c r="AB836" s="708"/>
      <c r="AC836" s="708"/>
      <c r="AD836" s="708"/>
      <c r="AE836" s="708"/>
      <c r="AF836" s="708"/>
      <c r="AG836" s="708"/>
      <c r="AH836" s="708"/>
      <c r="AI836" s="708"/>
      <c r="AJ836" s="708"/>
      <c r="AK836" s="708"/>
      <c r="AL836" s="708"/>
      <c r="AM836" s="708"/>
      <c r="AN836" s="708"/>
      <c r="AO836" s="708"/>
      <c r="AP836" s="708"/>
      <c r="AQ836" s="708"/>
      <c r="AR836" s="708"/>
      <c r="AS836" s="708"/>
      <c r="AT836" s="708"/>
      <c r="AU836" s="708"/>
      <c r="AV836" s="708"/>
      <c r="AW836" s="708"/>
      <c r="AX836" s="708"/>
      <c r="AY836" s="708"/>
      <c r="AZ836" s="708"/>
      <c r="BA836" s="708"/>
      <c r="BB836" s="708"/>
      <c r="BC836" s="708"/>
      <c r="BD836" s="708"/>
      <c r="BE836" s="708"/>
      <c r="BF836" s="708"/>
      <c r="BG836" s="708"/>
      <c r="BH836" s="708"/>
      <c r="BI836" s="708"/>
      <c r="BJ836" s="708"/>
      <c r="BK836" s="708"/>
      <c r="BL836" s="708"/>
      <c r="BM836" s="708"/>
    </row>
    <row r="837">
      <c r="A837" s="704"/>
      <c r="B837" s="708"/>
      <c r="C837" s="765"/>
      <c r="D837" s="708"/>
      <c r="E837" s="708"/>
      <c r="F837" s="708"/>
      <c r="G837" s="708"/>
      <c r="H837" s="708"/>
      <c r="I837" s="708"/>
      <c r="J837" s="708"/>
      <c r="K837" s="708"/>
      <c r="L837" s="708"/>
      <c r="M837" s="708"/>
      <c r="N837" s="708"/>
      <c r="O837" s="708"/>
      <c r="P837" s="708"/>
      <c r="Q837" s="708"/>
      <c r="R837" s="708"/>
      <c r="S837" s="708"/>
      <c r="T837" s="708"/>
      <c r="U837" s="708"/>
      <c r="V837" s="708"/>
      <c r="W837" s="708"/>
      <c r="X837" s="708"/>
      <c r="Y837" s="708"/>
      <c r="Z837" s="708"/>
      <c r="AA837" s="708"/>
      <c r="AB837" s="708"/>
      <c r="AC837" s="708"/>
      <c r="AD837" s="708"/>
      <c r="AE837" s="708"/>
      <c r="AF837" s="708"/>
      <c r="AG837" s="708"/>
      <c r="AH837" s="708"/>
      <c r="AI837" s="708"/>
      <c r="AJ837" s="708"/>
      <c r="AK837" s="708"/>
      <c r="AL837" s="708"/>
      <c r="AM837" s="708"/>
      <c r="AN837" s="708"/>
      <c r="AO837" s="708"/>
      <c r="AP837" s="708"/>
      <c r="AQ837" s="708"/>
      <c r="AR837" s="708"/>
      <c r="AS837" s="708"/>
      <c r="AT837" s="708"/>
      <c r="AU837" s="708"/>
      <c r="AV837" s="708"/>
      <c r="AW837" s="708"/>
      <c r="AX837" s="708"/>
      <c r="AY837" s="708"/>
      <c r="AZ837" s="708"/>
      <c r="BA837" s="708"/>
      <c r="BB837" s="708"/>
      <c r="BC837" s="708"/>
      <c r="BD837" s="708"/>
      <c r="BE837" s="708"/>
      <c r="BF837" s="708"/>
      <c r="BG837" s="708"/>
      <c r="BH837" s="708"/>
      <c r="BI837" s="708"/>
      <c r="BJ837" s="708"/>
      <c r="BK837" s="708"/>
      <c r="BL837" s="708"/>
      <c r="BM837" s="708"/>
    </row>
    <row r="838">
      <c r="A838" s="704"/>
      <c r="B838" s="708"/>
      <c r="C838" s="765"/>
      <c r="D838" s="708"/>
      <c r="E838" s="708"/>
      <c r="F838" s="708"/>
      <c r="G838" s="708"/>
      <c r="H838" s="708"/>
      <c r="I838" s="708"/>
      <c r="J838" s="708"/>
      <c r="K838" s="708"/>
      <c r="L838" s="708"/>
      <c r="M838" s="708"/>
      <c r="N838" s="708"/>
      <c r="O838" s="708"/>
      <c r="P838" s="708"/>
      <c r="Q838" s="708"/>
      <c r="R838" s="708"/>
      <c r="S838" s="708"/>
      <c r="T838" s="708"/>
      <c r="U838" s="708"/>
      <c r="V838" s="708"/>
      <c r="W838" s="708"/>
      <c r="X838" s="708"/>
      <c r="Y838" s="708"/>
      <c r="Z838" s="708"/>
      <c r="AA838" s="708"/>
      <c r="AB838" s="708"/>
      <c r="AC838" s="708"/>
      <c r="AD838" s="708"/>
      <c r="AE838" s="708"/>
      <c r="AF838" s="708"/>
      <c r="AG838" s="708"/>
      <c r="AH838" s="708"/>
      <c r="AI838" s="708"/>
      <c r="AJ838" s="708"/>
      <c r="AK838" s="708"/>
      <c r="AL838" s="708"/>
      <c r="AM838" s="708"/>
      <c r="AN838" s="708"/>
      <c r="AO838" s="708"/>
      <c r="AP838" s="708"/>
      <c r="AQ838" s="708"/>
      <c r="AR838" s="708"/>
      <c r="AS838" s="708"/>
      <c r="AT838" s="708"/>
      <c r="AU838" s="708"/>
      <c r="AV838" s="708"/>
      <c r="AW838" s="708"/>
      <c r="AX838" s="708"/>
      <c r="AY838" s="708"/>
      <c r="AZ838" s="708"/>
      <c r="BA838" s="708"/>
      <c r="BB838" s="708"/>
      <c r="BC838" s="708"/>
      <c r="BD838" s="708"/>
      <c r="BE838" s="708"/>
      <c r="BF838" s="708"/>
      <c r="BG838" s="708"/>
      <c r="BH838" s="708"/>
      <c r="BI838" s="708"/>
      <c r="BJ838" s="708"/>
      <c r="BK838" s="708"/>
      <c r="BL838" s="708"/>
      <c r="BM838" s="708"/>
    </row>
    <row r="839">
      <c r="A839" s="704"/>
      <c r="B839" s="708"/>
      <c r="C839" s="765"/>
      <c r="D839" s="708"/>
      <c r="E839" s="708"/>
      <c r="F839" s="708"/>
      <c r="G839" s="708"/>
      <c r="H839" s="708"/>
      <c r="I839" s="708"/>
      <c r="J839" s="708"/>
      <c r="K839" s="708"/>
      <c r="L839" s="708"/>
      <c r="M839" s="708"/>
      <c r="N839" s="708"/>
      <c r="O839" s="708"/>
      <c r="P839" s="708"/>
      <c r="Q839" s="708"/>
      <c r="R839" s="708"/>
      <c r="S839" s="708"/>
      <c r="T839" s="708"/>
      <c r="U839" s="708"/>
      <c r="V839" s="708"/>
      <c r="W839" s="708"/>
      <c r="X839" s="708"/>
      <c r="Y839" s="708"/>
      <c r="Z839" s="708"/>
      <c r="AA839" s="708"/>
      <c r="AB839" s="708"/>
      <c r="AC839" s="708"/>
      <c r="AD839" s="708"/>
      <c r="AE839" s="708"/>
      <c r="AF839" s="708"/>
      <c r="AG839" s="708"/>
      <c r="AH839" s="708"/>
      <c r="AI839" s="708"/>
      <c r="AJ839" s="708"/>
      <c r="AK839" s="708"/>
      <c r="AL839" s="708"/>
      <c r="AM839" s="708"/>
      <c r="AN839" s="708"/>
      <c r="AO839" s="708"/>
      <c r="AP839" s="708"/>
      <c r="AQ839" s="708"/>
      <c r="AR839" s="708"/>
      <c r="AS839" s="708"/>
      <c r="AT839" s="708"/>
      <c r="AU839" s="708"/>
      <c r="AV839" s="708"/>
      <c r="AW839" s="708"/>
      <c r="AX839" s="708"/>
      <c r="AY839" s="708"/>
      <c r="AZ839" s="708"/>
      <c r="BA839" s="708"/>
      <c r="BB839" s="708"/>
      <c r="BC839" s="708"/>
      <c r="BD839" s="708"/>
      <c r="BE839" s="708"/>
      <c r="BF839" s="708"/>
      <c r="BG839" s="708"/>
      <c r="BH839" s="708"/>
      <c r="BI839" s="708"/>
      <c r="BJ839" s="708"/>
      <c r="BK839" s="708"/>
      <c r="BL839" s="708"/>
      <c r="BM839" s="708"/>
    </row>
    <row r="840">
      <c r="A840" s="704"/>
      <c r="B840" s="708"/>
      <c r="C840" s="765"/>
      <c r="D840" s="708"/>
      <c r="E840" s="708"/>
      <c r="F840" s="708"/>
      <c r="G840" s="708"/>
      <c r="H840" s="708"/>
      <c r="I840" s="708"/>
      <c r="J840" s="708"/>
      <c r="K840" s="708"/>
      <c r="L840" s="708"/>
      <c r="M840" s="708"/>
      <c r="N840" s="708"/>
      <c r="O840" s="708"/>
      <c r="P840" s="708"/>
      <c r="Q840" s="708"/>
      <c r="R840" s="708"/>
      <c r="S840" s="708"/>
      <c r="T840" s="708"/>
      <c r="U840" s="708"/>
      <c r="V840" s="708"/>
      <c r="W840" s="708"/>
      <c r="X840" s="708"/>
      <c r="Y840" s="708"/>
      <c r="Z840" s="708"/>
      <c r="AA840" s="708"/>
      <c r="AB840" s="708"/>
      <c r="AC840" s="708"/>
      <c r="AD840" s="708"/>
      <c r="AE840" s="708"/>
      <c r="AF840" s="708"/>
      <c r="AG840" s="708"/>
      <c r="AH840" s="708"/>
      <c r="AI840" s="708"/>
      <c r="AJ840" s="708"/>
      <c r="AK840" s="708"/>
      <c r="AL840" s="708"/>
      <c r="AM840" s="708"/>
      <c r="AN840" s="708"/>
      <c r="AO840" s="708"/>
      <c r="AP840" s="708"/>
      <c r="AQ840" s="708"/>
      <c r="AR840" s="708"/>
      <c r="AS840" s="708"/>
      <c r="AT840" s="708"/>
      <c r="AU840" s="708"/>
      <c r="AV840" s="708"/>
      <c r="AW840" s="708"/>
      <c r="AX840" s="708"/>
      <c r="AY840" s="708"/>
      <c r="AZ840" s="708"/>
      <c r="BA840" s="708"/>
      <c r="BB840" s="708"/>
      <c r="BC840" s="708"/>
      <c r="BD840" s="708"/>
      <c r="BE840" s="708"/>
      <c r="BF840" s="708"/>
      <c r="BG840" s="708"/>
      <c r="BH840" s="708"/>
      <c r="BI840" s="708"/>
      <c r="BJ840" s="708"/>
      <c r="BK840" s="708"/>
      <c r="BL840" s="708"/>
      <c r="BM840" s="708"/>
    </row>
    <row r="841">
      <c r="A841" s="704"/>
      <c r="B841" s="708"/>
      <c r="C841" s="765"/>
      <c r="D841" s="708"/>
      <c r="E841" s="708"/>
      <c r="F841" s="708"/>
      <c r="G841" s="708"/>
      <c r="H841" s="708"/>
      <c r="I841" s="708"/>
      <c r="J841" s="708"/>
      <c r="K841" s="708"/>
      <c r="L841" s="708"/>
      <c r="M841" s="708"/>
      <c r="N841" s="708"/>
      <c r="O841" s="708"/>
      <c r="P841" s="708"/>
      <c r="Q841" s="708"/>
      <c r="R841" s="708"/>
      <c r="S841" s="708"/>
      <c r="T841" s="708"/>
      <c r="U841" s="708"/>
      <c r="V841" s="708"/>
      <c r="W841" s="708"/>
      <c r="X841" s="708"/>
      <c r="Y841" s="708"/>
      <c r="Z841" s="708"/>
      <c r="AA841" s="708"/>
      <c r="AB841" s="708"/>
      <c r="AC841" s="708"/>
      <c r="AD841" s="708"/>
      <c r="AE841" s="708"/>
      <c r="AF841" s="708"/>
      <c r="AG841" s="708"/>
      <c r="AH841" s="708"/>
      <c r="AI841" s="708"/>
      <c r="AJ841" s="708"/>
      <c r="AK841" s="708"/>
      <c r="AL841" s="708"/>
      <c r="AM841" s="708"/>
      <c r="AN841" s="708"/>
      <c r="AO841" s="708"/>
      <c r="AP841" s="708"/>
      <c r="AQ841" s="708"/>
      <c r="AR841" s="708"/>
      <c r="AS841" s="708"/>
      <c r="AT841" s="708"/>
      <c r="AU841" s="708"/>
      <c r="AV841" s="708"/>
      <c r="AW841" s="708"/>
      <c r="AX841" s="708"/>
      <c r="AY841" s="708"/>
      <c r="AZ841" s="708"/>
      <c r="BA841" s="708"/>
      <c r="BB841" s="708"/>
      <c r="BC841" s="708"/>
      <c r="BD841" s="708"/>
      <c r="BE841" s="708"/>
      <c r="BF841" s="708"/>
      <c r="BG841" s="708"/>
      <c r="BH841" s="708"/>
      <c r="BI841" s="708"/>
      <c r="BJ841" s="708"/>
      <c r="BK841" s="708"/>
      <c r="BL841" s="708"/>
      <c r="BM841" s="708"/>
    </row>
    <row r="842">
      <c r="A842" s="704"/>
      <c r="B842" s="708"/>
      <c r="C842" s="765"/>
      <c r="D842" s="708"/>
      <c r="E842" s="708"/>
      <c r="F842" s="708"/>
      <c r="G842" s="708"/>
      <c r="H842" s="708"/>
      <c r="I842" s="708"/>
      <c r="J842" s="708"/>
      <c r="K842" s="708"/>
      <c r="L842" s="708"/>
      <c r="M842" s="708"/>
      <c r="N842" s="708"/>
      <c r="O842" s="708"/>
      <c r="P842" s="708"/>
      <c r="Q842" s="708"/>
      <c r="R842" s="708"/>
      <c r="S842" s="708"/>
      <c r="T842" s="708"/>
      <c r="U842" s="708"/>
      <c r="V842" s="708"/>
      <c r="W842" s="708"/>
      <c r="X842" s="708"/>
      <c r="Y842" s="708"/>
      <c r="Z842" s="708"/>
      <c r="AA842" s="708"/>
      <c r="AB842" s="708"/>
      <c r="AC842" s="708"/>
      <c r="AD842" s="708"/>
      <c r="AE842" s="708"/>
      <c r="AF842" s="708"/>
      <c r="AG842" s="708"/>
      <c r="AH842" s="708"/>
      <c r="AI842" s="708"/>
      <c r="AJ842" s="708"/>
      <c r="AK842" s="708"/>
      <c r="AL842" s="708"/>
      <c r="AM842" s="708"/>
      <c r="AN842" s="708"/>
      <c r="AO842" s="708"/>
      <c r="AP842" s="708"/>
      <c r="AQ842" s="708"/>
      <c r="AR842" s="708"/>
      <c r="AS842" s="708"/>
      <c r="AT842" s="708"/>
      <c r="AU842" s="708"/>
      <c r="AV842" s="708"/>
      <c r="AW842" s="708"/>
      <c r="AX842" s="708"/>
      <c r="AY842" s="708"/>
      <c r="AZ842" s="708"/>
      <c r="BA842" s="708"/>
      <c r="BB842" s="708"/>
      <c r="BC842" s="708"/>
      <c r="BD842" s="708"/>
      <c r="BE842" s="708"/>
      <c r="BF842" s="708"/>
      <c r="BG842" s="708"/>
      <c r="BH842" s="708"/>
      <c r="BI842" s="708"/>
      <c r="BJ842" s="708"/>
      <c r="BK842" s="708"/>
      <c r="BL842" s="708"/>
      <c r="BM842" s="708"/>
    </row>
    <row r="843">
      <c r="A843" s="704"/>
      <c r="B843" s="708"/>
      <c r="C843" s="765"/>
      <c r="D843" s="708"/>
      <c r="E843" s="708"/>
      <c r="F843" s="708"/>
      <c r="G843" s="708"/>
      <c r="H843" s="708"/>
      <c r="I843" s="708"/>
      <c r="J843" s="708"/>
      <c r="K843" s="708"/>
      <c r="L843" s="708"/>
      <c r="M843" s="708"/>
      <c r="N843" s="708"/>
      <c r="O843" s="708"/>
      <c r="P843" s="708"/>
      <c r="Q843" s="708"/>
      <c r="R843" s="708"/>
      <c r="S843" s="708"/>
      <c r="T843" s="708"/>
      <c r="U843" s="708"/>
      <c r="V843" s="708"/>
      <c r="W843" s="708"/>
      <c r="X843" s="708"/>
      <c r="Y843" s="708"/>
      <c r="Z843" s="708"/>
      <c r="AA843" s="708"/>
      <c r="AB843" s="708"/>
      <c r="AC843" s="708"/>
      <c r="AD843" s="708"/>
      <c r="AE843" s="708"/>
      <c r="AF843" s="708"/>
      <c r="AG843" s="708"/>
      <c r="AH843" s="708"/>
      <c r="AI843" s="708"/>
      <c r="AJ843" s="708"/>
      <c r="AK843" s="708"/>
      <c r="AL843" s="708"/>
      <c r="AM843" s="708"/>
      <c r="AN843" s="708"/>
      <c r="AO843" s="708"/>
      <c r="AP843" s="708"/>
      <c r="AQ843" s="708"/>
      <c r="AR843" s="708"/>
      <c r="AS843" s="708"/>
      <c r="AT843" s="708"/>
      <c r="AU843" s="708"/>
      <c r="AV843" s="708"/>
      <c r="AW843" s="708"/>
      <c r="AX843" s="708"/>
      <c r="AY843" s="708"/>
      <c r="AZ843" s="708"/>
      <c r="BA843" s="708"/>
      <c r="BB843" s="708"/>
      <c r="BC843" s="708"/>
      <c r="BD843" s="708"/>
      <c r="BE843" s="708"/>
      <c r="BF843" s="708"/>
      <c r="BG843" s="708"/>
      <c r="BH843" s="708"/>
      <c r="BI843" s="708"/>
      <c r="BJ843" s="708"/>
      <c r="BK843" s="708"/>
      <c r="BL843" s="708"/>
      <c r="BM843" s="708"/>
    </row>
    <row r="844">
      <c r="A844" s="704"/>
      <c r="B844" s="708"/>
      <c r="C844" s="765"/>
      <c r="D844" s="708"/>
      <c r="E844" s="708"/>
      <c r="F844" s="708"/>
      <c r="G844" s="708"/>
      <c r="H844" s="708"/>
      <c r="I844" s="708"/>
      <c r="J844" s="708"/>
      <c r="K844" s="708"/>
      <c r="L844" s="708"/>
      <c r="M844" s="708"/>
      <c r="N844" s="708"/>
      <c r="O844" s="708"/>
      <c r="P844" s="708"/>
      <c r="Q844" s="708"/>
      <c r="R844" s="708"/>
      <c r="S844" s="708"/>
      <c r="T844" s="708"/>
      <c r="U844" s="708"/>
      <c r="V844" s="708"/>
      <c r="W844" s="708"/>
      <c r="X844" s="708"/>
      <c r="Y844" s="708"/>
      <c r="Z844" s="708"/>
      <c r="AA844" s="708"/>
      <c r="AB844" s="708"/>
      <c r="AC844" s="708"/>
      <c r="AD844" s="708"/>
      <c r="AE844" s="708"/>
      <c r="AF844" s="708"/>
      <c r="AG844" s="708"/>
      <c r="AH844" s="708"/>
      <c r="AI844" s="708"/>
      <c r="AJ844" s="708"/>
      <c r="AK844" s="708"/>
      <c r="AL844" s="708"/>
      <c r="AM844" s="708"/>
      <c r="AN844" s="708"/>
      <c r="AO844" s="708"/>
      <c r="AP844" s="708"/>
      <c r="AQ844" s="708"/>
      <c r="AR844" s="708"/>
      <c r="AS844" s="708"/>
      <c r="AT844" s="708"/>
      <c r="AU844" s="708"/>
      <c r="AV844" s="708"/>
      <c r="AW844" s="708"/>
      <c r="AX844" s="708"/>
      <c r="AY844" s="708"/>
      <c r="AZ844" s="708"/>
      <c r="BA844" s="708"/>
      <c r="BB844" s="708"/>
      <c r="BC844" s="708"/>
      <c r="BD844" s="708"/>
      <c r="BE844" s="708"/>
      <c r="BF844" s="708"/>
      <c r="BG844" s="708"/>
      <c r="BH844" s="708"/>
      <c r="BI844" s="708"/>
      <c r="BJ844" s="708"/>
      <c r="BK844" s="708"/>
      <c r="BL844" s="708"/>
      <c r="BM844" s="708"/>
    </row>
    <row r="845">
      <c r="A845" s="704"/>
      <c r="B845" s="708"/>
      <c r="C845" s="765"/>
      <c r="D845" s="708"/>
      <c r="E845" s="708"/>
      <c r="F845" s="708"/>
      <c r="G845" s="708"/>
      <c r="H845" s="708"/>
      <c r="I845" s="708"/>
      <c r="J845" s="708"/>
      <c r="K845" s="708"/>
      <c r="L845" s="708"/>
      <c r="M845" s="708"/>
      <c r="N845" s="708"/>
      <c r="O845" s="708"/>
      <c r="P845" s="708"/>
      <c r="Q845" s="708"/>
      <c r="R845" s="708"/>
      <c r="S845" s="708"/>
      <c r="T845" s="708"/>
      <c r="U845" s="708"/>
      <c r="V845" s="708"/>
      <c r="W845" s="708"/>
      <c r="X845" s="708"/>
      <c r="Y845" s="708"/>
      <c r="Z845" s="708"/>
      <c r="AA845" s="708"/>
      <c r="AB845" s="708"/>
      <c r="AC845" s="708"/>
      <c r="AD845" s="708"/>
      <c r="AE845" s="708"/>
      <c r="AF845" s="708"/>
      <c r="AG845" s="708"/>
      <c r="AH845" s="708"/>
      <c r="AI845" s="708"/>
      <c r="AJ845" s="708"/>
      <c r="AK845" s="708"/>
      <c r="AL845" s="708"/>
      <c r="AM845" s="708"/>
      <c r="AN845" s="708"/>
      <c r="AO845" s="708"/>
      <c r="AP845" s="708"/>
      <c r="AQ845" s="708"/>
      <c r="AR845" s="708"/>
      <c r="AS845" s="708"/>
      <c r="AT845" s="708"/>
      <c r="AU845" s="708"/>
      <c r="AV845" s="708"/>
      <c r="AW845" s="708"/>
      <c r="AX845" s="708"/>
      <c r="AY845" s="708"/>
      <c r="AZ845" s="708"/>
      <c r="BA845" s="708"/>
      <c r="BB845" s="708"/>
      <c r="BC845" s="708"/>
      <c r="BD845" s="708"/>
      <c r="BE845" s="708"/>
      <c r="BF845" s="708"/>
      <c r="BG845" s="708"/>
      <c r="BH845" s="708"/>
      <c r="BI845" s="708"/>
      <c r="BJ845" s="708"/>
      <c r="BK845" s="708"/>
      <c r="BL845" s="708"/>
      <c r="BM845" s="708"/>
    </row>
    <row r="846">
      <c r="A846" s="704"/>
      <c r="B846" s="708"/>
      <c r="C846" s="765"/>
      <c r="D846" s="708"/>
      <c r="E846" s="708"/>
      <c r="F846" s="708"/>
      <c r="G846" s="708"/>
      <c r="H846" s="708"/>
      <c r="I846" s="708"/>
      <c r="J846" s="708"/>
      <c r="K846" s="708"/>
      <c r="L846" s="708"/>
      <c r="M846" s="708"/>
      <c r="N846" s="708"/>
      <c r="O846" s="708"/>
      <c r="P846" s="708"/>
      <c r="Q846" s="708"/>
      <c r="R846" s="708"/>
      <c r="S846" s="708"/>
      <c r="T846" s="708"/>
      <c r="U846" s="708"/>
      <c r="V846" s="708"/>
      <c r="W846" s="708"/>
      <c r="X846" s="708"/>
      <c r="Y846" s="708"/>
      <c r="Z846" s="708"/>
      <c r="AA846" s="708"/>
      <c r="AB846" s="708"/>
      <c r="AC846" s="708"/>
      <c r="AD846" s="708"/>
      <c r="AE846" s="708"/>
      <c r="AF846" s="708"/>
      <c r="AG846" s="708"/>
      <c r="AH846" s="708"/>
      <c r="AI846" s="708"/>
      <c r="AJ846" s="708"/>
      <c r="AK846" s="708"/>
      <c r="AL846" s="708"/>
      <c r="AM846" s="708"/>
      <c r="AN846" s="708"/>
      <c r="AO846" s="708"/>
      <c r="AP846" s="708"/>
      <c r="AQ846" s="708"/>
      <c r="AR846" s="708"/>
      <c r="AS846" s="708"/>
      <c r="AT846" s="708"/>
      <c r="AU846" s="708"/>
      <c r="AV846" s="708"/>
      <c r="AW846" s="708"/>
      <c r="AX846" s="708"/>
      <c r="AY846" s="708"/>
      <c r="AZ846" s="708"/>
      <c r="BA846" s="708"/>
      <c r="BB846" s="708"/>
      <c r="BC846" s="708"/>
      <c r="BD846" s="708"/>
      <c r="BE846" s="708"/>
      <c r="BF846" s="708"/>
      <c r="BG846" s="708"/>
      <c r="BH846" s="708"/>
      <c r="BI846" s="708"/>
      <c r="BJ846" s="708"/>
      <c r="BK846" s="708"/>
      <c r="BL846" s="708"/>
      <c r="BM846" s="708"/>
    </row>
    <row r="847">
      <c r="A847" s="704"/>
      <c r="B847" s="708"/>
      <c r="C847" s="765"/>
      <c r="D847" s="708"/>
      <c r="E847" s="708"/>
      <c r="F847" s="708"/>
      <c r="G847" s="708"/>
      <c r="H847" s="708"/>
      <c r="I847" s="708"/>
      <c r="J847" s="708"/>
      <c r="K847" s="708"/>
      <c r="L847" s="708"/>
      <c r="M847" s="708"/>
      <c r="N847" s="708"/>
      <c r="O847" s="708"/>
      <c r="P847" s="708"/>
      <c r="Q847" s="708"/>
      <c r="R847" s="708"/>
      <c r="S847" s="708"/>
      <c r="T847" s="708"/>
      <c r="U847" s="708"/>
      <c r="V847" s="708"/>
      <c r="W847" s="708"/>
      <c r="X847" s="708"/>
      <c r="Y847" s="708"/>
      <c r="Z847" s="708"/>
      <c r="AA847" s="708"/>
      <c r="AB847" s="708"/>
      <c r="AC847" s="708"/>
      <c r="AD847" s="708"/>
      <c r="AE847" s="708"/>
      <c r="AF847" s="708"/>
      <c r="AG847" s="708"/>
      <c r="AH847" s="708"/>
      <c r="AI847" s="708"/>
      <c r="AJ847" s="708"/>
      <c r="AK847" s="708"/>
      <c r="AL847" s="708"/>
      <c r="AM847" s="708"/>
      <c r="AN847" s="708"/>
      <c r="AO847" s="708"/>
      <c r="AP847" s="708"/>
      <c r="AQ847" s="708"/>
      <c r="AR847" s="708"/>
      <c r="AS847" s="708"/>
      <c r="AT847" s="708"/>
      <c r="AU847" s="708"/>
      <c r="AV847" s="708"/>
      <c r="AW847" s="708"/>
      <c r="AX847" s="708"/>
      <c r="AY847" s="708"/>
      <c r="AZ847" s="708"/>
      <c r="BA847" s="708"/>
      <c r="BB847" s="708"/>
      <c r="BC847" s="708"/>
      <c r="BD847" s="708"/>
      <c r="BE847" s="708"/>
      <c r="BF847" s="708"/>
      <c r="BG847" s="708"/>
      <c r="BH847" s="708"/>
      <c r="BI847" s="708"/>
      <c r="BJ847" s="708"/>
      <c r="BK847" s="708"/>
      <c r="BL847" s="708"/>
      <c r="BM847" s="708"/>
    </row>
    <row r="848">
      <c r="A848" s="704"/>
      <c r="B848" s="708"/>
      <c r="C848" s="765"/>
      <c r="D848" s="708"/>
      <c r="E848" s="708"/>
      <c r="F848" s="708"/>
      <c r="G848" s="708"/>
      <c r="H848" s="708"/>
      <c r="I848" s="708"/>
      <c r="J848" s="708"/>
      <c r="K848" s="708"/>
      <c r="L848" s="708"/>
      <c r="M848" s="708"/>
      <c r="N848" s="708"/>
      <c r="O848" s="708"/>
      <c r="P848" s="708"/>
      <c r="Q848" s="708"/>
      <c r="R848" s="708"/>
      <c r="S848" s="708"/>
      <c r="T848" s="708"/>
      <c r="U848" s="708"/>
      <c r="V848" s="708"/>
      <c r="W848" s="708"/>
      <c r="X848" s="708"/>
      <c r="Y848" s="708"/>
      <c r="Z848" s="708"/>
      <c r="AA848" s="708"/>
      <c r="AB848" s="708"/>
      <c r="AC848" s="708"/>
      <c r="AD848" s="708"/>
      <c r="AE848" s="708"/>
      <c r="AF848" s="708"/>
      <c r="AG848" s="708"/>
      <c r="AH848" s="708"/>
      <c r="AI848" s="708"/>
      <c r="AJ848" s="708"/>
      <c r="AK848" s="708"/>
      <c r="AL848" s="708"/>
      <c r="AM848" s="708"/>
      <c r="AN848" s="708"/>
      <c r="AO848" s="708"/>
      <c r="AP848" s="708"/>
      <c r="AQ848" s="708"/>
      <c r="AR848" s="708"/>
      <c r="AS848" s="708"/>
      <c r="AT848" s="708"/>
      <c r="AU848" s="708"/>
      <c r="AV848" s="708"/>
      <c r="AW848" s="708"/>
      <c r="AX848" s="708"/>
      <c r="AY848" s="708"/>
      <c r="AZ848" s="708"/>
      <c r="BA848" s="708"/>
      <c r="BB848" s="708"/>
      <c r="BC848" s="708"/>
      <c r="BD848" s="708"/>
      <c r="BE848" s="708"/>
      <c r="BF848" s="708"/>
      <c r="BG848" s="708"/>
      <c r="BH848" s="708"/>
      <c r="BI848" s="708"/>
      <c r="BJ848" s="708"/>
      <c r="BK848" s="708"/>
      <c r="BL848" s="708"/>
      <c r="BM848" s="708"/>
    </row>
    <row r="849">
      <c r="A849" s="704"/>
      <c r="B849" s="708"/>
      <c r="C849" s="765"/>
      <c r="D849" s="708"/>
      <c r="E849" s="708"/>
      <c r="F849" s="708"/>
      <c r="G849" s="708"/>
      <c r="H849" s="708"/>
      <c r="I849" s="708"/>
      <c r="J849" s="708"/>
      <c r="K849" s="708"/>
      <c r="L849" s="708"/>
      <c r="M849" s="708"/>
      <c r="N849" s="708"/>
      <c r="O849" s="708"/>
      <c r="P849" s="708"/>
      <c r="Q849" s="708"/>
      <c r="R849" s="708"/>
      <c r="S849" s="708"/>
      <c r="T849" s="708"/>
      <c r="U849" s="708"/>
      <c r="V849" s="708"/>
      <c r="W849" s="708"/>
      <c r="X849" s="708"/>
      <c r="Y849" s="708"/>
      <c r="Z849" s="708"/>
      <c r="AA849" s="708"/>
      <c r="AB849" s="708"/>
      <c r="AC849" s="708"/>
      <c r="AD849" s="708"/>
      <c r="AE849" s="708"/>
      <c r="AF849" s="708"/>
      <c r="AG849" s="708"/>
      <c r="AH849" s="708"/>
      <c r="AI849" s="708"/>
      <c r="AJ849" s="708"/>
      <c r="AK849" s="708"/>
      <c r="AL849" s="708"/>
      <c r="AM849" s="708"/>
      <c r="AN849" s="708"/>
      <c r="AO849" s="708"/>
      <c r="AP849" s="708"/>
      <c r="AQ849" s="708"/>
      <c r="AR849" s="708"/>
      <c r="AS849" s="708"/>
      <c r="AT849" s="708"/>
      <c r="AU849" s="708"/>
      <c r="AV849" s="708"/>
      <c r="AW849" s="708"/>
      <c r="AX849" s="708"/>
      <c r="AY849" s="708"/>
      <c r="AZ849" s="708"/>
      <c r="BA849" s="708"/>
      <c r="BB849" s="708"/>
      <c r="BC849" s="708"/>
      <c r="BD849" s="708"/>
      <c r="BE849" s="708"/>
      <c r="BF849" s="708"/>
      <c r="BG849" s="708"/>
      <c r="BH849" s="708"/>
      <c r="BI849" s="708"/>
      <c r="BJ849" s="708"/>
      <c r="BK849" s="708"/>
      <c r="BL849" s="708"/>
      <c r="BM849" s="708"/>
    </row>
    <row r="850">
      <c r="A850" s="704"/>
      <c r="B850" s="708"/>
      <c r="C850" s="765"/>
      <c r="D850" s="708"/>
      <c r="E850" s="708"/>
      <c r="F850" s="708"/>
      <c r="G850" s="708"/>
      <c r="H850" s="708"/>
      <c r="I850" s="708"/>
      <c r="J850" s="708"/>
      <c r="K850" s="708"/>
      <c r="L850" s="708"/>
      <c r="M850" s="708"/>
      <c r="N850" s="708"/>
      <c r="O850" s="708"/>
      <c r="P850" s="708"/>
      <c r="Q850" s="708"/>
      <c r="R850" s="708"/>
      <c r="S850" s="708"/>
      <c r="T850" s="708"/>
      <c r="U850" s="708"/>
      <c r="V850" s="708"/>
      <c r="W850" s="708"/>
      <c r="X850" s="708"/>
      <c r="Y850" s="708"/>
      <c r="Z850" s="708"/>
      <c r="AA850" s="708"/>
      <c r="AB850" s="708"/>
      <c r="AC850" s="708"/>
      <c r="AD850" s="708"/>
      <c r="AE850" s="708"/>
      <c r="AF850" s="708"/>
      <c r="AG850" s="708"/>
      <c r="AH850" s="708"/>
      <c r="AI850" s="708"/>
      <c r="AJ850" s="708"/>
      <c r="AK850" s="708"/>
      <c r="AL850" s="708"/>
      <c r="AM850" s="708"/>
      <c r="AN850" s="708"/>
      <c r="AO850" s="708"/>
      <c r="AP850" s="708"/>
      <c r="AQ850" s="708"/>
      <c r="AR850" s="708"/>
      <c r="AS850" s="708"/>
      <c r="AT850" s="708"/>
      <c r="AU850" s="708"/>
      <c r="AV850" s="708"/>
      <c r="AW850" s="708"/>
      <c r="AX850" s="708"/>
      <c r="AY850" s="708"/>
      <c r="AZ850" s="708"/>
      <c r="BA850" s="708"/>
      <c r="BB850" s="708"/>
      <c r="BC850" s="708"/>
      <c r="BD850" s="708"/>
      <c r="BE850" s="708"/>
      <c r="BF850" s="708"/>
      <c r="BG850" s="708"/>
      <c r="BH850" s="708"/>
      <c r="BI850" s="708"/>
      <c r="BJ850" s="708"/>
      <c r="BK850" s="708"/>
      <c r="BL850" s="708"/>
      <c r="BM850" s="708"/>
    </row>
    <row r="851">
      <c r="A851" s="704"/>
      <c r="B851" s="708"/>
      <c r="C851" s="765"/>
      <c r="D851" s="708"/>
      <c r="E851" s="708"/>
      <c r="F851" s="708"/>
      <c r="G851" s="708"/>
      <c r="H851" s="708"/>
      <c r="I851" s="708"/>
      <c r="J851" s="708"/>
      <c r="K851" s="708"/>
      <c r="L851" s="708"/>
      <c r="M851" s="708"/>
      <c r="N851" s="708"/>
      <c r="O851" s="708"/>
      <c r="P851" s="708"/>
      <c r="Q851" s="708"/>
      <c r="R851" s="708"/>
      <c r="S851" s="708"/>
      <c r="T851" s="708"/>
      <c r="U851" s="708"/>
      <c r="V851" s="708"/>
      <c r="W851" s="708"/>
      <c r="X851" s="708"/>
      <c r="Y851" s="708"/>
      <c r="Z851" s="708"/>
      <c r="AA851" s="708"/>
      <c r="AB851" s="708"/>
      <c r="AC851" s="708"/>
      <c r="AD851" s="708"/>
      <c r="AE851" s="708"/>
      <c r="AF851" s="708"/>
      <c r="AG851" s="708"/>
      <c r="AH851" s="708"/>
      <c r="AI851" s="708"/>
      <c r="AJ851" s="708"/>
      <c r="AK851" s="708"/>
      <c r="AL851" s="708"/>
      <c r="AM851" s="708"/>
      <c r="AN851" s="708"/>
      <c r="AO851" s="708"/>
      <c r="AP851" s="708"/>
      <c r="AQ851" s="708"/>
      <c r="AR851" s="708"/>
      <c r="AS851" s="708"/>
      <c r="AT851" s="708"/>
      <c r="AU851" s="708"/>
      <c r="AV851" s="708"/>
      <c r="AW851" s="708"/>
      <c r="AX851" s="708"/>
      <c r="AY851" s="708"/>
      <c r="AZ851" s="708"/>
      <c r="BA851" s="708"/>
      <c r="BB851" s="708"/>
      <c r="BC851" s="708"/>
      <c r="BD851" s="708"/>
      <c r="BE851" s="708"/>
      <c r="BF851" s="708"/>
      <c r="BG851" s="708"/>
      <c r="BH851" s="708"/>
      <c r="BI851" s="708"/>
      <c r="BJ851" s="708"/>
      <c r="BK851" s="708"/>
      <c r="BL851" s="708"/>
      <c r="BM851" s="708"/>
    </row>
    <row r="852">
      <c r="A852" s="704"/>
      <c r="B852" s="708"/>
      <c r="C852" s="765"/>
      <c r="D852" s="708"/>
      <c r="E852" s="708"/>
      <c r="F852" s="708"/>
      <c r="G852" s="708"/>
      <c r="H852" s="708"/>
      <c r="I852" s="708"/>
      <c r="J852" s="708"/>
      <c r="K852" s="708"/>
      <c r="L852" s="708"/>
      <c r="M852" s="708"/>
      <c r="N852" s="708"/>
      <c r="O852" s="708"/>
      <c r="P852" s="708"/>
      <c r="Q852" s="708"/>
      <c r="R852" s="708"/>
      <c r="S852" s="708"/>
      <c r="T852" s="708"/>
      <c r="U852" s="708"/>
      <c r="V852" s="708"/>
      <c r="W852" s="708"/>
      <c r="X852" s="708"/>
      <c r="Y852" s="708"/>
      <c r="Z852" s="708"/>
      <c r="AA852" s="708"/>
      <c r="AB852" s="708"/>
      <c r="AC852" s="708"/>
      <c r="AD852" s="708"/>
      <c r="AE852" s="708"/>
      <c r="AF852" s="708"/>
      <c r="AG852" s="708"/>
      <c r="AH852" s="708"/>
      <c r="AI852" s="708"/>
      <c r="AJ852" s="708"/>
      <c r="AK852" s="708"/>
      <c r="AL852" s="708"/>
      <c r="AM852" s="708"/>
      <c r="AN852" s="708"/>
      <c r="AO852" s="708"/>
      <c r="AP852" s="708"/>
      <c r="AQ852" s="708"/>
      <c r="AR852" s="708"/>
      <c r="AS852" s="708"/>
      <c r="AT852" s="708"/>
      <c r="AU852" s="708"/>
      <c r="AV852" s="708"/>
      <c r="AW852" s="708"/>
      <c r="AX852" s="708"/>
      <c r="AY852" s="708"/>
      <c r="AZ852" s="708"/>
      <c r="BA852" s="708"/>
      <c r="BB852" s="708"/>
      <c r="BC852" s="708"/>
      <c r="BD852" s="708"/>
      <c r="BE852" s="708"/>
      <c r="BF852" s="708"/>
      <c r="BG852" s="708"/>
      <c r="BH852" s="708"/>
      <c r="BI852" s="708"/>
      <c r="BJ852" s="708"/>
      <c r="BK852" s="708"/>
      <c r="BL852" s="708"/>
      <c r="BM852" s="708"/>
    </row>
    <row r="853">
      <c r="A853" s="704"/>
      <c r="B853" s="708"/>
      <c r="C853" s="765"/>
      <c r="D853" s="708"/>
      <c r="E853" s="708"/>
      <c r="F853" s="708"/>
      <c r="G853" s="708"/>
      <c r="H853" s="708"/>
      <c r="I853" s="708"/>
      <c r="J853" s="708"/>
      <c r="K853" s="708"/>
      <c r="L853" s="708"/>
      <c r="M853" s="708"/>
      <c r="N853" s="708"/>
      <c r="O853" s="708"/>
      <c r="P853" s="708"/>
      <c r="Q853" s="708"/>
      <c r="R853" s="708"/>
      <c r="S853" s="708"/>
      <c r="T853" s="708"/>
      <c r="U853" s="708"/>
      <c r="V853" s="708"/>
      <c r="W853" s="708"/>
      <c r="X853" s="708"/>
      <c r="Y853" s="708"/>
      <c r="Z853" s="708"/>
      <c r="AA853" s="708"/>
      <c r="AB853" s="708"/>
      <c r="AC853" s="708"/>
      <c r="AD853" s="708"/>
      <c r="AE853" s="708"/>
      <c r="AF853" s="708"/>
      <c r="AG853" s="708"/>
      <c r="AH853" s="708"/>
      <c r="AI853" s="708"/>
      <c r="AJ853" s="708"/>
      <c r="AK853" s="708"/>
      <c r="AL853" s="708"/>
      <c r="AM853" s="708"/>
      <c r="AN853" s="708"/>
      <c r="AO853" s="708"/>
      <c r="AP853" s="708"/>
      <c r="AQ853" s="708"/>
      <c r="AR853" s="708"/>
      <c r="AS853" s="708"/>
      <c r="AT853" s="708"/>
      <c r="AU853" s="708"/>
      <c r="AV853" s="708"/>
      <c r="AW853" s="708"/>
      <c r="AX853" s="708"/>
      <c r="AY853" s="708"/>
      <c r="AZ853" s="708"/>
      <c r="BA853" s="708"/>
      <c r="BB853" s="708"/>
      <c r="BC853" s="708"/>
      <c r="BD853" s="708"/>
      <c r="BE853" s="708"/>
      <c r="BF853" s="708"/>
      <c r="BG853" s="708"/>
      <c r="BH853" s="708"/>
      <c r="BI853" s="708"/>
      <c r="BJ853" s="708"/>
      <c r="BK853" s="708"/>
      <c r="BL853" s="708"/>
      <c r="BM853" s="708"/>
    </row>
    <row r="854">
      <c r="A854" s="704"/>
      <c r="B854" s="708"/>
      <c r="C854" s="765"/>
      <c r="D854" s="708"/>
      <c r="E854" s="708"/>
      <c r="F854" s="708"/>
      <c r="G854" s="708"/>
      <c r="H854" s="708"/>
      <c r="I854" s="708"/>
      <c r="J854" s="708"/>
      <c r="K854" s="708"/>
      <c r="L854" s="708"/>
      <c r="M854" s="708"/>
      <c r="N854" s="708"/>
      <c r="O854" s="708"/>
      <c r="P854" s="708"/>
      <c r="Q854" s="708"/>
      <c r="R854" s="708"/>
      <c r="S854" s="708"/>
      <c r="T854" s="708"/>
      <c r="U854" s="708"/>
      <c r="V854" s="708"/>
      <c r="W854" s="708"/>
      <c r="X854" s="708"/>
      <c r="Y854" s="708"/>
      <c r="Z854" s="708"/>
      <c r="AA854" s="708"/>
      <c r="AB854" s="708"/>
      <c r="AC854" s="708"/>
      <c r="AD854" s="708"/>
      <c r="AE854" s="708"/>
      <c r="AF854" s="708"/>
      <c r="AG854" s="708"/>
      <c r="AH854" s="708"/>
      <c r="AI854" s="708"/>
      <c r="AJ854" s="708"/>
      <c r="AK854" s="708"/>
      <c r="AL854" s="708"/>
      <c r="AM854" s="708"/>
      <c r="AN854" s="708"/>
      <c r="AO854" s="708"/>
      <c r="AP854" s="708"/>
      <c r="AQ854" s="708"/>
      <c r="AR854" s="708"/>
      <c r="AS854" s="708"/>
      <c r="AT854" s="708"/>
      <c r="AU854" s="708"/>
      <c r="AV854" s="708"/>
      <c r="AW854" s="708"/>
      <c r="AX854" s="708"/>
      <c r="AY854" s="708"/>
      <c r="AZ854" s="708"/>
      <c r="BA854" s="708"/>
      <c r="BB854" s="708"/>
      <c r="BC854" s="708"/>
      <c r="BD854" s="708"/>
      <c r="BE854" s="708"/>
      <c r="BF854" s="708"/>
      <c r="BG854" s="708"/>
      <c r="BH854" s="708"/>
      <c r="BI854" s="708"/>
      <c r="BJ854" s="708"/>
      <c r="BK854" s="708"/>
      <c r="BL854" s="708"/>
      <c r="BM854" s="708"/>
    </row>
    <row r="855">
      <c r="A855" s="704"/>
      <c r="B855" s="708"/>
      <c r="C855" s="765"/>
      <c r="D855" s="708"/>
      <c r="E855" s="708"/>
      <c r="F855" s="708"/>
      <c r="G855" s="708"/>
      <c r="H855" s="708"/>
      <c r="I855" s="708"/>
      <c r="J855" s="708"/>
      <c r="K855" s="708"/>
      <c r="L855" s="708"/>
      <c r="M855" s="708"/>
      <c r="N855" s="708"/>
      <c r="O855" s="708"/>
      <c r="P855" s="708"/>
      <c r="Q855" s="708"/>
      <c r="R855" s="708"/>
      <c r="S855" s="708"/>
      <c r="T855" s="708"/>
      <c r="U855" s="708"/>
      <c r="V855" s="708"/>
      <c r="W855" s="708"/>
      <c r="X855" s="708"/>
      <c r="Y855" s="708"/>
      <c r="Z855" s="708"/>
      <c r="AA855" s="708"/>
      <c r="AB855" s="708"/>
      <c r="AC855" s="708"/>
      <c r="AD855" s="708"/>
      <c r="AE855" s="708"/>
      <c r="AF855" s="708"/>
      <c r="AG855" s="708"/>
      <c r="AH855" s="708"/>
      <c r="AI855" s="708"/>
      <c r="AJ855" s="708"/>
      <c r="AK855" s="708"/>
      <c r="AL855" s="708"/>
      <c r="AM855" s="708"/>
      <c r="AN855" s="708"/>
      <c r="AO855" s="708"/>
      <c r="AP855" s="708"/>
      <c r="AQ855" s="708"/>
      <c r="AR855" s="708"/>
      <c r="AS855" s="708"/>
      <c r="AT855" s="708"/>
      <c r="AU855" s="708"/>
      <c r="AV855" s="708"/>
      <c r="AW855" s="708"/>
      <c r="AX855" s="708"/>
      <c r="AY855" s="708"/>
      <c r="AZ855" s="708"/>
      <c r="BA855" s="708"/>
      <c r="BB855" s="708"/>
      <c r="BC855" s="708"/>
      <c r="BD855" s="708"/>
      <c r="BE855" s="708"/>
      <c r="BF855" s="708"/>
      <c r="BG855" s="708"/>
      <c r="BH855" s="708"/>
      <c r="BI855" s="708"/>
      <c r="BJ855" s="708"/>
      <c r="BK855" s="708"/>
      <c r="BL855" s="708"/>
      <c r="BM855" s="708"/>
    </row>
    <row r="856">
      <c r="A856" s="704"/>
      <c r="B856" s="708"/>
      <c r="C856" s="765"/>
      <c r="D856" s="708"/>
      <c r="E856" s="708"/>
      <c r="F856" s="708"/>
      <c r="G856" s="708"/>
      <c r="H856" s="708"/>
      <c r="I856" s="708"/>
      <c r="J856" s="708"/>
      <c r="K856" s="708"/>
      <c r="L856" s="708"/>
      <c r="M856" s="708"/>
      <c r="N856" s="708"/>
      <c r="O856" s="708"/>
      <c r="P856" s="708"/>
      <c r="Q856" s="708"/>
      <c r="R856" s="708"/>
      <c r="S856" s="708"/>
      <c r="T856" s="708"/>
      <c r="U856" s="708"/>
      <c r="V856" s="708"/>
      <c r="W856" s="708"/>
      <c r="X856" s="708"/>
      <c r="Y856" s="708"/>
      <c r="Z856" s="708"/>
      <c r="AA856" s="708"/>
      <c r="AB856" s="708"/>
      <c r="AC856" s="708"/>
      <c r="AD856" s="708"/>
      <c r="AE856" s="708"/>
      <c r="AF856" s="708"/>
      <c r="AG856" s="708"/>
      <c r="AH856" s="708"/>
      <c r="AI856" s="708"/>
      <c r="AJ856" s="708"/>
      <c r="AK856" s="708"/>
      <c r="AL856" s="708"/>
      <c r="AM856" s="708"/>
      <c r="AN856" s="708"/>
      <c r="AO856" s="708"/>
      <c r="AP856" s="708"/>
      <c r="AQ856" s="708"/>
      <c r="AR856" s="708"/>
      <c r="AS856" s="708"/>
      <c r="AT856" s="708"/>
      <c r="AU856" s="708"/>
      <c r="AV856" s="708"/>
      <c r="AW856" s="708"/>
      <c r="AX856" s="708"/>
      <c r="AY856" s="708"/>
      <c r="AZ856" s="708"/>
      <c r="BA856" s="708"/>
      <c r="BB856" s="708"/>
      <c r="BC856" s="708"/>
      <c r="BD856" s="708"/>
      <c r="BE856" s="708"/>
      <c r="BF856" s="708"/>
      <c r="BG856" s="708"/>
      <c r="BH856" s="708"/>
      <c r="BI856" s="708"/>
      <c r="BJ856" s="708"/>
      <c r="BK856" s="708"/>
      <c r="BL856" s="708"/>
      <c r="BM856" s="708"/>
    </row>
    <row r="857">
      <c r="A857" s="704"/>
      <c r="B857" s="708"/>
      <c r="C857" s="765"/>
      <c r="D857" s="708"/>
      <c r="E857" s="708"/>
      <c r="F857" s="708"/>
      <c r="G857" s="708"/>
      <c r="H857" s="708"/>
      <c r="I857" s="708"/>
      <c r="J857" s="708"/>
      <c r="K857" s="708"/>
      <c r="L857" s="708"/>
      <c r="M857" s="708"/>
      <c r="N857" s="708"/>
      <c r="O857" s="708"/>
      <c r="P857" s="708"/>
      <c r="Q857" s="708"/>
      <c r="R857" s="708"/>
      <c r="S857" s="708"/>
      <c r="T857" s="708"/>
      <c r="U857" s="708"/>
      <c r="V857" s="708"/>
      <c r="W857" s="708"/>
      <c r="X857" s="708"/>
      <c r="Y857" s="708"/>
      <c r="Z857" s="708"/>
      <c r="AA857" s="708"/>
      <c r="AB857" s="708"/>
      <c r="AC857" s="708"/>
      <c r="AD857" s="708"/>
      <c r="AE857" s="708"/>
      <c r="AF857" s="708"/>
      <c r="AG857" s="708"/>
      <c r="AH857" s="708"/>
      <c r="AI857" s="708"/>
      <c r="AJ857" s="708"/>
      <c r="AK857" s="708"/>
      <c r="AL857" s="708"/>
      <c r="AM857" s="708"/>
      <c r="AN857" s="708"/>
      <c r="AO857" s="708"/>
      <c r="AP857" s="708"/>
      <c r="AQ857" s="708"/>
      <c r="AR857" s="708"/>
      <c r="AS857" s="708"/>
      <c r="AT857" s="708"/>
      <c r="AU857" s="708"/>
      <c r="AV857" s="708"/>
      <c r="AW857" s="708"/>
      <c r="AX857" s="708"/>
      <c r="AY857" s="708"/>
      <c r="AZ857" s="708"/>
      <c r="BA857" s="708"/>
      <c r="BB857" s="708"/>
      <c r="BC857" s="708"/>
      <c r="BD857" s="708"/>
      <c r="BE857" s="708"/>
      <c r="BF857" s="708"/>
      <c r="BG857" s="708"/>
      <c r="BH857" s="708"/>
      <c r="BI857" s="708"/>
      <c r="BJ857" s="708"/>
      <c r="BK857" s="708"/>
      <c r="BL857" s="708"/>
      <c r="BM857" s="708"/>
    </row>
    <row r="858">
      <c r="A858" s="704"/>
      <c r="B858" s="708"/>
      <c r="C858" s="765"/>
      <c r="D858" s="708"/>
      <c r="E858" s="708"/>
      <c r="F858" s="708"/>
      <c r="G858" s="708"/>
      <c r="H858" s="708"/>
      <c r="I858" s="708"/>
      <c r="J858" s="708"/>
      <c r="K858" s="708"/>
      <c r="L858" s="708"/>
      <c r="M858" s="708"/>
      <c r="N858" s="708"/>
      <c r="O858" s="708"/>
      <c r="P858" s="708"/>
      <c r="Q858" s="708"/>
      <c r="R858" s="708"/>
      <c r="S858" s="708"/>
      <c r="T858" s="708"/>
      <c r="U858" s="708"/>
      <c r="V858" s="708"/>
      <c r="W858" s="708"/>
      <c r="X858" s="708"/>
      <c r="Y858" s="708"/>
      <c r="Z858" s="708"/>
      <c r="AA858" s="708"/>
      <c r="AB858" s="708"/>
      <c r="AC858" s="708"/>
      <c r="AD858" s="708"/>
      <c r="AE858" s="708"/>
      <c r="AF858" s="708"/>
      <c r="AG858" s="708"/>
      <c r="AH858" s="708"/>
      <c r="AI858" s="708"/>
      <c r="AJ858" s="708"/>
      <c r="AK858" s="708"/>
      <c r="AL858" s="708"/>
      <c r="AM858" s="708"/>
      <c r="AN858" s="708"/>
      <c r="AO858" s="708"/>
      <c r="AP858" s="708"/>
      <c r="AQ858" s="708"/>
      <c r="AR858" s="708"/>
      <c r="AS858" s="708"/>
      <c r="AT858" s="708"/>
      <c r="AU858" s="708"/>
      <c r="AV858" s="708"/>
      <c r="AW858" s="708"/>
      <c r="AX858" s="708"/>
      <c r="AY858" s="708"/>
      <c r="AZ858" s="708"/>
      <c r="BA858" s="708"/>
      <c r="BB858" s="708"/>
      <c r="BC858" s="708"/>
      <c r="BD858" s="708"/>
      <c r="BE858" s="708"/>
      <c r="BF858" s="708"/>
      <c r="BG858" s="708"/>
      <c r="BH858" s="708"/>
      <c r="BI858" s="708"/>
      <c r="BJ858" s="708"/>
      <c r="BK858" s="708"/>
      <c r="BL858" s="708"/>
      <c r="BM858" s="708"/>
    </row>
    <row r="859">
      <c r="A859" s="704"/>
      <c r="B859" s="708"/>
      <c r="C859" s="765"/>
      <c r="D859" s="708"/>
      <c r="E859" s="708"/>
      <c r="F859" s="708"/>
      <c r="G859" s="708"/>
      <c r="H859" s="708"/>
      <c r="I859" s="708"/>
      <c r="J859" s="708"/>
      <c r="K859" s="708"/>
      <c r="L859" s="708"/>
      <c r="M859" s="708"/>
      <c r="N859" s="708"/>
      <c r="O859" s="708"/>
      <c r="P859" s="708"/>
      <c r="Q859" s="708"/>
      <c r="R859" s="708"/>
      <c r="S859" s="708"/>
      <c r="T859" s="708"/>
      <c r="U859" s="708"/>
      <c r="V859" s="708"/>
      <c r="W859" s="708"/>
      <c r="X859" s="708"/>
      <c r="Y859" s="708"/>
      <c r="Z859" s="708"/>
      <c r="AA859" s="708"/>
      <c r="AB859" s="708"/>
      <c r="AC859" s="708"/>
      <c r="AD859" s="708"/>
      <c r="AE859" s="708"/>
      <c r="AF859" s="708"/>
      <c r="AG859" s="708"/>
      <c r="AH859" s="708"/>
      <c r="AI859" s="708"/>
      <c r="AJ859" s="708"/>
      <c r="AK859" s="708"/>
      <c r="AL859" s="708"/>
      <c r="AM859" s="708"/>
      <c r="AN859" s="708"/>
      <c r="AO859" s="708"/>
      <c r="AP859" s="708"/>
      <c r="AQ859" s="708"/>
      <c r="AR859" s="708"/>
      <c r="AS859" s="708"/>
      <c r="AT859" s="708"/>
      <c r="AU859" s="708"/>
      <c r="AV859" s="708"/>
      <c r="AW859" s="708"/>
      <c r="AX859" s="708"/>
      <c r="AY859" s="708"/>
      <c r="AZ859" s="708"/>
      <c r="BA859" s="708"/>
      <c r="BB859" s="708"/>
      <c r="BC859" s="708"/>
      <c r="BD859" s="708"/>
      <c r="BE859" s="708"/>
      <c r="BF859" s="708"/>
      <c r="BG859" s="708"/>
      <c r="BH859" s="708"/>
      <c r="BI859" s="708"/>
      <c r="BJ859" s="708"/>
      <c r="BK859" s="708"/>
      <c r="BL859" s="708"/>
      <c r="BM859" s="708"/>
    </row>
    <row r="860">
      <c r="A860" s="704"/>
      <c r="B860" s="708"/>
      <c r="C860" s="765"/>
      <c r="D860" s="708"/>
      <c r="E860" s="708"/>
      <c r="F860" s="708"/>
      <c r="G860" s="708"/>
      <c r="H860" s="708"/>
      <c r="I860" s="708"/>
      <c r="J860" s="708"/>
      <c r="K860" s="708"/>
      <c r="L860" s="708"/>
      <c r="M860" s="708"/>
      <c r="N860" s="708"/>
      <c r="O860" s="708"/>
      <c r="P860" s="708"/>
      <c r="Q860" s="708"/>
      <c r="R860" s="708"/>
      <c r="S860" s="708"/>
      <c r="T860" s="708"/>
      <c r="U860" s="708"/>
      <c r="V860" s="708"/>
      <c r="W860" s="708"/>
      <c r="X860" s="708"/>
      <c r="Y860" s="708"/>
      <c r="Z860" s="708"/>
      <c r="AA860" s="708"/>
      <c r="AB860" s="708"/>
      <c r="AC860" s="708"/>
      <c r="AD860" s="708"/>
      <c r="AE860" s="708"/>
      <c r="AF860" s="708"/>
      <c r="AG860" s="708"/>
      <c r="AH860" s="708"/>
      <c r="AI860" s="708"/>
      <c r="AJ860" s="708"/>
      <c r="AK860" s="708"/>
      <c r="AL860" s="708"/>
      <c r="AM860" s="708"/>
      <c r="AN860" s="708"/>
      <c r="AO860" s="708"/>
      <c r="AP860" s="708"/>
      <c r="AQ860" s="708"/>
      <c r="AR860" s="708"/>
      <c r="AS860" s="708"/>
      <c r="AT860" s="708"/>
      <c r="AU860" s="708"/>
      <c r="AV860" s="708"/>
      <c r="AW860" s="708"/>
      <c r="AX860" s="708"/>
      <c r="AY860" s="708"/>
      <c r="AZ860" s="708"/>
      <c r="BA860" s="708"/>
      <c r="BB860" s="708"/>
      <c r="BC860" s="708"/>
      <c r="BD860" s="708"/>
      <c r="BE860" s="708"/>
      <c r="BF860" s="708"/>
      <c r="BG860" s="708"/>
      <c r="BH860" s="708"/>
      <c r="BI860" s="708"/>
      <c r="BJ860" s="708"/>
      <c r="BK860" s="708"/>
      <c r="BL860" s="708"/>
      <c r="BM860" s="708"/>
    </row>
    <row r="861">
      <c r="A861" s="704"/>
      <c r="B861" s="708"/>
      <c r="C861" s="765"/>
      <c r="D861" s="708"/>
      <c r="E861" s="708"/>
      <c r="F861" s="708"/>
      <c r="G861" s="708"/>
      <c r="H861" s="708"/>
      <c r="I861" s="708"/>
      <c r="J861" s="708"/>
      <c r="K861" s="708"/>
      <c r="L861" s="708"/>
      <c r="M861" s="708"/>
      <c r="N861" s="708"/>
      <c r="O861" s="708"/>
      <c r="P861" s="708"/>
      <c r="Q861" s="708"/>
      <c r="R861" s="708"/>
      <c r="S861" s="708"/>
      <c r="T861" s="708"/>
      <c r="U861" s="708"/>
      <c r="V861" s="708"/>
      <c r="W861" s="708"/>
      <c r="X861" s="708"/>
      <c r="Y861" s="708"/>
      <c r="Z861" s="708"/>
      <c r="AA861" s="708"/>
      <c r="AB861" s="708"/>
      <c r="AC861" s="708"/>
      <c r="AD861" s="708"/>
      <c r="AE861" s="708"/>
      <c r="AF861" s="708"/>
      <c r="AG861" s="708"/>
      <c r="AH861" s="708"/>
      <c r="AI861" s="708"/>
      <c r="AJ861" s="708"/>
      <c r="AK861" s="708"/>
      <c r="AL861" s="708"/>
      <c r="AM861" s="708"/>
      <c r="AN861" s="708"/>
      <c r="AO861" s="708"/>
      <c r="AP861" s="708"/>
      <c r="AQ861" s="708"/>
      <c r="AR861" s="708"/>
      <c r="AS861" s="708"/>
      <c r="AT861" s="708"/>
      <c r="AU861" s="708"/>
      <c r="AV861" s="708"/>
      <c r="AW861" s="708"/>
      <c r="AX861" s="708"/>
      <c r="AY861" s="708"/>
      <c r="AZ861" s="708"/>
      <c r="BA861" s="708"/>
      <c r="BB861" s="708"/>
      <c r="BC861" s="708"/>
      <c r="BD861" s="708"/>
      <c r="BE861" s="708"/>
      <c r="BF861" s="708"/>
      <c r="BG861" s="708"/>
      <c r="BH861" s="708"/>
      <c r="BI861" s="708"/>
      <c r="BJ861" s="708"/>
      <c r="BK861" s="708"/>
      <c r="BL861" s="708"/>
      <c r="BM861" s="708"/>
    </row>
    <row r="862">
      <c r="A862" s="704"/>
      <c r="B862" s="708"/>
      <c r="C862" s="765"/>
      <c r="D862" s="708"/>
      <c r="E862" s="708"/>
      <c r="F862" s="708"/>
      <c r="G862" s="708"/>
      <c r="H862" s="708"/>
      <c r="I862" s="708"/>
      <c r="J862" s="708"/>
      <c r="K862" s="708"/>
      <c r="L862" s="708"/>
      <c r="M862" s="708"/>
      <c r="N862" s="708"/>
      <c r="O862" s="708"/>
      <c r="P862" s="708"/>
      <c r="Q862" s="708"/>
      <c r="R862" s="708"/>
      <c r="S862" s="708"/>
      <c r="T862" s="708"/>
      <c r="U862" s="708"/>
      <c r="V862" s="708"/>
      <c r="W862" s="708"/>
      <c r="X862" s="708"/>
      <c r="Y862" s="708"/>
      <c r="Z862" s="708"/>
      <c r="AA862" s="708"/>
      <c r="AB862" s="708"/>
      <c r="AC862" s="708"/>
      <c r="AD862" s="708"/>
      <c r="AE862" s="708"/>
      <c r="AF862" s="708"/>
      <c r="AG862" s="708"/>
      <c r="AH862" s="708"/>
      <c r="AI862" s="708"/>
      <c r="AJ862" s="708"/>
      <c r="AK862" s="708"/>
      <c r="AL862" s="708"/>
      <c r="AM862" s="708"/>
      <c r="AN862" s="708"/>
      <c r="AO862" s="708"/>
      <c r="AP862" s="708"/>
      <c r="AQ862" s="708"/>
      <c r="AR862" s="708"/>
      <c r="AS862" s="708"/>
      <c r="AT862" s="708"/>
      <c r="AU862" s="708"/>
      <c r="AV862" s="708"/>
      <c r="AW862" s="708"/>
      <c r="AX862" s="708"/>
      <c r="AY862" s="708"/>
      <c r="AZ862" s="708"/>
      <c r="BA862" s="708"/>
      <c r="BB862" s="708"/>
      <c r="BC862" s="708"/>
      <c r="BD862" s="708"/>
      <c r="BE862" s="708"/>
      <c r="BF862" s="708"/>
      <c r="BG862" s="708"/>
      <c r="BH862" s="708"/>
      <c r="BI862" s="708"/>
      <c r="BJ862" s="708"/>
      <c r="BK862" s="708"/>
      <c r="BL862" s="708"/>
      <c r="BM862" s="708"/>
    </row>
    <row r="863">
      <c r="A863" s="704"/>
      <c r="B863" s="708"/>
      <c r="C863" s="765"/>
      <c r="D863" s="708"/>
      <c r="E863" s="708"/>
      <c r="F863" s="708"/>
      <c r="G863" s="708"/>
      <c r="H863" s="708"/>
      <c r="I863" s="708"/>
      <c r="J863" s="708"/>
      <c r="K863" s="708"/>
      <c r="L863" s="708"/>
      <c r="M863" s="708"/>
      <c r="N863" s="708"/>
      <c r="O863" s="708"/>
      <c r="P863" s="708"/>
      <c r="Q863" s="708"/>
      <c r="R863" s="708"/>
      <c r="S863" s="708"/>
      <c r="T863" s="708"/>
      <c r="U863" s="708"/>
      <c r="V863" s="708"/>
      <c r="W863" s="708"/>
      <c r="X863" s="708"/>
      <c r="Y863" s="708"/>
      <c r="Z863" s="708"/>
      <c r="AA863" s="708"/>
      <c r="AB863" s="708"/>
      <c r="AC863" s="708"/>
      <c r="AD863" s="708"/>
      <c r="AE863" s="708"/>
      <c r="AF863" s="708"/>
      <c r="AG863" s="708"/>
      <c r="AH863" s="708"/>
      <c r="AI863" s="708"/>
      <c r="AJ863" s="708"/>
      <c r="AK863" s="708"/>
      <c r="AL863" s="708"/>
      <c r="AM863" s="708"/>
      <c r="AN863" s="708"/>
      <c r="AO863" s="708"/>
      <c r="AP863" s="708"/>
      <c r="AQ863" s="708"/>
      <c r="AR863" s="708"/>
      <c r="AS863" s="708"/>
      <c r="AT863" s="708"/>
      <c r="AU863" s="708"/>
      <c r="AV863" s="708"/>
      <c r="AW863" s="708"/>
      <c r="AX863" s="708"/>
      <c r="AY863" s="708"/>
      <c r="AZ863" s="708"/>
      <c r="BA863" s="708"/>
      <c r="BB863" s="708"/>
      <c r="BC863" s="708"/>
      <c r="BD863" s="708"/>
      <c r="BE863" s="708"/>
      <c r="BF863" s="708"/>
      <c r="BG863" s="708"/>
      <c r="BH863" s="708"/>
      <c r="BI863" s="708"/>
      <c r="BJ863" s="708"/>
      <c r="BK863" s="708"/>
      <c r="BL863" s="708"/>
      <c r="BM863" s="708"/>
    </row>
    <row r="864">
      <c r="A864" s="704"/>
      <c r="B864" s="708"/>
      <c r="C864" s="765"/>
      <c r="D864" s="708"/>
      <c r="E864" s="708"/>
      <c r="F864" s="708"/>
      <c r="G864" s="708"/>
      <c r="H864" s="708"/>
      <c r="I864" s="708"/>
      <c r="J864" s="708"/>
      <c r="K864" s="708"/>
      <c r="L864" s="708"/>
      <c r="M864" s="708"/>
      <c r="N864" s="708"/>
      <c r="O864" s="708"/>
      <c r="P864" s="708"/>
      <c r="Q864" s="708"/>
      <c r="R864" s="708"/>
      <c r="S864" s="708"/>
      <c r="T864" s="708"/>
      <c r="U864" s="708"/>
      <c r="V864" s="708"/>
      <c r="W864" s="708"/>
      <c r="X864" s="708"/>
      <c r="Y864" s="708"/>
      <c r="Z864" s="708"/>
      <c r="AA864" s="708"/>
      <c r="AB864" s="708"/>
      <c r="AC864" s="708"/>
      <c r="AD864" s="708"/>
      <c r="AE864" s="708"/>
      <c r="AF864" s="708"/>
      <c r="AG864" s="708"/>
      <c r="AH864" s="708"/>
      <c r="AI864" s="708"/>
      <c r="AJ864" s="708"/>
      <c r="AK864" s="708"/>
      <c r="AL864" s="708"/>
      <c r="AM864" s="708"/>
      <c r="AN864" s="708"/>
      <c r="AO864" s="708"/>
      <c r="AP864" s="708"/>
      <c r="AQ864" s="708"/>
      <c r="AR864" s="708"/>
      <c r="AS864" s="708"/>
      <c r="AT864" s="708"/>
      <c r="AU864" s="708"/>
      <c r="AV864" s="708"/>
      <c r="AW864" s="708"/>
      <c r="AX864" s="708"/>
      <c r="AY864" s="708"/>
      <c r="AZ864" s="708"/>
      <c r="BA864" s="708"/>
      <c r="BB864" s="708"/>
      <c r="BC864" s="708"/>
      <c r="BD864" s="708"/>
      <c r="BE864" s="708"/>
      <c r="BF864" s="708"/>
      <c r="BG864" s="708"/>
      <c r="BH864" s="708"/>
      <c r="BI864" s="708"/>
      <c r="BJ864" s="708"/>
      <c r="BK864" s="708"/>
      <c r="BL864" s="708"/>
      <c r="BM864" s="708"/>
    </row>
    <row r="865">
      <c r="A865" s="704"/>
      <c r="B865" s="708"/>
      <c r="C865" s="765"/>
      <c r="D865" s="708"/>
      <c r="E865" s="708"/>
      <c r="F865" s="708"/>
      <c r="G865" s="708"/>
      <c r="H865" s="708"/>
      <c r="I865" s="708"/>
      <c r="J865" s="708"/>
      <c r="K865" s="708"/>
      <c r="L865" s="708"/>
      <c r="M865" s="708"/>
      <c r="N865" s="708"/>
      <c r="O865" s="708"/>
      <c r="P865" s="708"/>
      <c r="Q865" s="708"/>
      <c r="R865" s="708"/>
      <c r="S865" s="708"/>
      <c r="T865" s="708"/>
      <c r="U865" s="708"/>
      <c r="V865" s="708"/>
      <c r="W865" s="708"/>
      <c r="X865" s="708"/>
      <c r="Y865" s="708"/>
      <c r="Z865" s="708"/>
      <c r="AA865" s="708"/>
      <c r="AB865" s="708"/>
      <c r="AC865" s="708"/>
      <c r="AD865" s="708"/>
      <c r="AE865" s="708"/>
      <c r="AF865" s="708"/>
      <c r="AG865" s="708"/>
      <c r="AH865" s="708"/>
      <c r="AI865" s="708"/>
      <c r="AJ865" s="708"/>
      <c r="AK865" s="708"/>
      <c r="AL865" s="708"/>
      <c r="AM865" s="708"/>
      <c r="AN865" s="708"/>
      <c r="AO865" s="708"/>
      <c r="AP865" s="708"/>
      <c r="AQ865" s="708"/>
      <c r="AR865" s="708"/>
      <c r="AS865" s="708"/>
      <c r="AT865" s="708"/>
      <c r="AU865" s="708"/>
      <c r="AV865" s="708"/>
      <c r="AW865" s="708"/>
      <c r="AX865" s="708"/>
      <c r="AY865" s="708"/>
      <c r="AZ865" s="708"/>
      <c r="BA865" s="708"/>
      <c r="BB865" s="708"/>
      <c r="BC865" s="708"/>
      <c r="BD865" s="708"/>
      <c r="BE865" s="708"/>
      <c r="BF865" s="708"/>
      <c r="BG865" s="708"/>
      <c r="BH865" s="708"/>
      <c r="BI865" s="708"/>
      <c r="BJ865" s="708"/>
      <c r="BK865" s="708"/>
      <c r="BL865" s="708"/>
      <c r="BM865" s="708"/>
    </row>
    <row r="866">
      <c r="A866" s="704"/>
      <c r="B866" s="708"/>
      <c r="C866" s="765"/>
      <c r="D866" s="708"/>
      <c r="E866" s="708"/>
      <c r="F866" s="708"/>
      <c r="G866" s="708"/>
      <c r="H866" s="708"/>
      <c r="I866" s="708"/>
      <c r="J866" s="708"/>
      <c r="K866" s="708"/>
      <c r="L866" s="708"/>
      <c r="M866" s="708"/>
      <c r="N866" s="708"/>
      <c r="O866" s="708"/>
      <c r="P866" s="708"/>
      <c r="Q866" s="708"/>
      <c r="R866" s="708"/>
      <c r="S866" s="708"/>
      <c r="T866" s="708"/>
      <c r="U866" s="708"/>
      <c r="V866" s="708"/>
      <c r="W866" s="708"/>
      <c r="X866" s="708"/>
      <c r="Y866" s="708"/>
      <c r="Z866" s="708"/>
      <c r="AA866" s="708"/>
      <c r="AB866" s="708"/>
      <c r="AC866" s="708"/>
      <c r="AD866" s="708"/>
      <c r="AE866" s="708"/>
      <c r="AF866" s="708"/>
      <c r="AG866" s="708"/>
      <c r="AH866" s="708"/>
      <c r="AI866" s="708"/>
      <c r="AJ866" s="708"/>
      <c r="AK866" s="708"/>
      <c r="AL866" s="708"/>
      <c r="AM866" s="708"/>
      <c r="AN866" s="708"/>
      <c r="AO866" s="708"/>
      <c r="AP866" s="708"/>
      <c r="AQ866" s="708"/>
      <c r="AR866" s="708"/>
      <c r="AS866" s="708"/>
      <c r="AT866" s="708"/>
      <c r="AU866" s="708"/>
      <c r="AV866" s="708"/>
      <c r="AW866" s="708"/>
      <c r="AX866" s="708"/>
      <c r="AY866" s="708"/>
      <c r="AZ866" s="708"/>
      <c r="BA866" s="708"/>
      <c r="BB866" s="708"/>
      <c r="BC866" s="708"/>
      <c r="BD866" s="708"/>
      <c r="BE866" s="708"/>
      <c r="BF866" s="708"/>
      <c r="BG866" s="708"/>
      <c r="BH866" s="708"/>
      <c r="BI866" s="708"/>
      <c r="BJ866" s="708"/>
      <c r="BK866" s="708"/>
      <c r="BL866" s="708"/>
      <c r="BM866" s="708"/>
    </row>
    <row r="867">
      <c r="A867" s="704"/>
      <c r="B867" s="708"/>
      <c r="C867" s="765"/>
      <c r="D867" s="708"/>
      <c r="E867" s="708"/>
      <c r="F867" s="708"/>
      <c r="G867" s="708"/>
      <c r="H867" s="708"/>
      <c r="I867" s="708"/>
      <c r="J867" s="708"/>
      <c r="K867" s="708"/>
      <c r="L867" s="708"/>
      <c r="M867" s="708"/>
      <c r="N867" s="708"/>
      <c r="O867" s="708"/>
      <c r="P867" s="708"/>
      <c r="Q867" s="708"/>
      <c r="R867" s="708"/>
      <c r="S867" s="708"/>
      <c r="T867" s="708"/>
      <c r="U867" s="708"/>
      <c r="V867" s="708"/>
      <c r="W867" s="708"/>
      <c r="X867" s="708"/>
      <c r="Y867" s="708"/>
      <c r="Z867" s="708"/>
      <c r="AA867" s="708"/>
      <c r="AB867" s="708"/>
      <c r="AC867" s="708"/>
      <c r="AD867" s="708"/>
      <c r="AE867" s="708"/>
      <c r="AF867" s="708"/>
      <c r="AG867" s="708"/>
      <c r="AH867" s="708"/>
      <c r="AI867" s="708"/>
      <c r="AJ867" s="708"/>
      <c r="AK867" s="708"/>
      <c r="AL867" s="708"/>
      <c r="AM867" s="708"/>
      <c r="AN867" s="708"/>
      <c r="AO867" s="708"/>
      <c r="AP867" s="708"/>
      <c r="AQ867" s="708"/>
      <c r="AR867" s="708"/>
      <c r="AS867" s="708"/>
      <c r="AT867" s="708"/>
      <c r="AU867" s="708"/>
      <c r="AV867" s="708"/>
      <c r="AW867" s="708"/>
      <c r="AX867" s="708"/>
      <c r="AY867" s="708"/>
      <c r="AZ867" s="708"/>
      <c r="BA867" s="708"/>
      <c r="BB867" s="708"/>
      <c r="BC867" s="708"/>
      <c r="BD867" s="708"/>
      <c r="BE867" s="708"/>
      <c r="BF867" s="708"/>
      <c r="BG867" s="708"/>
      <c r="BH867" s="708"/>
      <c r="BI867" s="708"/>
      <c r="BJ867" s="708"/>
      <c r="BK867" s="708"/>
      <c r="BL867" s="708"/>
      <c r="BM867" s="708"/>
    </row>
    <row r="868">
      <c r="A868" s="704"/>
      <c r="B868" s="708"/>
      <c r="C868" s="765"/>
      <c r="D868" s="708"/>
      <c r="E868" s="708"/>
      <c r="F868" s="708"/>
      <c r="G868" s="708"/>
      <c r="H868" s="708"/>
      <c r="I868" s="708"/>
      <c r="J868" s="708"/>
      <c r="K868" s="708"/>
      <c r="L868" s="708"/>
      <c r="M868" s="708"/>
      <c r="N868" s="708"/>
      <c r="O868" s="708"/>
      <c r="P868" s="708"/>
      <c r="Q868" s="708"/>
      <c r="R868" s="708"/>
      <c r="S868" s="708"/>
      <c r="T868" s="708"/>
      <c r="U868" s="708"/>
      <c r="V868" s="708"/>
      <c r="W868" s="708"/>
      <c r="X868" s="708"/>
      <c r="Y868" s="708"/>
      <c r="Z868" s="708"/>
      <c r="AA868" s="708"/>
      <c r="AB868" s="708"/>
      <c r="AC868" s="708"/>
      <c r="AD868" s="708"/>
      <c r="AE868" s="708"/>
      <c r="AF868" s="708"/>
      <c r="AG868" s="708"/>
      <c r="AH868" s="708"/>
      <c r="AI868" s="708"/>
      <c r="AJ868" s="708"/>
      <c r="AK868" s="708"/>
      <c r="AL868" s="708"/>
      <c r="AM868" s="708"/>
      <c r="AN868" s="708"/>
      <c r="AO868" s="708"/>
      <c r="AP868" s="708"/>
      <c r="AQ868" s="708"/>
      <c r="AR868" s="708"/>
      <c r="AS868" s="708"/>
      <c r="AT868" s="708"/>
      <c r="AU868" s="708"/>
      <c r="AV868" s="708"/>
      <c r="AW868" s="708"/>
      <c r="AX868" s="708"/>
      <c r="AY868" s="708"/>
      <c r="AZ868" s="708"/>
      <c r="BA868" s="708"/>
      <c r="BB868" s="708"/>
      <c r="BC868" s="708"/>
      <c r="BD868" s="708"/>
      <c r="BE868" s="708"/>
      <c r="BF868" s="708"/>
      <c r="BG868" s="708"/>
      <c r="BH868" s="708"/>
      <c r="BI868" s="708"/>
      <c r="BJ868" s="708"/>
      <c r="BK868" s="708"/>
      <c r="BL868" s="708"/>
      <c r="BM868" s="708"/>
    </row>
    <row r="869">
      <c r="A869" s="704"/>
      <c r="B869" s="708"/>
      <c r="C869" s="765"/>
      <c r="D869" s="708"/>
      <c r="E869" s="708"/>
      <c r="F869" s="708"/>
      <c r="G869" s="708"/>
      <c r="H869" s="708"/>
      <c r="I869" s="708"/>
      <c r="J869" s="708"/>
      <c r="K869" s="708"/>
      <c r="L869" s="708"/>
      <c r="M869" s="708"/>
      <c r="N869" s="708"/>
      <c r="O869" s="708"/>
      <c r="P869" s="708"/>
      <c r="Q869" s="708"/>
      <c r="R869" s="708"/>
      <c r="S869" s="708"/>
      <c r="T869" s="708"/>
      <c r="U869" s="708"/>
      <c r="V869" s="708"/>
      <c r="W869" s="708"/>
      <c r="X869" s="708"/>
      <c r="Y869" s="708"/>
      <c r="Z869" s="708"/>
      <c r="AA869" s="708"/>
      <c r="AB869" s="708"/>
      <c r="AC869" s="708"/>
      <c r="AD869" s="708"/>
      <c r="AE869" s="708"/>
      <c r="AF869" s="708"/>
      <c r="AG869" s="708"/>
      <c r="AH869" s="708"/>
      <c r="AI869" s="708"/>
      <c r="AJ869" s="708"/>
      <c r="AK869" s="708"/>
      <c r="AL869" s="708"/>
      <c r="AM869" s="708"/>
      <c r="AN869" s="708"/>
      <c r="AO869" s="708"/>
      <c r="AP869" s="708"/>
      <c r="AQ869" s="708"/>
      <c r="AR869" s="708"/>
      <c r="AS869" s="708"/>
      <c r="AT869" s="708"/>
      <c r="AU869" s="708"/>
      <c r="AV869" s="708"/>
      <c r="AW869" s="708"/>
      <c r="AX869" s="708"/>
      <c r="AY869" s="708"/>
      <c r="AZ869" s="708"/>
      <c r="BA869" s="708"/>
      <c r="BB869" s="708"/>
      <c r="BC869" s="708"/>
      <c r="BD869" s="708"/>
      <c r="BE869" s="708"/>
      <c r="BF869" s="708"/>
      <c r="BG869" s="708"/>
      <c r="BH869" s="708"/>
      <c r="BI869" s="708"/>
      <c r="BJ869" s="708"/>
      <c r="BK869" s="708"/>
      <c r="BL869" s="708"/>
      <c r="BM869" s="708"/>
    </row>
    <row r="870">
      <c r="A870" s="704"/>
      <c r="B870" s="708"/>
      <c r="C870" s="765"/>
      <c r="D870" s="708"/>
      <c r="E870" s="708"/>
      <c r="F870" s="708"/>
      <c r="G870" s="708"/>
      <c r="H870" s="708"/>
      <c r="I870" s="708"/>
      <c r="J870" s="708"/>
      <c r="K870" s="708"/>
      <c r="L870" s="708"/>
      <c r="M870" s="708"/>
      <c r="N870" s="708"/>
      <c r="O870" s="708"/>
      <c r="P870" s="708"/>
      <c r="Q870" s="708"/>
      <c r="R870" s="708"/>
      <c r="S870" s="708"/>
      <c r="T870" s="708"/>
      <c r="U870" s="708"/>
      <c r="V870" s="708"/>
      <c r="W870" s="708"/>
      <c r="X870" s="708"/>
      <c r="Y870" s="708"/>
      <c r="Z870" s="708"/>
      <c r="AA870" s="708"/>
      <c r="AB870" s="708"/>
      <c r="AC870" s="708"/>
      <c r="AD870" s="708"/>
      <c r="AE870" s="708"/>
      <c r="AF870" s="708"/>
      <c r="AG870" s="708"/>
      <c r="AH870" s="708"/>
      <c r="AI870" s="708"/>
      <c r="AJ870" s="708"/>
      <c r="AK870" s="708"/>
      <c r="AL870" s="708"/>
      <c r="AM870" s="708"/>
      <c r="AN870" s="708"/>
      <c r="AO870" s="708"/>
      <c r="AP870" s="708"/>
      <c r="AQ870" s="708"/>
      <c r="AR870" s="708"/>
      <c r="AS870" s="708"/>
      <c r="AT870" s="708"/>
      <c r="AU870" s="708"/>
      <c r="AV870" s="708"/>
      <c r="AW870" s="708"/>
      <c r="AX870" s="708"/>
      <c r="AY870" s="708"/>
      <c r="AZ870" s="708"/>
      <c r="BA870" s="708"/>
      <c r="BB870" s="708"/>
      <c r="BC870" s="708"/>
      <c r="BD870" s="708"/>
      <c r="BE870" s="708"/>
      <c r="BF870" s="708"/>
      <c r="BG870" s="708"/>
      <c r="BH870" s="708"/>
      <c r="BI870" s="708"/>
      <c r="BJ870" s="708"/>
      <c r="BK870" s="708"/>
      <c r="BL870" s="708"/>
      <c r="BM870" s="708"/>
    </row>
    <row r="871">
      <c r="A871" s="704"/>
      <c r="B871" s="708"/>
      <c r="C871" s="765"/>
      <c r="D871" s="708"/>
      <c r="E871" s="708"/>
      <c r="F871" s="708"/>
      <c r="G871" s="708"/>
      <c r="H871" s="708"/>
      <c r="I871" s="708"/>
      <c r="J871" s="708"/>
      <c r="K871" s="708"/>
      <c r="L871" s="708"/>
      <c r="M871" s="708"/>
      <c r="N871" s="708"/>
      <c r="O871" s="708"/>
      <c r="P871" s="708"/>
      <c r="Q871" s="708"/>
      <c r="R871" s="708"/>
      <c r="S871" s="708"/>
      <c r="T871" s="708"/>
      <c r="U871" s="708"/>
      <c r="V871" s="708"/>
      <c r="W871" s="708"/>
      <c r="X871" s="708"/>
      <c r="Y871" s="708"/>
      <c r="Z871" s="708"/>
      <c r="AA871" s="708"/>
      <c r="AB871" s="708"/>
      <c r="AC871" s="708"/>
      <c r="AD871" s="708"/>
      <c r="AE871" s="708"/>
      <c r="AF871" s="708"/>
      <c r="AG871" s="708"/>
      <c r="AH871" s="708"/>
      <c r="AI871" s="708"/>
      <c r="AJ871" s="708"/>
      <c r="AK871" s="708"/>
      <c r="AL871" s="708"/>
      <c r="AM871" s="708"/>
      <c r="AN871" s="708"/>
      <c r="AO871" s="708"/>
      <c r="AP871" s="708"/>
      <c r="AQ871" s="708"/>
      <c r="AR871" s="708"/>
      <c r="AS871" s="708"/>
      <c r="AT871" s="708"/>
      <c r="AU871" s="708"/>
      <c r="AV871" s="708"/>
      <c r="AW871" s="708"/>
      <c r="AX871" s="708"/>
      <c r="AY871" s="708"/>
      <c r="AZ871" s="708"/>
      <c r="BA871" s="708"/>
      <c r="BB871" s="708"/>
      <c r="BC871" s="708"/>
      <c r="BD871" s="708"/>
      <c r="BE871" s="708"/>
      <c r="BF871" s="708"/>
      <c r="BG871" s="708"/>
      <c r="BH871" s="708"/>
      <c r="BI871" s="708"/>
      <c r="BJ871" s="708"/>
      <c r="BK871" s="708"/>
      <c r="BL871" s="708"/>
      <c r="BM871" s="708"/>
    </row>
    <row r="872">
      <c r="A872" s="704"/>
      <c r="B872" s="708"/>
      <c r="C872" s="765"/>
      <c r="D872" s="708"/>
      <c r="E872" s="708"/>
      <c r="F872" s="708"/>
      <c r="G872" s="708"/>
      <c r="H872" s="708"/>
      <c r="I872" s="708"/>
      <c r="J872" s="708"/>
      <c r="K872" s="708"/>
      <c r="L872" s="708"/>
      <c r="M872" s="708"/>
      <c r="N872" s="708"/>
      <c r="O872" s="708"/>
      <c r="P872" s="708"/>
      <c r="Q872" s="708"/>
      <c r="R872" s="708"/>
      <c r="S872" s="708"/>
      <c r="T872" s="708"/>
      <c r="U872" s="708"/>
      <c r="V872" s="708"/>
      <c r="W872" s="708"/>
      <c r="X872" s="708"/>
      <c r="Y872" s="708"/>
      <c r="Z872" s="708"/>
      <c r="AA872" s="708"/>
      <c r="AB872" s="708"/>
      <c r="AC872" s="708"/>
      <c r="AD872" s="708"/>
      <c r="AE872" s="708"/>
      <c r="AF872" s="708"/>
      <c r="AG872" s="708"/>
      <c r="AH872" s="708"/>
      <c r="AI872" s="708"/>
      <c r="AJ872" s="708"/>
      <c r="AK872" s="708"/>
      <c r="AL872" s="708"/>
      <c r="AM872" s="708"/>
      <c r="AN872" s="708"/>
      <c r="AO872" s="708"/>
      <c r="AP872" s="708"/>
      <c r="AQ872" s="708"/>
      <c r="AR872" s="708"/>
      <c r="AS872" s="708"/>
      <c r="AT872" s="708"/>
      <c r="AU872" s="708"/>
      <c r="AV872" s="708"/>
      <c r="AW872" s="708"/>
      <c r="AX872" s="708"/>
      <c r="AY872" s="708"/>
      <c r="AZ872" s="708"/>
      <c r="BA872" s="708"/>
      <c r="BB872" s="708"/>
      <c r="BC872" s="708"/>
      <c r="BD872" s="708"/>
      <c r="BE872" s="708"/>
      <c r="BF872" s="708"/>
      <c r="BG872" s="708"/>
      <c r="BH872" s="708"/>
      <c r="BI872" s="708"/>
      <c r="BJ872" s="708"/>
      <c r="BK872" s="708"/>
      <c r="BL872" s="708"/>
      <c r="BM872" s="708"/>
    </row>
    <row r="873">
      <c r="A873" s="704"/>
      <c r="B873" s="708"/>
      <c r="C873" s="765"/>
      <c r="D873" s="708"/>
      <c r="E873" s="708"/>
      <c r="F873" s="708"/>
      <c r="G873" s="708"/>
      <c r="H873" s="708"/>
      <c r="I873" s="708"/>
      <c r="J873" s="708"/>
      <c r="K873" s="708"/>
      <c r="L873" s="708"/>
      <c r="M873" s="708"/>
      <c r="N873" s="708"/>
      <c r="O873" s="708"/>
      <c r="P873" s="708"/>
      <c r="Q873" s="708"/>
      <c r="R873" s="708"/>
      <c r="S873" s="708"/>
      <c r="T873" s="708"/>
      <c r="U873" s="708"/>
      <c r="V873" s="708"/>
      <c r="W873" s="708"/>
      <c r="X873" s="708"/>
      <c r="Y873" s="708"/>
      <c r="Z873" s="708"/>
      <c r="AA873" s="708"/>
      <c r="AB873" s="708"/>
      <c r="AC873" s="708"/>
      <c r="AD873" s="708"/>
      <c r="AE873" s="708"/>
      <c r="AF873" s="708"/>
      <c r="AG873" s="708"/>
      <c r="AH873" s="708"/>
      <c r="AI873" s="708"/>
      <c r="AJ873" s="708"/>
      <c r="AK873" s="708"/>
      <c r="AL873" s="708"/>
      <c r="AM873" s="708"/>
      <c r="AN873" s="708"/>
      <c r="AO873" s="708"/>
      <c r="AP873" s="708"/>
      <c r="AQ873" s="708"/>
      <c r="AR873" s="708"/>
      <c r="AS873" s="708"/>
      <c r="AT873" s="708"/>
      <c r="AU873" s="708"/>
      <c r="AV873" s="708"/>
      <c r="AW873" s="708"/>
      <c r="AX873" s="708"/>
      <c r="AY873" s="708"/>
      <c r="AZ873" s="708"/>
      <c r="BA873" s="708"/>
      <c r="BB873" s="708"/>
      <c r="BC873" s="708"/>
      <c r="BD873" s="708"/>
      <c r="BE873" s="708"/>
      <c r="BF873" s="708"/>
      <c r="BG873" s="708"/>
      <c r="BH873" s="708"/>
      <c r="BI873" s="708"/>
      <c r="BJ873" s="708"/>
      <c r="BK873" s="708"/>
      <c r="BL873" s="708"/>
      <c r="BM873" s="708"/>
    </row>
    <row r="874">
      <c r="A874" s="704"/>
      <c r="B874" s="708"/>
      <c r="C874" s="765"/>
      <c r="D874" s="708"/>
      <c r="E874" s="708"/>
      <c r="F874" s="708"/>
      <c r="G874" s="708"/>
      <c r="H874" s="708"/>
      <c r="I874" s="708"/>
      <c r="J874" s="708"/>
      <c r="K874" s="708"/>
      <c r="L874" s="708"/>
      <c r="M874" s="708"/>
      <c r="N874" s="708"/>
      <c r="O874" s="708"/>
      <c r="P874" s="708"/>
      <c r="Q874" s="708"/>
      <c r="R874" s="708"/>
      <c r="S874" s="708"/>
      <c r="T874" s="708"/>
      <c r="U874" s="708"/>
      <c r="V874" s="708"/>
      <c r="W874" s="708"/>
      <c r="X874" s="708"/>
      <c r="Y874" s="708"/>
      <c r="Z874" s="708"/>
      <c r="AA874" s="708"/>
      <c r="AB874" s="708"/>
      <c r="AC874" s="708"/>
      <c r="AD874" s="708"/>
      <c r="AE874" s="708"/>
      <c r="AF874" s="708"/>
      <c r="AG874" s="708"/>
      <c r="AH874" s="708"/>
      <c r="AI874" s="708"/>
      <c r="AJ874" s="708"/>
      <c r="AK874" s="708"/>
      <c r="AL874" s="708"/>
      <c r="AM874" s="708"/>
      <c r="AN874" s="708"/>
      <c r="AO874" s="708"/>
      <c r="AP874" s="708"/>
      <c r="AQ874" s="708"/>
      <c r="AR874" s="708"/>
      <c r="AS874" s="708"/>
      <c r="AT874" s="708"/>
      <c r="AU874" s="708"/>
      <c r="AV874" s="708"/>
      <c r="AW874" s="708"/>
      <c r="AX874" s="708"/>
      <c r="AY874" s="708"/>
      <c r="AZ874" s="708"/>
      <c r="BA874" s="708"/>
      <c r="BB874" s="708"/>
      <c r="BC874" s="708"/>
      <c r="BD874" s="708"/>
      <c r="BE874" s="708"/>
      <c r="BF874" s="708"/>
      <c r="BG874" s="708"/>
      <c r="BH874" s="708"/>
      <c r="BI874" s="708"/>
      <c r="BJ874" s="708"/>
      <c r="BK874" s="708"/>
      <c r="BL874" s="708"/>
      <c r="BM874" s="708"/>
    </row>
    <row r="875">
      <c r="A875" s="704"/>
      <c r="B875" s="708"/>
      <c r="C875" s="765"/>
      <c r="D875" s="708"/>
      <c r="E875" s="708"/>
      <c r="F875" s="708"/>
      <c r="G875" s="708"/>
      <c r="H875" s="708"/>
      <c r="I875" s="708"/>
      <c r="J875" s="708"/>
      <c r="K875" s="708"/>
      <c r="L875" s="708"/>
      <c r="M875" s="708"/>
      <c r="N875" s="708"/>
      <c r="O875" s="708"/>
      <c r="P875" s="708"/>
      <c r="Q875" s="708"/>
      <c r="R875" s="708"/>
      <c r="S875" s="708"/>
      <c r="T875" s="708"/>
      <c r="U875" s="708"/>
      <c r="V875" s="708"/>
      <c r="W875" s="708"/>
      <c r="X875" s="708"/>
      <c r="Y875" s="708"/>
      <c r="Z875" s="708"/>
      <c r="AA875" s="708"/>
      <c r="AB875" s="708"/>
      <c r="AC875" s="708"/>
      <c r="AD875" s="708"/>
      <c r="AE875" s="708"/>
      <c r="AF875" s="708"/>
      <c r="AG875" s="708"/>
      <c r="AH875" s="708"/>
      <c r="AI875" s="708"/>
      <c r="AJ875" s="708"/>
      <c r="AK875" s="708"/>
      <c r="AL875" s="708"/>
      <c r="AM875" s="708"/>
      <c r="AN875" s="708"/>
      <c r="AO875" s="708"/>
      <c r="AP875" s="708"/>
      <c r="AQ875" s="708"/>
      <c r="AR875" s="708"/>
      <c r="AS875" s="708"/>
      <c r="AT875" s="708"/>
      <c r="AU875" s="708"/>
      <c r="AV875" s="708"/>
      <c r="AW875" s="708"/>
      <c r="AX875" s="708"/>
      <c r="AY875" s="708"/>
      <c r="AZ875" s="708"/>
      <c r="BA875" s="708"/>
      <c r="BB875" s="708"/>
      <c r="BC875" s="708"/>
      <c r="BD875" s="708"/>
      <c r="BE875" s="708"/>
      <c r="BF875" s="708"/>
      <c r="BG875" s="708"/>
      <c r="BH875" s="708"/>
      <c r="BI875" s="708"/>
      <c r="BJ875" s="708"/>
      <c r="BK875" s="708"/>
      <c r="BL875" s="708"/>
      <c r="BM875" s="708"/>
    </row>
    <row r="876">
      <c r="A876" s="704"/>
      <c r="B876" s="708"/>
      <c r="C876" s="765"/>
      <c r="D876" s="708"/>
      <c r="E876" s="708"/>
      <c r="F876" s="708"/>
      <c r="G876" s="708"/>
      <c r="H876" s="708"/>
      <c r="I876" s="708"/>
      <c r="J876" s="708"/>
      <c r="K876" s="708"/>
      <c r="L876" s="708"/>
      <c r="M876" s="708"/>
      <c r="N876" s="708"/>
      <c r="O876" s="708"/>
      <c r="P876" s="708"/>
      <c r="Q876" s="708"/>
      <c r="R876" s="708"/>
      <c r="S876" s="708"/>
      <c r="T876" s="708"/>
      <c r="U876" s="708"/>
      <c r="V876" s="708"/>
      <c r="W876" s="708"/>
      <c r="X876" s="708"/>
      <c r="Y876" s="708"/>
      <c r="Z876" s="708"/>
      <c r="AA876" s="708"/>
      <c r="AB876" s="708"/>
      <c r="AC876" s="708"/>
      <c r="AD876" s="708"/>
      <c r="AE876" s="708"/>
      <c r="AF876" s="708"/>
      <c r="AG876" s="708"/>
      <c r="AH876" s="708"/>
      <c r="AI876" s="708"/>
      <c r="AJ876" s="708"/>
      <c r="AK876" s="708"/>
      <c r="AL876" s="708"/>
      <c r="AM876" s="708"/>
      <c r="AN876" s="708"/>
      <c r="AO876" s="708"/>
      <c r="AP876" s="708"/>
      <c r="AQ876" s="708"/>
      <c r="AR876" s="708"/>
      <c r="AS876" s="708"/>
      <c r="AT876" s="708"/>
      <c r="AU876" s="708"/>
      <c r="AV876" s="708"/>
      <c r="AW876" s="708"/>
      <c r="AX876" s="708"/>
      <c r="AY876" s="708"/>
      <c r="AZ876" s="708"/>
      <c r="BA876" s="708"/>
      <c r="BB876" s="708"/>
      <c r="BC876" s="708"/>
      <c r="BD876" s="708"/>
      <c r="BE876" s="708"/>
      <c r="BF876" s="708"/>
      <c r="BG876" s="708"/>
      <c r="BH876" s="708"/>
      <c r="BI876" s="708"/>
      <c r="BJ876" s="708"/>
      <c r="BK876" s="708"/>
      <c r="BL876" s="708"/>
      <c r="BM876" s="708"/>
    </row>
    <row r="877">
      <c r="A877" s="704"/>
      <c r="B877" s="708"/>
      <c r="C877" s="765"/>
      <c r="D877" s="708"/>
      <c r="E877" s="708"/>
      <c r="F877" s="708"/>
      <c r="G877" s="708"/>
      <c r="H877" s="708"/>
      <c r="I877" s="708"/>
      <c r="J877" s="708"/>
      <c r="K877" s="708"/>
      <c r="L877" s="708"/>
      <c r="M877" s="708"/>
      <c r="N877" s="708"/>
      <c r="O877" s="708"/>
      <c r="P877" s="708"/>
      <c r="Q877" s="708"/>
      <c r="R877" s="708"/>
      <c r="S877" s="708"/>
      <c r="T877" s="708"/>
      <c r="U877" s="708"/>
      <c r="V877" s="708"/>
      <c r="W877" s="708"/>
      <c r="X877" s="708"/>
      <c r="Y877" s="708"/>
      <c r="Z877" s="708"/>
      <c r="AA877" s="708"/>
      <c r="AB877" s="708"/>
      <c r="AC877" s="708"/>
      <c r="AD877" s="708"/>
      <c r="AE877" s="708"/>
      <c r="AF877" s="708"/>
      <c r="AG877" s="708"/>
      <c r="AH877" s="708"/>
      <c r="AI877" s="708"/>
      <c r="AJ877" s="708"/>
      <c r="AK877" s="708"/>
      <c r="AL877" s="708"/>
      <c r="AM877" s="708"/>
      <c r="AN877" s="708"/>
      <c r="AO877" s="708"/>
      <c r="AP877" s="708"/>
      <c r="AQ877" s="708"/>
      <c r="AR877" s="708"/>
      <c r="AS877" s="708"/>
      <c r="AT877" s="708"/>
      <c r="AU877" s="708"/>
      <c r="AV877" s="708"/>
      <c r="AW877" s="708"/>
      <c r="AX877" s="708"/>
      <c r="AY877" s="708"/>
      <c r="AZ877" s="708"/>
      <c r="BA877" s="708"/>
      <c r="BB877" s="708"/>
      <c r="BC877" s="708"/>
      <c r="BD877" s="708"/>
      <c r="BE877" s="708"/>
      <c r="BF877" s="708"/>
      <c r="BG877" s="708"/>
      <c r="BH877" s="708"/>
      <c r="BI877" s="708"/>
      <c r="BJ877" s="708"/>
      <c r="BK877" s="708"/>
      <c r="BL877" s="708"/>
      <c r="BM877" s="708"/>
    </row>
    <row r="878">
      <c r="A878" s="704"/>
      <c r="B878" s="708"/>
      <c r="C878" s="765"/>
      <c r="D878" s="708"/>
      <c r="E878" s="708"/>
      <c r="F878" s="708"/>
      <c r="G878" s="708"/>
      <c r="H878" s="708"/>
      <c r="I878" s="708"/>
      <c r="J878" s="708"/>
      <c r="K878" s="708"/>
      <c r="L878" s="708"/>
      <c r="M878" s="708"/>
      <c r="N878" s="708"/>
      <c r="O878" s="708"/>
      <c r="P878" s="708"/>
      <c r="Q878" s="708"/>
      <c r="R878" s="708"/>
      <c r="S878" s="708"/>
      <c r="T878" s="708"/>
      <c r="U878" s="708"/>
      <c r="V878" s="708"/>
      <c r="W878" s="708"/>
      <c r="X878" s="708"/>
      <c r="Y878" s="708"/>
      <c r="Z878" s="708"/>
      <c r="AA878" s="708"/>
      <c r="AB878" s="708"/>
      <c r="AC878" s="708"/>
      <c r="AD878" s="708"/>
      <c r="AE878" s="708"/>
      <c r="AF878" s="708"/>
      <c r="AG878" s="708"/>
      <c r="AH878" s="708"/>
      <c r="AI878" s="708"/>
      <c r="AJ878" s="708"/>
      <c r="AK878" s="708"/>
      <c r="AL878" s="708"/>
      <c r="AM878" s="708"/>
      <c r="AN878" s="708"/>
      <c r="AO878" s="708"/>
      <c r="AP878" s="708"/>
      <c r="AQ878" s="708"/>
      <c r="AR878" s="708"/>
      <c r="AS878" s="708"/>
      <c r="AT878" s="708"/>
      <c r="AU878" s="708"/>
      <c r="AV878" s="708"/>
      <c r="AW878" s="708"/>
      <c r="AX878" s="708"/>
      <c r="AY878" s="708"/>
      <c r="AZ878" s="708"/>
      <c r="BA878" s="708"/>
      <c r="BB878" s="708"/>
      <c r="BC878" s="708"/>
      <c r="BD878" s="708"/>
      <c r="BE878" s="708"/>
      <c r="BF878" s="708"/>
      <c r="BG878" s="708"/>
      <c r="BH878" s="708"/>
      <c r="BI878" s="708"/>
      <c r="BJ878" s="708"/>
      <c r="BK878" s="708"/>
      <c r="BL878" s="708"/>
      <c r="BM878" s="708"/>
    </row>
    <row r="879">
      <c r="A879" s="704"/>
      <c r="B879" s="708"/>
      <c r="C879" s="765"/>
      <c r="D879" s="708"/>
      <c r="E879" s="708"/>
      <c r="F879" s="708"/>
      <c r="G879" s="708"/>
      <c r="H879" s="708"/>
      <c r="I879" s="708"/>
      <c r="J879" s="708"/>
      <c r="K879" s="708"/>
      <c r="L879" s="708"/>
      <c r="M879" s="708"/>
      <c r="N879" s="708"/>
      <c r="O879" s="708"/>
      <c r="P879" s="708"/>
      <c r="Q879" s="708"/>
      <c r="R879" s="708"/>
      <c r="S879" s="708"/>
      <c r="T879" s="708"/>
      <c r="U879" s="708"/>
      <c r="V879" s="708"/>
      <c r="W879" s="708"/>
      <c r="X879" s="708"/>
      <c r="Y879" s="708"/>
      <c r="Z879" s="708"/>
      <c r="AA879" s="708"/>
      <c r="AB879" s="708"/>
      <c r="AC879" s="708"/>
      <c r="AD879" s="708"/>
      <c r="AE879" s="708"/>
      <c r="AF879" s="708"/>
      <c r="AG879" s="708"/>
      <c r="AH879" s="708"/>
      <c r="AI879" s="708"/>
      <c r="AJ879" s="708"/>
      <c r="AK879" s="708"/>
      <c r="AL879" s="708"/>
      <c r="AM879" s="708"/>
      <c r="AN879" s="708"/>
      <c r="AO879" s="708"/>
      <c r="AP879" s="708"/>
      <c r="AQ879" s="708"/>
      <c r="AR879" s="708"/>
      <c r="AS879" s="708"/>
      <c r="AT879" s="708"/>
      <c r="AU879" s="708"/>
      <c r="AV879" s="708"/>
      <c r="AW879" s="708"/>
      <c r="AX879" s="708"/>
      <c r="AY879" s="708"/>
      <c r="AZ879" s="708"/>
      <c r="BA879" s="708"/>
      <c r="BB879" s="708"/>
      <c r="BC879" s="708"/>
      <c r="BD879" s="708"/>
      <c r="BE879" s="708"/>
      <c r="BF879" s="708"/>
      <c r="BG879" s="708"/>
      <c r="BH879" s="708"/>
      <c r="BI879" s="708"/>
      <c r="BJ879" s="708"/>
      <c r="BK879" s="708"/>
      <c r="BL879" s="708"/>
      <c r="BM879" s="708"/>
    </row>
    <row r="880">
      <c r="A880" s="704"/>
      <c r="B880" s="708"/>
      <c r="C880" s="765"/>
      <c r="D880" s="708"/>
      <c r="E880" s="708"/>
      <c r="F880" s="708"/>
      <c r="G880" s="708"/>
      <c r="H880" s="708"/>
      <c r="I880" s="708"/>
      <c r="J880" s="708"/>
      <c r="K880" s="708"/>
      <c r="L880" s="708"/>
      <c r="M880" s="708"/>
      <c r="N880" s="708"/>
      <c r="O880" s="708"/>
      <c r="P880" s="708"/>
      <c r="Q880" s="708"/>
      <c r="R880" s="708"/>
      <c r="S880" s="708"/>
      <c r="T880" s="708"/>
      <c r="U880" s="708"/>
      <c r="V880" s="708"/>
      <c r="W880" s="708"/>
      <c r="X880" s="708"/>
      <c r="Y880" s="708"/>
      <c r="Z880" s="708"/>
      <c r="AA880" s="708"/>
      <c r="AB880" s="708"/>
      <c r="AC880" s="708"/>
      <c r="AD880" s="708"/>
      <c r="AE880" s="708"/>
      <c r="AF880" s="708"/>
      <c r="AG880" s="708"/>
      <c r="AH880" s="708"/>
      <c r="AI880" s="708"/>
      <c r="AJ880" s="708"/>
      <c r="AK880" s="708"/>
      <c r="AL880" s="708"/>
      <c r="AM880" s="708"/>
      <c r="AN880" s="708"/>
      <c r="AO880" s="708"/>
      <c r="AP880" s="708"/>
      <c r="AQ880" s="708"/>
      <c r="AR880" s="708"/>
      <c r="AS880" s="708"/>
      <c r="AT880" s="708"/>
      <c r="AU880" s="708"/>
      <c r="AV880" s="708"/>
      <c r="AW880" s="708"/>
      <c r="AX880" s="708"/>
      <c r="AY880" s="708"/>
      <c r="AZ880" s="708"/>
      <c r="BA880" s="708"/>
      <c r="BB880" s="708"/>
      <c r="BC880" s="708"/>
      <c r="BD880" s="708"/>
      <c r="BE880" s="708"/>
      <c r="BF880" s="708"/>
      <c r="BG880" s="708"/>
      <c r="BH880" s="708"/>
      <c r="BI880" s="708"/>
      <c r="BJ880" s="708"/>
      <c r="BK880" s="708"/>
      <c r="BL880" s="708"/>
      <c r="BM880" s="708"/>
    </row>
    <row r="881">
      <c r="A881" s="704"/>
      <c r="B881" s="708"/>
      <c r="C881" s="765"/>
      <c r="D881" s="708"/>
      <c r="E881" s="708"/>
      <c r="F881" s="708"/>
      <c r="G881" s="708"/>
      <c r="H881" s="708"/>
      <c r="I881" s="708"/>
      <c r="J881" s="708"/>
      <c r="K881" s="708"/>
      <c r="L881" s="708"/>
      <c r="M881" s="708"/>
      <c r="N881" s="708"/>
      <c r="O881" s="708"/>
      <c r="P881" s="708"/>
      <c r="Q881" s="708"/>
      <c r="R881" s="708"/>
      <c r="S881" s="708"/>
      <c r="T881" s="708"/>
      <c r="U881" s="708"/>
      <c r="V881" s="708"/>
      <c r="W881" s="708"/>
      <c r="X881" s="708"/>
      <c r="Y881" s="708"/>
      <c r="Z881" s="708"/>
      <c r="AA881" s="708"/>
      <c r="AB881" s="708"/>
      <c r="AC881" s="708"/>
      <c r="AD881" s="708"/>
      <c r="AE881" s="708"/>
      <c r="AF881" s="708"/>
      <c r="AG881" s="708"/>
      <c r="AH881" s="708"/>
      <c r="AI881" s="708"/>
      <c r="AJ881" s="708"/>
      <c r="AK881" s="708"/>
      <c r="AL881" s="708"/>
      <c r="AM881" s="708"/>
      <c r="AN881" s="708"/>
      <c r="AO881" s="708"/>
      <c r="AP881" s="708"/>
      <c r="AQ881" s="708"/>
      <c r="AR881" s="708"/>
      <c r="AS881" s="708"/>
      <c r="AT881" s="708"/>
      <c r="AU881" s="708"/>
      <c r="AV881" s="708"/>
      <c r="AW881" s="708"/>
      <c r="AX881" s="708"/>
      <c r="AY881" s="708"/>
      <c r="AZ881" s="708"/>
      <c r="BA881" s="708"/>
      <c r="BB881" s="708"/>
      <c r="BC881" s="708"/>
      <c r="BD881" s="708"/>
      <c r="BE881" s="708"/>
      <c r="BF881" s="708"/>
      <c r="BG881" s="708"/>
      <c r="BH881" s="708"/>
      <c r="BI881" s="708"/>
      <c r="BJ881" s="708"/>
      <c r="BK881" s="708"/>
      <c r="BL881" s="708"/>
      <c r="BM881" s="708"/>
    </row>
    <row r="882">
      <c r="A882" s="704"/>
      <c r="B882" s="708"/>
      <c r="C882" s="765"/>
      <c r="D882" s="708"/>
      <c r="E882" s="708"/>
      <c r="F882" s="708"/>
      <c r="G882" s="708"/>
      <c r="H882" s="708"/>
      <c r="I882" s="708"/>
      <c r="J882" s="708"/>
      <c r="K882" s="708"/>
      <c r="L882" s="708"/>
      <c r="M882" s="708"/>
      <c r="N882" s="708"/>
      <c r="O882" s="708"/>
      <c r="P882" s="708"/>
      <c r="Q882" s="708"/>
      <c r="R882" s="708"/>
      <c r="S882" s="708"/>
      <c r="T882" s="708"/>
      <c r="U882" s="708"/>
      <c r="V882" s="708"/>
      <c r="W882" s="708"/>
      <c r="X882" s="708"/>
      <c r="Y882" s="708"/>
      <c r="Z882" s="708"/>
      <c r="AA882" s="708"/>
      <c r="AB882" s="708"/>
      <c r="AC882" s="708"/>
      <c r="AD882" s="708"/>
      <c r="AE882" s="708"/>
      <c r="AF882" s="708"/>
      <c r="AG882" s="708"/>
      <c r="AH882" s="708"/>
      <c r="AI882" s="708"/>
      <c r="AJ882" s="708"/>
      <c r="AK882" s="708"/>
      <c r="AL882" s="708"/>
      <c r="AM882" s="708"/>
      <c r="AN882" s="708"/>
      <c r="AO882" s="708"/>
      <c r="AP882" s="708"/>
      <c r="AQ882" s="708"/>
      <c r="AR882" s="708"/>
      <c r="AS882" s="708"/>
      <c r="AT882" s="708"/>
      <c r="AU882" s="708"/>
      <c r="AV882" s="708"/>
      <c r="AW882" s="708"/>
      <c r="AX882" s="708"/>
      <c r="AY882" s="708"/>
      <c r="AZ882" s="708"/>
      <c r="BA882" s="708"/>
      <c r="BB882" s="708"/>
      <c r="BC882" s="708"/>
      <c r="BD882" s="708"/>
      <c r="BE882" s="708"/>
      <c r="BF882" s="708"/>
      <c r="BG882" s="708"/>
      <c r="BH882" s="708"/>
      <c r="BI882" s="708"/>
      <c r="BJ882" s="708"/>
      <c r="BK882" s="708"/>
      <c r="BL882" s="708"/>
      <c r="BM882" s="708"/>
    </row>
    <row r="883">
      <c r="A883" s="704"/>
      <c r="B883" s="708"/>
      <c r="C883" s="765"/>
      <c r="D883" s="708"/>
      <c r="E883" s="708"/>
      <c r="F883" s="708"/>
      <c r="G883" s="708"/>
      <c r="H883" s="708"/>
      <c r="I883" s="708"/>
      <c r="J883" s="708"/>
      <c r="K883" s="708"/>
      <c r="L883" s="708"/>
      <c r="M883" s="708"/>
      <c r="N883" s="708"/>
      <c r="O883" s="708"/>
      <c r="P883" s="708"/>
      <c r="Q883" s="708"/>
      <c r="R883" s="708"/>
      <c r="S883" s="708"/>
      <c r="T883" s="708"/>
      <c r="U883" s="708"/>
      <c r="V883" s="708"/>
      <c r="W883" s="708"/>
      <c r="X883" s="708"/>
      <c r="Y883" s="708"/>
      <c r="Z883" s="708"/>
      <c r="AA883" s="708"/>
      <c r="AB883" s="708"/>
      <c r="AC883" s="708"/>
      <c r="AD883" s="708"/>
      <c r="AE883" s="708"/>
      <c r="AF883" s="708"/>
      <c r="AG883" s="708"/>
      <c r="AH883" s="708"/>
      <c r="AI883" s="708"/>
      <c r="AJ883" s="708"/>
      <c r="AK883" s="708"/>
      <c r="AL883" s="708"/>
      <c r="AM883" s="708"/>
      <c r="AN883" s="708"/>
      <c r="AO883" s="708"/>
      <c r="AP883" s="708"/>
      <c r="AQ883" s="708"/>
      <c r="AR883" s="708"/>
      <c r="AS883" s="708"/>
      <c r="AT883" s="708"/>
      <c r="AU883" s="708"/>
      <c r="AV883" s="708"/>
      <c r="AW883" s="708"/>
      <c r="AX883" s="708"/>
      <c r="AY883" s="708"/>
      <c r="AZ883" s="708"/>
      <c r="BA883" s="708"/>
      <c r="BB883" s="708"/>
      <c r="BC883" s="708"/>
      <c r="BD883" s="708"/>
      <c r="BE883" s="708"/>
      <c r="BF883" s="708"/>
      <c r="BG883" s="708"/>
      <c r="BH883" s="708"/>
      <c r="BI883" s="708"/>
      <c r="BJ883" s="708"/>
      <c r="BK883" s="708"/>
      <c r="BL883" s="708"/>
      <c r="BM883" s="708"/>
    </row>
    <row r="884">
      <c r="A884" s="704"/>
      <c r="B884" s="708"/>
      <c r="C884" s="765"/>
      <c r="D884" s="708"/>
      <c r="E884" s="708"/>
      <c r="F884" s="708"/>
      <c r="G884" s="708"/>
      <c r="H884" s="708"/>
      <c r="I884" s="708"/>
      <c r="J884" s="708"/>
      <c r="K884" s="708"/>
      <c r="L884" s="708"/>
      <c r="M884" s="708"/>
      <c r="N884" s="708"/>
      <c r="O884" s="708"/>
      <c r="P884" s="708"/>
      <c r="Q884" s="708"/>
      <c r="R884" s="708"/>
      <c r="S884" s="708"/>
      <c r="T884" s="708"/>
      <c r="U884" s="708"/>
      <c r="V884" s="708"/>
      <c r="W884" s="708"/>
      <c r="X884" s="708"/>
      <c r="Y884" s="708"/>
      <c r="Z884" s="708"/>
      <c r="AA884" s="708"/>
      <c r="AB884" s="708"/>
      <c r="AC884" s="708"/>
      <c r="AD884" s="708"/>
      <c r="AE884" s="708"/>
      <c r="AF884" s="708"/>
      <c r="AG884" s="708"/>
      <c r="AH884" s="708"/>
      <c r="AI884" s="708"/>
      <c r="AJ884" s="708"/>
      <c r="AK884" s="708"/>
      <c r="AL884" s="708"/>
      <c r="AM884" s="708"/>
      <c r="AN884" s="708"/>
      <c r="AO884" s="708"/>
      <c r="AP884" s="708"/>
      <c r="AQ884" s="708"/>
      <c r="AR884" s="708"/>
      <c r="AS884" s="708"/>
      <c r="AT884" s="708"/>
      <c r="AU884" s="708"/>
      <c r="AV884" s="708"/>
      <c r="AW884" s="708"/>
      <c r="AX884" s="708"/>
      <c r="AY884" s="708"/>
      <c r="AZ884" s="708"/>
      <c r="BA884" s="708"/>
      <c r="BB884" s="708"/>
      <c r="BC884" s="708"/>
      <c r="BD884" s="708"/>
      <c r="BE884" s="708"/>
      <c r="BF884" s="708"/>
      <c r="BG884" s="708"/>
      <c r="BH884" s="708"/>
      <c r="BI884" s="708"/>
      <c r="BJ884" s="708"/>
      <c r="BK884" s="708"/>
      <c r="BL884" s="708"/>
      <c r="BM884" s="708"/>
    </row>
    <row r="885">
      <c r="A885" s="704"/>
      <c r="B885" s="708"/>
      <c r="C885" s="765"/>
      <c r="D885" s="708"/>
      <c r="E885" s="708"/>
      <c r="F885" s="708"/>
      <c r="G885" s="708"/>
      <c r="H885" s="708"/>
      <c r="I885" s="708"/>
      <c r="J885" s="708"/>
      <c r="K885" s="708"/>
      <c r="L885" s="708"/>
      <c r="M885" s="708"/>
      <c r="N885" s="708"/>
      <c r="O885" s="708"/>
      <c r="P885" s="708"/>
      <c r="Q885" s="708"/>
      <c r="R885" s="708"/>
      <c r="S885" s="708"/>
      <c r="T885" s="708"/>
      <c r="U885" s="708"/>
      <c r="V885" s="708"/>
      <c r="W885" s="708"/>
      <c r="X885" s="708"/>
      <c r="Y885" s="708"/>
      <c r="Z885" s="708"/>
      <c r="AA885" s="708"/>
      <c r="AB885" s="708"/>
      <c r="AC885" s="708"/>
      <c r="AD885" s="708"/>
      <c r="AE885" s="708"/>
      <c r="AF885" s="708"/>
      <c r="AG885" s="708"/>
      <c r="AH885" s="708"/>
      <c r="AI885" s="708"/>
      <c r="AJ885" s="708"/>
      <c r="AK885" s="708"/>
      <c r="AL885" s="708"/>
      <c r="AM885" s="708"/>
      <c r="AN885" s="708"/>
      <c r="AO885" s="708"/>
      <c r="AP885" s="708"/>
      <c r="AQ885" s="708"/>
      <c r="AR885" s="708"/>
      <c r="AS885" s="708"/>
      <c r="AT885" s="708"/>
      <c r="AU885" s="708"/>
      <c r="AV885" s="708"/>
      <c r="AW885" s="708"/>
      <c r="AX885" s="708"/>
      <c r="AY885" s="708"/>
      <c r="AZ885" s="708"/>
      <c r="BA885" s="708"/>
      <c r="BB885" s="708"/>
      <c r="BC885" s="708"/>
      <c r="BD885" s="708"/>
      <c r="BE885" s="708"/>
      <c r="BF885" s="708"/>
      <c r="BG885" s="708"/>
      <c r="BH885" s="708"/>
      <c r="BI885" s="708"/>
      <c r="BJ885" s="708"/>
      <c r="BK885" s="708"/>
      <c r="BL885" s="708"/>
      <c r="BM885" s="708"/>
    </row>
    <row r="886">
      <c r="A886" s="704"/>
      <c r="B886" s="708"/>
      <c r="C886" s="765"/>
      <c r="D886" s="708"/>
      <c r="E886" s="708"/>
      <c r="F886" s="708"/>
      <c r="G886" s="708"/>
      <c r="H886" s="708"/>
      <c r="I886" s="708"/>
      <c r="J886" s="708"/>
      <c r="K886" s="708"/>
      <c r="L886" s="708"/>
      <c r="M886" s="708"/>
      <c r="N886" s="708"/>
      <c r="O886" s="708"/>
      <c r="P886" s="708"/>
      <c r="Q886" s="708"/>
      <c r="R886" s="708"/>
      <c r="S886" s="708"/>
      <c r="T886" s="708"/>
      <c r="U886" s="708"/>
      <c r="V886" s="708"/>
      <c r="W886" s="708"/>
      <c r="X886" s="708"/>
      <c r="Y886" s="708"/>
      <c r="Z886" s="708"/>
      <c r="AA886" s="708"/>
      <c r="AB886" s="708"/>
      <c r="AC886" s="708"/>
      <c r="AD886" s="708"/>
      <c r="AE886" s="708"/>
      <c r="AF886" s="708"/>
      <c r="AG886" s="708"/>
      <c r="AH886" s="708"/>
      <c r="AI886" s="708"/>
      <c r="AJ886" s="708"/>
      <c r="AK886" s="708"/>
      <c r="AL886" s="708"/>
      <c r="AM886" s="708"/>
      <c r="AN886" s="708"/>
      <c r="AO886" s="708"/>
      <c r="AP886" s="708"/>
      <c r="AQ886" s="708"/>
      <c r="AR886" s="708"/>
      <c r="AS886" s="708"/>
      <c r="AT886" s="708"/>
      <c r="AU886" s="708"/>
      <c r="AV886" s="708"/>
      <c r="AW886" s="708"/>
      <c r="AX886" s="708"/>
      <c r="AY886" s="708"/>
      <c r="AZ886" s="708"/>
      <c r="BA886" s="708"/>
      <c r="BB886" s="708"/>
      <c r="BC886" s="708"/>
      <c r="BD886" s="708"/>
      <c r="BE886" s="708"/>
      <c r="BF886" s="708"/>
      <c r="BG886" s="708"/>
      <c r="BH886" s="708"/>
      <c r="BI886" s="708"/>
      <c r="BJ886" s="708"/>
      <c r="BK886" s="708"/>
      <c r="BL886" s="708"/>
      <c r="BM886" s="708"/>
    </row>
    <row r="887">
      <c r="A887" s="704"/>
      <c r="B887" s="708"/>
      <c r="C887" s="765"/>
      <c r="D887" s="708"/>
      <c r="E887" s="708"/>
      <c r="F887" s="708"/>
      <c r="G887" s="708"/>
      <c r="H887" s="708"/>
      <c r="I887" s="708"/>
      <c r="J887" s="708"/>
      <c r="K887" s="708"/>
      <c r="L887" s="708"/>
      <c r="M887" s="708"/>
      <c r="N887" s="708"/>
      <c r="O887" s="708"/>
      <c r="P887" s="708"/>
      <c r="Q887" s="708"/>
      <c r="R887" s="708"/>
      <c r="S887" s="708"/>
      <c r="T887" s="708"/>
      <c r="U887" s="708"/>
      <c r="V887" s="708"/>
      <c r="W887" s="708"/>
      <c r="X887" s="708"/>
      <c r="Y887" s="708"/>
      <c r="Z887" s="708"/>
      <c r="AA887" s="708"/>
      <c r="AB887" s="708"/>
      <c r="AC887" s="708"/>
      <c r="AD887" s="708"/>
      <c r="AE887" s="708"/>
      <c r="AF887" s="708"/>
      <c r="AG887" s="708"/>
      <c r="AH887" s="708"/>
      <c r="AI887" s="708"/>
      <c r="AJ887" s="708"/>
      <c r="AK887" s="708"/>
      <c r="AL887" s="708"/>
      <c r="AM887" s="708"/>
      <c r="AN887" s="708"/>
      <c r="AO887" s="708"/>
      <c r="AP887" s="708"/>
      <c r="AQ887" s="708"/>
      <c r="AR887" s="708"/>
      <c r="AS887" s="708"/>
      <c r="AT887" s="708"/>
      <c r="AU887" s="708"/>
      <c r="AV887" s="708"/>
      <c r="AW887" s="708"/>
      <c r="AX887" s="708"/>
      <c r="AY887" s="708"/>
      <c r="AZ887" s="708"/>
      <c r="BA887" s="708"/>
      <c r="BB887" s="708"/>
      <c r="BC887" s="708"/>
      <c r="BD887" s="708"/>
      <c r="BE887" s="708"/>
      <c r="BF887" s="708"/>
      <c r="BG887" s="708"/>
      <c r="BH887" s="708"/>
      <c r="BI887" s="708"/>
      <c r="BJ887" s="708"/>
      <c r="BK887" s="708"/>
      <c r="BL887" s="708"/>
      <c r="BM887" s="708"/>
    </row>
    <row r="888">
      <c r="A888" s="704"/>
      <c r="B888" s="708"/>
      <c r="C888" s="765"/>
      <c r="D888" s="708"/>
      <c r="E888" s="708"/>
      <c r="F888" s="708"/>
      <c r="G888" s="708"/>
      <c r="H888" s="708"/>
      <c r="I888" s="708"/>
      <c r="J888" s="708"/>
      <c r="K888" s="708"/>
      <c r="L888" s="708"/>
      <c r="M888" s="708"/>
      <c r="N888" s="708"/>
      <c r="O888" s="708"/>
      <c r="P888" s="708"/>
      <c r="Q888" s="708"/>
      <c r="R888" s="708"/>
      <c r="S888" s="708"/>
      <c r="T888" s="708"/>
      <c r="U888" s="708"/>
      <c r="V888" s="708"/>
      <c r="W888" s="708"/>
      <c r="X888" s="708"/>
      <c r="Y888" s="708"/>
      <c r="Z888" s="708"/>
      <c r="AA888" s="708"/>
      <c r="AB888" s="708"/>
      <c r="AC888" s="708"/>
      <c r="AD888" s="708"/>
      <c r="AE888" s="708"/>
      <c r="AF888" s="708"/>
      <c r="AG888" s="708"/>
      <c r="AH888" s="708"/>
      <c r="AI888" s="708"/>
      <c r="AJ888" s="708"/>
      <c r="AK888" s="708"/>
      <c r="AL888" s="708"/>
      <c r="AM888" s="708"/>
      <c r="AN888" s="708"/>
      <c r="AO888" s="708"/>
      <c r="AP888" s="708"/>
      <c r="AQ888" s="708"/>
      <c r="AR888" s="708"/>
      <c r="AS888" s="708"/>
      <c r="AT888" s="708"/>
      <c r="AU888" s="708"/>
      <c r="AV888" s="708"/>
      <c r="AW888" s="708"/>
      <c r="AX888" s="708"/>
      <c r="AY888" s="708"/>
      <c r="AZ888" s="708"/>
      <c r="BA888" s="708"/>
      <c r="BB888" s="708"/>
      <c r="BC888" s="708"/>
      <c r="BD888" s="708"/>
      <c r="BE888" s="708"/>
      <c r="BF888" s="708"/>
      <c r="BG888" s="708"/>
      <c r="BH888" s="708"/>
      <c r="BI888" s="708"/>
      <c r="BJ888" s="708"/>
      <c r="BK888" s="708"/>
      <c r="BL888" s="708"/>
      <c r="BM888" s="708"/>
    </row>
    <row r="889">
      <c r="A889" s="704"/>
      <c r="B889" s="708"/>
      <c r="C889" s="765"/>
      <c r="D889" s="708"/>
      <c r="E889" s="708"/>
      <c r="F889" s="708"/>
      <c r="G889" s="708"/>
      <c r="H889" s="708"/>
      <c r="I889" s="708"/>
      <c r="J889" s="708"/>
      <c r="K889" s="708"/>
      <c r="L889" s="708"/>
      <c r="M889" s="708"/>
      <c r="N889" s="708"/>
      <c r="O889" s="708"/>
      <c r="P889" s="708"/>
      <c r="Q889" s="708"/>
      <c r="R889" s="708"/>
      <c r="S889" s="708"/>
      <c r="T889" s="708"/>
      <c r="U889" s="708"/>
      <c r="V889" s="708"/>
      <c r="W889" s="708"/>
      <c r="X889" s="708"/>
      <c r="Y889" s="708"/>
      <c r="Z889" s="708"/>
      <c r="AA889" s="708"/>
      <c r="AB889" s="708"/>
      <c r="AC889" s="708"/>
      <c r="AD889" s="708"/>
      <c r="AE889" s="708"/>
      <c r="AF889" s="708"/>
      <c r="AG889" s="708"/>
      <c r="AH889" s="708"/>
      <c r="AI889" s="708"/>
      <c r="AJ889" s="708"/>
      <c r="AK889" s="708"/>
      <c r="AL889" s="708"/>
      <c r="AM889" s="708"/>
      <c r="AN889" s="708"/>
      <c r="AO889" s="708"/>
      <c r="AP889" s="708"/>
      <c r="AQ889" s="708"/>
      <c r="AR889" s="708"/>
      <c r="AS889" s="708"/>
      <c r="AT889" s="708"/>
      <c r="AU889" s="708"/>
      <c r="AV889" s="708"/>
      <c r="AW889" s="708"/>
      <c r="AX889" s="708"/>
      <c r="AY889" s="708"/>
      <c r="AZ889" s="708"/>
      <c r="BA889" s="708"/>
      <c r="BB889" s="708"/>
      <c r="BC889" s="708"/>
      <c r="BD889" s="708"/>
      <c r="BE889" s="708"/>
      <c r="BF889" s="708"/>
      <c r="BG889" s="708"/>
      <c r="BH889" s="708"/>
      <c r="BI889" s="708"/>
      <c r="BJ889" s="708"/>
      <c r="BK889" s="708"/>
      <c r="BL889" s="708"/>
      <c r="BM889" s="708"/>
    </row>
    <row r="890">
      <c r="A890" s="704"/>
      <c r="B890" s="708"/>
      <c r="C890" s="765"/>
      <c r="D890" s="708"/>
      <c r="E890" s="708"/>
      <c r="F890" s="708"/>
      <c r="G890" s="708"/>
      <c r="H890" s="708"/>
      <c r="I890" s="708"/>
      <c r="J890" s="708"/>
      <c r="K890" s="708"/>
      <c r="L890" s="708"/>
      <c r="M890" s="708"/>
      <c r="N890" s="708"/>
      <c r="O890" s="708"/>
      <c r="P890" s="708"/>
      <c r="Q890" s="708"/>
      <c r="R890" s="708"/>
      <c r="S890" s="708"/>
      <c r="T890" s="708"/>
      <c r="U890" s="708"/>
      <c r="V890" s="708"/>
      <c r="W890" s="708"/>
      <c r="X890" s="708"/>
      <c r="Y890" s="708"/>
      <c r="Z890" s="708"/>
      <c r="AA890" s="708"/>
      <c r="AB890" s="708"/>
      <c r="AC890" s="708"/>
      <c r="AD890" s="708"/>
      <c r="AE890" s="708"/>
      <c r="AF890" s="708"/>
      <c r="AG890" s="708"/>
      <c r="AH890" s="708"/>
      <c r="AI890" s="708"/>
      <c r="AJ890" s="708"/>
      <c r="AK890" s="708"/>
      <c r="AL890" s="708"/>
      <c r="AM890" s="708"/>
      <c r="AN890" s="708"/>
      <c r="AO890" s="708"/>
      <c r="AP890" s="708"/>
      <c r="AQ890" s="708"/>
      <c r="AR890" s="708"/>
      <c r="AS890" s="708"/>
      <c r="AT890" s="708"/>
      <c r="AU890" s="708"/>
      <c r="AV890" s="708"/>
      <c r="AW890" s="708"/>
      <c r="AX890" s="708"/>
      <c r="AY890" s="708"/>
      <c r="AZ890" s="708"/>
      <c r="BA890" s="708"/>
      <c r="BB890" s="708"/>
      <c r="BC890" s="708"/>
      <c r="BD890" s="708"/>
      <c r="BE890" s="708"/>
      <c r="BF890" s="708"/>
      <c r="BG890" s="708"/>
      <c r="BH890" s="708"/>
      <c r="BI890" s="708"/>
      <c r="BJ890" s="708"/>
      <c r="BK890" s="708"/>
      <c r="BL890" s="708"/>
      <c r="BM890" s="708"/>
    </row>
    <row r="891">
      <c r="A891" s="704"/>
      <c r="B891" s="708"/>
      <c r="C891" s="765"/>
      <c r="D891" s="708"/>
      <c r="E891" s="708"/>
      <c r="F891" s="708"/>
      <c r="G891" s="708"/>
      <c r="H891" s="708"/>
      <c r="I891" s="708"/>
      <c r="J891" s="708"/>
      <c r="K891" s="708"/>
      <c r="L891" s="708"/>
      <c r="M891" s="708"/>
      <c r="N891" s="708"/>
      <c r="O891" s="708"/>
      <c r="P891" s="708"/>
      <c r="Q891" s="708"/>
      <c r="R891" s="708"/>
      <c r="S891" s="708"/>
      <c r="T891" s="708"/>
      <c r="U891" s="708"/>
      <c r="V891" s="708"/>
      <c r="W891" s="708"/>
      <c r="X891" s="708"/>
      <c r="Y891" s="708"/>
      <c r="Z891" s="708"/>
      <c r="AA891" s="708"/>
      <c r="AB891" s="708"/>
      <c r="AC891" s="708"/>
      <c r="AD891" s="708"/>
      <c r="AE891" s="708"/>
      <c r="AF891" s="708"/>
      <c r="AG891" s="708"/>
      <c r="AH891" s="708"/>
      <c r="AI891" s="708"/>
      <c r="AJ891" s="708"/>
      <c r="AK891" s="708"/>
      <c r="AL891" s="708"/>
      <c r="AM891" s="708"/>
      <c r="AN891" s="708"/>
      <c r="AO891" s="708"/>
      <c r="AP891" s="708"/>
      <c r="AQ891" s="708"/>
      <c r="AR891" s="708"/>
      <c r="AS891" s="708"/>
      <c r="AT891" s="708"/>
      <c r="AU891" s="708"/>
      <c r="AV891" s="708"/>
      <c r="AW891" s="708"/>
      <c r="AX891" s="708"/>
      <c r="AY891" s="708"/>
      <c r="AZ891" s="708"/>
      <c r="BA891" s="708"/>
      <c r="BB891" s="708"/>
      <c r="BC891" s="708"/>
      <c r="BD891" s="708"/>
      <c r="BE891" s="708"/>
      <c r="BF891" s="708"/>
      <c r="BG891" s="708"/>
      <c r="BH891" s="708"/>
      <c r="BI891" s="708"/>
      <c r="BJ891" s="708"/>
      <c r="BK891" s="708"/>
      <c r="BL891" s="708"/>
      <c r="BM891" s="708"/>
    </row>
    <row r="892">
      <c r="A892" s="704"/>
      <c r="B892" s="708"/>
      <c r="C892" s="765"/>
      <c r="D892" s="708"/>
      <c r="E892" s="708"/>
      <c r="F892" s="708"/>
      <c r="G892" s="708"/>
      <c r="H892" s="708"/>
      <c r="I892" s="708"/>
      <c r="J892" s="708"/>
      <c r="K892" s="708"/>
      <c r="L892" s="708"/>
      <c r="M892" s="708"/>
      <c r="N892" s="708"/>
      <c r="O892" s="708"/>
      <c r="P892" s="708"/>
      <c r="Q892" s="708"/>
      <c r="R892" s="708"/>
      <c r="S892" s="708"/>
      <c r="T892" s="708"/>
      <c r="U892" s="708"/>
      <c r="V892" s="708"/>
      <c r="W892" s="708"/>
      <c r="X892" s="708"/>
      <c r="Y892" s="708"/>
      <c r="Z892" s="708"/>
      <c r="AA892" s="708"/>
      <c r="AB892" s="708"/>
      <c r="AC892" s="708"/>
      <c r="AD892" s="708"/>
      <c r="AE892" s="708"/>
      <c r="AF892" s="708"/>
      <c r="AG892" s="708"/>
      <c r="AH892" s="708"/>
      <c r="AI892" s="708"/>
      <c r="AJ892" s="708"/>
      <c r="AK892" s="708"/>
      <c r="AL892" s="708"/>
      <c r="AM892" s="708"/>
      <c r="AN892" s="708"/>
      <c r="AO892" s="708"/>
      <c r="AP892" s="708"/>
      <c r="AQ892" s="708"/>
      <c r="AR892" s="708"/>
      <c r="AS892" s="708"/>
      <c r="AT892" s="708"/>
      <c r="AU892" s="708"/>
      <c r="AV892" s="708"/>
      <c r="AW892" s="708"/>
      <c r="AX892" s="708"/>
      <c r="AY892" s="708"/>
      <c r="AZ892" s="708"/>
      <c r="BA892" s="708"/>
      <c r="BB892" s="708"/>
      <c r="BC892" s="708"/>
      <c r="BD892" s="708"/>
      <c r="BE892" s="708"/>
      <c r="BF892" s="708"/>
      <c r="BG892" s="708"/>
      <c r="BH892" s="708"/>
      <c r="BI892" s="708"/>
      <c r="BJ892" s="708"/>
      <c r="BK892" s="708"/>
      <c r="BL892" s="708"/>
      <c r="BM892" s="708"/>
    </row>
    <row r="893">
      <c r="A893" s="704"/>
      <c r="B893" s="708"/>
      <c r="C893" s="765"/>
      <c r="D893" s="708"/>
      <c r="E893" s="708"/>
      <c r="F893" s="708"/>
      <c r="G893" s="708"/>
      <c r="H893" s="708"/>
      <c r="I893" s="708"/>
      <c r="J893" s="708"/>
      <c r="K893" s="708"/>
      <c r="L893" s="708"/>
      <c r="M893" s="708"/>
      <c r="N893" s="708"/>
      <c r="O893" s="708"/>
      <c r="P893" s="708"/>
      <c r="Q893" s="708"/>
      <c r="R893" s="708"/>
      <c r="S893" s="708"/>
      <c r="T893" s="708"/>
      <c r="U893" s="708"/>
      <c r="V893" s="708"/>
      <c r="W893" s="708"/>
      <c r="X893" s="708"/>
      <c r="Y893" s="708"/>
      <c r="Z893" s="708"/>
      <c r="AA893" s="708"/>
      <c r="AB893" s="708"/>
      <c r="AC893" s="708"/>
      <c r="AD893" s="708"/>
      <c r="AE893" s="708"/>
      <c r="AF893" s="708"/>
      <c r="AG893" s="708"/>
      <c r="AH893" s="708"/>
      <c r="AI893" s="708"/>
      <c r="AJ893" s="708"/>
      <c r="AK893" s="708"/>
      <c r="AL893" s="708"/>
      <c r="AM893" s="708"/>
      <c r="AN893" s="708"/>
      <c r="AO893" s="708"/>
      <c r="AP893" s="708"/>
      <c r="AQ893" s="708"/>
      <c r="AR893" s="708"/>
      <c r="AS893" s="708"/>
      <c r="AT893" s="708"/>
      <c r="AU893" s="708"/>
      <c r="AV893" s="708"/>
      <c r="AW893" s="708"/>
      <c r="AX893" s="708"/>
      <c r="AY893" s="708"/>
      <c r="AZ893" s="708"/>
      <c r="BA893" s="708"/>
      <c r="BB893" s="708"/>
      <c r="BC893" s="708"/>
      <c r="BD893" s="708"/>
      <c r="BE893" s="708"/>
      <c r="BF893" s="708"/>
      <c r="BG893" s="708"/>
      <c r="BH893" s="708"/>
      <c r="BI893" s="708"/>
      <c r="BJ893" s="708"/>
      <c r="BK893" s="708"/>
      <c r="BL893" s="708"/>
      <c r="BM893" s="708"/>
    </row>
    <row r="894">
      <c r="A894" s="704"/>
      <c r="B894" s="708"/>
      <c r="C894" s="765"/>
      <c r="D894" s="708"/>
      <c r="E894" s="708"/>
      <c r="F894" s="708"/>
      <c r="G894" s="708"/>
      <c r="H894" s="708"/>
      <c r="I894" s="708"/>
      <c r="J894" s="708"/>
      <c r="K894" s="708"/>
      <c r="L894" s="708"/>
      <c r="M894" s="708"/>
      <c r="N894" s="708"/>
      <c r="O894" s="708"/>
      <c r="P894" s="708"/>
      <c r="Q894" s="708"/>
      <c r="R894" s="708"/>
      <c r="S894" s="708"/>
      <c r="T894" s="708"/>
      <c r="U894" s="708"/>
      <c r="V894" s="708"/>
      <c r="W894" s="708"/>
      <c r="X894" s="708"/>
      <c r="Y894" s="708"/>
      <c r="Z894" s="708"/>
      <c r="AA894" s="708"/>
      <c r="AB894" s="708"/>
      <c r="AC894" s="708"/>
      <c r="AD894" s="708"/>
      <c r="AE894" s="708"/>
      <c r="AF894" s="708"/>
      <c r="AG894" s="708"/>
      <c r="AH894" s="708"/>
      <c r="AI894" s="708"/>
      <c r="AJ894" s="708"/>
      <c r="AK894" s="708"/>
      <c r="AL894" s="708"/>
      <c r="AM894" s="708"/>
      <c r="AN894" s="708"/>
      <c r="AO894" s="708"/>
      <c r="AP894" s="708"/>
      <c r="AQ894" s="708"/>
      <c r="AR894" s="708"/>
      <c r="AS894" s="708"/>
      <c r="AT894" s="708"/>
      <c r="AU894" s="708"/>
      <c r="AV894" s="708"/>
      <c r="AW894" s="708"/>
      <c r="AX894" s="708"/>
      <c r="AY894" s="708"/>
      <c r="AZ894" s="708"/>
      <c r="BA894" s="708"/>
      <c r="BB894" s="708"/>
      <c r="BC894" s="708"/>
      <c r="BD894" s="708"/>
      <c r="BE894" s="708"/>
      <c r="BF894" s="708"/>
      <c r="BG894" s="708"/>
      <c r="BH894" s="708"/>
      <c r="BI894" s="708"/>
      <c r="BJ894" s="708"/>
      <c r="BK894" s="708"/>
      <c r="BL894" s="708"/>
      <c r="BM894" s="708"/>
    </row>
    <row r="895">
      <c r="A895" s="704"/>
      <c r="B895" s="708"/>
      <c r="C895" s="765"/>
      <c r="D895" s="708"/>
      <c r="E895" s="708"/>
      <c r="F895" s="708"/>
      <c r="G895" s="708"/>
      <c r="H895" s="708"/>
      <c r="I895" s="708"/>
      <c r="J895" s="708"/>
      <c r="K895" s="708"/>
      <c r="L895" s="708"/>
      <c r="M895" s="708"/>
      <c r="N895" s="708"/>
      <c r="O895" s="708"/>
      <c r="P895" s="708"/>
      <c r="Q895" s="708"/>
      <c r="R895" s="708"/>
      <c r="S895" s="708"/>
      <c r="T895" s="708"/>
      <c r="U895" s="708"/>
      <c r="V895" s="708"/>
      <c r="W895" s="708"/>
      <c r="X895" s="708"/>
      <c r="Y895" s="708"/>
      <c r="Z895" s="708"/>
      <c r="AA895" s="708"/>
      <c r="AB895" s="708"/>
      <c r="AC895" s="708"/>
      <c r="AD895" s="708"/>
      <c r="AE895" s="708"/>
      <c r="AF895" s="708"/>
      <c r="AG895" s="708"/>
      <c r="AH895" s="708"/>
      <c r="AI895" s="708"/>
      <c r="AJ895" s="708"/>
      <c r="AK895" s="708"/>
      <c r="AL895" s="708"/>
      <c r="AM895" s="708"/>
      <c r="AN895" s="708"/>
      <c r="AO895" s="708"/>
      <c r="AP895" s="708"/>
      <c r="AQ895" s="708"/>
      <c r="AR895" s="708"/>
      <c r="AS895" s="708"/>
      <c r="AT895" s="708"/>
      <c r="AU895" s="708"/>
      <c r="AV895" s="708"/>
      <c r="AW895" s="708"/>
      <c r="AX895" s="708"/>
      <c r="AY895" s="708"/>
      <c r="AZ895" s="708"/>
      <c r="BA895" s="708"/>
      <c r="BB895" s="708"/>
      <c r="BC895" s="708"/>
      <c r="BD895" s="708"/>
      <c r="BE895" s="708"/>
      <c r="BF895" s="708"/>
      <c r="BG895" s="708"/>
      <c r="BH895" s="708"/>
      <c r="BI895" s="708"/>
      <c r="BJ895" s="708"/>
      <c r="BK895" s="708"/>
      <c r="BL895" s="708"/>
      <c r="BM895" s="708"/>
    </row>
    <row r="896">
      <c r="A896" s="704"/>
      <c r="B896" s="708"/>
      <c r="C896" s="765"/>
      <c r="D896" s="708"/>
      <c r="E896" s="708"/>
      <c r="F896" s="708"/>
      <c r="G896" s="708"/>
      <c r="H896" s="708"/>
      <c r="I896" s="708"/>
      <c r="J896" s="708"/>
      <c r="K896" s="708"/>
      <c r="L896" s="708"/>
      <c r="M896" s="708"/>
      <c r="N896" s="708"/>
      <c r="O896" s="708"/>
      <c r="P896" s="708"/>
      <c r="Q896" s="708"/>
      <c r="R896" s="708"/>
      <c r="S896" s="708"/>
      <c r="T896" s="708"/>
      <c r="U896" s="708"/>
      <c r="V896" s="708"/>
      <c r="W896" s="708"/>
      <c r="X896" s="708"/>
      <c r="Y896" s="708"/>
      <c r="Z896" s="708"/>
      <c r="AA896" s="708"/>
      <c r="AB896" s="708"/>
      <c r="AC896" s="708"/>
      <c r="AD896" s="708"/>
      <c r="AE896" s="708"/>
      <c r="AF896" s="708"/>
      <c r="AG896" s="708"/>
      <c r="AH896" s="708"/>
      <c r="AI896" s="708"/>
      <c r="AJ896" s="708"/>
      <c r="AK896" s="708"/>
      <c r="AL896" s="708"/>
      <c r="AM896" s="708"/>
      <c r="AN896" s="708"/>
      <c r="AO896" s="708"/>
      <c r="AP896" s="708"/>
      <c r="AQ896" s="708"/>
      <c r="AR896" s="708"/>
      <c r="AS896" s="708"/>
      <c r="AT896" s="708"/>
      <c r="AU896" s="708"/>
      <c r="AV896" s="708"/>
      <c r="AW896" s="708"/>
      <c r="AX896" s="708"/>
      <c r="AY896" s="708"/>
      <c r="AZ896" s="708"/>
      <c r="BA896" s="708"/>
      <c r="BB896" s="708"/>
      <c r="BC896" s="708"/>
      <c r="BD896" s="708"/>
      <c r="BE896" s="708"/>
      <c r="BF896" s="708"/>
      <c r="BG896" s="708"/>
      <c r="BH896" s="708"/>
      <c r="BI896" s="708"/>
      <c r="BJ896" s="708"/>
      <c r="BK896" s="708"/>
      <c r="BL896" s="708"/>
      <c r="BM896" s="708"/>
    </row>
    <row r="897">
      <c r="A897" s="704"/>
      <c r="B897" s="708"/>
      <c r="C897" s="765"/>
      <c r="D897" s="708"/>
      <c r="E897" s="708"/>
      <c r="F897" s="708"/>
      <c r="G897" s="708"/>
      <c r="H897" s="708"/>
      <c r="I897" s="708"/>
      <c r="J897" s="708"/>
      <c r="K897" s="708"/>
      <c r="L897" s="708"/>
      <c r="M897" s="708"/>
      <c r="N897" s="708"/>
      <c r="O897" s="708"/>
      <c r="P897" s="708"/>
      <c r="Q897" s="708"/>
      <c r="R897" s="708"/>
      <c r="S897" s="708"/>
      <c r="T897" s="708"/>
      <c r="U897" s="708"/>
      <c r="V897" s="708"/>
      <c r="W897" s="708"/>
      <c r="X897" s="708"/>
      <c r="Y897" s="708"/>
      <c r="Z897" s="708"/>
      <c r="AA897" s="708"/>
      <c r="AB897" s="708"/>
      <c r="AC897" s="708"/>
      <c r="AD897" s="708"/>
      <c r="AE897" s="708"/>
      <c r="AF897" s="708"/>
      <c r="AG897" s="708"/>
      <c r="AH897" s="708"/>
      <c r="AI897" s="708"/>
      <c r="AJ897" s="708"/>
      <c r="AK897" s="708"/>
      <c r="AL897" s="708"/>
      <c r="AM897" s="708"/>
      <c r="AN897" s="708"/>
      <c r="AO897" s="708"/>
      <c r="AP897" s="708"/>
      <c r="AQ897" s="708"/>
      <c r="AR897" s="708"/>
      <c r="AS897" s="708"/>
      <c r="AT897" s="708"/>
      <c r="AU897" s="708"/>
      <c r="AV897" s="708"/>
      <c r="AW897" s="708"/>
      <c r="AX897" s="708"/>
      <c r="AY897" s="708"/>
      <c r="AZ897" s="708"/>
      <c r="BA897" s="708"/>
      <c r="BB897" s="708"/>
      <c r="BC897" s="708"/>
      <c r="BD897" s="708"/>
      <c r="BE897" s="708"/>
      <c r="BF897" s="708"/>
      <c r="BG897" s="708"/>
      <c r="BH897" s="708"/>
      <c r="BI897" s="708"/>
      <c r="BJ897" s="708"/>
      <c r="BK897" s="708"/>
      <c r="BL897" s="708"/>
      <c r="BM897" s="708"/>
    </row>
    <row r="898">
      <c r="A898" s="704"/>
      <c r="B898" s="708"/>
      <c r="C898" s="765"/>
      <c r="D898" s="708"/>
      <c r="E898" s="708"/>
      <c r="F898" s="708"/>
      <c r="G898" s="708"/>
      <c r="H898" s="708"/>
      <c r="I898" s="708"/>
      <c r="J898" s="708"/>
      <c r="K898" s="708"/>
      <c r="L898" s="708"/>
      <c r="M898" s="708"/>
      <c r="N898" s="708"/>
      <c r="O898" s="708"/>
      <c r="P898" s="708"/>
      <c r="Q898" s="708"/>
      <c r="R898" s="708"/>
      <c r="S898" s="708"/>
      <c r="T898" s="708"/>
      <c r="U898" s="708"/>
      <c r="V898" s="708"/>
      <c r="W898" s="708"/>
      <c r="X898" s="708"/>
      <c r="Y898" s="708"/>
      <c r="Z898" s="708"/>
      <c r="AA898" s="708"/>
      <c r="AB898" s="708"/>
      <c r="AC898" s="708"/>
      <c r="AD898" s="708"/>
      <c r="AE898" s="708"/>
      <c r="AF898" s="708"/>
      <c r="AG898" s="708"/>
      <c r="AH898" s="708"/>
      <c r="AI898" s="708"/>
      <c r="AJ898" s="708"/>
      <c r="AK898" s="708"/>
      <c r="AL898" s="708"/>
      <c r="AM898" s="708"/>
      <c r="AN898" s="708"/>
      <c r="AO898" s="708"/>
      <c r="AP898" s="708"/>
      <c r="AQ898" s="708"/>
      <c r="AR898" s="708"/>
      <c r="AS898" s="708"/>
      <c r="AT898" s="708"/>
      <c r="AU898" s="708"/>
      <c r="AV898" s="708"/>
      <c r="AW898" s="708"/>
      <c r="AX898" s="708"/>
      <c r="AY898" s="708"/>
      <c r="AZ898" s="708"/>
      <c r="BA898" s="708"/>
      <c r="BB898" s="708"/>
      <c r="BC898" s="708"/>
      <c r="BD898" s="708"/>
      <c r="BE898" s="708"/>
      <c r="BF898" s="708"/>
      <c r="BG898" s="708"/>
      <c r="BH898" s="708"/>
      <c r="BI898" s="708"/>
      <c r="BJ898" s="708"/>
      <c r="BK898" s="708"/>
      <c r="BL898" s="708"/>
      <c r="BM898" s="708"/>
    </row>
    <row r="899">
      <c r="A899" s="704"/>
      <c r="B899" s="708"/>
      <c r="C899" s="765"/>
      <c r="D899" s="708"/>
      <c r="E899" s="708"/>
      <c r="F899" s="708"/>
      <c r="G899" s="708"/>
      <c r="H899" s="708"/>
      <c r="I899" s="708"/>
      <c r="J899" s="708"/>
      <c r="K899" s="708"/>
      <c r="L899" s="708"/>
      <c r="M899" s="708"/>
      <c r="N899" s="708"/>
      <c r="O899" s="708"/>
      <c r="P899" s="708"/>
      <c r="Q899" s="708"/>
      <c r="R899" s="708"/>
      <c r="S899" s="708"/>
      <c r="T899" s="708"/>
      <c r="U899" s="708"/>
      <c r="V899" s="708"/>
      <c r="W899" s="708"/>
      <c r="X899" s="708"/>
      <c r="Y899" s="708"/>
      <c r="Z899" s="708"/>
      <c r="AA899" s="708"/>
      <c r="AB899" s="708"/>
      <c r="AC899" s="708"/>
      <c r="AD899" s="708"/>
      <c r="AE899" s="708"/>
      <c r="AF899" s="708"/>
      <c r="AG899" s="708"/>
      <c r="AH899" s="708"/>
      <c r="AI899" s="708"/>
      <c r="AJ899" s="708"/>
      <c r="AK899" s="708"/>
      <c r="AL899" s="708"/>
      <c r="AM899" s="708"/>
      <c r="AN899" s="708"/>
      <c r="AO899" s="708"/>
      <c r="AP899" s="708"/>
      <c r="AQ899" s="708"/>
      <c r="AR899" s="708"/>
      <c r="AS899" s="708"/>
      <c r="AT899" s="708"/>
      <c r="AU899" s="708"/>
      <c r="AV899" s="708"/>
      <c r="AW899" s="708"/>
      <c r="AX899" s="708"/>
      <c r="AY899" s="708"/>
      <c r="AZ899" s="708"/>
      <c r="BA899" s="708"/>
      <c r="BB899" s="708"/>
      <c r="BC899" s="708"/>
      <c r="BD899" s="708"/>
      <c r="BE899" s="708"/>
      <c r="BF899" s="708"/>
      <c r="BG899" s="708"/>
      <c r="BH899" s="708"/>
      <c r="BI899" s="708"/>
      <c r="BJ899" s="708"/>
      <c r="BK899" s="708"/>
      <c r="BL899" s="708"/>
      <c r="BM899" s="708"/>
    </row>
    <row r="900">
      <c r="A900" s="704"/>
      <c r="B900" s="708"/>
      <c r="C900" s="765"/>
      <c r="D900" s="708"/>
      <c r="E900" s="708"/>
      <c r="F900" s="708"/>
      <c r="G900" s="708"/>
      <c r="H900" s="708"/>
      <c r="I900" s="708"/>
      <c r="J900" s="708"/>
      <c r="K900" s="708"/>
      <c r="L900" s="708"/>
      <c r="M900" s="708"/>
      <c r="N900" s="708"/>
      <c r="O900" s="708"/>
      <c r="P900" s="708"/>
      <c r="Q900" s="708"/>
      <c r="R900" s="708"/>
      <c r="S900" s="708"/>
      <c r="T900" s="708"/>
      <c r="U900" s="708"/>
      <c r="V900" s="708"/>
      <c r="W900" s="708"/>
      <c r="X900" s="708"/>
      <c r="Y900" s="708"/>
      <c r="Z900" s="708"/>
      <c r="AA900" s="708"/>
      <c r="AB900" s="708"/>
      <c r="AC900" s="708"/>
      <c r="AD900" s="708"/>
      <c r="AE900" s="708"/>
      <c r="AF900" s="708"/>
      <c r="AG900" s="708"/>
      <c r="AH900" s="708"/>
      <c r="AI900" s="708"/>
      <c r="AJ900" s="708"/>
      <c r="AK900" s="708"/>
      <c r="AL900" s="708"/>
      <c r="AM900" s="708"/>
      <c r="AN900" s="708"/>
      <c r="AO900" s="708"/>
      <c r="AP900" s="708"/>
      <c r="AQ900" s="708"/>
      <c r="AR900" s="708"/>
      <c r="AS900" s="708"/>
      <c r="AT900" s="708"/>
      <c r="AU900" s="708"/>
      <c r="AV900" s="708"/>
      <c r="AW900" s="708"/>
      <c r="AX900" s="708"/>
      <c r="AY900" s="708"/>
      <c r="AZ900" s="708"/>
      <c r="BA900" s="708"/>
      <c r="BB900" s="708"/>
      <c r="BC900" s="708"/>
      <c r="BD900" s="708"/>
      <c r="BE900" s="708"/>
      <c r="BF900" s="708"/>
      <c r="BG900" s="708"/>
      <c r="BH900" s="708"/>
      <c r="BI900" s="708"/>
      <c r="BJ900" s="708"/>
      <c r="BK900" s="708"/>
      <c r="BL900" s="708"/>
      <c r="BM900" s="708"/>
    </row>
    <row r="901">
      <c r="A901" s="704"/>
      <c r="B901" s="708"/>
      <c r="C901" s="765"/>
      <c r="D901" s="708"/>
      <c r="E901" s="708"/>
      <c r="F901" s="708"/>
      <c r="G901" s="708"/>
      <c r="H901" s="708"/>
      <c r="I901" s="708"/>
      <c r="J901" s="708"/>
      <c r="K901" s="708"/>
      <c r="L901" s="708"/>
      <c r="M901" s="708"/>
      <c r="N901" s="708"/>
      <c r="O901" s="708"/>
      <c r="P901" s="708"/>
      <c r="Q901" s="708"/>
      <c r="R901" s="708"/>
      <c r="S901" s="708"/>
      <c r="T901" s="708"/>
      <c r="U901" s="708"/>
      <c r="V901" s="708"/>
      <c r="W901" s="708"/>
      <c r="X901" s="708"/>
      <c r="Y901" s="708"/>
      <c r="Z901" s="708"/>
      <c r="AA901" s="708"/>
      <c r="AB901" s="708"/>
      <c r="AC901" s="708"/>
      <c r="AD901" s="708"/>
      <c r="AE901" s="708"/>
      <c r="AF901" s="708"/>
      <c r="AG901" s="708"/>
      <c r="AH901" s="708"/>
      <c r="AI901" s="708"/>
      <c r="AJ901" s="708"/>
      <c r="AK901" s="708"/>
      <c r="AL901" s="708"/>
      <c r="AM901" s="708"/>
      <c r="AN901" s="708"/>
      <c r="AO901" s="708"/>
      <c r="AP901" s="708"/>
      <c r="AQ901" s="708"/>
      <c r="AR901" s="708"/>
      <c r="AS901" s="708"/>
      <c r="AT901" s="708"/>
      <c r="AU901" s="708"/>
      <c r="AV901" s="708"/>
      <c r="AW901" s="708"/>
      <c r="AX901" s="708"/>
      <c r="AY901" s="708"/>
      <c r="AZ901" s="708"/>
      <c r="BA901" s="708"/>
      <c r="BB901" s="708"/>
      <c r="BC901" s="708"/>
      <c r="BD901" s="708"/>
      <c r="BE901" s="708"/>
      <c r="BF901" s="708"/>
      <c r="BG901" s="708"/>
      <c r="BH901" s="708"/>
      <c r="BI901" s="708"/>
      <c r="BJ901" s="708"/>
      <c r="BK901" s="708"/>
      <c r="BL901" s="708"/>
      <c r="BM901" s="708"/>
    </row>
    <row r="902">
      <c r="A902" s="704"/>
      <c r="B902" s="708"/>
      <c r="C902" s="765"/>
      <c r="D902" s="708"/>
      <c r="E902" s="708"/>
      <c r="F902" s="708"/>
      <c r="G902" s="708"/>
      <c r="H902" s="708"/>
      <c r="I902" s="708"/>
      <c r="J902" s="708"/>
      <c r="K902" s="708"/>
      <c r="L902" s="708"/>
      <c r="M902" s="708"/>
      <c r="N902" s="708"/>
      <c r="O902" s="708"/>
      <c r="P902" s="708"/>
      <c r="Q902" s="708"/>
      <c r="R902" s="708"/>
      <c r="S902" s="708"/>
      <c r="T902" s="708"/>
      <c r="U902" s="708"/>
      <c r="V902" s="708"/>
      <c r="W902" s="708"/>
      <c r="X902" s="708"/>
      <c r="Y902" s="708"/>
      <c r="Z902" s="708"/>
      <c r="AA902" s="708"/>
      <c r="AB902" s="708"/>
      <c r="AC902" s="708"/>
      <c r="AD902" s="708"/>
      <c r="AE902" s="708"/>
      <c r="AF902" s="708"/>
      <c r="AG902" s="708"/>
      <c r="AH902" s="708"/>
      <c r="AI902" s="708"/>
      <c r="AJ902" s="708"/>
      <c r="AK902" s="708"/>
      <c r="AL902" s="708"/>
      <c r="AM902" s="708"/>
      <c r="AN902" s="708"/>
      <c r="AO902" s="708"/>
      <c r="AP902" s="708"/>
      <c r="AQ902" s="708"/>
      <c r="AR902" s="708"/>
      <c r="AS902" s="708"/>
      <c r="AT902" s="708"/>
      <c r="AU902" s="708"/>
      <c r="AV902" s="708"/>
      <c r="AW902" s="708"/>
      <c r="AX902" s="708"/>
      <c r="AY902" s="708"/>
      <c r="AZ902" s="708"/>
      <c r="BA902" s="708"/>
      <c r="BB902" s="708"/>
      <c r="BC902" s="708"/>
      <c r="BD902" s="708"/>
      <c r="BE902" s="708"/>
      <c r="BF902" s="708"/>
      <c r="BG902" s="708"/>
      <c r="BH902" s="708"/>
      <c r="BI902" s="708"/>
      <c r="BJ902" s="708"/>
      <c r="BK902" s="708"/>
      <c r="BL902" s="708"/>
      <c r="BM902" s="708"/>
    </row>
    <row r="903">
      <c r="A903" s="704"/>
      <c r="B903" s="708"/>
      <c r="C903" s="765"/>
      <c r="D903" s="708"/>
      <c r="E903" s="708"/>
      <c r="F903" s="708"/>
      <c r="G903" s="708"/>
      <c r="H903" s="708"/>
      <c r="I903" s="708"/>
      <c r="J903" s="708"/>
      <c r="K903" s="708"/>
      <c r="L903" s="708"/>
      <c r="M903" s="708"/>
      <c r="N903" s="708"/>
      <c r="O903" s="708"/>
      <c r="P903" s="708"/>
      <c r="Q903" s="708"/>
      <c r="R903" s="708"/>
      <c r="S903" s="708"/>
      <c r="T903" s="708"/>
      <c r="U903" s="708"/>
      <c r="V903" s="708"/>
      <c r="W903" s="708"/>
      <c r="X903" s="708"/>
      <c r="Y903" s="708"/>
      <c r="Z903" s="708"/>
      <c r="AA903" s="708"/>
      <c r="AB903" s="708"/>
      <c r="AC903" s="708"/>
      <c r="AD903" s="708"/>
      <c r="AE903" s="708"/>
      <c r="AF903" s="708"/>
      <c r="AG903" s="708"/>
      <c r="AH903" s="708"/>
      <c r="AI903" s="708"/>
      <c r="AJ903" s="708"/>
      <c r="AK903" s="708"/>
      <c r="AL903" s="708"/>
      <c r="AM903" s="708"/>
      <c r="AN903" s="708"/>
      <c r="AO903" s="708"/>
      <c r="AP903" s="708"/>
      <c r="AQ903" s="708"/>
      <c r="AR903" s="708"/>
      <c r="AS903" s="708"/>
      <c r="AT903" s="708"/>
      <c r="AU903" s="708"/>
      <c r="AV903" s="708"/>
      <c r="AW903" s="708"/>
      <c r="AX903" s="708"/>
      <c r="AY903" s="708"/>
      <c r="AZ903" s="708"/>
      <c r="BA903" s="708"/>
      <c r="BB903" s="708"/>
      <c r="BC903" s="708"/>
      <c r="BD903" s="708"/>
      <c r="BE903" s="708"/>
      <c r="BF903" s="708"/>
      <c r="BG903" s="708"/>
      <c r="BH903" s="708"/>
      <c r="BI903" s="708"/>
      <c r="BJ903" s="708"/>
      <c r="BK903" s="708"/>
      <c r="BL903" s="708"/>
      <c r="BM903" s="708"/>
    </row>
    <row r="904">
      <c r="A904" s="704"/>
      <c r="B904" s="708"/>
      <c r="C904" s="765"/>
      <c r="D904" s="708"/>
      <c r="E904" s="708"/>
      <c r="F904" s="708"/>
      <c r="G904" s="708"/>
      <c r="H904" s="708"/>
      <c r="I904" s="708"/>
      <c r="J904" s="708"/>
      <c r="K904" s="708"/>
      <c r="L904" s="708"/>
      <c r="M904" s="708"/>
      <c r="N904" s="708"/>
      <c r="O904" s="708"/>
      <c r="P904" s="708"/>
      <c r="Q904" s="708"/>
      <c r="R904" s="708"/>
      <c r="S904" s="708"/>
      <c r="T904" s="708"/>
      <c r="U904" s="708"/>
      <c r="V904" s="708"/>
      <c r="W904" s="708"/>
      <c r="X904" s="708"/>
      <c r="Y904" s="708"/>
      <c r="Z904" s="708"/>
      <c r="AA904" s="708"/>
      <c r="AB904" s="708"/>
      <c r="AC904" s="708"/>
      <c r="AD904" s="708"/>
      <c r="AE904" s="708"/>
      <c r="AF904" s="708"/>
      <c r="AG904" s="708"/>
      <c r="AH904" s="708"/>
      <c r="AI904" s="708"/>
      <c r="AJ904" s="708"/>
      <c r="AK904" s="708"/>
      <c r="AL904" s="708"/>
      <c r="AM904" s="708"/>
      <c r="AN904" s="708"/>
      <c r="AO904" s="708"/>
      <c r="AP904" s="708"/>
      <c r="AQ904" s="708"/>
      <c r="AR904" s="708"/>
      <c r="AS904" s="708"/>
      <c r="AT904" s="708"/>
      <c r="AU904" s="708"/>
      <c r="AV904" s="708"/>
      <c r="AW904" s="708"/>
      <c r="AX904" s="708"/>
      <c r="AY904" s="708"/>
      <c r="AZ904" s="708"/>
      <c r="BA904" s="708"/>
      <c r="BB904" s="708"/>
      <c r="BC904" s="708"/>
      <c r="BD904" s="708"/>
      <c r="BE904" s="708"/>
      <c r="BF904" s="708"/>
      <c r="BG904" s="708"/>
      <c r="BH904" s="708"/>
      <c r="BI904" s="708"/>
      <c r="BJ904" s="708"/>
      <c r="BK904" s="708"/>
      <c r="BL904" s="708"/>
      <c r="BM904" s="708"/>
    </row>
    <row r="905">
      <c r="A905" s="704"/>
      <c r="B905" s="708"/>
      <c r="C905" s="765"/>
      <c r="D905" s="708"/>
      <c r="E905" s="708"/>
      <c r="F905" s="708"/>
      <c r="G905" s="708"/>
      <c r="H905" s="708"/>
      <c r="I905" s="708"/>
      <c r="J905" s="708"/>
      <c r="K905" s="708"/>
      <c r="L905" s="708"/>
      <c r="M905" s="708"/>
      <c r="N905" s="708"/>
      <c r="O905" s="708"/>
      <c r="P905" s="708"/>
      <c r="Q905" s="708"/>
      <c r="R905" s="708"/>
      <c r="S905" s="708"/>
      <c r="T905" s="708"/>
      <c r="U905" s="708"/>
      <c r="V905" s="708"/>
      <c r="W905" s="708"/>
      <c r="X905" s="708"/>
      <c r="Y905" s="708"/>
      <c r="Z905" s="708"/>
      <c r="AA905" s="708"/>
      <c r="AB905" s="708"/>
      <c r="AC905" s="708"/>
      <c r="AD905" s="708"/>
      <c r="AE905" s="708"/>
      <c r="AF905" s="708"/>
      <c r="AG905" s="708"/>
      <c r="AH905" s="708"/>
      <c r="AI905" s="708"/>
      <c r="AJ905" s="708"/>
      <c r="AK905" s="708"/>
      <c r="AL905" s="708"/>
      <c r="AM905" s="708"/>
      <c r="AN905" s="708"/>
      <c r="AO905" s="708"/>
      <c r="AP905" s="708"/>
      <c r="AQ905" s="708"/>
      <c r="AR905" s="708"/>
      <c r="AS905" s="708"/>
      <c r="AT905" s="708"/>
      <c r="AU905" s="708"/>
      <c r="AV905" s="708"/>
      <c r="AW905" s="708"/>
      <c r="AX905" s="708"/>
      <c r="AY905" s="708"/>
      <c r="AZ905" s="708"/>
      <c r="BA905" s="708"/>
      <c r="BB905" s="708"/>
      <c r="BC905" s="708"/>
      <c r="BD905" s="708"/>
      <c r="BE905" s="708"/>
      <c r="BF905" s="708"/>
      <c r="BG905" s="708"/>
      <c r="BH905" s="708"/>
      <c r="BI905" s="708"/>
      <c r="BJ905" s="708"/>
      <c r="BK905" s="708"/>
      <c r="BL905" s="708"/>
      <c r="BM905" s="708"/>
    </row>
    <row r="906">
      <c r="A906" s="704"/>
      <c r="B906" s="708"/>
      <c r="C906" s="765"/>
      <c r="D906" s="708"/>
      <c r="E906" s="708"/>
      <c r="F906" s="708"/>
      <c r="G906" s="708"/>
      <c r="H906" s="708"/>
      <c r="I906" s="708"/>
      <c r="J906" s="708"/>
      <c r="K906" s="708"/>
      <c r="L906" s="708"/>
      <c r="M906" s="708"/>
      <c r="N906" s="708"/>
      <c r="O906" s="708"/>
      <c r="P906" s="708"/>
      <c r="Q906" s="708"/>
      <c r="R906" s="708"/>
      <c r="S906" s="708"/>
      <c r="T906" s="708"/>
      <c r="U906" s="708"/>
      <c r="V906" s="708"/>
      <c r="W906" s="708"/>
      <c r="X906" s="708"/>
      <c r="Y906" s="708"/>
      <c r="Z906" s="708"/>
      <c r="AA906" s="708"/>
      <c r="AB906" s="708"/>
      <c r="AC906" s="708"/>
      <c r="AD906" s="708"/>
      <c r="AE906" s="708"/>
      <c r="AF906" s="708"/>
      <c r="AG906" s="708"/>
      <c r="AH906" s="708"/>
      <c r="AI906" s="708"/>
      <c r="AJ906" s="708"/>
      <c r="AK906" s="708"/>
      <c r="AL906" s="708"/>
      <c r="AM906" s="708"/>
      <c r="AN906" s="708"/>
      <c r="AO906" s="708"/>
      <c r="AP906" s="708"/>
      <c r="AQ906" s="708"/>
      <c r="AR906" s="708"/>
      <c r="AS906" s="708"/>
      <c r="AT906" s="708"/>
      <c r="AU906" s="708"/>
      <c r="AV906" s="708"/>
      <c r="AW906" s="708"/>
      <c r="AX906" s="708"/>
      <c r="AY906" s="708"/>
      <c r="AZ906" s="708"/>
      <c r="BA906" s="708"/>
      <c r="BB906" s="708"/>
      <c r="BC906" s="708"/>
      <c r="BD906" s="708"/>
      <c r="BE906" s="708"/>
      <c r="BF906" s="708"/>
      <c r="BG906" s="708"/>
      <c r="BH906" s="708"/>
      <c r="BI906" s="708"/>
      <c r="BJ906" s="708"/>
      <c r="BK906" s="708"/>
      <c r="BL906" s="708"/>
      <c r="BM906" s="708"/>
    </row>
    <row r="907">
      <c r="A907" s="704"/>
      <c r="B907" s="708"/>
      <c r="C907" s="765"/>
      <c r="D907" s="708"/>
      <c r="E907" s="708"/>
      <c r="F907" s="708"/>
      <c r="G907" s="708"/>
      <c r="H907" s="708"/>
      <c r="I907" s="708"/>
      <c r="J907" s="708"/>
      <c r="K907" s="708"/>
      <c r="L907" s="708"/>
      <c r="M907" s="708"/>
      <c r="N907" s="708"/>
      <c r="O907" s="708"/>
      <c r="P907" s="708"/>
      <c r="Q907" s="708"/>
      <c r="R907" s="708"/>
      <c r="S907" s="708"/>
      <c r="T907" s="708"/>
      <c r="U907" s="708"/>
      <c r="V907" s="708"/>
      <c r="W907" s="708"/>
      <c r="X907" s="708"/>
      <c r="Y907" s="708"/>
      <c r="Z907" s="708"/>
      <c r="AA907" s="708"/>
      <c r="AB907" s="708"/>
      <c r="AC907" s="708"/>
      <c r="AD907" s="708"/>
      <c r="AE907" s="708"/>
      <c r="AF907" s="708"/>
      <c r="AG907" s="708"/>
      <c r="AH907" s="708"/>
      <c r="AI907" s="708"/>
      <c r="AJ907" s="708"/>
      <c r="AK907" s="708"/>
      <c r="AL907" s="708"/>
      <c r="AM907" s="708"/>
      <c r="AN907" s="708"/>
      <c r="AO907" s="708"/>
      <c r="AP907" s="708"/>
      <c r="AQ907" s="708"/>
      <c r="AR907" s="708"/>
      <c r="AS907" s="708"/>
      <c r="AT907" s="708"/>
      <c r="AU907" s="708"/>
      <c r="AV907" s="708"/>
      <c r="AW907" s="708"/>
      <c r="AX907" s="708"/>
      <c r="AY907" s="708"/>
      <c r="AZ907" s="708"/>
      <c r="BA907" s="708"/>
      <c r="BB907" s="708"/>
      <c r="BC907" s="708"/>
      <c r="BD907" s="708"/>
      <c r="BE907" s="708"/>
      <c r="BF907" s="708"/>
      <c r="BG907" s="708"/>
      <c r="BH907" s="708"/>
      <c r="BI907" s="708"/>
      <c r="BJ907" s="708"/>
      <c r="BK907" s="708"/>
      <c r="BL907" s="708"/>
      <c r="BM907" s="708"/>
    </row>
    <row r="908">
      <c r="A908" s="704"/>
      <c r="B908" s="708"/>
      <c r="C908" s="765"/>
      <c r="D908" s="708"/>
      <c r="E908" s="708"/>
      <c r="F908" s="708"/>
      <c r="G908" s="708"/>
      <c r="H908" s="708"/>
      <c r="I908" s="708"/>
      <c r="J908" s="708"/>
      <c r="K908" s="708"/>
      <c r="L908" s="708"/>
      <c r="M908" s="708"/>
      <c r="N908" s="708"/>
      <c r="O908" s="708"/>
      <c r="P908" s="708"/>
      <c r="Q908" s="708"/>
      <c r="R908" s="708"/>
      <c r="S908" s="708"/>
      <c r="T908" s="708"/>
      <c r="U908" s="708"/>
      <c r="V908" s="708"/>
      <c r="W908" s="708"/>
      <c r="X908" s="708"/>
      <c r="Y908" s="708"/>
      <c r="Z908" s="708"/>
      <c r="AA908" s="708"/>
      <c r="AB908" s="708"/>
      <c r="AC908" s="708"/>
      <c r="AD908" s="708"/>
      <c r="AE908" s="708"/>
      <c r="AF908" s="708"/>
      <c r="AG908" s="708"/>
      <c r="AH908" s="708"/>
      <c r="AI908" s="708"/>
      <c r="AJ908" s="708"/>
      <c r="AK908" s="708"/>
      <c r="AL908" s="708"/>
      <c r="AM908" s="708"/>
      <c r="AN908" s="708"/>
      <c r="AO908" s="708"/>
      <c r="AP908" s="708"/>
      <c r="AQ908" s="708"/>
      <c r="AR908" s="708"/>
      <c r="AS908" s="708"/>
      <c r="AT908" s="708"/>
      <c r="AU908" s="708"/>
      <c r="AV908" s="708"/>
      <c r="AW908" s="708"/>
      <c r="AX908" s="708"/>
      <c r="AY908" s="708"/>
      <c r="AZ908" s="708"/>
      <c r="BA908" s="708"/>
      <c r="BB908" s="708"/>
      <c r="BC908" s="708"/>
      <c r="BD908" s="708"/>
      <c r="BE908" s="708"/>
      <c r="BF908" s="708"/>
      <c r="BG908" s="708"/>
      <c r="BH908" s="708"/>
      <c r="BI908" s="708"/>
      <c r="BJ908" s="708"/>
      <c r="BK908" s="708"/>
      <c r="BL908" s="708"/>
      <c r="BM908" s="708"/>
    </row>
    <row r="909">
      <c r="A909" s="704"/>
      <c r="B909" s="708"/>
      <c r="C909" s="765"/>
      <c r="D909" s="708"/>
      <c r="E909" s="708"/>
      <c r="F909" s="708"/>
      <c r="G909" s="708"/>
      <c r="H909" s="708"/>
      <c r="I909" s="708"/>
      <c r="J909" s="708"/>
      <c r="K909" s="708"/>
      <c r="L909" s="708"/>
      <c r="M909" s="708"/>
      <c r="N909" s="708"/>
      <c r="O909" s="708"/>
      <c r="P909" s="708"/>
      <c r="Q909" s="708"/>
      <c r="R909" s="708"/>
      <c r="S909" s="708"/>
      <c r="T909" s="708"/>
      <c r="U909" s="708"/>
      <c r="V909" s="708"/>
      <c r="W909" s="708"/>
      <c r="X909" s="708"/>
      <c r="Y909" s="708"/>
      <c r="Z909" s="708"/>
      <c r="AA909" s="708"/>
      <c r="AB909" s="708"/>
      <c r="AC909" s="708"/>
      <c r="AD909" s="708"/>
      <c r="AE909" s="708"/>
      <c r="AF909" s="708"/>
      <c r="AG909" s="708"/>
      <c r="AH909" s="708"/>
      <c r="AI909" s="708"/>
      <c r="AJ909" s="708"/>
      <c r="AK909" s="708"/>
      <c r="AL909" s="708"/>
      <c r="AM909" s="708"/>
      <c r="AN909" s="708"/>
      <c r="AO909" s="708"/>
      <c r="AP909" s="708"/>
      <c r="AQ909" s="708"/>
      <c r="AR909" s="708"/>
      <c r="AS909" s="708"/>
      <c r="AT909" s="708"/>
      <c r="AU909" s="708"/>
      <c r="AV909" s="708"/>
      <c r="AW909" s="708"/>
      <c r="AX909" s="708"/>
      <c r="AY909" s="708"/>
      <c r="AZ909" s="708"/>
      <c r="BA909" s="708"/>
      <c r="BB909" s="708"/>
      <c r="BC909" s="708"/>
      <c r="BD909" s="708"/>
      <c r="BE909" s="708"/>
      <c r="BF909" s="708"/>
      <c r="BG909" s="708"/>
      <c r="BH909" s="708"/>
      <c r="BI909" s="708"/>
      <c r="BJ909" s="708"/>
      <c r="BK909" s="708"/>
      <c r="BL909" s="708"/>
      <c r="BM909" s="708"/>
    </row>
    <row r="910">
      <c r="A910" s="704"/>
      <c r="B910" s="708"/>
      <c r="C910" s="765"/>
      <c r="D910" s="708"/>
      <c r="E910" s="708"/>
      <c r="F910" s="708"/>
      <c r="G910" s="708"/>
      <c r="H910" s="708"/>
      <c r="I910" s="708"/>
      <c r="J910" s="708"/>
      <c r="K910" s="708"/>
      <c r="L910" s="708"/>
      <c r="M910" s="708"/>
      <c r="N910" s="708"/>
      <c r="O910" s="708"/>
      <c r="P910" s="708"/>
      <c r="Q910" s="708"/>
      <c r="R910" s="708"/>
      <c r="S910" s="708"/>
      <c r="T910" s="708"/>
      <c r="U910" s="708"/>
      <c r="V910" s="708"/>
      <c r="W910" s="708"/>
      <c r="X910" s="708"/>
      <c r="Y910" s="708"/>
      <c r="Z910" s="708"/>
      <c r="AA910" s="708"/>
      <c r="AB910" s="708"/>
      <c r="AC910" s="708"/>
      <c r="AD910" s="708"/>
      <c r="AE910" s="708"/>
      <c r="AF910" s="708"/>
      <c r="AG910" s="708"/>
      <c r="AH910" s="708"/>
      <c r="AI910" s="708"/>
      <c r="AJ910" s="708"/>
      <c r="AK910" s="708"/>
      <c r="AL910" s="708"/>
      <c r="AM910" s="708"/>
      <c r="AN910" s="708"/>
      <c r="AO910" s="708"/>
      <c r="AP910" s="708"/>
      <c r="AQ910" s="708"/>
      <c r="AR910" s="708"/>
      <c r="AS910" s="708"/>
      <c r="AT910" s="708"/>
      <c r="AU910" s="708"/>
      <c r="AV910" s="708"/>
      <c r="AW910" s="708"/>
      <c r="AX910" s="708"/>
      <c r="AY910" s="708"/>
      <c r="AZ910" s="708"/>
      <c r="BA910" s="708"/>
      <c r="BB910" s="708"/>
      <c r="BC910" s="708"/>
      <c r="BD910" s="708"/>
      <c r="BE910" s="708"/>
      <c r="BF910" s="708"/>
      <c r="BG910" s="708"/>
      <c r="BH910" s="708"/>
      <c r="BI910" s="708"/>
      <c r="BJ910" s="708"/>
      <c r="BK910" s="708"/>
      <c r="BL910" s="708"/>
      <c r="BM910" s="708"/>
    </row>
    <row r="911">
      <c r="A911" s="704"/>
      <c r="B911" s="708"/>
      <c r="C911" s="765"/>
      <c r="D911" s="708"/>
      <c r="E911" s="708"/>
      <c r="F911" s="708"/>
      <c r="G911" s="708"/>
      <c r="H911" s="708"/>
      <c r="I911" s="708"/>
      <c r="J911" s="708"/>
      <c r="K911" s="708"/>
      <c r="L911" s="708"/>
      <c r="M911" s="708"/>
      <c r="N911" s="708"/>
      <c r="O911" s="708"/>
      <c r="P911" s="708"/>
      <c r="Q911" s="708"/>
      <c r="R911" s="708"/>
      <c r="S911" s="708"/>
      <c r="T911" s="708"/>
      <c r="U911" s="708"/>
      <c r="V911" s="708"/>
      <c r="W911" s="708"/>
      <c r="X911" s="708"/>
      <c r="Y911" s="708"/>
      <c r="Z911" s="708"/>
      <c r="AA911" s="708"/>
      <c r="AB911" s="708"/>
      <c r="AC911" s="708"/>
      <c r="AD911" s="708"/>
      <c r="AE911" s="708"/>
      <c r="AF911" s="708"/>
      <c r="AG911" s="708"/>
      <c r="AH911" s="708"/>
      <c r="AI911" s="708"/>
      <c r="AJ911" s="708"/>
      <c r="AK911" s="708"/>
      <c r="AL911" s="708"/>
      <c r="AM911" s="708"/>
      <c r="AN911" s="708"/>
      <c r="AO911" s="708"/>
      <c r="AP911" s="708"/>
      <c r="AQ911" s="708"/>
      <c r="AR911" s="708"/>
      <c r="AS911" s="708"/>
      <c r="AT911" s="708"/>
      <c r="AU911" s="708"/>
      <c r="AV911" s="708"/>
      <c r="AW911" s="708"/>
      <c r="AX911" s="708"/>
      <c r="AY911" s="708"/>
      <c r="AZ911" s="708"/>
      <c r="BA911" s="708"/>
      <c r="BB911" s="708"/>
      <c r="BC911" s="708"/>
      <c r="BD911" s="708"/>
      <c r="BE911" s="708"/>
      <c r="BF911" s="708"/>
      <c r="BG911" s="708"/>
      <c r="BH911" s="708"/>
      <c r="BI911" s="708"/>
      <c r="BJ911" s="708"/>
      <c r="BK911" s="708"/>
      <c r="BL911" s="708"/>
      <c r="BM911" s="708"/>
    </row>
    <row r="912">
      <c r="A912" s="704"/>
      <c r="B912" s="708"/>
      <c r="C912" s="765"/>
      <c r="D912" s="708"/>
      <c r="E912" s="708"/>
      <c r="F912" s="708"/>
      <c r="G912" s="708"/>
      <c r="H912" s="708"/>
      <c r="I912" s="708"/>
      <c r="J912" s="708"/>
      <c r="K912" s="708"/>
      <c r="L912" s="708"/>
      <c r="M912" s="708"/>
      <c r="N912" s="708"/>
      <c r="O912" s="708"/>
      <c r="P912" s="708"/>
      <c r="Q912" s="708"/>
      <c r="R912" s="708"/>
      <c r="S912" s="708"/>
      <c r="T912" s="708"/>
      <c r="U912" s="708"/>
      <c r="V912" s="708"/>
      <c r="W912" s="708"/>
      <c r="X912" s="708"/>
      <c r="Y912" s="708"/>
      <c r="Z912" s="708"/>
      <c r="AA912" s="708"/>
      <c r="AB912" s="708"/>
      <c r="AC912" s="708"/>
      <c r="AD912" s="708"/>
      <c r="AE912" s="708"/>
      <c r="AF912" s="708"/>
      <c r="AG912" s="708"/>
      <c r="AH912" s="708"/>
      <c r="AI912" s="708"/>
      <c r="AJ912" s="708"/>
      <c r="AK912" s="708"/>
      <c r="AL912" s="708"/>
      <c r="AM912" s="708"/>
      <c r="AN912" s="708"/>
      <c r="AO912" s="708"/>
      <c r="AP912" s="708"/>
      <c r="AQ912" s="708"/>
      <c r="AR912" s="708"/>
      <c r="AS912" s="708"/>
      <c r="AT912" s="708"/>
      <c r="AU912" s="708"/>
      <c r="AV912" s="708"/>
      <c r="AW912" s="708"/>
      <c r="AX912" s="708"/>
      <c r="AY912" s="708"/>
      <c r="AZ912" s="708"/>
      <c r="BA912" s="708"/>
      <c r="BB912" s="708"/>
      <c r="BC912" s="708"/>
      <c r="BD912" s="708"/>
      <c r="BE912" s="708"/>
      <c r="BF912" s="708"/>
      <c r="BG912" s="708"/>
      <c r="BH912" s="708"/>
      <c r="BI912" s="708"/>
      <c r="BJ912" s="708"/>
      <c r="BK912" s="708"/>
      <c r="BL912" s="708"/>
      <c r="BM912" s="708"/>
    </row>
    <row r="913">
      <c r="A913" s="704"/>
      <c r="B913" s="708"/>
      <c r="C913" s="765"/>
      <c r="D913" s="708"/>
      <c r="E913" s="708"/>
      <c r="F913" s="708"/>
      <c r="G913" s="708"/>
      <c r="H913" s="708"/>
      <c r="I913" s="708"/>
      <c r="J913" s="708"/>
      <c r="K913" s="708"/>
      <c r="L913" s="708"/>
      <c r="M913" s="708"/>
      <c r="N913" s="708"/>
      <c r="O913" s="708"/>
      <c r="P913" s="708"/>
      <c r="Q913" s="708"/>
      <c r="R913" s="708"/>
      <c r="S913" s="708"/>
      <c r="T913" s="708"/>
      <c r="U913" s="708"/>
      <c r="V913" s="708"/>
      <c r="W913" s="708"/>
      <c r="X913" s="708"/>
      <c r="Y913" s="708"/>
      <c r="Z913" s="708"/>
      <c r="AA913" s="708"/>
      <c r="AB913" s="708"/>
      <c r="AC913" s="708"/>
      <c r="AD913" s="708"/>
      <c r="AE913" s="708"/>
      <c r="AF913" s="708"/>
      <c r="AG913" s="708"/>
      <c r="AH913" s="708"/>
      <c r="AI913" s="708"/>
      <c r="AJ913" s="708"/>
      <c r="AK913" s="708"/>
      <c r="AL913" s="708"/>
      <c r="AM913" s="708"/>
      <c r="AN913" s="708"/>
      <c r="AO913" s="708"/>
      <c r="AP913" s="708"/>
      <c r="AQ913" s="708"/>
      <c r="AR913" s="708"/>
      <c r="AS913" s="708"/>
      <c r="AT913" s="708"/>
      <c r="AU913" s="708"/>
      <c r="AV913" s="708"/>
      <c r="AW913" s="708"/>
      <c r="AX913" s="708"/>
      <c r="AY913" s="708"/>
      <c r="AZ913" s="708"/>
      <c r="BA913" s="708"/>
      <c r="BB913" s="708"/>
      <c r="BC913" s="708"/>
      <c r="BD913" s="708"/>
      <c r="BE913" s="708"/>
      <c r="BF913" s="708"/>
      <c r="BG913" s="708"/>
      <c r="BH913" s="708"/>
      <c r="BI913" s="708"/>
      <c r="BJ913" s="708"/>
      <c r="BK913" s="708"/>
      <c r="BL913" s="708"/>
      <c r="BM913" s="708"/>
    </row>
    <row r="914">
      <c r="A914" s="704"/>
      <c r="B914" s="708"/>
      <c r="C914" s="765"/>
      <c r="D914" s="708"/>
      <c r="E914" s="708"/>
      <c r="F914" s="708"/>
      <c r="G914" s="708"/>
      <c r="H914" s="708"/>
      <c r="I914" s="708"/>
      <c r="J914" s="708"/>
      <c r="K914" s="708"/>
      <c r="L914" s="708"/>
      <c r="M914" s="708"/>
      <c r="N914" s="708"/>
      <c r="O914" s="708"/>
      <c r="P914" s="708"/>
      <c r="Q914" s="708"/>
      <c r="R914" s="708"/>
      <c r="S914" s="708"/>
      <c r="T914" s="708"/>
      <c r="U914" s="708"/>
      <c r="V914" s="708"/>
      <c r="W914" s="708"/>
      <c r="X914" s="708"/>
      <c r="Y914" s="708"/>
      <c r="Z914" s="708"/>
      <c r="AA914" s="708"/>
      <c r="AB914" s="708"/>
      <c r="AC914" s="708"/>
      <c r="AD914" s="708"/>
      <c r="AE914" s="708"/>
      <c r="AF914" s="708"/>
      <c r="AG914" s="708"/>
      <c r="AH914" s="708"/>
      <c r="AI914" s="708"/>
      <c r="AJ914" s="708"/>
      <c r="AK914" s="708"/>
      <c r="AL914" s="708"/>
      <c r="AM914" s="708"/>
      <c r="AN914" s="708"/>
      <c r="AO914" s="708"/>
      <c r="AP914" s="708"/>
      <c r="AQ914" s="708"/>
      <c r="AR914" s="708"/>
      <c r="AS914" s="708"/>
      <c r="AT914" s="708"/>
      <c r="AU914" s="708"/>
      <c r="AV914" s="708"/>
      <c r="AW914" s="708"/>
      <c r="AX914" s="708"/>
      <c r="AY914" s="708"/>
      <c r="AZ914" s="708"/>
      <c r="BA914" s="708"/>
      <c r="BB914" s="708"/>
      <c r="BC914" s="708"/>
      <c r="BD914" s="708"/>
      <c r="BE914" s="708"/>
      <c r="BF914" s="708"/>
      <c r="BG914" s="708"/>
      <c r="BH914" s="708"/>
      <c r="BI914" s="708"/>
      <c r="BJ914" s="708"/>
      <c r="BK914" s="708"/>
      <c r="BL914" s="708"/>
      <c r="BM914" s="708"/>
    </row>
    <row r="915">
      <c r="A915" s="704"/>
      <c r="B915" s="708"/>
      <c r="C915" s="765"/>
      <c r="D915" s="708"/>
      <c r="E915" s="708"/>
      <c r="F915" s="708"/>
      <c r="G915" s="708"/>
      <c r="H915" s="708"/>
      <c r="I915" s="708"/>
      <c r="J915" s="708"/>
      <c r="K915" s="708"/>
      <c r="L915" s="708"/>
      <c r="M915" s="708"/>
      <c r="N915" s="708"/>
      <c r="O915" s="708"/>
      <c r="P915" s="708"/>
      <c r="Q915" s="708"/>
      <c r="R915" s="708"/>
      <c r="S915" s="708"/>
      <c r="T915" s="708"/>
      <c r="U915" s="708"/>
      <c r="V915" s="708"/>
      <c r="W915" s="708"/>
      <c r="X915" s="708"/>
      <c r="Y915" s="708"/>
      <c r="Z915" s="708"/>
      <c r="AA915" s="708"/>
      <c r="AB915" s="708"/>
      <c r="AC915" s="708"/>
      <c r="AD915" s="708"/>
      <c r="AE915" s="708"/>
      <c r="AF915" s="708"/>
      <c r="AG915" s="708"/>
      <c r="AH915" s="708"/>
      <c r="AI915" s="708"/>
      <c r="AJ915" s="708"/>
      <c r="AK915" s="708"/>
      <c r="AL915" s="708"/>
      <c r="AM915" s="708"/>
      <c r="AN915" s="708"/>
      <c r="AO915" s="708"/>
      <c r="AP915" s="708"/>
      <c r="AQ915" s="708"/>
      <c r="AR915" s="708"/>
      <c r="AS915" s="708"/>
      <c r="AT915" s="708"/>
      <c r="AU915" s="708"/>
      <c r="AV915" s="708"/>
      <c r="AW915" s="708"/>
      <c r="AX915" s="708"/>
      <c r="AY915" s="708"/>
      <c r="AZ915" s="708"/>
      <c r="BA915" s="708"/>
      <c r="BB915" s="708"/>
      <c r="BC915" s="708"/>
      <c r="BD915" s="708"/>
      <c r="BE915" s="708"/>
      <c r="BF915" s="708"/>
      <c r="BG915" s="708"/>
      <c r="BH915" s="708"/>
      <c r="BI915" s="708"/>
      <c r="BJ915" s="708"/>
      <c r="BK915" s="708"/>
      <c r="BL915" s="708"/>
      <c r="BM915" s="708"/>
    </row>
    <row r="916">
      <c r="A916" s="704"/>
      <c r="B916" s="708"/>
      <c r="C916" s="765"/>
      <c r="D916" s="708"/>
      <c r="E916" s="708"/>
      <c r="F916" s="708"/>
      <c r="G916" s="708"/>
      <c r="H916" s="708"/>
      <c r="I916" s="708"/>
      <c r="J916" s="708"/>
      <c r="K916" s="708"/>
      <c r="L916" s="708"/>
      <c r="M916" s="708"/>
      <c r="N916" s="708"/>
      <c r="O916" s="708"/>
      <c r="P916" s="708"/>
      <c r="Q916" s="708"/>
      <c r="R916" s="708"/>
      <c r="S916" s="708"/>
      <c r="T916" s="708"/>
      <c r="U916" s="708"/>
      <c r="V916" s="708"/>
      <c r="W916" s="708"/>
      <c r="X916" s="708"/>
      <c r="Y916" s="708"/>
      <c r="Z916" s="708"/>
      <c r="AA916" s="708"/>
      <c r="AB916" s="708"/>
      <c r="AC916" s="708"/>
      <c r="AD916" s="708"/>
      <c r="AE916" s="708"/>
      <c r="AF916" s="708"/>
      <c r="AG916" s="708"/>
      <c r="AH916" s="708"/>
      <c r="AI916" s="708"/>
      <c r="AJ916" s="708"/>
      <c r="AK916" s="708"/>
      <c r="AL916" s="708"/>
      <c r="AM916" s="708"/>
      <c r="AN916" s="708"/>
      <c r="AO916" s="708"/>
      <c r="AP916" s="708"/>
      <c r="AQ916" s="708"/>
      <c r="AR916" s="708"/>
      <c r="AS916" s="708"/>
      <c r="AT916" s="708"/>
      <c r="AU916" s="708"/>
      <c r="AV916" s="708"/>
      <c r="AW916" s="708"/>
      <c r="AX916" s="708"/>
      <c r="AY916" s="708"/>
      <c r="AZ916" s="708"/>
      <c r="BA916" s="708"/>
      <c r="BB916" s="708"/>
      <c r="BC916" s="708"/>
      <c r="BD916" s="708"/>
      <c r="BE916" s="708"/>
      <c r="BF916" s="708"/>
      <c r="BG916" s="708"/>
      <c r="BH916" s="708"/>
      <c r="BI916" s="708"/>
      <c r="BJ916" s="708"/>
      <c r="BK916" s="708"/>
      <c r="BL916" s="708"/>
      <c r="BM916" s="708"/>
    </row>
    <row r="917">
      <c r="A917" s="704"/>
      <c r="B917" s="708"/>
      <c r="C917" s="765"/>
      <c r="D917" s="708"/>
      <c r="E917" s="708"/>
      <c r="F917" s="708"/>
      <c r="G917" s="708"/>
      <c r="H917" s="708"/>
      <c r="I917" s="708"/>
      <c r="J917" s="708"/>
      <c r="K917" s="708"/>
      <c r="L917" s="708"/>
      <c r="M917" s="708"/>
      <c r="N917" s="708"/>
      <c r="O917" s="708"/>
      <c r="P917" s="708"/>
      <c r="Q917" s="708"/>
      <c r="R917" s="708"/>
      <c r="S917" s="708"/>
      <c r="T917" s="708"/>
      <c r="U917" s="708"/>
      <c r="V917" s="708"/>
      <c r="W917" s="708"/>
      <c r="X917" s="708"/>
      <c r="Y917" s="708"/>
      <c r="Z917" s="708"/>
      <c r="AA917" s="708"/>
      <c r="AB917" s="708"/>
      <c r="AC917" s="708"/>
      <c r="AD917" s="708"/>
      <c r="AE917" s="708"/>
      <c r="AF917" s="708"/>
      <c r="AG917" s="708"/>
      <c r="AH917" s="708"/>
      <c r="AI917" s="708"/>
      <c r="AJ917" s="708"/>
      <c r="AK917" s="708"/>
      <c r="AL917" s="708"/>
      <c r="AM917" s="708"/>
      <c r="AN917" s="708"/>
      <c r="AO917" s="708"/>
      <c r="AP917" s="708"/>
      <c r="AQ917" s="708"/>
      <c r="AR917" s="708"/>
      <c r="AS917" s="708"/>
      <c r="AT917" s="708"/>
      <c r="AU917" s="708"/>
      <c r="AV917" s="708"/>
      <c r="AW917" s="708"/>
      <c r="AX917" s="708"/>
      <c r="AY917" s="708"/>
      <c r="AZ917" s="708"/>
      <c r="BA917" s="708"/>
      <c r="BB917" s="708"/>
      <c r="BC917" s="708"/>
      <c r="BD917" s="708"/>
      <c r="BE917" s="708"/>
      <c r="BF917" s="708"/>
      <c r="BG917" s="708"/>
      <c r="BH917" s="708"/>
      <c r="BI917" s="708"/>
      <c r="BJ917" s="708"/>
      <c r="BK917" s="708"/>
      <c r="BL917" s="708"/>
      <c r="BM917" s="708"/>
    </row>
    <row r="918">
      <c r="A918" s="704"/>
      <c r="B918" s="708"/>
      <c r="C918" s="765"/>
      <c r="D918" s="708"/>
      <c r="E918" s="708"/>
      <c r="F918" s="708"/>
      <c r="G918" s="708"/>
      <c r="H918" s="708"/>
      <c r="I918" s="708"/>
      <c r="J918" s="708"/>
      <c r="K918" s="708"/>
      <c r="L918" s="708"/>
      <c r="M918" s="708"/>
      <c r="N918" s="708"/>
      <c r="O918" s="708"/>
      <c r="P918" s="708"/>
      <c r="Q918" s="708"/>
      <c r="R918" s="708"/>
      <c r="S918" s="708"/>
      <c r="T918" s="708"/>
      <c r="U918" s="708"/>
      <c r="V918" s="708"/>
      <c r="W918" s="708"/>
      <c r="X918" s="708"/>
      <c r="Y918" s="708"/>
      <c r="Z918" s="708"/>
      <c r="AA918" s="708"/>
      <c r="AB918" s="708"/>
      <c r="AC918" s="708"/>
      <c r="AD918" s="708"/>
      <c r="AE918" s="708"/>
      <c r="AF918" s="708"/>
      <c r="AG918" s="708"/>
      <c r="AH918" s="708"/>
      <c r="AI918" s="708"/>
      <c r="AJ918" s="708"/>
      <c r="AK918" s="708"/>
      <c r="AL918" s="708"/>
      <c r="AM918" s="708"/>
      <c r="AN918" s="708"/>
      <c r="AO918" s="708"/>
      <c r="AP918" s="708"/>
      <c r="AQ918" s="708"/>
      <c r="AR918" s="708"/>
      <c r="AS918" s="708"/>
      <c r="AT918" s="708"/>
      <c r="AU918" s="708"/>
      <c r="AV918" s="708"/>
      <c r="AW918" s="708"/>
      <c r="AX918" s="708"/>
      <c r="AY918" s="708"/>
      <c r="AZ918" s="708"/>
      <c r="BA918" s="708"/>
      <c r="BB918" s="708"/>
      <c r="BC918" s="708"/>
      <c r="BD918" s="708"/>
      <c r="BE918" s="708"/>
      <c r="BF918" s="708"/>
      <c r="BG918" s="708"/>
      <c r="BH918" s="708"/>
      <c r="BI918" s="708"/>
      <c r="BJ918" s="708"/>
      <c r="BK918" s="708"/>
      <c r="BL918" s="708"/>
      <c r="BM918" s="708"/>
    </row>
    <row r="919">
      <c r="A919" s="704"/>
      <c r="B919" s="708"/>
      <c r="C919" s="765"/>
      <c r="D919" s="708"/>
      <c r="E919" s="708"/>
      <c r="F919" s="708"/>
      <c r="G919" s="708"/>
      <c r="H919" s="708"/>
      <c r="I919" s="708"/>
      <c r="J919" s="708"/>
      <c r="K919" s="708"/>
      <c r="L919" s="708"/>
      <c r="M919" s="708"/>
      <c r="N919" s="708"/>
      <c r="O919" s="708"/>
      <c r="P919" s="708"/>
      <c r="Q919" s="708"/>
      <c r="R919" s="708"/>
      <c r="S919" s="708"/>
      <c r="T919" s="708"/>
      <c r="U919" s="708"/>
      <c r="V919" s="708"/>
      <c r="W919" s="708"/>
      <c r="X919" s="708"/>
      <c r="Y919" s="708"/>
      <c r="Z919" s="708"/>
      <c r="AA919" s="708"/>
      <c r="AB919" s="708"/>
      <c r="AC919" s="708"/>
      <c r="AD919" s="708"/>
      <c r="AE919" s="708"/>
      <c r="AF919" s="708"/>
      <c r="AG919" s="708"/>
      <c r="AH919" s="708"/>
      <c r="AI919" s="708"/>
      <c r="AJ919" s="708"/>
      <c r="AK919" s="708"/>
      <c r="AL919" s="708"/>
      <c r="AM919" s="708"/>
      <c r="AN919" s="708"/>
      <c r="AO919" s="708"/>
      <c r="AP919" s="708"/>
      <c r="AQ919" s="708"/>
      <c r="AR919" s="708"/>
      <c r="AS919" s="708"/>
      <c r="AT919" s="708"/>
      <c r="AU919" s="708"/>
      <c r="AV919" s="708"/>
      <c r="AW919" s="708"/>
      <c r="AX919" s="708"/>
      <c r="AY919" s="708"/>
      <c r="AZ919" s="708"/>
      <c r="BA919" s="708"/>
      <c r="BB919" s="708"/>
      <c r="BC919" s="708"/>
      <c r="BD919" s="708"/>
      <c r="BE919" s="708"/>
      <c r="BF919" s="708"/>
      <c r="BG919" s="708"/>
      <c r="BH919" s="708"/>
      <c r="BI919" s="708"/>
      <c r="BJ919" s="708"/>
      <c r="BK919" s="708"/>
      <c r="BL919" s="708"/>
      <c r="BM919" s="708"/>
    </row>
    <row r="920">
      <c r="A920" s="704"/>
      <c r="B920" s="708"/>
      <c r="C920" s="765"/>
      <c r="D920" s="708"/>
      <c r="E920" s="708"/>
      <c r="F920" s="708"/>
      <c r="G920" s="708"/>
      <c r="H920" s="708"/>
      <c r="I920" s="708"/>
      <c r="J920" s="708"/>
      <c r="K920" s="708"/>
      <c r="L920" s="708"/>
      <c r="M920" s="708"/>
      <c r="N920" s="708"/>
      <c r="O920" s="708"/>
      <c r="P920" s="708"/>
      <c r="Q920" s="708"/>
      <c r="R920" s="708"/>
      <c r="S920" s="708"/>
      <c r="T920" s="708"/>
      <c r="U920" s="708"/>
      <c r="V920" s="708"/>
      <c r="W920" s="708"/>
      <c r="X920" s="708"/>
      <c r="Y920" s="708"/>
      <c r="Z920" s="708"/>
      <c r="AA920" s="708"/>
      <c r="AB920" s="708"/>
      <c r="AC920" s="708"/>
      <c r="AD920" s="708"/>
      <c r="AE920" s="708"/>
      <c r="AF920" s="708"/>
      <c r="AG920" s="708"/>
      <c r="AH920" s="708"/>
      <c r="AI920" s="708"/>
      <c r="AJ920" s="708"/>
      <c r="AK920" s="708"/>
      <c r="AL920" s="708"/>
      <c r="AM920" s="708"/>
      <c r="AN920" s="708"/>
      <c r="AO920" s="708"/>
      <c r="AP920" s="708"/>
      <c r="AQ920" s="708"/>
      <c r="AR920" s="708"/>
      <c r="AS920" s="708"/>
      <c r="AT920" s="708"/>
      <c r="AU920" s="708"/>
      <c r="AV920" s="708"/>
      <c r="AW920" s="708"/>
      <c r="AX920" s="708"/>
      <c r="AY920" s="708"/>
      <c r="AZ920" s="708"/>
      <c r="BA920" s="708"/>
      <c r="BB920" s="708"/>
      <c r="BC920" s="708"/>
      <c r="BD920" s="708"/>
      <c r="BE920" s="708"/>
      <c r="BF920" s="708"/>
      <c r="BG920" s="708"/>
      <c r="BH920" s="708"/>
      <c r="BI920" s="708"/>
      <c r="BJ920" s="708"/>
      <c r="BK920" s="708"/>
      <c r="BL920" s="708"/>
      <c r="BM920" s="708"/>
    </row>
    <row r="921">
      <c r="A921" s="704"/>
      <c r="B921" s="708"/>
      <c r="C921" s="765"/>
      <c r="D921" s="708"/>
      <c r="E921" s="708"/>
      <c r="F921" s="708"/>
      <c r="G921" s="708"/>
      <c r="H921" s="708"/>
      <c r="I921" s="708"/>
      <c r="J921" s="708"/>
      <c r="K921" s="708"/>
      <c r="L921" s="708"/>
      <c r="M921" s="708"/>
      <c r="N921" s="708"/>
      <c r="O921" s="708"/>
      <c r="P921" s="708"/>
      <c r="Q921" s="708"/>
      <c r="R921" s="708"/>
      <c r="S921" s="708"/>
      <c r="T921" s="708"/>
      <c r="U921" s="708"/>
      <c r="V921" s="708"/>
      <c r="W921" s="708"/>
      <c r="X921" s="708"/>
      <c r="Y921" s="708"/>
      <c r="Z921" s="708"/>
      <c r="AA921" s="708"/>
      <c r="AB921" s="708"/>
      <c r="AC921" s="708"/>
      <c r="AD921" s="708"/>
      <c r="AE921" s="708"/>
      <c r="AF921" s="708"/>
      <c r="AG921" s="708"/>
      <c r="AH921" s="708"/>
      <c r="AI921" s="708"/>
      <c r="AJ921" s="708"/>
      <c r="AK921" s="708"/>
      <c r="AL921" s="708"/>
      <c r="AM921" s="708"/>
      <c r="AN921" s="708"/>
      <c r="AO921" s="708"/>
      <c r="AP921" s="708"/>
      <c r="AQ921" s="708"/>
      <c r="AR921" s="708"/>
      <c r="AS921" s="708"/>
      <c r="AT921" s="708"/>
      <c r="AU921" s="708"/>
      <c r="AV921" s="708"/>
      <c r="AW921" s="708"/>
      <c r="AX921" s="708"/>
      <c r="AY921" s="708"/>
      <c r="AZ921" s="708"/>
      <c r="BA921" s="708"/>
      <c r="BB921" s="708"/>
      <c r="BC921" s="708"/>
      <c r="BD921" s="708"/>
      <c r="BE921" s="708"/>
      <c r="BF921" s="708"/>
      <c r="BG921" s="708"/>
      <c r="BH921" s="708"/>
      <c r="BI921" s="708"/>
      <c r="BJ921" s="708"/>
      <c r="BK921" s="708"/>
      <c r="BL921" s="708"/>
      <c r="BM921" s="708"/>
    </row>
    <row r="922">
      <c r="A922" s="704"/>
      <c r="B922" s="708"/>
      <c r="C922" s="765"/>
      <c r="D922" s="708"/>
      <c r="E922" s="708"/>
      <c r="F922" s="708"/>
      <c r="G922" s="708"/>
      <c r="H922" s="708"/>
      <c r="I922" s="708"/>
      <c r="J922" s="708"/>
      <c r="K922" s="708"/>
      <c r="L922" s="708"/>
      <c r="M922" s="708"/>
      <c r="N922" s="708"/>
      <c r="O922" s="708"/>
      <c r="P922" s="708"/>
      <c r="Q922" s="708"/>
      <c r="R922" s="708"/>
      <c r="S922" s="708"/>
      <c r="T922" s="708"/>
      <c r="U922" s="708"/>
      <c r="V922" s="708"/>
      <c r="W922" s="708"/>
      <c r="X922" s="708"/>
      <c r="Y922" s="708"/>
      <c r="Z922" s="708"/>
      <c r="AA922" s="708"/>
      <c r="AB922" s="708"/>
      <c r="AC922" s="708"/>
      <c r="AD922" s="708"/>
      <c r="AE922" s="708"/>
      <c r="AF922" s="708"/>
      <c r="AG922" s="708"/>
      <c r="AH922" s="708"/>
      <c r="AI922" s="708"/>
      <c r="AJ922" s="708"/>
      <c r="AK922" s="708"/>
      <c r="AL922" s="708"/>
      <c r="AM922" s="708"/>
      <c r="AN922" s="708"/>
      <c r="AO922" s="708"/>
      <c r="AP922" s="708"/>
      <c r="AQ922" s="708"/>
      <c r="AR922" s="708"/>
      <c r="AS922" s="708"/>
      <c r="AT922" s="708"/>
      <c r="AU922" s="708"/>
      <c r="AV922" s="708"/>
      <c r="AW922" s="708"/>
      <c r="AX922" s="708"/>
      <c r="AY922" s="708"/>
      <c r="AZ922" s="708"/>
      <c r="BA922" s="708"/>
      <c r="BB922" s="708"/>
      <c r="BC922" s="708"/>
      <c r="BD922" s="708"/>
      <c r="BE922" s="708"/>
      <c r="BF922" s="708"/>
      <c r="BG922" s="708"/>
      <c r="BH922" s="708"/>
      <c r="BI922" s="708"/>
      <c r="BJ922" s="708"/>
      <c r="BK922" s="708"/>
      <c r="BL922" s="708"/>
      <c r="BM922" s="708"/>
    </row>
    <row r="923">
      <c r="A923" s="704"/>
      <c r="B923" s="708"/>
      <c r="C923" s="765"/>
      <c r="D923" s="708"/>
      <c r="E923" s="708"/>
      <c r="F923" s="708"/>
      <c r="G923" s="708"/>
      <c r="H923" s="708"/>
      <c r="I923" s="708"/>
      <c r="J923" s="708"/>
      <c r="K923" s="708"/>
      <c r="L923" s="708"/>
      <c r="M923" s="708"/>
      <c r="N923" s="708"/>
      <c r="O923" s="708"/>
      <c r="P923" s="708"/>
      <c r="Q923" s="708"/>
      <c r="R923" s="708"/>
      <c r="S923" s="708"/>
      <c r="T923" s="708"/>
      <c r="U923" s="708"/>
      <c r="V923" s="708"/>
      <c r="W923" s="708"/>
      <c r="X923" s="708"/>
      <c r="Y923" s="708"/>
      <c r="Z923" s="708"/>
      <c r="AA923" s="708"/>
      <c r="AB923" s="708"/>
      <c r="AC923" s="708"/>
      <c r="AD923" s="708"/>
      <c r="AE923" s="708"/>
      <c r="AF923" s="708"/>
      <c r="AG923" s="708"/>
      <c r="AH923" s="708"/>
      <c r="AI923" s="708"/>
      <c r="AJ923" s="708"/>
      <c r="AK923" s="708"/>
      <c r="AL923" s="708"/>
      <c r="AM923" s="708"/>
      <c r="AN923" s="708"/>
      <c r="AO923" s="708"/>
      <c r="AP923" s="708"/>
      <c r="AQ923" s="708"/>
      <c r="AR923" s="708"/>
      <c r="AS923" s="708"/>
      <c r="AT923" s="708"/>
      <c r="AU923" s="708"/>
      <c r="AV923" s="708"/>
      <c r="AW923" s="708"/>
      <c r="AX923" s="708"/>
      <c r="AY923" s="708"/>
      <c r="AZ923" s="708"/>
      <c r="BA923" s="708"/>
      <c r="BB923" s="708"/>
      <c r="BC923" s="708"/>
      <c r="BD923" s="708"/>
      <c r="BE923" s="708"/>
      <c r="BF923" s="708"/>
      <c r="BG923" s="708"/>
      <c r="BH923" s="708"/>
      <c r="BI923" s="708"/>
      <c r="BJ923" s="708"/>
      <c r="BK923" s="708"/>
      <c r="BL923" s="708"/>
      <c r="BM923" s="708"/>
    </row>
    <row r="924">
      <c r="A924" s="704"/>
      <c r="B924" s="708"/>
      <c r="C924" s="765"/>
      <c r="D924" s="708"/>
      <c r="E924" s="708"/>
      <c r="F924" s="708"/>
      <c r="G924" s="708"/>
      <c r="H924" s="708"/>
      <c r="I924" s="708"/>
      <c r="J924" s="708"/>
      <c r="K924" s="708"/>
      <c r="L924" s="708"/>
      <c r="M924" s="708"/>
      <c r="N924" s="708"/>
      <c r="O924" s="708"/>
      <c r="P924" s="708"/>
      <c r="Q924" s="708"/>
      <c r="R924" s="708"/>
      <c r="S924" s="708"/>
      <c r="T924" s="708"/>
      <c r="U924" s="708"/>
      <c r="V924" s="708"/>
      <c r="W924" s="708"/>
      <c r="X924" s="708"/>
      <c r="Y924" s="708"/>
      <c r="Z924" s="708"/>
      <c r="AA924" s="708"/>
      <c r="AB924" s="708"/>
      <c r="AC924" s="708"/>
      <c r="AD924" s="708"/>
      <c r="AE924" s="708"/>
      <c r="AF924" s="708"/>
      <c r="AG924" s="708"/>
      <c r="AH924" s="708"/>
      <c r="AI924" s="708"/>
      <c r="AJ924" s="708"/>
      <c r="AK924" s="708"/>
      <c r="AL924" s="708"/>
      <c r="AM924" s="708"/>
      <c r="AN924" s="708"/>
      <c r="AO924" s="708"/>
      <c r="AP924" s="708"/>
      <c r="AQ924" s="708"/>
      <c r="AR924" s="708"/>
      <c r="AS924" s="708"/>
      <c r="AT924" s="708"/>
      <c r="AU924" s="708"/>
      <c r="AV924" s="708"/>
      <c r="AW924" s="708"/>
      <c r="AX924" s="708"/>
      <c r="AY924" s="708"/>
      <c r="AZ924" s="708"/>
      <c r="BA924" s="708"/>
      <c r="BB924" s="708"/>
      <c r="BC924" s="708"/>
      <c r="BD924" s="708"/>
      <c r="BE924" s="708"/>
      <c r="BF924" s="708"/>
      <c r="BG924" s="708"/>
      <c r="BH924" s="708"/>
      <c r="BI924" s="708"/>
      <c r="BJ924" s="708"/>
      <c r="BK924" s="708"/>
      <c r="BL924" s="708"/>
      <c r="BM924" s="708"/>
    </row>
    <row r="925">
      <c r="A925" s="704"/>
      <c r="B925" s="708"/>
      <c r="C925" s="765"/>
      <c r="D925" s="708"/>
      <c r="E925" s="708"/>
      <c r="F925" s="708"/>
      <c r="G925" s="708"/>
      <c r="H925" s="708"/>
      <c r="I925" s="708"/>
      <c r="J925" s="708"/>
      <c r="K925" s="708"/>
      <c r="L925" s="708"/>
      <c r="M925" s="708"/>
      <c r="N925" s="708"/>
      <c r="O925" s="708"/>
      <c r="P925" s="708"/>
      <c r="Q925" s="708"/>
      <c r="R925" s="708"/>
      <c r="S925" s="708"/>
      <c r="T925" s="708"/>
      <c r="U925" s="708"/>
      <c r="V925" s="708"/>
      <c r="W925" s="708"/>
      <c r="X925" s="708"/>
      <c r="Y925" s="708"/>
      <c r="Z925" s="708"/>
      <c r="AA925" s="708"/>
      <c r="AB925" s="708"/>
      <c r="AC925" s="708"/>
      <c r="AD925" s="708"/>
      <c r="AE925" s="708"/>
      <c r="AF925" s="708"/>
      <c r="AG925" s="708"/>
      <c r="AH925" s="708"/>
      <c r="AI925" s="708"/>
      <c r="AJ925" s="708"/>
      <c r="AK925" s="708"/>
      <c r="AL925" s="708"/>
      <c r="AM925" s="708"/>
      <c r="AN925" s="708"/>
      <c r="AO925" s="708"/>
      <c r="AP925" s="708"/>
      <c r="AQ925" s="708"/>
      <c r="AR925" s="708"/>
      <c r="AS925" s="708"/>
      <c r="AT925" s="708"/>
      <c r="AU925" s="708"/>
      <c r="AV925" s="708"/>
      <c r="AW925" s="708"/>
      <c r="AX925" s="708"/>
      <c r="AY925" s="708"/>
      <c r="AZ925" s="708"/>
      <c r="BA925" s="708"/>
      <c r="BB925" s="708"/>
      <c r="BC925" s="708"/>
      <c r="BD925" s="708"/>
      <c r="BE925" s="708"/>
      <c r="BF925" s="708"/>
      <c r="BG925" s="708"/>
      <c r="BH925" s="708"/>
      <c r="BI925" s="708"/>
      <c r="BJ925" s="708"/>
      <c r="BK925" s="708"/>
      <c r="BL925" s="708"/>
      <c r="BM925" s="708"/>
    </row>
    <row r="926">
      <c r="A926" s="704"/>
      <c r="B926" s="708"/>
      <c r="C926" s="765"/>
      <c r="D926" s="708"/>
      <c r="E926" s="708"/>
      <c r="F926" s="708"/>
      <c r="G926" s="708"/>
      <c r="H926" s="708"/>
      <c r="I926" s="708"/>
      <c r="J926" s="708"/>
      <c r="K926" s="708"/>
      <c r="L926" s="708"/>
      <c r="M926" s="708"/>
      <c r="N926" s="708"/>
      <c r="O926" s="708"/>
      <c r="P926" s="708"/>
      <c r="Q926" s="708"/>
      <c r="R926" s="708"/>
      <c r="S926" s="708"/>
      <c r="T926" s="708"/>
      <c r="U926" s="708"/>
      <c r="V926" s="708"/>
      <c r="W926" s="708"/>
      <c r="X926" s="708"/>
      <c r="Y926" s="708"/>
      <c r="Z926" s="708"/>
      <c r="AA926" s="708"/>
      <c r="AB926" s="708"/>
      <c r="AC926" s="708"/>
      <c r="AD926" s="708"/>
      <c r="AE926" s="708"/>
      <c r="AF926" s="708"/>
      <c r="AG926" s="708"/>
      <c r="AH926" s="708"/>
      <c r="AI926" s="708"/>
      <c r="AJ926" s="708"/>
      <c r="AK926" s="708"/>
      <c r="AL926" s="708"/>
      <c r="AM926" s="708"/>
      <c r="AN926" s="708"/>
      <c r="AO926" s="708"/>
      <c r="AP926" s="708"/>
      <c r="AQ926" s="708"/>
      <c r="AR926" s="708"/>
      <c r="AS926" s="708"/>
      <c r="AT926" s="708"/>
      <c r="AU926" s="708"/>
      <c r="AV926" s="708"/>
      <c r="AW926" s="708"/>
      <c r="AX926" s="708"/>
      <c r="AY926" s="708"/>
      <c r="AZ926" s="708"/>
      <c r="BA926" s="708"/>
      <c r="BB926" s="708"/>
      <c r="BC926" s="708"/>
      <c r="BD926" s="708"/>
      <c r="BE926" s="708"/>
      <c r="BF926" s="708"/>
      <c r="BG926" s="708"/>
      <c r="BH926" s="708"/>
      <c r="BI926" s="708"/>
      <c r="BJ926" s="708"/>
      <c r="BK926" s="708"/>
      <c r="BL926" s="708"/>
      <c r="BM926" s="708"/>
    </row>
    <row r="927">
      <c r="A927" s="704"/>
      <c r="B927" s="708"/>
      <c r="C927" s="765"/>
      <c r="D927" s="708"/>
      <c r="E927" s="708"/>
      <c r="F927" s="708"/>
      <c r="G927" s="708"/>
      <c r="H927" s="708"/>
      <c r="I927" s="708"/>
      <c r="J927" s="708"/>
      <c r="K927" s="708"/>
      <c r="L927" s="708"/>
      <c r="M927" s="708"/>
      <c r="N927" s="708"/>
      <c r="O927" s="708"/>
      <c r="P927" s="708"/>
      <c r="Q927" s="708"/>
      <c r="R927" s="708"/>
      <c r="S927" s="708"/>
      <c r="T927" s="708"/>
      <c r="U927" s="708"/>
      <c r="V927" s="708"/>
      <c r="W927" s="708"/>
      <c r="X927" s="708"/>
      <c r="Y927" s="708"/>
      <c r="Z927" s="708"/>
      <c r="AA927" s="708"/>
      <c r="AB927" s="708"/>
      <c r="AC927" s="708"/>
      <c r="AD927" s="708"/>
      <c r="AE927" s="708"/>
      <c r="AF927" s="708"/>
      <c r="AG927" s="708"/>
      <c r="AH927" s="708"/>
      <c r="AI927" s="708"/>
      <c r="AJ927" s="708"/>
      <c r="AK927" s="708"/>
      <c r="AL927" s="708"/>
      <c r="AM927" s="708"/>
      <c r="AN927" s="708"/>
      <c r="AO927" s="708"/>
      <c r="AP927" s="708"/>
      <c r="AQ927" s="708"/>
      <c r="AR927" s="708"/>
      <c r="AS927" s="708"/>
      <c r="AT927" s="708"/>
      <c r="AU927" s="708"/>
      <c r="AV927" s="708"/>
      <c r="AW927" s="708"/>
      <c r="AX927" s="708"/>
      <c r="AY927" s="708"/>
      <c r="AZ927" s="708"/>
      <c r="BA927" s="708"/>
      <c r="BB927" s="708"/>
      <c r="BC927" s="708"/>
      <c r="BD927" s="708"/>
      <c r="BE927" s="708"/>
      <c r="BF927" s="708"/>
      <c r="BG927" s="708"/>
      <c r="BH927" s="708"/>
      <c r="BI927" s="708"/>
      <c r="BJ927" s="708"/>
      <c r="BK927" s="708"/>
      <c r="BL927" s="708"/>
      <c r="BM927" s="708"/>
    </row>
    <row r="928">
      <c r="A928" s="704"/>
      <c r="B928" s="708"/>
      <c r="C928" s="765"/>
      <c r="D928" s="708"/>
      <c r="E928" s="708"/>
      <c r="F928" s="708"/>
      <c r="G928" s="708"/>
      <c r="H928" s="708"/>
      <c r="I928" s="708"/>
      <c r="J928" s="708"/>
      <c r="K928" s="708"/>
      <c r="L928" s="708"/>
      <c r="M928" s="708"/>
      <c r="N928" s="708"/>
      <c r="O928" s="708"/>
      <c r="P928" s="708"/>
      <c r="Q928" s="708"/>
      <c r="R928" s="708"/>
      <c r="S928" s="708"/>
      <c r="T928" s="708"/>
      <c r="U928" s="708"/>
      <c r="V928" s="708"/>
      <c r="W928" s="708"/>
      <c r="X928" s="708"/>
      <c r="Y928" s="708"/>
      <c r="Z928" s="708"/>
      <c r="AA928" s="708"/>
      <c r="AB928" s="708"/>
      <c r="AC928" s="708"/>
      <c r="AD928" s="708"/>
      <c r="AE928" s="708"/>
      <c r="AF928" s="708"/>
      <c r="AG928" s="708"/>
      <c r="AH928" s="708"/>
      <c r="AI928" s="708"/>
      <c r="AJ928" s="708"/>
      <c r="AK928" s="708"/>
      <c r="AL928" s="708"/>
      <c r="AM928" s="708"/>
      <c r="AN928" s="708"/>
      <c r="AO928" s="708"/>
      <c r="AP928" s="708"/>
      <c r="AQ928" s="708"/>
      <c r="AR928" s="708"/>
      <c r="AS928" s="708"/>
      <c r="AT928" s="708"/>
      <c r="AU928" s="708"/>
      <c r="AV928" s="708"/>
      <c r="AW928" s="708"/>
      <c r="AX928" s="708"/>
      <c r="AY928" s="708"/>
      <c r="AZ928" s="708"/>
      <c r="BA928" s="708"/>
      <c r="BB928" s="708"/>
      <c r="BC928" s="708"/>
      <c r="BD928" s="708"/>
      <c r="BE928" s="708"/>
      <c r="BF928" s="708"/>
      <c r="BG928" s="708"/>
      <c r="BH928" s="708"/>
      <c r="BI928" s="708"/>
      <c r="BJ928" s="708"/>
      <c r="BK928" s="708"/>
      <c r="BL928" s="708"/>
      <c r="BM928" s="708"/>
    </row>
    <row r="929">
      <c r="A929" s="704"/>
      <c r="B929" s="708"/>
      <c r="C929" s="765"/>
      <c r="D929" s="708"/>
      <c r="E929" s="708"/>
      <c r="F929" s="708"/>
      <c r="G929" s="708"/>
      <c r="H929" s="708"/>
      <c r="I929" s="708"/>
      <c r="J929" s="708"/>
      <c r="K929" s="708"/>
      <c r="L929" s="708"/>
      <c r="M929" s="708"/>
      <c r="N929" s="708"/>
      <c r="O929" s="708"/>
      <c r="P929" s="708"/>
      <c r="Q929" s="708"/>
      <c r="R929" s="708"/>
      <c r="S929" s="708"/>
      <c r="T929" s="708"/>
      <c r="U929" s="708"/>
      <c r="V929" s="708"/>
      <c r="W929" s="708"/>
      <c r="X929" s="708"/>
      <c r="Y929" s="708"/>
      <c r="Z929" s="708"/>
      <c r="AA929" s="708"/>
      <c r="AB929" s="708"/>
      <c r="AC929" s="708"/>
      <c r="AD929" s="708"/>
      <c r="AE929" s="708"/>
      <c r="AF929" s="708"/>
      <c r="AG929" s="708"/>
      <c r="AH929" s="708"/>
      <c r="AI929" s="708"/>
      <c r="AJ929" s="708"/>
      <c r="AK929" s="708"/>
      <c r="AL929" s="708"/>
      <c r="AM929" s="708"/>
      <c r="AN929" s="708"/>
      <c r="AO929" s="708"/>
      <c r="AP929" s="708"/>
      <c r="AQ929" s="708"/>
      <c r="AR929" s="708"/>
      <c r="AS929" s="708"/>
      <c r="AT929" s="708"/>
      <c r="AU929" s="708"/>
      <c r="AV929" s="708"/>
      <c r="AW929" s="708"/>
      <c r="AX929" s="708"/>
      <c r="AY929" s="708"/>
      <c r="AZ929" s="708"/>
      <c r="BA929" s="708"/>
      <c r="BB929" s="708"/>
      <c r="BC929" s="708"/>
      <c r="BD929" s="708"/>
      <c r="BE929" s="708"/>
      <c r="BF929" s="708"/>
      <c r="BG929" s="708"/>
      <c r="BH929" s="708"/>
      <c r="BI929" s="708"/>
      <c r="BJ929" s="708"/>
      <c r="BK929" s="708"/>
      <c r="BL929" s="708"/>
      <c r="BM929" s="708"/>
    </row>
    <row r="930">
      <c r="A930" s="704"/>
      <c r="B930" s="708"/>
      <c r="C930" s="765"/>
      <c r="D930" s="708"/>
      <c r="E930" s="708"/>
      <c r="F930" s="708"/>
      <c r="G930" s="708"/>
      <c r="H930" s="708"/>
      <c r="I930" s="708"/>
      <c r="J930" s="708"/>
      <c r="K930" s="708"/>
      <c r="L930" s="708"/>
      <c r="M930" s="708"/>
      <c r="N930" s="708"/>
      <c r="O930" s="708"/>
      <c r="P930" s="708"/>
      <c r="Q930" s="708"/>
      <c r="R930" s="708"/>
      <c r="S930" s="708"/>
      <c r="T930" s="708"/>
      <c r="U930" s="708"/>
      <c r="V930" s="708"/>
      <c r="W930" s="708"/>
      <c r="X930" s="708"/>
      <c r="Y930" s="708"/>
      <c r="Z930" s="708"/>
      <c r="AA930" s="708"/>
      <c r="AB930" s="708"/>
      <c r="AC930" s="708"/>
      <c r="AD930" s="708"/>
      <c r="AE930" s="708"/>
      <c r="AF930" s="708"/>
      <c r="AG930" s="708"/>
      <c r="AH930" s="708"/>
      <c r="AI930" s="708"/>
      <c r="AJ930" s="708"/>
      <c r="AK930" s="708"/>
      <c r="AL930" s="708"/>
      <c r="AM930" s="708"/>
      <c r="AN930" s="708"/>
      <c r="AO930" s="708"/>
      <c r="AP930" s="708"/>
      <c r="AQ930" s="708"/>
      <c r="AR930" s="708"/>
      <c r="AS930" s="708"/>
      <c r="AT930" s="708"/>
      <c r="AU930" s="708"/>
      <c r="AV930" s="708"/>
      <c r="AW930" s="708"/>
      <c r="AX930" s="708"/>
      <c r="AY930" s="708"/>
      <c r="AZ930" s="708"/>
      <c r="BA930" s="708"/>
      <c r="BB930" s="708"/>
      <c r="BC930" s="708"/>
      <c r="BD930" s="708"/>
      <c r="BE930" s="708"/>
      <c r="BF930" s="708"/>
      <c r="BG930" s="708"/>
      <c r="BH930" s="708"/>
      <c r="BI930" s="708"/>
      <c r="BJ930" s="708"/>
      <c r="BK930" s="708"/>
      <c r="BL930" s="708"/>
      <c r="BM930" s="708"/>
    </row>
    <row r="931">
      <c r="A931" s="704"/>
      <c r="B931" s="708"/>
      <c r="C931" s="765"/>
      <c r="D931" s="708"/>
      <c r="E931" s="708"/>
      <c r="F931" s="708"/>
      <c r="G931" s="708"/>
      <c r="H931" s="708"/>
      <c r="I931" s="708"/>
      <c r="J931" s="708"/>
      <c r="K931" s="708"/>
      <c r="L931" s="708"/>
      <c r="M931" s="708"/>
      <c r="N931" s="708"/>
      <c r="O931" s="708"/>
      <c r="P931" s="708"/>
      <c r="Q931" s="708"/>
      <c r="R931" s="708"/>
      <c r="S931" s="708"/>
      <c r="T931" s="708"/>
      <c r="U931" s="708"/>
      <c r="V931" s="708"/>
      <c r="W931" s="708"/>
      <c r="X931" s="708"/>
      <c r="Y931" s="708"/>
      <c r="Z931" s="708"/>
      <c r="AA931" s="708"/>
      <c r="AB931" s="708"/>
      <c r="AC931" s="708"/>
      <c r="AD931" s="708"/>
      <c r="AE931" s="708"/>
      <c r="AF931" s="708"/>
      <c r="AG931" s="708"/>
      <c r="AH931" s="708"/>
      <c r="AI931" s="708"/>
      <c r="AJ931" s="708"/>
      <c r="AK931" s="708"/>
      <c r="AL931" s="708"/>
      <c r="AM931" s="708"/>
      <c r="AN931" s="708"/>
      <c r="AO931" s="708"/>
      <c r="AP931" s="708"/>
      <c r="AQ931" s="708"/>
      <c r="AR931" s="708"/>
      <c r="AS931" s="708"/>
      <c r="AT931" s="708"/>
      <c r="AU931" s="708"/>
      <c r="AV931" s="708"/>
      <c r="AW931" s="708"/>
      <c r="AX931" s="708"/>
      <c r="AY931" s="708"/>
      <c r="AZ931" s="708"/>
      <c r="BA931" s="708"/>
      <c r="BB931" s="708"/>
      <c r="BC931" s="708"/>
      <c r="BD931" s="708"/>
      <c r="BE931" s="708"/>
      <c r="BF931" s="708"/>
      <c r="BG931" s="708"/>
      <c r="BH931" s="708"/>
      <c r="BI931" s="708"/>
      <c r="BJ931" s="708"/>
      <c r="BK931" s="708"/>
      <c r="BL931" s="708"/>
      <c r="BM931" s="708"/>
    </row>
    <row r="932">
      <c r="A932" s="704"/>
      <c r="B932" s="708"/>
      <c r="C932" s="765"/>
      <c r="D932" s="708"/>
      <c r="E932" s="708"/>
      <c r="F932" s="708"/>
      <c r="G932" s="708"/>
      <c r="H932" s="708"/>
      <c r="I932" s="708"/>
      <c r="J932" s="708"/>
      <c r="K932" s="708"/>
      <c r="L932" s="708"/>
      <c r="M932" s="708"/>
      <c r="N932" s="708"/>
      <c r="O932" s="708"/>
      <c r="P932" s="708"/>
      <c r="Q932" s="708"/>
      <c r="R932" s="708"/>
      <c r="S932" s="708"/>
      <c r="T932" s="708"/>
      <c r="U932" s="708"/>
      <c r="V932" s="708"/>
      <c r="W932" s="708"/>
      <c r="X932" s="708"/>
      <c r="Y932" s="708"/>
      <c r="Z932" s="708"/>
      <c r="AA932" s="708"/>
      <c r="AB932" s="708"/>
      <c r="AC932" s="708"/>
      <c r="AD932" s="708"/>
      <c r="AE932" s="708"/>
      <c r="AF932" s="708"/>
      <c r="AG932" s="708"/>
      <c r="AH932" s="708"/>
      <c r="AI932" s="708"/>
      <c r="AJ932" s="708"/>
      <c r="AK932" s="708"/>
      <c r="AL932" s="708"/>
      <c r="AM932" s="708"/>
      <c r="AN932" s="708"/>
      <c r="AO932" s="708"/>
      <c r="AP932" s="708"/>
      <c r="AQ932" s="708"/>
      <c r="AR932" s="708"/>
      <c r="AS932" s="708"/>
      <c r="AT932" s="708"/>
      <c r="AU932" s="708"/>
      <c r="AV932" s="708"/>
      <c r="AW932" s="708"/>
      <c r="AX932" s="708"/>
      <c r="AY932" s="708"/>
      <c r="AZ932" s="708"/>
      <c r="BA932" s="708"/>
      <c r="BB932" s="708"/>
      <c r="BC932" s="708"/>
      <c r="BD932" s="708"/>
      <c r="BE932" s="708"/>
      <c r="BF932" s="708"/>
      <c r="BG932" s="708"/>
      <c r="BH932" s="708"/>
      <c r="BI932" s="708"/>
      <c r="BJ932" s="708"/>
      <c r="BK932" s="708"/>
      <c r="BL932" s="708"/>
      <c r="BM932" s="708"/>
    </row>
    <row r="933">
      <c r="A933" s="704"/>
      <c r="B933" s="708"/>
      <c r="C933" s="765"/>
      <c r="D933" s="708"/>
      <c r="E933" s="708"/>
      <c r="F933" s="708"/>
      <c r="G933" s="708"/>
      <c r="H933" s="708"/>
      <c r="I933" s="708"/>
      <c r="J933" s="708"/>
      <c r="K933" s="708"/>
      <c r="L933" s="708"/>
      <c r="M933" s="708"/>
      <c r="N933" s="708"/>
      <c r="O933" s="708"/>
      <c r="P933" s="708"/>
      <c r="Q933" s="708"/>
      <c r="R933" s="708"/>
      <c r="S933" s="708"/>
      <c r="T933" s="708"/>
      <c r="U933" s="708"/>
      <c r="V933" s="708"/>
      <c r="W933" s="708"/>
      <c r="X933" s="708"/>
      <c r="Y933" s="708"/>
      <c r="Z933" s="708"/>
      <c r="AA933" s="708"/>
      <c r="AB933" s="708"/>
      <c r="AC933" s="708"/>
      <c r="AD933" s="708"/>
      <c r="AE933" s="708"/>
      <c r="AF933" s="708"/>
      <c r="AG933" s="708"/>
      <c r="AH933" s="708"/>
      <c r="AI933" s="708"/>
      <c r="AJ933" s="708"/>
      <c r="AK933" s="708"/>
      <c r="AL933" s="708"/>
      <c r="AM933" s="708"/>
      <c r="AN933" s="708"/>
      <c r="AO933" s="708"/>
      <c r="AP933" s="708"/>
      <c r="AQ933" s="708"/>
      <c r="AR933" s="708"/>
      <c r="AS933" s="708"/>
      <c r="AT933" s="708"/>
      <c r="AU933" s="708"/>
      <c r="AV933" s="708"/>
      <c r="AW933" s="708"/>
      <c r="AX933" s="708"/>
      <c r="AY933" s="708"/>
      <c r="AZ933" s="708"/>
      <c r="BA933" s="708"/>
      <c r="BB933" s="708"/>
      <c r="BC933" s="708"/>
      <c r="BD933" s="708"/>
      <c r="BE933" s="708"/>
      <c r="BF933" s="708"/>
      <c r="BG933" s="708"/>
      <c r="BH933" s="708"/>
      <c r="BI933" s="708"/>
      <c r="BJ933" s="708"/>
      <c r="BK933" s="708"/>
      <c r="BL933" s="708"/>
      <c r="BM933" s="708"/>
    </row>
    <row r="934">
      <c r="A934" s="704"/>
      <c r="B934" s="708"/>
      <c r="C934" s="765"/>
      <c r="D934" s="708"/>
      <c r="E934" s="708"/>
      <c r="F934" s="708"/>
      <c r="G934" s="708"/>
      <c r="H934" s="708"/>
      <c r="I934" s="708"/>
      <c r="J934" s="708"/>
      <c r="K934" s="708"/>
      <c r="L934" s="708"/>
      <c r="M934" s="708"/>
      <c r="N934" s="708"/>
      <c r="O934" s="708"/>
      <c r="P934" s="708"/>
      <c r="Q934" s="708"/>
      <c r="R934" s="708"/>
      <c r="S934" s="708"/>
      <c r="T934" s="708"/>
      <c r="U934" s="708"/>
      <c r="V934" s="708"/>
      <c r="W934" s="708"/>
      <c r="X934" s="708"/>
      <c r="Y934" s="708"/>
      <c r="Z934" s="708"/>
      <c r="AA934" s="708"/>
      <c r="AB934" s="708"/>
      <c r="AC934" s="708"/>
      <c r="AD934" s="708"/>
      <c r="AE934" s="708"/>
      <c r="AF934" s="708"/>
      <c r="AG934" s="708"/>
      <c r="AH934" s="708"/>
      <c r="AI934" s="708"/>
      <c r="AJ934" s="708"/>
      <c r="AK934" s="708"/>
      <c r="AL934" s="708"/>
      <c r="AM934" s="708"/>
      <c r="AN934" s="708"/>
      <c r="AO934" s="708"/>
      <c r="AP934" s="708"/>
      <c r="AQ934" s="708"/>
      <c r="AR934" s="708"/>
      <c r="AS934" s="708"/>
      <c r="AT934" s="708"/>
      <c r="AU934" s="708"/>
      <c r="AV934" s="708"/>
      <c r="AW934" s="708"/>
      <c r="AX934" s="708"/>
      <c r="AY934" s="708"/>
      <c r="AZ934" s="708"/>
      <c r="BA934" s="708"/>
      <c r="BB934" s="708"/>
      <c r="BC934" s="708"/>
      <c r="BD934" s="708"/>
      <c r="BE934" s="708"/>
      <c r="BF934" s="708"/>
      <c r="BG934" s="708"/>
      <c r="BH934" s="708"/>
      <c r="BI934" s="708"/>
      <c r="BJ934" s="708"/>
      <c r="BK934" s="708"/>
      <c r="BL934" s="708"/>
      <c r="BM934" s="708"/>
    </row>
    <row r="935">
      <c r="A935" s="704"/>
      <c r="B935" s="708"/>
      <c r="C935" s="765"/>
      <c r="D935" s="708"/>
      <c r="E935" s="708"/>
      <c r="F935" s="708"/>
      <c r="G935" s="708"/>
      <c r="H935" s="708"/>
      <c r="I935" s="708"/>
      <c r="J935" s="708"/>
      <c r="K935" s="708"/>
      <c r="L935" s="708"/>
      <c r="M935" s="708"/>
      <c r="N935" s="708"/>
      <c r="O935" s="708"/>
      <c r="P935" s="708"/>
      <c r="Q935" s="708"/>
      <c r="R935" s="708"/>
      <c r="S935" s="708"/>
      <c r="T935" s="708"/>
      <c r="U935" s="708"/>
      <c r="V935" s="708"/>
      <c r="W935" s="708"/>
      <c r="X935" s="708"/>
      <c r="Y935" s="708"/>
      <c r="Z935" s="708"/>
      <c r="AA935" s="708"/>
      <c r="AB935" s="708"/>
      <c r="AC935" s="708"/>
      <c r="AD935" s="708"/>
      <c r="AE935" s="708"/>
      <c r="AF935" s="708"/>
      <c r="AG935" s="708"/>
      <c r="AH935" s="708"/>
      <c r="AI935" s="708"/>
      <c r="AJ935" s="708"/>
      <c r="AK935" s="708"/>
      <c r="AL935" s="708"/>
      <c r="AM935" s="708"/>
      <c r="AN935" s="708"/>
      <c r="AO935" s="708"/>
      <c r="AP935" s="708"/>
      <c r="AQ935" s="708"/>
      <c r="AR935" s="708"/>
      <c r="AS935" s="708"/>
      <c r="AT935" s="708"/>
      <c r="AU935" s="708"/>
      <c r="AV935" s="708"/>
      <c r="AW935" s="708"/>
      <c r="AX935" s="708"/>
      <c r="AY935" s="708"/>
      <c r="AZ935" s="708"/>
      <c r="BA935" s="708"/>
      <c r="BB935" s="708"/>
      <c r="BC935" s="708"/>
      <c r="BD935" s="708"/>
      <c r="BE935" s="708"/>
      <c r="BF935" s="708"/>
      <c r="BG935" s="708"/>
      <c r="BH935" s="708"/>
      <c r="BI935" s="708"/>
      <c r="BJ935" s="708"/>
      <c r="BK935" s="708"/>
      <c r="BL935" s="708"/>
      <c r="BM935" s="708"/>
    </row>
    <row r="936">
      <c r="A936" s="704"/>
      <c r="B936" s="708"/>
      <c r="C936" s="765"/>
      <c r="D936" s="708"/>
      <c r="E936" s="708"/>
      <c r="F936" s="708"/>
      <c r="G936" s="708"/>
      <c r="H936" s="708"/>
      <c r="I936" s="708"/>
      <c r="J936" s="708"/>
      <c r="K936" s="708"/>
      <c r="L936" s="708"/>
      <c r="M936" s="708"/>
      <c r="N936" s="708"/>
      <c r="O936" s="708"/>
      <c r="P936" s="708"/>
      <c r="Q936" s="708"/>
      <c r="R936" s="708"/>
      <c r="S936" s="708"/>
      <c r="T936" s="708"/>
      <c r="U936" s="708"/>
      <c r="V936" s="708"/>
      <c r="W936" s="708"/>
      <c r="X936" s="708"/>
      <c r="Y936" s="708"/>
      <c r="Z936" s="708"/>
      <c r="AA936" s="708"/>
      <c r="AB936" s="708"/>
      <c r="AC936" s="708"/>
      <c r="AD936" s="708"/>
      <c r="AE936" s="708"/>
      <c r="AF936" s="708"/>
      <c r="AG936" s="708"/>
      <c r="AH936" s="708"/>
      <c r="AI936" s="708"/>
      <c r="AJ936" s="708"/>
      <c r="AK936" s="708"/>
      <c r="AL936" s="708"/>
      <c r="AM936" s="708"/>
      <c r="AN936" s="708"/>
      <c r="AO936" s="708"/>
      <c r="AP936" s="708"/>
      <c r="AQ936" s="708"/>
      <c r="AR936" s="708"/>
      <c r="AS936" s="708"/>
      <c r="AT936" s="708"/>
      <c r="AU936" s="708"/>
      <c r="AV936" s="708"/>
      <c r="AW936" s="708"/>
      <c r="AX936" s="708"/>
      <c r="AY936" s="708"/>
      <c r="AZ936" s="708"/>
      <c r="BA936" s="708"/>
      <c r="BB936" s="708"/>
      <c r="BC936" s="708"/>
      <c r="BD936" s="708"/>
      <c r="BE936" s="708"/>
      <c r="BF936" s="708"/>
      <c r="BG936" s="708"/>
      <c r="BH936" s="708"/>
      <c r="BI936" s="708"/>
      <c r="BJ936" s="708"/>
      <c r="BK936" s="708"/>
      <c r="BL936" s="708"/>
      <c r="BM936" s="708"/>
    </row>
    <row r="937">
      <c r="A937" s="704"/>
      <c r="B937" s="708"/>
      <c r="C937" s="765"/>
      <c r="D937" s="708"/>
      <c r="E937" s="708"/>
      <c r="F937" s="708"/>
      <c r="G937" s="708"/>
      <c r="H937" s="708"/>
      <c r="I937" s="708"/>
      <c r="J937" s="708"/>
      <c r="K937" s="708"/>
      <c r="L937" s="708"/>
      <c r="M937" s="708"/>
      <c r="N937" s="708"/>
      <c r="O937" s="708"/>
      <c r="P937" s="708"/>
      <c r="Q937" s="708"/>
      <c r="R937" s="708"/>
      <c r="S937" s="708"/>
      <c r="T937" s="708"/>
      <c r="U937" s="708"/>
      <c r="V937" s="708"/>
      <c r="W937" s="708"/>
      <c r="X937" s="708"/>
      <c r="Y937" s="708"/>
      <c r="Z937" s="708"/>
      <c r="AA937" s="708"/>
      <c r="AB937" s="708"/>
      <c r="AC937" s="708"/>
      <c r="AD937" s="708"/>
      <c r="AE937" s="708"/>
      <c r="AF937" s="708"/>
      <c r="AG937" s="708"/>
      <c r="AH937" s="708"/>
      <c r="AI937" s="708"/>
      <c r="AJ937" s="708"/>
      <c r="AK937" s="708"/>
      <c r="AL937" s="708"/>
      <c r="AM937" s="708"/>
      <c r="AN937" s="708"/>
      <c r="AO937" s="708"/>
      <c r="AP937" s="708"/>
      <c r="AQ937" s="708"/>
      <c r="AR937" s="708"/>
      <c r="AS937" s="708"/>
      <c r="AT937" s="708"/>
      <c r="AU937" s="708"/>
      <c r="AV937" s="708"/>
      <c r="AW937" s="708"/>
      <c r="AX937" s="708"/>
      <c r="AY937" s="708"/>
      <c r="AZ937" s="708"/>
      <c r="BA937" s="708"/>
      <c r="BB937" s="708"/>
      <c r="BC937" s="708"/>
      <c r="BD937" s="708"/>
      <c r="BE937" s="708"/>
      <c r="BF937" s="708"/>
      <c r="BG937" s="708"/>
      <c r="BH937" s="708"/>
      <c r="BI937" s="708"/>
      <c r="BJ937" s="708"/>
      <c r="BK937" s="708"/>
      <c r="BL937" s="708"/>
      <c r="BM937" s="708"/>
    </row>
    <row r="938">
      <c r="A938" s="704"/>
      <c r="B938" s="708"/>
      <c r="C938" s="765"/>
      <c r="D938" s="708"/>
      <c r="E938" s="708"/>
      <c r="F938" s="708"/>
      <c r="G938" s="708"/>
      <c r="H938" s="708"/>
      <c r="I938" s="708"/>
      <c r="J938" s="708"/>
      <c r="K938" s="708"/>
      <c r="L938" s="708"/>
      <c r="M938" s="708"/>
      <c r="N938" s="708"/>
      <c r="O938" s="708"/>
      <c r="P938" s="708"/>
      <c r="Q938" s="708"/>
      <c r="R938" s="708"/>
      <c r="S938" s="708"/>
      <c r="T938" s="708"/>
      <c r="U938" s="708"/>
      <c r="V938" s="708"/>
      <c r="W938" s="708"/>
      <c r="X938" s="708"/>
      <c r="Y938" s="708"/>
      <c r="Z938" s="708"/>
      <c r="AA938" s="708"/>
      <c r="AB938" s="708"/>
      <c r="AC938" s="708"/>
      <c r="AD938" s="708"/>
      <c r="AE938" s="708"/>
      <c r="AF938" s="708"/>
      <c r="AG938" s="708"/>
      <c r="AH938" s="708"/>
      <c r="AI938" s="708"/>
      <c r="AJ938" s="708"/>
      <c r="AK938" s="708"/>
      <c r="AL938" s="708"/>
      <c r="AM938" s="708"/>
      <c r="AN938" s="708"/>
      <c r="AO938" s="708"/>
      <c r="AP938" s="708"/>
      <c r="AQ938" s="708"/>
      <c r="AR938" s="708"/>
      <c r="AS938" s="708"/>
      <c r="AT938" s="708"/>
      <c r="AU938" s="708"/>
      <c r="AV938" s="708"/>
      <c r="AW938" s="708"/>
      <c r="AX938" s="708"/>
      <c r="AY938" s="708"/>
      <c r="AZ938" s="708"/>
      <c r="BA938" s="708"/>
      <c r="BB938" s="708"/>
      <c r="BC938" s="708"/>
      <c r="BD938" s="708"/>
      <c r="BE938" s="708"/>
      <c r="BF938" s="708"/>
      <c r="BG938" s="708"/>
      <c r="BH938" s="708"/>
      <c r="BI938" s="708"/>
      <c r="BJ938" s="708"/>
      <c r="BK938" s="708"/>
      <c r="BL938" s="708"/>
      <c r="BM938" s="708"/>
    </row>
    <row r="939">
      <c r="A939" s="704"/>
      <c r="B939" s="708"/>
      <c r="C939" s="765"/>
      <c r="D939" s="708"/>
      <c r="E939" s="708"/>
      <c r="F939" s="708"/>
      <c r="G939" s="708"/>
      <c r="H939" s="708"/>
      <c r="I939" s="708"/>
      <c r="J939" s="708"/>
      <c r="K939" s="708"/>
      <c r="L939" s="708"/>
      <c r="M939" s="708"/>
      <c r="N939" s="708"/>
      <c r="O939" s="708"/>
      <c r="P939" s="708"/>
      <c r="Q939" s="708"/>
      <c r="R939" s="708"/>
      <c r="S939" s="708"/>
      <c r="T939" s="708"/>
      <c r="U939" s="708"/>
      <c r="V939" s="708"/>
      <c r="W939" s="708"/>
      <c r="X939" s="708"/>
      <c r="Y939" s="708"/>
      <c r="Z939" s="708"/>
      <c r="AA939" s="708"/>
      <c r="AB939" s="708"/>
      <c r="AC939" s="708"/>
      <c r="AD939" s="708"/>
      <c r="AE939" s="708"/>
      <c r="AF939" s="708"/>
      <c r="AG939" s="708"/>
      <c r="AH939" s="708"/>
      <c r="AI939" s="708"/>
      <c r="AJ939" s="708"/>
      <c r="AK939" s="708"/>
      <c r="AL939" s="708"/>
      <c r="AM939" s="708"/>
      <c r="AN939" s="708"/>
      <c r="AO939" s="708"/>
      <c r="AP939" s="708"/>
      <c r="AQ939" s="708"/>
      <c r="AR939" s="708"/>
      <c r="AS939" s="708"/>
      <c r="AT939" s="708"/>
      <c r="AU939" s="708"/>
      <c r="AV939" s="708"/>
      <c r="AW939" s="708"/>
      <c r="AX939" s="708"/>
      <c r="AY939" s="708"/>
      <c r="AZ939" s="708"/>
      <c r="BA939" s="708"/>
      <c r="BB939" s="708"/>
      <c r="BC939" s="708"/>
      <c r="BD939" s="708"/>
      <c r="BE939" s="708"/>
      <c r="BF939" s="708"/>
      <c r="BG939" s="708"/>
      <c r="BH939" s="708"/>
      <c r="BI939" s="708"/>
      <c r="BJ939" s="708"/>
      <c r="BK939" s="708"/>
      <c r="BL939" s="708"/>
      <c r="BM939" s="708"/>
    </row>
    <row r="940">
      <c r="A940" s="704"/>
      <c r="B940" s="708"/>
      <c r="C940" s="765"/>
      <c r="D940" s="708"/>
      <c r="E940" s="708"/>
      <c r="F940" s="708"/>
      <c r="G940" s="708"/>
      <c r="H940" s="708"/>
      <c r="I940" s="708"/>
      <c r="J940" s="708"/>
      <c r="K940" s="708"/>
      <c r="L940" s="708"/>
      <c r="M940" s="708"/>
      <c r="N940" s="708"/>
      <c r="O940" s="708"/>
      <c r="P940" s="708"/>
      <c r="Q940" s="708"/>
      <c r="R940" s="708"/>
      <c r="S940" s="708"/>
      <c r="T940" s="708"/>
      <c r="U940" s="708"/>
      <c r="V940" s="708"/>
      <c r="W940" s="708"/>
      <c r="X940" s="708"/>
      <c r="Y940" s="708"/>
      <c r="Z940" s="708"/>
      <c r="AA940" s="708"/>
      <c r="AB940" s="708"/>
      <c r="AC940" s="708"/>
      <c r="AD940" s="708"/>
      <c r="AE940" s="708"/>
      <c r="AF940" s="708"/>
      <c r="AG940" s="708"/>
      <c r="AH940" s="708"/>
      <c r="AI940" s="708"/>
      <c r="AJ940" s="708"/>
      <c r="AK940" s="708"/>
      <c r="AL940" s="708"/>
      <c r="AM940" s="708"/>
      <c r="AN940" s="708"/>
      <c r="AO940" s="708"/>
      <c r="AP940" s="708"/>
      <c r="AQ940" s="708"/>
      <c r="AR940" s="708"/>
      <c r="AS940" s="708"/>
      <c r="AT940" s="708"/>
      <c r="AU940" s="708"/>
      <c r="AV940" s="708"/>
      <c r="AW940" s="708"/>
      <c r="AX940" s="708"/>
      <c r="AY940" s="708"/>
      <c r="AZ940" s="708"/>
      <c r="BA940" s="708"/>
      <c r="BB940" s="708"/>
      <c r="BC940" s="708"/>
      <c r="BD940" s="708"/>
      <c r="BE940" s="708"/>
      <c r="BF940" s="708"/>
      <c r="BG940" s="708"/>
      <c r="BH940" s="708"/>
      <c r="BI940" s="708"/>
      <c r="BJ940" s="708"/>
      <c r="BK940" s="708"/>
      <c r="BL940" s="708"/>
      <c r="BM940" s="708"/>
    </row>
    <row r="941">
      <c r="A941" s="704"/>
      <c r="B941" s="708"/>
      <c r="C941" s="765"/>
      <c r="D941" s="708"/>
      <c r="E941" s="708"/>
      <c r="F941" s="708"/>
      <c r="G941" s="708"/>
      <c r="H941" s="708"/>
      <c r="I941" s="708"/>
      <c r="J941" s="708"/>
      <c r="K941" s="708"/>
      <c r="L941" s="708"/>
      <c r="M941" s="708"/>
      <c r="N941" s="708"/>
      <c r="O941" s="708"/>
      <c r="P941" s="708"/>
      <c r="Q941" s="708"/>
      <c r="R941" s="708"/>
      <c r="S941" s="708"/>
      <c r="T941" s="708"/>
      <c r="U941" s="708"/>
      <c r="V941" s="708"/>
      <c r="W941" s="708"/>
      <c r="X941" s="708"/>
      <c r="Y941" s="708"/>
      <c r="Z941" s="708"/>
      <c r="AA941" s="708"/>
      <c r="AB941" s="708"/>
      <c r="AC941" s="708"/>
      <c r="AD941" s="708"/>
      <c r="AE941" s="708"/>
      <c r="AF941" s="708"/>
      <c r="AG941" s="708"/>
      <c r="AH941" s="708"/>
      <c r="AI941" s="708"/>
      <c r="AJ941" s="708"/>
      <c r="AK941" s="708"/>
      <c r="AL941" s="708"/>
      <c r="AM941" s="708"/>
      <c r="AN941" s="708"/>
      <c r="AO941" s="708"/>
      <c r="AP941" s="708"/>
      <c r="AQ941" s="708"/>
      <c r="AR941" s="708"/>
      <c r="AS941" s="708"/>
      <c r="AT941" s="708"/>
      <c r="AU941" s="708"/>
      <c r="AV941" s="708"/>
      <c r="AW941" s="708"/>
      <c r="AX941" s="708"/>
      <c r="AY941" s="708"/>
      <c r="AZ941" s="708"/>
      <c r="BA941" s="708"/>
      <c r="BB941" s="708"/>
      <c r="BC941" s="708"/>
      <c r="BD941" s="708"/>
      <c r="BE941" s="708"/>
      <c r="BF941" s="708"/>
      <c r="BG941" s="708"/>
      <c r="BH941" s="708"/>
      <c r="BI941" s="708"/>
      <c r="BJ941" s="708"/>
      <c r="BK941" s="708"/>
      <c r="BL941" s="708"/>
      <c r="BM941" s="708"/>
    </row>
    <row r="942">
      <c r="A942" s="704"/>
      <c r="B942" s="708"/>
      <c r="C942" s="765"/>
      <c r="D942" s="708"/>
      <c r="E942" s="708"/>
      <c r="F942" s="708"/>
      <c r="G942" s="708"/>
      <c r="H942" s="708"/>
      <c r="I942" s="708"/>
      <c r="J942" s="708"/>
      <c r="K942" s="708"/>
      <c r="L942" s="708"/>
      <c r="M942" s="708"/>
      <c r="N942" s="708"/>
      <c r="O942" s="708"/>
      <c r="P942" s="708"/>
      <c r="Q942" s="708"/>
      <c r="R942" s="708"/>
      <c r="S942" s="708"/>
      <c r="T942" s="708"/>
      <c r="U942" s="708"/>
      <c r="V942" s="708"/>
      <c r="W942" s="708"/>
      <c r="X942" s="708"/>
      <c r="Y942" s="708"/>
      <c r="Z942" s="708"/>
      <c r="AA942" s="708"/>
      <c r="AB942" s="708"/>
      <c r="AC942" s="708"/>
      <c r="AD942" s="708"/>
      <c r="AE942" s="708"/>
      <c r="AF942" s="708"/>
      <c r="AG942" s="708"/>
      <c r="AH942" s="708"/>
      <c r="AI942" s="708"/>
      <c r="AJ942" s="708"/>
      <c r="AK942" s="708"/>
      <c r="AL942" s="708"/>
      <c r="AM942" s="708"/>
      <c r="AN942" s="708"/>
      <c r="AO942" s="708"/>
      <c r="AP942" s="708"/>
      <c r="AQ942" s="708"/>
      <c r="AR942" s="708"/>
      <c r="AS942" s="708"/>
      <c r="AT942" s="708"/>
      <c r="AU942" s="708"/>
      <c r="AV942" s="708"/>
      <c r="AW942" s="708"/>
      <c r="AX942" s="708"/>
      <c r="AY942" s="708"/>
      <c r="AZ942" s="708"/>
      <c r="BA942" s="708"/>
      <c r="BB942" s="708"/>
      <c r="BC942" s="708"/>
      <c r="BD942" s="708"/>
      <c r="BE942" s="708"/>
      <c r="BF942" s="708"/>
      <c r="BG942" s="708"/>
      <c r="BH942" s="708"/>
      <c r="BI942" s="708"/>
      <c r="BJ942" s="708"/>
      <c r="BK942" s="708"/>
      <c r="BL942" s="708"/>
      <c r="BM942" s="708"/>
    </row>
    <row r="943">
      <c r="A943" s="704"/>
      <c r="B943" s="708"/>
      <c r="C943" s="765"/>
      <c r="D943" s="708"/>
      <c r="E943" s="708"/>
      <c r="F943" s="708"/>
      <c r="G943" s="708"/>
      <c r="H943" s="708"/>
      <c r="I943" s="708"/>
      <c r="J943" s="708"/>
      <c r="K943" s="708"/>
      <c r="L943" s="708"/>
      <c r="M943" s="708"/>
      <c r="N943" s="708"/>
      <c r="O943" s="708"/>
      <c r="P943" s="708"/>
      <c r="Q943" s="708"/>
      <c r="R943" s="708"/>
      <c r="S943" s="708"/>
      <c r="T943" s="708"/>
      <c r="U943" s="708"/>
      <c r="V943" s="708"/>
      <c r="W943" s="708"/>
      <c r="X943" s="708"/>
      <c r="Y943" s="708"/>
      <c r="Z943" s="708"/>
      <c r="AA943" s="708"/>
      <c r="AB943" s="708"/>
      <c r="AC943" s="708"/>
      <c r="AD943" s="708"/>
      <c r="AE943" s="708"/>
      <c r="AF943" s="708"/>
      <c r="AG943" s="708"/>
      <c r="AH943" s="708"/>
      <c r="AI943" s="708"/>
      <c r="AJ943" s="708"/>
      <c r="AK943" s="708"/>
      <c r="AL943" s="708"/>
      <c r="AM943" s="708"/>
      <c r="AN943" s="708"/>
      <c r="AO943" s="708"/>
      <c r="AP943" s="708"/>
      <c r="AQ943" s="708"/>
      <c r="AR943" s="708"/>
      <c r="AS943" s="708"/>
      <c r="AT943" s="708"/>
      <c r="AU943" s="708"/>
      <c r="AV943" s="708"/>
      <c r="AW943" s="708"/>
      <c r="AX943" s="708"/>
      <c r="AY943" s="708"/>
      <c r="AZ943" s="708"/>
      <c r="BA943" s="708"/>
      <c r="BB943" s="708"/>
      <c r="BC943" s="708"/>
      <c r="BD943" s="708"/>
      <c r="BE943" s="708"/>
      <c r="BF943" s="708"/>
      <c r="BG943" s="708"/>
      <c r="BH943" s="708"/>
      <c r="BI943" s="708"/>
      <c r="BJ943" s="708"/>
      <c r="BK943" s="708"/>
      <c r="BL943" s="708"/>
      <c r="BM943" s="708"/>
    </row>
    <row r="944">
      <c r="A944" s="704"/>
      <c r="B944" s="708"/>
      <c r="C944" s="765"/>
      <c r="D944" s="708"/>
      <c r="E944" s="708"/>
      <c r="F944" s="708"/>
      <c r="G944" s="708"/>
      <c r="H944" s="708"/>
      <c r="I944" s="708"/>
      <c r="J944" s="708"/>
      <c r="K944" s="708"/>
      <c r="L944" s="708"/>
      <c r="M944" s="708"/>
      <c r="N944" s="708"/>
      <c r="O944" s="708"/>
      <c r="P944" s="708"/>
      <c r="Q944" s="708"/>
      <c r="R944" s="708"/>
      <c r="S944" s="708"/>
      <c r="T944" s="708"/>
      <c r="U944" s="708"/>
      <c r="V944" s="708"/>
      <c r="W944" s="708"/>
      <c r="X944" s="708"/>
      <c r="Y944" s="708"/>
      <c r="Z944" s="708"/>
      <c r="AA944" s="708"/>
      <c r="AB944" s="708"/>
      <c r="AC944" s="708"/>
      <c r="AD944" s="708"/>
      <c r="AE944" s="708"/>
      <c r="AF944" s="708"/>
      <c r="AG944" s="708"/>
      <c r="AH944" s="708"/>
      <c r="AI944" s="708"/>
      <c r="AJ944" s="708"/>
      <c r="AK944" s="708"/>
      <c r="AL944" s="708"/>
      <c r="AM944" s="708"/>
      <c r="AN944" s="708"/>
      <c r="AO944" s="708"/>
      <c r="AP944" s="708"/>
      <c r="AQ944" s="708"/>
      <c r="AR944" s="708"/>
      <c r="AS944" s="708"/>
      <c r="AT944" s="708"/>
      <c r="AU944" s="708"/>
      <c r="AV944" s="708"/>
      <c r="AW944" s="708"/>
      <c r="AX944" s="708"/>
      <c r="AY944" s="708"/>
      <c r="AZ944" s="708"/>
      <c r="BA944" s="708"/>
      <c r="BB944" s="708"/>
      <c r="BC944" s="708"/>
      <c r="BD944" s="708"/>
      <c r="BE944" s="708"/>
      <c r="BF944" s="708"/>
      <c r="BG944" s="708"/>
      <c r="BH944" s="708"/>
      <c r="BI944" s="708"/>
      <c r="BJ944" s="708"/>
      <c r="BK944" s="708"/>
      <c r="BL944" s="708"/>
      <c r="BM944" s="708"/>
    </row>
    <row r="945">
      <c r="A945" s="704"/>
      <c r="B945" s="708"/>
      <c r="C945" s="765"/>
      <c r="D945" s="708"/>
      <c r="E945" s="708"/>
      <c r="F945" s="708"/>
      <c r="G945" s="708"/>
      <c r="H945" s="708"/>
      <c r="I945" s="708"/>
      <c r="J945" s="708"/>
      <c r="K945" s="708"/>
      <c r="L945" s="708"/>
      <c r="M945" s="708"/>
      <c r="N945" s="708"/>
      <c r="O945" s="708"/>
      <c r="P945" s="708"/>
      <c r="Q945" s="708"/>
      <c r="R945" s="708"/>
      <c r="S945" s="708"/>
      <c r="T945" s="708"/>
      <c r="U945" s="708"/>
      <c r="V945" s="708"/>
      <c r="W945" s="708"/>
      <c r="X945" s="708"/>
      <c r="Y945" s="708"/>
      <c r="Z945" s="708"/>
      <c r="AA945" s="708"/>
      <c r="AB945" s="708"/>
      <c r="AC945" s="708"/>
      <c r="AD945" s="708"/>
      <c r="AE945" s="708"/>
      <c r="AF945" s="708"/>
      <c r="AG945" s="708"/>
      <c r="AH945" s="708"/>
      <c r="AI945" s="708"/>
      <c r="AJ945" s="708"/>
      <c r="AK945" s="708"/>
      <c r="AL945" s="708"/>
      <c r="AM945" s="708"/>
      <c r="AN945" s="708"/>
      <c r="AO945" s="708"/>
      <c r="AP945" s="708"/>
      <c r="AQ945" s="708"/>
      <c r="AR945" s="708"/>
      <c r="AS945" s="708"/>
      <c r="AT945" s="708"/>
      <c r="AU945" s="708"/>
      <c r="AV945" s="708"/>
      <c r="AW945" s="708"/>
      <c r="AX945" s="708"/>
      <c r="AY945" s="708"/>
      <c r="AZ945" s="708"/>
      <c r="BA945" s="708"/>
      <c r="BB945" s="708"/>
      <c r="BC945" s="708"/>
      <c r="BD945" s="708"/>
      <c r="BE945" s="708"/>
      <c r="BF945" s="708"/>
      <c r="BG945" s="708"/>
      <c r="BH945" s="708"/>
      <c r="BI945" s="708"/>
      <c r="BJ945" s="708"/>
      <c r="BK945" s="708"/>
      <c r="BL945" s="708"/>
      <c r="BM945" s="708"/>
    </row>
    <row r="946">
      <c r="A946" s="704"/>
      <c r="B946" s="708"/>
      <c r="C946" s="765"/>
      <c r="D946" s="708"/>
      <c r="E946" s="708"/>
      <c r="F946" s="708"/>
      <c r="G946" s="708"/>
      <c r="H946" s="708"/>
      <c r="I946" s="708"/>
      <c r="J946" s="708"/>
      <c r="K946" s="708"/>
      <c r="L946" s="708"/>
      <c r="M946" s="708"/>
      <c r="N946" s="708"/>
      <c r="O946" s="708"/>
      <c r="P946" s="708"/>
      <c r="Q946" s="708"/>
      <c r="R946" s="708"/>
      <c r="S946" s="708"/>
      <c r="T946" s="708"/>
      <c r="U946" s="708"/>
      <c r="V946" s="708"/>
      <c r="W946" s="708"/>
      <c r="X946" s="708"/>
      <c r="Y946" s="708"/>
      <c r="Z946" s="708"/>
      <c r="AA946" s="708"/>
      <c r="AB946" s="708"/>
      <c r="AC946" s="708"/>
      <c r="AD946" s="708"/>
      <c r="AE946" s="708"/>
      <c r="AF946" s="708"/>
      <c r="AG946" s="708"/>
      <c r="AH946" s="708"/>
      <c r="AI946" s="708"/>
      <c r="AJ946" s="708"/>
      <c r="AK946" s="708"/>
      <c r="AL946" s="708"/>
      <c r="AM946" s="708"/>
      <c r="AN946" s="708"/>
      <c r="AO946" s="708"/>
      <c r="AP946" s="708"/>
      <c r="AQ946" s="708"/>
      <c r="AR946" s="708"/>
      <c r="AS946" s="708"/>
      <c r="AT946" s="708"/>
      <c r="AU946" s="708"/>
      <c r="AV946" s="708"/>
      <c r="AW946" s="708"/>
      <c r="AX946" s="708"/>
      <c r="AY946" s="708"/>
      <c r="AZ946" s="708"/>
      <c r="BA946" s="708"/>
      <c r="BB946" s="708"/>
      <c r="BC946" s="708"/>
      <c r="BD946" s="708"/>
      <c r="BE946" s="708"/>
      <c r="BF946" s="708"/>
      <c r="BG946" s="708"/>
      <c r="BH946" s="708"/>
      <c r="BI946" s="708"/>
      <c r="BJ946" s="708"/>
      <c r="BK946" s="708"/>
      <c r="BL946" s="708"/>
      <c r="BM946" s="708"/>
    </row>
    <row r="947">
      <c r="A947" s="704"/>
      <c r="B947" s="708"/>
      <c r="C947" s="765"/>
      <c r="D947" s="708"/>
      <c r="E947" s="708"/>
      <c r="F947" s="708"/>
      <c r="G947" s="708"/>
      <c r="H947" s="708"/>
      <c r="I947" s="708"/>
      <c r="J947" s="708"/>
      <c r="K947" s="708"/>
      <c r="L947" s="708"/>
      <c r="M947" s="708"/>
      <c r="N947" s="708"/>
      <c r="O947" s="708"/>
      <c r="P947" s="708"/>
      <c r="Q947" s="708"/>
      <c r="R947" s="708"/>
      <c r="S947" s="708"/>
      <c r="T947" s="708"/>
      <c r="U947" s="708"/>
      <c r="V947" s="708"/>
      <c r="W947" s="708"/>
      <c r="X947" s="708"/>
      <c r="Y947" s="708"/>
      <c r="Z947" s="708"/>
      <c r="AA947" s="708"/>
      <c r="AB947" s="708"/>
      <c r="AC947" s="708"/>
      <c r="AD947" s="708"/>
      <c r="AE947" s="708"/>
      <c r="AF947" s="708"/>
      <c r="AG947" s="708"/>
      <c r="AH947" s="708"/>
      <c r="AI947" s="708"/>
      <c r="AJ947" s="708"/>
      <c r="AK947" s="708"/>
      <c r="AL947" s="708"/>
      <c r="AM947" s="708"/>
      <c r="AN947" s="708"/>
      <c r="AO947" s="708"/>
      <c r="AP947" s="708"/>
      <c r="AQ947" s="708"/>
      <c r="AR947" s="708"/>
      <c r="AS947" s="708"/>
      <c r="AT947" s="708"/>
      <c r="AU947" s="708"/>
      <c r="AV947" s="708"/>
      <c r="AW947" s="708"/>
      <c r="AX947" s="708"/>
      <c r="AY947" s="708"/>
      <c r="AZ947" s="708"/>
      <c r="BA947" s="708"/>
      <c r="BB947" s="708"/>
      <c r="BC947" s="708"/>
      <c r="BD947" s="708"/>
      <c r="BE947" s="708"/>
      <c r="BF947" s="708"/>
      <c r="BG947" s="708"/>
      <c r="BH947" s="708"/>
      <c r="BI947" s="708"/>
      <c r="BJ947" s="708"/>
      <c r="BK947" s="708"/>
      <c r="BL947" s="708"/>
      <c r="BM947" s="708"/>
    </row>
    <row r="948">
      <c r="A948" s="704"/>
      <c r="B948" s="708"/>
      <c r="C948" s="765"/>
      <c r="D948" s="708"/>
      <c r="E948" s="708"/>
      <c r="F948" s="708"/>
      <c r="G948" s="708"/>
      <c r="H948" s="708"/>
      <c r="I948" s="708"/>
      <c r="J948" s="708"/>
      <c r="K948" s="708"/>
      <c r="L948" s="708"/>
      <c r="M948" s="708"/>
      <c r="N948" s="708"/>
      <c r="O948" s="708"/>
      <c r="P948" s="708"/>
      <c r="Q948" s="708"/>
      <c r="R948" s="708"/>
      <c r="S948" s="708"/>
      <c r="T948" s="708"/>
      <c r="U948" s="708"/>
      <c r="V948" s="708"/>
      <c r="W948" s="708"/>
      <c r="X948" s="708"/>
      <c r="Y948" s="708"/>
      <c r="Z948" s="708"/>
      <c r="AA948" s="708"/>
      <c r="AB948" s="708"/>
      <c r="AC948" s="708"/>
      <c r="AD948" s="708"/>
      <c r="AE948" s="708"/>
      <c r="AF948" s="708"/>
      <c r="AG948" s="708"/>
      <c r="AH948" s="708"/>
      <c r="AI948" s="708"/>
      <c r="AJ948" s="708"/>
      <c r="AK948" s="708"/>
      <c r="AL948" s="708"/>
      <c r="AM948" s="708"/>
      <c r="AN948" s="708"/>
      <c r="AO948" s="708"/>
      <c r="AP948" s="708"/>
      <c r="AQ948" s="708"/>
      <c r="AR948" s="708"/>
      <c r="AS948" s="708"/>
      <c r="AT948" s="708"/>
      <c r="AU948" s="708"/>
      <c r="AV948" s="708"/>
      <c r="AW948" s="708"/>
      <c r="AX948" s="708"/>
      <c r="AY948" s="708"/>
      <c r="AZ948" s="708"/>
      <c r="BA948" s="708"/>
      <c r="BB948" s="708"/>
      <c r="BC948" s="708"/>
      <c r="BD948" s="708"/>
      <c r="BE948" s="708"/>
      <c r="BF948" s="708"/>
      <c r="BG948" s="708"/>
      <c r="BH948" s="708"/>
      <c r="BI948" s="708"/>
      <c r="BJ948" s="708"/>
      <c r="BK948" s="708"/>
      <c r="BL948" s="708"/>
      <c r="BM948" s="708"/>
    </row>
    <row r="949">
      <c r="A949" s="704"/>
      <c r="B949" s="708"/>
      <c r="C949" s="765"/>
      <c r="D949" s="708"/>
      <c r="E949" s="708"/>
      <c r="F949" s="708"/>
      <c r="G949" s="708"/>
      <c r="H949" s="708"/>
      <c r="I949" s="708"/>
      <c r="J949" s="708"/>
      <c r="K949" s="708"/>
      <c r="L949" s="708"/>
      <c r="M949" s="708"/>
      <c r="N949" s="708"/>
      <c r="O949" s="708"/>
      <c r="P949" s="708"/>
      <c r="Q949" s="708"/>
      <c r="R949" s="708"/>
      <c r="S949" s="708"/>
      <c r="T949" s="708"/>
      <c r="U949" s="708"/>
      <c r="V949" s="708"/>
      <c r="W949" s="708"/>
      <c r="X949" s="708"/>
      <c r="Y949" s="708"/>
      <c r="Z949" s="708"/>
      <c r="AA949" s="708"/>
      <c r="AB949" s="708"/>
      <c r="AC949" s="708"/>
      <c r="AD949" s="708"/>
      <c r="AE949" s="708"/>
      <c r="AF949" s="708"/>
      <c r="AG949" s="708"/>
      <c r="AH949" s="708"/>
      <c r="AI949" s="708"/>
      <c r="AJ949" s="708"/>
      <c r="AK949" s="708"/>
      <c r="AL949" s="708"/>
      <c r="AM949" s="708"/>
      <c r="AN949" s="708"/>
      <c r="AO949" s="708"/>
      <c r="AP949" s="708"/>
      <c r="AQ949" s="708"/>
      <c r="AR949" s="708"/>
      <c r="AS949" s="708"/>
      <c r="AT949" s="708"/>
      <c r="AU949" s="708"/>
      <c r="AV949" s="708"/>
      <c r="AW949" s="708"/>
      <c r="AX949" s="708"/>
      <c r="AY949" s="708"/>
      <c r="AZ949" s="708"/>
      <c r="BA949" s="708"/>
      <c r="BB949" s="708"/>
      <c r="BC949" s="708"/>
      <c r="BD949" s="708"/>
      <c r="BE949" s="708"/>
      <c r="BF949" s="708"/>
      <c r="BG949" s="708"/>
      <c r="BH949" s="708"/>
      <c r="BI949" s="708"/>
      <c r="BJ949" s="708"/>
      <c r="BK949" s="708"/>
      <c r="BL949" s="708"/>
      <c r="BM949" s="708"/>
    </row>
    <row r="950">
      <c r="A950" s="704"/>
      <c r="B950" s="708"/>
      <c r="C950" s="765"/>
      <c r="D950" s="708"/>
      <c r="E950" s="708"/>
      <c r="F950" s="708"/>
      <c r="G950" s="708"/>
      <c r="H950" s="708"/>
      <c r="I950" s="708"/>
      <c r="J950" s="708"/>
      <c r="K950" s="708"/>
      <c r="L950" s="708"/>
      <c r="M950" s="708"/>
      <c r="N950" s="708"/>
      <c r="O950" s="708"/>
      <c r="P950" s="708"/>
      <c r="Q950" s="708"/>
      <c r="R950" s="708"/>
      <c r="S950" s="708"/>
      <c r="T950" s="708"/>
      <c r="U950" s="708"/>
      <c r="V950" s="708"/>
      <c r="W950" s="708"/>
      <c r="X950" s="708"/>
      <c r="Y950" s="708"/>
      <c r="Z950" s="708"/>
      <c r="AA950" s="708"/>
      <c r="AB950" s="708"/>
      <c r="AC950" s="708"/>
      <c r="AD950" s="708"/>
      <c r="AE950" s="708"/>
      <c r="AF950" s="708"/>
      <c r="AG950" s="708"/>
      <c r="AH950" s="708"/>
      <c r="AI950" s="708"/>
      <c r="AJ950" s="708"/>
      <c r="AK950" s="708"/>
      <c r="AL950" s="708"/>
      <c r="AM950" s="708"/>
      <c r="AN950" s="708"/>
      <c r="AO950" s="708"/>
      <c r="AP950" s="708"/>
      <c r="AQ950" s="708"/>
      <c r="AR950" s="708"/>
      <c r="AS950" s="708"/>
      <c r="AT950" s="708"/>
      <c r="AU950" s="708"/>
      <c r="AV950" s="708"/>
      <c r="AW950" s="708"/>
      <c r="AX950" s="708"/>
      <c r="AY950" s="708"/>
      <c r="AZ950" s="708"/>
      <c r="BA950" s="708"/>
      <c r="BB950" s="708"/>
      <c r="BC950" s="708"/>
      <c r="BD950" s="708"/>
      <c r="BE950" s="708"/>
      <c r="BF950" s="708"/>
      <c r="BG950" s="708"/>
      <c r="BH950" s="708"/>
      <c r="BI950" s="708"/>
      <c r="BJ950" s="708"/>
      <c r="BK950" s="708"/>
      <c r="BL950" s="708"/>
      <c r="BM950" s="708"/>
    </row>
    <row r="951">
      <c r="A951" s="704"/>
      <c r="B951" s="708"/>
      <c r="C951" s="765"/>
      <c r="D951" s="708"/>
      <c r="E951" s="708"/>
      <c r="F951" s="708"/>
      <c r="G951" s="708"/>
      <c r="H951" s="708"/>
      <c r="I951" s="708"/>
      <c r="J951" s="708"/>
      <c r="K951" s="708"/>
      <c r="L951" s="708"/>
      <c r="M951" s="708"/>
      <c r="N951" s="708"/>
      <c r="O951" s="708"/>
      <c r="P951" s="708"/>
      <c r="Q951" s="708"/>
      <c r="R951" s="708"/>
      <c r="S951" s="708"/>
      <c r="T951" s="708"/>
      <c r="U951" s="708"/>
      <c r="V951" s="708"/>
      <c r="W951" s="708"/>
      <c r="X951" s="708"/>
      <c r="Y951" s="708"/>
      <c r="Z951" s="708"/>
      <c r="AA951" s="708"/>
      <c r="AB951" s="708"/>
      <c r="AC951" s="708"/>
      <c r="AD951" s="708"/>
      <c r="AE951" s="708"/>
      <c r="AF951" s="708"/>
      <c r="AG951" s="708"/>
      <c r="AH951" s="708"/>
      <c r="AI951" s="708"/>
      <c r="AJ951" s="708"/>
      <c r="AK951" s="708"/>
      <c r="AL951" s="708"/>
      <c r="AM951" s="708"/>
      <c r="AN951" s="708"/>
      <c r="AO951" s="708"/>
      <c r="AP951" s="708"/>
      <c r="AQ951" s="708"/>
      <c r="AR951" s="708"/>
      <c r="AS951" s="708"/>
      <c r="AT951" s="708"/>
      <c r="AU951" s="708"/>
      <c r="AV951" s="708"/>
      <c r="AW951" s="708"/>
      <c r="AX951" s="708"/>
      <c r="AY951" s="708"/>
      <c r="AZ951" s="708"/>
      <c r="BA951" s="708"/>
      <c r="BB951" s="708"/>
      <c r="BC951" s="708"/>
      <c r="BD951" s="708"/>
      <c r="BE951" s="708"/>
      <c r="BF951" s="708"/>
      <c r="BG951" s="708"/>
      <c r="BH951" s="708"/>
      <c r="BI951" s="708"/>
      <c r="BJ951" s="708"/>
      <c r="BK951" s="708"/>
      <c r="BL951" s="708"/>
      <c r="BM951" s="708"/>
    </row>
    <row r="952">
      <c r="A952" s="704"/>
      <c r="B952" s="708"/>
      <c r="C952" s="765"/>
      <c r="D952" s="708"/>
      <c r="E952" s="708"/>
      <c r="F952" s="708"/>
      <c r="G952" s="708"/>
      <c r="H952" s="708"/>
      <c r="I952" s="708"/>
      <c r="J952" s="708"/>
      <c r="K952" s="708"/>
      <c r="L952" s="708"/>
      <c r="M952" s="708"/>
      <c r="N952" s="708"/>
      <c r="O952" s="708"/>
      <c r="P952" s="708"/>
      <c r="Q952" s="708"/>
      <c r="R952" s="708"/>
      <c r="S952" s="708"/>
      <c r="T952" s="708"/>
      <c r="U952" s="708"/>
      <c r="V952" s="708"/>
      <c r="W952" s="708"/>
      <c r="X952" s="708"/>
      <c r="Y952" s="708"/>
      <c r="Z952" s="708"/>
      <c r="AA952" s="708"/>
      <c r="AB952" s="708"/>
      <c r="AC952" s="708"/>
      <c r="AD952" s="708"/>
      <c r="AE952" s="708"/>
      <c r="AF952" s="708"/>
      <c r="AG952" s="708"/>
      <c r="AH952" s="708"/>
      <c r="AI952" s="708"/>
      <c r="AJ952" s="708"/>
      <c r="AK952" s="708"/>
      <c r="AL952" s="708"/>
      <c r="AM952" s="708"/>
      <c r="AN952" s="708"/>
      <c r="AO952" s="708"/>
      <c r="AP952" s="708"/>
      <c r="AQ952" s="708"/>
      <c r="AR952" s="708"/>
      <c r="AS952" s="708"/>
      <c r="AT952" s="708"/>
      <c r="AU952" s="708"/>
      <c r="AV952" s="708"/>
      <c r="AW952" s="708"/>
      <c r="AX952" s="708"/>
      <c r="AY952" s="708"/>
      <c r="AZ952" s="708"/>
      <c r="BA952" s="708"/>
      <c r="BB952" s="708"/>
      <c r="BC952" s="708"/>
      <c r="BD952" s="708"/>
      <c r="BE952" s="708"/>
      <c r="BF952" s="708"/>
      <c r="BG952" s="708"/>
      <c r="BH952" s="708"/>
      <c r="BI952" s="708"/>
      <c r="BJ952" s="708"/>
      <c r="BK952" s="708"/>
      <c r="BL952" s="708"/>
      <c r="BM952" s="708"/>
    </row>
    <row r="953">
      <c r="A953" s="704"/>
      <c r="B953" s="708"/>
      <c r="C953" s="765"/>
      <c r="D953" s="708"/>
      <c r="E953" s="708"/>
      <c r="F953" s="708"/>
      <c r="G953" s="708"/>
      <c r="H953" s="708"/>
      <c r="I953" s="708"/>
      <c r="J953" s="708"/>
      <c r="K953" s="708"/>
      <c r="L953" s="708"/>
      <c r="M953" s="708"/>
      <c r="N953" s="708"/>
      <c r="O953" s="708"/>
      <c r="P953" s="708"/>
      <c r="Q953" s="708"/>
      <c r="R953" s="708"/>
      <c r="S953" s="708"/>
      <c r="T953" s="708"/>
      <c r="U953" s="708"/>
      <c r="V953" s="708"/>
      <c r="W953" s="708"/>
      <c r="X953" s="708"/>
      <c r="Y953" s="708"/>
      <c r="Z953" s="708"/>
      <c r="AA953" s="708"/>
      <c r="AB953" s="708"/>
      <c r="AC953" s="708"/>
      <c r="AD953" s="708"/>
      <c r="AE953" s="708"/>
      <c r="AF953" s="708"/>
      <c r="AG953" s="708"/>
      <c r="AH953" s="708"/>
      <c r="AI953" s="708"/>
      <c r="AJ953" s="708"/>
      <c r="AK953" s="708"/>
      <c r="AL953" s="708"/>
      <c r="AM953" s="708"/>
      <c r="AN953" s="708"/>
      <c r="AO953" s="708"/>
      <c r="AP953" s="708"/>
      <c r="AQ953" s="708"/>
      <c r="AR953" s="708"/>
      <c r="AS953" s="708"/>
      <c r="AT953" s="708"/>
      <c r="AU953" s="708"/>
      <c r="AV953" s="708"/>
      <c r="AW953" s="708"/>
      <c r="AX953" s="708"/>
      <c r="AY953" s="708"/>
      <c r="AZ953" s="708"/>
      <c r="BA953" s="708"/>
      <c r="BB953" s="708"/>
      <c r="BC953" s="708"/>
      <c r="BD953" s="708"/>
      <c r="BE953" s="708"/>
      <c r="BF953" s="708"/>
      <c r="BG953" s="708"/>
      <c r="BH953" s="708"/>
      <c r="BI953" s="708"/>
      <c r="BJ953" s="708"/>
      <c r="BK953" s="708"/>
      <c r="BL953" s="708"/>
      <c r="BM953" s="708"/>
    </row>
    <row r="954">
      <c r="A954" s="704"/>
      <c r="B954" s="708"/>
      <c r="C954" s="765"/>
      <c r="D954" s="708"/>
      <c r="E954" s="708"/>
      <c r="F954" s="708"/>
      <c r="G954" s="708"/>
      <c r="H954" s="708"/>
      <c r="I954" s="708"/>
      <c r="J954" s="708"/>
      <c r="K954" s="708"/>
      <c r="L954" s="708"/>
      <c r="M954" s="708"/>
      <c r="N954" s="708"/>
      <c r="O954" s="708"/>
      <c r="P954" s="708"/>
      <c r="Q954" s="708"/>
      <c r="R954" s="708"/>
      <c r="S954" s="708"/>
      <c r="T954" s="708"/>
      <c r="U954" s="708"/>
      <c r="V954" s="708"/>
      <c r="W954" s="708"/>
      <c r="X954" s="708"/>
      <c r="Y954" s="708"/>
      <c r="Z954" s="708"/>
      <c r="AA954" s="708"/>
      <c r="AB954" s="708"/>
      <c r="AC954" s="708"/>
      <c r="AD954" s="708"/>
      <c r="AE954" s="708"/>
      <c r="AF954" s="708"/>
      <c r="AG954" s="708"/>
      <c r="AH954" s="708"/>
      <c r="AI954" s="708"/>
      <c r="AJ954" s="708"/>
      <c r="AK954" s="708"/>
      <c r="AL954" s="708"/>
      <c r="AM954" s="708"/>
      <c r="AN954" s="708"/>
      <c r="AO954" s="708"/>
      <c r="AP954" s="708"/>
      <c r="AQ954" s="708"/>
      <c r="AR954" s="708"/>
      <c r="AS954" s="708"/>
      <c r="AT954" s="708"/>
      <c r="AU954" s="708"/>
      <c r="AV954" s="708"/>
      <c r="AW954" s="708"/>
      <c r="AX954" s="708"/>
      <c r="AY954" s="708"/>
      <c r="AZ954" s="708"/>
      <c r="BA954" s="708"/>
      <c r="BB954" s="708"/>
      <c r="BC954" s="708"/>
      <c r="BD954" s="708"/>
      <c r="BE954" s="708"/>
      <c r="BF954" s="708"/>
      <c r="BG954" s="708"/>
      <c r="BH954" s="708"/>
      <c r="BI954" s="708"/>
      <c r="BJ954" s="708"/>
      <c r="BK954" s="708"/>
      <c r="BL954" s="708"/>
      <c r="BM954" s="708"/>
    </row>
    <row r="955">
      <c r="A955" s="704"/>
      <c r="B955" s="708"/>
      <c r="C955" s="765"/>
      <c r="D955" s="708"/>
      <c r="E955" s="708"/>
      <c r="F955" s="708"/>
      <c r="G955" s="708"/>
      <c r="H955" s="708"/>
      <c r="I955" s="708"/>
      <c r="J955" s="708"/>
      <c r="K955" s="708"/>
      <c r="L955" s="708"/>
      <c r="M955" s="708"/>
      <c r="N955" s="708"/>
      <c r="O955" s="708"/>
      <c r="P955" s="708"/>
      <c r="Q955" s="708"/>
      <c r="R955" s="708"/>
      <c r="S955" s="708"/>
      <c r="T955" s="708"/>
      <c r="U955" s="708"/>
      <c r="V955" s="708"/>
      <c r="W955" s="708"/>
      <c r="X955" s="708"/>
      <c r="Y955" s="708"/>
      <c r="Z955" s="708"/>
      <c r="AA955" s="708"/>
      <c r="AB955" s="708"/>
      <c r="AC955" s="708"/>
      <c r="AD955" s="708"/>
      <c r="AE955" s="708"/>
      <c r="AF955" s="708"/>
      <c r="AG955" s="708"/>
      <c r="AH955" s="708"/>
      <c r="AI955" s="708"/>
      <c r="AJ955" s="708"/>
      <c r="AK955" s="708"/>
      <c r="AL955" s="708"/>
      <c r="AM955" s="708"/>
      <c r="AN955" s="708"/>
      <c r="AO955" s="708"/>
      <c r="AP955" s="708"/>
      <c r="AQ955" s="708"/>
      <c r="AR955" s="708"/>
      <c r="AS955" s="708"/>
      <c r="AT955" s="708"/>
      <c r="AU955" s="708"/>
      <c r="AV955" s="708"/>
      <c r="AW955" s="708"/>
      <c r="AX955" s="708"/>
      <c r="AY955" s="708"/>
      <c r="AZ955" s="708"/>
      <c r="BA955" s="708"/>
      <c r="BB955" s="708"/>
      <c r="BC955" s="708"/>
      <c r="BD955" s="708"/>
      <c r="BE955" s="708"/>
      <c r="BF955" s="708"/>
      <c r="BG955" s="708"/>
      <c r="BH955" s="708"/>
      <c r="BI955" s="708"/>
      <c r="BJ955" s="708"/>
      <c r="BK955" s="708"/>
      <c r="BL955" s="708"/>
      <c r="BM955" s="708"/>
    </row>
    <row r="956">
      <c r="A956" s="704"/>
      <c r="B956" s="708"/>
      <c r="C956" s="765"/>
      <c r="D956" s="708"/>
      <c r="E956" s="708"/>
      <c r="F956" s="708"/>
      <c r="G956" s="708"/>
      <c r="H956" s="708"/>
      <c r="I956" s="708"/>
      <c r="J956" s="708"/>
      <c r="K956" s="708"/>
      <c r="L956" s="708"/>
      <c r="M956" s="708"/>
      <c r="N956" s="708"/>
      <c r="O956" s="708"/>
      <c r="P956" s="708"/>
      <c r="Q956" s="708"/>
      <c r="R956" s="708"/>
      <c r="S956" s="708"/>
      <c r="T956" s="708"/>
      <c r="U956" s="708"/>
      <c r="V956" s="708"/>
      <c r="W956" s="708"/>
      <c r="X956" s="708"/>
      <c r="Y956" s="708"/>
      <c r="Z956" s="708"/>
      <c r="AA956" s="708"/>
      <c r="AB956" s="708"/>
      <c r="AC956" s="708"/>
      <c r="AD956" s="708"/>
      <c r="AE956" s="708"/>
      <c r="AF956" s="708"/>
      <c r="AG956" s="708"/>
      <c r="AH956" s="708"/>
      <c r="AI956" s="708"/>
      <c r="AJ956" s="708"/>
      <c r="AK956" s="708"/>
      <c r="AL956" s="708"/>
      <c r="AM956" s="708"/>
      <c r="AN956" s="708"/>
      <c r="AO956" s="708"/>
      <c r="AP956" s="708"/>
      <c r="AQ956" s="708"/>
      <c r="AR956" s="708"/>
      <c r="AS956" s="708"/>
      <c r="AT956" s="708"/>
      <c r="AU956" s="708"/>
      <c r="AV956" s="708"/>
      <c r="AW956" s="708"/>
      <c r="AX956" s="708"/>
      <c r="AY956" s="708"/>
      <c r="AZ956" s="708"/>
      <c r="BA956" s="708"/>
      <c r="BB956" s="708"/>
      <c r="BC956" s="708"/>
      <c r="BD956" s="708"/>
      <c r="BE956" s="708"/>
      <c r="BF956" s="708"/>
      <c r="BG956" s="708"/>
      <c r="BH956" s="708"/>
      <c r="BI956" s="708"/>
      <c r="BJ956" s="708"/>
      <c r="BK956" s="708"/>
      <c r="BL956" s="708"/>
      <c r="BM956" s="708"/>
    </row>
    <row r="957">
      <c r="A957" s="704"/>
      <c r="B957" s="708"/>
      <c r="C957" s="765"/>
      <c r="D957" s="708"/>
      <c r="E957" s="708"/>
      <c r="F957" s="708"/>
      <c r="G957" s="708"/>
      <c r="H957" s="708"/>
      <c r="I957" s="708"/>
      <c r="J957" s="708"/>
      <c r="K957" s="708"/>
      <c r="L957" s="708"/>
      <c r="M957" s="708"/>
      <c r="N957" s="708"/>
      <c r="O957" s="708"/>
      <c r="P957" s="708"/>
      <c r="Q957" s="708"/>
      <c r="R957" s="708"/>
      <c r="S957" s="708"/>
      <c r="T957" s="708"/>
      <c r="U957" s="708"/>
      <c r="V957" s="708"/>
      <c r="W957" s="708"/>
      <c r="X957" s="708"/>
      <c r="Y957" s="708"/>
      <c r="Z957" s="708"/>
      <c r="AA957" s="708"/>
      <c r="AB957" s="708"/>
      <c r="AC957" s="708"/>
      <c r="AD957" s="708"/>
      <c r="AE957" s="708"/>
      <c r="AF957" s="708"/>
      <c r="AG957" s="708"/>
      <c r="AH957" s="708"/>
      <c r="AI957" s="708"/>
      <c r="AJ957" s="708"/>
      <c r="AK957" s="708"/>
      <c r="AL957" s="708"/>
      <c r="AM957" s="708"/>
      <c r="AN957" s="708"/>
      <c r="AO957" s="708"/>
      <c r="AP957" s="708"/>
      <c r="AQ957" s="708"/>
      <c r="AR957" s="708"/>
      <c r="AS957" s="708"/>
      <c r="AT957" s="708"/>
      <c r="AU957" s="708"/>
      <c r="AV957" s="708"/>
      <c r="AW957" s="708"/>
      <c r="AX957" s="708"/>
      <c r="AY957" s="708"/>
      <c r="AZ957" s="708"/>
      <c r="BA957" s="708"/>
      <c r="BB957" s="708"/>
      <c r="BC957" s="708"/>
      <c r="BD957" s="708"/>
      <c r="BE957" s="708"/>
      <c r="BF957" s="708"/>
      <c r="BG957" s="708"/>
      <c r="BH957" s="708"/>
      <c r="BI957" s="708"/>
      <c r="BJ957" s="708"/>
      <c r="BK957" s="708"/>
      <c r="BL957" s="708"/>
      <c r="BM957" s="708"/>
    </row>
    <row r="958">
      <c r="A958" s="704"/>
      <c r="B958" s="708"/>
      <c r="C958" s="765"/>
      <c r="D958" s="708"/>
      <c r="E958" s="708"/>
      <c r="F958" s="708"/>
      <c r="G958" s="708"/>
      <c r="H958" s="708"/>
      <c r="I958" s="708"/>
      <c r="J958" s="708"/>
      <c r="K958" s="708"/>
      <c r="L958" s="708"/>
      <c r="M958" s="708"/>
      <c r="N958" s="708"/>
      <c r="O958" s="708"/>
      <c r="P958" s="708"/>
      <c r="Q958" s="708"/>
      <c r="R958" s="708"/>
      <c r="S958" s="708"/>
      <c r="T958" s="708"/>
      <c r="U958" s="708"/>
      <c r="V958" s="708"/>
      <c r="W958" s="708"/>
      <c r="X958" s="708"/>
      <c r="Y958" s="708"/>
      <c r="Z958" s="708"/>
      <c r="AA958" s="708"/>
      <c r="AB958" s="708"/>
      <c r="AC958" s="708"/>
      <c r="AD958" s="708"/>
      <c r="AE958" s="708"/>
      <c r="AF958" s="708"/>
      <c r="AG958" s="708"/>
      <c r="AH958" s="708"/>
      <c r="AI958" s="708"/>
      <c r="AJ958" s="708"/>
      <c r="AK958" s="708"/>
      <c r="AL958" s="708"/>
      <c r="AM958" s="708"/>
      <c r="AN958" s="708"/>
      <c r="AO958" s="708"/>
      <c r="AP958" s="708"/>
      <c r="AQ958" s="708"/>
      <c r="AR958" s="708"/>
      <c r="AS958" s="708"/>
      <c r="AT958" s="708"/>
      <c r="AU958" s="708"/>
      <c r="AV958" s="708"/>
      <c r="AW958" s="708"/>
      <c r="AX958" s="708"/>
      <c r="AY958" s="708"/>
      <c r="AZ958" s="708"/>
      <c r="BA958" s="708"/>
      <c r="BB958" s="708"/>
      <c r="BC958" s="708"/>
      <c r="BD958" s="708"/>
      <c r="BE958" s="708"/>
      <c r="BF958" s="708"/>
      <c r="BG958" s="708"/>
      <c r="BH958" s="708"/>
      <c r="BI958" s="708"/>
      <c r="BJ958" s="708"/>
      <c r="BK958" s="708"/>
      <c r="BL958" s="708"/>
      <c r="BM958" s="708"/>
    </row>
    <row r="959">
      <c r="A959" s="704"/>
      <c r="B959" s="708"/>
      <c r="C959" s="765"/>
      <c r="D959" s="708"/>
      <c r="E959" s="708"/>
      <c r="F959" s="708"/>
      <c r="G959" s="708"/>
      <c r="H959" s="708"/>
      <c r="I959" s="708"/>
      <c r="J959" s="708"/>
      <c r="K959" s="708"/>
      <c r="L959" s="708"/>
      <c r="M959" s="708"/>
      <c r="N959" s="708"/>
      <c r="O959" s="708"/>
      <c r="P959" s="708"/>
      <c r="Q959" s="708"/>
      <c r="R959" s="708"/>
      <c r="S959" s="708"/>
      <c r="T959" s="708"/>
      <c r="U959" s="708"/>
      <c r="V959" s="708"/>
      <c r="W959" s="708"/>
      <c r="X959" s="708"/>
      <c r="Y959" s="708"/>
      <c r="Z959" s="708"/>
      <c r="AA959" s="708"/>
      <c r="AB959" s="708"/>
      <c r="AC959" s="708"/>
      <c r="AD959" s="708"/>
      <c r="AE959" s="708"/>
      <c r="AF959" s="708"/>
      <c r="AG959" s="708"/>
      <c r="AH959" s="708"/>
      <c r="AI959" s="708"/>
      <c r="AJ959" s="708"/>
      <c r="AK959" s="708"/>
      <c r="AL959" s="708"/>
      <c r="AM959" s="708"/>
      <c r="AN959" s="708"/>
      <c r="AO959" s="708"/>
      <c r="AP959" s="708"/>
      <c r="AQ959" s="708"/>
      <c r="AR959" s="708"/>
      <c r="AS959" s="708"/>
      <c r="AT959" s="708"/>
      <c r="AU959" s="708"/>
      <c r="AV959" s="708"/>
      <c r="AW959" s="708"/>
      <c r="AX959" s="708"/>
      <c r="AY959" s="708"/>
      <c r="AZ959" s="708"/>
      <c r="BA959" s="708"/>
      <c r="BB959" s="708"/>
      <c r="BC959" s="708"/>
      <c r="BD959" s="708"/>
      <c r="BE959" s="708"/>
      <c r="BF959" s="708"/>
      <c r="BG959" s="708"/>
      <c r="BH959" s="708"/>
      <c r="BI959" s="708"/>
      <c r="BJ959" s="708"/>
      <c r="BK959" s="708"/>
      <c r="BL959" s="708"/>
      <c r="BM959" s="708"/>
    </row>
    <row r="960">
      <c r="A960" s="704"/>
      <c r="B960" s="708"/>
      <c r="C960" s="765"/>
      <c r="D960" s="708"/>
      <c r="E960" s="708"/>
      <c r="F960" s="708"/>
      <c r="G960" s="708"/>
      <c r="H960" s="708"/>
      <c r="I960" s="708"/>
      <c r="J960" s="708"/>
      <c r="K960" s="708"/>
      <c r="L960" s="708"/>
      <c r="M960" s="708"/>
      <c r="N960" s="708"/>
      <c r="O960" s="708"/>
      <c r="P960" s="708"/>
      <c r="Q960" s="708"/>
      <c r="R960" s="708"/>
      <c r="S960" s="708"/>
      <c r="T960" s="708"/>
      <c r="U960" s="708"/>
      <c r="V960" s="708"/>
      <c r="W960" s="708"/>
      <c r="X960" s="708"/>
      <c r="Y960" s="708"/>
      <c r="Z960" s="708"/>
      <c r="AA960" s="708"/>
      <c r="AB960" s="708"/>
      <c r="AC960" s="708"/>
      <c r="AD960" s="708"/>
      <c r="AE960" s="708"/>
      <c r="AF960" s="708"/>
      <c r="AG960" s="708"/>
      <c r="AH960" s="708"/>
      <c r="AI960" s="708"/>
      <c r="AJ960" s="708"/>
      <c r="AK960" s="708"/>
      <c r="AL960" s="708"/>
      <c r="AM960" s="708"/>
      <c r="AN960" s="708"/>
      <c r="AO960" s="708"/>
      <c r="AP960" s="708"/>
      <c r="AQ960" s="708"/>
      <c r="AR960" s="708"/>
      <c r="AS960" s="708"/>
      <c r="AT960" s="708"/>
      <c r="AU960" s="708"/>
      <c r="AV960" s="708"/>
      <c r="AW960" s="708"/>
      <c r="AX960" s="708"/>
      <c r="AY960" s="708"/>
      <c r="AZ960" s="708"/>
      <c r="BA960" s="708"/>
      <c r="BB960" s="708"/>
      <c r="BC960" s="708"/>
      <c r="BD960" s="708"/>
      <c r="BE960" s="708"/>
      <c r="BF960" s="708"/>
      <c r="BG960" s="708"/>
      <c r="BH960" s="708"/>
      <c r="BI960" s="708"/>
      <c r="BJ960" s="708"/>
      <c r="BK960" s="708"/>
      <c r="BL960" s="708"/>
      <c r="BM960" s="708"/>
    </row>
    <row r="961">
      <c r="A961" s="704"/>
      <c r="B961" s="708"/>
      <c r="C961" s="765"/>
      <c r="D961" s="708"/>
      <c r="E961" s="708"/>
      <c r="F961" s="708"/>
      <c r="G961" s="708"/>
      <c r="H961" s="708"/>
      <c r="I961" s="708"/>
      <c r="J961" s="708"/>
      <c r="K961" s="708"/>
      <c r="L961" s="708"/>
      <c r="M961" s="708"/>
      <c r="N961" s="708"/>
      <c r="O961" s="708"/>
      <c r="P961" s="708"/>
      <c r="Q961" s="708"/>
      <c r="R961" s="708"/>
      <c r="S961" s="708"/>
      <c r="T961" s="708"/>
      <c r="U961" s="708"/>
      <c r="V961" s="708"/>
      <c r="W961" s="708"/>
      <c r="X961" s="708"/>
      <c r="Y961" s="708"/>
      <c r="Z961" s="708"/>
      <c r="AA961" s="708"/>
      <c r="AB961" s="708"/>
      <c r="AC961" s="708"/>
      <c r="AD961" s="708"/>
      <c r="AE961" s="708"/>
      <c r="AF961" s="708"/>
      <c r="AG961" s="708"/>
      <c r="AH961" s="708"/>
      <c r="AI961" s="708"/>
      <c r="AJ961" s="708"/>
      <c r="AK961" s="708"/>
      <c r="AL961" s="708"/>
      <c r="AM961" s="708"/>
      <c r="AN961" s="708"/>
      <c r="AO961" s="708"/>
      <c r="AP961" s="708"/>
      <c r="AQ961" s="708"/>
      <c r="AR961" s="708"/>
      <c r="AS961" s="708"/>
      <c r="AT961" s="708"/>
      <c r="AU961" s="708"/>
      <c r="AV961" s="708"/>
      <c r="AW961" s="708"/>
      <c r="AX961" s="708"/>
      <c r="AY961" s="708"/>
      <c r="AZ961" s="708"/>
      <c r="BA961" s="708"/>
      <c r="BB961" s="708"/>
      <c r="BC961" s="708"/>
      <c r="BD961" s="708"/>
      <c r="BE961" s="708"/>
      <c r="BF961" s="708"/>
      <c r="BG961" s="708"/>
      <c r="BH961" s="708"/>
      <c r="BI961" s="708"/>
      <c r="BJ961" s="708"/>
      <c r="BK961" s="708"/>
      <c r="BL961" s="708"/>
      <c r="BM961" s="708"/>
    </row>
    <row r="962">
      <c r="A962" s="704"/>
      <c r="B962" s="708"/>
      <c r="C962" s="765"/>
      <c r="D962" s="708"/>
      <c r="E962" s="708"/>
      <c r="F962" s="708"/>
      <c r="G962" s="708"/>
      <c r="H962" s="708"/>
      <c r="I962" s="708"/>
      <c r="J962" s="708"/>
      <c r="K962" s="708"/>
      <c r="L962" s="708"/>
      <c r="M962" s="708"/>
      <c r="N962" s="708"/>
      <c r="O962" s="708"/>
      <c r="P962" s="708"/>
      <c r="Q962" s="708"/>
      <c r="R962" s="708"/>
      <c r="S962" s="708"/>
      <c r="T962" s="708"/>
      <c r="U962" s="708"/>
      <c r="V962" s="708"/>
      <c r="W962" s="708"/>
      <c r="X962" s="708"/>
      <c r="Y962" s="708"/>
      <c r="Z962" s="708"/>
      <c r="AA962" s="708"/>
      <c r="AB962" s="708"/>
      <c r="AC962" s="708"/>
      <c r="AD962" s="708"/>
      <c r="AE962" s="708"/>
      <c r="AF962" s="708"/>
      <c r="AG962" s="708"/>
      <c r="AH962" s="708"/>
      <c r="AI962" s="708"/>
      <c r="AJ962" s="708"/>
      <c r="AK962" s="708"/>
      <c r="AL962" s="708"/>
      <c r="AM962" s="708"/>
      <c r="AN962" s="708"/>
      <c r="AO962" s="708"/>
      <c r="AP962" s="708"/>
      <c r="AQ962" s="708"/>
      <c r="AR962" s="708"/>
      <c r="AS962" s="708"/>
      <c r="AT962" s="708"/>
      <c r="AU962" s="708"/>
      <c r="AV962" s="708"/>
      <c r="AW962" s="708"/>
      <c r="AX962" s="708"/>
      <c r="AY962" s="708"/>
      <c r="AZ962" s="708"/>
      <c r="BA962" s="708"/>
      <c r="BB962" s="708"/>
      <c r="BC962" s="708"/>
      <c r="BD962" s="708"/>
      <c r="BE962" s="708"/>
      <c r="BF962" s="708"/>
      <c r="BG962" s="708"/>
      <c r="BH962" s="708"/>
      <c r="BI962" s="708"/>
      <c r="BJ962" s="708"/>
      <c r="BK962" s="708"/>
      <c r="BL962" s="708"/>
      <c r="BM962" s="708"/>
    </row>
    <row r="963">
      <c r="A963" s="704"/>
      <c r="B963" s="708"/>
      <c r="C963" s="765"/>
      <c r="D963" s="708"/>
      <c r="E963" s="708"/>
      <c r="F963" s="708"/>
      <c r="G963" s="708"/>
      <c r="H963" s="708"/>
      <c r="I963" s="708"/>
      <c r="J963" s="708"/>
      <c r="K963" s="708"/>
      <c r="L963" s="708"/>
      <c r="M963" s="708"/>
      <c r="N963" s="708"/>
      <c r="O963" s="708"/>
      <c r="P963" s="708"/>
      <c r="Q963" s="708"/>
      <c r="R963" s="708"/>
      <c r="S963" s="708"/>
      <c r="T963" s="708"/>
      <c r="U963" s="708"/>
      <c r="V963" s="708"/>
      <c r="W963" s="708"/>
      <c r="X963" s="708"/>
      <c r="Y963" s="708"/>
      <c r="Z963" s="708"/>
      <c r="AA963" s="708"/>
      <c r="AB963" s="708"/>
      <c r="AC963" s="708"/>
      <c r="AD963" s="708"/>
      <c r="AE963" s="708"/>
      <c r="AF963" s="708"/>
      <c r="AG963" s="708"/>
      <c r="AH963" s="708"/>
      <c r="AI963" s="708"/>
      <c r="AJ963" s="708"/>
      <c r="AK963" s="708"/>
      <c r="AL963" s="708"/>
      <c r="AM963" s="708"/>
      <c r="AN963" s="708"/>
      <c r="AO963" s="708"/>
      <c r="AP963" s="708"/>
      <c r="AQ963" s="708"/>
      <c r="AR963" s="708"/>
      <c r="AS963" s="708"/>
      <c r="AT963" s="708"/>
      <c r="AU963" s="708"/>
      <c r="AV963" s="708"/>
      <c r="AW963" s="708"/>
      <c r="AX963" s="708"/>
      <c r="AY963" s="708"/>
      <c r="AZ963" s="708"/>
      <c r="BA963" s="708"/>
      <c r="BB963" s="708"/>
      <c r="BC963" s="708"/>
      <c r="BD963" s="708"/>
      <c r="BE963" s="708"/>
      <c r="BF963" s="708"/>
      <c r="BG963" s="708"/>
      <c r="BH963" s="708"/>
      <c r="BI963" s="708"/>
      <c r="BJ963" s="708"/>
      <c r="BK963" s="708"/>
      <c r="BL963" s="708"/>
      <c r="BM963" s="708"/>
    </row>
    <row r="964">
      <c r="A964" s="704"/>
      <c r="B964" s="708"/>
      <c r="C964" s="765"/>
      <c r="D964" s="708"/>
      <c r="E964" s="708"/>
      <c r="F964" s="708"/>
      <c r="G964" s="708"/>
      <c r="H964" s="708"/>
      <c r="I964" s="708"/>
      <c r="J964" s="708"/>
      <c r="K964" s="708"/>
      <c r="L964" s="708"/>
      <c r="M964" s="708"/>
      <c r="N964" s="708"/>
      <c r="O964" s="708"/>
      <c r="P964" s="708"/>
      <c r="Q964" s="708"/>
      <c r="R964" s="708"/>
      <c r="S964" s="708"/>
      <c r="T964" s="708"/>
      <c r="U964" s="708"/>
      <c r="V964" s="708"/>
      <c r="W964" s="708"/>
      <c r="X964" s="708"/>
      <c r="Y964" s="708"/>
      <c r="Z964" s="708"/>
      <c r="AA964" s="708"/>
      <c r="AB964" s="708"/>
      <c r="AC964" s="708"/>
      <c r="AD964" s="708"/>
      <c r="AE964" s="708"/>
      <c r="AF964" s="708"/>
      <c r="AG964" s="708"/>
      <c r="AH964" s="708"/>
      <c r="AI964" s="708"/>
      <c r="AJ964" s="708"/>
      <c r="AK964" s="708"/>
      <c r="AL964" s="708"/>
      <c r="AM964" s="708"/>
      <c r="AN964" s="708"/>
      <c r="AO964" s="708"/>
      <c r="AP964" s="708"/>
      <c r="AQ964" s="708"/>
      <c r="AR964" s="708"/>
      <c r="AS964" s="708"/>
      <c r="AT964" s="708"/>
      <c r="AU964" s="708"/>
      <c r="AV964" s="708"/>
      <c r="AW964" s="708"/>
      <c r="AX964" s="708"/>
      <c r="AY964" s="708"/>
      <c r="AZ964" s="708"/>
      <c r="BA964" s="708"/>
      <c r="BB964" s="708"/>
      <c r="BC964" s="708"/>
      <c r="BD964" s="708"/>
      <c r="BE964" s="708"/>
      <c r="BF964" s="708"/>
      <c r="BG964" s="708"/>
      <c r="BH964" s="708"/>
      <c r="BI964" s="708"/>
      <c r="BJ964" s="708"/>
      <c r="BK964" s="708"/>
      <c r="BL964" s="708"/>
      <c r="BM964" s="708"/>
    </row>
    <row r="965">
      <c r="A965" s="704"/>
      <c r="B965" s="708"/>
      <c r="C965" s="765"/>
      <c r="D965" s="708"/>
      <c r="E965" s="708"/>
      <c r="F965" s="708"/>
      <c r="G965" s="708"/>
      <c r="H965" s="708"/>
      <c r="I965" s="708"/>
      <c r="J965" s="708"/>
      <c r="K965" s="708"/>
      <c r="L965" s="708"/>
      <c r="M965" s="708"/>
      <c r="N965" s="708"/>
      <c r="O965" s="708"/>
      <c r="P965" s="708"/>
      <c r="Q965" s="708"/>
      <c r="R965" s="708"/>
      <c r="S965" s="708"/>
      <c r="T965" s="708"/>
      <c r="U965" s="708"/>
      <c r="V965" s="708"/>
      <c r="W965" s="708"/>
      <c r="X965" s="708"/>
      <c r="Y965" s="708"/>
      <c r="Z965" s="708"/>
      <c r="AA965" s="708"/>
      <c r="AB965" s="708"/>
      <c r="AC965" s="708"/>
      <c r="AD965" s="708"/>
      <c r="AE965" s="708"/>
      <c r="AF965" s="708"/>
      <c r="AG965" s="708"/>
      <c r="AH965" s="708"/>
      <c r="AI965" s="708"/>
      <c r="AJ965" s="708"/>
      <c r="AK965" s="708"/>
      <c r="AL965" s="708"/>
      <c r="AM965" s="708"/>
      <c r="AN965" s="708"/>
      <c r="AO965" s="708"/>
      <c r="AP965" s="708"/>
      <c r="AQ965" s="708"/>
      <c r="AR965" s="708"/>
      <c r="AS965" s="708"/>
      <c r="AT965" s="708"/>
      <c r="AU965" s="708"/>
      <c r="AV965" s="708"/>
      <c r="AW965" s="708"/>
      <c r="AX965" s="708"/>
      <c r="AY965" s="708"/>
      <c r="AZ965" s="708"/>
      <c r="BA965" s="708"/>
      <c r="BB965" s="708"/>
      <c r="BC965" s="708"/>
      <c r="BD965" s="708"/>
      <c r="BE965" s="708"/>
      <c r="BF965" s="708"/>
      <c r="BG965" s="708"/>
      <c r="BH965" s="708"/>
      <c r="BI965" s="708"/>
      <c r="BJ965" s="708"/>
      <c r="BK965" s="708"/>
      <c r="BL965" s="708"/>
      <c r="BM965" s="708"/>
    </row>
    <row r="966">
      <c r="A966" s="704"/>
      <c r="B966" s="708"/>
      <c r="C966" s="765"/>
      <c r="D966" s="708"/>
      <c r="E966" s="708"/>
      <c r="F966" s="708"/>
      <c r="G966" s="708"/>
      <c r="H966" s="708"/>
      <c r="I966" s="708"/>
      <c r="J966" s="708"/>
      <c r="K966" s="708"/>
      <c r="L966" s="708"/>
      <c r="M966" s="708"/>
      <c r="N966" s="708"/>
      <c r="O966" s="708"/>
      <c r="P966" s="708"/>
      <c r="Q966" s="708"/>
      <c r="R966" s="708"/>
      <c r="S966" s="708"/>
      <c r="T966" s="708"/>
      <c r="U966" s="708"/>
      <c r="V966" s="708"/>
      <c r="W966" s="708"/>
      <c r="X966" s="708"/>
      <c r="Y966" s="708"/>
      <c r="Z966" s="708"/>
      <c r="AA966" s="708"/>
      <c r="AB966" s="708"/>
      <c r="AC966" s="708"/>
      <c r="AD966" s="708"/>
      <c r="AE966" s="708"/>
      <c r="AF966" s="708"/>
      <c r="AG966" s="708"/>
      <c r="AH966" s="708"/>
      <c r="AI966" s="708"/>
      <c r="AJ966" s="708"/>
      <c r="AK966" s="708"/>
      <c r="AL966" s="708"/>
      <c r="AM966" s="708"/>
      <c r="AN966" s="708"/>
      <c r="AO966" s="708"/>
      <c r="AP966" s="708"/>
      <c r="AQ966" s="708"/>
      <c r="AR966" s="708"/>
      <c r="AS966" s="708"/>
      <c r="AT966" s="708"/>
      <c r="AU966" s="708"/>
      <c r="AV966" s="708"/>
      <c r="AW966" s="708"/>
      <c r="AX966" s="708"/>
      <c r="AY966" s="708"/>
      <c r="AZ966" s="708"/>
      <c r="BA966" s="708"/>
      <c r="BB966" s="708"/>
      <c r="BC966" s="708"/>
      <c r="BD966" s="708"/>
      <c r="BE966" s="708"/>
      <c r="BF966" s="708"/>
      <c r="BG966" s="708"/>
      <c r="BH966" s="708"/>
      <c r="BI966" s="708"/>
      <c r="BJ966" s="708"/>
      <c r="BK966" s="708"/>
      <c r="BL966" s="708"/>
      <c r="BM966" s="708"/>
    </row>
    <row r="967">
      <c r="A967" s="704"/>
      <c r="B967" s="708"/>
      <c r="C967" s="765"/>
      <c r="D967" s="708"/>
      <c r="E967" s="708"/>
      <c r="F967" s="708"/>
      <c r="G967" s="708"/>
      <c r="H967" s="708"/>
      <c r="I967" s="708"/>
      <c r="J967" s="708"/>
      <c r="K967" s="708"/>
      <c r="L967" s="708"/>
      <c r="M967" s="708"/>
      <c r="N967" s="708"/>
      <c r="O967" s="708"/>
      <c r="P967" s="708"/>
      <c r="Q967" s="708"/>
      <c r="R967" s="708"/>
      <c r="S967" s="708"/>
      <c r="T967" s="708"/>
      <c r="U967" s="708"/>
      <c r="V967" s="708"/>
      <c r="W967" s="708"/>
      <c r="X967" s="708"/>
      <c r="Y967" s="708"/>
      <c r="Z967" s="708"/>
      <c r="AA967" s="708"/>
      <c r="AB967" s="708"/>
      <c r="AC967" s="708"/>
      <c r="AD967" s="708"/>
      <c r="AE967" s="708"/>
      <c r="AF967" s="708"/>
      <c r="AG967" s="708"/>
      <c r="AH967" s="708"/>
      <c r="AI967" s="708"/>
      <c r="AJ967" s="708"/>
      <c r="AK967" s="708"/>
      <c r="AL967" s="708"/>
      <c r="AM967" s="708"/>
      <c r="AN967" s="708"/>
      <c r="AO967" s="708"/>
      <c r="AP967" s="708"/>
      <c r="AQ967" s="708"/>
      <c r="AR967" s="708"/>
      <c r="AS967" s="708"/>
      <c r="AT967" s="708"/>
      <c r="AU967" s="708"/>
      <c r="AV967" s="708"/>
      <c r="AW967" s="708"/>
      <c r="AX967" s="708"/>
      <c r="AY967" s="708"/>
      <c r="AZ967" s="708"/>
      <c r="BA967" s="708"/>
      <c r="BB967" s="708"/>
      <c r="BC967" s="708"/>
      <c r="BD967" s="708"/>
      <c r="BE967" s="708"/>
      <c r="BF967" s="708"/>
      <c r="BG967" s="708"/>
      <c r="BH967" s="708"/>
      <c r="BI967" s="708"/>
      <c r="BJ967" s="708"/>
      <c r="BK967" s="708"/>
      <c r="BL967" s="708"/>
      <c r="BM967" s="708"/>
    </row>
    <row r="968">
      <c r="A968" s="704"/>
      <c r="B968" s="708"/>
      <c r="C968" s="765"/>
      <c r="D968" s="708"/>
      <c r="E968" s="708"/>
      <c r="F968" s="708"/>
      <c r="G968" s="708"/>
      <c r="H968" s="708"/>
      <c r="I968" s="708"/>
      <c r="J968" s="708"/>
      <c r="K968" s="708"/>
      <c r="L968" s="708"/>
      <c r="M968" s="708"/>
      <c r="N968" s="708"/>
      <c r="O968" s="708"/>
      <c r="P968" s="708"/>
      <c r="Q968" s="708"/>
      <c r="R968" s="708"/>
      <c r="S968" s="708"/>
      <c r="T968" s="708"/>
      <c r="U968" s="708"/>
      <c r="V968" s="708"/>
      <c r="W968" s="708"/>
      <c r="X968" s="708"/>
      <c r="Y968" s="708"/>
      <c r="Z968" s="708"/>
      <c r="AA968" s="708"/>
      <c r="AB968" s="708"/>
      <c r="AC968" s="708"/>
      <c r="AD968" s="708"/>
      <c r="AE968" s="708"/>
      <c r="AF968" s="708"/>
      <c r="AG968" s="708"/>
      <c r="AH968" s="708"/>
      <c r="AI968" s="708"/>
      <c r="AJ968" s="708"/>
      <c r="AK968" s="708"/>
      <c r="AL968" s="708"/>
      <c r="AM968" s="708"/>
      <c r="AN968" s="708"/>
      <c r="AO968" s="708"/>
      <c r="AP968" s="708"/>
      <c r="AQ968" s="708"/>
      <c r="AR968" s="708"/>
      <c r="AS968" s="708"/>
      <c r="AT968" s="708"/>
      <c r="AU968" s="708"/>
      <c r="AV968" s="708"/>
      <c r="AW968" s="708"/>
      <c r="AX968" s="708"/>
      <c r="AY968" s="708"/>
      <c r="AZ968" s="708"/>
      <c r="BA968" s="708"/>
      <c r="BB968" s="708"/>
      <c r="BC968" s="708"/>
      <c r="BD968" s="708"/>
      <c r="BE968" s="708"/>
      <c r="BF968" s="708"/>
      <c r="BG968" s="708"/>
      <c r="BH968" s="708"/>
      <c r="BI968" s="708"/>
      <c r="BJ968" s="708"/>
      <c r="BK968" s="708"/>
      <c r="BL968" s="708"/>
      <c r="BM968" s="708"/>
    </row>
    <row r="969">
      <c r="A969" s="704"/>
      <c r="B969" s="708"/>
      <c r="C969" s="765"/>
      <c r="D969" s="708"/>
      <c r="E969" s="708"/>
      <c r="F969" s="708"/>
      <c r="G969" s="708"/>
      <c r="H969" s="708"/>
      <c r="I969" s="708"/>
      <c r="J969" s="708"/>
      <c r="K969" s="708"/>
      <c r="L969" s="708"/>
      <c r="M969" s="708"/>
      <c r="N969" s="708"/>
      <c r="O969" s="708"/>
      <c r="P969" s="708"/>
      <c r="Q969" s="708"/>
      <c r="R969" s="708"/>
      <c r="S969" s="708"/>
      <c r="T969" s="708"/>
      <c r="U969" s="708"/>
      <c r="V969" s="708"/>
      <c r="W969" s="708"/>
      <c r="X969" s="708"/>
      <c r="Y969" s="708"/>
      <c r="Z969" s="708"/>
      <c r="AA969" s="708"/>
      <c r="AB969" s="708"/>
      <c r="AC969" s="708"/>
      <c r="AD969" s="708"/>
      <c r="AE969" s="708"/>
      <c r="AF969" s="708"/>
      <c r="AG969" s="708"/>
      <c r="AH969" s="708"/>
      <c r="AI969" s="708"/>
      <c r="AJ969" s="708"/>
      <c r="AK969" s="708"/>
      <c r="AL969" s="708"/>
      <c r="AM969" s="708"/>
      <c r="AN969" s="708"/>
      <c r="AO969" s="708"/>
      <c r="AP969" s="708"/>
      <c r="AQ969" s="708"/>
      <c r="AR969" s="708"/>
      <c r="AS969" s="708"/>
      <c r="AT969" s="708"/>
      <c r="AU969" s="708"/>
      <c r="AV969" s="708"/>
      <c r="AW969" s="708"/>
      <c r="AX969" s="708"/>
      <c r="AY969" s="708"/>
      <c r="AZ969" s="708"/>
      <c r="BA969" s="708"/>
      <c r="BB969" s="708"/>
      <c r="BC969" s="708"/>
      <c r="BD969" s="708"/>
      <c r="BE969" s="708"/>
      <c r="BF969" s="708"/>
      <c r="BG969" s="708"/>
      <c r="BH969" s="708"/>
      <c r="BI969" s="708"/>
      <c r="BJ969" s="708"/>
      <c r="BK969" s="708"/>
      <c r="BL969" s="708"/>
      <c r="BM969" s="708"/>
    </row>
    <row r="970">
      <c r="A970" s="704"/>
      <c r="B970" s="708"/>
      <c r="C970" s="765"/>
      <c r="D970" s="708"/>
      <c r="E970" s="708"/>
      <c r="F970" s="708"/>
      <c r="G970" s="708"/>
      <c r="H970" s="708"/>
      <c r="I970" s="708"/>
      <c r="J970" s="708"/>
      <c r="K970" s="708"/>
      <c r="L970" s="708"/>
      <c r="M970" s="708"/>
      <c r="N970" s="708"/>
      <c r="O970" s="708"/>
      <c r="P970" s="708"/>
      <c r="Q970" s="708"/>
      <c r="R970" s="708"/>
      <c r="S970" s="708"/>
      <c r="T970" s="708"/>
      <c r="U970" s="708"/>
      <c r="V970" s="708"/>
      <c r="W970" s="708"/>
      <c r="X970" s="708"/>
      <c r="Y970" s="708"/>
      <c r="Z970" s="708"/>
      <c r="AA970" s="708"/>
      <c r="AB970" s="708"/>
      <c r="AC970" s="708"/>
      <c r="AD970" s="708"/>
      <c r="AE970" s="708"/>
      <c r="AF970" s="708"/>
      <c r="AG970" s="708"/>
      <c r="AH970" s="708"/>
      <c r="AI970" s="708"/>
      <c r="AJ970" s="708"/>
      <c r="AK970" s="708"/>
      <c r="AL970" s="708"/>
      <c r="AM970" s="708"/>
      <c r="AN970" s="708"/>
      <c r="AO970" s="708"/>
      <c r="AP970" s="708"/>
      <c r="AQ970" s="708"/>
      <c r="AR970" s="708"/>
      <c r="AS970" s="708"/>
      <c r="AT970" s="708"/>
      <c r="AU970" s="708"/>
      <c r="AV970" s="708"/>
      <c r="AW970" s="708"/>
      <c r="AX970" s="708"/>
      <c r="AY970" s="708"/>
      <c r="AZ970" s="708"/>
      <c r="BA970" s="708"/>
      <c r="BB970" s="708"/>
      <c r="BC970" s="708"/>
      <c r="BD970" s="708"/>
      <c r="BE970" s="708"/>
      <c r="BF970" s="708"/>
      <c r="BG970" s="708"/>
      <c r="BH970" s="708"/>
      <c r="BI970" s="708"/>
      <c r="BJ970" s="708"/>
      <c r="BK970" s="708"/>
      <c r="BL970" s="708"/>
      <c r="BM970" s="708"/>
    </row>
    <row r="971">
      <c r="A971" s="704"/>
      <c r="B971" s="708"/>
      <c r="C971" s="765"/>
      <c r="D971" s="708"/>
      <c r="E971" s="708"/>
      <c r="F971" s="708"/>
      <c r="G971" s="708"/>
      <c r="H971" s="708"/>
      <c r="I971" s="708"/>
      <c r="J971" s="708"/>
      <c r="K971" s="708"/>
      <c r="L971" s="708"/>
      <c r="M971" s="708"/>
      <c r="N971" s="708"/>
      <c r="O971" s="708"/>
      <c r="P971" s="708"/>
      <c r="Q971" s="708"/>
      <c r="R971" s="708"/>
      <c r="S971" s="708"/>
      <c r="T971" s="708"/>
      <c r="U971" s="708"/>
      <c r="V971" s="708"/>
      <c r="W971" s="708"/>
      <c r="X971" s="708"/>
      <c r="Y971" s="708"/>
      <c r="Z971" s="708"/>
      <c r="AA971" s="708"/>
      <c r="AB971" s="708"/>
      <c r="AC971" s="708"/>
      <c r="AD971" s="708"/>
      <c r="AE971" s="708"/>
      <c r="AF971" s="708"/>
      <c r="AG971" s="708"/>
      <c r="AH971" s="708"/>
      <c r="AI971" s="708"/>
      <c r="AJ971" s="708"/>
      <c r="AK971" s="708"/>
      <c r="AL971" s="708"/>
      <c r="AM971" s="708"/>
      <c r="AN971" s="708"/>
      <c r="AO971" s="708"/>
      <c r="AP971" s="708"/>
      <c r="AQ971" s="708"/>
      <c r="AR971" s="708"/>
      <c r="AS971" s="708"/>
      <c r="AT971" s="708"/>
      <c r="AU971" s="708"/>
      <c r="AV971" s="708"/>
      <c r="AW971" s="708"/>
      <c r="AX971" s="708"/>
      <c r="AY971" s="708"/>
      <c r="AZ971" s="708"/>
      <c r="BA971" s="708"/>
      <c r="BB971" s="708"/>
      <c r="BC971" s="708"/>
      <c r="BD971" s="708"/>
      <c r="BE971" s="708"/>
      <c r="BF971" s="708"/>
      <c r="BG971" s="708"/>
      <c r="BH971" s="708"/>
      <c r="BI971" s="708"/>
      <c r="BJ971" s="708"/>
      <c r="BK971" s="708"/>
      <c r="BL971" s="708"/>
      <c r="BM971" s="708"/>
    </row>
    <row r="972">
      <c r="A972" s="704"/>
      <c r="B972" s="708"/>
      <c r="C972" s="765"/>
      <c r="D972" s="708"/>
      <c r="E972" s="708"/>
      <c r="F972" s="708"/>
      <c r="G972" s="708"/>
      <c r="H972" s="708"/>
      <c r="I972" s="708"/>
      <c r="J972" s="708"/>
      <c r="K972" s="708"/>
      <c r="L972" s="708"/>
      <c r="M972" s="708"/>
      <c r="N972" s="708"/>
      <c r="O972" s="708"/>
      <c r="P972" s="708"/>
      <c r="Q972" s="708"/>
      <c r="R972" s="708"/>
      <c r="S972" s="708"/>
      <c r="T972" s="708"/>
      <c r="U972" s="708"/>
      <c r="V972" s="708"/>
      <c r="W972" s="708"/>
      <c r="X972" s="708"/>
      <c r="Y972" s="708"/>
      <c r="Z972" s="708"/>
      <c r="AA972" s="708"/>
      <c r="AB972" s="708"/>
      <c r="AC972" s="708"/>
      <c r="AD972" s="708"/>
      <c r="AE972" s="708"/>
      <c r="AF972" s="708"/>
      <c r="AG972" s="708"/>
      <c r="AH972" s="708"/>
      <c r="AI972" s="708"/>
      <c r="AJ972" s="708"/>
      <c r="AK972" s="708"/>
      <c r="AL972" s="708"/>
      <c r="AM972" s="708"/>
      <c r="AN972" s="708"/>
      <c r="AO972" s="708"/>
      <c r="AP972" s="708"/>
      <c r="AQ972" s="708"/>
      <c r="AR972" s="708"/>
      <c r="AS972" s="708"/>
      <c r="AT972" s="708"/>
      <c r="AU972" s="708"/>
      <c r="AV972" s="708"/>
      <c r="AW972" s="708"/>
      <c r="AX972" s="708"/>
      <c r="AY972" s="708"/>
      <c r="AZ972" s="708"/>
      <c r="BA972" s="708"/>
      <c r="BB972" s="708"/>
      <c r="BC972" s="708"/>
      <c r="BD972" s="708"/>
      <c r="BE972" s="708"/>
      <c r="BF972" s="708"/>
      <c r="BG972" s="708"/>
      <c r="BH972" s="708"/>
      <c r="BI972" s="708"/>
      <c r="BJ972" s="708"/>
      <c r="BK972" s="708"/>
      <c r="BL972" s="708"/>
      <c r="BM972" s="708"/>
    </row>
    <row r="973">
      <c r="A973" s="704"/>
      <c r="B973" s="708"/>
      <c r="C973" s="765"/>
      <c r="D973" s="708"/>
      <c r="E973" s="708"/>
      <c r="F973" s="708"/>
      <c r="G973" s="708"/>
      <c r="H973" s="708"/>
      <c r="I973" s="708"/>
      <c r="J973" s="708"/>
      <c r="K973" s="708"/>
      <c r="L973" s="708"/>
      <c r="M973" s="708"/>
      <c r="N973" s="708"/>
      <c r="O973" s="708"/>
      <c r="P973" s="708"/>
      <c r="Q973" s="708"/>
      <c r="R973" s="708"/>
      <c r="S973" s="708"/>
      <c r="T973" s="708"/>
      <c r="U973" s="708"/>
      <c r="V973" s="708"/>
      <c r="W973" s="708"/>
      <c r="X973" s="708"/>
      <c r="Y973" s="708"/>
      <c r="Z973" s="708"/>
      <c r="AA973" s="708"/>
      <c r="AB973" s="708"/>
      <c r="AC973" s="708"/>
      <c r="AD973" s="708"/>
      <c r="AE973" s="708"/>
      <c r="AF973" s="708"/>
      <c r="AG973" s="708"/>
      <c r="AH973" s="708"/>
      <c r="AI973" s="708"/>
      <c r="AJ973" s="708"/>
      <c r="AK973" s="708"/>
      <c r="AL973" s="708"/>
      <c r="AM973" s="708"/>
      <c r="AN973" s="708"/>
      <c r="AO973" s="708"/>
      <c r="AP973" s="708"/>
      <c r="AQ973" s="708"/>
      <c r="AR973" s="708"/>
      <c r="AS973" s="708"/>
      <c r="AT973" s="708"/>
      <c r="AU973" s="708"/>
      <c r="AV973" s="708"/>
      <c r="AW973" s="708"/>
      <c r="AX973" s="708"/>
      <c r="AY973" s="708"/>
      <c r="AZ973" s="708"/>
      <c r="BA973" s="708"/>
      <c r="BB973" s="708"/>
      <c r="BC973" s="708"/>
      <c r="BD973" s="708"/>
      <c r="BE973" s="708"/>
      <c r="BF973" s="708"/>
      <c r="BG973" s="708"/>
      <c r="BH973" s="708"/>
      <c r="BI973" s="708"/>
      <c r="BJ973" s="708"/>
      <c r="BK973" s="708"/>
      <c r="BL973" s="708"/>
      <c r="BM973" s="708"/>
    </row>
    <row r="974">
      <c r="A974" s="704"/>
      <c r="B974" s="708"/>
      <c r="C974" s="765"/>
      <c r="D974" s="708"/>
      <c r="E974" s="708"/>
      <c r="F974" s="708"/>
      <c r="G974" s="708"/>
      <c r="H974" s="708"/>
      <c r="I974" s="708"/>
      <c r="J974" s="708"/>
      <c r="K974" s="708"/>
      <c r="L974" s="708"/>
      <c r="M974" s="708"/>
      <c r="N974" s="708"/>
      <c r="O974" s="708"/>
      <c r="P974" s="708"/>
      <c r="Q974" s="708"/>
      <c r="R974" s="708"/>
      <c r="S974" s="708"/>
      <c r="T974" s="708"/>
      <c r="U974" s="708"/>
      <c r="V974" s="708"/>
      <c r="W974" s="708"/>
      <c r="X974" s="708"/>
      <c r="Y974" s="708"/>
      <c r="Z974" s="708"/>
      <c r="AA974" s="708"/>
      <c r="AB974" s="708"/>
      <c r="AC974" s="708"/>
      <c r="AD974" s="708"/>
      <c r="AE974" s="708"/>
      <c r="AF974" s="708"/>
      <c r="AG974" s="708"/>
      <c r="AH974" s="708"/>
      <c r="AI974" s="708"/>
      <c r="AJ974" s="708"/>
      <c r="AK974" s="708"/>
      <c r="AL974" s="708"/>
      <c r="AM974" s="708"/>
      <c r="AN974" s="708"/>
      <c r="AO974" s="708"/>
      <c r="AP974" s="708"/>
      <c r="AQ974" s="708"/>
      <c r="AR974" s="708"/>
      <c r="AS974" s="708"/>
      <c r="AT974" s="708"/>
      <c r="AU974" s="708"/>
      <c r="AV974" s="708"/>
      <c r="AW974" s="708"/>
      <c r="AX974" s="708"/>
      <c r="AY974" s="708"/>
      <c r="AZ974" s="708"/>
      <c r="BA974" s="708"/>
      <c r="BB974" s="708"/>
      <c r="BC974" s="708"/>
      <c r="BD974" s="708"/>
      <c r="BE974" s="708"/>
      <c r="BF974" s="708"/>
      <c r="BG974" s="708"/>
      <c r="BH974" s="708"/>
      <c r="BI974" s="708"/>
      <c r="BJ974" s="708"/>
      <c r="BK974" s="708"/>
      <c r="BL974" s="708"/>
      <c r="BM974" s="708"/>
    </row>
    <row r="975">
      <c r="A975" s="704"/>
      <c r="B975" s="708"/>
      <c r="C975" s="765"/>
      <c r="D975" s="708"/>
      <c r="E975" s="708"/>
      <c r="F975" s="708"/>
      <c r="G975" s="708"/>
      <c r="H975" s="708"/>
      <c r="I975" s="708"/>
      <c r="J975" s="708"/>
      <c r="K975" s="708"/>
      <c r="L975" s="708"/>
      <c r="M975" s="708"/>
      <c r="N975" s="708"/>
      <c r="O975" s="708"/>
      <c r="P975" s="708"/>
      <c r="Q975" s="708"/>
      <c r="R975" s="708"/>
      <c r="S975" s="708"/>
      <c r="T975" s="708"/>
      <c r="U975" s="708"/>
      <c r="V975" s="708"/>
      <c r="W975" s="708"/>
      <c r="X975" s="708"/>
      <c r="Y975" s="708"/>
      <c r="Z975" s="708"/>
      <c r="AA975" s="708"/>
      <c r="AB975" s="708"/>
      <c r="AC975" s="708"/>
      <c r="AD975" s="708"/>
      <c r="AE975" s="708"/>
      <c r="AF975" s="708"/>
      <c r="AG975" s="708"/>
      <c r="AH975" s="708"/>
      <c r="AI975" s="708"/>
      <c r="AJ975" s="708"/>
      <c r="AK975" s="708"/>
      <c r="AL975" s="708"/>
      <c r="AM975" s="708"/>
      <c r="AN975" s="708"/>
      <c r="AO975" s="708"/>
      <c r="AP975" s="708"/>
      <c r="AQ975" s="708"/>
      <c r="AR975" s="708"/>
      <c r="AS975" s="708"/>
      <c r="AT975" s="708"/>
      <c r="AU975" s="708"/>
      <c r="AV975" s="708"/>
      <c r="AW975" s="708"/>
      <c r="AX975" s="708"/>
      <c r="AY975" s="708"/>
      <c r="AZ975" s="708"/>
      <c r="BA975" s="708"/>
      <c r="BB975" s="708"/>
      <c r="BC975" s="708"/>
      <c r="BD975" s="708"/>
      <c r="BE975" s="708"/>
      <c r="BF975" s="708"/>
      <c r="BG975" s="708"/>
      <c r="BH975" s="708"/>
      <c r="BI975" s="708"/>
      <c r="BJ975" s="708"/>
      <c r="BK975" s="708"/>
      <c r="BL975" s="708"/>
      <c r="BM975" s="708"/>
    </row>
    <row r="976">
      <c r="A976" s="704"/>
      <c r="B976" s="708"/>
      <c r="C976" s="765"/>
      <c r="D976" s="708"/>
      <c r="E976" s="708"/>
      <c r="F976" s="708"/>
      <c r="G976" s="708"/>
      <c r="H976" s="708"/>
      <c r="I976" s="708"/>
      <c r="J976" s="708"/>
      <c r="K976" s="708"/>
      <c r="L976" s="708"/>
      <c r="M976" s="708"/>
      <c r="N976" s="708"/>
      <c r="O976" s="708"/>
      <c r="P976" s="708"/>
      <c r="Q976" s="708"/>
      <c r="R976" s="708"/>
      <c r="S976" s="708"/>
      <c r="T976" s="708"/>
      <c r="U976" s="708"/>
      <c r="V976" s="708"/>
      <c r="W976" s="708"/>
      <c r="X976" s="708"/>
      <c r="Y976" s="708"/>
      <c r="Z976" s="708"/>
      <c r="AA976" s="708"/>
      <c r="AB976" s="708"/>
      <c r="AC976" s="708"/>
      <c r="AD976" s="708"/>
      <c r="AE976" s="708"/>
      <c r="AF976" s="708"/>
      <c r="AG976" s="708"/>
      <c r="AH976" s="708"/>
      <c r="AI976" s="708"/>
      <c r="AJ976" s="708"/>
      <c r="AK976" s="708"/>
      <c r="AL976" s="708"/>
      <c r="AM976" s="708"/>
      <c r="AN976" s="708"/>
      <c r="AO976" s="708"/>
      <c r="AP976" s="708"/>
      <c r="AQ976" s="708"/>
      <c r="AR976" s="708"/>
      <c r="AS976" s="708"/>
      <c r="AT976" s="708"/>
      <c r="AU976" s="708"/>
      <c r="AV976" s="708"/>
      <c r="AW976" s="708"/>
      <c r="AX976" s="708"/>
      <c r="AY976" s="708"/>
      <c r="AZ976" s="708"/>
      <c r="BA976" s="708"/>
      <c r="BB976" s="708"/>
      <c r="BC976" s="708"/>
      <c r="BD976" s="708"/>
      <c r="BE976" s="708"/>
      <c r="BF976" s="708"/>
      <c r="BG976" s="708"/>
      <c r="BH976" s="708"/>
      <c r="BI976" s="708"/>
      <c r="BJ976" s="708"/>
      <c r="BK976" s="708"/>
      <c r="BL976" s="708"/>
      <c r="BM976" s="708"/>
    </row>
    <row r="977">
      <c r="A977" s="704"/>
      <c r="B977" s="708"/>
      <c r="C977" s="765"/>
      <c r="D977" s="708"/>
      <c r="E977" s="708"/>
      <c r="F977" s="708"/>
      <c r="G977" s="708"/>
      <c r="H977" s="708"/>
      <c r="I977" s="708"/>
      <c r="J977" s="708"/>
      <c r="K977" s="708"/>
      <c r="L977" s="708"/>
      <c r="M977" s="708"/>
      <c r="N977" s="708"/>
      <c r="O977" s="708"/>
      <c r="P977" s="708"/>
      <c r="Q977" s="708"/>
      <c r="R977" s="708"/>
      <c r="S977" s="708"/>
      <c r="T977" s="708"/>
      <c r="U977" s="708"/>
      <c r="V977" s="708"/>
      <c r="W977" s="708"/>
      <c r="X977" s="708"/>
      <c r="Y977" s="708"/>
      <c r="Z977" s="708"/>
      <c r="AA977" s="708"/>
      <c r="AB977" s="708"/>
      <c r="AC977" s="708"/>
      <c r="AD977" s="708"/>
      <c r="AE977" s="708"/>
      <c r="AF977" s="708"/>
      <c r="AG977" s="708"/>
      <c r="AH977" s="708"/>
      <c r="AI977" s="708"/>
      <c r="AJ977" s="708"/>
      <c r="AK977" s="708"/>
      <c r="AL977" s="708"/>
      <c r="AM977" s="708"/>
      <c r="AN977" s="708"/>
      <c r="AO977" s="708"/>
      <c r="AP977" s="708"/>
      <c r="AQ977" s="708"/>
      <c r="AR977" s="708"/>
      <c r="AS977" s="708"/>
      <c r="AT977" s="708"/>
      <c r="AU977" s="708"/>
      <c r="AV977" s="708"/>
      <c r="AW977" s="708"/>
      <c r="AX977" s="708"/>
      <c r="AY977" s="708"/>
      <c r="AZ977" s="708"/>
      <c r="BA977" s="708"/>
      <c r="BB977" s="708"/>
      <c r="BC977" s="708"/>
      <c r="BD977" s="708"/>
      <c r="BE977" s="708"/>
      <c r="BF977" s="708"/>
      <c r="BG977" s="708"/>
      <c r="BH977" s="708"/>
      <c r="BI977" s="708"/>
      <c r="BJ977" s="708"/>
      <c r="BK977" s="708"/>
      <c r="BL977" s="708"/>
      <c r="BM977" s="708"/>
    </row>
    <row r="978">
      <c r="A978" s="704"/>
      <c r="B978" s="708"/>
      <c r="C978" s="765"/>
      <c r="D978" s="708"/>
      <c r="E978" s="708"/>
      <c r="F978" s="708"/>
      <c r="G978" s="708"/>
      <c r="H978" s="708"/>
      <c r="I978" s="708"/>
      <c r="J978" s="708"/>
      <c r="K978" s="708"/>
      <c r="L978" s="708"/>
      <c r="M978" s="708"/>
      <c r="N978" s="708"/>
      <c r="O978" s="708"/>
      <c r="P978" s="708"/>
      <c r="Q978" s="708"/>
      <c r="R978" s="708"/>
      <c r="S978" s="708"/>
      <c r="T978" s="708"/>
      <c r="U978" s="708"/>
      <c r="V978" s="708"/>
      <c r="W978" s="708"/>
      <c r="X978" s="708"/>
      <c r="Y978" s="708"/>
      <c r="Z978" s="708"/>
      <c r="AA978" s="708"/>
      <c r="AB978" s="708"/>
      <c r="AC978" s="708"/>
      <c r="AD978" s="708"/>
      <c r="AE978" s="708"/>
      <c r="AF978" s="708"/>
      <c r="AG978" s="708"/>
      <c r="AH978" s="708"/>
      <c r="AI978" s="708"/>
      <c r="AJ978" s="708"/>
      <c r="AK978" s="708"/>
      <c r="AL978" s="708"/>
      <c r="AM978" s="708"/>
      <c r="AN978" s="708"/>
      <c r="AO978" s="708"/>
      <c r="AP978" s="708"/>
      <c r="AQ978" s="708"/>
      <c r="AR978" s="708"/>
      <c r="AS978" s="708"/>
      <c r="AT978" s="708"/>
      <c r="AU978" s="708"/>
      <c r="AV978" s="708"/>
      <c r="AW978" s="708"/>
      <c r="AX978" s="708"/>
      <c r="AY978" s="708"/>
      <c r="AZ978" s="708"/>
      <c r="BA978" s="708"/>
      <c r="BB978" s="708"/>
      <c r="BC978" s="708"/>
      <c r="BD978" s="708"/>
      <c r="BE978" s="708"/>
      <c r="BF978" s="708"/>
      <c r="BG978" s="708"/>
      <c r="BH978" s="708"/>
      <c r="BI978" s="708"/>
      <c r="BJ978" s="708"/>
      <c r="BK978" s="708"/>
      <c r="BL978" s="708"/>
      <c r="BM978" s="708"/>
    </row>
    <row r="979">
      <c r="A979" s="704"/>
      <c r="B979" s="708"/>
      <c r="C979" s="765"/>
      <c r="D979" s="708"/>
      <c r="E979" s="708"/>
      <c r="F979" s="708"/>
      <c r="G979" s="708"/>
      <c r="H979" s="708"/>
      <c r="I979" s="708"/>
      <c r="J979" s="708"/>
      <c r="K979" s="708"/>
      <c r="L979" s="708"/>
      <c r="M979" s="708"/>
      <c r="N979" s="708"/>
      <c r="O979" s="708"/>
      <c r="P979" s="708"/>
      <c r="Q979" s="708"/>
      <c r="R979" s="708"/>
      <c r="S979" s="708"/>
      <c r="T979" s="708"/>
      <c r="U979" s="708"/>
      <c r="V979" s="708"/>
      <c r="W979" s="708"/>
      <c r="X979" s="708"/>
      <c r="Y979" s="708"/>
      <c r="Z979" s="708"/>
      <c r="AA979" s="708"/>
      <c r="AB979" s="708"/>
      <c r="AC979" s="708"/>
      <c r="AD979" s="708"/>
      <c r="AE979" s="708"/>
      <c r="AF979" s="708"/>
      <c r="AG979" s="708"/>
      <c r="AH979" s="708"/>
      <c r="AI979" s="708"/>
      <c r="AJ979" s="708"/>
      <c r="AK979" s="708"/>
      <c r="AL979" s="708"/>
      <c r="AM979" s="708"/>
      <c r="AN979" s="708"/>
      <c r="AO979" s="708"/>
      <c r="AP979" s="708"/>
      <c r="AQ979" s="708"/>
      <c r="AR979" s="708"/>
      <c r="AS979" s="708"/>
      <c r="AT979" s="708"/>
      <c r="AU979" s="708"/>
      <c r="AV979" s="708"/>
      <c r="AW979" s="708"/>
      <c r="AX979" s="708"/>
      <c r="AY979" s="708"/>
      <c r="AZ979" s="708"/>
      <c r="BA979" s="708"/>
      <c r="BB979" s="708"/>
      <c r="BC979" s="708"/>
      <c r="BD979" s="708"/>
      <c r="BE979" s="708"/>
      <c r="BF979" s="708"/>
      <c r="BG979" s="708"/>
      <c r="BH979" s="708"/>
      <c r="BI979" s="708"/>
      <c r="BJ979" s="708"/>
      <c r="BK979" s="708"/>
      <c r="BL979" s="708"/>
      <c r="BM979" s="708"/>
    </row>
    <row r="980">
      <c r="A980" s="704"/>
      <c r="B980" s="708"/>
      <c r="C980" s="765"/>
      <c r="D980" s="708"/>
      <c r="E980" s="708"/>
      <c r="F980" s="708"/>
      <c r="G980" s="708"/>
      <c r="H980" s="708"/>
      <c r="I980" s="708"/>
      <c r="J980" s="708"/>
      <c r="K980" s="708"/>
      <c r="L980" s="708"/>
      <c r="M980" s="708"/>
      <c r="N980" s="708"/>
      <c r="O980" s="708"/>
      <c r="P980" s="708"/>
      <c r="Q980" s="708"/>
      <c r="R980" s="708"/>
      <c r="S980" s="708"/>
      <c r="T980" s="708"/>
      <c r="U980" s="708"/>
      <c r="V980" s="708"/>
      <c r="W980" s="708"/>
      <c r="X980" s="708"/>
      <c r="Y980" s="708"/>
      <c r="Z980" s="708"/>
      <c r="AA980" s="708"/>
      <c r="AB980" s="708"/>
      <c r="AC980" s="708"/>
      <c r="AD980" s="708"/>
      <c r="AE980" s="708"/>
      <c r="AF980" s="708"/>
      <c r="AG980" s="708"/>
      <c r="AH980" s="708"/>
      <c r="AI980" s="708"/>
      <c r="AJ980" s="708"/>
      <c r="AK980" s="708"/>
      <c r="AL980" s="708"/>
      <c r="AM980" s="708"/>
      <c r="AN980" s="708"/>
      <c r="AO980" s="708"/>
      <c r="AP980" s="708"/>
      <c r="AQ980" s="708"/>
      <c r="AR980" s="708"/>
      <c r="AS980" s="708"/>
      <c r="AT980" s="708"/>
      <c r="AU980" s="708"/>
      <c r="AV980" s="708"/>
      <c r="AW980" s="708"/>
      <c r="AX980" s="708"/>
      <c r="AY980" s="708"/>
      <c r="AZ980" s="708"/>
      <c r="BA980" s="708"/>
      <c r="BB980" s="708"/>
      <c r="BC980" s="708"/>
      <c r="BD980" s="708"/>
      <c r="BE980" s="708"/>
      <c r="BF980" s="708"/>
      <c r="BG980" s="708"/>
      <c r="BH980" s="708"/>
      <c r="BI980" s="708"/>
      <c r="BJ980" s="708"/>
      <c r="BK980" s="708"/>
      <c r="BL980" s="708"/>
      <c r="BM980" s="708"/>
    </row>
    <row r="981">
      <c r="A981" s="704"/>
      <c r="B981" s="708"/>
      <c r="C981" s="765"/>
      <c r="D981" s="708"/>
      <c r="E981" s="708"/>
      <c r="F981" s="708"/>
      <c r="G981" s="708"/>
      <c r="H981" s="708"/>
      <c r="I981" s="708"/>
      <c r="J981" s="708"/>
      <c r="K981" s="708"/>
      <c r="L981" s="708"/>
      <c r="M981" s="708"/>
      <c r="N981" s="708"/>
      <c r="O981" s="708"/>
      <c r="P981" s="708"/>
      <c r="Q981" s="708"/>
      <c r="R981" s="708"/>
      <c r="S981" s="708"/>
      <c r="T981" s="708"/>
      <c r="U981" s="708"/>
      <c r="V981" s="708"/>
      <c r="W981" s="708"/>
      <c r="X981" s="708"/>
      <c r="Y981" s="708"/>
      <c r="Z981" s="708"/>
      <c r="AA981" s="708"/>
      <c r="AB981" s="708"/>
      <c r="AC981" s="708"/>
      <c r="AD981" s="708"/>
      <c r="AE981" s="708"/>
      <c r="AF981" s="708"/>
      <c r="AG981" s="708"/>
      <c r="AH981" s="708"/>
      <c r="AI981" s="708"/>
      <c r="AJ981" s="708"/>
      <c r="AK981" s="708"/>
      <c r="AL981" s="708"/>
      <c r="AM981" s="708"/>
      <c r="AN981" s="708"/>
      <c r="AO981" s="708"/>
      <c r="AP981" s="708"/>
      <c r="AQ981" s="708"/>
      <c r="AR981" s="708"/>
      <c r="AS981" s="708"/>
      <c r="AT981" s="708"/>
      <c r="AU981" s="708"/>
      <c r="AV981" s="708"/>
      <c r="AW981" s="708"/>
      <c r="AX981" s="708"/>
      <c r="AY981" s="708"/>
      <c r="AZ981" s="708"/>
      <c r="BA981" s="708"/>
      <c r="BB981" s="708"/>
      <c r="BC981" s="708"/>
      <c r="BD981" s="708"/>
      <c r="BE981" s="708"/>
      <c r="BF981" s="708"/>
      <c r="BG981" s="708"/>
      <c r="BH981" s="708"/>
      <c r="BI981" s="708"/>
      <c r="BJ981" s="708"/>
      <c r="BK981" s="708"/>
      <c r="BL981" s="708"/>
      <c r="BM981" s="708"/>
    </row>
    <row r="982">
      <c r="A982" s="704"/>
      <c r="B982" s="708"/>
      <c r="C982" s="765"/>
      <c r="D982" s="708"/>
      <c r="E982" s="708"/>
      <c r="F982" s="708"/>
      <c r="G982" s="708"/>
      <c r="H982" s="708"/>
      <c r="I982" s="708"/>
      <c r="J982" s="708"/>
      <c r="K982" s="708"/>
      <c r="L982" s="708"/>
      <c r="M982" s="708"/>
      <c r="N982" s="708"/>
      <c r="O982" s="708"/>
      <c r="P982" s="708"/>
      <c r="Q982" s="708"/>
      <c r="R982" s="708"/>
      <c r="S982" s="708"/>
      <c r="T982" s="708"/>
      <c r="U982" s="708"/>
      <c r="V982" s="708"/>
      <c r="W982" s="708"/>
      <c r="X982" s="708"/>
      <c r="Y982" s="708"/>
      <c r="Z982" s="708"/>
      <c r="AA982" s="708"/>
      <c r="AB982" s="708"/>
      <c r="AC982" s="708"/>
      <c r="AD982" s="708"/>
      <c r="AE982" s="708"/>
      <c r="AF982" s="708"/>
      <c r="AG982" s="708"/>
      <c r="AH982" s="708"/>
      <c r="AI982" s="708"/>
      <c r="AJ982" s="708"/>
      <c r="AK982" s="708"/>
      <c r="AL982" s="708"/>
      <c r="AM982" s="708"/>
      <c r="AN982" s="708"/>
      <c r="AO982" s="708"/>
      <c r="AP982" s="708"/>
      <c r="AQ982" s="708"/>
      <c r="AR982" s="708"/>
      <c r="AS982" s="708"/>
      <c r="AT982" s="708"/>
      <c r="AU982" s="708"/>
      <c r="AV982" s="708"/>
      <c r="AW982" s="708"/>
      <c r="AX982" s="708"/>
      <c r="AY982" s="708"/>
      <c r="AZ982" s="708"/>
      <c r="BA982" s="708"/>
      <c r="BB982" s="708"/>
      <c r="BC982" s="708"/>
      <c r="BD982" s="708"/>
      <c r="BE982" s="708"/>
      <c r="BF982" s="708"/>
      <c r="BG982" s="708"/>
      <c r="BH982" s="708"/>
      <c r="BI982" s="708"/>
      <c r="BJ982" s="708"/>
      <c r="BK982" s="708"/>
      <c r="BL982" s="708"/>
      <c r="BM982" s="708"/>
    </row>
    <row r="983">
      <c r="A983" s="704"/>
      <c r="B983" s="708"/>
      <c r="C983" s="765"/>
      <c r="D983" s="708"/>
      <c r="E983" s="708"/>
      <c r="F983" s="708"/>
      <c r="G983" s="708"/>
      <c r="H983" s="708"/>
      <c r="I983" s="708"/>
      <c r="J983" s="708"/>
      <c r="K983" s="708"/>
      <c r="L983" s="708"/>
      <c r="M983" s="708"/>
      <c r="N983" s="708"/>
      <c r="O983" s="708"/>
      <c r="P983" s="708"/>
      <c r="Q983" s="708"/>
      <c r="R983" s="708"/>
      <c r="S983" s="708"/>
      <c r="T983" s="708"/>
      <c r="U983" s="708"/>
      <c r="V983" s="708"/>
      <c r="W983" s="708"/>
      <c r="X983" s="708"/>
      <c r="Y983" s="708"/>
      <c r="Z983" s="708"/>
      <c r="AA983" s="708"/>
      <c r="AB983" s="708"/>
      <c r="AC983" s="708"/>
      <c r="AD983" s="708"/>
      <c r="AE983" s="708"/>
      <c r="AF983" s="708"/>
      <c r="AG983" s="708"/>
      <c r="AH983" s="708"/>
      <c r="AI983" s="708"/>
      <c r="AJ983" s="708"/>
      <c r="AK983" s="708"/>
      <c r="AL983" s="708"/>
      <c r="AM983" s="708"/>
      <c r="AN983" s="708"/>
      <c r="AO983" s="708"/>
      <c r="AP983" s="708"/>
      <c r="AQ983" s="708"/>
      <c r="AR983" s="708"/>
      <c r="AS983" s="708"/>
      <c r="AT983" s="708"/>
      <c r="AU983" s="708"/>
      <c r="AV983" s="708"/>
      <c r="AW983" s="708"/>
      <c r="AX983" s="708"/>
      <c r="AY983" s="708"/>
      <c r="AZ983" s="708"/>
      <c r="BA983" s="708"/>
      <c r="BB983" s="708"/>
      <c r="BC983" s="708"/>
      <c r="BD983" s="708"/>
      <c r="BE983" s="708"/>
      <c r="BF983" s="708"/>
      <c r="BG983" s="708"/>
      <c r="BH983" s="708"/>
      <c r="BI983" s="708"/>
      <c r="BJ983" s="708"/>
      <c r="BK983" s="708"/>
      <c r="BL983" s="708"/>
      <c r="BM983" s="708"/>
    </row>
    <row r="984">
      <c r="A984" s="704"/>
      <c r="B984" s="708"/>
      <c r="C984" s="765"/>
      <c r="D984" s="708"/>
      <c r="E984" s="708"/>
      <c r="F984" s="708"/>
      <c r="G984" s="708"/>
      <c r="H984" s="708"/>
      <c r="I984" s="708"/>
      <c r="J984" s="708"/>
      <c r="K984" s="708"/>
      <c r="L984" s="708"/>
      <c r="M984" s="708"/>
      <c r="N984" s="708"/>
      <c r="O984" s="708"/>
      <c r="P984" s="708"/>
      <c r="Q984" s="708"/>
      <c r="R984" s="708"/>
      <c r="S984" s="708"/>
      <c r="T984" s="708"/>
      <c r="U984" s="708"/>
      <c r="V984" s="708"/>
      <c r="W984" s="708"/>
      <c r="X984" s="708"/>
      <c r="Y984" s="708"/>
      <c r="Z984" s="708"/>
      <c r="AA984" s="708"/>
      <c r="AB984" s="708"/>
      <c r="AC984" s="708"/>
      <c r="AD984" s="708"/>
      <c r="AE984" s="708"/>
      <c r="AF984" s="708"/>
      <c r="AG984" s="708"/>
      <c r="AH984" s="708"/>
      <c r="AI984" s="708"/>
      <c r="AJ984" s="708"/>
      <c r="AK984" s="708"/>
      <c r="AL984" s="708"/>
      <c r="AM984" s="708"/>
      <c r="AN984" s="708"/>
      <c r="AO984" s="708"/>
      <c r="AP984" s="708"/>
      <c r="AQ984" s="708"/>
      <c r="AR984" s="708"/>
      <c r="AS984" s="708"/>
      <c r="AT984" s="708"/>
      <c r="AU984" s="708"/>
      <c r="AV984" s="708"/>
      <c r="AW984" s="708"/>
      <c r="AX984" s="708"/>
      <c r="AY984" s="708"/>
      <c r="AZ984" s="708"/>
      <c r="BA984" s="708"/>
      <c r="BB984" s="708"/>
      <c r="BC984" s="708"/>
      <c r="BD984" s="708"/>
      <c r="BE984" s="708"/>
      <c r="BF984" s="708"/>
      <c r="BG984" s="708"/>
      <c r="BH984" s="708"/>
      <c r="BI984" s="708"/>
      <c r="BJ984" s="708"/>
      <c r="BK984" s="708"/>
      <c r="BL984" s="708"/>
      <c r="BM984" s="708"/>
    </row>
    <row r="985">
      <c r="A985" s="704"/>
      <c r="B985" s="708"/>
      <c r="C985" s="765"/>
      <c r="D985" s="708"/>
      <c r="E985" s="708"/>
      <c r="F985" s="708"/>
      <c r="G985" s="708"/>
      <c r="H985" s="708"/>
      <c r="I985" s="708"/>
      <c r="J985" s="708"/>
      <c r="K985" s="708"/>
      <c r="L985" s="708"/>
      <c r="M985" s="708"/>
      <c r="N985" s="708"/>
      <c r="O985" s="708"/>
      <c r="P985" s="708"/>
      <c r="Q985" s="708"/>
      <c r="R985" s="708"/>
      <c r="S985" s="708"/>
      <c r="T985" s="708"/>
      <c r="U985" s="708"/>
      <c r="V985" s="708"/>
      <c r="W985" s="708"/>
      <c r="X985" s="708"/>
      <c r="Y985" s="708"/>
      <c r="Z985" s="708"/>
      <c r="AA985" s="708"/>
      <c r="AB985" s="708"/>
      <c r="AC985" s="708"/>
      <c r="AD985" s="708"/>
      <c r="AE985" s="708"/>
      <c r="AF985" s="708"/>
      <c r="AG985" s="708"/>
      <c r="AH985" s="708"/>
      <c r="AI985" s="708"/>
      <c r="AJ985" s="708"/>
      <c r="AK985" s="708"/>
      <c r="AL985" s="708"/>
      <c r="AM985" s="708"/>
      <c r="AN985" s="708"/>
      <c r="AO985" s="708"/>
      <c r="AP985" s="708"/>
      <c r="AQ985" s="708"/>
      <c r="AR985" s="708"/>
      <c r="AS985" s="708"/>
      <c r="AT985" s="708"/>
      <c r="AU985" s="708"/>
      <c r="AV985" s="708"/>
      <c r="AW985" s="708"/>
      <c r="AX985" s="708"/>
      <c r="AY985" s="708"/>
      <c r="AZ985" s="708"/>
      <c r="BA985" s="708"/>
      <c r="BB985" s="708"/>
      <c r="BC985" s="708"/>
      <c r="BD985" s="708"/>
      <c r="BE985" s="708"/>
      <c r="BF985" s="708"/>
      <c r="BG985" s="708"/>
      <c r="BH985" s="708"/>
      <c r="BI985" s="708"/>
      <c r="BJ985" s="708"/>
      <c r="BK985" s="708"/>
      <c r="BL985" s="708"/>
      <c r="BM985" s="708"/>
    </row>
    <row r="986">
      <c r="A986" s="704"/>
      <c r="B986" s="708"/>
      <c r="C986" s="765"/>
      <c r="D986" s="708"/>
      <c r="E986" s="708"/>
      <c r="F986" s="708"/>
      <c r="G986" s="708"/>
      <c r="H986" s="708"/>
      <c r="I986" s="708"/>
      <c r="J986" s="708"/>
      <c r="K986" s="708"/>
      <c r="L986" s="708"/>
      <c r="M986" s="708"/>
      <c r="N986" s="708"/>
      <c r="O986" s="708"/>
      <c r="P986" s="708"/>
      <c r="Q986" s="708"/>
      <c r="R986" s="708"/>
      <c r="S986" s="708"/>
      <c r="T986" s="708"/>
      <c r="U986" s="708"/>
      <c r="V986" s="708"/>
      <c r="W986" s="708"/>
      <c r="X986" s="708"/>
      <c r="Y986" s="708"/>
      <c r="Z986" s="708"/>
      <c r="AA986" s="708"/>
      <c r="AB986" s="708"/>
      <c r="AC986" s="708"/>
      <c r="AD986" s="708"/>
      <c r="AE986" s="708"/>
      <c r="AF986" s="708"/>
      <c r="AG986" s="708"/>
      <c r="AH986" s="708"/>
      <c r="AI986" s="708"/>
      <c r="AJ986" s="708"/>
      <c r="AK986" s="708"/>
      <c r="AL986" s="708"/>
      <c r="AM986" s="708"/>
      <c r="AN986" s="708"/>
      <c r="AO986" s="708"/>
      <c r="AP986" s="708"/>
      <c r="AQ986" s="708"/>
      <c r="AR986" s="708"/>
      <c r="AS986" s="708"/>
      <c r="AT986" s="708"/>
      <c r="AU986" s="708"/>
      <c r="AV986" s="708"/>
      <c r="AW986" s="708"/>
      <c r="AX986" s="708"/>
      <c r="AY986" s="708"/>
      <c r="AZ986" s="708"/>
      <c r="BA986" s="708"/>
      <c r="BB986" s="708"/>
      <c r="BC986" s="708"/>
      <c r="BD986" s="708"/>
      <c r="BE986" s="708"/>
      <c r="BF986" s="708"/>
      <c r="BG986" s="708"/>
      <c r="BH986" s="708"/>
      <c r="BI986" s="708"/>
      <c r="BJ986" s="708"/>
      <c r="BK986" s="708"/>
      <c r="BL986" s="708"/>
      <c r="BM986" s="708"/>
    </row>
    <row r="987">
      <c r="A987" s="704"/>
      <c r="B987" s="708"/>
      <c r="C987" s="765"/>
      <c r="D987" s="708"/>
      <c r="E987" s="708"/>
      <c r="F987" s="708"/>
      <c r="G987" s="708"/>
      <c r="H987" s="708"/>
      <c r="I987" s="708"/>
      <c r="J987" s="708"/>
      <c r="K987" s="708"/>
      <c r="L987" s="708"/>
      <c r="M987" s="708"/>
      <c r="N987" s="708"/>
      <c r="O987" s="708"/>
      <c r="P987" s="708"/>
      <c r="Q987" s="708"/>
      <c r="R987" s="708"/>
      <c r="S987" s="708"/>
      <c r="T987" s="708"/>
      <c r="U987" s="708"/>
      <c r="V987" s="708"/>
      <c r="W987" s="708"/>
      <c r="X987" s="708"/>
      <c r="Y987" s="708"/>
      <c r="Z987" s="708"/>
      <c r="AA987" s="708"/>
      <c r="AB987" s="708"/>
      <c r="AC987" s="708"/>
      <c r="AD987" s="708"/>
      <c r="AE987" s="708"/>
      <c r="AF987" s="708"/>
      <c r="AG987" s="708"/>
      <c r="AH987" s="708"/>
      <c r="AI987" s="708"/>
      <c r="AJ987" s="708"/>
      <c r="AK987" s="708"/>
      <c r="AL987" s="708"/>
      <c r="AM987" s="708"/>
      <c r="AN987" s="708"/>
      <c r="AO987" s="708"/>
      <c r="AP987" s="708"/>
      <c r="AQ987" s="708"/>
      <c r="AR987" s="708"/>
      <c r="AS987" s="708"/>
      <c r="AT987" s="708"/>
      <c r="AU987" s="708"/>
      <c r="AV987" s="708"/>
      <c r="AW987" s="708"/>
      <c r="AX987" s="708"/>
      <c r="AY987" s="708"/>
      <c r="AZ987" s="708"/>
      <c r="BA987" s="708"/>
      <c r="BB987" s="708"/>
      <c r="BC987" s="708"/>
      <c r="BD987" s="708"/>
      <c r="BE987" s="708"/>
      <c r="BF987" s="708"/>
      <c r="BG987" s="708"/>
      <c r="BH987" s="708"/>
      <c r="BI987" s="708"/>
      <c r="BJ987" s="708"/>
      <c r="BK987" s="708"/>
      <c r="BL987" s="708"/>
      <c r="BM987" s="708"/>
    </row>
    <row r="988">
      <c r="A988" s="704"/>
      <c r="B988" s="708"/>
      <c r="C988" s="765"/>
      <c r="D988" s="708"/>
      <c r="E988" s="708"/>
      <c r="F988" s="708"/>
      <c r="G988" s="708"/>
      <c r="H988" s="708"/>
      <c r="I988" s="708"/>
      <c r="J988" s="708"/>
      <c r="K988" s="708"/>
      <c r="L988" s="708"/>
      <c r="M988" s="708"/>
      <c r="N988" s="708"/>
      <c r="O988" s="708"/>
      <c r="P988" s="708"/>
      <c r="Q988" s="708"/>
      <c r="R988" s="708"/>
      <c r="S988" s="708"/>
      <c r="T988" s="708"/>
      <c r="U988" s="708"/>
      <c r="V988" s="708"/>
      <c r="W988" s="708"/>
      <c r="X988" s="708"/>
      <c r="Y988" s="708"/>
      <c r="Z988" s="708"/>
      <c r="AA988" s="708"/>
      <c r="AB988" s="708"/>
      <c r="AC988" s="708"/>
      <c r="AD988" s="708"/>
      <c r="AE988" s="708"/>
      <c r="AF988" s="708"/>
      <c r="AG988" s="708"/>
      <c r="AH988" s="708"/>
      <c r="AI988" s="708"/>
      <c r="AJ988" s="708"/>
      <c r="AK988" s="708"/>
      <c r="AL988" s="708"/>
      <c r="AM988" s="708"/>
      <c r="AN988" s="708"/>
      <c r="AO988" s="708"/>
      <c r="AP988" s="708"/>
      <c r="AQ988" s="708"/>
      <c r="AR988" s="708"/>
      <c r="AS988" s="708"/>
      <c r="AT988" s="708"/>
      <c r="AU988" s="708"/>
      <c r="AV988" s="708"/>
      <c r="AW988" s="708"/>
      <c r="AX988" s="708"/>
      <c r="AY988" s="708"/>
      <c r="AZ988" s="708"/>
      <c r="BA988" s="708"/>
      <c r="BB988" s="708"/>
      <c r="BC988" s="708"/>
      <c r="BD988" s="708"/>
      <c r="BE988" s="708"/>
      <c r="BF988" s="708"/>
      <c r="BG988" s="708"/>
      <c r="BH988" s="708"/>
      <c r="BI988" s="708"/>
      <c r="BJ988" s="708"/>
      <c r="BK988" s="708"/>
      <c r="BL988" s="708"/>
      <c r="BM988" s="708"/>
    </row>
    <row r="989">
      <c r="A989" s="704"/>
      <c r="B989" s="708"/>
      <c r="C989" s="765"/>
      <c r="D989" s="708"/>
      <c r="E989" s="708"/>
      <c r="F989" s="708"/>
      <c r="G989" s="708"/>
      <c r="H989" s="708"/>
      <c r="I989" s="708"/>
      <c r="J989" s="708"/>
      <c r="K989" s="708"/>
      <c r="L989" s="708"/>
      <c r="M989" s="708"/>
      <c r="N989" s="708"/>
      <c r="O989" s="708"/>
      <c r="P989" s="708"/>
      <c r="Q989" s="708"/>
      <c r="R989" s="708"/>
      <c r="S989" s="708"/>
      <c r="T989" s="708"/>
      <c r="U989" s="708"/>
      <c r="V989" s="708"/>
      <c r="W989" s="708"/>
      <c r="X989" s="708"/>
      <c r="Y989" s="708"/>
      <c r="Z989" s="708"/>
      <c r="AA989" s="708"/>
      <c r="AB989" s="708"/>
      <c r="AC989" s="708"/>
      <c r="AD989" s="708"/>
      <c r="AE989" s="708"/>
      <c r="AF989" s="708"/>
      <c r="AG989" s="708"/>
      <c r="AH989" s="708"/>
      <c r="AI989" s="708"/>
      <c r="AJ989" s="708"/>
      <c r="AK989" s="708"/>
      <c r="AL989" s="708"/>
      <c r="AM989" s="708"/>
      <c r="AN989" s="708"/>
      <c r="AO989" s="708"/>
      <c r="AP989" s="708"/>
      <c r="AQ989" s="708"/>
      <c r="AR989" s="708"/>
      <c r="AS989" s="708"/>
      <c r="AT989" s="708"/>
      <c r="AU989" s="708"/>
      <c r="AV989" s="708"/>
      <c r="AW989" s="708"/>
      <c r="AX989" s="708"/>
      <c r="AY989" s="708"/>
      <c r="AZ989" s="708"/>
      <c r="BA989" s="708"/>
      <c r="BB989" s="708"/>
      <c r="BC989" s="708"/>
      <c r="BD989" s="708"/>
      <c r="BE989" s="708"/>
      <c r="BF989" s="708"/>
      <c r="BG989" s="708"/>
      <c r="BH989" s="708"/>
      <c r="BI989" s="708"/>
      <c r="BJ989" s="708"/>
      <c r="BK989" s="708"/>
      <c r="BL989" s="708"/>
      <c r="BM989" s="708"/>
    </row>
    <row r="990">
      <c r="A990" s="704"/>
      <c r="B990" s="708"/>
      <c r="C990" s="765"/>
      <c r="D990" s="708"/>
      <c r="E990" s="708"/>
      <c r="F990" s="708"/>
      <c r="G990" s="708"/>
      <c r="H990" s="708"/>
      <c r="I990" s="708"/>
      <c r="J990" s="708"/>
      <c r="K990" s="708"/>
      <c r="L990" s="708"/>
      <c r="M990" s="708"/>
      <c r="N990" s="708"/>
      <c r="O990" s="708"/>
      <c r="P990" s="708"/>
      <c r="Q990" s="708"/>
      <c r="R990" s="708"/>
      <c r="S990" s="708"/>
      <c r="T990" s="708"/>
      <c r="U990" s="708"/>
      <c r="V990" s="708"/>
      <c r="W990" s="708"/>
      <c r="X990" s="708"/>
      <c r="Y990" s="708"/>
      <c r="Z990" s="708"/>
      <c r="AA990" s="708"/>
      <c r="AB990" s="708"/>
      <c r="AC990" s="708"/>
      <c r="AD990" s="708"/>
      <c r="AE990" s="708"/>
      <c r="AF990" s="708"/>
      <c r="AG990" s="708"/>
      <c r="AH990" s="708"/>
      <c r="AI990" s="708"/>
      <c r="AJ990" s="708"/>
      <c r="AK990" s="708"/>
      <c r="AL990" s="708"/>
      <c r="AM990" s="708"/>
      <c r="AN990" s="708"/>
      <c r="AO990" s="708"/>
      <c r="AP990" s="708"/>
      <c r="AQ990" s="708"/>
      <c r="AR990" s="708"/>
      <c r="AS990" s="708"/>
      <c r="AT990" s="708"/>
      <c r="AU990" s="708"/>
      <c r="AV990" s="708"/>
      <c r="AW990" s="708"/>
      <c r="AX990" s="708"/>
      <c r="AY990" s="708"/>
      <c r="AZ990" s="708"/>
      <c r="BA990" s="708"/>
      <c r="BB990" s="708"/>
      <c r="BC990" s="708"/>
      <c r="BD990" s="708"/>
      <c r="BE990" s="708"/>
      <c r="BF990" s="708"/>
      <c r="BG990" s="708"/>
      <c r="BH990" s="708"/>
      <c r="BI990" s="708"/>
      <c r="BJ990" s="708"/>
      <c r="BK990" s="708"/>
      <c r="BL990" s="708"/>
      <c r="BM990" s="708"/>
    </row>
    <row r="991">
      <c r="A991" s="704"/>
      <c r="B991" s="708"/>
      <c r="C991" s="765"/>
      <c r="D991" s="708"/>
      <c r="E991" s="708"/>
      <c r="F991" s="708"/>
      <c r="G991" s="708"/>
      <c r="H991" s="708"/>
      <c r="I991" s="708"/>
      <c r="J991" s="708"/>
      <c r="K991" s="708"/>
      <c r="L991" s="708"/>
      <c r="M991" s="708"/>
      <c r="N991" s="708"/>
      <c r="O991" s="708"/>
      <c r="P991" s="708"/>
      <c r="Q991" s="708"/>
      <c r="R991" s="708"/>
      <c r="S991" s="708"/>
      <c r="T991" s="708"/>
      <c r="U991" s="708"/>
      <c r="V991" s="708"/>
      <c r="W991" s="708"/>
      <c r="X991" s="708"/>
      <c r="Y991" s="708"/>
      <c r="Z991" s="708"/>
      <c r="AA991" s="708"/>
      <c r="AB991" s="708"/>
      <c r="AC991" s="708"/>
      <c r="AD991" s="708"/>
      <c r="AE991" s="708"/>
      <c r="AF991" s="708"/>
      <c r="AG991" s="708"/>
      <c r="AH991" s="708"/>
      <c r="AI991" s="708"/>
      <c r="AJ991" s="708"/>
      <c r="AK991" s="708"/>
      <c r="AL991" s="708"/>
      <c r="AM991" s="708"/>
      <c r="AN991" s="708"/>
      <c r="AO991" s="708"/>
      <c r="AP991" s="708"/>
      <c r="AQ991" s="708"/>
      <c r="AR991" s="708"/>
      <c r="AS991" s="708"/>
      <c r="AT991" s="708"/>
      <c r="AU991" s="708"/>
      <c r="AV991" s="708"/>
      <c r="AW991" s="708"/>
      <c r="AX991" s="708"/>
      <c r="AY991" s="708"/>
      <c r="AZ991" s="708"/>
      <c r="BA991" s="708"/>
      <c r="BB991" s="708"/>
      <c r="BC991" s="708"/>
      <c r="BD991" s="708"/>
      <c r="BE991" s="708"/>
      <c r="BF991" s="708"/>
      <c r="BG991" s="708"/>
      <c r="BH991" s="708"/>
      <c r="BI991" s="708"/>
      <c r="BJ991" s="708"/>
      <c r="BK991" s="708"/>
      <c r="BL991" s="708"/>
      <c r="BM991" s="708"/>
    </row>
    <row r="992">
      <c r="A992" s="704"/>
      <c r="B992" s="708"/>
      <c r="C992" s="765"/>
      <c r="D992" s="708"/>
      <c r="E992" s="708"/>
      <c r="F992" s="708"/>
      <c r="G992" s="708"/>
      <c r="H992" s="708"/>
      <c r="I992" s="708"/>
      <c r="J992" s="708"/>
      <c r="K992" s="708"/>
      <c r="L992" s="708"/>
      <c r="M992" s="708"/>
      <c r="N992" s="708"/>
      <c r="O992" s="708"/>
      <c r="P992" s="708"/>
      <c r="Q992" s="708"/>
      <c r="R992" s="708"/>
      <c r="S992" s="708"/>
      <c r="T992" s="708"/>
      <c r="U992" s="708"/>
      <c r="V992" s="708"/>
      <c r="W992" s="708"/>
      <c r="X992" s="708"/>
      <c r="Y992" s="708"/>
      <c r="Z992" s="708"/>
      <c r="AA992" s="708"/>
      <c r="AB992" s="708"/>
      <c r="AC992" s="708"/>
      <c r="AD992" s="708"/>
      <c r="AE992" s="708"/>
      <c r="AF992" s="708"/>
      <c r="AG992" s="708"/>
      <c r="AH992" s="708"/>
      <c r="AI992" s="708"/>
      <c r="AJ992" s="708"/>
      <c r="AK992" s="708"/>
      <c r="AL992" s="708"/>
      <c r="AM992" s="708"/>
      <c r="AN992" s="708"/>
      <c r="AO992" s="708"/>
      <c r="AP992" s="708"/>
      <c r="AQ992" s="708"/>
      <c r="AR992" s="708"/>
      <c r="AS992" s="708"/>
      <c r="AT992" s="708"/>
      <c r="AU992" s="708"/>
      <c r="AV992" s="708"/>
      <c r="AW992" s="708"/>
      <c r="AX992" s="708"/>
      <c r="AY992" s="708"/>
      <c r="AZ992" s="708"/>
      <c r="BA992" s="708"/>
      <c r="BB992" s="708"/>
      <c r="BC992" s="708"/>
      <c r="BD992" s="708"/>
      <c r="BE992" s="708"/>
      <c r="BF992" s="708"/>
      <c r="BG992" s="708"/>
      <c r="BH992" s="708"/>
      <c r="BI992" s="708"/>
      <c r="BJ992" s="708"/>
      <c r="BK992" s="708"/>
      <c r="BL992" s="708"/>
      <c r="BM992" s="708"/>
    </row>
    <row r="993">
      <c r="A993" s="704"/>
      <c r="B993" s="708"/>
      <c r="C993" s="765"/>
      <c r="D993" s="708"/>
      <c r="E993" s="708"/>
      <c r="F993" s="708"/>
      <c r="G993" s="708"/>
      <c r="H993" s="708"/>
      <c r="I993" s="708"/>
      <c r="J993" s="708"/>
      <c r="K993" s="708"/>
      <c r="L993" s="708"/>
      <c r="M993" s="708"/>
      <c r="N993" s="708"/>
      <c r="O993" s="708"/>
      <c r="P993" s="708"/>
      <c r="Q993" s="708"/>
      <c r="R993" s="708"/>
      <c r="S993" s="708"/>
      <c r="T993" s="708"/>
      <c r="U993" s="708"/>
      <c r="V993" s="708"/>
      <c r="W993" s="708"/>
      <c r="X993" s="708"/>
      <c r="Y993" s="708"/>
      <c r="Z993" s="708"/>
      <c r="AA993" s="708"/>
      <c r="AB993" s="708"/>
      <c r="AC993" s="708"/>
      <c r="AD993" s="708"/>
      <c r="AE993" s="708"/>
      <c r="AF993" s="708"/>
      <c r="AG993" s="708"/>
      <c r="AH993" s="708"/>
      <c r="AI993" s="708"/>
      <c r="AJ993" s="708"/>
      <c r="AK993" s="708"/>
      <c r="AL993" s="708"/>
      <c r="AM993" s="708"/>
      <c r="AN993" s="708"/>
      <c r="AO993" s="708"/>
      <c r="AP993" s="708"/>
      <c r="AQ993" s="708"/>
      <c r="AR993" s="708"/>
      <c r="AS993" s="708"/>
      <c r="AT993" s="708"/>
      <c r="AU993" s="708"/>
      <c r="AV993" s="708"/>
      <c r="AW993" s="708"/>
      <c r="AX993" s="708"/>
      <c r="AY993" s="708"/>
      <c r="AZ993" s="708"/>
      <c r="BA993" s="708"/>
      <c r="BB993" s="708"/>
      <c r="BC993" s="708"/>
      <c r="BD993" s="708"/>
      <c r="BE993" s="708"/>
      <c r="BF993" s="708"/>
      <c r="BG993" s="708"/>
      <c r="BH993" s="708"/>
      <c r="BI993" s="708"/>
      <c r="BJ993" s="708"/>
      <c r="BK993" s="708"/>
      <c r="BL993" s="708"/>
      <c r="BM993" s="708"/>
    </row>
    <row r="994">
      <c r="A994" s="704"/>
      <c r="B994" s="708"/>
      <c r="C994" s="765"/>
      <c r="D994" s="708"/>
      <c r="E994" s="708"/>
      <c r="F994" s="708"/>
      <c r="G994" s="708"/>
      <c r="H994" s="708"/>
      <c r="I994" s="708"/>
      <c r="J994" s="708"/>
      <c r="K994" s="708"/>
      <c r="L994" s="708"/>
      <c r="M994" s="708"/>
      <c r="N994" s="708"/>
      <c r="O994" s="708"/>
      <c r="P994" s="708"/>
      <c r="Q994" s="708"/>
      <c r="R994" s="708"/>
      <c r="S994" s="708"/>
      <c r="T994" s="708"/>
      <c r="U994" s="708"/>
      <c r="V994" s="708"/>
      <c r="W994" s="708"/>
      <c r="X994" s="708"/>
      <c r="Y994" s="708"/>
      <c r="Z994" s="708"/>
      <c r="AA994" s="708"/>
      <c r="AB994" s="708"/>
      <c r="AC994" s="708"/>
      <c r="AD994" s="708"/>
      <c r="AE994" s="708"/>
      <c r="AF994" s="708"/>
      <c r="AG994" s="708"/>
      <c r="AH994" s="708"/>
      <c r="AI994" s="708"/>
      <c r="AJ994" s="708"/>
      <c r="AK994" s="708"/>
      <c r="AL994" s="708"/>
      <c r="AM994" s="708"/>
      <c r="AN994" s="708"/>
      <c r="AO994" s="708"/>
      <c r="AP994" s="708"/>
      <c r="AQ994" s="708"/>
      <c r="AR994" s="708"/>
      <c r="AS994" s="708"/>
      <c r="AT994" s="708"/>
      <c r="AU994" s="708"/>
      <c r="AV994" s="708"/>
      <c r="AW994" s="708"/>
      <c r="AX994" s="708"/>
      <c r="AY994" s="708"/>
      <c r="AZ994" s="708"/>
      <c r="BA994" s="708"/>
      <c r="BB994" s="708"/>
      <c r="BC994" s="708"/>
      <c r="BD994" s="708"/>
      <c r="BE994" s="708"/>
      <c r="BF994" s="708"/>
      <c r="BG994" s="708"/>
      <c r="BH994" s="708"/>
      <c r="BI994" s="708"/>
      <c r="BJ994" s="708"/>
      <c r="BK994" s="708"/>
      <c r="BL994" s="708"/>
      <c r="BM994" s="708"/>
    </row>
    <row r="995">
      <c r="A995" s="704"/>
      <c r="B995" s="708"/>
      <c r="C995" s="765"/>
      <c r="D995" s="708"/>
      <c r="E995" s="708"/>
      <c r="F995" s="708"/>
      <c r="G995" s="708"/>
      <c r="H995" s="708"/>
      <c r="I995" s="708"/>
      <c r="J995" s="708"/>
      <c r="K995" s="708"/>
      <c r="L995" s="708"/>
      <c r="M995" s="708"/>
      <c r="N995" s="708"/>
      <c r="O995" s="708"/>
      <c r="P995" s="708"/>
      <c r="Q995" s="708"/>
      <c r="R995" s="708"/>
      <c r="S995" s="708"/>
      <c r="T995" s="708"/>
      <c r="U995" s="708"/>
      <c r="V995" s="708"/>
      <c r="W995" s="708"/>
      <c r="X995" s="708"/>
      <c r="Y995" s="708"/>
      <c r="Z995" s="708"/>
      <c r="AA995" s="708"/>
      <c r="AB995" s="708"/>
      <c r="AC995" s="708"/>
      <c r="AD995" s="708"/>
      <c r="AE995" s="708"/>
      <c r="AF995" s="708"/>
      <c r="AG995" s="708"/>
      <c r="AH995" s="708"/>
      <c r="AI995" s="708"/>
      <c r="AJ995" s="708"/>
      <c r="AK995" s="708"/>
      <c r="AL995" s="708"/>
      <c r="AM995" s="708"/>
      <c r="AN995" s="708"/>
      <c r="AO995" s="708"/>
      <c r="AP995" s="708"/>
      <c r="AQ995" s="708"/>
      <c r="AR995" s="708"/>
      <c r="AS995" s="708"/>
      <c r="AT995" s="708"/>
      <c r="AU995" s="708"/>
      <c r="AV995" s="708"/>
      <c r="AW995" s="708"/>
      <c r="AX995" s="708"/>
      <c r="AY995" s="708"/>
      <c r="AZ995" s="708"/>
      <c r="BA995" s="708"/>
      <c r="BB995" s="708"/>
      <c r="BC995" s="708"/>
      <c r="BD995" s="708"/>
      <c r="BE995" s="708"/>
      <c r="BF995" s="708"/>
      <c r="BG995" s="708"/>
      <c r="BH995" s="708"/>
      <c r="BI995" s="708"/>
      <c r="BJ995" s="708"/>
      <c r="BK995" s="708"/>
      <c r="BL995" s="708"/>
      <c r="BM995" s="708"/>
    </row>
    <row r="996">
      <c r="A996" s="704"/>
      <c r="B996" s="708"/>
      <c r="C996" s="765"/>
      <c r="D996" s="708"/>
      <c r="E996" s="708"/>
      <c r="F996" s="708"/>
      <c r="G996" s="708"/>
      <c r="H996" s="708"/>
      <c r="I996" s="708"/>
      <c r="J996" s="708"/>
      <c r="K996" s="708"/>
      <c r="L996" s="708"/>
      <c r="M996" s="708"/>
      <c r="N996" s="708"/>
      <c r="O996" s="708"/>
      <c r="P996" s="708"/>
      <c r="Q996" s="708"/>
      <c r="R996" s="708"/>
      <c r="S996" s="708"/>
      <c r="T996" s="708"/>
      <c r="U996" s="708"/>
      <c r="V996" s="708"/>
      <c r="W996" s="708"/>
      <c r="X996" s="708"/>
      <c r="Y996" s="708"/>
      <c r="Z996" s="708"/>
      <c r="AA996" s="708"/>
      <c r="AB996" s="708"/>
      <c r="AC996" s="708"/>
      <c r="AD996" s="708"/>
      <c r="AE996" s="708"/>
      <c r="AF996" s="708"/>
      <c r="AG996" s="708"/>
      <c r="AH996" s="708"/>
      <c r="AI996" s="708"/>
      <c r="AJ996" s="708"/>
      <c r="AK996" s="708"/>
      <c r="AL996" s="708"/>
      <c r="AM996" s="708"/>
      <c r="AN996" s="708"/>
      <c r="AO996" s="708"/>
      <c r="AP996" s="708"/>
      <c r="AQ996" s="708"/>
      <c r="AR996" s="708"/>
      <c r="AS996" s="708"/>
      <c r="AT996" s="708"/>
      <c r="AU996" s="708"/>
      <c r="AV996" s="708"/>
      <c r="AW996" s="708"/>
      <c r="AX996" s="708"/>
      <c r="AY996" s="708"/>
      <c r="AZ996" s="708"/>
      <c r="BA996" s="708"/>
      <c r="BB996" s="708"/>
      <c r="BC996" s="708"/>
      <c r="BD996" s="708"/>
      <c r="BE996" s="708"/>
      <c r="BF996" s="708"/>
      <c r="BG996" s="708"/>
      <c r="BH996" s="708"/>
      <c r="BI996" s="708"/>
      <c r="BJ996" s="708"/>
      <c r="BK996" s="708"/>
      <c r="BL996" s="708"/>
      <c r="BM996" s="708"/>
    </row>
    <row r="997">
      <c r="A997" s="704"/>
      <c r="B997" s="708"/>
      <c r="C997" s="765"/>
      <c r="D997" s="708"/>
      <c r="E997" s="708"/>
      <c r="F997" s="708"/>
      <c r="G997" s="708"/>
      <c r="H997" s="708"/>
      <c r="I997" s="708"/>
      <c r="J997" s="708"/>
      <c r="K997" s="708"/>
      <c r="L997" s="708"/>
      <c r="M997" s="708"/>
      <c r="N997" s="708"/>
      <c r="O997" s="708"/>
      <c r="P997" s="708"/>
      <c r="Q997" s="708"/>
      <c r="R997" s="708"/>
      <c r="S997" s="708"/>
      <c r="T997" s="708"/>
      <c r="U997" s="708"/>
      <c r="V997" s="708"/>
      <c r="W997" s="708"/>
      <c r="X997" s="708"/>
      <c r="Y997" s="708"/>
      <c r="Z997" s="708"/>
      <c r="AA997" s="708"/>
      <c r="AB997" s="708"/>
      <c r="AC997" s="708"/>
      <c r="AD997" s="708"/>
      <c r="AE997" s="708"/>
      <c r="AF997" s="708"/>
      <c r="AG997" s="708"/>
      <c r="AH997" s="708"/>
      <c r="AI997" s="708"/>
      <c r="AJ997" s="708"/>
      <c r="AK997" s="708"/>
      <c r="AL997" s="708"/>
      <c r="AM997" s="708"/>
      <c r="AN997" s="708"/>
      <c r="AO997" s="708"/>
      <c r="AP997" s="708"/>
      <c r="AQ997" s="708"/>
      <c r="AR997" s="708"/>
      <c r="AS997" s="708"/>
      <c r="AT997" s="708"/>
      <c r="AU997" s="708"/>
      <c r="AV997" s="708"/>
      <c r="AW997" s="708"/>
      <c r="AX997" s="708"/>
      <c r="AY997" s="708"/>
      <c r="AZ997" s="708"/>
      <c r="BA997" s="708"/>
      <c r="BB997" s="708"/>
      <c r="BC997" s="708"/>
      <c r="BD997" s="708"/>
      <c r="BE997" s="708"/>
      <c r="BF997" s="708"/>
      <c r="BG997" s="708"/>
      <c r="BH997" s="708"/>
      <c r="BI997" s="708"/>
      <c r="BJ997" s="708"/>
      <c r="BK997" s="708"/>
      <c r="BL997" s="708"/>
      <c r="BM997" s="708"/>
    </row>
    <row r="998">
      <c r="A998" s="704"/>
      <c r="B998" s="708"/>
      <c r="C998" s="765"/>
      <c r="D998" s="708"/>
      <c r="E998" s="708"/>
      <c r="F998" s="708"/>
      <c r="G998" s="708"/>
      <c r="H998" s="708"/>
      <c r="I998" s="708"/>
      <c r="J998" s="708"/>
      <c r="K998" s="708"/>
      <c r="L998" s="708"/>
      <c r="M998" s="708"/>
      <c r="N998" s="708"/>
      <c r="O998" s="708"/>
      <c r="P998" s="708"/>
      <c r="Q998" s="708"/>
      <c r="R998" s="708"/>
      <c r="S998" s="708"/>
      <c r="T998" s="708"/>
      <c r="U998" s="708"/>
      <c r="V998" s="708"/>
      <c r="W998" s="708"/>
      <c r="X998" s="708"/>
      <c r="Y998" s="708"/>
      <c r="Z998" s="708"/>
      <c r="AA998" s="708"/>
      <c r="AB998" s="708"/>
      <c r="AC998" s="708"/>
      <c r="AD998" s="708"/>
      <c r="AE998" s="708"/>
      <c r="AF998" s="708"/>
      <c r="AG998" s="708"/>
      <c r="AH998" s="708"/>
      <c r="AI998" s="708"/>
      <c r="AJ998" s="708"/>
      <c r="AK998" s="708"/>
      <c r="AL998" s="708"/>
      <c r="AM998" s="708"/>
      <c r="AN998" s="708"/>
      <c r="AO998" s="708"/>
      <c r="AP998" s="708"/>
      <c r="AQ998" s="708"/>
      <c r="AR998" s="708"/>
      <c r="AS998" s="708"/>
      <c r="AT998" s="708"/>
      <c r="AU998" s="708"/>
      <c r="AV998" s="708"/>
      <c r="AW998" s="708"/>
      <c r="AX998" s="708"/>
      <c r="AY998" s="708"/>
      <c r="AZ998" s="708"/>
      <c r="BA998" s="708"/>
      <c r="BB998" s="708"/>
      <c r="BC998" s="708"/>
      <c r="BD998" s="708"/>
      <c r="BE998" s="708"/>
      <c r="BF998" s="708"/>
      <c r="BG998" s="708"/>
      <c r="BH998" s="708"/>
      <c r="BI998" s="708"/>
      <c r="BJ998" s="708"/>
      <c r="BK998" s="708"/>
      <c r="BL998" s="708"/>
      <c r="BM998" s="708"/>
    </row>
    <row r="999">
      <c r="A999" s="704"/>
      <c r="B999" s="708"/>
      <c r="C999" s="765"/>
      <c r="D999" s="708"/>
      <c r="E999" s="708"/>
      <c r="F999" s="708"/>
      <c r="G999" s="708"/>
      <c r="H999" s="708"/>
      <c r="I999" s="708"/>
      <c r="J999" s="708"/>
      <c r="K999" s="708"/>
      <c r="L999" s="708"/>
      <c r="M999" s="708"/>
      <c r="N999" s="708"/>
      <c r="O999" s="708"/>
      <c r="P999" s="708"/>
      <c r="Q999" s="708"/>
      <c r="R999" s="708"/>
      <c r="S999" s="708"/>
      <c r="T999" s="708"/>
      <c r="U999" s="708"/>
      <c r="V999" s="708"/>
      <c r="W999" s="708"/>
      <c r="X999" s="708"/>
      <c r="Y999" s="708"/>
      <c r="Z999" s="708"/>
      <c r="AA999" s="708"/>
      <c r="AB999" s="708"/>
      <c r="AC999" s="708"/>
      <c r="AD999" s="708"/>
      <c r="AE999" s="708"/>
      <c r="AF999" s="708"/>
      <c r="AG999" s="708"/>
      <c r="AH999" s="708"/>
      <c r="AI999" s="708"/>
      <c r="AJ999" s="708"/>
      <c r="AK999" s="708"/>
      <c r="AL999" s="708"/>
      <c r="AM999" s="708"/>
      <c r="AN999" s="708"/>
      <c r="AO999" s="708"/>
      <c r="AP999" s="708"/>
      <c r="AQ999" s="708"/>
      <c r="AR999" s="708"/>
      <c r="AS999" s="708"/>
      <c r="AT999" s="708"/>
      <c r="AU999" s="708"/>
      <c r="AV999" s="708"/>
      <c r="AW999" s="708"/>
      <c r="AX999" s="708"/>
      <c r="AY999" s="708"/>
      <c r="AZ999" s="708"/>
      <c r="BA999" s="708"/>
      <c r="BB999" s="708"/>
      <c r="BC999" s="708"/>
      <c r="BD999" s="708"/>
      <c r="BE999" s="708"/>
      <c r="BF999" s="708"/>
      <c r="BG999" s="708"/>
      <c r="BH999" s="708"/>
      <c r="BI999" s="708"/>
      <c r="BJ999" s="708"/>
      <c r="BK999" s="708"/>
      <c r="BL999" s="708"/>
      <c r="BM999" s="708"/>
    </row>
    <row r="1000">
      <c r="A1000" s="704"/>
      <c r="B1000" s="708"/>
      <c r="C1000" s="765"/>
      <c r="D1000" s="708"/>
      <c r="E1000" s="708"/>
      <c r="F1000" s="708"/>
      <c r="G1000" s="708"/>
      <c r="H1000" s="708"/>
      <c r="I1000" s="708"/>
      <c r="J1000" s="708"/>
      <c r="K1000" s="708"/>
      <c r="L1000" s="708"/>
      <c r="M1000" s="708"/>
      <c r="N1000" s="708"/>
      <c r="O1000" s="708"/>
      <c r="P1000" s="708"/>
      <c r="Q1000" s="708"/>
      <c r="R1000" s="708"/>
      <c r="S1000" s="708"/>
      <c r="T1000" s="708"/>
      <c r="U1000" s="708"/>
      <c r="V1000" s="708"/>
      <c r="W1000" s="708"/>
      <c r="X1000" s="708"/>
      <c r="Y1000" s="708"/>
      <c r="Z1000" s="708"/>
      <c r="AA1000" s="708"/>
      <c r="AB1000" s="708"/>
      <c r="AC1000" s="708"/>
      <c r="AD1000" s="708"/>
      <c r="AE1000" s="708"/>
      <c r="AF1000" s="708"/>
      <c r="AG1000" s="708"/>
      <c r="AH1000" s="708"/>
      <c r="AI1000" s="708"/>
      <c r="AJ1000" s="708"/>
      <c r="AK1000" s="708"/>
      <c r="AL1000" s="708"/>
      <c r="AM1000" s="708"/>
      <c r="AN1000" s="708"/>
      <c r="AO1000" s="708"/>
      <c r="AP1000" s="708"/>
      <c r="AQ1000" s="708"/>
      <c r="AR1000" s="708"/>
      <c r="AS1000" s="708"/>
      <c r="AT1000" s="708"/>
      <c r="AU1000" s="708"/>
      <c r="AV1000" s="708"/>
      <c r="AW1000" s="708"/>
      <c r="AX1000" s="708"/>
      <c r="AY1000" s="708"/>
      <c r="AZ1000" s="708"/>
      <c r="BA1000" s="708"/>
      <c r="BB1000" s="708"/>
      <c r="BC1000" s="708"/>
      <c r="BD1000" s="708"/>
      <c r="BE1000" s="708"/>
      <c r="BF1000" s="708"/>
      <c r="BG1000" s="708"/>
      <c r="BH1000" s="708"/>
      <c r="BI1000" s="708"/>
      <c r="BJ1000" s="708"/>
      <c r="BK1000" s="708"/>
      <c r="BL1000" s="708"/>
      <c r="BM1000" s="708"/>
    </row>
    <row r="1001">
      <c r="A1001" s="704"/>
      <c r="B1001" s="708"/>
      <c r="C1001" s="765"/>
      <c r="D1001" s="708"/>
      <c r="E1001" s="708"/>
      <c r="F1001" s="708"/>
      <c r="G1001" s="708"/>
      <c r="H1001" s="708"/>
      <c r="I1001" s="708"/>
      <c r="J1001" s="708"/>
      <c r="K1001" s="708"/>
      <c r="L1001" s="708"/>
      <c r="M1001" s="708"/>
      <c r="N1001" s="708"/>
      <c r="O1001" s="708"/>
      <c r="P1001" s="708"/>
      <c r="Q1001" s="708"/>
      <c r="R1001" s="708"/>
      <c r="S1001" s="708"/>
      <c r="T1001" s="708"/>
      <c r="U1001" s="708"/>
      <c r="V1001" s="708"/>
      <c r="W1001" s="708"/>
      <c r="X1001" s="708"/>
      <c r="Y1001" s="708"/>
      <c r="Z1001" s="708"/>
      <c r="AA1001" s="708"/>
      <c r="AB1001" s="708"/>
      <c r="AC1001" s="708"/>
      <c r="AD1001" s="708"/>
      <c r="AE1001" s="708"/>
      <c r="AF1001" s="708"/>
      <c r="AG1001" s="708"/>
      <c r="AH1001" s="708"/>
      <c r="AI1001" s="708"/>
      <c r="AJ1001" s="708"/>
      <c r="AK1001" s="708"/>
      <c r="AL1001" s="708"/>
      <c r="AM1001" s="708"/>
      <c r="AN1001" s="708"/>
      <c r="AO1001" s="708"/>
      <c r="AP1001" s="708"/>
      <c r="AQ1001" s="708"/>
      <c r="AR1001" s="708"/>
      <c r="AS1001" s="708"/>
      <c r="AT1001" s="708"/>
      <c r="AU1001" s="708"/>
      <c r="AV1001" s="708"/>
      <c r="AW1001" s="708"/>
      <c r="AX1001" s="708"/>
      <c r="AY1001" s="708"/>
      <c r="AZ1001" s="708"/>
      <c r="BA1001" s="708"/>
      <c r="BB1001" s="708"/>
      <c r="BC1001" s="708"/>
      <c r="BD1001" s="708"/>
      <c r="BE1001" s="708"/>
      <c r="BF1001" s="708"/>
      <c r="BG1001" s="708"/>
      <c r="BH1001" s="708"/>
      <c r="BI1001" s="708"/>
      <c r="BJ1001" s="708"/>
      <c r="BK1001" s="708"/>
      <c r="BL1001" s="708"/>
      <c r="BM1001" s="708"/>
    </row>
    <row r="1002">
      <c r="A1002" s="704"/>
      <c r="B1002" s="708"/>
      <c r="C1002" s="765"/>
      <c r="D1002" s="708"/>
      <c r="E1002" s="708"/>
      <c r="F1002" s="708"/>
      <c r="G1002" s="708"/>
      <c r="H1002" s="708"/>
      <c r="I1002" s="708"/>
      <c r="J1002" s="708"/>
      <c r="K1002" s="708"/>
      <c r="L1002" s="708"/>
      <c r="M1002" s="708"/>
      <c r="N1002" s="708"/>
      <c r="O1002" s="708"/>
      <c r="P1002" s="708"/>
      <c r="Q1002" s="708"/>
      <c r="R1002" s="708"/>
      <c r="S1002" s="708"/>
      <c r="T1002" s="708"/>
      <c r="U1002" s="708"/>
      <c r="V1002" s="708"/>
      <c r="W1002" s="708"/>
      <c r="X1002" s="708"/>
      <c r="Y1002" s="708"/>
      <c r="Z1002" s="708"/>
      <c r="AA1002" s="708"/>
      <c r="AB1002" s="708"/>
      <c r="AC1002" s="708"/>
      <c r="AD1002" s="708"/>
      <c r="AE1002" s="708"/>
      <c r="AF1002" s="708"/>
      <c r="AG1002" s="708"/>
      <c r="AH1002" s="708"/>
      <c r="AI1002" s="708"/>
      <c r="AJ1002" s="708"/>
      <c r="AK1002" s="708"/>
      <c r="AL1002" s="708"/>
      <c r="AM1002" s="708"/>
      <c r="AN1002" s="708"/>
      <c r="AO1002" s="708"/>
      <c r="AP1002" s="708"/>
      <c r="AQ1002" s="708"/>
      <c r="AR1002" s="708"/>
      <c r="AS1002" s="708"/>
      <c r="AT1002" s="708"/>
      <c r="AU1002" s="708"/>
      <c r="AV1002" s="708"/>
      <c r="AW1002" s="708"/>
      <c r="AX1002" s="708"/>
      <c r="AY1002" s="708"/>
      <c r="AZ1002" s="708"/>
      <c r="BA1002" s="708"/>
      <c r="BB1002" s="708"/>
      <c r="BC1002" s="708"/>
      <c r="BD1002" s="708"/>
      <c r="BE1002" s="708"/>
      <c r="BF1002" s="708"/>
      <c r="BG1002" s="708"/>
      <c r="BH1002" s="708"/>
      <c r="BI1002" s="708"/>
      <c r="BJ1002" s="708"/>
      <c r="BK1002" s="708"/>
      <c r="BL1002" s="708"/>
      <c r="BM1002" s="708"/>
    </row>
    <row r="1003">
      <c r="A1003" s="704"/>
      <c r="B1003" s="708"/>
      <c r="C1003" s="765"/>
      <c r="D1003" s="708"/>
      <c r="E1003" s="708"/>
      <c r="F1003" s="708"/>
      <c r="G1003" s="708"/>
      <c r="H1003" s="708"/>
      <c r="I1003" s="708"/>
      <c r="J1003" s="708"/>
      <c r="K1003" s="708"/>
      <c r="L1003" s="708"/>
      <c r="M1003" s="708"/>
      <c r="N1003" s="708"/>
      <c r="O1003" s="708"/>
      <c r="P1003" s="708"/>
      <c r="Q1003" s="708"/>
      <c r="R1003" s="708"/>
      <c r="S1003" s="708"/>
      <c r="T1003" s="708"/>
      <c r="U1003" s="708"/>
      <c r="V1003" s="708"/>
      <c r="W1003" s="708"/>
      <c r="X1003" s="708"/>
      <c r="Y1003" s="708"/>
      <c r="Z1003" s="708"/>
      <c r="AA1003" s="708"/>
      <c r="AB1003" s="708"/>
      <c r="AC1003" s="708"/>
      <c r="AD1003" s="708"/>
      <c r="AE1003" s="708"/>
      <c r="AF1003" s="708"/>
      <c r="AG1003" s="708"/>
      <c r="AH1003" s="708"/>
      <c r="AI1003" s="708"/>
      <c r="AJ1003" s="708"/>
      <c r="AK1003" s="708"/>
      <c r="AL1003" s="708"/>
      <c r="AM1003" s="708"/>
      <c r="AN1003" s="708"/>
      <c r="AO1003" s="708"/>
      <c r="AP1003" s="708"/>
      <c r="AQ1003" s="708"/>
      <c r="AR1003" s="708"/>
      <c r="AS1003" s="708"/>
      <c r="AT1003" s="708"/>
      <c r="AU1003" s="708"/>
      <c r="AV1003" s="708"/>
      <c r="AW1003" s="708"/>
      <c r="AX1003" s="708"/>
      <c r="AY1003" s="708"/>
      <c r="AZ1003" s="708"/>
      <c r="BA1003" s="708"/>
      <c r="BB1003" s="708"/>
      <c r="BC1003" s="708"/>
      <c r="BD1003" s="708"/>
      <c r="BE1003" s="708"/>
      <c r="BF1003" s="708"/>
      <c r="BG1003" s="708"/>
      <c r="BH1003" s="708"/>
      <c r="BI1003" s="708"/>
      <c r="BJ1003" s="708"/>
      <c r="BK1003" s="708"/>
      <c r="BL1003" s="708"/>
      <c r="BM1003" s="708"/>
    </row>
    <row r="1004">
      <c r="A1004" s="704"/>
      <c r="B1004" s="708"/>
      <c r="C1004" s="765"/>
      <c r="D1004" s="708"/>
      <c r="E1004" s="708"/>
      <c r="F1004" s="708"/>
      <c r="G1004" s="708"/>
      <c r="H1004" s="708"/>
      <c r="I1004" s="708"/>
      <c r="J1004" s="708"/>
      <c r="K1004" s="708"/>
      <c r="L1004" s="708"/>
      <c r="M1004" s="708"/>
      <c r="N1004" s="708"/>
      <c r="O1004" s="708"/>
      <c r="P1004" s="708"/>
      <c r="Q1004" s="708"/>
      <c r="R1004" s="708"/>
      <c r="S1004" s="708"/>
      <c r="T1004" s="708"/>
      <c r="U1004" s="708"/>
      <c r="V1004" s="708"/>
      <c r="W1004" s="708"/>
      <c r="X1004" s="708"/>
      <c r="Y1004" s="708"/>
      <c r="Z1004" s="708"/>
      <c r="AA1004" s="708"/>
      <c r="AB1004" s="708"/>
      <c r="AC1004" s="708"/>
      <c r="AD1004" s="708"/>
      <c r="AE1004" s="708"/>
      <c r="AF1004" s="708"/>
      <c r="AG1004" s="708"/>
      <c r="AH1004" s="708"/>
      <c r="AI1004" s="708"/>
      <c r="AJ1004" s="708"/>
      <c r="AK1004" s="708"/>
      <c r="AL1004" s="708"/>
      <c r="AM1004" s="708"/>
      <c r="AN1004" s="708"/>
      <c r="AO1004" s="708"/>
      <c r="AP1004" s="708"/>
      <c r="AQ1004" s="708"/>
      <c r="AR1004" s="708"/>
      <c r="AS1004" s="708"/>
      <c r="AT1004" s="708"/>
      <c r="AU1004" s="708"/>
      <c r="AV1004" s="708"/>
      <c r="AW1004" s="708"/>
      <c r="AX1004" s="708"/>
      <c r="AY1004" s="708"/>
      <c r="AZ1004" s="708"/>
      <c r="BA1004" s="708"/>
      <c r="BB1004" s="708"/>
      <c r="BC1004" s="708"/>
      <c r="BD1004" s="708"/>
      <c r="BE1004" s="708"/>
      <c r="BF1004" s="708"/>
      <c r="BG1004" s="708"/>
      <c r="BH1004" s="708"/>
      <c r="BI1004" s="708"/>
      <c r="BJ1004" s="708"/>
      <c r="BK1004" s="708"/>
      <c r="BL1004" s="708"/>
      <c r="BM1004" s="708"/>
    </row>
    <row r="1005">
      <c r="A1005" s="704"/>
      <c r="B1005" s="708"/>
      <c r="C1005" s="765"/>
      <c r="D1005" s="708"/>
      <c r="E1005" s="708"/>
      <c r="F1005" s="708"/>
      <c r="G1005" s="708"/>
      <c r="H1005" s="708"/>
      <c r="I1005" s="708"/>
      <c r="J1005" s="708"/>
      <c r="K1005" s="708"/>
      <c r="L1005" s="708"/>
      <c r="M1005" s="708"/>
      <c r="N1005" s="708"/>
      <c r="O1005" s="708"/>
      <c r="P1005" s="708"/>
      <c r="Q1005" s="708"/>
      <c r="R1005" s="708"/>
      <c r="S1005" s="708"/>
      <c r="T1005" s="708"/>
      <c r="U1005" s="708"/>
      <c r="V1005" s="708"/>
      <c r="W1005" s="708"/>
      <c r="X1005" s="708"/>
      <c r="Y1005" s="708"/>
      <c r="Z1005" s="708"/>
      <c r="AA1005" s="708"/>
      <c r="AB1005" s="708"/>
      <c r="AC1005" s="708"/>
      <c r="AD1005" s="708"/>
      <c r="AE1005" s="708"/>
      <c r="AF1005" s="708"/>
      <c r="AG1005" s="708"/>
      <c r="AH1005" s="708"/>
      <c r="AI1005" s="708"/>
      <c r="AJ1005" s="708"/>
      <c r="AK1005" s="708"/>
      <c r="AL1005" s="708"/>
      <c r="AM1005" s="708"/>
      <c r="AN1005" s="708"/>
      <c r="AO1005" s="708"/>
      <c r="AP1005" s="708"/>
      <c r="AQ1005" s="708"/>
      <c r="AR1005" s="708"/>
      <c r="AS1005" s="708"/>
      <c r="AT1005" s="708"/>
      <c r="AU1005" s="708"/>
      <c r="AV1005" s="708"/>
      <c r="AW1005" s="708"/>
      <c r="AX1005" s="708"/>
      <c r="AY1005" s="708"/>
      <c r="AZ1005" s="708"/>
      <c r="BA1005" s="708"/>
      <c r="BB1005" s="708"/>
      <c r="BC1005" s="708"/>
      <c r="BD1005" s="708"/>
      <c r="BE1005" s="708"/>
      <c r="BF1005" s="708"/>
      <c r="BG1005" s="708"/>
      <c r="BH1005" s="708"/>
      <c r="BI1005" s="708"/>
      <c r="BJ1005" s="708"/>
      <c r="BK1005" s="708"/>
      <c r="BL1005" s="708"/>
      <c r="BM1005" s="708"/>
    </row>
    <row r="1006">
      <c r="A1006" s="704"/>
      <c r="B1006" s="708"/>
      <c r="C1006" s="765"/>
      <c r="D1006" s="708"/>
      <c r="E1006" s="708"/>
      <c r="F1006" s="708"/>
      <c r="G1006" s="708"/>
      <c r="H1006" s="708"/>
      <c r="I1006" s="708"/>
      <c r="J1006" s="708"/>
      <c r="K1006" s="708"/>
      <c r="L1006" s="708"/>
      <c r="M1006" s="708"/>
      <c r="N1006" s="708"/>
      <c r="O1006" s="708"/>
      <c r="P1006" s="708"/>
      <c r="Q1006" s="708"/>
      <c r="R1006" s="708"/>
      <c r="S1006" s="708"/>
      <c r="T1006" s="708"/>
      <c r="U1006" s="708"/>
      <c r="V1006" s="708"/>
      <c r="W1006" s="708"/>
      <c r="X1006" s="708"/>
      <c r="Y1006" s="708"/>
      <c r="Z1006" s="708"/>
      <c r="AA1006" s="708"/>
      <c r="AB1006" s="708"/>
      <c r="AC1006" s="708"/>
      <c r="AD1006" s="708"/>
      <c r="AE1006" s="708"/>
      <c r="AF1006" s="708"/>
      <c r="AG1006" s="708"/>
      <c r="AH1006" s="708"/>
      <c r="AI1006" s="708"/>
      <c r="AJ1006" s="708"/>
      <c r="AK1006" s="708"/>
      <c r="AL1006" s="708"/>
      <c r="AM1006" s="708"/>
      <c r="AN1006" s="708"/>
      <c r="AO1006" s="708"/>
      <c r="AP1006" s="708"/>
      <c r="AQ1006" s="708"/>
      <c r="AR1006" s="708"/>
      <c r="AS1006" s="708"/>
      <c r="AT1006" s="708"/>
      <c r="AU1006" s="708"/>
      <c r="AV1006" s="708"/>
      <c r="AW1006" s="708"/>
      <c r="AX1006" s="708"/>
      <c r="AY1006" s="708"/>
      <c r="AZ1006" s="708"/>
      <c r="BA1006" s="708"/>
      <c r="BB1006" s="708"/>
      <c r="BC1006" s="708"/>
      <c r="BD1006" s="708"/>
      <c r="BE1006" s="708"/>
      <c r="BF1006" s="708"/>
      <c r="BG1006" s="708"/>
      <c r="BH1006" s="708"/>
      <c r="BI1006" s="708"/>
      <c r="BJ1006" s="708"/>
      <c r="BK1006" s="708"/>
      <c r="BL1006" s="708"/>
      <c r="BM1006" s="708"/>
    </row>
    <row r="1007">
      <c r="A1007" s="704"/>
      <c r="B1007" s="708"/>
      <c r="C1007" s="765"/>
      <c r="D1007" s="708"/>
      <c r="E1007" s="708"/>
      <c r="F1007" s="708"/>
      <c r="G1007" s="708"/>
      <c r="H1007" s="708"/>
      <c r="I1007" s="708"/>
      <c r="J1007" s="708"/>
      <c r="K1007" s="708"/>
      <c r="L1007" s="708"/>
      <c r="M1007" s="708"/>
      <c r="N1007" s="708"/>
      <c r="O1007" s="708"/>
      <c r="P1007" s="708"/>
      <c r="Q1007" s="708"/>
      <c r="R1007" s="708"/>
      <c r="S1007" s="708"/>
      <c r="T1007" s="708"/>
      <c r="U1007" s="708"/>
      <c r="V1007" s="708"/>
      <c r="W1007" s="708"/>
      <c r="X1007" s="708"/>
      <c r="Y1007" s="708"/>
      <c r="Z1007" s="708"/>
      <c r="AA1007" s="708"/>
      <c r="AB1007" s="708"/>
      <c r="AC1007" s="708"/>
      <c r="AD1007" s="708"/>
      <c r="AE1007" s="708"/>
      <c r="AF1007" s="708"/>
      <c r="AG1007" s="708"/>
      <c r="AH1007" s="708"/>
      <c r="AI1007" s="708"/>
      <c r="AJ1007" s="708"/>
      <c r="AK1007" s="708"/>
      <c r="AL1007" s="708"/>
      <c r="AM1007" s="708"/>
      <c r="AN1007" s="708"/>
      <c r="AO1007" s="708"/>
      <c r="AP1007" s="708"/>
      <c r="AQ1007" s="708"/>
      <c r="AR1007" s="708"/>
      <c r="AS1007" s="708"/>
      <c r="AT1007" s="708"/>
      <c r="AU1007" s="708"/>
      <c r="AV1007" s="708"/>
      <c r="AW1007" s="708"/>
      <c r="AX1007" s="708"/>
      <c r="AY1007" s="708"/>
      <c r="AZ1007" s="708"/>
      <c r="BA1007" s="708"/>
      <c r="BB1007" s="708"/>
      <c r="BC1007" s="708"/>
      <c r="BD1007" s="708"/>
      <c r="BE1007" s="708"/>
      <c r="BF1007" s="708"/>
      <c r="BG1007" s="708"/>
      <c r="BH1007" s="708"/>
      <c r="BI1007" s="708"/>
      <c r="BJ1007" s="708"/>
      <c r="BK1007" s="708"/>
      <c r="BL1007" s="708"/>
      <c r="BM1007" s="708"/>
    </row>
    <row r="1008">
      <c r="A1008" s="704"/>
      <c r="B1008" s="708"/>
      <c r="C1008" s="765"/>
      <c r="D1008" s="708"/>
      <c r="E1008" s="708"/>
      <c r="F1008" s="708"/>
      <c r="G1008" s="708"/>
      <c r="H1008" s="708"/>
      <c r="I1008" s="708"/>
      <c r="J1008" s="708"/>
      <c r="K1008" s="708"/>
      <c r="L1008" s="708"/>
      <c r="M1008" s="708"/>
      <c r="N1008" s="708"/>
      <c r="O1008" s="708"/>
      <c r="P1008" s="708"/>
      <c r="Q1008" s="708"/>
      <c r="R1008" s="708"/>
      <c r="S1008" s="708"/>
      <c r="T1008" s="708"/>
      <c r="U1008" s="708"/>
      <c r="V1008" s="708"/>
      <c r="W1008" s="708"/>
      <c r="X1008" s="708"/>
      <c r="Y1008" s="708"/>
      <c r="Z1008" s="708"/>
      <c r="AA1008" s="708"/>
      <c r="AB1008" s="708"/>
      <c r="AC1008" s="708"/>
      <c r="AD1008" s="708"/>
      <c r="AE1008" s="708"/>
      <c r="AF1008" s="708"/>
      <c r="AG1008" s="708"/>
      <c r="AH1008" s="708"/>
      <c r="AI1008" s="708"/>
      <c r="AJ1008" s="708"/>
      <c r="AK1008" s="708"/>
      <c r="AL1008" s="708"/>
      <c r="AM1008" s="708"/>
      <c r="AN1008" s="708"/>
      <c r="AO1008" s="708"/>
      <c r="AP1008" s="708"/>
      <c r="AQ1008" s="708"/>
      <c r="AR1008" s="708"/>
      <c r="AS1008" s="708"/>
      <c r="AT1008" s="708"/>
      <c r="AU1008" s="708"/>
      <c r="AV1008" s="708"/>
      <c r="AW1008" s="708"/>
      <c r="AX1008" s="708"/>
      <c r="AY1008" s="708"/>
      <c r="AZ1008" s="708"/>
      <c r="BA1008" s="708"/>
      <c r="BB1008" s="708"/>
      <c r="BC1008" s="708"/>
      <c r="BD1008" s="708"/>
      <c r="BE1008" s="708"/>
      <c r="BF1008" s="708"/>
      <c r="BG1008" s="708"/>
      <c r="BH1008" s="708"/>
      <c r="BI1008" s="708"/>
      <c r="BJ1008" s="708"/>
      <c r="BK1008" s="708"/>
      <c r="BL1008" s="708"/>
      <c r="BM1008" s="708"/>
    </row>
    <row r="1009">
      <c r="A1009" s="704"/>
      <c r="B1009" s="708"/>
      <c r="C1009" s="765"/>
      <c r="D1009" s="708"/>
      <c r="E1009" s="708"/>
      <c r="F1009" s="708"/>
      <c r="G1009" s="708"/>
      <c r="H1009" s="708"/>
      <c r="I1009" s="708"/>
      <c r="J1009" s="708"/>
      <c r="K1009" s="708"/>
      <c r="L1009" s="708"/>
      <c r="M1009" s="708"/>
      <c r="N1009" s="708"/>
      <c r="O1009" s="708"/>
      <c r="P1009" s="708"/>
      <c r="Q1009" s="708"/>
      <c r="R1009" s="708"/>
      <c r="S1009" s="708"/>
      <c r="T1009" s="708"/>
      <c r="U1009" s="708"/>
      <c r="V1009" s="708"/>
      <c r="W1009" s="708"/>
      <c r="X1009" s="708"/>
      <c r="Y1009" s="708"/>
      <c r="Z1009" s="708"/>
      <c r="AA1009" s="708"/>
      <c r="AB1009" s="708"/>
      <c r="AC1009" s="708"/>
      <c r="AD1009" s="708"/>
      <c r="AE1009" s="708"/>
      <c r="AF1009" s="708"/>
      <c r="AG1009" s="708"/>
      <c r="AH1009" s="708"/>
      <c r="AI1009" s="708"/>
      <c r="AJ1009" s="708"/>
      <c r="AK1009" s="708"/>
      <c r="AL1009" s="708"/>
      <c r="AM1009" s="708"/>
      <c r="AN1009" s="708"/>
      <c r="AO1009" s="708"/>
      <c r="AP1009" s="708"/>
      <c r="AQ1009" s="708"/>
      <c r="AR1009" s="708"/>
      <c r="AS1009" s="708"/>
      <c r="AT1009" s="708"/>
      <c r="AU1009" s="708"/>
      <c r="AV1009" s="708"/>
      <c r="AW1009" s="708"/>
      <c r="AX1009" s="708"/>
      <c r="AY1009" s="708"/>
      <c r="AZ1009" s="708"/>
      <c r="BA1009" s="708"/>
      <c r="BB1009" s="708"/>
      <c r="BC1009" s="708"/>
      <c r="BD1009" s="708"/>
      <c r="BE1009" s="708"/>
      <c r="BF1009" s="708"/>
      <c r="BG1009" s="708"/>
      <c r="BH1009" s="708"/>
      <c r="BI1009" s="708"/>
      <c r="BJ1009" s="708"/>
      <c r="BK1009" s="708"/>
      <c r="BL1009" s="708"/>
      <c r="BM1009" s="708"/>
    </row>
    <row r="1010">
      <c r="A1010" s="704"/>
      <c r="B1010" s="708"/>
      <c r="C1010" s="765"/>
      <c r="D1010" s="708"/>
      <c r="E1010" s="708"/>
      <c r="F1010" s="708"/>
      <c r="G1010" s="708"/>
      <c r="H1010" s="708"/>
      <c r="I1010" s="708"/>
      <c r="J1010" s="708"/>
      <c r="K1010" s="708"/>
      <c r="L1010" s="708"/>
      <c r="M1010" s="708"/>
      <c r="N1010" s="708"/>
      <c r="O1010" s="708"/>
      <c r="P1010" s="708"/>
      <c r="Q1010" s="708"/>
      <c r="R1010" s="708"/>
      <c r="S1010" s="708"/>
      <c r="T1010" s="708"/>
      <c r="U1010" s="708"/>
      <c r="V1010" s="708"/>
      <c r="W1010" s="708"/>
      <c r="X1010" s="708"/>
      <c r="Y1010" s="708"/>
      <c r="Z1010" s="708"/>
      <c r="AA1010" s="708"/>
      <c r="AB1010" s="708"/>
      <c r="AC1010" s="708"/>
      <c r="AD1010" s="708"/>
      <c r="AE1010" s="708"/>
      <c r="AF1010" s="708"/>
      <c r="AG1010" s="708"/>
      <c r="AH1010" s="708"/>
      <c r="AI1010" s="708"/>
      <c r="AJ1010" s="708"/>
      <c r="AK1010" s="708"/>
      <c r="AL1010" s="708"/>
      <c r="AM1010" s="708"/>
      <c r="AN1010" s="708"/>
      <c r="AO1010" s="708"/>
      <c r="AP1010" s="708"/>
      <c r="AQ1010" s="708"/>
      <c r="AR1010" s="708"/>
      <c r="AS1010" s="708"/>
      <c r="AT1010" s="708"/>
      <c r="AU1010" s="708"/>
      <c r="AV1010" s="708"/>
      <c r="AW1010" s="708"/>
      <c r="AX1010" s="708"/>
      <c r="AY1010" s="708"/>
      <c r="AZ1010" s="708"/>
      <c r="BA1010" s="708"/>
      <c r="BB1010" s="708"/>
      <c r="BC1010" s="708"/>
      <c r="BD1010" s="708"/>
      <c r="BE1010" s="708"/>
      <c r="BF1010" s="708"/>
      <c r="BG1010" s="708"/>
      <c r="BH1010" s="708"/>
      <c r="BI1010" s="708"/>
      <c r="BJ1010" s="708"/>
      <c r="BK1010" s="708"/>
      <c r="BL1010" s="708"/>
      <c r="BM1010" s="708"/>
    </row>
    <row r="1011">
      <c r="A1011" s="704"/>
      <c r="B1011" s="708"/>
      <c r="C1011" s="765"/>
      <c r="D1011" s="708"/>
      <c r="E1011" s="708"/>
      <c r="F1011" s="708"/>
      <c r="G1011" s="708"/>
      <c r="H1011" s="708"/>
      <c r="I1011" s="708"/>
      <c r="J1011" s="708"/>
      <c r="K1011" s="708"/>
      <c r="L1011" s="708"/>
      <c r="M1011" s="708"/>
      <c r="N1011" s="708"/>
      <c r="O1011" s="708"/>
      <c r="P1011" s="708"/>
      <c r="Q1011" s="708"/>
      <c r="R1011" s="708"/>
      <c r="S1011" s="708"/>
      <c r="T1011" s="708"/>
      <c r="U1011" s="708"/>
      <c r="V1011" s="708"/>
      <c r="W1011" s="708"/>
      <c r="X1011" s="708"/>
      <c r="Y1011" s="708"/>
      <c r="Z1011" s="708"/>
      <c r="AA1011" s="708"/>
      <c r="AB1011" s="708"/>
      <c r="AC1011" s="708"/>
      <c r="AD1011" s="708"/>
      <c r="AE1011" s="708"/>
      <c r="AF1011" s="708"/>
      <c r="AG1011" s="708"/>
      <c r="AH1011" s="708"/>
      <c r="AI1011" s="708"/>
      <c r="AJ1011" s="708"/>
      <c r="AK1011" s="708"/>
      <c r="AL1011" s="708"/>
      <c r="AM1011" s="708"/>
      <c r="AN1011" s="708"/>
      <c r="AO1011" s="708"/>
      <c r="AP1011" s="708"/>
      <c r="AQ1011" s="708"/>
      <c r="AR1011" s="708"/>
      <c r="AS1011" s="708"/>
      <c r="AT1011" s="708"/>
      <c r="AU1011" s="708"/>
      <c r="AV1011" s="708"/>
      <c r="AW1011" s="708"/>
      <c r="AX1011" s="708"/>
      <c r="AY1011" s="708"/>
      <c r="AZ1011" s="708"/>
      <c r="BA1011" s="708"/>
      <c r="BB1011" s="708"/>
      <c r="BC1011" s="708"/>
      <c r="BD1011" s="708"/>
      <c r="BE1011" s="708"/>
      <c r="BF1011" s="708"/>
      <c r="BG1011" s="708"/>
      <c r="BH1011" s="708"/>
      <c r="BI1011" s="708"/>
      <c r="BJ1011" s="708"/>
      <c r="BK1011" s="708"/>
      <c r="BL1011" s="708"/>
      <c r="BM1011" s="708"/>
    </row>
    <row r="1012">
      <c r="A1012" s="704"/>
      <c r="B1012" s="708"/>
      <c r="C1012" s="765"/>
      <c r="D1012" s="708"/>
      <c r="E1012" s="708"/>
      <c r="F1012" s="708"/>
      <c r="G1012" s="708"/>
      <c r="H1012" s="708"/>
      <c r="I1012" s="708"/>
      <c r="J1012" s="708"/>
      <c r="K1012" s="708"/>
      <c r="L1012" s="708"/>
      <c r="M1012" s="708"/>
      <c r="N1012" s="708"/>
      <c r="O1012" s="708"/>
      <c r="P1012" s="708"/>
      <c r="Q1012" s="708"/>
      <c r="R1012" s="708"/>
      <c r="S1012" s="708"/>
      <c r="T1012" s="708"/>
      <c r="U1012" s="708"/>
      <c r="V1012" s="708"/>
      <c r="W1012" s="708"/>
      <c r="X1012" s="708"/>
      <c r="Y1012" s="708"/>
      <c r="Z1012" s="708"/>
      <c r="AA1012" s="708"/>
      <c r="AB1012" s="708"/>
      <c r="AC1012" s="708"/>
      <c r="AD1012" s="708"/>
      <c r="AE1012" s="708"/>
      <c r="AF1012" s="708"/>
      <c r="AG1012" s="708"/>
      <c r="AH1012" s="708"/>
      <c r="AI1012" s="708"/>
      <c r="AJ1012" s="708"/>
      <c r="AK1012" s="708"/>
      <c r="AL1012" s="708"/>
      <c r="AM1012" s="708"/>
      <c r="AN1012" s="708"/>
      <c r="AO1012" s="708"/>
      <c r="AP1012" s="708"/>
      <c r="AQ1012" s="708"/>
      <c r="AR1012" s="708"/>
      <c r="AS1012" s="708"/>
      <c r="AT1012" s="708"/>
      <c r="AU1012" s="708"/>
      <c r="AV1012" s="708"/>
      <c r="AW1012" s="708"/>
      <c r="AX1012" s="708"/>
      <c r="AY1012" s="708"/>
      <c r="AZ1012" s="708"/>
      <c r="BA1012" s="708"/>
      <c r="BB1012" s="708"/>
      <c r="BC1012" s="708"/>
      <c r="BD1012" s="708"/>
      <c r="BE1012" s="708"/>
      <c r="BF1012" s="708"/>
      <c r="BG1012" s="708"/>
      <c r="BH1012" s="708"/>
      <c r="BI1012" s="708"/>
      <c r="BJ1012" s="708"/>
      <c r="BK1012" s="708"/>
      <c r="BL1012" s="708"/>
      <c r="BM1012" s="708"/>
    </row>
    <row r="1013">
      <c r="A1013" s="704"/>
      <c r="B1013" s="708"/>
      <c r="C1013" s="765"/>
      <c r="D1013" s="708"/>
      <c r="E1013" s="708"/>
      <c r="F1013" s="708"/>
      <c r="G1013" s="708"/>
      <c r="H1013" s="708"/>
      <c r="I1013" s="708"/>
      <c r="J1013" s="708"/>
      <c r="K1013" s="708"/>
      <c r="L1013" s="708"/>
      <c r="M1013" s="708"/>
      <c r="N1013" s="708"/>
      <c r="O1013" s="708"/>
      <c r="P1013" s="708"/>
      <c r="Q1013" s="708"/>
      <c r="R1013" s="708"/>
      <c r="S1013" s="708"/>
      <c r="T1013" s="708"/>
      <c r="U1013" s="708"/>
      <c r="V1013" s="708"/>
      <c r="W1013" s="708"/>
      <c r="X1013" s="708"/>
      <c r="Y1013" s="708"/>
      <c r="Z1013" s="708"/>
      <c r="AA1013" s="708"/>
      <c r="AB1013" s="708"/>
      <c r="AC1013" s="708"/>
      <c r="AD1013" s="708"/>
      <c r="AE1013" s="708"/>
      <c r="AF1013" s="708"/>
      <c r="AG1013" s="708"/>
      <c r="AH1013" s="708"/>
      <c r="AI1013" s="708"/>
      <c r="AJ1013" s="708"/>
      <c r="AK1013" s="708"/>
      <c r="AL1013" s="708"/>
      <c r="AM1013" s="708"/>
      <c r="AN1013" s="708"/>
      <c r="AO1013" s="708"/>
      <c r="AP1013" s="708"/>
      <c r="AQ1013" s="708"/>
      <c r="AR1013" s="708"/>
      <c r="AS1013" s="708"/>
      <c r="AT1013" s="708"/>
      <c r="AU1013" s="708"/>
      <c r="AV1013" s="708"/>
      <c r="AW1013" s="708"/>
      <c r="AX1013" s="708"/>
      <c r="AY1013" s="708"/>
      <c r="AZ1013" s="708"/>
      <c r="BA1013" s="708"/>
      <c r="BB1013" s="708"/>
      <c r="BC1013" s="708"/>
      <c r="BD1013" s="708"/>
      <c r="BE1013" s="708"/>
      <c r="BF1013" s="708"/>
      <c r="BG1013" s="708"/>
      <c r="BH1013" s="708"/>
      <c r="BI1013" s="708"/>
      <c r="BJ1013" s="708"/>
      <c r="BK1013" s="708"/>
      <c r="BL1013" s="708"/>
      <c r="BM1013" s="708"/>
    </row>
    <row r="1014">
      <c r="A1014" s="704"/>
      <c r="B1014" s="708"/>
      <c r="C1014" s="765"/>
      <c r="D1014" s="708"/>
      <c r="E1014" s="708"/>
      <c r="F1014" s="708"/>
      <c r="G1014" s="708"/>
      <c r="H1014" s="708"/>
      <c r="I1014" s="708"/>
      <c r="J1014" s="708"/>
      <c r="K1014" s="708"/>
      <c r="L1014" s="708"/>
      <c r="M1014" s="708"/>
      <c r="N1014" s="708"/>
      <c r="O1014" s="708"/>
      <c r="P1014" s="708"/>
      <c r="Q1014" s="708"/>
      <c r="R1014" s="708"/>
      <c r="S1014" s="708"/>
      <c r="T1014" s="708"/>
      <c r="U1014" s="708"/>
      <c r="V1014" s="708"/>
      <c r="W1014" s="708"/>
      <c r="X1014" s="708"/>
      <c r="Y1014" s="708"/>
      <c r="Z1014" s="708"/>
      <c r="AA1014" s="708"/>
      <c r="AB1014" s="708"/>
      <c r="AC1014" s="708"/>
      <c r="AD1014" s="708"/>
      <c r="AE1014" s="708"/>
      <c r="AF1014" s="708"/>
      <c r="AG1014" s="708"/>
      <c r="AH1014" s="708"/>
      <c r="AI1014" s="708"/>
      <c r="AJ1014" s="708"/>
      <c r="AK1014" s="708"/>
      <c r="AL1014" s="708"/>
      <c r="AM1014" s="708"/>
      <c r="AN1014" s="708"/>
      <c r="AO1014" s="708"/>
      <c r="AP1014" s="708"/>
      <c r="AQ1014" s="708"/>
      <c r="AR1014" s="708"/>
      <c r="AS1014" s="708"/>
      <c r="AT1014" s="708"/>
      <c r="AU1014" s="708"/>
      <c r="AV1014" s="708"/>
      <c r="AW1014" s="708"/>
      <c r="AX1014" s="708"/>
      <c r="AY1014" s="708"/>
      <c r="AZ1014" s="708"/>
      <c r="BA1014" s="708"/>
      <c r="BB1014" s="708"/>
      <c r="BC1014" s="708"/>
      <c r="BD1014" s="708"/>
      <c r="BE1014" s="708"/>
      <c r="BF1014" s="708"/>
      <c r="BG1014" s="708"/>
      <c r="BH1014" s="708"/>
      <c r="BI1014" s="708"/>
      <c r="BJ1014" s="708"/>
      <c r="BK1014" s="708"/>
      <c r="BL1014" s="708"/>
      <c r="BM1014" s="708"/>
    </row>
    <row r="1015">
      <c r="A1015" s="704"/>
      <c r="B1015" s="708"/>
      <c r="C1015" s="765"/>
      <c r="D1015" s="708"/>
      <c r="E1015" s="708"/>
      <c r="F1015" s="708"/>
      <c r="G1015" s="708"/>
      <c r="H1015" s="708"/>
      <c r="I1015" s="708"/>
      <c r="J1015" s="708"/>
      <c r="K1015" s="708"/>
      <c r="L1015" s="708"/>
      <c r="M1015" s="708"/>
      <c r="N1015" s="708"/>
      <c r="O1015" s="708"/>
      <c r="P1015" s="708"/>
      <c r="Q1015" s="708"/>
      <c r="R1015" s="708"/>
      <c r="S1015" s="708"/>
      <c r="T1015" s="708"/>
      <c r="U1015" s="708"/>
      <c r="V1015" s="708"/>
      <c r="W1015" s="708"/>
      <c r="X1015" s="708"/>
      <c r="Y1015" s="708"/>
      <c r="Z1015" s="708"/>
      <c r="AA1015" s="708"/>
      <c r="AB1015" s="708"/>
      <c r="AC1015" s="708"/>
      <c r="AD1015" s="708"/>
      <c r="AE1015" s="708"/>
      <c r="AF1015" s="708"/>
      <c r="AG1015" s="708"/>
      <c r="AH1015" s="708"/>
      <c r="AI1015" s="708"/>
      <c r="AJ1015" s="708"/>
      <c r="AK1015" s="708"/>
      <c r="AL1015" s="708"/>
      <c r="AM1015" s="708"/>
      <c r="AN1015" s="708"/>
      <c r="AO1015" s="708"/>
      <c r="AP1015" s="708"/>
      <c r="AQ1015" s="708"/>
      <c r="AR1015" s="708"/>
      <c r="AS1015" s="708"/>
      <c r="AT1015" s="708"/>
      <c r="AU1015" s="708"/>
      <c r="AV1015" s="708"/>
      <c r="AW1015" s="708"/>
      <c r="AX1015" s="708"/>
      <c r="AY1015" s="708"/>
      <c r="AZ1015" s="708"/>
      <c r="BA1015" s="708"/>
      <c r="BB1015" s="708"/>
      <c r="BC1015" s="708"/>
      <c r="BD1015" s="708"/>
      <c r="BE1015" s="708"/>
      <c r="BF1015" s="708"/>
      <c r="BG1015" s="708"/>
      <c r="BH1015" s="708"/>
      <c r="BI1015" s="708"/>
      <c r="BJ1015" s="708"/>
      <c r="BK1015" s="708"/>
      <c r="BL1015" s="708"/>
      <c r="BM1015" s="708"/>
    </row>
    <row r="1016">
      <c r="A1016" s="704"/>
      <c r="B1016" s="708"/>
      <c r="C1016" s="765"/>
      <c r="D1016" s="708"/>
      <c r="E1016" s="708"/>
      <c r="F1016" s="708"/>
      <c r="G1016" s="708"/>
      <c r="H1016" s="708"/>
      <c r="I1016" s="708"/>
      <c r="J1016" s="708"/>
      <c r="K1016" s="708"/>
      <c r="L1016" s="708"/>
      <c r="M1016" s="708"/>
      <c r="N1016" s="708"/>
      <c r="O1016" s="708"/>
      <c r="P1016" s="708"/>
      <c r="Q1016" s="708"/>
      <c r="R1016" s="708"/>
      <c r="S1016" s="708"/>
      <c r="T1016" s="708"/>
      <c r="U1016" s="708"/>
      <c r="V1016" s="708"/>
      <c r="W1016" s="708"/>
      <c r="X1016" s="708"/>
      <c r="Y1016" s="708"/>
      <c r="Z1016" s="708"/>
      <c r="AA1016" s="708"/>
      <c r="AB1016" s="708"/>
      <c r="AC1016" s="708"/>
      <c r="AD1016" s="708"/>
      <c r="AE1016" s="708"/>
      <c r="AF1016" s="708"/>
      <c r="AG1016" s="708"/>
      <c r="AH1016" s="708"/>
      <c r="AI1016" s="708"/>
      <c r="AJ1016" s="708"/>
      <c r="AK1016" s="708"/>
      <c r="AL1016" s="708"/>
      <c r="AM1016" s="708"/>
      <c r="AN1016" s="708"/>
      <c r="AO1016" s="708"/>
      <c r="AP1016" s="708"/>
      <c r="AQ1016" s="708"/>
      <c r="AR1016" s="708"/>
      <c r="AS1016" s="708"/>
      <c r="AT1016" s="708"/>
      <c r="AU1016" s="708"/>
      <c r="AV1016" s="708"/>
      <c r="AW1016" s="708"/>
      <c r="AX1016" s="708"/>
      <c r="AY1016" s="708"/>
      <c r="AZ1016" s="708"/>
      <c r="BA1016" s="708"/>
      <c r="BB1016" s="708"/>
      <c r="BC1016" s="708"/>
      <c r="BD1016" s="708"/>
      <c r="BE1016" s="708"/>
      <c r="BF1016" s="708"/>
      <c r="BG1016" s="708"/>
      <c r="BH1016" s="708"/>
      <c r="BI1016" s="708"/>
      <c r="BJ1016" s="708"/>
      <c r="BK1016" s="708"/>
      <c r="BL1016" s="708"/>
      <c r="BM1016" s="708"/>
    </row>
    <row r="1017">
      <c r="A1017" s="704"/>
      <c r="B1017" s="708"/>
      <c r="C1017" s="765"/>
      <c r="D1017" s="708"/>
      <c r="E1017" s="708"/>
      <c r="F1017" s="708"/>
      <c r="G1017" s="708"/>
      <c r="H1017" s="708"/>
      <c r="I1017" s="708"/>
      <c r="J1017" s="708"/>
      <c r="K1017" s="708"/>
      <c r="L1017" s="708"/>
      <c r="M1017" s="708"/>
      <c r="N1017" s="708"/>
      <c r="O1017" s="708"/>
      <c r="P1017" s="708"/>
      <c r="Q1017" s="708"/>
      <c r="R1017" s="708"/>
      <c r="S1017" s="708"/>
      <c r="T1017" s="708"/>
      <c r="U1017" s="708"/>
      <c r="V1017" s="708"/>
      <c r="W1017" s="708"/>
      <c r="X1017" s="708"/>
      <c r="Y1017" s="708"/>
      <c r="Z1017" s="708"/>
      <c r="AA1017" s="708"/>
      <c r="AB1017" s="708"/>
      <c r="AC1017" s="708"/>
      <c r="AD1017" s="708"/>
      <c r="AE1017" s="708"/>
      <c r="AF1017" s="708"/>
      <c r="AG1017" s="708"/>
      <c r="AH1017" s="708"/>
      <c r="AI1017" s="708"/>
      <c r="AJ1017" s="708"/>
      <c r="AK1017" s="708"/>
      <c r="AL1017" s="708"/>
      <c r="AM1017" s="708"/>
      <c r="AN1017" s="708"/>
      <c r="AO1017" s="708"/>
      <c r="AP1017" s="708"/>
      <c r="AQ1017" s="708"/>
      <c r="AR1017" s="708"/>
      <c r="AS1017" s="708"/>
      <c r="AT1017" s="708"/>
      <c r="AU1017" s="708"/>
      <c r="AV1017" s="708"/>
      <c r="AW1017" s="708"/>
      <c r="AX1017" s="708"/>
      <c r="AY1017" s="708"/>
      <c r="AZ1017" s="708"/>
      <c r="BA1017" s="708"/>
      <c r="BB1017" s="708"/>
      <c r="BC1017" s="708"/>
      <c r="BD1017" s="708"/>
      <c r="BE1017" s="708"/>
      <c r="BF1017" s="708"/>
      <c r="BG1017" s="708"/>
      <c r="BH1017" s="708"/>
      <c r="BI1017" s="708"/>
      <c r="BJ1017" s="708"/>
      <c r="BK1017" s="708"/>
      <c r="BL1017" s="708"/>
      <c r="BM1017" s="708"/>
    </row>
    <row r="1018">
      <c r="A1018" s="704"/>
      <c r="B1018" s="708"/>
      <c r="C1018" s="765"/>
      <c r="D1018" s="708"/>
      <c r="E1018" s="708"/>
      <c r="F1018" s="708"/>
      <c r="G1018" s="708"/>
      <c r="H1018" s="708"/>
      <c r="I1018" s="708"/>
      <c r="J1018" s="708"/>
      <c r="K1018" s="708"/>
      <c r="L1018" s="708"/>
      <c r="M1018" s="708"/>
      <c r="N1018" s="708"/>
      <c r="O1018" s="708"/>
      <c r="P1018" s="708"/>
      <c r="Q1018" s="708"/>
      <c r="R1018" s="708"/>
      <c r="S1018" s="708"/>
      <c r="T1018" s="708"/>
      <c r="U1018" s="708"/>
      <c r="V1018" s="708"/>
      <c r="W1018" s="708"/>
      <c r="X1018" s="708"/>
      <c r="Y1018" s="708"/>
      <c r="Z1018" s="708"/>
      <c r="AA1018" s="708"/>
      <c r="AB1018" s="708"/>
      <c r="AC1018" s="708"/>
      <c r="AD1018" s="708"/>
      <c r="AE1018" s="708"/>
      <c r="AF1018" s="708"/>
      <c r="AG1018" s="708"/>
      <c r="AH1018" s="708"/>
      <c r="AI1018" s="708"/>
      <c r="AJ1018" s="708"/>
      <c r="AK1018" s="708"/>
      <c r="AL1018" s="708"/>
      <c r="AM1018" s="708"/>
      <c r="AN1018" s="708"/>
      <c r="AO1018" s="708"/>
      <c r="AP1018" s="708"/>
      <c r="AQ1018" s="708"/>
      <c r="AR1018" s="708"/>
      <c r="AS1018" s="708"/>
      <c r="AT1018" s="708"/>
      <c r="AU1018" s="708"/>
      <c r="AV1018" s="708"/>
      <c r="AW1018" s="708"/>
      <c r="AX1018" s="708"/>
      <c r="AY1018" s="708"/>
      <c r="AZ1018" s="708"/>
      <c r="BA1018" s="708"/>
      <c r="BB1018" s="708"/>
      <c r="BC1018" s="708"/>
      <c r="BD1018" s="708"/>
      <c r="BE1018" s="708"/>
      <c r="BF1018" s="708"/>
      <c r="BG1018" s="708"/>
      <c r="BH1018" s="708"/>
      <c r="BI1018" s="708"/>
      <c r="BJ1018" s="708"/>
      <c r="BK1018" s="708"/>
      <c r="BL1018" s="708"/>
      <c r="BM1018" s="708"/>
    </row>
    <row r="1019">
      <c r="A1019" s="704"/>
      <c r="B1019" s="708"/>
      <c r="C1019" s="765"/>
      <c r="D1019" s="708"/>
      <c r="E1019" s="708"/>
      <c r="F1019" s="708"/>
      <c r="G1019" s="708"/>
      <c r="H1019" s="708"/>
      <c r="I1019" s="708"/>
      <c r="J1019" s="708"/>
      <c r="K1019" s="708"/>
      <c r="L1019" s="708"/>
      <c r="M1019" s="708"/>
      <c r="N1019" s="708"/>
      <c r="O1019" s="708"/>
      <c r="P1019" s="708"/>
      <c r="Q1019" s="708"/>
      <c r="R1019" s="708"/>
      <c r="S1019" s="708"/>
      <c r="T1019" s="708"/>
      <c r="U1019" s="708"/>
      <c r="V1019" s="708"/>
      <c r="W1019" s="708"/>
      <c r="X1019" s="708"/>
      <c r="Y1019" s="708"/>
      <c r="Z1019" s="708"/>
      <c r="AA1019" s="708"/>
      <c r="AB1019" s="708"/>
      <c r="AC1019" s="708"/>
      <c r="AD1019" s="708"/>
      <c r="AE1019" s="708"/>
      <c r="AF1019" s="708"/>
      <c r="AG1019" s="708"/>
      <c r="AH1019" s="708"/>
      <c r="AI1019" s="708"/>
      <c r="AJ1019" s="708"/>
      <c r="AK1019" s="708"/>
      <c r="AL1019" s="708"/>
      <c r="AM1019" s="708"/>
      <c r="AN1019" s="708"/>
      <c r="AO1019" s="708"/>
      <c r="AP1019" s="708"/>
      <c r="AQ1019" s="708"/>
      <c r="AR1019" s="708"/>
      <c r="AS1019" s="708"/>
      <c r="AT1019" s="708"/>
      <c r="AU1019" s="708"/>
      <c r="AV1019" s="708"/>
      <c r="AW1019" s="708"/>
      <c r="AX1019" s="708"/>
      <c r="AY1019" s="708"/>
      <c r="AZ1019" s="708"/>
      <c r="BA1019" s="708"/>
      <c r="BB1019" s="708"/>
      <c r="BC1019" s="708"/>
      <c r="BD1019" s="708"/>
      <c r="BE1019" s="708"/>
      <c r="BF1019" s="708"/>
      <c r="BG1019" s="708"/>
      <c r="BH1019" s="708"/>
      <c r="BI1019" s="708"/>
      <c r="BJ1019" s="708"/>
      <c r="BK1019" s="708"/>
      <c r="BL1019" s="708"/>
      <c r="BM1019" s="708"/>
    </row>
    <row r="1020">
      <c r="A1020" s="704"/>
      <c r="B1020" s="708"/>
      <c r="C1020" s="765"/>
      <c r="D1020" s="708"/>
      <c r="E1020" s="708"/>
      <c r="F1020" s="708"/>
      <c r="G1020" s="708"/>
      <c r="H1020" s="708"/>
      <c r="I1020" s="708"/>
      <c r="J1020" s="708"/>
      <c r="K1020" s="708"/>
      <c r="L1020" s="708"/>
      <c r="M1020" s="708"/>
      <c r="N1020" s="708"/>
      <c r="O1020" s="708"/>
      <c r="P1020" s="708"/>
      <c r="Q1020" s="708"/>
      <c r="R1020" s="708"/>
      <c r="S1020" s="708"/>
      <c r="T1020" s="708"/>
      <c r="U1020" s="708"/>
      <c r="V1020" s="708"/>
      <c r="W1020" s="708"/>
      <c r="X1020" s="708"/>
      <c r="Y1020" s="708"/>
      <c r="Z1020" s="708"/>
      <c r="AA1020" s="708"/>
      <c r="AB1020" s="708"/>
      <c r="AC1020" s="708"/>
      <c r="AD1020" s="708"/>
      <c r="AE1020" s="708"/>
      <c r="AF1020" s="708"/>
      <c r="AG1020" s="708"/>
      <c r="AH1020" s="708"/>
      <c r="AI1020" s="708"/>
      <c r="AJ1020" s="708"/>
      <c r="AK1020" s="708"/>
      <c r="AL1020" s="708"/>
      <c r="AM1020" s="708"/>
      <c r="AN1020" s="708"/>
      <c r="AO1020" s="708"/>
      <c r="AP1020" s="708"/>
      <c r="AQ1020" s="708"/>
      <c r="AR1020" s="708"/>
      <c r="AS1020" s="708"/>
      <c r="AT1020" s="708"/>
      <c r="AU1020" s="708"/>
      <c r="AV1020" s="708"/>
      <c r="AW1020" s="708"/>
      <c r="AX1020" s="708"/>
      <c r="AY1020" s="708"/>
      <c r="AZ1020" s="708"/>
      <c r="BA1020" s="708"/>
      <c r="BB1020" s="708"/>
      <c r="BC1020" s="708"/>
      <c r="BD1020" s="708"/>
      <c r="BE1020" s="708"/>
      <c r="BF1020" s="708"/>
      <c r="BG1020" s="708"/>
      <c r="BH1020" s="708"/>
      <c r="BI1020" s="708"/>
      <c r="BJ1020" s="708"/>
      <c r="BK1020" s="708"/>
      <c r="BL1020" s="708"/>
      <c r="BM1020" s="708"/>
    </row>
    <row r="1021">
      <c r="A1021" s="704"/>
      <c r="B1021" s="708"/>
      <c r="C1021" s="765"/>
      <c r="D1021" s="708"/>
      <c r="E1021" s="708"/>
      <c r="F1021" s="708"/>
      <c r="G1021" s="708"/>
      <c r="H1021" s="708"/>
      <c r="I1021" s="708"/>
      <c r="J1021" s="708"/>
      <c r="K1021" s="708"/>
      <c r="L1021" s="708"/>
      <c r="M1021" s="708"/>
      <c r="N1021" s="708"/>
      <c r="O1021" s="708"/>
      <c r="P1021" s="708"/>
      <c r="Q1021" s="708"/>
      <c r="R1021" s="708"/>
      <c r="S1021" s="708"/>
      <c r="T1021" s="708"/>
      <c r="U1021" s="708"/>
      <c r="V1021" s="708"/>
      <c r="W1021" s="708"/>
      <c r="X1021" s="708"/>
      <c r="Y1021" s="708"/>
      <c r="Z1021" s="708"/>
      <c r="AA1021" s="708"/>
      <c r="AB1021" s="708"/>
      <c r="AC1021" s="708"/>
      <c r="AD1021" s="708"/>
      <c r="AE1021" s="708"/>
      <c r="AF1021" s="708"/>
      <c r="AG1021" s="708"/>
      <c r="AH1021" s="708"/>
      <c r="AI1021" s="708"/>
      <c r="AJ1021" s="708"/>
      <c r="AK1021" s="708"/>
      <c r="AL1021" s="708"/>
      <c r="AM1021" s="708"/>
      <c r="AN1021" s="708"/>
      <c r="AO1021" s="708"/>
      <c r="AP1021" s="708"/>
      <c r="AQ1021" s="708"/>
      <c r="AR1021" s="708"/>
      <c r="AS1021" s="708"/>
      <c r="AT1021" s="708"/>
      <c r="AU1021" s="708"/>
      <c r="AV1021" s="708"/>
      <c r="AW1021" s="708"/>
      <c r="AX1021" s="708"/>
      <c r="AY1021" s="708"/>
      <c r="AZ1021" s="708"/>
      <c r="BA1021" s="708"/>
      <c r="BB1021" s="708"/>
      <c r="BC1021" s="708"/>
      <c r="BD1021" s="708"/>
      <c r="BE1021" s="708"/>
      <c r="BF1021" s="708"/>
      <c r="BG1021" s="708"/>
      <c r="BH1021" s="708"/>
      <c r="BI1021" s="708"/>
      <c r="BJ1021" s="708"/>
      <c r="BK1021" s="708"/>
      <c r="BL1021" s="708"/>
      <c r="BM1021" s="708"/>
    </row>
    <row r="1022">
      <c r="A1022" s="704"/>
      <c r="B1022" s="708"/>
      <c r="C1022" s="765"/>
      <c r="D1022" s="708"/>
      <c r="E1022" s="708"/>
      <c r="F1022" s="708"/>
      <c r="G1022" s="708"/>
      <c r="H1022" s="708"/>
      <c r="I1022" s="708"/>
      <c r="J1022" s="708"/>
      <c r="K1022" s="708"/>
      <c r="L1022" s="708"/>
      <c r="M1022" s="708"/>
      <c r="N1022" s="708"/>
      <c r="O1022" s="708"/>
      <c r="P1022" s="708"/>
      <c r="Q1022" s="708"/>
      <c r="R1022" s="708"/>
      <c r="S1022" s="708"/>
      <c r="T1022" s="708"/>
      <c r="U1022" s="708"/>
      <c r="V1022" s="708"/>
      <c r="W1022" s="708"/>
      <c r="X1022" s="708"/>
      <c r="Y1022" s="708"/>
      <c r="Z1022" s="708"/>
      <c r="AA1022" s="708"/>
      <c r="AB1022" s="708"/>
      <c r="AC1022" s="708"/>
      <c r="AD1022" s="708"/>
      <c r="AE1022" s="708"/>
      <c r="AF1022" s="708"/>
      <c r="AG1022" s="708"/>
      <c r="AH1022" s="708"/>
      <c r="AI1022" s="708"/>
      <c r="AJ1022" s="708"/>
      <c r="AK1022" s="708"/>
      <c r="AL1022" s="708"/>
      <c r="AM1022" s="708"/>
      <c r="AN1022" s="708"/>
      <c r="AO1022" s="708"/>
      <c r="AP1022" s="708"/>
      <c r="AQ1022" s="708"/>
      <c r="AR1022" s="708"/>
      <c r="AS1022" s="708"/>
      <c r="AT1022" s="708"/>
      <c r="AU1022" s="708"/>
      <c r="AV1022" s="708"/>
      <c r="AW1022" s="708"/>
      <c r="AX1022" s="708"/>
      <c r="AY1022" s="708"/>
      <c r="AZ1022" s="708"/>
      <c r="BA1022" s="708"/>
      <c r="BB1022" s="708"/>
      <c r="BC1022" s="708"/>
      <c r="BD1022" s="708"/>
      <c r="BE1022" s="708"/>
      <c r="BF1022" s="708"/>
      <c r="BG1022" s="708"/>
      <c r="BH1022" s="708"/>
      <c r="BI1022" s="708"/>
      <c r="BJ1022" s="708"/>
      <c r="BK1022" s="708"/>
      <c r="BL1022" s="708"/>
      <c r="BM1022" s="708"/>
    </row>
    <row r="1023">
      <c r="A1023" s="704"/>
      <c r="B1023" s="708"/>
      <c r="C1023" s="765"/>
      <c r="D1023" s="708"/>
      <c r="E1023" s="708"/>
      <c r="F1023" s="708"/>
      <c r="G1023" s="708"/>
      <c r="H1023" s="708"/>
      <c r="I1023" s="708"/>
      <c r="J1023" s="708"/>
      <c r="K1023" s="708"/>
      <c r="L1023" s="708"/>
      <c r="M1023" s="708"/>
      <c r="N1023" s="708"/>
      <c r="O1023" s="708"/>
      <c r="P1023" s="708"/>
      <c r="Q1023" s="708"/>
      <c r="R1023" s="708"/>
      <c r="S1023" s="708"/>
      <c r="T1023" s="708"/>
      <c r="U1023" s="708"/>
      <c r="V1023" s="708"/>
      <c r="W1023" s="708"/>
      <c r="X1023" s="708"/>
      <c r="Y1023" s="708"/>
      <c r="Z1023" s="708"/>
      <c r="AA1023" s="708"/>
      <c r="AB1023" s="708"/>
      <c r="AC1023" s="708"/>
      <c r="AD1023" s="708"/>
      <c r="AE1023" s="708"/>
      <c r="AF1023" s="708"/>
      <c r="AG1023" s="708"/>
      <c r="AH1023" s="708"/>
      <c r="AI1023" s="708"/>
      <c r="AJ1023" s="708"/>
      <c r="AK1023" s="708"/>
      <c r="AL1023" s="708"/>
      <c r="AM1023" s="708"/>
      <c r="AN1023" s="708"/>
      <c r="AO1023" s="708"/>
      <c r="AP1023" s="708"/>
      <c r="AQ1023" s="708"/>
      <c r="AR1023" s="708"/>
      <c r="AS1023" s="708"/>
      <c r="AT1023" s="708"/>
      <c r="AU1023" s="708"/>
      <c r="AV1023" s="708"/>
      <c r="AW1023" s="708"/>
      <c r="AX1023" s="708"/>
      <c r="AY1023" s="708"/>
      <c r="AZ1023" s="708"/>
      <c r="BA1023" s="708"/>
      <c r="BB1023" s="708"/>
      <c r="BC1023" s="708"/>
      <c r="BD1023" s="708"/>
      <c r="BE1023" s="708"/>
      <c r="BF1023" s="708"/>
      <c r="BG1023" s="708"/>
      <c r="BH1023" s="708"/>
      <c r="BI1023" s="708"/>
      <c r="BJ1023" s="708"/>
      <c r="BK1023" s="708"/>
      <c r="BL1023" s="708"/>
      <c r="BM1023" s="708"/>
    </row>
    <row r="1024">
      <c r="A1024" s="704"/>
      <c r="B1024" s="708"/>
      <c r="C1024" s="765"/>
      <c r="D1024" s="708"/>
      <c r="E1024" s="708"/>
      <c r="F1024" s="708"/>
      <c r="G1024" s="708"/>
      <c r="H1024" s="708"/>
      <c r="I1024" s="708"/>
      <c r="J1024" s="708"/>
      <c r="K1024" s="708"/>
      <c r="L1024" s="708"/>
      <c r="M1024" s="708"/>
      <c r="N1024" s="708"/>
      <c r="O1024" s="708"/>
      <c r="P1024" s="708"/>
      <c r="Q1024" s="708"/>
      <c r="R1024" s="708"/>
      <c r="S1024" s="708"/>
      <c r="T1024" s="708"/>
      <c r="U1024" s="708"/>
      <c r="V1024" s="708"/>
      <c r="W1024" s="708"/>
      <c r="X1024" s="708"/>
      <c r="Y1024" s="708"/>
      <c r="Z1024" s="708"/>
      <c r="AA1024" s="708"/>
      <c r="AB1024" s="708"/>
      <c r="AC1024" s="708"/>
      <c r="AD1024" s="708"/>
      <c r="AE1024" s="708"/>
      <c r="AF1024" s="708"/>
      <c r="AG1024" s="708"/>
      <c r="AH1024" s="708"/>
      <c r="AI1024" s="708"/>
      <c r="AJ1024" s="708"/>
      <c r="AK1024" s="708"/>
      <c r="AL1024" s="708"/>
      <c r="AM1024" s="708"/>
      <c r="AN1024" s="708"/>
      <c r="AO1024" s="708"/>
      <c r="AP1024" s="708"/>
      <c r="AQ1024" s="708"/>
      <c r="AR1024" s="708"/>
      <c r="AS1024" s="708"/>
      <c r="AT1024" s="708"/>
      <c r="AU1024" s="708"/>
      <c r="AV1024" s="708"/>
      <c r="AW1024" s="708"/>
      <c r="AX1024" s="708"/>
      <c r="AY1024" s="708"/>
      <c r="AZ1024" s="708"/>
      <c r="BA1024" s="708"/>
      <c r="BB1024" s="708"/>
      <c r="BC1024" s="708"/>
      <c r="BD1024" s="708"/>
      <c r="BE1024" s="708"/>
      <c r="BF1024" s="708"/>
      <c r="BG1024" s="708"/>
      <c r="BH1024" s="708"/>
      <c r="BI1024" s="708"/>
      <c r="BJ1024" s="708"/>
      <c r="BK1024" s="708"/>
      <c r="BL1024" s="708"/>
      <c r="BM1024" s="708"/>
    </row>
    <row r="1025">
      <c r="A1025" s="704"/>
      <c r="B1025" s="708"/>
      <c r="C1025" s="765"/>
      <c r="D1025" s="708"/>
      <c r="E1025" s="708"/>
      <c r="F1025" s="708"/>
      <c r="G1025" s="708"/>
      <c r="H1025" s="708"/>
      <c r="I1025" s="708"/>
      <c r="J1025" s="708"/>
      <c r="K1025" s="708"/>
      <c r="L1025" s="708"/>
      <c r="M1025" s="708"/>
      <c r="N1025" s="708"/>
      <c r="O1025" s="708"/>
      <c r="P1025" s="708"/>
      <c r="Q1025" s="708"/>
      <c r="R1025" s="708"/>
      <c r="S1025" s="708"/>
      <c r="T1025" s="708"/>
      <c r="U1025" s="708"/>
      <c r="V1025" s="708"/>
      <c r="W1025" s="708"/>
      <c r="X1025" s="708"/>
      <c r="Y1025" s="708"/>
      <c r="Z1025" s="708"/>
      <c r="AA1025" s="708"/>
      <c r="AB1025" s="708"/>
      <c r="AC1025" s="708"/>
      <c r="AD1025" s="708"/>
      <c r="AE1025" s="708"/>
      <c r="AF1025" s="708"/>
      <c r="AG1025" s="708"/>
      <c r="AH1025" s="708"/>
      <c r="AI1025" s="708"/>
      <c r="AJ1025" s="708"/>
      <c r="AK1025" s="708"/>
      <c r="AL1025" s="708"/>
      <c r="AM1025" s="708"/>
      <c r="AN1025" s="708"/>
      <c r="AO1025" s="708"/>
      <c r="AP1025" s="708"/>
      <c r="AQ1025" s="708"/>
      <c r="AR1025" s="708"/>
      <c r="AS1025" s="708"/>
      <c r="AT1025" s="708"/>
      <c r="AU1025" s="708"/>
      <c r="AV1025" s="708"/>
      <c r="AW1025" s="708"/>
      <c r="AX1025" s="708"/>
      <c r="AY1025" s="708"/>
      <c r="AZ1025" s="708"/>
      <c r="BA1025" s="708"/>
      <c r="BB1025" s="708"/>
      <c r="BC1025" s="708"/>
      <c r="BD1025" s="708"/>
      <c r="BE1025" s="708"/>
      <c r="BF1025" s="708"/>
      <c r="BG1025" s="708"/>
      <c r="BH1025" s="708"/>
      <c r="BI1025" s="708"/>
      <c r="BJ1025" s="708"/>
      <c r="BK1025" s="708"/>
      <c r="BL1025" s="708"/>
      <c r="BM1025" s="708"/>
    </row>
    <row r="1026">
      <c r="A1026" s="704"/>
      <c r="B1026" s="708"/>
      <c r="C1026" s="765"/>
      <c r="D1026" s="708"/>
      <c r="E1026" s="708"/>
      <c r="F1026" s="708"/>
      <c r="G1026" s="708"/>
      <c r="H1026" s="708"/>
      <c r="I1026" s="708"/>
      <c r="J1026" s="708"/>
      <c r="K1026" s="708"/>
      <c r="L1026" s="708"/>
      <c r="M1026" s="708"/>
      <c r="N1026" s="708"/>
      <c r="O1026" s="708"/>
      <c r="P1026" s="708"/>
      <c r="Q1026" s="708"/>
      <c r="R1026" s="708"/>
      <c r="S1026" s="708"/>
      <c r="T1026" s="708"/>
      <c r="U1026" s="708"/>
      <c r="V1026" s="708"/>
      <c r="W1026" s="708"/>
      <c r="X1026" s="708"/>
      <c r="Y1026" s="708"/>
      <c r="Z1026" s="708"/>
      <c r="AA1026" s="708"/>
      <c r="AB1026" s="708"/>
      <c r="AC1026" s="708"/>
      <c r="AD1026" s="708"/>
      <c r="AE1026" s="708"/>
      <c r="AF1026" s="708"/>
      <c r="AG1026" s="708"/>
      <c r="AH1026" s="708"/>
      <c r="AI1026" s="708"/>
      <c r="AJ1026" s="708"/>
      <c r="AK1026" s="708"/>
      <c r="AL1026" s="708"/>
      <c r="AM1026" s="708"/>
      <c r="AN1026" s="708"/>
      <c r="AO1026" s="708"/>
      <c r="AP1026" s="708"/>
      <c r="AQ1026" s="708"/>
      <c r="AR1026" s="708"/>
      <c r="AS1026" s="708"/>
      <c r="AT1026" s="708"/>
      <c r="AU1026" s="708"/>
      <c r="AV1026" s="708"/>
      <c r="AW1026" s="708"/>
      <c r="AX1026" s="708"/>
      <c r="AY1026" s="708"/>
      <c r="AZ1026" s="708"/>
      <c r="BA1026" s="708"/>
      <c r="BB1026" s="708"/>
      <c r="BC1026" s="708"/>
      <c r="BD1026" s="708"/>
      <c r="BE1026" s="708"/>
      <c r="BF1026" s="708"/>
      <c r="BG1026" s="708"/>
      <c r="BH1026" s="708"/>
      <c r="BI1026" s="708"/>
      <c r="BJ1026" s="708"/>
      <c r="BK1026" s="708"/>
      <c r="BL1026" s="708"/>
      <c r="BM1026" s="708"/>
    </row>
    <row r="1027">
      <c r="A1027" s="704"/>
      <c r="B1027" s="708"/>
      <c r="C1027" s="765"/>
      <c r="D1027" s="708"/>
      <c r="E1027" s="708"/>
      <c r="F1027" s="708"/>
      <c r="G1027" s="708"/>
      <c r="H1027" s="708"/>
      <c r="I1027" s="708"/>
      <c r="J1027" s="708"/>
      <c r="K1027" s="708"/>
      <c r="L1027" s="708"/>
      <c r="M1027" s="708"/>
      <c r="N1027" s="708"/>
      <c r="O1027" s="708"/>
      <c r="P1027" s="708"/>
      <c r="Q1027" s="708"/>
      <c r="R1027" s="708"/>
      <c r="S1027" s="708"/>
      <c r="T1027" s="708"/>
      <c r="U1027" s="708"/>
      <c r="V1027" s="708"/>
      <c r="W1027" s="708"/>
      <c r="X1027" s="708"/>
      <c r="Y1027" s="708"/>
      <c r="Z1027" s="708"/>
      <c r="AA1027" s="708"/>
      <c r="AB1027" s="708"/>
      <c r="AC1027" s="708"/>
      <c r="AD1027" s="708"/>
      <c r="AE1027" s="708"/>
      <c r="AF1027" s="708"/>
      <c r="AG1027" s="708"/>
      <c r="AH1027" s="708"/>
      <c r="AI1027" s="708"/>
      <c r="AJ1027" s="708"/>
      <c r="AK1027" s="708"/>
      <c r="AL1027" s="708"/>
      <c r="AM1027" s="708"/>
      <c r="AN1027" s="708"/>
      <c r="AO1027" s="708"/>
      <c r="AP1027" s="708"/>
      <c r="AQ1027" s="708"/>
      <c r="AR1027" s="708"/>
      <c r="AS1027" s="708"/>
      <c r="AT1027" s="708"/>
      <c r="AU1027" s="708"/>
      <c r="AV1027" s="708"/>
      <c r="AW1027" s="708"/>
      <c r="AX1027" s="708"/>
      <c r="AY1027" s="708"/>
      <c r="AZ1027" s="708"/>
      <c r="BA1027" s="708"/>
      <c r="BB1027" s="708"/>
      <c r="BC1027" s="708"/>
      <c r="BD1027" s="708"/>
      <c r="BE1027" s="708"/>
      <c r="BF1027" s="708"/>
      <c r="BG1027" s="708"/>
      <c r="BH1027" s="708"/>
      <c r="BI1027" s="708"/>
      <c r="BJ1027" s="708"/>
      <c r="BK1027" s="708"/>
      <c r="BL1027" s="708"/>
      <c r="BM1027" s="708"/>
    </row>
    <row r="1028">
      <c r="A1028" s="704"/>
      <c r="B1028" s="708"/>
      <c r="C1028" s="765"/>
      <c r="D1028" s="708"/>
      <c r="E1028" s="708"/>
      <c r="F1028" s="708"/>
      <c r="G1028" s="708"/>
      <c r="H1028" s="708"/>
      <c r="I1028" s="708"/>
      <c r="J1028" s="708"/>
      <c r="K1028" s="708"/>
      <c r="L1028" s="708"/>
      <c r="M1028" s="708"/>
      <c r="N1028" s="708"/>
      <c r="O1028" s="708"/>
      <c r="P1028" s="708"/>
      <c r="Q1028" s="708"/>
      <c r="R1028" s="708"/>
      <c r="S1028" s="708"/>
      <c r="T1028" s="708"/>
      <c r="U1028" s="708"/>
      <c r="V1028" s="708"/>
      <c r="W1028" s="708"/>
      <c r="X1028" s="708"/>
      <c r="Y1028" s="708"/>
      <c r="Z1028" s="708"/>
      <c r="AA1028" s="708"/>
      <c r="AB1028" s="708"/>
      <c r="AC1028" s="708"/>
      <c r="AD1028" s="708"/>
      <c r="AE1028" s="708"/>
      <c r="AF1028" s="708"/>
      <c r="AG1028" s="708"/>
      <c r="AH1028" s="708"/>
      <c r="AI1028" s="708"/>
      <c r="AJ1028" s="708"/>
      <c r="AK1028" s="708"/>
      <c r="AL1028" s="708"/>
      <c r="AM1028" s="708"/>
      <c r="AN1028" s="708"/>
      <c r="AO1028" s="708"/>
      <c r="AP1028" s="708"/>
      <c r="AQ1028" s="708"/>
      <c r="AR1028" s="708"/>
      <c r="AS1028" s="708"/>
      <c r="AT1028" s="708"/>
      <c r="AU1028" s="708"/>
      <c r="AV1028" s="708"/>
      <c r="AW1028" s="708"/>
      <c r="AX1028" s="708"/>
      <c r="AY1028" s="708"/>
      <c r="AZ1028" s="708"/>
      <c r="BA1028" s="708"/>
      <c r="BB1028" s="708"/>
      <c r="BC1028" s="708"/>
      <c r="BD1028" s="708"/>
      <c r="BE1028" s="708"/>
      <c r="BF1028" s="708"/>
      <c r="BG1028" s="708"/>
      <c r="BH1028" s="708"/>
      <c r="BI1028" s="708"/>
      <c r="BJ1028" s="708"/>
      <c r="BK1028" s="708"/>
      <c r="BL1028" s="708"/>
      <c r="BM1028" s="708"/>
    </row>
    <row r="1029">
      <c r="A1029" s="704"/>
      <c r="B1029" s="708"/>
      <c r="C1029" s="765"/>
      <c r="D1029" s="708"/>
      <c r="E1029" s="708"/>
      <c r="F1029" s="708"/>
      <c r="G1029" s="708"/>
      <c r="H1029" s="708"/>
      <c r="I1029" s="708"/>
      <c r="J1029" s="708"/>
      <c r="K1029" s="708"/>
      <c r="L1029" s="708"/>
      <c r="M1029" s="708"/>
      <c r="N1029" s="708"/>
      <c r="O1029" s="708"/>
      <c r="P1029" s="708"/>
      <c r="Q1029" s="708"/>
      <c r="R1029" s="708"/>
      <c r="S1029" s="708"/>
      <c r="T1029" s="708"/>
      <c r="U1029" s="708"/>
      <c r="V1029" s="708"/>
      <c r="W1029" s="708"/>
      <c r="X1029" s="708"/>
      <c r="Y1029" s="708"/>
      <c r="Z1029" s="708"/>
      <c r="AA1029" s="708"/>
      <c r="AB1029" s="708"/>
      <c r="AC1029" s="708"/>
      <c r="AD1029" s="708"/>
      <c r="AE1029" s="708"/>
      <c r="AF1029" s="708"/>
      <c r="AG1029" s="708"/>
      <c r="AH1029" s="708"/>
      <c r="AI1029" s="708"/>
      <c r="AJ1029" s="708"/>
      <c r="AK1029" s="708"/>
      <c r="AL1029" s="708"/>
      <c r="AM1029" s="708"/>
      <c r="AN1029" s="708"/>
      <c r="AO1029" s="708"/>
      <c r="AP1029" s="708"/>
      <c r="AQ1029" s="708"/>
      <c r="AR1029" s="708"/>
      <c r="AS1029" s="708"/>
      <c r="AT1029" s="708"/>
      <c r="AU1029" s="708"/>
      <c r="AV1029" s="708"/>
      <c r="AW1029" s="708"/>
      <c r="AX1029" s="708"/>
      <c r="AY1029" s="708"/>
      <c r="AZ1029" s="708"/>
      <c r="BA1029" s="708"/>
      <c r="BB1029" s="708"/>
      <c r="BC1029" s="708"/>
      <c r="BD1029" s="708"/>
      <c r="BE1029" s="708"/>
      <c r="BF1029" s="708"/>
      <c r="BG1029" s="708"/>
      <c r="BH1029" s="708"/>
      <c r="BI1029" s="708"/>
      <c r="BJ1029" s="708"/>
      <c r="BK1029" s="708"/>
      <c r="BL1029" s="708"/>
      <c r="BM1029" s="708"/>
    </row>
    <row r="1030">
      <c r="A1030" s="704"/>
      <c r="B1030" s="708"/>
      <c r="C1030" s="765"/>
      <c r="D1030" s="708"/>
      <c r="E1030" s="708"/>
      <c r="F1030" s="708"/>
      <c r="G1030" s="708"/>
      <c r="H1030" s="708"/>
      <c r="I1030" s="708"/>
      <c r="J1030" s="708"/>
      <c r="K1030" s="708"/>
      <c r="L1030" s="708"/>
      <c r="M1030" s="708"/>
      <c r="N1030" s="708"/>
      <c r="O1030" s="708"/>
      <c r="P1030" s="708"/>
      <c r="Q1030" s="708"/>
      <c r="R1030" s="708"/>
      <c r="S1030" s="708"/>
      <c r="T1030" s="708"/>
      <c r="U1030" s="708"/>
      <c r="V1030" s="708"/>
      <c r="W1030" s="708"/>
      <c r="X1030" s="708"/>
      <c r="Y1030" s="708"/>
      <c r="Z1030" s="708"/>
      <c r="AA1030" s="708"/>
      <c r="AB1030" s="708"/>
      <c r="AC1030" s="708"/>
      <c r="AD1030" s="708"/>
      <c r="AE1030" s="708"/>
      <c r="AF1030" s="708"/>
      <c r="AG1030" s="708"/>
      <c r="AH1030" s="708"/>
      <c r="AI1030" s="708"/>
      <c r="AJ1030" s="708"/>
      <c r="AK1030" s="708"/>
      <c r="AL1030" s="708"/>
      <c r="AM1030" s="708"/>
      <c r="AN1030" s="708"/>
      <c r="AO1030" s="708"/>
      <c r="AP1030" s="708"/>
      <c r="AQ1030" s="708"/>
      <c r="AR1030" s="708"/>
      <c r="AS1030" s="708"/>
      <c r="AT1030" s="708"/>
      <c r="AU1030" s="708"/>
      <c r="AV1030" s="708"/>
      <c r="AW1030" s="708"/>
      <c r="AX1030" s="708"/>
      <c r="AY1030" s="708"/>
      <c r="AZ1030" s="708"/>
      <c r="BA1030" s="708"/>
      <c r="BB1030" s="708"/>
      <c r="BC1030" s="708"/>
      <c r="BD1030" s="708"/>
      <c r="BE1030" s="708"/>
      <c r="BF1030" s="708"/>
      <c r="BG1030" s="708"/>
      <c r="BH1030" s="708"/>
      <c r="BI1030" s="708"/>
      <c r="BJ1030" s="708"/>
      <c r="BK1030" s="708"/>
      <c r="BL1030" s="708"/>
      <c r="BM1030" s="708"/>
    </row>
    <row r="1031">
      <c r="A1031" s="704"/>
      <c r="B1031" s="708"/>
      <c r="C1031" s="765"/>
      <c r="D1031" s="708"/>
      <c r="E1031" s="708"/>
      <c r="F1031" s="708"/>
      <c r="G1031" s="708"/>
      <c r="H1031" s="708"/>
      <c r="I1031" s="708"/>
      <c r="J1031" s="708"/>
      <c r="K1031" s="708"/>
      <c r="L1031" s="708"/>
      <c r="M1031" s="708"/>
      <c r="N1031" s="708"/>
      <c r="O1031" s="708"/>
      <c r="P1031" s="708"/>
      <c r="Q1031" s="708"/>
      <c r="R1031" s="708"/>
      <c r="S1031" s="708"/>
      <c r="T1031" s="708"/>
      <c r="U1031" s="708"/>
      <c r="V1031" s="708"/>
      <c r="W1031" s="708"/>
      <c r="X1031" s="708"/>
      <c r="Y1031" s="708"/>
      <c r="Z1031" s="708"/>
      <c r="AA1031" s="708"/>
      <c r="AB1031" s="708"/>
      <c r="AC1031" s="708"/>
      <c r="AD1031" s="708"/>
      <c r="AE1031" s="708"/>
      <c r="AF1031" s="708"/>
      <c r="AG1031" s="708"/>
      <c r="AH1031" s="708"/>
      <c r="AI1031" s="708"/>
      <c r="AJ1031" s="708"/>
      <c r="AK1031" s="708"/>
      <c r="AL1031" s="708"/>
      <c r="AM1031" s="708"/>
      <c r="AN1031" s="708"/>
      <c r="AO1031" s="708"/>
      <c r="AP1031" s="708"/>
      <c r="AQ1031" s="708"/>
      <c r="AR1031" s="708"/>
      <c r="AS1031" s="708"/>
      <c r="AT1031" s="708"/>
      <c r="AU1031" s="708"/>
      <c r="AV1031" s="708"/>
      <c r="AW1031" s="708"/>
      <c r="AX1031" s="708"/>
      <c r="AY1031" s="708"/>
      <c r="AZ1031" s="708"/>
      <c r="BA1031" s="708"/>
      <c r="BB1031" s="708"/>
      <c r="BC1031" s="708"/>
      <c r="BD1031" s="708"/>
      <c r="BE1031" s="708"/>
      <c r="BF1031" s="708"/>
      <c r="BG1031" s="708"/>
      <c r="BH1031" s="708"/>
      <c r="BI1031" s="708"/>
      <c r="BJ1031" s="708"/>
      <c r="BK1031" s="708"/>
      <c r="BL1031" s="708"/>
      <c r="BM1031" s="708"/>
    </row>
    <row r="1032">
      <c r="A1032" s="704"/>
      <c r="B1032" s="708"/>
      <c r="C1032" s="765"/>
      <c r="D1032" s="708"/>
      <c r="E1032" s="708"/>
      <c r="F1032" s="708"/>
      <c r="G1032" s="708"/>
      <c r="H1032" s="708"/>
      <c r="I1032" s="708"/>
      <c r="J1032" s="708"/>
      <c r="K1032" s="708"/>
      <c r="L1032" s="708"/>
      <c r="M1032" s="708"/>
      <c r="N1032" s="708"/>
      <c r="O1032" s="708"/>
      <c r="P1032" s="708"/>
      <c r="Q1032" s="708"/>
      <c r="R1032" s="708"/>
      <c r="S1032" s="708"/>
      <c r="T1032" s="708"/>
      <c r="U1032" s="708"/>
      <c r="V1032" s="708"/>
      <c r="W1032" s="708"/>
      <c r="X1032" s="708"/>
      <c r="Y1032" s="708"/>
      <c r="Z1032" s="708"/>
      <c r="AA1032" s="708"/>
      <c r="AB1032" s="708"/>
      <c r="AC1032" s="708"/>
      <c r="AD1032" s="708"/>
      <c r="AE1032" s="708"/>
      <c r="AF1032" s="708"/>
      <c r="AG1032" s="708"/>
      <c r="AH1032" s="708"/>
      <c r="AI1032" s="708"/>
      <c r="AJ1032" s="708"/>
      <c r="AK1032" s="708"/>
      <c r="AL1032" s="708"/>
      <c r="AM1032" s="708"/>
      <c r="AN1032" s="708"/>
      <c r="AO1032" s="708"/>
      <c r="AP1032" s="708"/>
      <c r="AQ1032" s="708"/>
      <c r="AR1032" s="708"/>
      <c r="AS1032" s="708"/>
      <c r="AT1032" s="708"/>
      <c r="AU1032" s="708"/>
      <c r="AV1032" s="708"/>
      <c r="AW1032" s="708"/>
      <c r="AX1032" s="708"/>
      <c r="AY1032" s="708"/>
      <c r="AZ1032" s="708"/>
      <c r="BA1032" s="708"/>
      <c r="BB1032" s="708"/>
      <c r="BC1032" s="708"/>
      <c r="BD1032" s="708"/>
      <c r="BE1032" s="708"/>
      <c r="BF1032" s="708"/>
      <c r="BG1032" s="708"/>
      <c r="BH1032" s="708"/>
      <c r="BI1032" s="708"/>
      <c r="BJ1032" s="708"/>
      <c r="BK1032" s="708"/>
      <c r="BL1032" s="708"/>
      <c r="BM1032" s="708"/>
    </row>
    <row r="1033">
      <c r="A1033" s="704"/>
      <c r="B1033" s="708"/>
      <c r="C1033" s="765"/>
      <c r="D1033" s="708"/>
      <c r="E1033" s="708"/>
      <c r="F1033" s="708"/>
      <c r="G1033" s="708"/>
      <c r="H1033" s="708"/>
      <c r="I1033" s="708"/>
      <c r="J1033" s="708"/>
      <c r="K1033" s="708"/>
      <c r="L1033" s="708"/>
      <c r="M1033" s="708"/>
      <c r="N1033" s="708"/>
      <c r="O1033" s="708"/>
      <c r="P1033" s="708"/>
      <c r="Q1033" s="708"/>
      <c r="R1033" s="708"/>
      <c r="S1033" s="708"/>
      <c r="T1033" s="708"/>
      <c r="U1033" s="708"/>
      <c r="V1033" s="708"/>
      <c r="W1033" s="708"/>
      <c r="X1033" s="708"/>
      <c r="Y1033" s="708"/>
      <c r="Z1033" s="708"/>
      <c r="AA1033" s="708"/>
      <c r="AB1033" s="708"/>
      <c r="AC1033" s="708"/>
      <c r="AD1033" s="708"/>
      <c r="AE1033" s="708"/>
      <c r="AF1033" s="708"/>
      <c r="AG1033" s="708"/>
      <c r="AH1033" s="708"/>
      <c r="AI1033" s="708"/>
      <c r="AJ1033" s="708"/>
      <c r="AK1033" s="708"/>
      <c r="AL1033" s="708"/>
      <c r="AM1033" s="708"/>
      <c r="AN1033" s="708"/>
      <c r="AO1033" s="708"/>
      <c r="AP1033" s="708"/>
      <c r="AQ1033" s="708"/>
      <c r="AR1033" s="708"/>
      <c r="AS1033" s="708"/>
      <c r="AT1033" s="708"/>
      <c r="AU1033" s="708"/>
      <c r="AV1033" s="708"/>
      <c r="AW1033" s="708"/>
      <c r="AX1033" s="708"/>
      <c r="AY1033" s="708"/>
      <c r="AZ1033" s="708"/>
      <c r="BA1033" s="708"/>
      <c r="BB1033" s="708"/>
      <c r="BC1033" s="708"/>
      <c r="BD1033" s="708"/>
      <c r="BE1033" s="708"/>
      <c r="BF1033" s="708"/>
      <c r="BG1033" s="708"/>
      <c r="BH1033" s="708"/>
      <c r="BI1033" s="708"/>
      <c r="BJ1033" s="708"/>
      <c r="BK1033" s="708"/>
      <c r="BL1033" s="708"/>
      <c r="BM1033" s="708"/>
    </row>
    <row r="1034">
      <c r="A1034" s="704"/>
      <c r="B1034" s="708"/>
      <c r="C1034" s="765"/>
      <c r="D1034" s="708"/>
      <c r="E1034" s="708"/>
      <c r="F1034" s="708"/>
      <c r="G1034" s="708"/>
      <c r="H1034" s="708"/>
      <c r="I1034" s="708"/>
      <c r="J1034" s="708"/>
      <c r="K1034" s="708"/>
      <c r="L1034" s="708"/>
      <c r="M1034" s="708"/>
      <c r="N1034" s="708"/>
      <c r="O1034" s="708"/>
      <c r="P1034" s="708"/>
      <c r="Q1034" s="708"/>
      <c r="R1034" s="708"/>
      <c r="S1034" s="708"/>
      <c r="T1034" s="708"/>
      <c r="U1034" s="708"/>
      <c r="V1034" s="708"/>
      <c r="W1034" s="708"/>
      <c r="X1034" s="708"/>
      <c r="Y1034" s="708"/>
      <c r="Z1034" s="708"/>
      <c r="AA1034" s="708"/>
      <c r="AB1034" s="708"/>
      <c r="AC1034" s="708"/>
      <c r="AD1034" s="708"/>
      <c r="AE1034" s="708"/>
      <c r="AF1034" s="708"/>
      <c r="AG1034" s="708"/>
      <c r="AH1034" s="708"/>
      <c r="AI1034" s="708"/>
      <c r="AJ1034" s="708"/>
      <c r="AK1034" s="708"/>
      <c r="AL1034" s="708"/>
      <c r="AM1034" s="708"/>
      <c r="AN1034" s="708"/>
      <c r="AO1034" s="708"/>
      <c r="AP1034" s="708"/>
      <c r="AQ1034" s="708"/>
      <c r="AR1034" s="708"/>
      <c r="AS1034" s="708"/>
      <c r="AT1034" s="708"/>
      <c r="AU1034" s="708"/>
      <c r="AV1034" s="708"/>
      <c r="AW1034" s="708"/>
      <c r="AX1034" s="708"/>
      <c r="AY1034" s="708"/>
      <c r="AZ1034" s="708"/>
      <c r="BA1034" s="708"/>
      <c r="BB1034" s="708"/>
      <c r="BC1034" s="708"/>
      <c r="BD1034" s="708"/>
      <c r="BE1034" s="708"/>
      <c r="BF1034" s="708"/>
      <c r="BG1034" s="708"/>
      <c r="BH1034" s="708"/>
      <c r="BI1034" s="708"/>
      <c r="BJ1034" s="708"/>
      <c r="BK1034" s="708"/>
      <c r="BL1034" s="708"/>
      <c r="BM1034" s="708"/>
    </row>
    <row r="1035">
      <c r="A1035" s="704"/>
      <c r="B1035" s="708"/>
      <c r="C1035" s="765"/>
      <c r="D1035" s="708"/>
      <c r="E1035" s="708"/>
      <c r="F1035" s="708"/>
      <c r="G1035" s="708"/>
      <c r="H1035" s="708"/>
      <c r="I1035" s="708"/>
      <c r="J1035" s="708"/>
      <c r="K1035" s="708"/>
      <c r="L1035" s="708"/>
      <c r="M1035" s="708"/>
      <c r="N1035" s="708"/>
      <c r="O1035" s="708"/>
      <c r="P1035" s="708"/>
      <c r="Q1035" s="708"/>
      <c r="R1035" s="708"/>
      <c r="S1035" s="708"/>
      <c r="T1035" s="708"/>
      <c r="U1035" s="708"/>
      <c r="V1035" s="708"/>
      <c r="W1035" s="708"/>
      <c r="X1035" s="708"/>
      <c r="Y1035" s="708"/>
      <c r="Z1035" s="708"/>
      <c r="AA1035" s="708"/>
      <c r="AB1035" s="708"/>
      <c r="AC1035" s="708"/>
      <c r="AD1035" s="708"/>
      <c r="AE1035" s="708"/>
      <c r="AF1035" s="708"/>
      <c r="AG1035" s="708"/>
      <c r="AH1035" s="708"/>
      <c r="AI1035" s="708"/>
      <c r="AJ1035" s="708"/>
      <c r="AK1035" s="708"/>
      <c r="AL1035" s="708"/>
      <c r="AM1035" s="708"/>
      <c r="AN1035" s="708"/>
      <c r="AO1035" s="708"/>
      <c r="AP1035" s="708"/>
      <c r="AQ1035" s="708"/>
      <c r="AR1035" s="708"/>
      <c r="AS1035" s="708"/>
      <c r="AT1035" s="708"/>
      <c r="AU1035" s="708"/>
      <c r="AV1035" s="708"/>
      <c r="AW1035" s="708"/>
      <c r="AX1035" s="708"/>
      <c r="AY1035" s="708"/>
      <c r="AZ1035" s="708"/>
      <c r="BA1035" s="708"/>
      <c r="BB1035" s="708"/>
      <c r="BC1035" s="708"/>
      <c r="BD1035" s="708"/>
      <c r="BE1035" s="708"/>
      <c r="BF1035" s="708"/>
      <c r="BG1035" s="708"/>
      <c r="BH1035" s="708"/>
      <c r="BI1035" s="708"/>
      <c r="BJ1035" s="708"/>
      <c r="BK1035" s="708"/>
      <c r="BL1035" s="708"/>
      <c r="BM1035" s="708"/>
    </row>
    <row r="1036">
      <c r="A1036" s="704"/>
      <c r="B1036" s="708"/>
      <c r="C1036" s="765"/>
      <c r="D1036" s="708"/>
      <c r="E1036" s="708"/>
      <c r="F1036" s="708"/>
      <c r="G1036" s="708"/>
      <c r="H1036" s="708"/>
      <c r="I1036" s="708"/>
      <c r="J1036" s="708"/>
      <c r="K1036" s="708"/>
      <c r="L1036" s="708"/>
      <c r="M1036" s="708"/>
      <c r="N1036" s="708"/>
      <c r="O1036" s="708"/>
      <c r="P1036" s="708"/>
      <c r="Q1036" s="708"/>
      <c r="R1036" s="708"/>
      <c r="S1036" s="708"/>
      <c r="T1036" s="708"/>
      <c r="U1036" s="708"/>
      <c r="V1036" s="708"/>
      <c r="W1036" s="708"/>
      <c r="X1036" s="708"/>
      <c r="Y1036" s="708"/>
      <c r="Z1036" s="708"/>
      <c r="AA1036" s="708"/>
      <c r="AB1036" s="708"/>
      <c r="AC1036" s="708"/>
      <c r="AD1036" s="708"/>
      <c r="AE1036" s="708"/>
      <c r="AF1036" s="708"/>
      <c r="AG1036" s="708"/>
      <c r="AH1036" s="708"/>
      <c r="AI1036" s="708"/>
      <c r="AJ1036" s="708"/>
      <c r="AK1036" s="708"/>
      <c r="AL1036" s="708"/>
      <c r="AM1036" s="708"/>
      <c r="AN1036" s="708"/>
      <c r="AO1036" s="708"/>
      <c r="AP1036" s="708"/>
      <c r="AQ1036" s="708"/>
      <c r="AR1036" s="708"/>
      <c r="AS1036" s="708"/>
      <c r="AT1036" s="708"/>
      <c r="AU1036" s="708"/>
      <c r="AV1036" s="708"/>
      <c r="AW1036" s="708"/>
      <c r="AX1036" s="708"/>
      <c r="AY1036" s="708"/>
      <c r="AZ1036" s="708"/>
      <c r="BA1036" s="708"/>
      <c r="BB1036" s="708"/>
      <c r="BC1036" s="708"/>
      <c r="BD1036" s="708"/>
      <c r="BE1036" s="708"/>
      <c r="BF1036" s="708"/>
      <c r="BG1036" s="708"/>
      <c r="BH1036" s="708"/>
      <c r="BI1036" s="708"/>
      <c r="BJ1036" s="708"/>
      <c r="BK1036" s="708"/>
      <c r="BL1036" s="708"/>
      <c r="BM1036" s="708"/>
    </row>
    <row r="1037">
      <c r="A1037" s="704"/>
      <c r="B1037" s="708"/>
      <c r="C1037" s="765"/>
      <c r="D1037" s="708"/>
      <c r="E1037" s="708"/>
      <c r="F1037" s="708"/>
      <c r="G1037" s="708"/>
      <c r="H1037" s="708"/>
      <c r="I1037" s="708"/>
      <c r="J1037" s="708"/>
      <c r="K1037" s="708"/>
      <c r="L1037" s="708"/>
      <c r="M1037" s="708"/>
      <c r="N1037" s="708"/>
      <c r="O1037" s="708"/>
      <c r="P1037" s="708"/>
      <c r="Q1037" s="708"/>
      <c r="R1037" s="708"/>
      <c r="S1037" s="708"/>
      <c r="T1037" s="708"/>
      <c r="U1037" s="708"/>
      <c r="V1037" s="708"/>
      <c r="W1037" s="708"/>
      <c r="X1037" s="708"/>
      <c r="Y1037" s="708"/>
      <c r="Z1037" s="708"/>
      <c r="AA1037" s="708"/>
      <c r="AB1037" s="708"/>
      <c r="AC1037" s="708"/>
      <c r="AD1037" s="708"/>
      <c r="AE1037" s="708"/>
      <c r="AF1037" s="708"/>
      <c r="AG1037" s="708"/>
      <c r="AH1037" s="708"/>
      <c r="AI1037" s="708"/>
      <c r="AJ1037" s="708"/>
      <c r="AK1037" s="708"/>
      <c r="AL1037" s="708"/>
      <c r="AM1037" s="708"/>
      <c r="AN1037" s="708"/>
      <c r="AO1037" s="708"/>
      <c r="AP1037" s="708"/>
      <c r="AQ1037" s="708"/>
      <c r="AR1037" s="708"/>
      <c r="AS1037" s="708"/>
      <c r="AT1037" s="708"/>
      <c r="AU1037" s="708"/>
      <c r="AV1037" s="708"/>
      <c r="AW1037" s="708"/>
      <c r="AX1037" s="708"/>
      <c r="AY1037" s="708"/>
      <c r="AZ1037" s="708"/>
      <c r="BA1037" s="708"/>
      <c r="BB1037" s="708"/>
      <c r="BC1037" s="708"/>
      <c r="BD1037" s="708"/>
      <c r="BE1037" s="708"/>
      <c r="BF1037" s="708"/>
      <c r="BG1037" s="708"/>
      <c r="BH1037" s="708"/>
      <c r="BI1037" s="708"/>
      <c r="BJ1037" s="708"/>
      <c r="BK1037" s="708"/>
      <c r="BL1037" s="708"/>
      <c r="BM1037" s="708"/>
    </row>
    <row r="1038">
      <c r="A1038" s="704"/>
      <c r="B1038" s="708"/>
      <c r="C1038" s="765"/>
      <c r="D1038" s="708"/>
      <c r="E1038" s="708"/>
      <c r="F1038" s="708"/>
      <c r="G1038" s="708"/>
      <c r="H1038" s="708"/>
      <c r="I1038" s="708"/>
      <c r="J1038" s="708"/>
      <c r="K1038" s="708"/>
      <c r="L1038" s="708"/>
      <c r="M1038" s="708"/>
      <c r="N1038" s="708"/>
      <c r="O1038" s="708"/>
      <c r="P1038" s="708"/>
      <c r="Q1038" s="708"/>
      <c r="R1038" s="708"/>
      <c r="S1038" s="708"/>
      <c r="T1038" s="708"/>
      <c r="U1038" s="708"/>
      <c r="V1038" s="708"/>
      <c r="W1038" s="708"/>
      <c r="X1038" s="708"/>
      <c r="Y1038" s="708"/>
      <c r="Z1038" s="708"/>
      <c r="AA1038" s="708"/>
      <c r="AB1038" s="708"/>
      <c r="AC1038" s="708"/>
      <c r="AD1038" s="708"/>
      <c r="AE1038" s="708"/>
      <c r="AF1038" s="708"/>
      <c r="AG1038" s="708"/>
      <c r="AH1038" s="708"/>
      <c r="AI1038" s="708"/>
      <c r="AJ1038" s="708"/>
      <c r="AK1038" s="708"/>
      <c r="AL1038" s="708"/>
      <c r="AM1038" s="708"/>
      <c r="AN1038" s="708"/>
      <c r="AO1038" s="708"/>
      <c r="AP1038" s="708"/>
      <c r="AQ1038" s="708"/>
      <c r="AR1038" s="708"/>
      <c r="AS1038" s="708"/>
      <c r="AT1038" s="708"/>
      <c r="AU1038" s="708"/>
      <c r="AV1038" s="708"/>
      <c r="AW1038" s="708"/>
      <c r="AX1038" s="708"/>
      <c r="AY1038" s="708"/>
      <c r="AZ1038" s="708"/>
      <c r="BA1038" s="708"/>
      <c r="BB1038" s="708"/>
      <c r="BC1038" s="708"/>
      <c r="BD1038" s="708"/>
      <c r="BE1038" s="708"/>
      <c r="BF1038" s="708"/>
      <c r="BG1038" s="708"/>
      <c r="BH1038" s="708"/>
      <c r="BI1038" s="708"/>
      <c r="BJ1038" s="708"/>
      <c r="BK1038" s="708"/>
      <c r="BL1038" s="708"/>
      <c r="BM1038" s="708"/>
    </row>
    <row r="1039">
      <c r="A1039" s="704"/>
      <c r="B1039" s="708"/>
      <c r="C1039" s="765"/>
      <c r="D1039" s="708"/>
      <c r="E1039" s="708"/>
      <c r="F1039" s="708"/>
      <c r="G1039" s="708"/>
      <c r="H1039" s="708"/>
      <c r="I1039" s="708"/>
      <c r="J1039" s="708"/>
      <c r="K1039" s="708"/>
      <c r="L1039" s="708"/>
      <c r="M1039" s="708"/>
      <c r="N1039" s="708"/>
      <c r="O1039" s="708"/>
      <c r="P1039" s="708"/>
      <c r="Q1039" s="708"/>
      <c r="R1039" s="708"/>
      <c r="S1039" s="708"/>
      <c r="T1039" s="708"/>
      <c r="U1039" s="708"/>
      <c r="V1039" s="708"/>
      <c r="W1039" s="708"/>
      <c r="X1039" s="708"/>
      <c r="Y1039" s="708"/>
      <c r="Z1039" s="708"/>
      <c r="AA1039" s="708"/>
      <c r="AB1039" s="708"/>
      <c r="AC1039" s="708"/>
      <c r="AD1039" s="708"/>
      <c r="AE1039" s="708"/>
      <c r="AF1039" s="708"/>
      <c r="AG1039" s="708"/>
      <c r="AH1039" s="708"/>
      <c r="AI1039" s="708"/>
      <c r="AJ1039" s="708"/>
      <c r="AK1039" s="708"/>
      <c r="AL1039" s="708"/>
      <c r="AM1039" s="708"/>
      <c r="AN1039" s="708"/>
      <c r="AO1039" s="708"/>
      <c r="AP1039" s="708"/>
      <c r="AQ1039" s="708"/>
      <c r="AR1039" s="708"/>
      <c r="AS1039" s="708"/>
      <c r="AT1039" s="708"/>
      <c r="AU1039" s="708"/>
      <c r="AV1039" s="708"/>
      <c r="AW1039" s="708"/>
      <c r="AX1039" s="708"/>
      <c r="AY1039" s="708"/>
      <c r="AZ1039" s="708"/>
      <c r="BA1039" s="708"/>
      <c r="BB1039" s="708"/>
      <c r="BC1039" s="708"/>
      <c r="BD1039" s="708"/>
      <c r="BE1039" s="708"/>
      <c r="BF1039" s="708"/>
      <c r="BG1039" s="708"/>
      <c r="BH1039" s="708"/>
      <c r="BI1039" s="708"/>
      <c r="BJ1039" s="708"/>
      <c r="BK1039" s="708"/>
      <c r="BL1039" s="708"/>
      <c r="BM1039" s="708"/>
    </row>
    <row r="1040">
      <c r="A1040" s="704"/>
      <c r="B1040" s="708"/>
      <c r="C1040" s="765"/>
      <c r="D1040" s="708"/>
      <c r="E1040" s="708"/>
      <c r="F1040" s="708"/>
      <c r="G1040" s="708"/>
      <c r="H1040" s="708"/>
      <c r="I1040" s="708"/>
      <c r="J1040" s="708"/>
      <c r="K1040" s="708"/>
      <c r="L1040" s="708"/>
      <c r="M1040" s="708"/>
      <c r="N1040" s="708"/>
      <c r="O1040" s="708"/>
      <c r="P1040" s="708"/>
      <c r="Q1040" s="708"/>
      <c r="R1040" s="708"/>
      <c r="S1040" s="708"/>
      <c r="T1040" s="708"/>
      <c r="U1040" s="708"/>
      <c r="V1040" s="708"/>
      <c r="W1040" s="708"/>
      <c r="X1040" s="708"/>
      <c r="Y1040" s="708"/>
      <c r="Z1040" s="708"/>
      <c r="AA1040" s="708"/>
      <c r="AB1040" s="708"/>
      <c r="AC1040" s="708"/>
      <c r="AD1040" s="708"/>
      <c r="AE1040" s="708"/>
      <c r="AF1040" s="708"/>
      <c r="AG1040" s="708"/>
      <c r="AH1040" s="708"/>
      <c r="AI1040" s="708"/>
      <c r="AJ1040" s="708"/>
      <c r="AK1040" s="708"/>
      <c r="AL1040" s="708"/>
      <c r="AM1040" s="708"/>
      <c r="AN1040" s="708"/>
      <c r="AO1040" s="708"/>
      <c r="AP1040" s="708"/>
      <c r="AQ1040" s="708"/>
      <c r="AR1040" s="708"/>
      <c r="AS1040" s="708"/>
      <c r="AT1040" s="708"/>
      <c r="AU1040" s="708"/>
      <c r="AV1040" s="708"/>
      <c r="AW1040" s="708"/>
      <c r="AX1040" s="708"/>
      <c r="AY1040" s="708"/>
      <c r="AZ1040" s="708"/>
      <c r="BA1040" s="708"/>
      <c r="BB1040" s="708"/>
      <c r="BC1040" s="708"/>
      <c r="BD1040" s="708"/>
      <c r="BE1040" s="708"/>
      <c r="BF1040" s="708"/>
      <c r="BG1040" s="708"/>
      <c r="BH1040" s="708"/>
      <c r="BI1040" s="708"/>
      <c r="BJ1040" s="708"/>
      <c r="BK1040" s="708"/>
      <c r="BL1040" s="708"/>
      <c r="BM1040" s="708"/>
    </row>
    <row r="1041">
      <c r="A1041" s="704"/>
      <c r="B1041" s="708"/>
      <c r="C1041" s="765"/>
      <c r="D1041" s="708"/>
      <c r="E1041" s="708"/>
      <c r="F1041" s="708"/>
      <c r="G1041" s="708"/>
      <c r="H1041" s="708"/>
      <c r="I1041" s="708"/>
      <c r="J1041" s="708"/>
      <c r="K1041" s="708"/>
      <c r="L1041" s="708"/>
      <c r="M1041" s="708"/>
      <c r="N1041" s="708"/>
      <c r="O1041" s="708"/>
      <c r="P1041" s="708"/>
      <c r="Q1041" s="708"/>
      <c r="R1041" s="708"/>
      <c r="S1041" s="708"/>
      <c r="T1041" s="708"/>
      <c r="U1041" s="708"/>
      <c r="V1041" s="708"/>
      <c r="W1041" s="708"/>
      <c r="X1041" s="708"/>
      <c r="Y1041" s="708"/>
      <c r="Z1041" s="708"/>
      <c r="AA1041" s="708"/>
      <c r="AB1041" s="708"/>
      <c r="AC1041" s="708"/>
      <c r="AD1041" s="708"/>
      <c r="AE1041" s="708"/>
      <c r="AF1041" s="708"/>
      <c r="AG1041" s="708"/>
      <c r="AH1041" s="708"/>
      <c r="AI1041" s="708"/>
      <c r="AJ1041" s="708"/>
      <c r="AK1041" s="708"/>
      <c r="AL1041" s="708"/>
      <c r="AM1041" s="708"/>
      <c r="AN1041" s="708"/>
      <c r="AO1041" s="708"/>
      <c r="AP1041" s="708"/>
      <c r="AQ1041" s="708"/>
      <c r="AR1041" s="708"/>
      <c r="AS1041" s="708"/>
      <c r="AT1041" s="708"/>
      <c r="AU1041" s="708"/>
      <c r="AV1041" s="708"/>
      <c r="AW1041" s="708"/>
      <c r="AX1041" s="708"/>
      <c r="AY1041" s="708"/>
      <c r="AZ1041" s="708"/>
      <c r="BA1041" s="708"/>
      <c r="BB1041" s="708"/>
      <c r="BC1041" s="708"/>
      <c r="BD1041" s="708"/>
      <c r="BE1041" s="708"/>
      <c r="BF1041" s="708"/>
      <c r="BG1041" s="708"/>
      <c r="BH1041" s="708"/>
      <c r="BI1041" s="708"/>
      <c r="BJ1041" s="708"/>
      <c r="BK1041" s="708"/>
      <c r="BL1041" s="708"/>
      <c r="BM1041" s="708"/>
    </row>
    <row r="1042">
      <c r="A1042" s="704"/>
      <c r="B1042" s="708"/>
      <c r="C1042" s="765"/>
      <c r="D1042" s="708"/>
      <c r="E1042" s="708"/>
      <c r="F1042" s="708"/>
      <c r="G1042" s="708"/>
      <c r="H1042" s="708"/>
      <c r="I1042" s="708"/>
      <c r="J1042" s="708"/>
      <c r="K1042" s="708"/>
      <c r="L1042" s="708"/>
      <c r="M1042" s="708"/>
      <c r="N1042" s="708"/>
      <c r="O1042" s="708"/>
      <c r="P1042" s="708"/>
      <c r="Q1042" s="708"/>
      <c r="R1042" s="708"/>
      <c r="S1042" s="708"/>
      <c r="T1042" s="708"/>
      <c r="U1042" s="708"/>
      <c r="V1042" s="708"/>
      <c r="W1042" s="708"/>
      <c r="X1042" s="708"/>
      <c r="Y1042" s="708"/>
      <c r="Z1042" s="708"/>
      <c r="AA1042" s="708"/>
      <c r="AB1042" s="708"/>
      <c r="AC1042" s="708"/>
      <c r="AD1042" s="708"/>
      <c r="AE1042" s="708"/>
      <c r="AF1042" s="708"/>
      <c r="AG1042" s="708"/>
      <c r="AH1042" s="708"/>
      <c r="AI1042" s="708"/>
      <c r="AJ1042" s="708"/>
      <c r="AK1042" s="708"/>
      <c r="AL1042" s="708"/>
      <c r="AM1042" s="708"/>
      <c r="AN1042" s="708"/>
      <c r="AO1042" s="708"/>
      <c r="AP1042" s="708"/>
      <c r="AQ1042" s="708"/>
      <c r="AR1042" s="708"/>
      <c r="AS1042" s="708"/>
      <c r="AT1042" s="708"/>
      <c r="AU1042" s="708"/>
      <c r="AV1042" s="708"/>
      <c r="AW1042" s="708"/>
      <c r="AX1042" s="708"/>
      <c r="AY1042" s="708"/>
      <c r="AZ1042" s="708"/>
      <c r="BA1042" s="708"/>
      <c r="BB1042" s="708"/>
      <c r="BC1042" s="708"/>
      <c r="BD1042" s="708"/>
      <c r="BE1042" s="708"/>
      <c r="BF1042" s="708"/>
      <c r="BG1042" s="708"/>
      <c r="BH1042" s="708"/>
      <c r="BI1042" s="708"/>
      <c r="BJ1042" s="708"/>
      <c r="BK1042" s="708"/>
      <c r="BL1042" s="708"/>
      <c r="BM1042" s="708"/>
    </row>
    <row r="1043">
      <c r="A1043" s="704"/>
      <c r="B1043" s="708"/>
      <c r="C1043" s="765"/>
      <c r="D1043" s="708"/>
      <c r="E1043" s="708"/>
      <c r="F1043" s="708"/>
      <c r="G1043" s="708"/>
      <c r="H1043" s="708"/>
      <c r="I1043" s="708"/>
      <c r="J1043" s="708"/>
      <c r="K1043" s="708"/>
      <c r="L1043" s="708"/>
      <c r="M1043" s="708"/>
      <c r="N1043" s="708"/>
      <c r="O1043" s="708"/>
      <c r="P1043" s="708"/>
      <c r="Q1043" s="708"/>
      <c r="R1043" s="708"/>
      <c r="S1043" s="708"/>
      <c r="T1043" s="708"/>
      <c r="U1043" s="708"/>
      <c r="V1043" s="708"/>
      <c r="W1043" s="708"/>
      <c r="X1043" s="708"/>
      <c r="Y1043" s="708"/>
      <c r="Z1043" s="708"/>
      <c r="AA1043" s="708"/>
      <c r="AB1043" s="708"/>
      <c r="AC1043" s="708"/>
      <c r="AD1043" s="708"/>
      <c r="AE1043" s="708"/>
      <c r="AF1043" s="708"/>
      <c r="AG1043" s="708"/>
      <c r="AH1043" s="708"/>
      <c r="AI1043" s="708"/>
      <c r="AJ1043" s="708"/>
      <c r="AK1043" s="708"/>
      <c r="AL1043" s="708"/>
      <c r="AM1043" s="708"/>
      <c r="AN1043" s="708"/>
      <c r="AO1043" s="708"/>
      <c r="AP1043" s="708"/>
      <c r="AQ1043" s="708"/>
      <c r="AR1043" s="708"/>
      <c r="AS1043" s="708"/>
      <c r="AT1043" s="708"/>
      <c r="AU1043" s="708"/>
      <c r="AV1043" s="708"/>
      <c r="AW1043" s="708"/>
      <c r="AX1043" s="708"/>
      <c r="AY1043" s="708"/>
      <c r="AZ1043" s="708"/>
      <c r="BA1043" s="708"/>
      <c r="BB1043" s="708"/>
      <c r="BC1043" s="708"/>
      <c r="BD1043" s="708"/>
      <c r="BE1043" s="708"/>
      <c r="BF1043" s="708"/>
      <c r="BG1043" s="708"/>
      <c r="BH1043" s="708"/>
      <c r="BI1043" s="708"/>
      <c r="BJ1043" s="708"/>
      <c r="BK1043" s="708"/>
      <c r="BL1043" s="708"/>
      <c r="BM1043" s="708"/>
    </row>
    <row r="1044">
      <c r="A1044" s="704"/>
      <c r="B1044" s="708"/>
      <c r="C1044" s="765"/>
      <c r="D1044" s="708"/>
      <c r="E1044" s="708"/>
      <c r="F1044" s="708"/>
      <c r="G1044" s="708"/>
      <c r="H1044" s="708"/>
      <c r="I1044" s="708"/>
      <c r="J1044" s="708"/>
      <c r="K1044" s="708"/>
      <c r="L1044" s="708"/>
      <c r="M1044" s="708"/>
      <c r="N1044" s="708"/>
      <c r="O1044" s="708"/>
      <c r="P1044" s="708"/>
      <c r="Q1044" s="708"/>
      <c r="R1044" s="708"/>
      <c r="S1044" s="708"/>
      <c r="T1044" s="708"/>
      <c r="U1044" s="708"/>
      <c r="V1044" s="708"/>
      <c r="W1044" s="708"/>
      <c r="X1044" s="708"/>
      <c r="Y1044" s="708"/>
      <c r="Z1044" s="708"/>
      <c r="AA1044" s="708"/>
      <c r="AB1044" s="708"/>
      <c r="AC1044" s="708"/>
      <c r="AD1044" s="708"/>
      <c r="AE1044" s="708"/>
      <c r="AF1044" s="708"/>
      <c r="AG1044" s="708"/>
      <c r="AH1044" s="708"/>
      <c r="AI1044" s="708"/>
      <c r="AJ1044" s="708"/>
      <c r="AK1044" s="708"/>
      <c r="AL1044" s="708"/>
      <c r="AM1044" s="708"/>
      <c r="AN1044" s="708"/>
      <c r="AO1044" s="708"/>
      <c r="AP1044" s="708"/>
      <c r="AQ1044" s="708"/>
      <c r="AR1044" s="708"/>
      <c r="AS1044" s="708"/>
      <c r="AT1044" s="708"/>
      <c r="AU1044" s="708"/>
      <c r="AV1044" s="708"/>
      <c r="AW1044" s="708"/>
      <c r="AX1044" s="708"/>
      <c r="AY1044" s="708"/>
      <c r="AZ1044" s="708"/>
      <c r="BA1044" s="708"/>
      <c r="BB1044" s="708"/>
      <c r="BC1044" s="708"/>
      <c r="BD1044" s="708"/>
      <c r="BE1044" s="708"/>
      <c r="BF1044" s="708"/>
      <c r="BG1044" s="708"/>
      <c r="BH1044" s="708"/>
      <c r="BI1044" s="708"/>
      <c r="BJ1044" s="708"/>
      <c r="BK1044" s="708"/>
      <c r="BL1044" s="708"/>
      <c r="BM1044" s="708"/>
    </row>
    <row r="1045">
      <c r="A1045" s="704"/>
      <c r="B1045" s="708"/>
      <c r="C1045" s="765"/>
      <c r="D1045" s="708"/>
      <c r="E1045" s="708"/>
      <c r="F1045" s="708"/>
      <c r="G1045" s="708"/>
      <c r="H1045" s="708"/>
      <c r="I1045" s="708"/>
      <c r="J1045" s="708"/>
      <c r="K1045" s="708"/>
      <c r="L1045" s="708"/>
      <c r="M1045" s="708"/>
      <c r="N1045" s="708"/>
      <c r="O1045" s="708"/>
      <c r="P1045" s="708"/>
      <c r="Q1045" s="708"/>
      <c r="R1045" s="708"/>
      <c r="S1045" s="708"/>
      <c r="T1045" s="708"/>
      <c r="U1045" s="708"/>
      <c r="V1045" s="708"/>
      <c r="W1045" s="708"/>
      <c r="X1045" s="708"/>
      <c r="Y1045" s="708"/>
      <c r="Z1045" s="708"/>
      <c r="AA1045" s="708"/>
      <c r="AB1045" s="708"/>
      <c r="AC1045" s="708"/>
      <c r="AD1045" s="708"/>
      <c r="AE1045" s="708"/>
      <c r="AF1045" s="708"/>
      <c r="AG1045" s="708"/>
      <c r="AH1045" s="708"/>
      <c r="AI1045" s="708"/>
      <c r="AJ1045" s="708"/>
      <c r="AK1045" s="708"/>
      <c r="AL1045" s="708"/>
      <c r="AM1045" s="708"/>
      <c r="AN1045" s="708"/>
      <c r="AO1045" s="708"/>
      <c r="AP1045" s="708"/>
      <c r="AQ1045" s="708"/>
      <c r="AR1045" s="708"/>
      <c r="AS1045" s="708"/>
      <c r="AT1045" s="708"/>
      <c r="AU1045" s="708"/>
      <c r="AV1045" s="708"/>
      <c r="AW1045" s="708"/>
      <c r="AX1045" s="708"/>
      <c r="AY1045" s="708"/>
      <c r="AZ1045" s="708"/>
      <c r="BA1045" s="708"/>
      <c r="BB1045" s="708"/>
      <c r="BC1045" s="708"/>
      <c r="BD1045" s="708"/>
      <c r="BE1045" s="708"/>
      <c r="BF1045" s="708"/>
      <c r="BG1045" s="708"/>
      <c r="BH1045" s="708"/>
      <c r="BI1045" s="708"/>
      <c r="BJ1045" s="708"/>
      <c r="BK1045" s="708"/>
      <c r="BL1045" s="708"/>
      <c r="BM1045" s="708"/>
    </row>
    <row r="1046">
      <c r="A1046" s="704"/>
      <c r="B1046" s="708"/>
      <c r="C1046" s="765"/>
      <c r="D1046" s="708"/>
      <c r="E1046" s="708"/>
      <c r="F1046" s="708"/>
      <c r="G1046" s="708"/>
      <c r="H1046" s="708"/>
      <c r="I1046" s="708"/>
      <c r="J1046" s="708"/>
      <c r="K1046" s="708"/>
      <c r="L1046" s="708"/>
      <c r="M1046" s="708"/>
      <c r="N1046" s="708"/>
      <c r="O1046" s="708"/>
      <c r="P1046" s="708"/>
      <c r="Q1046" s="708"/>
      <c r="R1046" s="708"/>
      <c r="S1046" s="708"/>
      <c r="T1046" s="708"/>
      <c r="U1046" s="708"/>
      <c r="V1046" s="708"/>
      <c r="W1046" s="708"/>
      <c r="X1046" s="708"/>
      <c r="Y1046" s="708"/>
      <c r="Z1046" s="708"/>
      <c r="AA1046" s="708"/>
      <c r="AB1046" s="708"/>
      <c r="AC1046" s="708"/>
      <c r="AD1046" s="708"/>
      <c r="AE1046" s="708"/>
      <c r="AF1046" s="708"/>
      <c r="AG1046" s="708"/>
      <c r="AH1046" s="708"/>
      <c r="AI1046" s="708"/>
      <c r="AJ1046" s="708"/>
      <c r="AK1046" s="708"/>
      <c r="AL1046" s="708"/>
      <c r="AM1046" s="708"/>
      <c r="AN1046" s="708"/>
      <c r="AO1046" s="708"/>
      <c r="AP1046" s="708"/>
      <c r="AQ1046" s="708"/>
      <c r="AR1046" s="708"/>
      <c r="AS1046" s="708"/>
      <c r="AT1046" s="708"/>
      <c r="AU1046" s="708"/>
      <c r="AV1046" s="708"/>
      <c r="AW1046" s="708"/>
      <c r="AX1046" s="708"/>
      <c r="AY1046" s="708"/>
      <c r="AZ1046" s="708"/>
      <c r="BA1046" s="708"/>
      <c r="BB1046" s="708"/>
      <c r="BC1046" s="708"/>
      <c r="BD1046" s="708"/>
      <c r="BE1046" s="708"/>
      <c r="BF1046" s="708"/>
      <c r="BG1046" s="708"/>
      <c r="BH1046" s="708"/>
      <c r="BI1046" s="708"/>
      <c r="BJ1046" s="708"/>
      <c r="BK1046" s="708"/>
      <c r="BL1046" s="708"/>
      <c r="BM1046" s="708"/>
    </row>
    <row r="1047">
      <c r="A1047" s="704"/>
      <c r="B1047" s="708"/>
      <c r="C1047" s="765"/>
      <c r="D1047" s="708"/>
      <c r="E1047" s="708"/>
      <c r="F1047" s="708"/>
      <c r="G1047" s="708"/>
      <c r="H1047" s="708"/>
      <c r="I1047" s="708"/>
      <c r="J1047" s="708"/>
      <c r="K1047" s="708"/>
      <c r="L1047" s="708"/>
      <c r="M1047" s="708"/>
      <c r="N1047" s="708"/>
      <c r="O1047" s="708"/>
      <c r="P1047" s="708"/>
      <c r="Q1047" s="708"/>
      <c r="R1047" s="708"/>
      <c r="S1047" s="708"/>
      <c r="T1047" s="708"/>
      <c r="U1047" s="708"/>
      <c r="V1047" s="708"/>
      <c r="W1047" s="708"/>
      <c r="X1047" s="708"/>
      <c r="Y1047" s="708"/>
      <c r="Z1047" s="708"/>
      <c r="AA1047" s="708"/>
      <c r="AB1047" s="708"/>
      <c r="AC1047" s="708"/>
      <c r="AD1047" s="708"/>
      <c r="AE1047" s="708"/>
      <c r="AF1047" s="708"/>
      <c r="AG1047" s="708"/>
      <c r="AH1047" s="708"/>
      <c r="AI1047" s="708"/>
      <c r="AJ1047" s="708"/>
      <c r="AK1047" s="708"/>
      <c r="AL1047" s="708"/>
      <c r="AM1047" s="708"/>
      <c r="AN1047" s="708"/>
      <c r="AO1047" s="708"/>
      <c r="AP1047" s="708"/>
      <c r="AQ1047" s="708"/>
      <c r="AR1047" s="708"/>
      <c r="AS1047" s="708"/>
      <c r="AT1047" s="708"/>
      <c r="AU1047" s="708"/>
      <c r="AV1047" s="708"/>
      <c r="AW1047" s="708"/>
      <c r="AX1047" s="708"/>
      <c r="AY1047" s="708"/>
      <c r="AZ1047" s="708"/>
      <c r="BA1047" s="708"/>
      <c r="BB1047" s="708"/>
      <c r="BC1047" s="708"/>
      <c r="BD1047" s="708"/>
      <c r="BE1047" s="708"/>
      <c r="BF1047" s="708"/>
      <c r="BG1047" s="708"/>
      <c r="BH1047" s="708"/>
      <c r="BI1047" s="708"/>
      <c r="BJ1047" s="708"/>
      <c r="BK1047" s="708"/>
      <c r="BL1047" s="708"/>
      <c r="BM1047" s="708"/>
    </row>
    <row r="1048">
      <c r="A1048" s="704"/>
      <c r="B1048" s="708"/>
      <c r="C1048" s="765"/>
      <c r="D1048" s="708"/>
      <c r="E1048" s="708"/>
      <c r="F1048" s="708"/>
      <c r="G1048" s="708"/>
      <c r="H1048" s="708"/>
      <c r="I1048" s="708"/>
      <c r="J1048" s="708"/>
      <c r="K1048" s="708"/>
      <c r="L1048" s="708"/>
      <c r="M1048" s="708"/>
      <c r="N1048" s="708"/>
      <c r="O1048" s="708"/>
      <c r="P1048" s="708"/>
      <c r="Q1048" s="708"/>
      <c r="R1048" s="708"/>
      <c r="S1048" s="708"/>
      <c r="T1048" s="708"/>
      <c r="U1048" s="708"/>
      <c r="V1048" s="708"/>
      <c r="W1048" s="708"/>
      <c r="X1048" s="708"/>
      <c r="Y1048" s="708"/>
      <c r="Z1048" s="708"/>
      <c r="AA1048" s="708"/>
      <c r="AB1048" s="708"/>
      <c r="AC1048" s="708"/>
      <c r="AD1048" s="708"/>
      <c r="AE1048" s="708"/>
      <c r="AF1048" s="708"/>
      <c r="AG1048" s="708"/>
      <c r="AH1048" s="708"/>
      <c r="AI1048" s="708"/>
      <c r="AJ1048" s="708"/>
      <c r="AK1048" s="708"/>
      <c r="AL1048" s="708"/>
      <c r="AM1048" s="708"/>
      <c r="AN1048" s="708"/>
      <c r="AO1048" s="708"/>
      <c r="AP1048" s="708"/>
      <c r="AQ1048" s="708"/>
      <c r="AR1048" s="708"/>
      <c r="AS1048" s="708"/>
      <c r="AT1048" s="708"/>
      <c r="AU1048" s="708"/>
      <c r="AV1048" s="708"/>
      <c r="AW1048" s="708"/>
      <c r="AX1048" s="708"/>
      <c r="AY1048" s="708"/>
      <c r="AZ1048" s="708"/>
      <c r="BA1048" s="708"/>
      <c r="BB1048" s="708"/>
      <c r="BC1048" s="708"/>
      <c r="BD1048" s="708"/>
      <c r="BE1048" s="708"/>
      <c r="BF1048" s="708"/>
      <c r="BG1048" s="708"/>
      <c r="BH1048" s="708"/>
      <c r="BI1048" s="708"/>
      <c r="BJ1048" s="708"/>
      <c r="BK1048" s="708"/>
      <c r="BL1048" s="708"/>
      <c r="BM1048" s="708"/>
    </row>
    <row r="1049">
      <c r="A1049" s="704"/>
      <c r="B1049" s="708"/>
      <c r="C1049" s="765"/>
      <c r="D1049" s="708"/>
      <c r="E1049" s="708"/>
      <c r="F1049" s="708"/>
      <c r="G1049" s="708"/>
      <c r="H1049" s="708"/>
      <c r="I1049" s="708"/>
      <c r="J1049" s="708"/>
      <c r="K1049" s="708"/>
      <c r="L1049" s="708"/>
      <c r="M1049" s="708"/>
      <c r="N1049" s="708"/>
      <c r="O1049" s="708"/>
      <c r="P1049" s="708"/>
      <c r="Q1049" s="708"/>
      <c r="R1049" s="708"/>
      <c r="S1049" s="708"/>
      <c r="T1049" s="708"/>
      <c r="U1049" s="708"/>
      <c r="V1049" s="708"/>
      <c r="W1049" s="708"/>
      <c r="X1049" s="708"/>
      <c r="Y1049" s="708"/>
      <c r="Z1049" s="708"/>
      <c r="AA1049" s="708"/>
      <c r="AB1049" s="708"/>
      <c r="AC1049" s="708"/>
      <c r="AD1049" s="708"/>
      <c r="AE1049" s="708"/>
      <c r="AF1049" s="708"/>
      <c r="AG1049" s="708"/>
      <c r="AH1049" s="708"/>
      <c r="AI1049" s="708"/>
      <c r="AJ1049" s="708"/>
      <c r="AK1049" s="708"/>
      <c r="AL1049" s="708"/>
      <c r="AM1049" s="708"/>
      <c r="AN1049" s="708"/>
      <c r="AO1049" s="708"/>
      <c r="AP1049" s="708"/>
      <c r="AQ1049" s="708"/>
      <c r="AR1049" s="708"/>
      <c r="AS1049" s="708"/>
      <c r="AT1049" s="708"/>
      <c r="AU1049" s="708"/>
      <c r="AV1049" s="708"/>
      <c r="AW1049" s="708"/>
      <c r="AX1049" s="708"/>
      <c r="AY1049" s="708"/>
      <c r="AZ1049" s="708"/>
      <c r="BA1049" s="708"/>
      <c r="BB1049" s="708"/>
      <c r="BC1049" s="708"/>
      <c r="BD1049" s="708"/>
      <c r="BE1049" s="708"/>
      <c r="BF1049" s="708"/>
      <c r="BG1049" s="708"/>
      <c r="BH1049" s="708"/>
      <c r="BI1049" s="708"/>
      <c r="BJ1049" s="708"/>
      <c r="BK1049" s="708"/>
      <c r="BL1049" s="708"/>
      <c r="BM1049" s="708"/>
    </row>
    <row r="1050">
      <c r="A1050" s="704"/>
      <c r="B1050" s="708"/>
      <c r="C1050" s="765"/>
      <c r="D1050" s="708"/>
      <c r="E1050" s="708"/>
      <c r="F1050" s="708"/>
      <c r="G1050" s="708"/>
      <c r="H1050" s="708"/>
      <c r="I1050" s="708"/>
      <c r="J1050" s="708"/>
      <c r="K1050" s="708"/>
      <c r="L1050" s="708"/>
      <c r="M1050" s="708"/>
      <c r="N1050" s="708"/>
      <c r="O1050" s="708"/>
      <c r="P1050" s="708"/>
      <c r="Q1050" s="708"/>
      <c r="R1050" s="708"/>
      <c r="S1050" s="708"/>
      <c r="T1050" s="708"/>
      <c r="U1050" s="708"/>
      <c r="V1050" s="708"/>
      <c r="W1050" s="708"/>
      <c r="X1050" s="708"/>
      <c r="Y1050" s="708"/>
      <c r="Z1050" s="708"/>
      <c r="AA1050" s="708"/>
      <c r="AB1050" s="708"/>
      <c r="AC1050" s="708"/>
      <c r="AD1050" s="708"/>
      <c r="AE1050" s="708"/>
      <c r="AF1050" s="708"/>
      <c r="AG1050" s="708"/>
      <c r="AH1050" s="708"/>
      <c r="AI1050" s="708"/>
      <c r="AJ1050" s="708"/>
      <c r="AK1050" s="708"/>
      <c r="AL1050" s="708"/>
      <c r="AM1050" s="708"/>
      <c r="AN1050" s="708"/>
      <c r="AO1050" s="708"/>
      <c r="AP1050" s="708"/>
      <c r="AQ1050" s="708"/>
      <c r="AR1050" s="708"/>
      <c r="AS1050" s="708"/>
      <c r="AT1050" s="708"/>
      <c r="AU1050" s="708"/>
      <c r="AV1050" s="708"/>
      <c r="AW1050" s="708"/>
      <c r="AX1050" s="708"/>
      <c r="AY1050" s="708"/>
      <c r="AZ1050" s="708"/>
      <c r="BA1050" s="708"/>
      <c r="BB1050" s="708"/>
      <c r="BC1050" s="708"/>
      <c r="BD1050" s="708"/>
      <c r="BE1050" s="708"/>
      <c r="BF1050" s="708"/>
      <c r="BG1050" s="708"/>
      <c r="BH1050" s="708"/>
      <c r="BI1050" s="708"/>
      <c r="BJ1050" s="708"/>
      <c r="BK1050" s="708"/>
      <c r="BL1050" s="708"/>
      <c r="BM1050" s="708"/>
    </row>
    <row r="1051">
      <c r="A1051" s="704"/>
      <c r="B1051" s="708"/>
      <c r="C1051" s="765"/>
      <c r="D1051" s="708"/>
      <c r="E1051" s="708"/>
      <c r="F1051" s="708"/>
      <c r="G1051" s="708"/>
      <c r="H1051" s="708"/>
      <c r="I1051" s="708"/>
      <c r="J1051" s="708"/>
      <c r="K1051" s="708"/>
      <c r="L1051" s="708"/>
      <c r="M1051" s="708"/>
      <c r="N1051" s="708"/>
      <c r="O1051" s="708"/>
      <c r="P1051" s="708"/>
      <c r="Q1051" s="708"/>
      <c r="R1051" s="708"/>
      <c r="S1051" s="708"/>
      <c r="T1051" s="708"/>
      <c r="U1051" s="708"/>
      <c r="V1051" s="708"/>
      <c r="W1051" s="708"/>
      <c r="X1051" s="708"/>
      <c r="Y1051" s="708"/>
      <c r="Z1051" s="708"/>
      <c r="AA1051" s="708"/>
      <c r="AB1051" s="708"/>
      <c r="AC1051" s="708"/>
      <c r="AD1051" s="708"/>
      <c r="AE1051" s="708"/>
      <c r="AF1051" s="708"/>
      <c r="AG1051" s="708"/>
      <c r="AH1051" s="708"/>
      <c r="AI1051" s="708"/>
      <c r="AJ1051" s="708"/>
      <c r="AK1051" s="708"/>
      <c r="AL1051" s="708"/>
      <c r="AM1051" s="708"/>
      <c r="AN1051" s="708"/>
      <c r="AO1051" s="708"/>
      <c r="AP1051" s="708"/>
      <c r="AQ1051" s="708"/>
      <c r="AR1051" s="708"/>
      <c r="AS1051" s="708"/>
      <c r="AT1051" s="708"/>
      <c r="AU1051" s="708"/>
      <c r="AV1051" s="708"/>
      <c r="AW1051" s="708"/>
      <c r="AX1051" s="708"/>
      <c r="AY1051" s="708"/>
      <c r="AZ1051" s="708"/>
      <c r="BA1051" s="708"/>
      <c r="BB1051" s="708"/>
      <c r="BC1051" s="708"/>
      <c r="BD1051" s="708"/>
      <c r="BE1051" s="708"/>
      <c r="BF1051" s="708"/>
      <c r="BG1051" s="708"/>
      <c r="BH1051" s="708"/>
      <c r="BI1051" s="708"/>
      <c r="BJ1051" s="708"/>
      <c r="BK1051" s="708"/>
      <c r="BL1051" s="708"/>
      <c r="BM1051" s="708"/>
    </row>
    <row r="1052">
      <c r="A1052" s="704"/>
      <c r="B1052" s="708"/>
      <c r="C1052" s="765"/>
      <c r="D1052" s="708"/>
      <c r="E1052" s="708"/>
      <c r="F1052" s="708"/>
      <c r="G1052" s="708"/>
      <c r="H1052" s="708"/>
      <c r="I1052" s="708"/>
      <c r="J1052" s="708"/>
      <c r="K1052" s="708"/>
      <c r="L1052" s="708"/>
      <c r="M1052" s="708"/>
      <c r="N1052" s="708"/>
      <c r="O1052" s="708"/>
      <c r="P1052" s="708"/>
      <c r="Q1052" s="708"/>
      <c r="R1052" s="708"/>
      <c r="S1052" s="708"/>
      <c r="T1052" s="708"/>
      <c r="U1052" s="708"/>
      <c r="V1052" s="708"/>
      <c r="W1052" s="708"/>
      <c r="X1052" s="708"/>
      <c r="Y1052" s="708"/>
      <c r="Z1052" s="708"/>
      <c r="AA1052" s="708"/>
      <c r="AB1052" s="708"/>
      <c r="AC1052" s="708"/>
      <c r="AD1052" s="708"/>
      <c r="AE1052" s="708"/>
      <c r="AF1052" s="708"/>
      <c r="AG1052" s="708"/>
      <c r="AH1052" s="708"/>
      <c r="AI1052" s="708"/>
      <c r="AJ1052" s="708"/>
      <c r="AK1052" s="708"/>
      <c r="AL1052" s="708"/>
      <c r="AM1052" s="708"/>
      <c r="AN1052" s="708"/>
      <c r="AO1052" s="708"/>
      <c r="AP1052" s="708"/>
      <c r="AQ1052" s="708"/>
      <c r="AR1052" s="708"/>
      <c r="AS1052" s="708"/>
      <c r="AT1052" s="708"/>
      <c r="AU1052" s="708"/>
      <c r="AV1052" s="708"/>
      <c r="AW1052" s="708"/>
      <c r="AX1052" s="708"/>
      <c r="AY1052" s="708"/>
      <c r="AZ1052" s="708"/>
      <c r="BA1052" s="708"/>
      <c r="BB1052" s="708"/>
      <c r="BC1052" s="708"/>
      <c r="BD1052" s="708"/>
      <c r="BE1052" s="708"/>
      <c r="BF1052" s="708"/>
      <c r="BG1052" s="708"/>
      <c r="BH1052" s="708"/>
      <c r="BI1052" s="708"/>
      <c r="BJ1052" s="708"/>
      <c r="BK1052" s="708"/>
      <c r="BL1052" s="708"/>
      <c r="BM1052" s="708"/>
    </row>
    <row r="1053">
      <c r="A1053" s="704"/>
      <c r="B1053" s="708"/>
      <c r="C1053" s="765"/>
      <c r="D1053" s="708"/>
      <c r="E1053" s="708"/>
      <c r="F1053" s="708"/>
      <c r="G1053" s="708"/>
      <c r="H1053" s="708"/>
      <c r="I1053" s="708"/>
      <c r="J1053" s="708"/>
      <c r="K1053" s="708"/>
      <c r="L1053" s="708"/>
      <c r="M1053" s="708"/>
      <c r="N1053" s="708"/>
      <c r="O1053" s="708"/>
      <c r="P1053" s="708"/>
      <c r="Q1053" s="708"/>
      <c r="R1053" s="708"/>
      <c r="S1053" s="708"/>
      <c r="T1053" s="708"/>
      <c r="U1053" s="708"/>
      <c r="V1053" s="708"/>
      <c r="W1053" s="708"/>
      <c r="X1053" s="708"/>
      <c r="Y1053" s="708"/>
      <c r="Z1053" s="708"/>
      <c r="AA1053" s="708"/>
      <c r="AB1053" s="708"/>
      <c r="AC1053" s="708"/>
      <c r="AD1053" s="708"/>
      <c r="AE1053" s="708"/>
      <c r="AF1053" s="708"/>
      <c r="AG1053" s="708"/>
      <c r="AH1053" s="708"/>
      <c r="AI1053" s="708"/>
      <c r="AJ1053" s="708"/>
      <c r="AK1053" s="708"/>
      <c r="AL1053" s="708"/>
      <c r="AM1053" s="708"/>
      <c r="AN1053" s="708"/>
      <c r="AO1053" s="708"/>
      <c r="AP1053" s="708"/>
      <c r="AQ1053" s="708"/>
      <c r="AR1053" s="708"/>
      <c r="AS1053" s="708"/>
      <c r="AT1053" s="708"/>
      <c r="AU1053" s="708"/>
      <c r="AV1053" s="708"/>
      <c r="AW1053" s="708"/>
      <c r="AX1053" s="708"/>
      <c r="AY1053" s="708"/>
      <c r="AZ1053" s="708"/>
      <c r="BA1053" s="708"/>
      <c r="BB1053" s="708"/>
      <c r="BC1053" s="708"/>
      <c r="BD1053" s="708"/>
      <c r="BE1053" s="708"/>
      <c r="BF1053" s="708"/>
      <c r="BG1053" s="708"/>
      <c r="BH1053" s="708"/>
      <c r="BI1053" s="708"/>
      <c r="BJ1053" s="708"/>
      <c r="BK1053" s="708"/>
      <c r="BL1053" s="708"/>
      <c r="BM1053" s="708"/>
    </row>
    <row r="1054">
      <c r="A1054" s="704"/>
      <c r="B1054" s="708"/>
      <c r="C1054" s="765"/>
      <c r="D1054" s="708"/>
      <c r="E1054" s="708"/>
      <c r="F1054" s="708"/>
      <c r="G1054" s="708"/>
      <c r="H1054" s="708"/>
      <c r="I1054" s="708"/>
      <c r="J1054" s="708"/>
      <c r="K1054" s="708"/>
      <c r="L1054" s="708"/>
      <c r="M1054" s="708"/>
      <c r="N1054" s="708"/>
      <c r="O1054" s="708"/>
      <c r="P1054" s="708"/>
      <c r="Q1054" s="708"/>
      <c r="R1054" s="708"/>
      <c r="S1054" s="708"/>
      <c r="T1054" s="708"/>
      <c r="U1054" s="708"/>
      <c r="V1054" s="708"/>
      <c r="W1054" s="708"/>
      <c r="X1054" s="708"/>
      <c r="Y1054" s="708"/>
      <c r="Z1054" s="708"/>
      <c r="AA1054" s="708"/>
      <c r="AB1054" s="708"/>
      <c r="AC1054" s="708"/>
      <c r="AD1054" s="708"/>
      <c r="AE1054" s="708"/>
      <c r="AF1054" s="708"/>
      <c r="AG1054" s="708"/>
      <c r="AH1054" s="708"/>
      <c r="AI1054" s="708"/>
      <c r="AJ1054" s="708"/>
      <c r="AK1054" s="708"/>
      <c r="AL1054" s="708"/>
      <c r="AM1054" s="708"/>
      <c r="AN1054" s="708"/>
      <c r="AO1054" s="708"/>
      <c r="AP1054" s="708"/>
      <c r="AQ1054" s="708"/>
      <c r="AR1054" s="708"/>
      <c r="AS1054" s="708"/>
      <c r="AT1054" s="708"/>
      <c r="AU1054" s="708"/>
      <c r="AV1054" s="708"/>
      <c r="AW1054" s="708"/>
      <c r="AX1054" s="708"/>
      <c r="AY1054" s="708"/>
      <c r="AZ1054" s="708"/>
      <c r="BA1054" s="708"/>
      <c r="BB1054" s="708"/>
      <c r="BC1054" s="708"/>
      <c r="BD1054" s="708"/>
      <c r="BE1054" s="708"/>
      <c r="BF1054" s="708"/>
      <c r="BG1054" s="708"/>
      <c r="BH1054" s="708"/>
      <c r="BI1054" s="708"/>
      <c r="BJ1054" s="708"/>
      <c r="BK1054" s="708"/>
      <c r="BL1054" s="708"/>
      <c r="BM1054" s="708"/>
    </row>
    <row r="1055">
      <c r="A1055" s="704"/>
      <c r="B1055" s="708"/>
      <c r="C1055" s="765"/>
      <c r="D1055" s="708"/>
      <c r="E1055" s="708"/>
      <c r="F1055" s="708"/>
      <c r="G1055" s="708"/>
      <c r="H1055" s="708"/>
      <c r="I1055" s="708"/>
      <c r="J1055" s="708"/>
      <c r="K1055" s="708"/>
      <c r="L1055" s="708"/>
      <c r="M1055" s="708"/>
      <c r="N1055" s="708"/>
      <c r="O1055" s="708"/>
      <c r="P1055" s="708"/>
      <c r="Q1055" s="708"/>
      <c r="R1055" s="708"/>
      <c r="S1055" s="708"/>
      <c r="T1055" s="708"/>
      <c r="U1055" s="708"/>
      <c r="V1055" s="708"/>
      <c r="W1055" s="708"/>
      <c r="X1055" s="708"/>
      <c r="Y1055" s="708"/>
      <c r="Z1055" s="708"/>
      <c r="AA1055" s="708"/>
      <c r="AB1055" s="708"/>
      <c r="AC1055" s="708"/>
      <c r="AD1055" s="708"/>
      <c r="AE1055" s="708"/>
      <c r="AF1055" s="708"/>
      <c r="AG1055" s="708"/>
      <c r="AH1055" s="708"/>
      <c r="AI1055" s="708"/>
      <c r="AJ1055" s="708"/>
      <c r="AK1055" s="708"/>
      <c r="AL1055" s="708"/>
      <c r="AM1055" s="708"/>
      <c r="AN1055" s="708"/>
      <c r="AO1055" s="708"/>
      <c r="AP1055" s="708"/>
      <c r="AQ1055" s="708"/>
      <c r="AR1055" s="708"/>
      <c r="AS1055" s="708"/>
      <c r="AT1055" s="708"/>
      <c r="AU1055" s="708"/>
      <c r="AV1055" s="708"/>
      <c r="AW1055" s="708"/>
      <c r="AX1055" s="708"/>
      <c r="AY1055" s="708"/>
      <c r="AZ1055" s="708"/>
      <c r="BA1055" s="708"/>
      <c r="BB1055" s="708"/>
      <c r="BC1055" s="708"/>
      <c r="BD1055" s="708"/>
      <c r="BE1055" s="708"/>
      <c r="BF1055" s="708"/>
      <c r="BG1055" s="708"/>
      <c r="BH1055" s="708"/>
      <c r="BI1055" s="708"/>
      <c r="BJ1055" s="708"/>
      <c r="BK1055" s="708"/>
      <c r="BL1055" s="708"/>
      <c r="BM1055" s="708"/>
    </row>
    <row r="1056">
      <c r="A1056" s="704"/>
      <c r="B1056" s="708"/>
      <c r="C1056" s="765"/>
      <c r="D1056" s="708"/>
      <c r="E1056" s="708"/>
      <c r="F1056" s="708"/>
      <c r="G1056" s="708"/>
      <c r="H1056" s="708"/>
      <c r="I1056" s="708"/>
      <c r="J1056" s="708"/>
      <c r="K1056" s="708"/>
      <c r="L1056" s="708"/>
      <c r="M1056" s="708"/>
      <c r="N1056" s="708"/>
      <c r="O1056" s="708"/>
      <c r="P1056" s="708"/>
      <c r="Q1056" s="708"/>
      <c r="R1056" s="708"/>
      <c r="S1056" s="708"/>
      <c r="T1056" s="708"/>
      <c r="U1056" s="708"/>
      <c r="V1056" s="708"/>
      <c r="W1056" s="708"/>
      <c r="X1056" s="708"/>
      <c r="Y1056" s="708"/>
      <c r="Z1056" s="708"/>
      <c r="AA1056" s="708"/>
      <c r="AB1056" s="708"/>
      <c r="AC1056" s="708"/>
      <c r="AD1056" s="708"/>
      <c r="AE1056" s="708"/>
      <c r="AF1056" s="708"/>
      <c r="AG1056" s="708"/>
      <c r="AH1056" s="708"/>
      <c r="AI1056" s="708"/>
      <c r="AJ1056" s="708"/>
      <c r="AK1056" s="708"/>
      <c r="AL1056" s="708"/>
      <c r="AM1056" s="708"/>
      <c r="AN1056" s="708"/>
      <c r="AO1056" s="708"/>
      <c r="AP1056" s="708"/>
      <c r="AQ1056" s="708"/>
      <c r="AR1056" s="708"/>
      <c r="AS1056" s="708"/>
      <c r="AT1056" s="708"/>
      <c r="AU1056" s="708"/>
      <c r="AV1056" s="708"/>
      <c r="AW1056" s="708"/>
      <c r="AX1056" s="708"/>
      <c r="AY1056" s="708"/>
      <c r="AZ1056" s="708"/>
      <c r="BA1056" s="708"/>
      <c r="BB1056" s="708"/>
      <c r="BC1056" s="708"/>
      <c r="BD1056" s="708"/>
      <c r="BE1056" s="708"/>
      <c r="BF1056" s="708"/>
      <c r="BG1056" s="708"/>
      <c r="BH1056" s="708"/>
      <c r="BI1056" s="708"/>
      <c r="BJ1056" s="708"/>
      <c r="BK1056" s="708"/>
      <c r="BL1056" s="708"/>
      <c r="BM1056" s="708"/>
    </row>
    <row r="1057">
      <c r="A1057" s="704"/>
      <c r="B1057" s="708"/>
      <c r="C1057" s="765"/>
      <c r="D1057" s="708"/>
      <c r="E1057" s="708"/>
      <c r="F1057" s="708"/>
      <c r="G1057" s="708"/>
      <c r="H1057" s="708"/>
      <c r="I1057" s="708"/>
      <c r="J1057" s="708"/>
      <c r="K1057" s="708"/>
      <c r="L1057" s="708"/>
      <c r="M1057" s="708"/>
      <c r="N1057" s="708"/>
      <c r="O1057" s="708"/>
      <c r="P1057" s="708"/>
      <c r="Q1057" s="708"/>
      <c r="R1057" s="708"/>
      <c r="S1057" s="708"/>
      <c r="T1057" s="708"/>
      <c r="U1057" s="708"/>
      <c r="V1057" s="708"/>
      <c r="W1057" s="708"/>
      <c r="X1057" s="708"/>
      <c r="Y1057" s="708"/>
      <c r="Z1057" s="708"/>
      <c r="AA1057" s="708"/>
      <c r="AB1057" s="708"/>
      <c r="AC1057" s="708"/>
      <c r="AD1057" s="708"/>
      <c r="AE1057" s="708"/>
      <c r="AF1057" s="708"/>
      <c r="AG1057" s="708"/>
      <c r="AH1057" s="708"/>
      <c r="AI1057" s="708"/>
      <c r="AJ1057" s="708"/>
      <c r="AK1057" s="708"/>
      <c r="AL1057" s="708"/>
      <c r="AM1057" s="708"/>
      <c r="AN1057" s="708"/>
      <c r="AO1057" s="708"/>
      <c r="AP1057" s="708"/>
      <c r="AQ1057" s="708"/>
      <c r="AR1057" s="708"/>
      <c r="AS1057" s="708"/>
      <c r="AT1057" s="708"/>
      <c r="AU1057" s="708"/>
      <c r="AV1057" s="708"/>
      <c r="AW1057" s="708"/>
      <c r="AX1057" s="708"/>
      <c r="AY1057" s="708"/>
      <c r="AZ1057" s="708"/>
      <c r="BA1057" s="708"/>
      <c r="BB1057" s="708"/>
      <c r="BC1057" s="708"/>
      <c r="BD1057" s="708"/>
      <c r="BE1057" s="708"/>
      <c r="BF1057" s="708"/>
      <c r="BG1057" s="708"/>
      <c r="BH1057" s="708"/>
      <c r="BI1057" s="708"/>
      <c r="BJ1057" s="708"/>
      <c r="BK1057" s="708"/>
      <c r="BL1057" s="708"/>
      <c r="BM1057" s="708"/>
    </row>
    <row r="1058">
      <c r="A1058" s="704"/>
      <c r="B1058" s="708"/>
      <c r="C1058" s="765"/>
      <c r="D1058" s="708"/>
      <c r="E1058" s="708"/>
      <c r="F1058" s="708"/>
      <c r="G1058" s="708"/>
      <c r="H1058" s="708"/>
      <c r="I1058" s="708"/>
      <c r="J1058" s="708"/>
      <c r="K1058" s="708"/>
      <c r="L1058" s="708"/>
      <c r="M1058" s="708"/>
      <c r="N1058" s="708"/>
      <c r="O1058" s="708"/>
      <c r="P1058" s="708"/>
      <c r="Q1058" s="708"/>
      <c r="R1058" s="708"/>
      <c r="S1058" s="708"/>
      <c r="T1058" s="708"/>
      <c r="U1058" s="708"/>
      <c r="V1058" s="708"/>
      <c r="W1058" s="708"/>
      <c r="X1058" s="708"/>
      <c r="Y1058" s="708"/>
      <c r="Z1058" s="708"/>
      <c r="AA1058" s="708"/>
      <c r="AB1058" s="708"/>
      <c r="AC1058" s="708"/>
      <c r="AD1058" s="708"/>
      <c r="AE1058" s="708"/>
      <c r="AF1058" s="708"/>
      <c r="AG1058" s="708"/>
      <c r="AH1058" s="708"/>
      <c r="AI1058" s="708"/>
      <c r="AJ1058" s="708"/>
      <c r="AK1058" s="708"/>
      <c r="AL1058" s="708"/>
      <c r="AM1058" s="708"/>
      <c r="AN1058" s="708"/>
      <c r="AO1058" s="708"/>
      <c r="AP1058" s="708"/>
      <c r="AQ1058" s="708"/>
      <c r="AR1058" s="708"/>
      <c r="AS1058" s="708"/>
      <c r="AT1058" s="708"/>
      <c r="AU1058" s="708"/>
      <c r="AV1058" s="708"/>
      <c r="AW1058" s="708"/>
      <c r="AX1058" s="708"/>
      <c r="AY1058" s="708"/>
      <c r="AZ1058" s="708"/>
      <c r="BA1058" s="708"/>
      <c r="BB1058" s="708"/>
      <c r="BC1058" s="708"/>
      <c r="BD1058" s="708"/>
      <c r="BE1058" s="708"/>
      <c r="BF1058" s="708"/>
      <c r="BG1058" s="708"/>
      <c r="BH1058" s="708"/>
      <c r="BI1058" s="708"/>
      <c r="BJ1058" s="708"/>
      <c r="BK1058" s="708"/>
      <c r="BL1058" s="708"/>
      <c r="BM1058" s="708"/>
    </row>
    <row r="1059">
      <c r="A1059" s="704"/>
      <c r="B1059" s="708"/>
      <c r="C1059" s="765"/>
      <c r="D1059" s="708"/>
      <c r="E1059" s="708"/>
      <c r="F1059" s="708"/>
      <c r="G1059" s="708"/>
      <c r="H1059" s="708"/>
      <c r="I1059" s="708"/>
      <c r="J1059" s="708"/>
      <c r="K1059" s="708"/>
      <c r="L1059" s="708"/>
      <c r="M1059" s="708"/>
      <c r="N1059" s="708"/>
      <c r="O1059" s="708"/>
      <c r="P1059" s="708"/>
      <c r="Q1059" s="708"/>
      <c r="R1059" s="708"/>
      <c r="S1059" s="708"/>
      <c r="T1059" s="708"/>
      <c r="U1059" s="708"/>
      <c r="V1059" s="708"/>
      <c r="W1059" s="708"/>
      <c r="X1059" s="708"/>
      <c r="Y1059" s="708"/>
      <c r="Z1059" s="708"/>
      <c r="AA1059" s="708"/>
      <c r="AB1059" s="708"/>
      <c r="AC1059" s="708"/>
      <c r="AD1059" s="708"/>
      <c r="AE1059" s="708"/>
      <c r="AF1059" s="708"/>
      <c r="AG1059" s="708"/>
      <c r="AH1059" s="708"/>
      <c r="AI1059" s="708"/>
      <c r="AJ1059" s="708"/>
      <c r="AK1059" s="708"/>
      <c r="AL1059" s="708"/>
      <c r="AM1059" s="708"/>
      <c r="AN1059" s="708"/>
      <c r="AO1059" s="708"/>
      <c r="AP1059" s="708"/>
      <c r="AQ1059" s="708"/>
      <c r="AR1059" s="708"/>
      <c r="AS1059" s="708"/>
      <c r="AT1059" s="708"/>
      <c r="AU1059" s="708"/>
      <c r="AV1059" s="708"/>
      <c r="AW1059" s="708"/>
      <c r="AX1059" s="708"/>
      <c r="AY1059" s="708"/>
      <c r="AZ1059" s="708"/>
      <c r="BA1059" s="708"/>
      <c r="BB1059" s="708"/>
      <c r="BC1059" s="708"/>
      <c r="BD1059" s="708"/>
      <c r="BE1059" s="708"/>
      <c r="BF1059" s="708"/>
      <c r="BG1059" s="708"/>
      <c r="BH1059" s="708"/>
      <c r="BI1059" s="708"/>
      <c r="BJ1059" s="708"/>
      <c r="BK1059" s="708"/>
      <c r="BL1059" s="708"/>
      <c r="BM1059" s="708"/>
    </row>
    <row r="1060">
      <c r="A1060" s="704"/>
      <c r="B1060" s="708"/>
      <c r="C1060" s="765"/>
      <c r="D1060" s="708"/>
      <c r="E1060" s="708"/>
      <c r="F1060" s="708"/>
      <c r="G1060" s="708"/>
      <c r="H1060" s="708"/>
      <c r="I1060" s="708"/>
      <c r="J1060" s="708"/>
      <c r="K1060" s="708"/>
      <c r="L1060" s="708"/>
      <c r="M1060" s="708"/>
      <c r="N1060" s="708"/>
      <c r="O1060" s="708"/>
      <c r="P1060" s="708"/>
      <c r="Q1060" s="708"/>
      <c r="R1060" s="708"/>
      <c r="S1060" s="708"/>
      <c r="T1060" s="708"/>
      <c r="U1060" s="708"/>
      <c r="V1060" s="708"/>
      <c r="W1060" s="708"/>
      <c r="X1060" s="708"/>
      <c r="Y1060" s="708"/>
      <c r="Z1060" s="708"/>
      <c r="AA1060" s="708"/>
      <c r="AB1060" s="708"/>
      <c r="AC1060" s="708"/>
      <c r="AD1060" s="708"/>
      <c r="AE1060" s="708"/>
      <c r="AF1060" s="708"/>
      <c r="AG1060" s="708"/>
      <c r="AH1060" s="708"/>
      <c r="AI1060" s="708"/>
      <c r="AJ1060" s="708"/>
      <c r="AK1060" s="708"/>
      <c r="AL1060" s="708"/>
      <c r="AM1060" s="708"/>
      <c r="AN1060" s="708"/>
      <c r="AO1060" s="708"/>
      <c r="AP1060" s="708"/>
      <c r="AQ1060" s="708"/>
      <c r="AR1060" s="708"/>
      <c r="AS1060" s="708"/>
      <c r="AT1060" s="708"/>
      <c r="AU1060" s="708"/>
      <c r="AV1060" s="708"/>
      <c r="AW1060" s="708"/>
      <c r="AX1060" s="708"/>
      <c r="AY1060" s="708"/>
      <c r="AZ1060" s="708"/>
      <c r="BA1060" s="708"/>
      <c r="BB1060" s="708"/>
      <c r="BC1060" s="708"/>
      <c r="BD1060" s="708"/>
      <c r="BE1060" s="708"/>
      <c r="BF1060" s="708"/>
      <c r="BG1060" s="708"/>
      <c r="BH1060" s="708"/>
      <c r="BI1060" s="708"/>
      <c r="BJ1060" s="708"/>
      <c r="BK1060" s="708"/>
      <c r="BL1060" s="708"/>
      <c r="BM1060" s="708"/>
    </row>
    <row r="1061">
      <c r="A1061" s="704"/>
      <c r="B1061" s="708"/>
      <c r="C1061" s="765"/>
      <c r="D1061" s="708"/>
      <c r="E1061" s="708"/>
      <c r="F1061" s="708"/>
      <c r="G1061" s="708"/>
      <c r="H1061" s="708"/>
      <c r="I1061" s="708"/>
      <c r="J1061" s="708"/>
      <c r="K1061" s="708"/>
      <c r="L1061" s="708"/>
      <c r="M1061" s="708"/>
      <c r="N1061" s="708"/>
      <c r="O1061" s="708"/>
      <c r="P1061" s="708"/>
      <c r="Q1061" s="708"/>
      <c r="R1061" s="708"/>
      <c r="S1061" s="708"/>
      <c r="T1061" s="708"/>
      <c r="U1061" s="708"/>
      <c r="V1061" s="708"/>
      <c r="W1061" s="708"/>
      <c r="X1061" s="708"/>
      <c r="Y1061" s="708"/>
      <c r="Z1061" s="708"/>
      <c r="AA1061" s="708"/>
      <c r="AB1061" s="708"/>
      <c r="AC1061" s="708"/>
      <c r="AD1061" s="708"/>
      <c r="AE1061" s="708"/>
      <c r="AF1061" s="708"/>
      <c r="AG1061" s="708"/>
      <c r="AH1061" s="708"/>
      <c r="AI1061" s="708"/>
      <c r="AJ1061" s="708"/>
      <c r="AK1061" s="708"/>
      <c r="AL1061" s="708"/>
      <c r="AM1061" s="708"/>
      <c r="AN1061" s="708"/>
      <c r="AO1061" s="708"/>
      <c r="AP1061" s="708"/>
      <c r="AQ1061" s="708"/>
      <c r="AR1061" s="708"/>
      <c r="AS1061" s="708"/>
      <c r="AT1061" s="708"/>
      <c r="AU1061" s="708"/>
      <c r="AV1061" s="708"/>
      <c r="AW1061" s="708"/>
      <c r="AX1061" s="708"/>
      <c r="AY1061" s="708"/>
      <c r="AZ1061" s="708"/>
      <c r="BA1061" s="708"/>
      <c r="BB1061" s="708"/>
      <c r="BC1061" s="708"/>
      <c r="BD1061" s="708"/>
      <c r="BE1061" s="708"/>
      <c r="BF1061" s="708"/>
      <c r="BG1061" s="708"/>
      <c r="BH1061" s="708"/>
      <c r="BI1061" s="708"/>
      <c r="BJ1061" s="708"/>
      <c r="BK1061" s="708"/>
      <c r="BL1061" s="708"/>
      <c r="BM1061" s="708"/>
    </row>
    <row r="1062">
      <c r="A1062" s="704"/>
      <c r="B1062" s="708"/>
      <c r="C1062" s="765"/>
      <c r="D1062" s="708"/>
      <c r="E1062" s="708"/>
      <c r="F1062" s="708"/>
      <c r="G1062" s="708"/>
      <c r="H1062" s="708"/>
      <c r="I1062" s="708"/>
      <c r="J1062" s="708"/>
      <c r="K1062" s="708"/>
      <c r="L1062" s="708"/>
      <c r="M1062" s="708"/>
      <c r="N1062" s="708"/>
      <c r="O1062" s="708"/>
      <c r="P1062" s="708"/>
      <c r="Q1062" s="708"/>
      <c r="R1062" s="708"/>
      <c r="S1062" s="708"/>
      <c r="T1062" s="708"/>
      <c r="U1062" s="708"/>
      <c r="V1062" s="708"/>
      <c r="W1062" s="708"/>
      <c r="X1062" s="708"/>
      <c r="Y1062" s="708"/>
      <c r="Z1062" s="708"/>
      <c r="AA1062" s="708"/>
      <c r="AB1062" s="708"/>
      <c r="AC1062" s="708"/>
      <c r="AD1062" s="708"/>
      <c r="AE1062" s="708"/>
      <c r="AF1062" s="708"/>
      <c r="AG1062" s="708"/>
      <c r="AH1062" s="708"/>
      <c r="AI1062" s="708"/>
      <c r="AJ1062" s="708"/>
      <c r="AK1062" s="708"/>
      <c r="AL1062" s="708"/>
      <c r="AM1062" s="708"/>
      <c r="AN1062" s="708"/>
      <c r="AO1062" s="708"/>
      <c r="AP1062" s="708"/>
      <c r="AQ1062" s="708"/>
      <c r="AR1062" s="708"/>
      <c r="AS1062" s="708"/>
      <c r="AT1062" s="708"/>
      <c r="AU1062" s="708"/>
      <c r="AV1062" s="708"/>
      <c r="AW1062" s="708"/>
      <c r="AX1062" s="708"/>
      <c r="AY1062" s="708"/>
      <c r="AZ1062" s="708"/>
      <c r="BA1062" s="708"/>
      <c r="BB1062" s="708"/>
      <c r="BC1062" s="708"/>
      <c r="BD1062" s="708"/>
      <c r="BE1062" s="708"/>
      <c r="BF1062" s="708"/>
      <c r="BG1062" s="708"/>
      <c r="BH1062" s="708"/>
      <c r="BI1062" s="708"/>
      <c r="BJ1062" s="708"/>
      <c r="BK1062" s="708"/>
      <c r="BL1062" s="708"/>
      <c r="BM1062" s="708"/>
    </row>
    <row r="1063">
      <c r="A1063" s="704"/>
      <c r="B1063" s="708"/>
      <c r="C1063" s="765"/>
      <c r="D1063" s="708"/>
      <c r="E1063" s="708"/>
      <c r="F1063" s="708"/>
      <c r="G1063" s="708"/>
      <c r="H1063" s="708"/>
      <c r="I1063" s="708"/>
      <c r="J1063" s="708"/>
      <c r="K1063" s="708"/>
      <c r="L1063" s="708"/>
      <c r="M1063" s="708"/>
      <c r="N1063" s="708"/>
      <c r="O1063" s="708"/>
      <c r="P1063" s="708"/>
      <c r="Q1063" s="708"/>
      <c r="R1063" s="708"/>
      <c r="S1063" s="708"/>
      <c r="T1063" s="708"/>
      <c r="U1063" s="708"/>
      <c r="V1063" s="708"/>
      <c r="W1063" s="708"/>
      <c r="X1063" s="708"/>
      <c r="Y1063" s="708"/>
      <c r="Z1063" s="708"/>
      <c r="AA1063" s="708"/>
      <c r="AB1063" s="708"/>
      <c r="AC1063" s="708"/>
      <c r="AD1063" s="708"/>
      <c r="AE1063" s="708"/>
      <c r="AF1063" s="708"/>
      <c r="AG1063" s="708"/>
      <c r="AH1063" s="708"/>
      <c r="AI1063" s="708"/>
      <c r="AJ1063" s="708"/>
      <c r="AK1063" s="708"/>
      <c r="AL1063" s="708"/>
      <c r="AM1063" s="708"/>
      <c r="AN1063" s="708"/>
      <c r="AO1063" s="708"/>
      <c r="AP1063" s="708"/>
      <c r="AQ1063" s="708"/>
      <c r="AR1063" s="708"/>
      <c r="AS1063" s="708"/>
      <c r="AT1063" s="708"/>
      <c r="AU1063" s="708"/>
      <c r="AV1063" s="708"/>
      <c r="AW1063" s="708"/>
      <c r="AX1063" s="708"/>
      <c r="AY1063" s="708"/>
      <c r="AZ1063" s="708"/>
      <c r="BA1063" s="708"/>
      <c r="BB1063" s="708"/>
      <c r="BC1063" s="708"/>
      <c r="BD1063" s="708"/>
      <c r="BE1063" s="708"/>
      <c r="BF1063" s="708"/>
      <c r="BG1063" s="708"/>
      <c r="BH1063" s="708"/>
      <c r="BI1063" s="708"/>
      <c r="BJ1063" s="708"/>
      <c r="BK1063" s="708"/>
      <c r="BL1063" s="708"/>
      <c r="BM1063" s="708"/>
    </row>
    <row r="1064">
      <c r="A1064" s="704"/>
      <c r="B1064" s="708"/>
      <c r="C1064" s="765"/>
      <c r="D1064" s="708"/>
      <c r="E1064" s="708"/>
      <c r="F1064" s="708"/>
      <c r="G1064" s="708"/>
      <c r="H1064" s="708"/>
      <c r="I1064" s="708"/>
      <c r="J1064" s="708"/>
      <c r="K1064" s="708"/>
      <c r="L1064" s="708"/>
      <c r="M1064" s="708"/>
      <c r="N1064" s="708"/>
      <c r="O1064" s="708"/>
      <c r="P1064" s="708"/>
      <c r="Q1064" s="708"/>
      <c r="R1064" s="708"/>
      <c r="S1064" s="708"/>
      <c r="T1064" s="708"/>
      <c r="U1064" s="708"/>
      <c r="V1064" s="708"/>
      <c r="W1064" s="708"/>
      <c r="X1064" s="708"/>
      <c r="Y1064" s="708"/>
      <c r="Z1064" s="708"/>
      <c r="AA1064" s="708"/>
      <c r="AB1064" s="708"/>
      <c r="AC1064" s="708"/>
      <c r="AD1064" s="708"/>
      <c r="AE1064" s="708"/>
      <c r="AF1064" s="708"/>
      <c r="AG1064" s="708"/>
      <c r="AH1064" s="708"/>
      <c r="AI1064" s="708"/>
      <c r="AJ1064" s="708"/>
      <c r="AK1064" s="708"/>
      <c r="AL1064" s="708"/>
      <c r="AM1064" s="708"/>
      <c r="AN1064" s="708"/>
      <c r="AO1064" s="708"/>
      <c r="AP1064" s="708"/>
      <c r="AQ1064" s="708"/>
      <c r="AR1064" s="708"/>
      <c r="AS1064" s="708"/>
      <c r="AT1064" s="708"/>
      <c r="AU1064" s="708"/>
      <c r="AV1064" s="708"/>
      <c r="AW1064" s="708"/>
      <c r="AX1064" s="708"/>
      <c r="AY1064" s="708"/>
      <c r="AZ1064" s="708"/>
      <c r="BA1064" s="708"/>
      <c r="BB1064" s="708"/>
      <c r="BC1064" s="708"/>
      <c r="BD1064" s="708"/>
      <c r="BE1064" s="708"/>
      <c r="BF1064" s="708"/>
      <c r="BG1064" s="708"/>
      <c r="BH1064" s="708"/>
      <c r="BI1064" s="708"/>
      <c r="BJ1064" s="708"/>
      <c r="BK1064" s="708"/>
      <c r="BL1064" s="708"/>
      <c r="BM1064" s="708"/>
    </row>
    <row r="1065">
      <c r="A1065" s="704"/>
      <c r="B1065" s="708"/>
      <c r="C1065" s="765"/>
      <c r="D1065" s="708"/>
      <c r="E1065" s="708"/>
      <c r="F1065" s="708"/>
      <c r="G1065" s="708"/>
      <c r="H1065" s="708"/>
      <c r="I1065" s="708"/>
      <c r="J1065" s="708"/>
      <c r="K1065" s="708"/>
      <c r="L1065" s="708"/>
      <c r="M1065" s="708"/>
      <c r="N1065" s="708"/>
      <c r="O1065" s="708"/>
      <c r="P1065" s="708"/>
      <c r="Q1065" s="708"/>
      <c r="R1065" s="708"/>
      <c r="S1065" s="708"/>
      <c r="T1065" s="708"/>
      <c r="U1065" s="708"/>
      <c r="V1065" s="708"/>
      <c r="W1065" s="708"/>
      <c r="X1065" s="708"/>
      <c r="Y1065" s="708"/>
      <c r="Z1065" s="708"/>
      <c r="AA1065" s="708"/>
      <c r="AB1065" s="708"/>
      <c r="AC1065" s="708"/>
      <c r="AD1065" s="708"/>
      <c r="AE1065" s="708"/>
      <c r="AF1065" s="708"/>
      <c r="AG1065" s="708"/>
      <c r="AH1065" s="708"/>
      <c r="AI1065" s="708"/>
      <c r="AJ1065" s="708"/>
      <c r="AK1065" s="708"/>
      <c r="AL1065" s="708"/>
      <c r="AM1065" s="708"/>
      <c r="AN1065" s="708"/>
      <c r="AO1065" s="708"/>
      <c r="AP1065" s="708"/>
      <c r="AQ1065" s="708"/>
      <c r="AR1065" s="708"/>
      <c r="AS1065" s="708"/>
      <c r="AT1065" s="708"/>
      <c r="AU1065" s="708"/>
      <c r="AV1065" s="708"/>
      <c r="AW1065" s="708"/>
      <c r="AX1065" s="708"/>
      <c r="AY1065" s="708"/>
      <c r="AZ1065" s="708"/>
      <c r="BA1065" s="708"/>
      <c r="BB1065" s="708"/>
      <c r="BC1065" s="708"/>
      <c r="BD1065" s="708"/>
      <c r="BE1065" s="708"/>
      <c r="BF1065" s="708"/>
      <c r="BG1065" s="708"/>
      <c r="BH1065" s="708"/>
      <c r="BI1065" s="708"/>
      <c r="BJ1065" s="708"/>
      <c r="BK1065" s="708"/>
      <c r="BL1065" s="708"/>
      <c r="BM1065" s="708"/>
    </row>
    <row r="1066">
      <c r="A1066" s="704"/>
      <c r="B1066" s="708"/>
      <c r="C1066" s="765"/>
      <c r="D1066" s="708"/>
      <c r="E1066" s="708"/>
      <c r="F1066" s="708"/>
      <c r="G1066" s="708"/>
      <c r="H1066" s="708"/>
      <c r="I1066" s="708"/>
      <c r="J1066" s="708"/>
      <c r="K1066" s="708"/>
      <c r="L1066" s="708"/>
      <c r="M1066" s="708"/>
      <c r="N1066" s="708"/>
      <c r="O1066" s="708"/>
      <c r="P1066" s="708"/>
      <c r="Q1066" s="708"/>
      <c r="R1066" s="708"/>
      <c r="S1066" s="708"/>
      <c r="T1066" s="708"/>
      <c r="U1066" s="708"/>
      <c r="V1066" s="708"/>
      <c r="W1066" s="708"/>
      <c r="X1066" s="708"/>
      <c r="Y1066" s="708"/>
      <c r="Z1066" s="708"/>
      <c r="AA1066" s="708"/>
      <c r="AB1066" s="708"/>
      <c r="AC1066" s="708"/>
      <c r="AD1066" s="708"/>
      <c r="AE1066" s="708"/>
      <c r="AF1066" s="708"/>
      <c r="AG1066" s="708"/>
      <c r="AH1066" s="708"/>
      <c r="AI1066" s="708"/>
      <c r="AJ1066" s="708"/>
      <c r="AK1066" s="708"/>
      <c r="AL1066" s="708"/>
      <c r="AM1066" s="708"/>
      <c r="AN1066" s="708"/>
      <c r="AO1066" s="708"/>
      <c r="AP1066" s="708"/>
      <c r="AQ1066" s="708"/>
      <c r="AR1066" s="708"/>
      <c r="AS1066" s="708"/>
      <c r="AT1066" s="708"/>
      <c r="AU1066" s="708"/>
      <c r="AV1066" s="708"/>
      <c r="AW1066" s="708"/>
      <c r="AX1066" s="708"/>
      <c r="AY1066" s="708"/>
      <c r="AZ1066" s="708"/>
      <c r="BA1066" s="708"/>
      <c r="BB1066" s="708"/>
      <c r="BC1066" s="708"/>
      <c r="BD1066" s="708"/>
      <c r="BE1066" s="708"/>
      <c r="BF1066" s="708"/>
      <c r="BG1066" s="708"/>
      <c r="BH1066" s="708"/>
      <c r="BI1066" s="708"/>
      <c r="BJ1066" s="708"/>
      <c r="BK1066" s="708"/>
      <c r="BL1066" s="708"/>
      <c r="BM1066" s="708"/>
    </row>
    <row r="1067">
      <c r="A1067" s="704"/>
      <c r="B1067" s="708"/>
      <c r="C1067" s="765"/>
      <c r="D1067" s="708"/>
      <c r="E1067" s="708"/>
      <c r="F1067" s="708"/>
      <c r="G1067" s="708"/>
      <c r="H1067" s="708"/>
      <c r="I1067" s="708"/>
      <c r="J1067" s="708"/>
      <c r="K1067" s="708"/>
      <c r="L1067" s="708"/>
      <c r="M1067" s="708"/>
      <c r="N1067" s="708"/>
      <c r="O1067" s="708"/>
      <c r="P1067" s="708"/>
      <c r="Q1067" s="708"/>
      <c r="R1067" s="708"/>
      <c r="S1067" s="708"/>
      <c r="T1067" s="708"/>
      <c r="U1067" s="708"/>
      <c r="V1067" s="708"/>
      <c r="W1067" s="708"/>
      <c r="X1067" s="708"/>
      <c r="Y1067" s="708"/>
      <c r="Z1067" s="708"/>
      <c r="AA1067" s="708"/>
      <c r="AB1067" s="708"/>
      <c r="AC1067" s="708"/>
      <c r="AD1067" s="708"/>
      <c r="AE1067" s="708"/>
      <c r="AF1067" s="708"/>
      <c r="AG1067" s="708"/>
      <c r="AH1067" s="708"/>
      <c r="AI1067" s="708"/>
      <c r="AJ1067" s="708"/>
      <c r="AK1067" s="708"/>
      <c r="AL1067" s="708"/>
      <c r="AM1067" s="708"/>
      <c r="AN1067" s="708"/>
      <c r="AO1067" s="708"/>
      <c r="AP1067" s="708"/>
      <c r="AQ1067" s="708"/>
      <c r="AR1067" s="708"/>
      <c r="AS1067" s="708"/>
      <c r="AT1067" s="708"/>
      <c r="AU1067" s="708"/>
      <c r="AV1067" s="708"/>
      <c r="AW1067" s="708"/>
      <c r="AX1067" s="708"/>
      <c r="AY1067" s="708"/>
      <c r="AZ1067" s="708"/>
      <c r="BA1067" s="708"/>
      <c r="BB1067" s="708"/>
      <c r="BC1067" s="708"/>
      <c r="BD1067" s="708"/>
      <c r="BE1067" s="708"/>
      <c r="BF1067" s="708"/>
      <c r="BG1067" s="708"/>
      <c r="BH1067" s="708"/>
      <c r="BI1067" s="708"/>
      <c r="BJ1067" s="708"/>
      <c r="BK1067" s="708"/>
      <c r="BL1067" s="708"/>
      <c r="BM1067" s="708"/>
    </row>
    <row r="1068">
      <c r="A1068" s="704"/>
      <c r="B1068" s="708"/>
      <c r="C1068" s="765"/>
      <c r="D1068" s="708"/>
      <c r="E1068" s="708"/>
      <c r="F1068" s="708"/>
      <c r="G1068" s="708"/>
      <c r="H1068" s="708"/>
      <c r="I1068" s="708"/>
      <c r="J1068" s="708"/>
      <c r="K1068" s="708"/>
      <c r="L1068" s="708"/>
      <c r="M1068" s="708"/>
      <c r="N1068" s="708"/>
      <c r="O1068" s="708"/>
      <c r="P1068" s="708"/>
      <c r="Q1068" s="708"/>
      <c r="R1068" s="708"/>
      <c r="S1068" s="708"/>
      <c r="T1068" s="708"/>
      <c r="U1068" s="708"/>
      <c r="V1068" s="708"/>
      <c r="W1068" s="708"/>
      <c r="X1068" s="708"/>
      <c r="Y1068" s="708"/>
      <c r="Z1068" s="708"/>
      <c r="AA1068" s="708"/>
      <c r="AB1068" s="708"/>
      <c r="AC1068" s="708"/>
      <c r="AD1068" s="708"/>
      <c r="AE1068" s="708"/>
      <c r="AF1068" s="708"/>
      <c r="AG1068" s="708"/>
      <c r="AH1068" s="708"/>
      <c r="AI1068" s="708"/>
      <c r="AJ1068" s="708"/>
      <c r="AK1068" s="708"/>
      <c r="AL1068" s="708"/>
      <c r="AM1068" s="708"/>
      <c r="AN1068" s="708"/>
      <c r="AO1068" s="708"/>
      <c r="AP1068" s="708"/>
      <c r="AQ1068" s="708"/>
      <c r="AR1068" s="708"/>
      <c r="AS1068" s="708"/>
      <c r="AT1068" s="708"/>
      <c r="AU1068" s="708"/>
      <c r="AV1068" s="708"/>
      <c r="AW1068" s="708"/>
      <c r="AX1068" s="708"/>
      <c r="AY1068" s="708"/>
      <c r="AZ1068" s="708"/>
      <c r="BA1068" s="708"/>
      <c r="BB1068" s="708"/>
      <c r="BC1068" s="708"/>
      <c r="BD1068" s="708"/>
      <c r="BE1068" s="708"/>
      <c r="BF1068" s="708"/>
      <c r="BG1068" s="708"/>
      <c r="BH1068" s="708"/>
      <c r="BI1068" s="708"/>
      <c r="BJ1068" s="708"/>
      <c r="BK1068" s="708"/>
      <c r="BL1068" s="708"/>
      <c r="BM1068" s="708"/>
    </row>
    <row r="1069">
      <c r="A1069" s="704"/>
      <c r="B1069" s="708"/>
      <c r="C1069" s="765"/>
      <c r="D1069" s="708"/>
      <c r="E1069" s="708"/>
      <c r="F1069" s="708"/>
      <c r="G1069" s="708"/>
      <c r="H1069" s="708"/>
      <c r="I1069" s="708"/>
      <c r="J1069" s="708"/>
      <c r="K1069" s="708"/>
      <c r="L1069" s="708"/>
      <c r="M1069" s="708"/>
      <c r="N1069" s="708"/>
      <c r="O1069" s="708"/>
      <c r="P1069" s="708"/>
      <c r="Q1069" s="708"/>
      <c r="R1069" s="708"/>
      <c r="S1069" s="708"/>
      <c r="T1069" s="708"/>
      <c r="U1069" s="708"/>
      <c r="V1069" s="708"/>
      <c r="W1069" s="708"/>
      <c r="X1069" s="708"/>
      <c r="Y1069" s="708"/>
      <c r="Z1069" s="708"/>
      <c r="AA1069" s="708"/>
      <c r="AB1069" s="708"/>
      <c r="AC1069" s="708"/>
      <c r="AD1069" s="708"/>
      <c r="AE1069" s="708"/>
      <c r="AF1069" s="708"/>
      <c r="AG1069" s="708"/>
      <c r="AH1069" s="708"/>
      <c r="AI1069" s="708"/>
      <c r="AJ1069" s="708"/>
      <c r="AK1069" s="708"/>
      <c r="AL1069" s="708"/>
      <c r="AM1069" s="708"/>
      <c r="AN1069" s="708"/>
      <c r="AO1069" s="708"/>
      <c r="AP1069" s="708"/>
      <c r="AQ1069" s="708"/>
      <c r="AR1069" s="708"/>
      <c r="AS1069" s="708"/>
      <c r="AT1069" s="708"/>
      <c r="AU1069" s="708"/>
      <c r="AV1069" s="708"/>
      <c r="AW1069" s="708"/>
      <c r="AX1069" s="708"/>
      <c r="AY1069" s="708"/>
      <c r="AZ1069" s="708"/>
      <c r="BA1069" s="708"/>
      <c r="BB1069" s="708"/>
      <c r="BC1069" s="708"/>
      <c r="BD1069" s="708"/>
      <c r="BE1069" s="708"/>
      <c r="BF1069" s="708"/>
      <c r="BG1069" s="708"/>
      <c r="BH1069" s="708"/>
      <c r="BI1069" s="708"/>
      <c r="BJ1069" s="708"/>
      <c r="BK1069" s="708"/>
      <c r="BL1069" s="708"/>
      <c r="BM1069" s="708"/>
    </row>
    <row r="1070">
      <c r="A1070" s="704"/>
      <c r="B1070" s="708"/>
      <c r="C1070" s="765"/>
      <c r="D1070" s="708"/>
      <c r="E1070" s="708"/>
      <c r="F1070" s="708"/>
      <c r="G1070" s="708"/>
      <c r="H1070" s="708"/>
      <c r="I1070" s="708"/>
      <c r="J1070" s="708"/>
      <c r="K1070" s="708"/>
      <c r="L1070" s="708"/>
      <c r="M1070" s="708"/>
      <c r="N1070" s="708"/>
      <c r="O1070" s="708"/>
      <c r="P1070" s="708"/>
      <c r="Q1070" s="708"/>
      <c r="R1070" s="708"/>
      <c r="S1070" s="708"/>
      <c r="T1070" s="708"/>
      <c r="U1070" s="708"/>
      <c r="V1070" s="708"/>
      <c r="W1070" s="708"/>
      <c r="X1070" s="708"/>
      <c r="Y1070" s="708"/>
      <c r="Z1070" s="708"/>
      <c r="AA1070" s="708"/>
      <c r="AB1070" s="708"/>
      <c r="AC1070" s="708"/>
      <c r="AD1070" s="708"/>
      <c r="AE1070" s="708"/>
      <c r="AF1070" s="708"/>
      <c r="AG1070" s="708"/>
      <c r="AH1070" s="708"/>
      <c r="AI1070" s="708"/>
      <c r="AJ1070" s="708"/>
      <c r="AK1070" s="708"/>
      <c r="AL1070" s="708"/>
      <c r="AM1070" s="708"/>
      <c r="AN1070" s="708"/>
      <c r="AO1070" s="708"/>
      <c r="AP1070" s="708"/>
      <c r="AQ1070" s="708"/>
      <c r="AR1070" s="708"/>
      <c r="AS1070" s="708"/>
      <c r="AT1070" s="708"/>
      <c r="AU1070" s="708"/>
      <c r="AV1070" s="708"/>
      <c r="AW1070" s="708"/>
      <c r="AX1070" s="708"/>
      <c r="AY1070" s="708"/>
      <c r="AZ1070" s="708"/>
      <c r="BA1070" s="708"/>
      <c r="BB1070" s="708"/>
      <c r="BC1070" s="708"/>
      <c r="BD1070" s="708"/>
      <c r="BE1070" s="708"/>
      <c r="BF1070" s="708"/>
      <c r="BG1070" s="708"/>
      <c r="BH1070" s="708"/>
      <c r="BI1070" s="708"/>
      <c r="BJ1070" s="708"/>
      <c r="BK1070" s="708"/>
      <c r="BL1070" s="708"/>
      <c r="BM1070" s="708"/>
    </row>
    <row r="1071">
      <c r="A1071" s="704"/>
      <c r="B1071" s="708"/>
      <c r="C1071" s="765"/>
      <c r="D1071" s="708"/>
      <c r="E1071" s="708"/>
      <c r="F1071" s="708"/>
      <c r="G1071" s="708"/>
      <c r="H1071" s="708"/>
      <c r="I1071" s="708"/>
      <c r="J1071" s="708"/>
      <c r="K1071" s="708"/>
      <c r="L1071" s="708"/>
      <c r="M1071" s="708"/>
      <c r="N1071" s="708"/>
      <c r="O1071" s="708"/>
      <c r="P1071" s="708"/>
      <c r="Q1071" s="708"/>
      <c r="R1071" s="708"/>
      <c r="S1071" s="708"/>
      <c r="T1071" s="708"/>
      <c r="U1071" s="708"/>
      <c r="V1071" s="708"/>
      <c r="W1071" s="708"/>
      <c r="X1071" s="708"/>
      <c r="Y1071" s="708"/>
      <c r="Z1071" s="708"/>
      <c r="AA1071" s="708"/>
      <c r="AB1071" s="708"/>
      <c r="AC1071" s="708"/>
      <c r="AD1071" s="708"/>
      <c r="AE1071" s="708"/>
      <c r="AF1071" s="708"/>
      <c r="AG1071" s="708"/>
      <c r="AH1071" s="708"/>
      <c r="AI1071" s="708"/>
      <c r="AJ1071" s="708"/>
      <c r="AK1071" s="708"/>
      <c r="AL1071" s="708"/>
      <c r="AM1071" s="708"/>
      <c r="AN1071" s="708"/>
      <c r="AO1071" s="708"/>
      <c r="AP1071" s="708"/>
      <c r="AQ1071" s="708"/>
      <c r="AR1071" s="708"/>
      <c r="AS1071" s="708"/>
      <c r="AT1071" s="708"/>
      <c r="AU1071" s="708"/>
      <c r="AV1071" s="708"/>
      <c r="AW1071" s="708"/>
      <c r="AX1071" s="708"/>
      <c r="AY1071" s="708"/>
      <c r="AZ1071" s="708"/>
      <c r="BA1071" s="708"/>
      <c r="BB1071" s="708"/>
      <c r="BC1071" s="708"/>
      <c r="BD1071" s="708"/>
      <c r="BE1071" s="708"/>
      <c r="BF1071" s="708"/>
      <c r="BG1071" s="708"/>
      <c r="BH1071" s="708"/>
      <c r="BI1071" s="708"/>
      <c r="BJ1071" s="708"/>
      <c r="BK1071" s="708"/>
      <c r="BL1071" s="708"/>
      <c r="BM1071" s="708"/>
    </row>
    <row r="1072">
      <c r="A1072" s="704"/>
      <c r="B1072" s="708"/>
      <c r="C1072" s="765"/>
      <c r="D1072" s="708"/>
      <c r="E1072" s="708"/>
      <c r="F1072" s="708"/>
      <c r="G1072" s="708"/>
      <c r="H1072" s="708"/>
      <c r="I1072" s="708"/>
      <c r="J1072" s="708"/>
      <c r="K1072" s="708"/>
      <c r="L1072" s="708"/>
      <c r="M1072" s="708"/>
      <c r="N1072" s="708"/>
      <c r="O1072" s="708"/>
      <c r="P1072" s="708"/>
      <c r="Q1072" s="708"/>
      <c r="R1072" s="708"/>
      <c r="S1072" s="708"/>
      <c r="T1072" s="708"/>
      <c r="U1072" s="708"/>
      <c r="V1072" s="708"/>
      <c r="W1072" s="708"/>
      <c r="X1072" s="708"/>
      <c r="Y1072" s="708"/>
      <c r="Z1072" s="708"/>
      <c r="AA1072" s="708"/>
      <c r="AB1072" s="708"/>
      <c r="AC1072" s="708"/>
      <c r="AD1072" s="708"/>
      <c r="AE1072" s="708"/>
      <c r="AF1072" s="708"/>
      <c r="AG1072" s="708"/>
      <c r="AH1072" s="708"/>
      <c r="AI1072" s="708"/>
      <c r="AJ1072" s="708"/>
      <c r="AK1072" s="708"/>
      <c r="AL1072" s="708"/>
      <c r="AM1072" s="708"/>
      <c r="AN1072" s="708"/>
      <c r="AO1072" s="708"/>
      <c r="AP1072" s="708"/>
      <c r="AQ1072" s="708"/>
      <c r="AR1072" s="708"/>
      <c r="AS1072" s="708"/>
      <c r="AT1072" s="708"/>
      <c r="AU1072" s="708"/>
      <c r="AV1072" s="708"/>
      <c r="AW1072" s="708"/>
      <c r="AX1072" s="708"/>
      <c r="AY1072" s="708"/>
      <c r="AZ1072" s="708"/>
      <c r="BA1072" s="708"/>
      <c r="BB1072" s="708"/>
      <c r="BC1072" s="708"/>
      <c r="BD1072" s="708"/>
      <c r="BE1072" s="708"/>
      <c r="BF1072" s="708"/>
      <c r="BG1072" s="708"/>
      <c r="BH1072" s="708"/>
      <c r="BI1072" s="708"/>
      <c r="BJ1072" s="708"/>
      <c r="BK1072" s="708"/>
      <c r="BL1072" s="708"/>
      <c r="BM1072" s="708"/>
    </row>
    <row r="1073">
      <c r="A1073" s="704"/>
      <c r="B1073" s="708"/>
      <c r="C1073" s="765"/>
      <c r="D1073" s="708"/>
      <c r="E1073" s="708"/>
      <c r="F1073" s="708"/>
      <c r="G1073" s="708"/>
      <c r="H1073" s="708"/>
      <c r="I1073" s="708"/>
      <c r="J1073" s="708"/>
      <c r="K1073" s="708"/>
      <c r="L1073" s="708"/>
      <c r="M1073" s="708"/>
      <c r="N1073" s="708"/>
      <c r="O1073" s="708"/>
      <c r="P1073" s="708"/>
      <c r="Q1073" s="708"/>
      <c r="R1073" s="708"/>
      <c r="S1073" s="708"/>
      <c r="T1073" s="708"/>
      <c r="U1073" s="708"/>
      <c r="V1073" s="708"/>
      <c r="W1073" s="708"/>
      <c r="X1073" s="708"/>
      <c r="Y1073" s="708"/>
      <c r="Z1073" s="708"/>
      <c r="AA1073" s="708"/>
      <c r="AB1073" s="708"/>
      <c r="AC1073" s="708"/>
      <c r="AD1073" s="708"/>
      <c r="AE1073" s="708"/>
      <c r="AF1073" s="708"/>
      <c r="AG1073" s="708"/>
      <c r="AH1073" s="708"/>
      <c r="AI1073" s="708"/>
      <c r="AJ1073" s="708"/>
      <c r="AK1073" s="708"/>
      <c r="AL1073" s="708"/>
      <c r="AM1073" s="708"/>
      <c r="AN1073" s="708"/>
      <c r="AO1073" s="708"/>
      <c r="AP1073" s="708"/>
      <c r="AQ1073" s="708"/>
      <c r="AR1073" s="708"/>
      <c r="AS1073" s="708"/>
      <c r="AT1073" s="708"/>
      <c r="AU1073" s="708"/>
      <c r="AV1073" s="708"/>
      <c r="AW1073" s="708"/>
      <c r="AX1073" s="708"/>
      <c r="AY1073" s="708"/>
      <c r="AZ1073" s="708"/>
      <c r="BA1073" s="708"/>
      <c r="BB1073" s="708"/>
      <c r="BC1073" s="708"/>
      <c r="BD1073" s="708"/>
      <c r="BE1073" s="708"/>
      <c r="BF1073" s="708"/>
      <c r="BG1073" s="708"/>
      <c r="BH1073" s="708"/>
      <c r="BI1073" s="708"/>
      <c r="BJ1073" s="708"/>
      <c r="BK1073" s="708"/>
      <c r="BL1073" s="708"/>
      <c r="BM1073" s="708"/>
    </row>
    <row r="1074">
      <c r="A1074" s="704"/>
      <c r="B1074" s="708"/>
      <c r="C1074" s="765"/>
      <c r="D1074" s="708"/>
      <c r="E1074" s="708"/>
      <c r="F1074" s="708"/>
      <c r="G1074" s="708"/>
      <c r="H1074" s="708"/>
      <c r="I1074" s="708"/>
      <c r="J1074" s="708"/>
      <c r="K1074" s="708"/>
      <c r="L1074" s="708"/>
      <c r="M1074" s="708"/>
      <c r="N1074" s="708"/>
      <c r="O1074" s="708"/>
      <c r="P1074" s="708"/>
      <c r="Q1074" s="708"/>
      <c r="R1074" s="708"/>
      <c r="S1074" s="708"/>
      <c r="T1074" s="708"/>
      <c r="U1074" s="708"/>
      <c r="V1074" s="708"/>
      <c r="W1074" s="708"/>
      <c r="X1074" s="708"/>
      <c r="Y1074" s="708"/>
      <c r="Z1074" s="708"/>
      <c r="AA1074" s="708"/>
      <c r="AB1074" s="708"/>
      <c r="AC1074" s="708"/>
      <c r="AD1074" s="708"/>
      <c r="AE1074" s="708"/>
      <c r="AF1074" s="708"/>
      <c r="AG1074" s="708"/>
      <c r="AH1074" s="708"/>
      <c r="AI1074" s="708"/>
      <c r="AJ1074" s="708"/>
      <c r="AK1074" s="708"/>
      <c r="AL1074" s="708"/>
      <c r="AM1074" s="708"/>
      <c r="AN1074" s="708"/>
      <c r="AO1074" s="708"/>
      <c r="AP1074" s="708"/>
      <c r="AQ1074" s="708"/>
      <c r="AR1074" s="708"/>
      <c r="AS1074" s="708"/>
      <c r="AT1074" s="708"/>
      <c r="AU1074" s="708"/>
      <c r="AV1074" s="708"/>
      <c r="AW1074" s="708"/>
      <c r="AX1074" s="708"/>
      <c r="AY1074" s="708"/>
      <c r="AZ1074" s="708"/>
      <c r="BA1074" s="708"/>
      <c r="BB1074" s="708"/>
      <c r="BC1074" s="708"/>
      <c r="BD1074" s="708"/>
      <c r="BE1074" s="708"/>
      <c r="BF1074" s="708"/>
      <c r="BG1074" s="708"/>
      <c r="BH1074" s="708"/>
      <c r="BI1074" s="708"/>
      <c r="BJ1074" s="708"/>
      <c r="BK1074" s="708"/>
      <c r="BL1074" s="708"/>
      <c r="BM1074" s="708"/>
    </row>
    <row r="1075">
      <c r="A1075" s="704"/>
      <c r="B1075" s="708"/>
      <c r="C1075" s="765"/>
      <c r="D1075" s="708"/>
      <c r="E1075" s="708"/>
      <c r="F1075" s="708"/>
      <c r="G1075" s="708"/>
      <c r="H1075" s="708"/>
      <c r="I1075" s="708"/>
      <c r="J1075" s="708"/>
      <c r="K1075" s="708"/>
      <c r="L1075" s="708"/>
      <c r="M1075" s="708"/>
      <c r="N1075" s="708"/>
      <c r="O1075" s="708"/>
      <c r="P1075" s="708"/>
      <c r="Q1075" s="708"/>
      <c r="R1075" s="708"/>
      <c r="S1075" s="708"/>
      <c r="T1075" s="708"/>
      <c r="U1075" s="708"/>
      <c r="V1075" s="708"/>
      <c r="W1075" s="708"/>
      <c r="X1075" s="708"/>
      <c r="Y1075" s="708"/>
      <c r="Z1075" s="708"/>
      <c r="AA1075" s="708"/>
      <c r="AB1075" s="708"/>
      <c r="AC1075" s="708"/>
      <c r="AD1075" s="708"/>
      <c r="AE1075" s="708"/>
      <c r="AF1075" s="708"/>
      <c r="AG1075" s="708"/>
      <c r="AH1075" s="708"/>
      <c r="AI1075" s="708"/>
      <c r="AJ1075" s="708"/>
      <c r="AK1075" s="708"/>
      <c r="AL1075" s="708"/>
      <c r="AM1075" s="708"/>
      <c r="AN1075" s="708"/>
      <c r="AO1075" s="708"/>
      <c r="AP1075" s="708"/>
      <c r="AQ1075" s="708"/>
      <c r="AR1075" s="708"/>
      <c r="AS1075" s="708"/>
      <c r="AT1075" s="708"/>
      <c r="AU1075" s="708"/>
      <c r="AV1075" s="708"/>
      <c r="AW1075" s="708"/>
      <c r="AX1075" s="708"/>
      <c r="AY1075" s="708"/>
      <c r="AZ1075" s="708"/>
      <c r="BA1075" s="708"/>
      <c r="BB1075" s="708"/>
      <c r="BC1075" s="708"/>
      <c r="BD1075" s="708"/>
      <c r="BE1075" s="708"/>
      <c r="BF1075" s="708"/>
      <c r="BG1075" s="708"/>
      <c r="BH1075" s="708"/>
      <c r="BI1075" s="708"/>
      <c r="BJ1075" s="708"/>
      <c r="BK1075" s="708"/>
      <c r="BL1075" s="708"/>
      <c r="BM1075" s="708"/>
    </row>
    <row r="1076">
      <c r="A1076" s="704"/>
      <c r="B1076" s="708"/>
      <c r="C1076" s="765"/>
      <c r="D1076" s="708"/>
      <c r="E1076" s="708"/>
      <c r="F1076" s="708"/>
      <c r="G1076" s="708"/>
      <c r="H1076" s="708"/>
      <c r="I1076" s="708"/>
      <c r="J1076" s="708"/>
      <c r="K1076" s="708"/>
      <c r="L1076" s="708"/>
      <c r="M1076" s="708"/>
      <c r="N1076" s="708"/>
      <c r="O1076" s="708"/>
      <c r="P1076" s="708"/>
      <c r="Q1076" s="708"/>
      <c r="R1076" s="708"/>
      <c r="S1076" s="708"/>
      <c r="T1076" s="708"/>
      <c r="U1076" s="708"/>
      <c r="V1076" s="708"/>
      <c r="W1076" s="708"/>
      <c r="X1076" s="708"/>
      <c r="Y1076" s="708"/>
      <c r="Z1076" s="708"/>
      <c r="AA1076" s="708"/>
      <c r="AB1076" s="708"/>
      <c r="AC1076" s="708"/>
      <c r="AD1076" s="708"/>
      <c r="AE1076" s="708"/>
      <c r="AF1076" s="708"/>
      <c r="AG1076" s="708"/>
      <c r="AH1076" s="708"/>
      <c r="AI1076" s="708"/>
      <c r="AJ1076" s="708"/>
      <c r="AK1076" s="708"/>
      <c r="AL1076" s="708"/>
      <c r="AM1076" s="708"/>
      <c r="AN1076" s="708"/>
      <c r="AO1076" s="708"/>
      <c r="AP1076" s="708"/>
      <c r="AQ1076" s="708"/>
      <c r="AR1076" s="708"/>
      <c r="AS1076" s="708"/>
      <c r="AT1076" s="708"/>
      <c r="AU1076" s="708"/>
      <c r="AV1076" s="708"/>
      <c r="AW1076" s="708"/>
      <c r="AX1076" s="708"/>
      <c r="AY1076" s="708"/>
      <c r="AZ1076" s="708"/>
      <c r="BA1076" s="708"/>
      <c r="BB1076" s="708"/>
      <c r="BC1076" s="708"/>
      <c r="BD1076" s="708"/>
      <c r="BE1076" s="708"/>
      <c r="BF1076" s="708"/>
      <c r="BG1076" s="708"/>
      <c r="BH1076" s="708"/>
      <c r="BI1076" s="708"/>
      <c r="BJ1076" s="708"/>
      <c r="BK1076" s="708"/>
      <c r="BL1076" s="708"/>
      <c r="BM1076" s="708"/>
    </row>
    <row r="1077">
      <c r="A1077" s="704"/>
      <c r="B1077" s="708"/>
      <c r="C1077" s="765"/>
      <c r="D1077" s="708"/>
      <c r="E1077" s="708"/>
      <c r="F1077" s="708"/>
      <c r="G1077" s="708"/>
      <c r="H1077" s="708"/>
      <c r="I1077" s="708"/>
      <c r="J1077" s="708"/>
      <c r="K1077" s="708"/>
      <c r="L1077" s="708"/>
      <c r="M1077" s="708"/>
      <c r="N1077" s="708"/>
      <c r="O1077" s="708"/>
      <c r="P1077" s="708"/>
      <c r="Q1077" s="708"/>
      <c r="R1077" s="708"/>
      <c r="S1077" s="708"/>
      <c r="T1077" s="708"/>
      <c r="U1077" s="708"/>
      <c r="V1077" s="708"/>
      <c r="W1077" s="708"/>
      <c r="X1077" s="708"/>
      <c r="Y1077" s="708"/>
      <c r="Z1077" s="708"/>
      <c r="AA1077" s="708"/>
      <c r="AB1077" s="708"/>
      <c r="AC1077" s="708"/>
      <c r="AD1077" s="708"/>
      <c r="AE1077" s="708"/>
      <c r="AF1077" s="708"/>
      <c r="AG1077" s="708"/>
      <c r="AH1077" s="708"/>
      <c r="AI1077" s="708"/>
      <c r="AJ1077" s="708"/>
      <c r="AK1077" s="708"/>
      <c r="AL1077" s="708"/>
      <c r="AM1077" s="708"/>
      <c r="AN1077" s="708"/>
      <c r="AO1077" s="708"/>
      <c r="AP1077" s="708"/>
      <c r="AQ1077" s="708"/>
      <c r="AR1077" s="708"/>
      <c r="AS1077" s="708"/>
      <c r="AT1077" s="708"/>
      <c r="AU1077" s="708"/>
      <c r="AV1077" s="708"/>
      <c r="AW1077" s="708"/>
      <c r="AX1077" s="708"/>
      <c r="AY1077" s="708"/>
      <c r="AZ1077" s="708"/>
      <c r="BA1077" s="708"/>
      <c r="BB1077" s="708"/>
      <c r="BC1077" s="708"/>
      <c r="BD1077" s="708"/>
      <c r="BE1077" s="708"/>
      <c r="BF1077" s="708"/>
      <c r="BG1077" s="708"/>
      <c r="BH1077" s="708"/>
      <c r="BI1077" s="708"/>
      <c r="BJ1077" s="708"/>
      <c r="BK1077" s="708"/>
      <c r="BL1077" s="708"/>
      <c r="BM1077" s="708"/>
    </row>
    <row r="1078">
      <c r="A1078" s="704"/>
      <c r="B1078" s="708"/>
      <c r="C1078" s="765"/>
      <c r="D1078" s="708"/>
      <c r="E1078" s="708"/>
      <c r="F1078" s="708"/>
      <c r="G1078" s="708"/>
      <c r="H1078" s="708"/>
      <c r="I1078" s="708"/>
      <c r="J1078" s="708"/>
      <c r="K1078" s="708"/>
      <c r="L1078" s="708"/>
      <c r="M1078" s="708"/>
      <c r="N1078" s="708"/>
      <c r="O1078" s="708"/>
      <c r="P1078" s="708"/>
      <c r="Q1078" s="708"/>
      <c r="R1078" s="708"/>
      <c r="S1078" s="708"/>
      <c r="T1078" s="708"/>
      <c r="U1078" s="708"/>
      <c r="V1078" s="708"/>
      <c r="W1078" s="708"/>
      <c r="X1078" s="708"/>
      <c r="Y1078" s="708"/>
      <c r="Z1078" s="708"/>
      <c r="AA1078" s="708"/>
      <c r="AB1078" s="708"/>
      <c r="AC1078" s="708"/>
      <c r="AD1078" s="708"/>
      <c r="AE1078" s="708"/>
      <c r="AF1078" s="708"/>
      <c r="AG1078" s="708"/>
      <c r="AH1078" s="708"/>
      <c r="AI1078" s="708"/>
      <c r="AJ1078" s="708"/>
      <c r="AK1078" s="708"/>
      <c r="AL1078" s="708"/>
      <c r="AM1078" s="708"/>
      <c r="AN1078" s="708"/>
      <c r="AO1078" s="708"/>
      <c r="AP1078" s="708"/>
      <c r="AQ1078" s="708"/>
      <c r="AR1078" s="708"/>
      <c r="AS1078" s="708"/>
      <c r="AT1078" s="708"/>
      <c r="AU1078" s="708"/>
      <c r="AV1078" s="708"/>
      <c r="AW1078" s="708"/>
      <c r="AX1078" s="708"/>
      <c r="AY1078" s="708"/>
      <c r="AZ1078" s="708"/>
      <c r="BA1078" s="708"/>
      <c r="BB1078" s="708"/>
      <c r="BC1078" s="708"/>
      <c r="BD1078" s="708"/>
      <c r="BE1078" s="708"/>
      <c r="BF1078" s="708"/>
      <c r="BG1078" s="708"/>
      <c r="BH1078" s="708"/>
      <c r="BI1078" s="708"/>
      <c r="BJ1078" s="708"/>
      <c r="BK1078" s="708"/>
      <c r="BL1078" s="708"/>
      <c r="BM1078" s="708"/>
    </row>
    <row r="1079">
      <c r="A1079" s="704"/>
      <c r="B1079" s="708"/>
      <c r="C1079" s="765"/>
      <c r="D1079" s="708"/>
      <c r="E1079" s="708"/>
      <c r="F1079" s="708"/>
      <c r="G1079" s="708"/>
      <c r="H1079" s="708"/>
      <c r="I1079" s="708"/>
      <c r="J1079" s="708"/>
      <c r="K1079" s="708"/>
      <c r="L1079" s="708"/>
      <c r="M1079" s="708"/>
      <c r="N1079" s="708"/>
      <c r="O1079" s="708"/>
      <c r="P1079" s="708"/>
      <c r="Q1079" s="708"/>
      <c r="R1079" s="708"/>
      <c r="S1079" s="708"/>
      <c r="T1079" s="708"/>
      <c r="U1079" s="708"/>
      <c r="V1079" s="708"/>
      <c r="W1079" s="708"/>
      <c r="X1079" s="708"/>
      <c r="Y1079" s="708"/>
      <c r="Z1079" s="708"/>
      <c r="AA1079" s="708"/>
      <c r="AB1079" s="708"/>
      <c r="AC1079" s="708"/>
      <c r="AD1079" s="708"/>
      <c r="AE1079" s="708"/>
      <c r="AF1079" s="708"/>
      <c r="AG1079" s="708"/>
      <c r="AH1079" s="708"/>
      <c r="AI1079" s="708"/>
      <c r="AJ1079" s="708"/>
      <c r="AK1079" s="708"/>
      <c r="AL1079" s="708"/>
      <c r="AM1079" s="708"/>
      <c r="AN1079" s="708"/>
      <c r="AO1079" s="708"/>
      <c r="AP1079" s="708"/>
      <c r="AQ1079" s="708"/>
      <c r="AR1079" s="708"/>
      <c r="AS1079" s="708"/>
      <c r="AT1079" s="708"/>
      <c r="AU1079" s="708"/>
      <c r="AV1079" s="708"/>
      <c r="AW1079" s="708"/>
      <c r="AX1079" s="708"/>
      <c r="AY1079" s="708"/>
      <c r="AZ1079" s="708"/>
      <c r="BA1079" s="708"/>
      <c r="BB1079" s="708"/>
      <c r="BC1079" s="708"/>
      <c r="BD1079" s="708"/>
      <c r="BE1079" s="708"/>
      <c r="BF1079" s="708"/>
      <c r="BG1079" s="708"/>
      <c r="BH1079" s="708"/>
      <c r="BI1079" s="708"/>
      <c r="BJ1079" s="708"/>
      <c r="BK1079" s="708"/>
      <c r="BL1079" s="708"/>
      <c r="BM1079" s="708"/>
    </row>
    <row r="1080">
      <c r="A1080" s="704"/>
      <c r="B1080" s="708"/>
      <c r="C1080" s="765"/>
      <c r="D1080" s="708"/>
      <c r="E1080" s="708"/>
      <c r="F1080" s="708"/>
      <c r="G1080" s="708"/>
      <c r="H1080" s="708"/>
      <c r="I1080" s="708"/>
      <c r="J1080" s="708"/>
      <c r="K1080" s="708"/>
      <c r="L1080" s="708"/>
      <c r="M1080" s="708"/>
      <c r="N1080" s="708"/>
      <c r="O1080" s="708"/>
      <c r="P1080" s="708"/>
      <c r="Q1080" s="708"/>
      <c r="R1080" s="708"/>
      <c r="S1080" s="708"/>
      <c r="T1080" s="708"/>
      <c r="U1080" s="708"/>
      <c r="V1080" s="708"/>
      <c r="W1080" s="708"/>
      <c r="X1080" s="708"/>
      <c r="Y1080" s="708"/>
      <c r="Z1080" s="708"/>
      <c r="AA1080" s="708"/>
      <c r="AB1080" s="708"/>
      <c r="AC1080" s="708"/>
      <c r="AD1080" s="708"/>
      <c r="AE1080" s="708"/>
      <c r="AF1080" s="708"/>
      <c r="AG1080" s="708"/>
      <c r="AH1080" s="708"/>
      <c r="AI1080" s="708"/>
      <c r="AJ1080" s="708"/>
      <c r="AK1080" s="708"/>
      <c r="AL1080" s="708"/>
      <c r="AM1080" s="708"/>
      <c r="AN1080" s="708"/>
      <c r="AO1080" s="708"/>
      <c r="AP1080" s="708"/>
      <c r="AQ1080" s="708"/>
      <c r="AR1080" s="708"/>
      <c r="AS1080" s="708"/>
      <c r="AT1080" s="708"/>
      <c r="AU1080" s="708"/>
      <c r="AV1080" s="708"/>
      <c r="AW1080" s="708"/>
      <c r="AX1080" s="708"/>
      <c r="AY1080" s="708"/>
      <c r="AZ1080" s="708"/>
      <c r="BA1080" s="708"/>
      <c r="BB1080" s="708"/>
      <c r="BC1080" s="708"/>
      <c r="BD1080" s="708"/>
      <c r="BE1080" s="708"/>
      <c r="BF1080" s="708"/>
      <c r="BG1080" s="708"/>
      <c r="BH1080" s="708"/>
      <c r="BI1080" s="708"/>
      <c r="BJ1080" s="708"/>
      <c r="BK1080" s="708"/>
      <c r="BL1080" s="708"/>
      <c r="BM1080" s="708"/>
    </row>
    <row r="1081">
      <c r="A1081" s="704"/>
      <c r="B1081" s="708"/>
      <c r="C1081" s="765"/>
      <c r="D1081" s="708"/>
      <c r="E1081" s="708"/>
      <c r="F1081" s="708"/>
      <c r="G1081" s="708"/>
      <c r="H1081" s="708"/>
      <c r="I1081" s="708"/>
      <c r="J1081" s="708"/>
      <c r="K1081" s="708"/>
      <c r="L1081" s="708"/>
      <c r="M1081" s="708"/>
      <c r="N1081" s="708"/>
      <c r="O1081" s="708"/>
      <c r="P1081" s="708"/>
      <c r="Q1081" s="708"/>
      <c r="R1081" s="708"/>
      <c r="S1081" s="708"/>
      <c r="T1081" s="708"/>
      <c r="U1081" s="708"/>
      <c r="V1081" s="708"/>
      <c r="W1081" s="708"/>
      <c r="X1081" s="708"/>
      <c r="Y1081" s="708"/>
      <c r="Z1081" s="708"/>
      <c r="AA1081" s="708"/>
      <c r="AB1081" s="708"/>
      <c r="AC1081" s="708"/>
      <c r="AD1081" s="708"/>
      <c r="AE1081" s="708"/>
      <c r="AF1081" s="708"/>
      <c r="AG1081" s="708"/>
      <c r="AH1081" s="708"/>
      <c r="AI1081" s="708"/>
      <c r="AJ1081" s="708"/>
      <c r="AK1081" s="708"/>
      <c r="AL1081" s="708"/>
      <c r="AM1081" s="708"/>
      <c r="AN1081" s="708"/>
      <c r="AO1081" s="708"/>
      <c r="AP1081" s="708"/>
      <c r="AQ1081" s="708"/>
      <c r="AR1081" s="708"/>
      <c r="AS1081" s="708"/>
      <c r="AT1081" s="708"/>
      <c r="AU1081" s="708"/>
      <c r="AV1081" s="708"/>
      <c r="AW1081" s="708"/>
      <c r="AX1081" s="708"/>
      <c r="AY1081" s="708"/>
      <c r="AZ1081" s="708"/>
      <c r="BA1081" s="708"/>
      <c r="BB1081" s="708"/>
      <c r="BC1081" s="708"/>
      <c r="BD1081" s="708"/>
      <c r="BE1081" s="708"/>
      <c r="BF1081" s="708"/>
      <c r="BG1081" s="708"/>
      <c r="BH1081" s="708"/>
      <c r="BI1081" s="708"/>
      <c r="BJ1081" s="708"/>
      <c r="BK1081" s="708"/>
      <c r="BL1081" s="708"/>
      <c r="BM1081" s="708"/>
    </row>
    <row r="1082">
      <c r="A1082" s="704"/>
      <c r="B1082" s="708"/>
      <c r="C1082" s="765"/>
      <c r="D1082" s="708"/>
      <c r="E1082" s="708"/>
      <c r="F1082" s="708"/>
      <c r="G1082" s="708"/>
      <c r="H1082" s="708"/>
      <c r="I1082" s="708"/>
      <c r="J1082" s="708"/>
      <c r="K1082" s="708"/>
      <c r="L1082" s="708"/>
      <c r="M1082" s="708"/>
      <c r="N1082" s="708"/>
      <c r="O1082" s="708"/>
      <c r="P1082" s="708"/>
      <c r="Q1082" s="708"/>
      <c r="R1082" s="708"/>
      <c r="S1082" s="708"/>
      <c r="T1082" s="708"/>
      <c r="U1082" s="708"/>
      <c r="V1082" s="708"/>
      <c r="W1082" s="708"/>
      <c r="X1082" s="708"/>
      <c r="Y1082" s="708"/>
      <c r="Z1082" s="708"/>
      <c r="AA1082" s="708"/>
      <c r="AB1082" s="708"/>
      <c r="AC1082" s="708"/>
      <c r="AD1082" s="708"/>
      <c r="AE1082" s="708"/>
      <c r="AF1082" s="708"/>
      <c r="AG1082" s="708"/>
      <c r="AH1082" s="708"/>
      <c r="AI1082" s="708"/>
      <c r="AJ1082" s="708"/>
      <c r="AK1082" s="708"/>
      <c r="AL1082" s="708"/>
      <c r="AM1082" s="708"/>
      <c r="AN1082" s="708"/>
      <c r="AO1082" s="708"/>
      <c r="AP1082" s="708"/>
      <c r="AQ1082" s="708"/>
      <c r="AR1082" s="708"/>
      <c r="AS1082" s="708"/>
      <c r="AT1082" s="708"/>
      <c r="AU1082" s="708"/>
      <c r="AV1082" s="708"/>
      <c r="AW1082" s="708"/>
      <c r="AX1082" s="708"/>
      <c r="AY1082" s="708"/>
      <c r="AZ1082" s="708"/>
      <c r="BA1082" s="708"/>
      <c r="BB1082" s="708"/>
      <c r="BC1082" s="708"/>
      <c r="BD1082" s="708"/>
      <c r="BE1082" s="708"/>
      <c r="BF1082" s="708"/>
      <c r="BG1082" s="708"/>
      <c r="BH1082" s="708"/>
      <c r="BI1082" s="708"/>
      <c r="BJ1082" s="708"/>
      <c r="BK1082" s="708"/>
      <c r="BL1082" s="708"/>
      <c r="BM1082" s="708"/>
    </row>
    <row r="1083">
      <c r="A1083" s="704"/>
      <c r="B1083" s="708"/>
      <c r="C1083" s="765"/>
      <c r="D1083" s="708"/>
      <c r="E1083" s="708"/>
      <c r="F1083" s="708"/>
      <c r="G1083" s="708"/>
      <c r="H1083" s="708"/>
      <c r="I1083" s="708"/>
      <c r="J1083" s="708"/>
      <c r="K1083" s="708"/>
      <c r="L1083" s="708"/>
      <c r="M1083" s="708"/>
      <c r="N1083" s="708"/>
      <c r="O1083" s="708"/>
      <c r="P1083" s="708"/>
      <c r="Q1083" s="708"/>
      <c r="R1083" s="708"/>
      <c r="S1083" s="708"/>
      <c r="T1083" s="708"/>
      <c r="U1083" s="708"/>
      <c r="V1083" s="708"/>
      <c r="W1083" s="708"/>
      <c r="X1083" s="708"/>
      <c r="Y1083" s="708"/>
      <c r="Z1083" s="708"/>
      <c r="AA1083" s="708"/>
      <c r="AB1083" s="708"/>
      <c r="AC1083" s="708"/>
      <c r="AD1083" s="708"/>
      <c r="AE1083" s="708"/>
      <c r="AF1083" s="708"/>
      <c r="AG1083" s="708"/>
      <c r="AH1083" s="708"/>
      <c r="AI1083" s="708"/>
      <c r="AJ1083" s="708"/>
      <c r="AK1083" s="708"/>
      <c r="AL1083" s="708"/>
      <c r="AM1083" s="708"/>
      <c r="AN1083" s="708"/>
      <c r="AO1083" s="708"/>
      <c r="AP1083" s="708"/>
      <c r="AQ1083" s="708"/>
      <c r="AR1083" s="708"/>
      <c r="AS1083" s="708"/>
      <c r="AT1083" s="708"/>
      <c r="AU1083" s="708"/>
      <c r="AV1083" s="708"/>
      <c r="AW1083" s="708"/>
      <c r="AX1083" s="708"/>
      <c r="AY1083" s="708"/>
      <c r="AZ1083" s="708"/>
      <c r="BA1083" s="708"/>
      <c r="BB1083" s="708"/>
      <c r="BC1083" s="708"/>
      <c r="BD1083" s="708"/>
      <c r="BE1083" s="708"/>
      <c r="BF1083" s="708"/>
      <c r="BG1083" s="708"/>
      <c r="BH1083" s="708"/>
      <c r="BI1083" s="708"/>
      <c r="BJ1083" s="708"/>
      <c r="BK1083" s="708"/>
      <c r="BL1083" s="708"/>
      <c r="BM1083" s="708"/>
    </row>
    <row r="1084">
      <c r="A1084" s="704"/>
      <c r="B1084" s="708"/>
      <c r="C1084" s="765"/>
      <c r="D1084" s="708"/>
      <c r="E1084" s="708"/>
      <c r="F1084" s="708"/>
      <c r="G1084" s="708"/>
      <c r="H1084" s="708"/>
      <c r="I1084" s="708"/>
      <c r="J1084" s="708"/>
      <c r="K1084" s="708"/>
      <c r="L1084" s="708"/>
      <c r="M1084" s="708"/>
      <c r="N1084" s="708"/>
      <c r="O1084" s="708"/>
      <c r="P1084" s="708"/>
      <c r="Q1084" s="708"/>
      <c r="R1084" s="708"/>
      <c r="S1084" s="708"/>
      <c r="T1084" s="708"/>
      <c r="U1084" s="708"/>
      <c r="V1084" s="708"/>
      <c r="W1084" s="708"/>
      <c r="X1084" s="708"/>
      <c r="Y1084" s="708"/>
      <c r="Z1084" s="708"/>
      <c r="AA1084" s="708"/>
      <c r="AB1084" s="708"/>
      <c r="AC1084" s="708"/>
      <c r="AD1084" s="708"/>
      <c r="AE1084" s="708"/>
      <c r="AF1084" s="708"/>
      <c r="AG1084" s="708"/>
      <c r="AH1084" s="708"/>
      <c r="AI1084" s="708"/>
      <c r="AJ1084" s="708"/>
      <c r="AK1084" s="708"/>
      <c r="AL1084" s="708"/>
      <c r="AM1084" s="708"/>
      <c r="AN1084" s="708"/>
      <c r="AO1084" s="708"/>
      <c r="AP1084" s="708"/>
      <c r="AQ1084" s="708"/>
      <c r="AR1084" s="708"/>
      <c r="AS1084" s="708"/>
      <c r="AT1084" s="708"/>
      <c r="AU1084" s="708"/>
      <c r="AV1084" s="708"/>
      <c r="AW1084" s="708"/>
      <c r="AX1084" s="708"/>
      <c r="AY1084" s="708"/>
      <c r="AZ1084" s="708"/>
      <c r="BA1084" s="708"/>
      <c r="BB1084" s="708"/>
      <c r="BC1084" s="708"/>
      <c r="BD1084" s="708"/>
      <c r="BE1084" s="708"/>
      <c r="BF1084" s="708"/>
      <c r="BG1084" s="708"/>
      <c r="BH1084" s="708"/>
      <c r="BI1084" s="708"/>
      <c r="BJ1084" s="708"/>
      <c r="BK1084" s="708"/>
      <c r="BL1084" s="708"/>
      <c r="BM1084" s="708"/>
    </row>
    <row r="1085">
      <c r="A1085" s="704"/>
      <c r="B1085" s="708"/>
      <c r="C1085" s="765"/>
      <c r="D1085" s="708"/>
      <c r="E1085" s="708"/>
      <c r="F1085" s="708"/>
      <c r="G1085" s="708"/>
      <c r="H1085" s="708"/>
      <c r="I1085" s="708"/>
      <c r="J1085" s="708"/>
      <c r="K1085" s="708"/>
      <c r="L1085" s="708"/>
      <c r="M1085" s="708"/>
      <c r="N1085" s="708"/>
      <c r="O1085" s="708"/>
      <c r="P1085" s="708"/>
      <c r="Q1085" s="708"/>
      <c r="R1085" s="708"/>
      <c r="S1085" s="708"/>
      <c r="T1085" s="708"/>
      <c r="U1085" s="708"/>
      <c r="V1085" s="708"/>
      <c r="W1085" s="708"/>
      <c r="X1085" s="708"/>
      <c r="Y1085" s="708"/>
      <c r="Z1085" s="708"/>
      <c r="AA1085" s="708"/>
      <c r="AB1085" s="708"/>
      <c r="AC1085" s="708"/>
      <c r="AD1085" s="708"/>
      <c r="AE1085" s="708"/>
      <c r="AF1085" s="708"/>
      <c r="AG1085" s="708"/>
      <c r="AH1085" s="708"/>
      <c r="AI1085" s="708"/>
      <c r="AJ1085" s="708"/>
      <c r="AK1085" s="708"/>
      <c r="AL1085" s="708"/>
      <c r="AM1085" s="708"/>
      <c r="AN1085" s="708"/>
      <c r="AO1085" s="708"/>
      <c r="AP1085" s="708"/>
      <c r="AQ1085" s="708"/>
      <c r="AR1085" s="708"/>
      <c r="AS1085" s="708"/>
      <c r="AT1085" s="708"/>
      <c r="AU1085" s="708"/>
      <c r="AV1085" s="708"/>
      <c r="AW1085" s="708"/>
      <c r="AX1085" s="708"/>
      <c r="AY1085" s="708"/>
      <c r="AZ1085" s="708"/>
      <c r="BA1085" s="708"/>
      <c r="BB1085" s="708"/>
      <c r="BC1085" s="708"/>
      <c r="BD1085" s="708"/>
      <c r="BE1085" s="708"/>
      <c r="BF1085" s="708"/>
      <c r="BG1085" s="708"/>
      <c r="BH1085" s="708"/>
      <c r="BI1085" s="708"/>
      <c r="BJ1085" s="708"/>
      <c r="BK1085" s="708"/>
      <c r="BL1085" s="708"/>
      <c r="BM1085" s="708"/>
    </row>
    <row r="1086">
      <c r="A1086" s="704"/>
      <c r="B1086" s="708"/>
      <c r="C1086" s="765"/>
      <c r="D1086" s="708"/>
      <c r="E1086" s="708"/>
      <c r="F1086" s="708"/>
      <c r="G1086" s="708"/>
      <c r="H1086" s="708"/>
      <c r="I1086" s="708"/>
      <c r="J1086" s="708"/>
      <c r="K1086" s="708"/>
      <c r="L1086" s="708"/>
      <c r="M1086" s="708"/>
      <c r="N1086" s="708"/>
      <c r="O1086" s="708"/>
      <c r="P1086" s="708"/>
      <c r="Q1086" s="708"/>
      <c r="R1086" s="708"/>
      <c r="S1086" s="708"/>
      <c r="T1086" s="708"/>
      <c r="U1086" s="708"/>
      <c r="V1086" s="708"/>
      <c r="W1086" s="708"/>
      <c r="X1086" s="708"/>
      <c r="Y1086" s="708"/>
      <c r="Z1086" s="708"/>
      <c r="AA1086" s="708"/>
      <c r="AB1086" s="708"/>
      <c r="AC1086" s="708"/>
      <c r="AD1086" s="708"/>
      <c r="AE1086" s="708"/>
      <c r="AF1086" s="708"/>
      <c r="AG1086" s="708"/>
      <c r="AH1086" s="708"/>
      <c r="AI1086" s="708"/>
      <c r="AJ1086" s="708"/>
      <c r="AK1086" s="708"/>
      <c r="AL1086" s="708"/>
      <c r="AM1086" s="708"/>
      <c r="AN1086" s="708"/>
      <c r="AO1086" s="708"/>
      <c r="AP1086" s="708"/>
      <c r="AQ1086" s="708"/>
      <c r="AR1086" s="708"/>
      <c r="AS1086" s="708"/>
      <c r="AT1086" s="708"/>
      <c r="AU1086" s="708"/>
      <c r="AV1086" s="708"/>
      <c r="AW1086" s="708"/>
      <c r="AX1086" s="708"/>
      <c r="AY1086" s="708"/>
      <c r="AZ1086" s="708"/>
      <c r="BA1086" s="708"/>
      <c r="BB1086" s="708"/>
      <c r="BC1086" s="708"/>
      <c r="BD1086" s="708"/>
      <c r="BE1086" s="708"/>
      <c r="BF1086" s="708"/>
      <c r="BG1086" s="708"/>
      <c r="BH1086" s="708"/>
      <c r="BI1086" s="708"/>
      <c r="BJ1086" s="708"/>
      <c r="BK1086" s="708"/>
      <c r="BL1086" s="708"/>
      <c r="BM1086" s="708"/>
    </row>
    <row r="1087">
      <c r="A1087" s="704"/>
      <c r="B1087" s="708"/>
      <c r="C1087" s="765"/>
      <c r="D1087" s="708"/>
      <c r="E1087" s="708"/>
      <c r="F1087" s="708"/>
      <c r="G1087" s="708"/>
      <c r="H1087" s="708"/>
      <c r="I1087" s="708"/>
      <c r="J1087" s="708"/>
      <c r="K1087" s="708"/>
      <c r="L1087" s="708"/>
      <c r="M1087" s="708"/>
      <c r="N1087" s="708"/>
      <c r="O1087" s="708"/>
      <c r="P1087" s="708"/>
      <c r="Q1087" s="708"/>
      <c r="R1087" s="708"/>
      <c r="S1087" s="708"/>
      <c r="T1087" s="708"/>
      <c r="U1087" s="708"/>
      <c r="V1087" s="708"/>
      <c r="W1087" s="708"/>
      <c r="X1087" s="708"/>
      <c r="Y1087" s="708"/>
      <c r="Z1087" s="708"/>
      <c r="AA1087" s="708"/>
      <c r="AB1087" s="708"/>
      <c r="AC1087" s="708"/>
      <c r="AD1087" s="708"/>
      <c r="AE1087" s="708"/>
      <c r="AF1087" s="708"/>
      <c r="AG1087" s="708"/>
      <c r="AH1087" s="708"/>
      <c r="AI1087" s="708"/>
      <c r="AJ1087" s="708"/>
      <c r="AK1087" s="708"/>
      <c r="AL1087" s="708"/>
      <c r="AM1087" s="708"/>
      <c r="AN1087" s="708"/>
      <c r="AO1087" s="708"/>
      <c r="AP1087" s="708"/>
      <c r="AQ1087" s="708"/>
      <c r="AR1087" s="708"/>
      <c r="AS1087" s="708"/>
      <c r="AT1087" s="708"/>
      <c r="AU1087" s="708"/>
      <c r="AV1087" s="708"/>
      <c r="AW1087" s="708"/>
      <c r="AX1087" s="708"/>
      <c r="AY1087" s="708"/>
      <c r="AZ1087" s="708"/>
      <c r="BA1087" s="708"/>
      <c r="BB1087" s="708"/>
      <c r="BC1087" s="708"/>
      <c r="BD1087" s="708"/>
      <c r="BE1087" s="708"/>
      <c r="BF1087" s="708"/>
      <c r="BG1087" s="708"/>
      <c r="BH1087" s="708"/>
      <c r="BI1087" s="708"/>
      <c r="BJ1087" s="708"/>
      <c r="BK1087" s="708"/>
      <c r="BL1087" s="708"/>
      <c r="BM1087" s="708"/>
    </row>
    <row r="1088">
      <c r="A1088" s="704"/>
      <c r="B1088" s="708"/>
      <c r="C1088" s="765"/>
      <c r="D1088" s="708"/>
      <c r="E1088" s="708"/>
      <c r="F1088" s="708"/>
      <c r="G1088" s="708"/>
      <c r="H1088" s="708"/>
      <c r="I1088" s="708"/>
      <c r="J1088" s="708"/>
      <c r="K1088" s="708"/>
      <c r="L1088" s="708"/>
      <c r="M1088" s="708"/>
      <c r="N1088" s="708"/>
      <c r="O1088" s="708"/>
      <c r="P1088" s="708"/>
      <c r="Q1088" s="708"/>
      <c r="R1088" s="708"/>
      <c r="S1088" s="708"/>
      <c r="T1088" s="708"/>
      <c r="U1088" s="708"/>
      <c r="V1088" s="708"/>
      <c r="W1088" s="708"/>
      <c r="X1088" s="708"/>
      <c r="Y1088" s="708"/>
      <c r="Z1088" s="708"/>
      <c r="AA1088" s="708"/>
      <c r="AB1088" s="708"/>
      <c r="AC1088" s="708"/>
      <c r="AD1088" s="708"/>
      <c r="AE1088" s="708"/>
      <c r="AF1088" s="708"/>
      <c r="AG1088" s="708"/>
      <c r="AH1088" s="708"/>
      <c r="AI1088" s="708"/>
      <c r="AJ1088" s="708"/>
      <c r="AK1088" s="708"/>
      <c r="AL1088" s="708"/>
      <c r="AM1088" s="708"/>
      <c r="AN1088" s="708"/>
      <c r="AO1088" s="708"/>
      <c r="AP1088" s="708"/>
      <c r="AQ1088" s="708"/>
      <c r="AR1088" s="708"/>
      <c r="AS1088" s="708"/>
      <c r="AT1088" s="708"/>
      <c r="AU1088" s="708"/>
      <c r="AV1088" s="708"/>
      <c r="AW1088" s="708"/>
      <c r="AX1088" s="708"/>
      <c r="AY1088" s="708"/>
      <c r="AZ1088" s="708"/>
      <c r="BA1088" s="708"/>
      <c r="BB1088" s="708"/>
      <c r="BC1088" s="708"/>
      <c r="BD1088" s="708"/>
      <c r="BE1088" s="708"/>
      <c r="BF1088" s="708"/>
      <c r="BG1088" s="708"/>
      <c r="BH1088" s="708"/>
      <c r="BI1088" s="708"/>
      <c r="BJ1088" s="708"/>
      <c r="BK1088" s="708"/>
      <c r="BL1088" s="708"/>
      <c r="BM1088" s="708"/>
    </row>
    <row r="1089">
      <c r="A1089" s="704"/>
      <c r="B1089" s="708"/>
      <c r="C1089" s="765"/>
      <c r="D1089" s="708"/>
      <c r="E1089" s="708"/>
      <c r="F1089" s="708"/>
      <c r="G1089" s="708"/>
      <c r="H1089" s="708"/>
      <c r="I1089" s="708"/>
      <c r="J1089" s="708"/>
      <c r="K1089" s="708"/>
      <c r="L1089" s="708"/>
      <c r="M1089" s="708"/>
      <c r="N1089" s="708"/>
      <c r="O1089" s="708"/>
      <c r="P1089" s="708"/>
      <c r="Q1089" s="708"/>
      <c r="R1089" s="708"/>
      <c r="S1089" s="708"/>
      <c r="T1089" s="708"/>
      <c r="U1089" s="708"/>
      <c r="V1089" s="708"/>
      <c r="W1089" s="708"/>
      <c r="X1089" s="708"/>
      <c r="Y1089" s="708"/>
      <c r="Z1089" s="708"/>
      <c r="AA1089" s="708"/>
      <c r="AB1089" s="708"/>
      <c r="AC1089" s="708"/>
      <c r="AD1089" s="708"/>
      <c r="AE1089" s="708"/>
      <c r="AF1089" s="708"/>
      <c r="AG1089" s="708"/>
      <c r="AH1089" s="708"/>
      <c r="AI1089" s="708"/>
      <c r="AJ1089" s="708"/>
      <c r="AK1089" s="708"/>
      <c r="AL1089" s="708"/>
      <c r="AM1089" s="708"/>
      <c r="AN1089" s="708"/>
      <c r="AO1089" s="708"/>
      <c r="AP1089" s="708"/>
      <c r="AQ1089" s="708"/>
      <c r="AR1089" s="708"/>
      <c r="AS1089" s="708"/>
      <c r="AT1089" s="708"/>
      <c r="AU1089" s="708"/>
      <c r="AV1089" s="708"/>
      <c r="AW1089" s="708"/>
      <c r="AX1089" s="708"/>
      <c r="AY1089" s="708"/>
      <c r="AZ1089" s="708"/>
      <c r="BA1089" s="708"/>
      <c r="BB1089" s="708"/>
      <c r="BC1089" s="708"/>
      <c r="BD1089" s="708"/>
      <c r="BE1089" s="708"/>
      <c r="BF1089" s="708"/>
      <c r="BG1089" s="708"/>
      <c r="BH1089" s="708"/>
      <c r="BI1089" s="708"/>
      <c r="BJ1089" s="708"/>
      <c r="BK1089" s="708"/>
      <c r="BL1089" s="708"/>
      <c r="BM1089" s="708"/>
    </row>
    <row r="1090">
      <c r="A1090" s="704"/>
      <c r="B1090" s="708"/>
      <c r="C1090" s="765"/>
      <c r="D1090" s="708"/>
      <c r="E1090" s="708"/>
      <c r="F1090" s="708"/>
      <c r="G1090" s="708"/>
      <c r="H1090" s="708"/>
      <c r="I1090" s="708"/>
      <c r="J1090" s="708"/>
      <c r="K1090" s="708"/>
      <c r="L1090" s="708"/>
      <c r="M1090" s="708"/>
      <c r="N1090" s="708"/>
      <c r="O1090" s="708"/>
      <c r="P1090" s="708"/>
      <c r="Q1090" s="708"/>
      <c r="R1090" s="708"/>
      <c r="S1090" s="708"/>
      <c r="T1090" s="708"/>
      <c r="U1090" s="708"/>
      <c r="V1090" s="708"/>
      <c r="W1090" s="708"/>
      <c r="X1090" s="708"/>
      <c r="Y1090" s="708"/>
      <c r="Z1090" s="708"/>
      <c r="AA1090" s="708"/>
      <c r="AB1090" s="708"/>
      <c r="AC1090" s="708"/>
      <c r="AD1090" s="708"/>
      <c r="AE1090" s="708"/>
      <c r="AF1090" s="708"/>
      <c r="AG1090" s="708"/>
      <c r="AH1090" s="708"/>
      <c r="AI1090" s="708"/>
      <c r="AJ1090" s="708"/>
      <c r="AK1090" s="708"/>
      <c r="AL1090" s="708"/>
      <c r="AM1090" s="708"/>
      <c r="AN1090" s="708"/>
      <c r="AO1090" s="708"/>
      <c r="AP1090" s="708"/>
      <c r="AQ1090" s="708"/>
      <c r="AR1090" s="708"/>
      <c r="AS1090" s="708"/>
      <c r="AT1090" s="708"/>
      <c r="AU1090" s="708"/>
      <c r="AV1090" s="708"/>
      <c r="AW1090" s="708"/>
      <c r="AX1090" s="708"/>
      <c r="AY1090" s="708"/>
      <c r="AZ1090" s="708"/>
      <c r="BA1090" s="708"/>
      <c r="BB1090" s="708"/>
      <c r="BC1090" s="708"/>
      <c r="BD1090" s="708"/>
      <c r="BE1090" s="708"/>
      <c r="BF1090" s="708"/>
      <c r="BG1090" s="708"/>
      <c r="BH1090" s="708"/>
      <c r="BI1090" s="708"/>
      <c r="BJ1090" s="708"/>
      <c r="BK1090" s="708"/>
      <c r="BL1090" s="708"/>
      <c r="BM1090" s="708"/>
    </row>
    <row r="1091">
      <c r="A1091" s="704"/>
      <c r="B1091" s="708"/>
      <c r="C1091" s="765"/>
      <c r="D1091" s="708"/>
      <c r="E1091" s="708"/>
      <c r="F1091" s="708"/>
      <c r="G1091" s="708"/>
      <c r="H1091" s="708"/>
      <c r="I1091" s="708"/>
      <c r="J1091" s="708"/>
      <c r="K1091" s="708"/>
      <c r="L1091" s="708"/>
      <c r="M1091" s="708"/>
      <c r="N1091" s="708"/>
      <c r="O1091" s="708"/>
      <c r="P1091" s="708"/>
      <c r="Q1091" s="708"/>
      <c r="R1091" s="708"/>
      <c r="S1091" s="708"/>
      <c r="T1091" s="708"/>
      <c r="U1091" s="708"/>
      <c r="V1091" s="708"/>
      <c r="W1091" s="708"/>
      <c r="X1091" s="708"/>
      <c r="Y1091" s="708"/>
      <c r="Z1091" s="708"/>
      <c r="AA1091" s="708"/>
      <c r="AB1091" s="708"/>
      <c r="AC1091" s="708"/>
      <c r="AD1091" s="708"/>
      <c r="AE1091" s="708"/>
      <c r="AF1091" s="708"/>
      <c r="AG1091" s="708"/>
      <c r="AH1091" s="708"/>
      <c r="AI1091" s="708"/>
      <c r="AJ1091" s="708"/>
      <c r="AK1091" s="708"/>
      <c r="AL1091" s="708"/>
      <c r="AM1091" s="708"/>
      <c r="AN1091" s="708"/>
      <c r="AO1091" s="708"/>
      <c r="AP1091" s="708"/>
      <c r="AQ1091" s="708"/>
      <c r="AR1091" s="708"/>
      <c r="AS1091" s="708"/>
      <c r="AT1091" s="708"/>
      <c r="AU1091" s="708"/>
      <c r="AV1091" s="708"/>
      <c r="AW1091" s="708"/>
      <c r="AX1091" s="708"/>
      <c r="AY1091" s="708"/>
      <c r="AZ1091" s="708"/>
      <c r="BA1091" s="708"/>
      <c r="BB1091" s="708"/>
      <c r="BC1091" s="708"/>
      <c r="BD1091" s="708"/>
      <c r="BE1091" s="708"/>
      <c r="BF1091" s="708"/>
      <c r="BG1091" s="708"/>
      <c r="BH1091" s="708"/>
      <c r="BI1091" s="708"/>
      <c r="BJ1091" s="708"/>
      <c r="BK1091" s="708"/>
      <c r="BL1091" s="708"/>
      <c r="BM1091" s="708"/>
    </row>
    <row r="1092">
      <c r="A1092" s="704"/>
      <c r="B1092" s="708"/>
      <c r="C1092" s="765"/>
      <c r="D1092" s="708"/>
      <c r="E1092" s="708"/>
      <c r="F1092" s="708"/>
      <c r="G1092" s="708"/>
      <c r="H1092" s="708"/>
      <c r="I1092" s="708"/>
      <c r="J1092" s="708"/>
      <c r="K1092" s="708"/>
      <c r="L1092" s="708"/>
      <c r="M1092" s="708"/>
      <c r="N1092" s="708"/>
      <c r="O1092" s="708"/>
      <c r="P1092" s="708"/>
      <c r="Q1092" s="708"/>
      <c r="R1092" s="708"/>
      <c r="S1092" s="708"/>
      <c r="T1092" s="708"/>
      <c r="U1092" s="708"/>
      <c r="V1092" s="708"/>
      <c r="W1092" s="708"/>
      <c r="X1092" s="708"/>
      <c r="Y1092" s="708"/>
      <c r="Z1092" s="708"/>
      <c r="AA1092" s="708"/>
      <c r="AB1092" s="708"/>
      <c r="AC1092" s="708"/>
      <c r="AD1092" s="708"/>
      <c r="AE1092" s="708"/>
      <c r="AF1092" s="708"/>
      <c r="AG1092" s="708"/>
      <c r="AH1092" s="708"/>
      <c r="AI1092" s="708"/>
      <c r="AJ1092" s="708"/>
      <c r="AK1092" s="708"/>
      <c r="AL1092" s="708"/>
      <c r="AM1092" s="708"/>
      <c r="AN1092" s="708"/>
      <c r="AO1092" s="708"/>
      <c r="AP1092" s="708"/>
      <c r="AQ1092" s="708"/>
      <c r="AR1092" s="708"/>
      <c r="AS1092" s="708"/>
      <c r="AT1092" s="708"/>
      <c r="AU1092" s="708"/>
      <c r="AV1092" s="708"/>
      <c r="AW1092" s="708"/>
      <c r="AX1092" s="708"/>
      <c r="AY1092" s="708"/>
      <c r="AZ1092" s="708"/>
      <c r="BA1092" s="708"/>
      <c r="BB1092" s="708"/>
      <c r="BC1092" s="708"/>
      <c r="BD1092" s="708"/>
      <c r="BE1092" s="708"/>
      <c r="BF1092" s="708"/>
      <c r="BG1092" s="708"/>
      <c r="BH1092" s="708"/>
      <c r="BI1092" s="708"/>
      <c r="BJ1092" s="708"/>
      <c r="BK1092" s="708"/>
      <c r="BL1092" s="708"/>
      <c r="BM1092" s="708"/>
    </row>
    <row r="1093">
      <c r="A1093" s="704"/>
      <c r="B1093" s="708"/>
      <c r="C1093" s="765"/>
      <c r="D1093" s="708"/>
      <c r="E1093" s="708"/>
      <c r="F1093" s="708"/>
      <c r="G1093" s="708"/>
      <c r="H1093" s="708"/>
      <c r="I1093" s="708"/>
      <c r="J1093" s="708"/>
      <c r="K1093" s="708"/>
      <c r="L1093" s="708"/>
      <c r="M1093" s="708"/>
      <c r="N1093" s="708"/>
      <c r="O1093" s="708"/>
      <c r="P1093" s="708"/>
      <c r="Q1093" s="708"/>
      <c r="R1093" s="708"/>
      <c r="S1093" s="708"/>
      <c r="T1093" s="708"/>
      <c r="U1093" s="708"/>
      <c r="V1093" s="708"/>
      <c r="W1093" s="708"/>
      <c r="X1093" s="708"/>
      <c r="Y1093" s="708"/>
      <c r="Z1093" s="708"/>
      <c r="AA1093" s="708"/>
      <c r="AB1093" s="708"/>
      <c r="AC1093" s="708"/>
      <c r="AD1093" s="708"/>
      <c r="AE1093" s="708"/>
      <c r="AF1093" s="708"/>
      <c r="AG1093" s="708"/>
      <c r="AH1093" s="708"/>
      <c r="AI1093" s="708"/>
      <c r="AJ1093" s="708"/>
      <c r="AK1093" s="708"/>
      <c r="AL1093" s="708"/>
      <c r="AM1093" s="708"/>
      <c r="AN1093" s="708"/>
      <c r="AO1093" s="708"/>
      <c r="AP1093" s="708"/>
      <c r="AQ1093" s="708"/>
      <c r="AR1093" s="708"/>
      <c r="AS1093" s="708"/>
      <c r="AT1093" s="708"/>
      <c r="AU1093" s="708"/>
      <c r="AV1093" s="708"/>
      <c r="AW1093" s="708"/>
      <c r="AX1093" s="708"/>
      <c r="AY1093" s="708"/>
      <c r="AZ1093" s="708"/>
      <c r="BA1093" s="708"/>
      <c r="BB1093" s="708"/>
      <c r="BC1093" s="708"/>
      <c r="BD1093" s="708"/>
      <c r="BE1093" s="708"/>
      <c r="BF1093" s="708"/>
      <c r="BG1093" s="708"/>
      <c r="BH1093" s="708"/>
      <c r="BI1093" s="708"/>
      <c r="BJ1093" s="708"/>
      <c r="BK1093" s="708"/>
      <c r="BL1093" s="708"/>
      <c r="BM1093" s="708"/>
    </row>
    <row r="1094">
      <c r="A1094" s="704"/>
      <c r="B1094" s="708"/>
      <c r="C1094" s="765"/>
      <c r="D1094" s="708"/>
      <c r="E1094" s="708"/>
      <c r="F1094" s="708"/>
      <c r="G1094" s="708"/>
      <c r="H1094" s="708"/>
      <c r="I1094" s="708"/>
      <c r="J1094" s="708"/>
      <c r="K1094" s="708"/>
      <c r="L1094" s="708"/>
      <c r="M1094" s="708"/>
      <c r="N1094" s="708"/>
      <c r="O1094" s="708"/>
      <c r="P1094" s="708"/>
      <c r="Q1094" s="708"/>
      <c r="R1094" s="708"/>
      <c r="S1094" s="708"/>
      <c r="T1094" s="708"/>
      <c r="U1094" s="708"/>
      <c r="V1094" s="708"/>
      <c r="W1094" s="708"/>
      <c r="X1094" s="708"/>
      <c r="Y1094" s="708"/>
      <c r="Z1094" s="708"/>
      <c r="AA1094" s="708"/>
      <c r="AB1094" s="708"/>
      <c r="AC1094" s="708"/>
      <c r="AD1094" s="708"/>
      <c r="AE1094" s="708"/>
      <c r="AF1094" s="708"/>
      <c r="AG1094" s="708"/>
      <c r="AH1094" s="708"/>
      <c r="AI1094" s="708"/>
      <c r="AJ1094" s="708"/>
      <c r="AK1094" s="708"/>
      <c r="AL1094" s="708"/>
      <c r="AM1094" s="708"/>
      <c r="AN1094" s="708"/>
      <c r="AO1094" s="708"/>
      <c r="AP1094" s="708"/>
      <c r="AQ1094" s="708"/>
      <c r="AR1094" s="708"/>
      <c r="AS1094" s="708"/>
      <c r="AT1094" s="708"/>
      <c r="AU1094" s="708"/>
      <c r="AV1094" s="708"/>
      <c r="AW1094" s="708"/>
      <c r="AX1094" s="708"/>
      <c r="AY1094" s="708"/>
      <c r="AZ1094" s="708"/>
      <c r="BA1094" s="708"/>
      <c r="BB1094" s="708"/>
      <c r="BC1094" s="708"/>
      <c r="BD1094" s="708"/>
      <c r="BE1094" s="708"/>
      <c r="BF1094" s="708"/>
      <c r="BG1094" s="708"/>
      <c r="BH1094" s="708"/>
      <c r="BI1094" s="708"/>
      <c r="BJ1094" s="708"/>
      <c r="BK1094" s="708"/>
      <c r="BL1094" s="708"/>
      <c r="BM1094" s="708"/>
    </row>
    <row r="1095">
      <c r="A1095" s="704"/>
      <c r="B1095" s="708"/>
      <c r="C1095" s="765"/>
      <c r="D1095" s="708"/>
      <c r="E1095" s="708"/>
      <c r="F1095" s="708"/>
      <c r="G1095" s="708"/>
      <c r="H1095" s="708"/>
      <c r="I1095" s="708"/>
      <c r="J1095" s="708"/>
      <c r="K1095" s="708"/>
      <c r="L1095" s="708"/>
      <c r="M1095" s="708"/>
      <c r="N1095" s="708"/>
      <c r="O1095" s="708"/>
      <c r="P1095" s="708"/>
      <c r="Q1095" s="708"/>
      <c r="R1095" s="708"/>
      <c r="S1095" s="708"/>
      <c r="T1095" s="708"/>
      <c r="U1095" s="708"/>
      <c r="V1095" s="708"/>
      <c r="W1095" s="708"/>
      <c r="X1095" s="708"/>
      <c r="Y1095" s="708"/>
      <c r="Z1095" s="708"/>
      <c r="AA1095" s="708"/>
      <c r="AB1095" s="708"/>
      <c r="AC1095" s="708"/>
      <c r="AD1095" s="708"/>
      <c r="AE1095" s="708"/>
      <c r="AF1095" s="708"/>
      <c r="AG1095" s="708"/>
      <c r="AH1095" s="708"/>
      <c r="AI1095" s="708"/>
      <c r="AJ1095" s="708"/>
      <c r="AK1095" s="708"/>
      <c r="AL1095" s="708"/>
      <c r="AM1095" s="708"/>
      <c r="AN1095" s="708"/>
      <c r="AO1095" s="708"/>
      <c r="AP1095" s="708"/>
      <c r="AQ1095" s="708"/>
      <c r="AR1095" s="708"/>
      <c r="AS1095" s="708"/>
      <c r="AT1095" s="708"/>
      <c r="AU1095" s="708"/>
      <c r="AV1095" s="708"/>
      <c r="AW1095" s="708"/>
      <c r="AX1095" s="708"/>
      <c r="AY1095" s="708"/>
      <c r="AZ1095" s="708"/>
      <c r="BA1095" s="708"/>
      <c r="BB1095" s="708"/>
      <c r="BC1095" s="708"/>
      <c r="BD1095" s="708"/>
      <c r="BE1095" s="708"/>
      <c r="BF1095" s="708"/>
      <c r="BG1095" s="708"/>
      <c r="BH1095" s="708"/>
      <c r="BI1095" s="708"/>
      <c r="BJ1095" s="708"/>
      <c r="BK1095" s="708"/>
      <c r="BL1095" s="708"/>
      <c r="BM1095" s="708"/>
    </row>
    <row r="1096">
      <c r="A1096" s="704"/>
      <c r="B1096" s="708"/>
      <c r="C1096" s="765"/>
      <c r="D1096" s="708"/>
      <c r="E1096" s="708"/>
      <c r="F1096" s="708"/>
      <c r="G1096" s="708"/>
      <c r="H1096" s="708"/>
      <c r="I1096" s="708"/>
      <c r="J1096" s="708"/>
      <c r="K1096" s="708"/>
      <c r="L1096" s="708"/>
      <c r="M1096" s="708"/>
      <c r="N1096" s="708"/>
      <c r="O1096" s="708"/>
      <c r="P1096" s="708"/>
      <c r="Q1096" s="708"/>
      <c r="R1096" s="708"/>
      <c r="S1096" s="708"/>
      <c r="T1096" s="708"/>
      <c r="U1096" s="708"/>
      <c r="V1096" s="708"/>
      <c r="W1096" s="708"/>
      <c r="X1096" s="708"/>
      <c r="Y1096" s="708"/>
      <c r="Z1096" s="708"/>
      <c r="AA1096" s="708"/>
      <c r="AB1096" s="708"/>
      <c r="AC1096" s="708"/>
      <c r="AD1096" s="708"/>
      <c r="AE1096" s="708"/>
      <c r="AF1096" s="708"/>
      <c r="AG1096" s="708"/>
      <c r="AH1096" s="708"/>
      <c r="AI1096" s="708"/>
      <c r="AJ1096" s="708"/>
      <c r="AK1096" s="708"/>
      <c r="AL1096" s="708"/>
      <c r="AM1096" s="708"/>
      <c r="AN1096" s="708"/>
      <c r="AO1096" s="708"/>
      <c r="AP1096" s="708"/>
      <c r="AQ1096" s="708"/>
      <c r="AR1096" s="708"/>
      <c r="AS1096" s="708"/>
      <c r="AT1096" s="708"/>
      <c r="AU1096" s="708"/>
      <c r="AV1096" s="708"/>
      <c r="AW1096" s="708"/>
      <c r="AX1096" s="708"/>
      <c r="AY1096" s="708"/>
      <c r="AZ1096" s="708"/>
      <c r="BA1096" s="708"/>
      <c r="BB1096" s="708"/>
      <c r="BC1096" s="708"/>
      <c r="BD1096" s="708"/>
      <c r="BE1096" s="708"/>
      <c r="BF1096" s="708"/>
      <c r="BG1096" s="708"/>
      <c r="BH1096" s="708"/>
      <c r="BI1096" s="708"/>
      <c r="BJ1096" s="708"/>
      <c r="BK1096" s="708"/>
      <c r="BL1096" s="708"/>
      <c r="BM1096" s="708"/>
    </row>
    <row r="1097">
      <c r="A1097" s="704"/>
      <c r="B1097" s="708"/>
      <c r="C1097" s="765"/>
      <c r="D1097" s="708"/>
      <c r="E1097" s="708"/>
      <c r="F1097" s="708"/>
      <c r="G1097" s="708"/>
      <c r="H1097" s="708"/>
      <c r="I1097" s="708"/>
      <c r="J1097" s="708"/>
      <c r="K1097" s="708"/>
      <c r="L1097" s="708"/>
      <c r="M1097" s="708"/>
      <c r="N1097" s="708"/>
      <c r="O1097" s="708"/>
      <c r="P1097" s="708"/>
      <c r="Q1097" s="708"/>
      <c r="R1097" s="708"/>
      <c r="S1097" s="708"/>
      <c r="T1097" s="708"/>
      <c r="U1097" s="708"/>
      <c r="V1097" s="708"/>
      <c r="W1097" s="708"/>
      <c r="X1097" s="708"/>
      <c r="Y1097" s="708"/>
      <c r="Z1097" s="708"/>
      <c r="AA1097" s="708"/>
      <c r="AB1097" s="708"/>
      <c r="AC1097" s="708"/>
      <c r="AD1097" s="708"/>
      <c r="AE1097" s="708"/>
      <c r="AF1097" s="708"/>
      <c r="AG1097" s="708"/>
      <c r="AH1097" s="708"/>
      <c r="AI1097" s="708"/>
      <c r="AJ1097" s="708"/>
      <c r="AK1097" s="708"/>
      <c r="AL1097" s="708"/>
      <c r="AM1097" s="708"/>
      <c r="AN1097" s="708"/>
      <c r="AO1097" s="708"/>
      <c r="AP1097" s="708"/>
      <c r="AQ1097" s="708"/>
      <c r="AR1097" s="708"/>
      <c r="AS1097" s="708"/>
      <c r="AT1097" s="708"/>
      <c r="AU1097" s="708"/>
      <c r="AV1097" s="708"/>
      <c r="AW1097" s="708"/>
      <c r="AX1097" s="708"/>
      <c r="AY1097" s="708"/>
      <c r="AZ1097" s="708"/>
      <c r="BA1097" s="708"/>
      <c r="BB1097" s="708"/>
      <c r="BC1097" s="708"/>
      <c r="BD1097" s="708"/>
      <c r="BE1097" s="708"/>
      <c r="BF1097" s="708"/>
      <c r="BG1097" s="708"/>
      <c r="BH1097" s="708"/>
      <c r="BI1097" s="708"/>
      <c r="BJ1097" s="708"/>
      <c r="BK1097" s="708"/>
      <c r="BL1097" s="708"/>
      <c r="BM1097" s="708"/>
    </row>
    <row r="1098">
      <c r="A1098" s="704"/>
      <c r="B1098" s="708"/>
      <c r="C1098" s="765"/>
      <c r="D1098" s="708"/>
      <c r="E1098" s="708"/>
      <c r="F1098" s="708"/>
      <c r="G1098" s="708"/>
      <c r="H1098" s="708"/>
      <c r="I1098" s="708"/>
      <c r="J1098" s="708"/>
      <c r="K1098" s="708"/>
      <c r="L1098" s="708"/>
      <c r="M1098" s="708"/>
      <c r="N1098" s="708"/>
      <c r="O1098" s="708"/>
      <c r="P1098" s="708"/>
      <c r="Q1098" s="708"/>
      <c r="R1098" s="708"/>
      <c r="S1098" s="708"/>
      <c r="T1098" s="708"/>
      <c r="U1098" s="708"/>
      <c r="V1098" s="708"/>
      <c r="W1098" s="708"/>
      <c r="X1098" s="708"/>
      <c r="Y1098" s="708"/>
      <c r="Z1098" s="708"/>
      <c r="AA1098" s="708"/>
      <c r="AB1098" s="708"/>
      <c r="AC1098" s="708"/>
      <c r="AD1098" s="708"/>
      <c r="AE1098" s="708"/>
      <c r="AF1098" s="708"/>
      <c r="AG1098" s="708"/>
      <c r="AH1098" s="708"/>
      <c r="AI1098" s="708"/>
      <c r="AJ1098" s="708"/>
      <c r="AK1098" s="708"/>
      <c r="AL1098" s="708"/>
      <c r="AM1098" s="708"/>
      <c r="AN1098" s="708"/>
      <c r="AO1098" s="708"/>
      <c r="AP1098" s="708"/>
      <c r="AQ1098" s="708"/>
      <c r="AR1098" s="708"/>
      <c r="AS1098" s="708"/>
      <c r="AT1098" s="708"/>
      <c r="AU1098" s="708"/>
      <c r="AV1098" s="708"/>
      <c r="AW1098" s="708"/>
      <c r="AX1098" s="708"/>
      <c r="AY1098" s="708"/>
      <c r="AZ1098" s="708"/>
      <c r="BA1098" s="708"/>
      <c r="BB1098" s="708"/>
      <c r="BC1098" s="708"/>
      <c r="BD1098" s="708"/>
      <c r="BE1098" s="708"/>
      <c r="BF1098" s="708"/>
      <c r="BG1098" s="708"/>
      <c r="BH1098" s="708"/>
      <c r="BI1098" s="708"/>
      <c r="BJ1098" s="708"/>
      <c r="BK1098" s="708"/>
      <c r="BL1098" s="708"/>
      <c r="BM1098" s="708"/>
    </row>
    <row r="1099">
      <c r="A1099" s="704"/>
      <c r="B1099" s="708"/>
      <c r="C1099" s="765"/>
      <c r="D1099" s="708"/>
      <c r="E1099" s="708"/>
      <c r="F1099" s="708"/>
      <c r="G1099" s="708"/>
      <c r="H1099" s="708"/>
      <c r="I1099" s="708"/>
      <c r="J1099" s="708"/>
      <c r="K1099" s="708"/>
      <c r="L1099" s="708"/>
      <c r="M1099" s="708"/>
      <c r="N1099" s="708"/>
      <c r="O1099" s="708"/>
      <c r="P1099" s="708"/>
      <c r="Q1099" s="708"/>
      <c r="R1099" s="708"/>
      <c r="S1099" s="708"/>
      <c r="T1099" s="708"/>
      <c r="U1099" s="708"/>
      <c r="V1099" s="708"/>
      <c r="W1099" s="708"/>
      <c r="X1099" s="708"/>
      <c r="Y1099" s="708"/>
      <c r="Z1099" s="708"/>
      <c r="AA1099" s="708"/>
      <c r="AB1099" s="708"/>
      <c r="AC1099" s="708"/>
      <c r="AD1099" s="708"/>
      <c r="AE1099" s="708"/>
      <c r="AF1099" s="708"/>
      <c r="AG1099" s="708"/>
      <c r="AH1099" s="708"/>
      <c r="AI1099" s="708"/>
      <c r="AJ1099" s="708"/>
      <c r="AK1099" s="708"/>
      <c r="AL1099" s="708"/>
      <c r="AM1099" s="708"/>
      <c r="AN1099" s="708"/>
      <c r="AO1099" s="708"/>
      <c r="AP1099" s="708"/>
      <c r="AQ1099" s="708"/>
      <c r="AR1099" s="708"/>
      <c r="AS1099" s="708"/>
      <c r="AT1099" s="708"/>
      <c r="AU1099" s="708"/>
      <c r="AV1099" s="708"/>
      <c r="AW1099" s="708"/>
      <c r="AX1099" s="708"/>
      <c r="AY1099" s="708"/>
      <c r="AZ1099" s="708"/>
      <c r="BA1099" s="708"/>
      <c r="BB1099" s="708"/>
      <c r="BC1099" s="708"/>
      <c r="BD1099" s="708"/>
      <c r="BE1099" s="708"/>
      <c r="BF1099" s="708"/>
      <c r="BG1099" s="708"/>
      <c r="BH1099" s="708"/>
      <c r="BI1099" s="708"/>
      <c r="BJ1099" s="708"/>
      <c r="BK1099" s="708"/>
      <c r="BL1099" s="708"/>
      <c r="BM1099" s="708"/>
    </row>
    <row r="1100">
      <c r="A1100" s="704"/>
      <c r="B1100" s="708"/>
      <c r="C1100" s="765"/>
      <c r="D1100" s="708"/>
      <c r="E1100" s="708"/>
      <c r="F1100" s="708"/>
      <c r="G1100" s="708"/>
      <c r="H1100" s="708"/>
      <c r="I1100" s="708"/>
      <c r="J1100" s="708"/>
      <c r="K1100" s="708"/>
      <c r="L1100" s="708"/>
      <c r="M1100" s="708"/>
      <c r="N1100" s="708"/>
      <c r="O1100" s="708"/>
      <c r="P1100" s="708"/>
      <c r="Q1100" s="708"/>
      <c r="R1100" s="708"/>
      <c r="S1100" s="708"/>
      <c r="T1100" s="708"/>
      <c r="U1100" s="708"/>
      <c r="V1100" s="708"/>
      <c r="W1100" s="708"/>
      <c r="X1100" s="708"/>
      <c r="Y1100" s="708"/>
      <c r="Z1100" s="708"/>
      <c r="AA1100" s="708"/>
      <c r="AB1100" s="708"/>
      <c r="AC1100" s="708"/>
      <c r="AD1100" s="708"/>
      <c r="AE1100" s="708"/>
      <c r="AF1100" s="708"/>
      <c r="AG1100" s="708"/>
      <c r="AH1100" s="708"/>
      <c r="AI1100" s="708"/>
      <c r="AJ1100" s="708"/>
      <c r="AK1100" s="708"/>
      <c r="AL1100" s="708"/>
      <c r="AM1100" s="708"/>
      <c r="AN1100" s="708"/>
      <c r="AO1100" s="708"/>
      <c r="AP1100" s="708"/>
      <c r="AQ1100" s="708"/>
      <c r="AR1100" s="708"/>
      <c r="AS1100" s="708"/>
      <c r="AT1100" s="708"/>
      <c r="AU1100" s="708"/>
      <c r="AV1100" s="708"/>
      <c r="AW1100" s="708"/>
      <c r="AX1100" s="708"/>
      <c r="AY1100" s="708"/>
      <c r="AZ1100" s="708"/>
      <c r="BA1100" s="708"/>
      <c r="BB1100" s="708"/>
      <c r="BC1100" s="708"/>
      <c r="BD1100" s="708"/>
      <c r="BE1100" s="708"/>
      <c r="BF1100" s="708"/>
      <c r="BG1100" s="708"/>
      <c r="BH1100" s="708"/>
      <c r="BI1100" s="708"/>
      <c r="BJ1100" s="708"/>
      <c r="BK1100" s="708"/>
      <c r="BL1100" s="708"/>
      <c r="BM1100" s="708"/>
    </row>
    <row r="1101">
      <c r="A1101" s="704"/>
      <c r="B1101" s="708"/>
      <c r="C1101" s="765"/>
      <c r="D1101" s="708"/>
      <c r="E1101" s="708"/>
      <c r="F1101" s="708"/>
      <c r="G1101" s="708"/>
      <c r="H1101" s="708"/>
      <c r="I1101" s="708"/>
      <c r="J1101" s="708"/>
      <c r="K1101" s="708"/>
      <c r="L1101" s="708"/>
      <c r="M1101" s="708"/>
      <c r="N1101" s="708"/>
      <c r="O1101" s="708"/>
      <c r="P1101" s="708"/>
      <c r="Q1101" s="708"/>
      <c r="R1101" s="708"/>
      <c r="S1101" s="708"/>
      <c r="T1101" s="708"/>
      <c r="U1101" s="708"/>
      <c r="V1101" s="708"/>
      <c r="W1101" s="708"/>
      <c r="X1101" s="708"/>
      <c r="Y1101" s="708"/>
      <c r="Z1101" s="708"/>
      <c r="AA1101" s="708"/>
      <c r="AB1101" s="708"/>
      <c r="AC1101" s="708"/>
      <c r="AD1101" s="708"/>
      <c r="AE1101" s="708"/>
      <c r="AF1101" s="708"/>
      <c r="AG1101" s="708"/>
      <c r="AH1101" s="708"/>
      <c r="AI1101" s="708"/>
      <c r="AJ1101" s="708"/>
      <c r="AK1101" s="708"/>
      <c r="AL1101" s="708"/>
      <c r="AM1101" s="708"/>
      <c r="AN1101" s="708"/>
      <c r="AO1101" s="708"/>
      <c r="AP1101" s="708"/>
      <c r="AQ1101" s="708"/>
      <c r="AR1101" s="708"/>
      <c r="AS1101" s="708"/>
      <c r="AT1101" s="708"/>
      <c r="AU1101" s="708"/>
      <c r="AV1101" s="708"/>
      <c r="AW1101" s="708"/>
      <c r="AX1101" s="708"/>
      <c r="AY1101" s="708"/>
      <c r="AZ1101" s="708"/>
      <c r="BA1101" s="708"/>
      <c r="BB1101" s="708"/>
      <c r="BC1101" s="708"/>
      <c r="BD1101" s="708"/>
      <c r="BE1101" s="708"/>
      <c r="BF1101" s="708"/>
      <c r="BG1101" s="708"/>
      <c r="BH1101" s="708"/>
      <c r="BI1101" s="708"/>
      <c r="BJ1101" s="708"/>
      <c r="BK1101" s="708"/>
      <c r="BL1101" s="708"/>
      <c r="BM1101" s="708"/>
    </row>
    <row r="1102">
      <c r="A1102" s="704"/>
      <c r="B1102" s="708"/>
      <c r="C1102" s="765"/>
      <c r="D1102" s="708"/>
      <c r="E1102" s="708"/>
      <c r="F1102" s="708"/>
      <c r="G1102" s="708"/>
      <c r="H1102" s="708"/>
      <c r="I1102" s="708"/>
      <c r="J1102" s="708"/>
      <c r="K1102" s="708"/>
      <c r="L1102" s="708"/>
      <c r="M1102" s="708"/>
      <c r="N1102" s="708"/>
      <c r="O1102" s="708"/>
      <c r="P1102" s="708"/>
      <c r="Q1102" s="708"/>
      <c r="R1102" s="708"/>
      <c r="S1102" s="708"/>
      <c r="T1102" s="708"/>
      <c r="U1102" s="708"/>
      <c r="V1102" s="708"/>
      <c r="W1102" s="708"/>
      <c r="X1102" s="708"/>
      <c r="Y1102" s="708"/>
      <c r="Z1102" s="708"/>
      <c r="AA1102" s="708"/>
      <c r="AB1102" s="708"/>
      <c r="AC1102" s="708"/>
      <c r="AD1102" s="708"/>
      <c r="AE1102" s="708"/>
      <c r="AF1102" s="708"/>
      <c r="AG1102" s="708"/>
      <c r="AH1102" s="708"/>
      <c r="AI1102" s="708"/>
      <c r="AJ1102" s="708"/>
      <c r="AK1102" s="708"/>
      <c r="AL1102" s="708"/>
      <c r="AM1102" s="708"/>
      <c r="AN1102" s="708"/>
      <c r="AO1102" s="708"/>
      <c r="AP1102" s="708"/>
      <c r="AQ1102" s="708"/>
      <c r="AR1102" s="708"/>
      <c r="AS1102" s="708"/>
      <c r="AT1102" s="708"/>
      <c r="AU1102" s="708"/>
      <c r="AV1102" s="708"/>
      <c r="AW1102" s="708"/>
      <c r="AX1102" s="708"/>
      <c r="AY1102" s="708"/>
      <c r="AZ1102" s="708"/>
      <c r="BA1102" s="708"/>
      <c r="BB1102" s="708"/>
      <c r="BC1102" s="708"/>
      <c r="BD1102" s="708"/>
      <c r="BE1102" s="708"/>
      <c r="BF1102" s="708"/>
      <c r="BG1102" s="708"/>
      <c r="BH1102" s="708"/>
      <c r="BI1102" s="708"/>
      <c r="BJ1102" s="708"/>
      <c r="BK1102" s="708"/>
      <c r="BL1102" s="708"/>
      <c r="BM1102" s="708"/>
    </row>
    <row r="1103">
      <c r="A1103" s="704"/>
      <c r="B1103" s="708"/>
      <c r="C1103" s="765"/>
      <c r="D1103" s="708"/>
      <c r="E1103" s="708"/>
      <c r="F1103" s="708"/>
      <c r="G1103" s="708"/>
      <c r="H1103" s="708"/>
      <c r="I1103" s="708"/>
      <c r="J1103" s="708"/>
      <c r="K1103" s="708"/>
      <c r="L1103" s="708"/>
      <c r="M1103" s="708"/>
      <c r="N1103" s="708"/>
      <c r="O1103" s="708"/>
      <c r="P1103" s="708"/>
      <c r="Q1103" s="708"/>
      <c r="R1103" s="708"/>
      <c r="S1103" s="708"/>
      <c r="T1103" s="708"/>
      <c r="U1103" s="708"/>
      <c r="V1103" s="708"/>
      <c r="W1103" s="708"/>
      <c r="X1103" s="708"/>
      <c r="Y1103" s="708"/>
      <c r="Z1103" s="708"/>
      <c r="AA1103" s="708"/>
      <c r="AB1103" s="708"/>
      <c r="AC1103" s="708"/>
      <c r="AD1103" s="708"/>
      <c r="AE1103" s="708"/>
      <c r="AF1103" s="708"/>
      <c r="AG1103" s="708"/>
      <c r="AH1103" s="708"/>
      <c r="AI1103" s="708"/>
      <c r="AJ1103" s="708"/>
      <c r="AK1103" s="708"/>
      <c r="AL1103" s="708"/>
      <c r="AM1103" s="708"/>
      <c r="AN1103" s="708"/>
      <c r="AO1103" s="708"/>
      <c r="AP1103" s="708"/>
      <c r="AQ1103" s="708"/>
      <c r="AR1103" s="708"/>
      <c r="AS1103" s="708"/>
      <c r="AT1103" s="708"/>
      <c r="AU1103" s="708"/>
      <c r="AV1103" s="708"/>
      <c r="AW1103" s="708"/>
      <c r="AX1103" s="708"/>
      <c r="AY1103" s="708"/>
      <c r="AZ1103" s="708"/>
      <c r="BA1103" s="708"/>
      <c r="BB1103" s="708"/>
      <c r="BC1103" s="708"/>
      <c r="BD1103" s="708"/>
      <c r="BE1103" s="708"/>
      <c r="BF1103" s="708"/>
      <c r="BG1103" s="708"/>
      <c r="BH1103" s="708"/>
      <c r="BI1103" s="708"/>
      <c r="BJ1103" s="708"/>
      <c r="BK1103" s="708"/>
      <c r="BL1103" s="708"/>
      <c r="BM1103" s="708"/>
    </row>
    <row r="1104">
      <c r="A1104" s="704"/>
      <c r="B1104" s="708"/>
      <c r="C1104" s="765"/>
      <c r="D1104" s="708"/>
      <c r="E1104" s="708"/>
      <c r="F1104" s="708"/>
      <c r="G1104" s="708"/>
      <c r="H1104" s="708"/>
      <c r="I1104" s="708"/>
      <c r="J1104" s="708"/>
      <c r="K1104" s="708"/>
      <c r="L1104" s="708"/>
      <c r="M1104" s="708"/>
      <c r="N1104" s="708"/>
      <c r="O1104" s="708"/>
      <c r="P1104" s="708"/>
      <c r="Q1104" s="708"/>
      <c r="R1104" s="708"/>
      <c r="S1104" s="708"/>
      <c r="T1104" s="708"/>
      <c r="U1104" s="708"/>
      <c r="V1104" s="708"/>
      <c r="W1104" s="708"/>
      <c r="X1104" s="708"/>
      <c r="Y1104" s="708"/>
      <c r="Z1104" s="708"/>
      <c r="AA1104" s="708"/>
      <c r="AB1104" s="708"/>
      <c r="AC1104" s="708"/>
      <c r="AD1104" s="708"/>
      <c r="AE1104" s="708"/>
      <c r="AF1104" s="708"/>
      <c r="AG1104" s="708"/>
      <c r="AH1104" s="708"/>
      <c r="AI1104" s="708"/>
      <c r="AJ1104" s="708"/>
      <c r="AK1104" s="708"/>
      <c r="AL1104" s="708"/>
      <c r="AM1104" s="708"/>
      <c r="AN1104" s="708"/>
      <c r="AO1104" s="708"/>
      <c r="AP1104" s="708"/>
      <c r="AQ1104" s="708"/>
      <c r="AR1104" s="708"/>
      <c r="AS1104" s="708"/>
      <c r="AT1104" s="708"/>
      <c r="AU1104" s="708"/>
      <c r="AV1104" s="708"/>
      <c r="AW1104" s="708"/>
      <c r="AX1104" s="708"/>
      <c r="AY1104" s="708"/>
      <c r="AZ1104" s="708"/>
      <c r="BA1104" s="708"/>
      <c r="BB1104" s="708"/>
      <c r="BC1104" s="708"/>
      <c r="BD1104" s="708"/>
      <c r="BE1104" s="708"/>
      <c r="BF1104" s="708"/>
      <c r="BG1104" s="708"/>
      <c r="BH1104" s="708"/>
      <c r="BI1104" s="708"/>
      <c r="BJ1104" s="708"/>
      <c r="BK1104" s="708"/>
      <c r="BL1104" s="708"/>
      <c r="BM1104" s="708"/>
    </row>
    <row r="1105">
      <c r="A1105" s="704"/>
      <c r="B1105" s="708"/>
      <c r="C1105" s="765"/>
      <c r="D1105" s="708"/>
      <c r="E1105" s="708"/>
      <c r="F1105" s="708"/>
      <c r="G1105" s="708"/>
      <c r="H1105" s="708"/>
      <c r="I1105" s="708"/>
      <c r="J1105" s="708"/>
      <c r="K1105" s="708"/>
      <c r="L1105" s="708"/>
      <c r="M1105" s="708"/>
      <c r="N1105" s="708"/>
      <c r="O1105" s="708"/>
      <c r="P1105" s="708"/>
      <c r="Q1105" s="708"/>
      <c r="R1105" s="708"/>
      <c r="S1105" s="708"/>
      <c r="T1105" s="708"/>
      <c r="U1105" s="708"/>
      <c r="V1105" s="708"/>
      <c r="W1105" s="708"/>
      <c r="X1105" s="708"/>
      <c r="Y1105" s="708"/>
      <c r="Z1105" s="708"/>
      <c r="AA1105" s="708"/>
      <c r="AB1105" s="708"/>
      <c r="AC1105" s="708"/>
      <c r="AD1105" s="708"/>
      <c r="AE1105" s="708"/>
      <c r="AF1105" s="708"/>
      <c r="AG1105" s="708"/>
      <c r="AH1105" s="708"/>
      <c r="AI1105" s="708"/>
      <c r="AJ1105" s="708"/>
      <c r="AK1105" s="708"/>
      <c r="AL1105" s="708"/>
      <c r="AM1105" s="708"/>
      <c r="AN1105" s="708"/>
      <c r="AO1105" s="708"/>
      <c r="AP1105" s="708"/>
      <c r="AQ1105" s="708"/>
      <c r="AR1105" s="708"/>
      <c r="AS1105" s="708"/>
      <c r="AT1105" s="708"/>
      <c r="AU1105" s="708"/>
      <c r="AV1105" s="708"/>
      <c r="AW1105" s="708"/>
      <c r="AX1105" s="708"/>
      <c r="AY1105" s="708"/>
      <c r="AZ1105" s="708"/>
      <c r="BA1105" s="708"/>
      <c r="BB1105" s="708"/>
      <c r="BC1105" s="708"/>
      <c r="BD1105" s="708"/>
      <c r="BE1105" s="708"/>
      <c r="BF1105" s="708"/>
      <c r="BG1105" s="708"/>
      <c r="BH1105" s="708"/>
      <c r="BI1105" s="708"/>
      <c r="BJ1105" s="708"/>
      <c r="BK1105" s="708"/>
      <c r="BL1105" s="708"/>
      <c r="BM1105" s="708"/>
    </row>
    <row r="1106">
      <c r="A1106" s="704"/>
      <c r="B1106" s="708"/>
      <c r="C1106" s="765"/>
      <c r="D1106" s="708"/>
      <c r="E1106" s="708"/>
      <c r="F1106" s="708"/>
      <c r="G1106" s="708"/>
      <c r="H1106" s="708"/>
      <c r="I1106" s="708"/>
      <c r="J1106" s="708"/>
      <c r="K1106" s="708"/>
      <c r="L1106" s="708"/>
      <c r="M1106" s="708"/>
      <c r="N1106" s="708"/>
      <c r="O1106" s="708"/>
      <c r="P1106" s="708"/>
      <c r="Q1106" s="708"/>
      <c r="R1106" s="708"/>
      <c r="S1106" s="708"/>
      <c r="T1106" s="708"/>
      <c r="U1106" s="708"/>
      <c r="V1106" s="708"/>
      <c r="W1106" s="708"/>
      <c r="X1106" s="708"/>
      <c r="Y1106" s="708"/>
      <c r="Z1106" s="708"/>
      <c r="AA1106" s="708"/>
      <c r="AB1106" s="708"/>
      <c r="AC1106" s="708"/>
      <c r="AD1106" s="708"/>
      <c r="AE1106" s="708"/>
      <c r="AF1106" s="708"/>
      <c r="AG1106" s="708"/>
      <c r="AH1106" s="708"/>
      <c r="AI1106" s="708"/>
      <c r="AJ1106" s="708"/>
      <c r="AK1106" s="708"/>
      <c r="AL1106" s="708"/>
      <c r="AM1106" s="708"/>
      <c r="AN1106" s="708"/>
      <c r="AO1106" s="708"/>
      <c r="AP1106" s="708"/>
      <c r="AQ1106" s="708"/>
      <c r="AR1106" s="708"/>
      <c r="AS1106" s="708"/>
      <c r="AT1106" s="708"/>
      <c r="AU1106" s="708"/>
      <c r="AV1106" s="708"/>
      <c r="AW1106" s="708"/>
      <c r="AX1106" s="708"/>
      <c r="AY1106" s="708"/>
      <c r="AZ1106" s="708"/>
      <c r="BA1106" s="708"/>
      <c r="BB1106" s="708"/>
      <c r="BC1106" s="708"/>
      <c r="BD1106" s="708"/>
      <c r="BE1106" s="708"/>
      <c r="BF1106" s="708"/>
      <c r="BG1106" s="708"/>
      <c r="BH1106" s="708"/>
      <c r="BI1106" s="708"/>
      <c r="BJ1106" s="708"/>
      <c r="BK1106" s="708"/>
      <c r="BL1106" s="708"/>
      <c r="BM1106" s="708"/>
    </row>
    <row r="1107">
      <c r="A1107" s="704"/>
      <c r="B1107" s="708"/>
      <c r="C1107" s="765"/>
      <c r="D1107" s="708"/>
      <c r="E1107" s="708"/>
      <c r="F1107" s="708"/>
      <c r="G1107" s="708"/>
      <c r="H1107" s="708"/>
      <c r="I1107" s="708"/>
      <c r="J1107" s="708"/>
      <c r="K1107" s="708"/>
      <c r="L1107" s="708"/>
      <c r="M1107" s="708"/>
      <c r="N1107" s="708"/>
      <c r="O1107" s="708"/>
      <c r="P1107" s="708"/>
      <c r="Q1107" s="708"/>
      <c r="R1107" s="708"/>
      <c r="S1107" s="708"/>
      <c r="T1107" s="708"/>
      <c r="U1107" s="708"/>
      <c r="V1107" s="708"/>
      <c r="W1107" s="708"/>
      <c r="X1107" s="708"/>
      <c r="Y1107" s="708"/>
      <c r="Z1107" s="708"/>
      <c r="AA1107" s="708"/>
      <c r="AB1107" s="708"/>
      <c r="AC1107" s="708"/>
      <c r="AD1107" s="708"/>
      <c r="AE1107" s="708"/>
      <c r="AF1107" s="708"/>
      <c r="AG1107" s="708"/>
      <c r="AH1107" s="708"/>
      <c r="AI1107" s="708"/>
      <c r="AJ1107" s="708"/>
      <c r="AK1107" s="708"/>
      <c r="AL1107" s="708"/>
      <c r="AM1107" s="708"/>
      <c r="AN1107" s="708"/>
      <c r="AO1107" s="708"/>
      <c r="AP1107" s="708"/>
      <c r="AQ1107" s="708"/>
      <c r="AR1107" s="708"/>
      <c r="AS1107" s="708"/>
      <c r="AT1107" s="708"/>
      <c r="AU1107" s="708"/>
      <c r="AV1107" s="708"/>
      <c r="AW1107" s="708"/>
      <c r="AX1107" s="708"/>
      <c r="AY1107" s="708"/>
      <c r="AZ1107" s="708"/>
      <c r="BA1107" s="708"/>
      <c r="BB1107" s="708"/>
      <c r="BC1107" s="708"/>
      <c r="BD1107" s="708"/>
      <c r="BE1107" s="708"/>
      <c r="BF1107" s="708"/>
      <c r="BG1107" s="708"/>
      <c r="BH1107" s="708"/>
      <c r="BI1107" s="708"/>
      <c r="BJ1107" s="708"/>
      <c r="BK1107" s="708"/>
      <c r="BL1107" s="708"/>
      <c r="BM1107" s="708"/>
    </row>
    <row r="1108">
      <c r="A1108" s="704"/>
      <c r="B1108" s="708"/>
      <c r="C1108" s="765"/>
      <c r="D1108" s="708"/>
      <c r="E1108" s="708"/>
      <c r="F1108" s="708"/>
      <c r="G1108" s="708"/>
      <c r="H1108" s="708"/>
      <c r="I1108" s="708"/>
      <c r="J1108" s="708"/>
      <c r="K1108" s="708"/>
      <c r="L1108" s="708"/>
      <c r="M1108" s="708"/>
      <c r="N1108" s="708"/>
      <c r="O1108" s="708"/>
      <c r="P1108" s="708"/>
      <c r="Q1108" s="708"/>
      <c r="R1108" s="708"/>
      <c r="S1108" s="708"/>
      <c r="T1108" s="708"/>
      <c r="U1108" s="708"/>
      <c r="V1108" s="708"/>
      <c r="W1108" s="708"/>
      <c r="X1108" s="708"/>
      <c r="Y1108" s="708"/>
      <c r="Z1108" s="708"/>
      <c r="AA1108" s="708"/>
      <c r="AB1108" s="708"/>
      <c r="AC1108" s="708"/>
      <c r="AD1108" s="708"/>
      <c r="AE1108" s="708"/>
      <c r="AF1108" s="708"/>
      <c r="AG1108" s="708"/>
      <c r="AH1108" s="708"/>
      <c r="AI1108" s="708"/>
      <c r="AJ1108" s="708"/>
      <c r="AK1108" s="708"/>
      <c r="AL1108" s="708"/>
      <c r="AM1108" s="708"/>
      <c r="AN1108" s="708"/>
      <c r="AO1108" s="708"/>
      <c r="AP1108" s="708"/>
      <c r="AQ1108" s="708"/>
      <c r="AR1108" s="708"/>
      <c r="AS1108" s="708"/>
      <c r="AT1108" s="708"/>
      <c r="AU1108" s="708"/>
      <c r="AV1108" s="708"/>
      <c r="AW1108" s="708"/>
      <c r="AX1108" s="708"/>
      <c r="AY1108" s="708"/>
      <c r="AZ1108" s="708"/>
      <c r="BA1108" s="708"/>
      <c r="BB1108" s="708"/>
      <c r="BC1108" s="708"/>
      <c r="BD1108" s="708"/>
      <c r="BE1108" s="708"/>
      <c r="BF1108" s="708"/>
      <c r="BG1108" s="708"/>
      <c r="BH1108" s="708"/>
      <c r="BI1108" s="708"/>
      <c r="BJ1108" s="708"/>
      <c r="BK1108" s="708"/>
      <c r="BL1108" s="708"/>
      <c r="BM1108" s="708"/>
    </row>
    <row r="1109">
      <c r="A1109" s="704"/>
      <c r="B1109" s="708"/>
      <c r="C1109" s="765"/>
      <c r="D1109" s="708"/>
      <c r="E1109" s="708"/>
      <c r="F1109" s="708"/>
      <c r="G1109" s="708"/>
      <c r="H1109" s="708"/>
      <c r="I1109" s="708"/>
      <c r="J1109" s="708"/>
      <c r="K1109" s="708"/>
      <c r="L1109" s="708"/>
      <c r="M1109" s="708"/>
      <c r="N1109" s="708"/>
      <c r="O1109" s="708"/>
      <c r="P1109" s="708"/>
      <c r="Q1109" s="708"/>
      <c r="R1109" s="708"/>
      <c r="S1109" s="708"/>
      <c r="T1109" s="708"/>
      <c r="U1109" s="708"/>
      <c r="V1109" s="708"/>
      <c r="W1109" s="708"/>
      <c r="X1109" s="708"/>
      <c r="Y1109" s="708"/>
      <c r="Z1109" s="708"/>
      <c r="AA1109" s="708"/>
      <c r="AB1109" s="708"/>
      <c r="AC1109" s="708"/>
      <c r="AD1109" s="708"/>
      <c r="AE1109" s="708"/>
      <c r="AF1109" s="708"/>
      <c r="AG1109" s="708"/>
      <c r="AH1109" s="708"/>
      <c r="AI1109" s="708"/>
      <c r="AJ1109" s="708"/>
      <c r="AK1109" s="708"/>
      <c r="AL1109" s="708"/>
      <c r="AM1109" s="708"/>
      <c r="AN1109" s="708"/>
      <c r="AO1109" s="708"/>
      <c r="AP1109" s="708"/>
      <c r="AQ1109" s="708"/>
      <c r="AR1109" s="708"/>
      <c r="AS1109" s="708"/>
      <c r="AT1109" s="708"/>
      <c r="AU1109" s="708"/>
      <c r="AV1109" s="708"/>
      <c r="AW1109" s="708"/>
      <c r="AX1109" s="708"/>
      <c r="AY1109" s="708"/>
      <c r="AZ1109" s="708"/>
      <c r="BA1109" s="708"/>
      <c r="BB1109" s="708"/>
      <c r="BC1109" s="708"/>
      <c r="BD1109" s="708"/>
      <c r="BE1109" s="708"/>
      <c r="BF1109" s="708"/>
      <c r="BG1109" s="708"/>
      <c r="BH1109" s="708"/>
      <c r="BI1109" s="708"/>
      <c r="BJ1109" s="708"/>
      <c r="BK1109" s="708"/>
      <c r="BL1109" s="708"/>
      <c r="BM1109" s="708"/>
    </row>
    <row r="1110">
      <c r="A1110" s="704"/>
      <c r="B1110" s="708"/>
      <c r="C1110" s="765"/>
      <c r="D1110" s="708"/>
      <c r="E1110" s="708"/>
      <c r="F1110" s="708"/>
      <c r="G1110" s="708"/>
      <c r="H1110" s="708"/>
      <c r="I1110" s="708"/>
      <c r="J1110" s="708"/>
      <c r="K1110" s="708"/>
      <c r="L1110" s="708"/>
      <c r="M1110" s="708"/>
      <c r="N1110" s="708"/>
      <c r="O1110" s="708"/>
      <c r="P1110" s="708"/>
      <c r="Q1110" s="708"/>
      <c r="R1110" s="708"/>
      <c r="S1110" s="708"/>
      <c r="T1110" s="708"/>
      <c r="U1110" s="708"/>
      <c r="V1110" s="708"/>
      <c r="W1110" s="708"/>
      <c r="X1110" s="708"/>
      <c r="Y1110" s="708"/>
      <c r="Z1110" s="708"/>
      <c r="AA1110" s="708"/>
      <c r="AB1110" s="708"/>
      <c r="AC1110" s="708"/>
      <c r="AD1110" s="708"/>
      <c r="AE1110" s="708"/>
      <c r="AF1110" s="708"/>
      <c r="AG1110" s="708"/>
      <c r="AH1110" s="708"/>
      <c r="AI1110" s="708"/>
      <c r="AJ1110" s="708"/>
      <c r="AK1110" s="708"/>
      <c r="AL1110" s="708"/>
      <c r="AM1110" s="708"/>
      <c r="AN1110" s="708"/>
      <c r="AO1110" s="708"/>
      <c r="AP1110" s="708"/>
      <c r="AQ1110" s="708"/>
      <c r="AR1110" s="708"/>
      <c r="AS1110" s="708"/>
      <c r="AT1110" s="708"/>
      <c r="AU1110" s="708"/>
      <c r="AV1110" s="708"/>
      <c r="AW1110" s="708"/>
      <c r="AX1110" s="708"/>
      <c r="AY1110" s="708"/>
      <c r="AZ1110" s="708"/>
      <c r="BA1110" s="708"/>
      <c r="BB1110" s="708"/>
      <c r="BC1110" s="708"/>
      <c r="BD1110" s="708"/>
      <c r="BE1110" s="708"/>
      <c r="BF1110" s="708"/>
      <c r="BG1110" s="708"/>
      <c r="BH1110" s="708"/>
      <c r="BI1110" s="708"/>
      <c r="BJ1110" s="708"/>
      <c r="BK1110" s="708"/>
      <c r="BL1110" s="708"/>
      <c r="BM1110" s="708"/>
    </row>
    <row r="1111">
      <c r="A1111" s="704"/>
      <c r="B1111" s="708"/>
      <c r="C1111" s="765"/>
      <c r="D1111" s="708"/>
      <c r="E1111" s="708"/>
      <c r="F1111" s="708"/>
      <c r="G1111" s="708"/>
      <c r="H1111" s="708"/>
      <c r="I1111" s="708"/>
      <c r="J1111" s="708"/>
      <c r="K1111" s="708"/>
      <c r="L1111" s="708"/>
      <c r="M1111" s="708"/>
      <c r="N1111" s="708"/>
      <c r="O1111" s="708"/>
      <c r="P1111" s="708"/>
      <c r="Q1111" s="708"/>
      <c r="R1111" s="708"/>
      <c r="S1111" s="708"/>
      <c r="T1111" s="708"/>
      <c r="U1111" s="708"/>
      <c r="V1111" s="708"/>
      <c r="W1111" s="708"/>
      <c r="X1111" s="708"/>
      <c r="Y1111" s="708"/>
      <c r="Z1111" s="708"/>
      <c r="AA1111" s="708"/>
      <c r="AB1111" s="708"/>
      <c r="AC1111" s="708"/>
      <c r="AD1111" s="708"/>
      <c r="AE1111" s="708"/>
      <c r="AF1111" s="708"/>
      <c r="AG1111" s="708"/>
      <c r="AH1111" s="708"/>
      <c r="AI1111" s="708"/>
      <c r="AJ1111" s="708"/>
      <c r="AK1111" s="708"/>
      <c r="AL1111" s="708"/>
      <c r="AM1111" s="708"/>
      <c r="AN1111" s="708"/>
      <c r="AO1111" s="708"/>
      <c r="AP1111" s="708"/>
      <c r="AQ1111" s="708"/>
      <c r="AR1111" s="708"/>
      <c r="AS1111" s="708"/>
      <c r="AT1111" s="708"/>
      <c r="AU1111" s="708"/>
      <c r="AV1111" s="708"/>
      <c r="AW1111" s="708"/>
      <c r="AX1111" s="708"/>
      <c r="AY1111" s="708"/>
      <c r="AZ1111" s="708"/>
      <c r="BA1111" s="708"/>
      <c r="BB1111" s="708"/>
      <c r="BC1111" s="708"/>
      <c r="BD1111" s="708"/>
      <c r="BE1111" s="708"/>
      <c r="BF1111" s="708"/>
      <c r="BG1111" s="708"/>
      <c r="BH1111" s="708"/>
      <c r="BI1111" s="708"/>
      <c r="BJ1111" s="708"/>
      <c r="BK1111" s="708"/>
      <c r="BL1111" s="708"/>
      <c r="BM1111" s="708"/>
    </row>
    <row r="1112">
      <c r="A1112" s="704"/>
      <c r="B1112" s="708"/>
      <c r="C1112" s="765"/>
      <c r="D1112" s="708"/>
      <c r="E1112" s="708"/>
      <c r="F1112" s="708"/>
      <c r="G1112" s="708"/>
      <c r="H1112" s="708"/>
      <c r="I1112" s="708"/>
      <c r="J1112" s="708"/>
      <c r="K1112" s="708"/>
      <c r="L1112" s="708"/>
      <c r="M1112" s="708"/>
      <c r="N1112" s="708"/>
      <c r="O1112" s="708"/>
      <c r="P1112" s="708"/>
      <c r="Q1112" s="708"/>
      <c r="R1112" s="708"/>
      <c r="S1112" s="708"/>
      <c r="T1112" s="708"/>
      <c r="U1112" s="708"/>
      <c r="V1112" s="708"/>
      <c r="W1112" s="708"/>
      <c r="X1112" s="708"/>
      <c r="Y1112" s="708"/>
      <c r="Z1112" s="708"/>
      <c r="AA1112" s="708"/>
      <c r="AB1112" s="708"/>
      <c r="AC1112" s="708"/>
      <c r="AD1112" s="708"/>
      <c r="AE1112" s="708"/>
      <c r="AF1112" s="708"/>
      <c r="AG1112" s="708"/>
      <c r="AH1112" s="708"/>
      <c r="AI1112" s="708"/>
      <c r="AJ1112" s="708"/>
      <c r="AK1112" s="708"/>
      <c r="AL1112" s="708"/>
      <c r="AM1112" s="708"/>
      <c r="AN1112" s="708"/>
      <c r="AO1112" s="708"/>
      <c r="AP1112" s="708"/>
      <c r="AQ1112" s="708"/>
      <c r="AR1112" s="708"/>
      <c r="AS1112" s="708"/>
      <c r="AT1112" s="708"/>
      <c r="AU1112" s="708"/>
      <c r="AV1112" s="708"/>
      <c r="AW1112" s="708"/>
      <c r="AX1112" s="708"/>
      <c r="AY1112" s="708"/>
      <c r="AZ1112" s="708"/>
      <c r="BA1112" s="708"/>
      <c r="BB1112" s="708"/>
      <c r="BC1112" s="708"/>
      <c r="BD1112" s="708"/>
      <c r="BE1112" s="708"/>
      <c r="BF1112" s="708"/>
      <c r="BG1112" s="708"/>
      <c r="BH1112" s="708"/>
      <c r="BI1112" s="708"/>
      <c r="BJ1112" s="708"/>
      <c r="BK1112" s="708"/>
      <c r="BL1112" s="708"/>
      <c r="BM1112" s="708"/>
    </row>
    <row r="1113">
      <c r="A1113" s="704"/>
      <c r="B1113" s="708"/>
      <c r="C1113" s="765"/>
      <c r="D1113" s="708"/>
      <c r="E1113" s="708"/>
      <c r="F1113" s="708"/>
      <c r="G1113" s="708"/>
      <c r="H1113" s="708"/>
      <c r="I1113" s="708"/>
      <c r="J1113" s="708"/>
      <c r="K1113" s="708"/>
      <c r="L1113" s="708"/>
      <c r="M1113" s="708"/>
      <c r="N1113" s="708"/>
      <c r="O1113" s="708"/>
      <c r="P1113" s="708"/>
      <c r="Q1113" s="708"/>
      <c r="R1113" s="708"/>
      <c r="S1113" s="708"/>
      <c r="T1113" s="708"/>
      <c r="U1113" s="708"/>
      <c r="V1113" s="708"/>
      <c r="W1113" s="708"/>
      <c r="X1113" s="708"/>
      <c r="Y1113" s="708"/>
      <c r="Z1113" s="708"/>
      <c r="AA1113" s="708"/>
      <c r="AB1113" s="708"/>
      <c r="AC1113" s="708"/>
      <c r="AD1113" s="708"/>
      <c r="AE1113" s="708"/>
      <c r="AF1113" s="708"/>
      <c r="AG1113" s="708"/>
      <c r="AH1113" s="708"/>
      <c r="AI1113" s="708"/>
      <c r="AJ1113" s="708"/>
      <c r="AK1113" s="708"/>
      <c r="AL1113" s="708"/>
      <c r="AM1113" s="708"/>
      <c r="AN1113" s="708"/>
      <c r="AO1113" s="708"/>
      <c r="AP1113" s="708"/>
      <c r="AQ1113" s="708"/>
      <c r="AR1113" s="708"/>
      <c r="AS1113" s="708"/>
      <c r="AT1113" s="708"/>
      <c r="AU1113" s="708"/>
      <c r="AV1113" s="708"/>
      <c r="AW1113" s="708"/>
      <c r="AX1113" s="708"/>
      <c r="AY1113" s="708"/>
      <c r="AZ1113" s="708"/>
      <c r="BA1113" s="708"/>
      <c r="BB1113" s="708"/>
      <c r="BC1113" s="708"/>
      <c r="BD1113" s="708"/>
      <c r="BE1113" s="708"/>
      <c r="BF1113" s="708"/>
      <c r="BG1113" s="708"/>
      <c r="BH1113" s="708"/>
      <c r="BI1113" s="708"/>
      <c r="BJ1113" s="708"/>
      <c r="BK1113" s="708"/>
      <c r="BL1113" s="708"/>
      <c r="BM1113" s="708"/>
    </row>
    <row r="1114">
      <c r="A1114" s="704"/>
      <c r="B1114" s="708"/>
      <c r="C1114" s="765"/>
      <c r="D1114" s="708"/>
      <c r="E1114" s="708"/>
      <c r="F1114" s="708"/>
      <c r="G1114" s="708"/>
      <c r="H1114" s="708"/>
      <c r="I1114" s="708"/>
      <c r="J1114" s="708"/>
      <c r="K1114" s="708"/>
      <c r="L1114" s="708"/>
      <c r="M1114" s="708"/>
      <c r="N1114" s="708"/>
      <c r="O1114" s="708"/>
      <c r="P1114" s="708"/>
      <c r="Q1114" s="708"/>
      <c r="R1114" s="708"/>
      <c r="S1114" s="708"/>
      <c r="T1114" s="708"/>
      <c r="U1114" s="708"/>
      <c r="V1114" s="708"/>
      <c r="W1114" s="708"/>
      <c r="X1114" s="708"/>
      <c r="Y1114" s="708"/>
      <c r="Z1114" s="708"/>
      <c r="AA1114" s="708"/>
      <c r="AB1114" s="708"/>
      <c r="AC1114" s="708"/>
      <c r="AD1114" s="708"/>
      <c r="AE1114" s="708"/>
      <c r="AF1114" s="708"/>
      <c r="AG1114" s="708"/>
      <c r="AH1114" s="708"/>
      <c r="AI1114" s="708"/>
      <c r="AJ1114" s="708"/>
      <c r="AK1114" s="708"/>
      <c r="AL1114" s="708"/>
      <c r="AM1114" s="708"/>
      <c r="AN1114" s="708"/>
      <c r="AO1114" s="708"/>
      <c r="AP1114" s="708"/>
      <c r="AQ1114" s="708"/>
      <c r="AR1114" s="708"/>
      <c r="AS1114" s="708"/>
      <c r="AT1114" s="708"/>
      <c r="AU1114" s="708"/>
      <c r="AV1114" s="708"/>
      <c r="AW1114" s="708"/>
      <c r="AX1114" s="708"/>
      <c r="AY1114" s="708"/>
      <c r="AZ1114" s="708"/>
      <c r="BA1114" s="708"/>
      <c r="BB1114" s="708"/>
      <c r="BC1114" s="708"/>
      <c r="BD1114" s="708"/>
      <c r="BE1114" s="708"/>
      <c r="BF1114" s="708"/>
      <c r="BG1114" s="708"/>
      <c r="BH1114" s="708"/>
      <c r="BI1114" s="708"/>
      <c r="BJ1114" s="708"/>
      <c r="BK1114" s="708"/>
      <c r="BL1114" s="708"/>
      <c r="BM1114" s="708"/>
    </row>
    <row r="1115">
      <c r="A1115" s="704"/>
      <c r="B1115" s="708"/>
      <c r="C1115" s="765"/>
      <c r="D1115" s="708"/>
      <c r="E1115" s="708"/>
      <c r="F1115" s="708"/>
      <c r="G1115" s="708"/>
      <c r="H1115" s="708"/>
      <c r="I1115" s="708"/>
      <c r="J1115" s="708"/>
      <c r="K1115" s="708"/>
      <c r="L1115" s="708"/>
      <c r="M1115" s="708"/>
      <c r="N1115" s="708"/>
      <c r="O1115" s="708"/>
      <c r="P1115" s="708"/>
      <c r="Q1115" s="708"/>
      <c r="R1115" s="708"/>
      <c r="S1115" s="708"/>
      <c r="T1115" s="708"/>
      <c r="U1115" s="708"/>
      <c r="V1115" s="708"/>
      <c r="W1115" s="708"/>
      <c r="X1115" s="708"/>
      <c r="Y1115" s="708"/>
      <c r="Z1115" s="708"/>
      <c r="AA1115" s="708"/>
      <c r="AB1115" s="708"/>
      <c r="AC1115" s="708"/>
      <c r="AD1115" s="708"/>
      <c r="AE1115" s="708"/>
      <c r="AF1115" s="708"/>
      <c r="AG1115" s="708"/>
      <c r="AH1115" s="708"/>
      <c r="AI1115" s="708"/>
      <c r="AJ1115" s="708"/>
      <c r="AK1115" s="708"/>
      <c r="AL1115" s="708"/>
      <c r="AM1115" s="708"/>
      <c r="AN1115" s="708"/>
      <c r="AO1115" s="708"/>
      <c r="AP1115" s="708"/>
      <c r="AQ1115" s="708"/>
      <c r="AR1115" s="708"/>
      <c r="AS1115" s="708"/>
      <c r="AT1115" s="708"/>
      <c r="AU1115" s="708"/>
      <c r="AV1115" s="708"/>
      <c r="AW1115" s="708"/>
      <c r="AX1115" s="708"/>
      <c r="AY1115" s="708"/>
      <c r="AZ1115" s="708"/>
      <c r="BA1115" s="708"/>
      <c r="BB1115" s="708"/>
      <c r="BC1115" s="708"/>
      <c r="BD1115" s="708"/>
      <c r="BE1115" s="708"/>
      <c r="BF1115" s="708"/>
      <c r="BG1115" s="708"/>
      <c r="BH1115" s="708"/>
      <c r="BI1115" s="708"/>
      <c r="BJ1115" s="708"/>
      <c r="BK1115" s="708"/>
      <c r="BL1115" s="708"/>
      <c r="BM1115" s="708"/>
    </row>
    <row r="1116">
      <c r="A1116" s="704"/>
      <c r="B1116" s="708"/>
      <c r="C1116" s="765"/>
      <c r="D1116" s="708"/>
      <c r="E1116" s="708"/>
      <c r="F1116" s="708"/>
      <c r="G1116" s="708"/>
      <c r="H1116" s="708"/>
      <c r="I1116" s="708"/>
      <c r="J1116" s="708"/>
      <c r="K1116" s="708"/>
      <c r="L1116" s="708"/>
      <c r="M1116" s="708"/>
      <c r="N1116" s="708"/>
      <c r="O1116" s="708"/>
      <c r="P1116" s="708"/>
      <c r="Q1116" s="708"/>
      <c r="R1116" s="708"/>
      <c r="S1116" s="708"/>
      <c r="T1116" s="708"/>
      <c r="U1116" s="708"/>
      <c r="V1116" s="708"/>
      <c r="W1116" s="708"/>
      <c r="X1116" s="708"/>
      <c r="Y1116" s="708"/>
      <c r="Z1116" s="708"/>
      <c r="AA1116" s="708"/>
      <c r="AB1116" s="708"/>
      <c r="AC1116" s="708"/>
      <c r="AD1116" s="708"/>
      <c r="AE1116" s="708"/>
      <c r="AF1116" s="708"/>
      <c r="AG1116" s="708"/>
      <c r="AH1116" s="708"/>
      <c r="AI1116" s="708"/>
      <c r="AJ1116" s="708"/>
      <c r="AK1116" s="708"/>
      <c r="AL1116" s="708"/>
      <c r="AM1116" s="708"/>
      <c r="AN1116" s="708"/>
      <c r="AO1116" s="708"/>
      <c r="AP1116" s="708"/>
      <c r="AQ1116" s="708"/>
      <c r="AR1116" s="708"/>
      <c r="AS1116" s="708"/>
      <c r="AT1116" s="708"/>
      <c r="AU1116" s="708"/>
      <c r="AV1116" s="708"/>
      <c r="AW1116" s="708"/>
      <c r="AX1116" s="708"/>
      <c r="AY1116" s="708"/>
      <c r="AZ1116" s="708"/>
      <c r="BA1116" s="708"/>
      <c r="BB1116" s="708"/>
      <c r="BC1116" s="708"/>
      <c r="BD1116" s="708"/>
      <c r="BE1116" s="708"/>
      <c r="BF1116" s="708"/>
      <c r="BG1116" s="708"/>
      <c r="BH1116" s="708"/>
      <c r="BI1116" s="708"/>
      <c r="BJ1116" s="708"/>
      <c r="BK1116" s="708"/>
      <c r="BL1116" s="708"/>
      <c r="BM1116" s="708"/>
    </row>
    <row r="1117">
      <c r="A1117" s="704"/>
      <c r="B1117" s="708"/>
      <c r="C1117" s="765"/>
      <c r="D1117" s="708"/>
      <c r="E1117" s="708"/>
      <c r="F1117" s="708"/>
      <c r="G1117" s="708"/>
      <c r="H1117" s="708"/>
      <c r="I1117" s="708"/>
      <c r="J1117" s="708"/>
      <c r="K1117" s="708"/>
      <c r="L1117" s="708"/>
      <c r="M1117" s="708"/>
      <c r="N1117" s="708"/>
      <c r="O1117" s="708"/>
      <c r="P1117" s="708"/>
      <c r="Q1117" s="708"/>
      <c r="R1117" s="708"/>
      <c r="S1117" s="708"/>
      <c r="T1117" s="708"/>
      <c r="U1117" s="708"/>
      <c r="V1117" s="708"/>
      <c r="W1117" s="708"/>
      <c r="X1117" s="708"/>
      <c r="Y1117" s="708"/>
      <c r="Z1117" s="708"/>
      <c r="AA1117" s="708"/>
      <c r="AB1117" s="708"/>
      <c r="AC1117" s="708"/>
      <c r="AD1117" s="708"/>
      <c r="AE1117" s="708"/>
      <c r="AF1117" s="708"/>
      <c r="AG1117" s="708"/>
      <c r="AH1117" s="708"/>
      <c r="AI1117" s="708"/>
      <c r="AJ1117" s="708"/>
      <c r="AK1117" s="708"/>
      <c r="AL1117" s="708"/>
      <c r="AM1117" s="708"/>
      <c r="AN1117" s="708"/>
      <c r="AO1117" s="708"/>
      <c r="AP1117" s="708"/>
      <c r="AQ1117" s="708"/>
      <c r="AR1117" s="708"/>
      <c r="AS1117" s="708"/>
      <c r="AT1117" s="708"/>
      <c r="AU1117" s="708"/>
      <c r="AV1117" s="708"/>
      <c r="AW1117" s="708"/>
      <c r="AX1117" s="708"/>
      <c r="AY1117" s="708"/>
      <c r="AZ1117" s="708"/>
      <c r="BA1117" s="708"/>
      <c r="BB1117" s="708"/>
      <c r="BC1117" s="708"/>
      <c r="BD1117" s="708"/>
      <c r="BE1117" s="708"/>
      <c r="BF1117" s="708"/>
      <c r="BG1117" s="708"/>
      <c r="BH1117" s="708"/>
      <c r="BI1117" s="708"/>
      <c r="BJ1117" s="708"/>
      <c r="BK1117" s="708"/>
      <c r="BL1117" s="708"/>
      <c r="BM1117" s="708"/>
    </row>
    <row r="1118">
      <c r="A1118" s="704"/>
      <c r="B1118" s="708"/>
      <c r="C1118" s="765"/>
      <c r="D1118" s="708"/>
      <c r="E1118" s="708"/>
      <c r="F1118" s="708"/>
      <c r="G1118" s="708"/>
      <c r="H1118" s="708"/>
      <c r="I1118" s="708"/>
      <c r="J1118" s="708"/>
      <c r="K1118" s="708"/>
      <c r="L1118" s="708"/>
      <c r="M1118" s="708"/>
      <c r="N1118" s="708"/>
      <c r="O1118" s="708"/>
      <c r="P1118" s="708"/>
      <c r="Q1118" s="708"/>
      <c r="R1118" s="708"/>
      <c r="S1118" s="708"/>
      <c r="T1118" s="708"/>
      <c r="U1118" s="708"/>
      <c r="V1118" s="708"/>
      <c r="W1118" s="708"/>
      <c r="X1118" s="708"/>
      <c r="Y1118" s="708"/>
      <c r="Z1118" s="708"/>
      <c r="AA1118" s="708"/>
      <c r="AB1118" s="708"/>
      <c r="AC1118" s="708"/>
      <c r="AD1118" s="708"/>
      <c r="AE1118" s="708"/>
      <c r="AF1118" s="708"/>
      <c r="AG1118" s="708"/>
      <c r="AH1118" s="708"/>
      <c r="AI1118" s="708"/>
      <c r="AJ1118" s="708"/>
      <c r="AK1118" s="708"/>
      <c r="AL1118" s="708"/>
      <c r="AM1118" s="708"/>
      <c r="AN1118" s="708"/>
      <c r="AO1118" s="708"/>
      <c r="AP1118" s="708"/>
      <c r="AQ1118" s="708"/>
      <c r="AR1118" s="708"/>
      <c r="AS1118" s="708"/>
      <c r="AT1118" s="708"/>
      <c r="AU1118" s="708"/>
      <c r="AV1118" s="708"/>
      <c r="AW1118" s="708"/>
      <c r="AX1118" s="708"/>
      <c r="AY1118" s="708"/>
      <c r="AZ1118" s="708"/>
      <c r="BA1118" s="708"/>
      <c r="BB1118" s="708"/>
      <c r="BC1118" s="708"/>
      <c r="BD1118" s="708"/>
      <c r="BE1118" s="708"/>
      <c r="BF1118" s="708"/>
      <c r="BG1118" s="708"/>
      <c r="BH1118" s="708"/>
      <c r="BI1118" s="708"/>
      <c r="BJ1118" s="708"/>
      <c r="BK1118" s="708"/>
      <c r="BL1118" s="708"/>
      <c r="BM1118" s="708"/>
    </row>
    <row r="1119">
      <c r="A1119" s="704"/>
      <c r="B1119" s="708"/>
      <c r="C1119" s="765"/>
      <c r="D1119" s="708"/>
      <c r="E1119" s="708"/>
      <c r="F1119" s="708"/>
      <c r="G1119" s="708"/>
      <c r="H1119" s="708"/>
      <c r="I1119" s="708"/>
      <c r="J1119" s="708"/>
      <c r="K1119" s="708"/>
      <c r="L1119" s="708"/>
      <c r="M1119" s="708"/>
      <c r="N1119" s="708"/>
      <c r="O1119" s="708"/>
      <c r="P1119" s="708"/>
      <c r="Q1119" s="708"/>
      <c r="R1119" s="708"/>
      <c r="S1119" s="708"/>
      <c r="T1119" s="708"/>
      <c r="U1119" s="708"/>
      <c r="V1119" s="708"/>
      <c r="W1119" s="708"/>
      <c r="X1119" s="708"/>
      <c r="Y1119" s="708"/>
      <c r="Z1119" s="708"/>
      <c r="AA1119" s="708"/>
      <c r="AB1119" s="708"/>
      <c r="AC1119" s="708"/>
      <c r="AD1119" s="708"/>
      <c r="AE1119" s="708"/>
      <c r="AF1119" s="708"/>
      <c r="AG1119" s="708"/>
      <c r="AH1119" s="708"/>
      <c r="AI1119" s="708"/>
      <c r="AJ1119" s="708"/>
      <c r="AK1119" s="708"/>
      <c r="AL1119" s="708"/>
      <c r="AM1119" s="708"/>
      <c r="AN1119" s="708"/>
      <c r="AO1119" s="708"/>
      <c r="AP1119" s="708"/>
      <c r="AQ1119" s="708"/>
      <c r="AR1119" s="708"/>
      <c r="AS1119" s="708"/>
      <c r="AT1119" s="708"/>
      <c r="AU1119" s="708"/>
      <c r="AV1119" s="708"/>
      <c r="AW1119" s="708"/>
      <c r="AX1119" s="708"/>
      <c r="AY1119" s="708"/>
      <c r="AZ1119" s="708"/>
      <c r="BA1119" s="708"/>
      <c r="BB1119" s="708"/>
      <c r="BC1119" s="708"/>
      <c r="BD1119" s="708"/>
      <c r="BE1119" s="708"/>
      <c r="BF1119" s="708"/>
      <c r="BG1119" s="708"/>
      <c r="BH1119" s="708"/>
      <c r="BI1119" s="708"/>
      <c r="BJ1119" s="708"/>
      <c r="BK1119" s="708"/>
      <c r="BL1119" s="708"/>
      <c r="BM1119" s="708"/>
    </row>
    <row r="1120">
      <c r="A1120" s="704"/>
      <c r="B1120" s="708"/>
      <c r="C1120" s="765"/>
      <c r="D1120" s="708"/>
      <c r="E1120" s="708"/>
      <c r="F1120" s="708"/>
      <c r="G1120" s="708"/>
      <c r="H1120" s="708"/>
      <c r="I1120" s="708"/>
      <c r="J1120" s="708"/>
      <c r="K1120" s="708"/>
      <c r="L1120" s="708"/>
      <c r="M1120" s="708"/>
      <c r="N1120" s="708"/>
      <c r="O1120" s="708"/>
      <c r="P1120" s="708"/>
      <c r="Q1120" s="708"/>
      <c r="R1120" s="708"/>
      <c r="S1120" s="708"/>
      <c r="T1120" s="708"/>
      <c r="U1120" s="708"/>
      <c r="V1120" s="708"/>
      <c r="W1120" s="708"/>
      <c r="X1120" s="708"/>
      <c r="Y1120" s="708"/>
      <c r="Z1120" s="708"/>
      <c r="AA1120" s="708"/>
      <c r="AB1120" s="708"/>
      <c r="AC1120" s="708"/>
      <c r="AD1120" s="708"/>
      <c r="AE1120" s="708"/>
      <c r="AF1120" s="708"/>
      <c r="AG1120" s="708"/>
      <c r="AH1120" s="708"/>
      <c r="AI1120" s="708"/>
      <c r="AJ1120" s="708"/>
      <c r="AK1120" s="708"/>
      <c r="AL1120" s="708"/>
      <c r="AM1120" s="708"/>
      <c r="AN1120" s="708"/>
      <c r="AO1120" s="708"/>
      <c r="AP1120" s="708"/>
      <c r="AQ1120" s="708"/>
      <c r="AR1120" s="708"/>
      <c r="AS1120" s="708"/>
      <c r="AT1120" s="708"/>
      <c r="AU1120" s="708"/>
      <c r="AV1120" s="708"/>
      <c r="AW1120" s="708"/>
      <c r="AX1120" s="708"/>
      <c r="AY1120" s="708"/>
      <c r="AZ1120" s="708"/>
      <c r="BA1120" s="708"/>
      <c r="BB1120" s="708"/>
      <c r="BC1120" s="708"/>
      <c r="BD1120" s="708"/>
      <c r="BE1120" s="708"/>
      <c r="BF1120" s="708"/>
      <c r="BG1120" s="708"/>
      <c r="BH1120" s="708"/>
      <c r="BI1120" s="708"/>
      <c r="BJ1120" s="708"/>
      <c r="BK1120" s="708"/>
      <c r="BL1120" s="708"/>
      <c r="BM1120" s="708"/>
    </row>
    <row r="1121">
      <c r="A1121" s="704"/>
      <c r="B1121" s="708"/>
      <c r="C1121" s="765"/>
      <c r="D1121" s="708"/>
      <c r="E1121" s="708"/>
      <c r="F1121" s="708"/>
      <c r="G1121" s="708"/>
      <c r="H1121" s="708"/>
      <c r="I1121" s="708"/>
      <c r="J1121" s="708"/>
      <c r="K1121" s="708"/>
      <c r="L1121" s="708"/>
      <c r="M1121" s="708"/>
      <c r="N1121" s="708"/>
      <c r="O1121" s="708"/>
      <c r="P1121" s="708"/>
      <c r="Q1121" s="708"/>
      <c r="R1121" s="708"/>
      <c r="S1121" s="708"/>
      <c r="T1121" s="708"/>
      <c r="U1121" s="708"/>
      <c r="V1121" s="708"/>
      <c r="W1121" s="708"/>
      <c r="X1121" s="708"/>
      <c r="Y1121" s="708"/>
      <c r="Z1121" s="708"/>
      <c r="AA1121" s="708"/>
      <c r="AB1121" s="708"/>
      <c r="AC1121" s="708"/>
      <c r="AD1121" s="708"/>
      <c r="AE1121" s="708"/>
      <c r="AF1121" s="708"/>
      <c r="AG1121" s="708"/>
      <c r="AH1121" s="708"/>
      <c r="AI1121" s="708"/>
      <c r="AJ1121" s="708"/>
      <c r="AK1121" s="708"/>
      <c r="AL1121" s="708"/>
      <c r="AM1121" s="708"/>
      <c r="AN1121" s="708"/>
      <c r="AO1121" s="708"/>
      <c r="AP1121" s="708"/>
      <c r="AQ1121" s="708"/>
      <c r="AR1121" s="708"/>
      <c r="AS1121" s="708"/>
      <c r="AT1121" s="708"/>
      <c r="AU1121" s="708"/>
      <c r="AV1121" s="708"/>
      <c r="AW1121" s="708"/>
      <c r="AX1121" s="708"/>
      <c r="AY1121" s="708"/>
      <c r="AZ1121" s="708"/>
      <c r="BA1121" s="708"/>
      <c r="BB1121" s="708"/>
      <c r="BC1121" s="708"/>
      <c r="BD1121" s="708"/>
      <c r="BE1121" s="708"/>
      <c r="BF1121" s="708"/>
      <c r="BG1121" s="708"/>
      <c r="BH1121" s="708"/>
      <c r="BI1121" s="708"/>
      <c r="BJ1121" s="708"/>
      <c r="BK1121" s="708"/>
      <c r="BL1121" s="708"/>
      <c r="BM1121" s="708"/>
    </row>
    <row r="1122">
      <c r="A1122" s="704"/>
      <c r="B1122" s="708"/>
      <c r="C1122" s="765"/>
      <c r="D1122" s="708"/>
      <c r="E1122" s="708"/>
      <c r="F1122" s="708"/>
      <c r="G1122" s="708"/>
      <c r="H1122" s="708"/>
      <c r="I1122" s="708"/>
      <c r="J1122" s="708"/>
      <c r="K1122" s="708"/>
      <c r="L1122" s="708"/>
      <c r="M1122" s="708"/>
      <c r="N1122" s="708"/>
      <c r="O1122" s="708"/>
      <c r="P1122" s="708"/>
      <c r="Q1122" s="708"/>
      <c r="R1122" s="708"/>
      <c r="S1122" s="708"/>
      <c r="T1122" s="708"/>
      <c r="U1122" s="708"/>
      <c r="V1122" s="708"/>
      <c r="W1122" s="708"/>
      <c r="X1122" s="708"/>
      <c r="Y1122" s="708"/>
      <c r="Z1122" s="708"/>
      <c r="AA1122" s="708"/>
      <c r="AB1122" s="708"/>
      <c r="AC1122" s="708"/>
      <c r="AD1122" s="708"/>
      <c r="AE1122" s="708"/>
      <c r="AF1122" s="708"/>
      <c r="AG1122" s="708"/>
      <c r="AH1122" s="708"/>
      <c r="AI1122" s="708"/>
      <c r="AJ1122" s="708"/>
      <c r="AK1122" s="708"/>
      <c r="AL1122" s="708"/>
      <c r="AM1122" s="708"/>
      <c r="AN1122" s="708"/>
      <c r="AO1122" s="708"/>
      <c r="AP1122" s="708"/>
      <c r="AQ1122" s="708"/>
      <c r="AR1122" s="708"/>
      <c r="AS1122" s="708"/>
      <c r="AT1122" s="708"/>
      <c r="AU1122" s="708"/>
      <c r="AV1122" s="708"/>
      <c r="AW1122" s="708"/>
      <c r="AX1122" s="708"/>
      <c r="AY1122" s="708"/>
      <c r="AZ1122" s="708"/>
      <c r="BA1122" s="708"/>
      <c r="BB1122" s="708"/>
      <c r="BC1122" s="708"/>
      <c r="BD1122" s="708"/>
      <c r="BE1122" s="708"/>
      <c r="BF1122" s="708"/>
      <c r="BG1122" s="708"/>
      <c r="BH1122" s="708"/>
      <c r="BI1122" s="708"/>
      <c r="BJ1122" s="708"/>
      <c r="BK1122" s="708"/>
      <c r="BL1122" s="708"/>
      <c r="BM1122" s="708"/>
    </row>
    <row r="1123">
      <c r="A1123" s="704"/>
      <c r="B1123" s="708"/>
      <c r="C1123" s="765"/>
      <c r="D1123" s="708"/>
      <c r="E1123" s="708"/>
      <c r="F1123" s="708"/>
      <c r="G1123" s="708"/>
      <c r="H1123" s="708"/>
      <c r="I1123" s="708"/>
      <c r="J1123" s="708"/>
      <c r="K1123" s="708"/>
      <c r="L1123" s="708"/>
      <c r="M1123" s="708"/>
      <c r="N1123" s="708"/>
      <c r="O1123" s="708"/>
      <c r="P1123" s="708"/>
      <c r="Q1123" s="708"/>
      <c r="R1123" s="708"/>
      <c r="S1123" s="708"/>
      <c r="T1123" s="708"/>
      <c r="U1123" s="708"/>
      <c r="V1123" s="708"/>
      <c r="W1123" s="708"/>
      <c r="X1123" s="708"/>
      <c r="Y1123" s="708"/>
      <c r="Z1123" s="708"/>
      <c r="AA1123" s="708"/>
      <c r="AB1123" s="708"/>
      <c r="AC1123" s="708"/>
      <c r="AD1123" s="708"/>
      <c r="AE1123" s="708"/>
      <c r="AF1123" s="708"/>
      <c r="AG1123" s="708"/>
      <c r="AH1123" s="708"/>
      <c r="AI1123" s="708"/>
      <c r="AJ1123" s="708"/>
      <c r="AK1123" s="708"/>
      <c r="AL1123" s="708"/>
      <c r="AM1123" s="708"/>
      <c r="AN1123" s="708"/>
      <c r="AO1123" s="708"/>
      <c r="AP1123" s="708"/>
      <c r="AQ1123" s="708"/>
      <c r="AR1123" s="708"/>
      <c r="AS1123" s="708"/>
      <c r="AT1123" s="708"/>
      <c r="AU1123" s="708"/>
      <c r="AV1123" s="708"/>
      <c r="AW1123" s="708"/>
      <c r="AX1123" s="708"/>
      <c r="AY1123" s="708"/>
      <c r="AZ1123" s="708"/>
      <c r="BA1123" s="708"/>
      <c r="BB1123" s="708"/>
      <c r="BC1123" s="708"/>
      <c r="BD1123" s="708"/>
      <c r="BE1123" s="708"/>
      <c r="BF1123" s="708"/>
      <c r="BG1123" s="708"/>
      <c r="BH1123" s="708"/>
      <c r="BI1123" s="708"/>
      <c r="BJ1123" s="708"/>
      <c r="BK1123" s="708"/>
      <c r="BL1123" s="708"/>
      <c r="BM1123" s="708"/>
    </row>
    <row r="1124">
      <c r="A1124" s="704"/>
      <c r="B1124" s="708"/>
      <c r="C1124" s="765"/>
      <c r="D1124" s="708"/>
      <c r="E1124" s="708"/>
      <c r="F1124" s="708"/>
      <c r="G1124" s="708"/>
      <c r="H1124" s="708"/>
      <c r="I1124" s="708"/>
      <c r="J1124" s="708"/>
      <c r="K1124" s="708"/>
      <c r="L1124" s="708"/>
      <c r="M1124" s="708"/>
      <c r="N1124" s="708"/>
      <c r="O1124" s="708"/>
      <c r="P1124" s="708"/>
      <c r="Q1124" s="708"/>
      <c r="R1124" s="708"/>
      <c r="S1124" s="708"/>
      <c r="T1124" s="708"/>
      <c r="U1124" s="708"/>
      <c r="V1124" s="708"/>
      <c r="W1124" s="708"/>
      <c r="X1124" s="708"/>
      <c r="Y1124" s="708"/>
      <c r="Z1124" s="708"/>
      <c r="AA1124" s="708"/>
      <c r="AB1124" s="708"/>
      <c r="AC1124" s="708"/>
      <c r="AD1124" s="708"/>
      <c r="AE1124" s="708"/>
      <c r="AF1124" s="708"/>
      <c r="AG1124" s="708"/>
      <c r="AH1124" s="708"/>
      <c r="AI1124" s="708"/>
      <c r="AJ1124" s="708"/>
      <c r="AK1124" s="708"/>
      <c r="AL1124" s="708"/>
      <c r="AM1124" s="708"/>
      <c r="AN1124" s="708"/>
      <c r="AO1124" s="708"/>
      <c r="AP1124" s="708"/>
      <c r="AQ1124" s="708"/>
      <c r="AR1124" s="708"/>
      <c r="AS1124" s="708"/>
      <c r="AT1124" s="708"/>
      <c r="AU1124" s="708"/>
      <c r="AV1124" s="708"/>
      <c r="AW1124" s="708"/>
      <c r="AX1124" s="708"/>
      <c r="AY1124" s="708"/>
      <c r="AZ1124" s="708"/>
      <c r="BA1124" s="708"/>
      <c r="BB1124" s="708"/>
      <c r="BC1124" s="708"/>
      <c r="BD1124" s="708"/>
      <c r="BE1124" s="708"/>
      <c r="BF1124" s="708"/>
      <c r="BG1124" s="708"/>
      <c r="BH1124" s="708"/>
      <c r="BI1124" s="708"/>
      <c r="BJ1124" s="708"/>
      <c r="BK1124" s="708"/>
      <c r="BL1124" s="708"/>
      <c r="BM1124" s="708"/>
    </row>
    <row r="1125">
      <c r="A1125" s="704"/>
      <c r="B1125" s="708"/>
      <c r="C1125" s="765"/>
      <c r="D1125" s="708"/>
      <c r="E1125" s="708"/>
      <c r="F1125" s="708"/>
      <c r="G1125" s="708"/>
      <c r="H1125" s="708"/>
      <c r="I1125" s="708"/>
      <c r="J1125" s="708"/>
      <c r="K1125" s="708"/>
      <c r="L1125" s="708"/>
      <c r="M1125" s="708"/>
      <c r="N1125" s="708"/>
      <c r="O1125" s="708"/>
      <c r="P1125" s="708"/>
      <c r="Q1125" s="708"/>
      <c r="R1125" s="708"/>
      <c r="S1125" s="708"/>
      <c r="T1125" s="708"/>
      <c r="U1125" s="708"/>
      <c r="V1125" s="708"/>
      <c r="W1125" s="708"/>
      <c r="X1125" s="708"/>
      <c r="Y1125" s="708"/>
      <c r="Z1125" s="708"/>
      <c r="AA1125" s="708"/>
      <c r="AB1125" s="708"/>
      <c r="AC1125" s="708"/>
      <c r="AD1125" s="708"/>
      <c r="AE1125" s="708"/>
      <c r="AF1125" s="708"/>
      <c r="AG1125" s="708"/>
      <c r="AH1125" s="708"/>
      <c r="AI1125" s="708"/>
      <c r="AJ1125" s="708"/>
      <c r="AK1125" s="708"/>
      <c r="AL1125" s="708"/>
      <c r="AM1125" s="708"/>
      <c r="AN1125" s="708"/>
      <c r="AO1125" s="708"/>
      <c r="AP1125" s="708"/>
      <c r="AQ1125" s="708"/>
      <c r="AR1125" s="708"/>
      <c r="AS1125" s="708"/>
      <c r="AT1125" s="708"/>
      <c r="AU1125" s="708"/>
      <c r="AV1125" s="708"/>
      <c r="AW1125" s="708"/>
      <c r="AX1125" s="708"/>
      <c r="AY1125" s="708"/>
      <c r="AZ1125" s="708"/>
      <c r="BA1125" s="708"/>
      <c r="BB1125" s="708"/>
      <c r="BC1125" s="708"/>
      <c r="BD1125" s="708"/>
      <c r="BE1125" s="708"/>
      <c r="BF1125" s="708"/>
      <c r="BG1125" s="708"/>
      <c r="BH1125" s="708"/>
      <c r="BI1125" s="708"/>
      <c r="BJ1125" s="708"/>
      <c r="BK1125" s="708"/>
      <c r="BL1125" s="708"/>
      <c r="BM1125" s="708"/>
    </row>
    <row r="1126">
      <c r="A1126" s="704"/>
      <c r="B1126" s="708"/>
      <c r="C1126" s="765"/>
      <c r="D1126" s="708"/>
      <c r="E1126" s="708"/>
      <c r="F1126" s="708"/>
      <c r="G1126" s="708"/>
      <c r="H1126" s="708"/>
      <c r="I1126" s="708"/>
      <c r="J1126" s="708"/>
      <c r="K1126" s="708"/>
      <c r="L1126" s="708"/>
      <c r="M1126" s="708"/>
      <c r="N1126" s="708"/>
      <c r="O1126" s="708"/>
      <c r="P1126" s="708"/>
      <c r="Q1126" s="708"/>
      <c r="R1126" s="708"/>
      <c r="S1126" s="708"/>
      <c r="T1126" s="708"/>
      <c r="U1126" s="708"/>
      <c r="V1126" s="708"/>
      <c r="W1126" s="708"/>
      <c r="X1126" s="708"/>
      <c r="Y1126" s="708"/>
      <c r="Z1126" s="708"/>
      <c r="AA1126" s="708"/>
      <c r="AB1126" s="708"/>
      <c r="AC1126" s="708"/>
      <c r="AD1126" s="708"/>
      <c r="AE1126" s="708"/>
      <c r="AF1126" s="708"/>
      <c r="AG1126" s="708"/>
      <c r="AH1126" s="708"/>
      <c r="AI1126" s="708"/>
      <c r="AJ1126" s="708"/>
      <c r="AK1126" s="708"/>
      <c r="AL1126" s="708"/>
      <c r="AM1126" s="708"/>
      <c r="AN1126" s="708"/>
      <c r="AO1126" s="708"/>
      <c r="AP1126" s="708"/>
      <c r="AQ1126" s="708"/>
      <c r="AR1126" s="708"/>
      <c r="AS1126" s="708"/>
      <c r="AT1126" s="708"/>
      <c r="AU1126" s="708"/>
      <c r="AV1126" s="708"/>
      <c r="AW1126" s="708"/>
      <c r="AX1126" s="708"/>
      <c r="AY1126" s="708"/>
      <c r="AZ1126" s="708"/>
      <c r="BA1126" s="708"/>
      <c r="BB1126" s="708"/>
      <c r="BC1126" s="708"/>
      <c r="BD1126" s="708"/>
      <c r="BE1126" s="708"/>
      <c r="BF1126" s="708"/>
      <c r="BG1126" s="708"/>
      <c r="BH1126" s="708"/>
      <c r="BI1126" s="708"/>
      <c r="BJ1126" s="708"/>
      <c r="BK1126" s="708"/>
      <c r="BL1126" s="708"/>
      <c r="BM1126" s="708"/>
    </row>
    <row r="1127">
      <c r="A1127" s="704"/>
      <c r="B1127" s="708"/>
      <c r="C1127" s="765"/>
      <c r="D1127" s="708"/>
      <c r="E1127" s="708"/>
      <c r="F1127" s="708"/>
      <c r="G1127" s="708"/>
      <c r="H1127" s="708"/>
      <c r="I1127" s="708"/>
      <c r="J1127" s="708"/>
      <c r="K1127" s="708"/>
      <c r="L1127" s="708"/>
      <c r="M1127" s="708"/>
      <c r="N1127" s="708"/>
      <c r="O1127" s="708"/>
      <c r="P1127" s="708"/>
      <c r="Q1127" s="708"/>
      <c r="R1127" s="708"/>
      <c r="S1127" s="708"/>
      <c r="T1127" s="708"/>
      <c r="U1127" s="708"/>
      <c r="V1127" s="708"/>
      <c r="W1127" s="708"/>
      <c r="X1127" s="708"/>
      <c r="Y1127" s="708"/>
      <c r="Z1127" s="708"/>
      <c r="AA1127" s="708"/>
      <c r="AB1127" s="708"/>
      <c r="AC1127" s="708"/>
      <c r="AD1127" s="708"/>
      <c r="AE1127" s="708"/>
      <c r="AF1127" s="708"/>
      <c r="AG1127" s="708"/>
      <c r="AH1127" s="708"/>
      <c r="AI1127" s="708"/>
      <c r="AJ1127" s="708"/>
      <c r="AK1127" s="708"/>
      <c r="AL1127" s="708"/>
      <c r="AM1127" s="708"/>
      <c r="AN1127" s="708"/>
      <c r="AO1127" s="708"/>
      <c r="AP1127" s="708"/>
      <c r="AQ1127" s="708"/>
      <c r="AR1127" s="708"/>
      <c r="AS1127" s="708"/>
      <c r="AT1127" s="708"/>
      <c r="AU1127" s="708"/>
      <c r="AV1127" s="708"/>
      <c r="AW1127" s="708"/>
      <c r="AX1127" s="708"/>
      <c r="AY1127" s="708"/>
      <c r="AZ1127" s="708"/>
      <c r="BA1127" s="708"/>
      <c r="BB1127" s="708"/>
      <c r="BC1127" s="708"/>
      <c r="BD1127" s="708"/>
      <c r="BE1127" s="708"/>
      <c r="BF1127" s="708"/>
      <c r="BG1127" s="708"/>
      <c r="BH1127" s="708"/>
      <c r="BI1127" s="708"/>
      <c r="BJ1127" s="708"/>
      <c r="BK1127" s="708"/>
      <c r="BL1127" s="708"/>
      <c r="BM1127" s="708"/>
    </row>
    <row r="1128">
      <c r="A1128" s="704"/>
      <c r="B1128" s="708"/>
      <c r="C1128" s="765"/>
      <c r="D1128" s="708"/>
      <c r="E1128" s="708"/>
      <c r="F1128" s="708"/>
      <c r="G1128" s="708"/>
      <c r="H1128" s="708"/>
      <c r="I1128" s="708"/>
      <c r="J1128" s="708"/>
      <c r="K1128" s="708"/>
      <c r="L1128" s="708"/>
      <c r="M1128" s="708"/>
      <c r="N1128" s="708"/>
      <c r="O1128" s="708"/>
      <c r="P1128" s="708"/>
      <c r="Q1128" s="708"/>
      <c r="R1128" s="708"/>
      <c r="S1128" s="708"/>
      <c r="T1128" s="708"/>
      <c r="U1128" s="708"/>
      <c r="V1128" s="708"/>
      <c r="W1128" s="708"/>
      <c r="X1128" s="708"/>
      <c r="Y1128" s="708"/>
      <c r="Z1128" s="708"/>
      <c r="AA1128" s="708"/>
      <c r="AB1128" s="708"/>
      <c r="AC1128" s="708"/>
      <c r="AD1128" s="708"/>
      <c r="AE1128" s="708"/>
      <c r="AF1128" s="708"/>
      <c r="AG1128" s="708"/>
      <c r="AH1128" s="708"/>
      <c r="AI1128" s="708"/>
      <c r="AJ1128" s="708"/>
      <c r="AK1128" s="708"/>
      <c r="AL1128" s="708"/>
      <c r="AM1128" s="708"/>
      <c r="AN1128" s="708"/>
      <c r="AO1128" s="708"/>
      <c r="AP1128" s="708"/>
      <c r="AQ1128" s="708"/>
      <c r="AR1128" s="708"/>
      <c r="AS1128" s="708"/>
      <c r="AT1128" s="708"/>
      <c r="AU1128" s="708"/>
      <c r="AV1128" s="708"/>
      <c r="AW1128" s="708"/>
      <c r="AX1128" s="708"/>
      <c r="AY1128" s="708"/>
      <c r="AZ1128" s="708"/>
      <c r="BA1128" s="708"/>
      <c r="BB1128" s="708"/>
      <c r="BC1128" s="708"/>
      <c r="BD1128" s="708"/>
      <c r="BE1128" s="708"/>
      <c r="BF1128" s="708"/>
      <c r="BG1128" s="708"/>
      <c r="BH1128" s="708"/>
      <c r="BI1128" s="708"/>
      <c r="BJ1128" s="708"/>
      <c r="BK1128" s="708"/>
      <c r="BL1128" s="708"/>
      <c r="BM1128" s="708"/>
    </row>
    <row r="1129">
      <c r="A1129" s="704"/>
      <c r="B1129" s="708"/>
      <c r="C1129" s="765"/>
      <c r="D1129" s="708"/>
      <c r="E1129" s="708"/>
      <c r="F1129" s="708"/>
      <c r="G1129" s="708"/>
      <c r="H1129" s="708"/>
      <c r="I1129" s="708"/>
      <c r="J1129" s="708"/>
      <c r="K1129" s="708"/>
      <c r="L1129" s="708"/>
      <c r="M1129" s="708"/>
      <c r="N1129" s="708"/>
      <c r="O1129" s="708"/>
      <c r="P1129" s="708"/>
      <c r="Q1129" s="708"/>
      <c r="R1129" s="708"/>
      <c r="S1129" s="708"/>
      <c r="T1129" s="708"/>
      <c r="U1129" s="708"/>
      <c r="V1129" s="708"/>
      <c r="W1129" s="708"/>
      <c r="X1129" s="708"/>
      <c r="Y1129" s="708"/>
      <c r="Z1129" s="708"/>
      <c r="AA1129" s="708"/>
      <c r="AB1129" s="708"/>
      <c r="AC1129" s="708"/>
      <c r="AD1129" s="708"/>
      <c r="AE1129" s="708"/>
      <c r="AF1129" s="708"/>
      <c r="AG1129" s="708"/>
      <c r="AH1129" s="708"/>
      <c r="AI1129" s="708"/>
      <c r="AJ1129" s="708"/>
      <c r="AK1129" s="708"/>
      <c r="AL1129" s="708"/>
      <c r="AM1129" s="708"/>
      <c r="AN1129" s="708"/>
      <c r="AO1129" s="708"/>
      <c r="AP1129" s="708"/>
      <c r="AQ1129" s="708"/>
      <c r="AR1129" s="708"/>
      <c r="AS1129" s="708"/>
      <c r="AT1129" s="708"/>
      <c r="AU1129" s="708"/>
      <c r="AV1129" s="708"/>
      <c r="AW1129" s="708"/>
      <c r="AX1129" s="708"/>
      <c r="AY1129" s="708"/>
      <c r="AZ1129" s="708"/>
      <c r="BA1129" s="708"/>
      <c r="BB1129" s="708"/>
      <c r="BC1129" s="708"/>
      <c r="BD1129" s="708"/>
      <c r="BE1129" s="708"/>
      <c r="BF1129" s="708"/>
      <c r="BG1129" s="708"/>
      <c r="BH1129" s="708"/>
      <c r="BI1129" s="708"/>
      <c r="BJ1129" s="708"/>
      <c r="BK1129" s="708"/>
      <c r="BL1129" s="708"/>
      <c r="BM1129" s="708"/>
    </row>
    <row r="1130">
      <c r="A1130" s="704"/>
      <c r="B1130" s="708"/>
      <c r="C1130" s="765"/>
      <c r="D1130" s="708"/>
      <c r="E1130" s="708"/>
      <c r="F1130" s="708"/>
      <c r="G1130" s="708"/>
      <c r="H1130" s="708"/>
      <c r="I1130" s="708"/>
      <c r="J1130" s="708"/>
      <c r="K1130" s="708"/>
      <c r="L1130" s="708"/>
      <c r="M1130" s="708"/>
      <c r="N1130" s="708"/>
      <c r="O1130" s="708"/>
      <c r="P1130" s="708"/>
      <c r="Q1130" s="708"/>
      <c r="R1130" s="708"/>
      <c r="S1130" s="708"/>
      <c r="T1130" s="708"/>
      <c r="U1130" s="708"/>
      <c r="V1130" s="708"/>
      <c r="W1130" s="708"/>
      <c r="X1130" s="708"/>
      <c r="Y1130" s="708"/>
      <c r="Z1130" s="708"/>
      <c r="AA1130" s="708"/>
      <c r="AB1130" s="708"/>
      <c r="AC1130" s="708"/>
      <c r="AD1130" s="708"/>
      <c r="AE1130" s="708"/>
      <c r="AF1130" s="708"/>
      <c r="AG1130" s="708"/>
      <c r="AH1130" s="708"/>
      <c r="AI1130" s="708"/>
      <c r="AJ1130" s="708"/>
      <c r="AK1130" s="708"/>
      <c r="AL1130" s="708"/>
      <c r="AM1130" s="708"/>
      <c r="AN1130" s="708"/>
      <c r="AO1130" s="708"/>
      <c r="AP1130" s="708"/>
      <c r="AQ1130" s="708"/>
      <c r="AR1130" s="708"/>
      <c r="AS1130" s="708"/>
      <c r="AT1130" s="708"/>
      <c r="AU1130" s="708"/>
      <c r="AV1130" s="708"/>
      <c r="AW1130" s="708"/>
      <c r="AX1130" s="708"/>
      <c r="AY1130" s="708"/>
      <c r="AZ1130" s="708"/>
      <c r="BA1130" s="708"/>
      <c r="BB1130" s="708"/>
      <c r="BC1130" s="708"/>
      <c r="BD1130" s="708"/>
      <c r="BE1130" s="708"/>
      <c r="BF1130" s="708"/>
      <c r="BG1130" s="708"/>
      <c r="BH1130" s="708"/>
      <c r="BI1130" s="708"/>
      <c r="BJ1130" s="708"/>
      <c r="BK1130" s="708"/>
      <c r="BL1130" s="708"/>
      <c r="BM1130" s="708"/>
    </row>
    <row r="1131">
      <c r="A1131" s="704"/>
      <c r="B1131" s="708"/>
      <c r="C1131" s="765"/>
      <c r="D1131" s="708"/>
      <c r="E1131" s="708"/>
      <c r="F1131" s="708"/>
      <c r="G1131" s="708"/>
      <c r="H1131" s="708"/>
      <c r="I1131" s="708"/>
      <c r="J1131" s="708"/>
      <c r="K1131" s="708"/>
      <c r="L1131" s="708"/>
      <c r="M1131" s="708"/>
      <c r="N1131" s="708"/>
      <c r="O1131" s="708"/>
      <c r="P1131" s="708"/>
      <c r="Q1131" s="708"/>
      <c r="R1131" s="708"/>
      <c r="S1131" s="708"/>
      <c r="T1131" s="708"/>
      <c r="U1131" s="708"/>
      <c r="V1131" s="708"/>
      <c r="W1131" s="708"/>
      <c r="X1131" s="708"/>
      <c r="Y1131" s="708"/>
      <c r="Z1131" s="708"/>
      <c r="AA1131" s="708"/>
      <c r="AB1131" s="708"/>
      <c r="AC1131" s="708"/>
      <c r="AD1131" s="708"/>
      <c r="AE1131" s="708"/>
      <c r="AF1131" s="708"/>
      <c r="AG1131" s="708"/>
      <c r="AH1131" s="708"/>
      <c r="AI1131" s="708"/>
      <c r="AJ1131" s="708"/>
      <c r="AK1131" s="708"/>
      <c r="AL1131" s="708"/>
      <c r="AM1131" s="708"/>
      <c r="AN1131" s="708"/>
      <c r="AO1131" s="708"/>
      <c r="AP1131" s="708"/>
      <c r="AQ1131" s="708"/>
      <c r="AR1131" s="708"/>
      <c r="AS1131" s="708"/>
      <c r="AT1131" s="708"/>
      <c r="AU1131" s="708"/>
      <c r="AV1131" s="708"/>
      <c r="AW1131" s="708"/>
      <c r="AX1131" s="708"/>
      <c r="AY1131" s="708"/>
      <c r="AZ1131" s="708"/>
      <c r="BA1131" s="708"/>
      <c r="BB1131" s="708"/>
      <c r="BC1131" s="708"/>
      <c r="BD1131" s="708"/>
      <c r="BE1131" s="708"/>
      <c r="BF1131" s="708"/>
      <c r="BG1131" s="708"/>
      <c r="BH1131" s="708"/>
      <c r="BI1131" s="708"/>
      <c r="BJ1131" s="708"/>
      <c r="BK1131" s="708"/>
      <c r="BL1131" s="708"/>
      <c r="BM1131" s="708"/>
    </row>
    <row r="1132">
      <c r="A1132" s="704"/>
      <c r="B1132" s="708"/>
      <c r="C1132" s="765"/>
      <c r="D1132" s="708"/>
      <c r="E1132" s="708"/>
      <c r="F1132" s="708"/>
      <c r="G1132" s="708"/>
      <c r="H1132" s="708"/>
      <c r="I1132" s="708"/>
      <c r="J1132" s="708"/>
      <c r="K1132" s="708"/>
      <c r="L1132" s="708"/>
      <c r="M1132" s="708"/>
      <c r="N1132" s="708"/>
      <c r="O1132" s="708"/>
      <c r="P1132" s="708"/>
      <c r="Q1132" s="708"/>
      <c r="R1132" s="708"/>
      <c r="S1132" s="708"/>
      <c r="T1132" s="708"/>
      <c r="U1132" s="708"/>
      <c r="V1132" s="708"/>
      <c r="W1132" s="708"/>
      <c r="X1132" s="708"/>
      <c r="Y1132" s="708"/>
      <c r="Z1132" s="708"/>
      <c r="AA1132" s="708"/>
      <c r="AB1132" s="708"/>
      <c r="AC1132" s="708"/>
      <c r="AD1132" s="708"/>
      <c r="AE1132" s="708"/>
      <c r="AF1132" s="708"/>
      <c r="AG1132" s="708"/>
      <c r="AH1132" s="708"/>
      <c r="AI1132" s="708"/>
      <c r="AJ1132" s="708"/>
      <c r="AK1132" s="708"/>
      <c r="AL1132" s="708"/>
      <c r="AM1132" s="708"/>
      <c r="AN1132" s="708"/>
      <c r="AO1132" s="708"/>
      <c r="AP1132" s="708"/>
      <c r="AQ1132" s="708"/>
      <c r="AR1132" s="708"/>
      <c r="AS1132" s="708"/>
      <c r="AT1132" s="708"/>
      <c r="AU1132" s="708"/>
      <c r="AV1132" s="708"/>
      <c r="AW1132" s="708"/>
      <c r="AX1132" s="708"/>
      <c r="AY1132" s="708"/>
      <c r="AZ1132" s="708"/>
      <c r="BA1132" s="708"/>
      <c r="BB1132" s="708"/>
      <c r="BC1132" s="708"/>
      <c r="BD1132" s="708"/>
      <c r="BE1132" s="708"/>
      <c r="BF1132" s="708"/>
      <c r="BG1132" s="708"/>
      <c r="BH1132" s="708"/>
      <c r="BI1132" s="708"/>
      <c r="BJ1132" s="708"/>
      <c r="BK1132" s="708"/>
      <c r="BL1132" s="708"/>
      <c r="BM1132" s="708"/>
    </row>
    <row r="1133">
      <c r="A1133" s="704"/>
      <c r="B1133" s="708"/>
      <c r="C1133" s="765"/>
      <c r="D1133" s="708"/>
      <c r="E1133" s="708"/>
      <c r="F1133" s="708"/>
      <c r="G1133" s="708"/>
      <c r="H1133" s="708"/>
      <c r="I1133" s="708"/>
      <c r="J1133" s="708"/>
      <c r="K1133" s="708"/>
      <c r="L1133" s="708"/>
      <c r="M1133" s="708"/>
      <c r="N1133" s="708"/>
      <c r="O1133" s="708"/>
      <c r="P1133" s="708"/>
      <c r="Q1133" s="708"/>
      <c r="R1133" s="708"/>
      <c r="S1133" s="708"/>
      <c r="T1133" s="708"/>
      <c r="U1133" s="708"/>
      <c r="V1133" s="708"/>
      <c r="W1133" s="708"/>
      <c r="X1133" s="708"/>
      <c r="Y1133" s="708"/>
      <c r="Z1133" s="708"/>
      <c r="AA1133" s="708"/>
      <c r="AB1133" s="708"/>
      <c r="AC1133" s="708"/>
      <c r="AD1133" s="708"/>
      <c r="AE1133" s="708"/>
      <c r="AF1133" s="708"/>
      <c r="AG1133" s="708"/>
      <c r="AH1133" s="708"/>
      <c r="AI1133" s="708"/>
      <c r="AJ1133" s="708"/>
      <c r="AK1133" s="708"/>
      <c r="AL1133" s="708"/>
      <c r="AM1133" s="708"/>
      <c r="AN1133" s="708"/>
      <c r="AO1133" s="708"/>
      <c r="AP1133" s="708"/>
      <c r="AQ1133" s="708"/>
      <c r="AR1133" s="708"/>
      <c r="AS1133" s="708"/>
      <c r="AT1133" s="708"/>
      <c r="AU1133" s="708"/>
      <c r="AV1133" s="708"/>
      <c r="AW1133" s="708"/>
      <c r="AX1133" s="708"/>
      <c r="AY1133" s="708"/>
      <c r="AZ1133" s="708"/>
      <c r="BA1133" s="708"/>
      <c r="BB1133" s="708"/>
      <c r="BC1133" s="708"/>
      <c r="BD1133" s="708"/>
      <c r="BE1133" s="708"/>
      <c r="BF1133" s="708"/>
      <c r="BG1133" s="708"/>
      <c r="BH1133" s="708"/>
      <c r="BI1133" s="708"/>
      <c r="BJ1133" s="708"/>
      <c r="BK1133" s="708"/>
      <c r="BL1133" s="708"/>
      <c r="BM1133" s="708"/>
    </row>
    <row r="1134">
      <c r="A1134" s="704"/>
      <c r="B1134" s="708"/>
      <c r="C1134" s="765"/>
      <c r="D1134" s="708"/>
      <c r="E1134" s="708"/>
      <c r="F1134" s="708"/>
      <c r="G1134" s="708"/>
      <c r="H1134" s="708"/>
      <c r="I1134" s="708"/>
      <c r="J1134" s="708"/>
      <c r="K1134" s="708"/>
      <c r="L1134" s="708"/>
      <c r="M1134" s="708"/>
      <c r="N1134" s="708"/>
      <c r="O1134" s="708"/>
      <c r="P1134" s="708"/>
      <c r="Q1134" s="708"/>
      <c r="R1134" s="708"/>
      <c r="S1134" s="708"/>
      <c r="T1134" s="708"/>
      <c r="U1134" s="708"/>
      <c r="V1134" s="708"/>
      <c r="W1134" s="708"/>
      <c r="X1134" s="708"/>
      <c r="Y1134" s="708"/>
      <c r="Z1134" s="708"/>
      <c r="AA1134" s="708"/>
      <c r="AB1134" s="708"/>
      <c r="AC1134" s="708"/>
      <c r="AD1134" s="708"/>
      <c r="AE1134" s="708"/>
      <c r="AF1134" s="708"/>
      <c r="AG1134" s="708"/>
      <c r="AH1134" s="708"/>
      <c r="AI1134" s="708"/>
      <c r="AJ1134" s="708"/>
      <c r="AK1134" s="708"/>
      <c r="AL1134" s="708"/>
      <c r="AM1134" s="708"/>
      <c r="AN1134" s="708"/>
      <c r="AO1134" s="708"/>
      <c r="AP1134" s="708"/>
      <c r="AQ1134" s="708"/>
      <c r="AR1134" s="708"/>
      <c r="AS1134" s="708"/>
      <c r="AT1134" s="708"/>
      <c r="AU1134" s="708"/>
      <c r="AV1134" s="708"/>
      <c r="AW1134" s="708"/>
      <c r="AX1134" s="708"/>
      <c r="AY1134" s="708"/>
      <c r="AZ1134" s="708"/>
      <c r="BA1134" s="708"/>
      <c r="BB1134" s="708"/>
      <c r="BC1134" s="708"/>
      <c r="BD1134" s="708"/>
      <c r="BE1134" s="708"/>
      <c r="BF1134" s="708"/>
      <c r="BG1134" s="708"/>
      <c r="BH1134" s="708"/>
      <c r="BI1134" s="708"/>
      <c r="BJ1134" s="708"/>
      <c r="BK1134" s="708"/>
      <c r="BL1134" s="708"/>
      <c r="BM1134" s="708"/>
    </row>
    <row r="1135">
      <c r="A1135" s="704"/>
      <c r="B1135" s="708"/>
      <c r="C1135" s="765"/>
      <c r="D1135" s="708"/>
      <c r="E1135" s="708"/>
      <c r="F1135" s="708"/>
      <c r="G1135" s="708"/>
      <c r="H1135" s="708"/>
      <c r="I1135" s="708"/>
      <c r="J1135" s="708"/>
      <c r="K1135" s="708"/>
      <c r="L1135" s="708"/>
      <c r="M1135" s="708"/>
      <c r="N1135" s="708"/>
      <c r="O1135" s="708"/>
      <c r="P1135" s="708"/>
      <c r="Q1135" s="708"/>
      <c r="R1135" s="708"/>
      <c r="S1135" s="708"/>
      <c r="T1135" s="708"/>
      <c r="U1135" s="708"/>
      <c r="V1135" s="708"/>
      <c r="W1135" s="708"/>
      <c r="X1135" s="708"/>
      <c r="Y1135" s="708"/>
      <c r="Z1135" s="708"/>
      <c r="AA1135" s="708"/>
      <c r="AB1135" s="708"/>
      <c r="AC1135" s="708"/>
      <c r="AD1135" s="708"/>
      <c r="AE1135" s="708"/>
      <c r="AF1135" s="708"/>
      <c r="AG1135" s="708"/>
      <c r="AH1135" s="708"/>
      <c r="AI1135" s="708"/>
      <c r="AJ1135" s="708"/>
      <c r="AK1135" s="708"/>
      <c r="AL1135" s="708"/>
      <c r="AM1135" s="708"/>
      <c r="AN1135" s="708"/>
      <c r="AO1135" s="708"/>
      <c r="AP1135" s="708"/>
      <c r="AQ1135" s="708"/>
      <c r="AR1135" s="708"/>
      <c r="AS1135" s="708"/>
      <c r="AT1135" s="708"/>
      <c r="AU1135" s="708"/>
      <c r="AV1135" s="708"/>
      <c r="AW1135" s="708"/>
      <c r="AX1135" s="708"/>
      <c r="AY1135" s="708"/>
      <c r="AZ1135" s="708"/>
      <c r="BA1135" s="708"/>
      <c r="BB1135" s="708"/>
      <c r="BC1135" s="708"/>
      <c r="BD1135" s="708"/>
      <c r="BE1135" s="708"/>
      <c r="BF1135" s="708"/>
      <c r="BG1135" s="708"/>
      <c r="BH1135" s="708"/>
      <c r="BI1135" s="708"/>
      <c r="BJ1135" s="708"/>
      <c r="BK1135" s="708"/>
      <c r="BL1135" s="708"/>
      <c r="BM1135" s="708"/>
    </row>
    <row r="1136">
      <c r="A1136" s="704"/>
      <c r="B1136" s="708"/>
      <c r="C1136" s="765"/>
      <c r="D1136" s="708"/>
      <c r="E1136" s="708"/>
      <c r="F1136" s="708"/>
      <c r="G1136" s="708"/>
      <c r="H1136" s="708"/>
      <c r="I1136" s="708"/>
      <c r="J1136" s="708"/>
      <c r="K1136" s="708"/>
      <c r="L1136" s="708"/>
      <c r="M1136" s="708"/>
      <c r="N1136" s="708"/>
      <c r="O1136" s="708"/>
      <c r="P1136" s="708"/>
      <c r="Q1136" s="708"/>
      <c r="R1136" s="708"/>
      <c r="S1136" s="708"/>
      <c r="T1136" s="708"/>
      <c r="U1136" s="708"/>
      <c r="V1136" s="708"/>
      <c r="W1136" s="708"/>
      <c r="X1136" s="708"/>
      <c r="Y1136" s="708"/>
      <c r="Z1136" s="708"/>
      <c r="AA1136" s="708"/>
      <c r="AB1136" s="708"/>
      <c r="AC1136" s="708"/>
      <c r="AD1136" s="708"/>
      <c r="AE1136" s="708"/>
      <c r="AF1136" s="708"/>
      <c r="AG1136" s="708"/>
      <c r="AH1136" s="708"/>
      <c r="AI1136" s="708"/>
      <c r="AJ1136" s="708"/>
      <c r="AK1136" s="708"/>
      <c r="AL1136" s="708"/>
      <c r="AM1136" s="708"/>
      <c r="AN1136" s="708"/>
      <c r="AO1136" s="708"/>
      <c r="AP1136" s="708"/>
      <c r="AQ1136" s="708"/>
      <c r="AR1136" s="708"/>
      <c r="AS1136" s="708"/>
      <c r="AT1136" s="708"/>
      <c r="AU1136" s="708"/>
      <c r="AV1136" s="708"/>
      <c r="AW1136" s="708"/>
      <c r="AX1136" s="708"/>
      <c r="AY1136" s="708"/>
      <c r="AZ1136" s="708"/>
      <c r="BA1136" s="708"/>
      <c r="BB1136" s="708"/>
      <c r="BC1136" s="708"/>
      <c r="BD1136" s="708"/>
      <c r="BE1136" s="708"/>
      <c r="BF1136" s="708"/>
      <c r="BG1136" s="708"/>
      <c r="BH1136" s="708"/>
      <c r="BI1136" s="708"/>
      <c r="BJ1136" s="708"/>
      <c r="BK1136" s="708"/>
      <c r="BL1136" s="708"/>
      <c r="BM1136" s="708"/>
    </row>
    <row r="1137">
      <c r="A1137" s="704"/>
      <c r="B1137" s="708"/>
      <c r="C1137" s="765"/>
      <c r="D1137" s="708"/>
      <c r="E1137" s="708"/>
      <c r="F1137" s="708"/>
      <c r="G1137" s="708"/>
      <c r="H1137" s="708"/>
      <c r="I1137" s="708"/>
      <c r="J1137" s="708"/>
      <c r="K1137" s="708"/>
      <c r="L1137" s="708"/>
      <c r="M1137" s="708"/>
      <c r="N1137" s="708"/>
      <c r="O1137" s="708"/>
      <c r="P1137" s="708"/>
      <c r="Q1137" s="708"/>
      <c r="R1137" s="708"/>
      <c r="S1137" s="708"/>
      <c r="T1137" s="708"/>
      <c r="U1137" s="708"/>
      <c r="V1137" s="708"/>
      <c r="W1137" s="708"/>
      <c r="X1137" s="708"/>
      <c r="Y1137" s="708"/>
      <c r="Z1137" s="708"/>
      <c r="AA1137" s="708"/>
      <c r="AB1137" s="708"/>
      <c r="AC1137" s="708"/>
      <c r="AD1137" s="708"/>
      <c r="AE1137" s="708"/>
      <c r="AF1137" s="708"/>
      <c r="AG1137" s="708"/>
      <c r="AH1137" s="708"/>
      <c r="AI1137" s="708"/>
      <c r="AJ1137" s="708"/>
      <c r="AK1137" s="708"/>
      <c r="AL1137" s="708"/>
      <c r="AM1137" s="708"/>
      <c r="AN1137" s="708"/>
      <c r="AO1137" s="708"/>
      <c r="AP1137" s="708"/>
      <c r="AQ1137" s="708"/>
      <c r="AR1137" s="708"/>
      <c r="AS1137" s="708"/>
      <c r="AT1137" s="708"/>
      <c r="AU1137" s="708"/>
      <c r="AV1137" s="708"/>
      <c r="AW1137" s="708"/>
      <c r="AX1137" s="708"/>
      <c r="AY1137" s="708"/>
      <c r="AZ1137" s="708"/>
      <c r="BA1137" s="708"/>
      <c r="BB1137" s="708"/>
      <c r="BC1137" s="708"/>
      <c r="BD1137" s="708"/>
      <c r="BE1137" s="708"/>
      <c r="BF1137" s="708"/>
      <c r="BG1137" s="708"/>
      <c r="BH1137" s="708"/>
      <c r="BI1137" s="708"/>
      <c r="BJ1137" s="708"/>
      <c r="BK1137" s="708"/>
      <c r="BL1137" s="708"/>
      <c r="BM1137" s="708"/>
    </row>
    <row r="1138">
      <c r="A1138" s="704"/>
      <c r="B1138" s="708"/>
      <c r="C1138" s="765"/>
      <c r="D1138" s="708"/>
      <c r="E1138" s="708"/>
      <c r="F1138" s="708"/>
      <c r="G1138" s="708"/>
      <c r="H1138" s="708"/>
      <c r="I1138" s="708"/>
      <c r="J1138" s="708"/>
      <c r="K1138" s="708"/>
      <c r="L1138" s="708"/>
      <c r="M1138" s="708"/>
      <c r="N1138" s="708"/>
      <c r="O1138" s="708"/>
      <c r="P1138" s="708"/>
      <c r="Q1138" s="708"/>
      <c r="R1138" s="708"/>
      <c r="S1138" s="708"/>
      <c r="T1138" s="708"/>
      <c r="U1138" s="708"/>
      <c r="V1138" s="708"/>
      <c r="W1138" s="708"/>
      <c r="X1138" s="708"/>
      <c r="Y1138" s="708"/>
      <c r="Z1138" s="708"/>
      <c r="AA1138" s="708"/>
      <c r="AB1138" s="708"/>
      <c r="AC1138" s="708"/>
      <c r="AD1138" s="708"/>
      <c r="AE1138" s="708"/>
      <c r="AF1138" s="708"/>
      <c r="AG1138" s="708"/>
      <c r="AH1138" s="708"/>
      <c r="AI1138" s="708"/>
      <c r="AJ1138" s="708"/>
      <c r="AK1138" s="708"/>
      <c r="AL1138" s="708"/>
      <c r="AM1138" s="708"/>
      <c r="AN1138" s="708"/>
      <c r="AO1138" s="708"/>
      <c r="AP1138" s="708"/>
      <c r="AQ1138" s="708"/>
      <c r="AR1138" s="708"/>
      <c r="AS1138" s="708"/>
      <c r="AT1138" s="708"/>
      <c r="AU1138" s="708"/>
      <c r="AV1138" s="708"/>
      <c r="AW1138" s="708"/>
      <c r="AX1138" s="708"/>
      <c r="AY1138" s="708"/>
      <c r="AZ1138" s="708"/>
      <c r="BA1138" s="708"/>
      <c r="BB1138" s="708"/>
      <c r="BC1138" s="708"/>
      <c r="BD1138" s="708"/>
      <c r="BE1138" s="708"/>
      <c r="BF1138" s="708"/>
      <c r="BG1138" s="708"/>
      <c r="BH1138" s="708"/>
      <c r="BI1138" s="708"/>
      <c r="BJ1138" s="708"/>
      <c r="BK1138" s="708"/>
      <c r="BL1138" s="708"/>
      <c r="BM1138" s="708"/>
    </row>
    <row r="1139">
      <c r="A1139" s="704"/>
      <c r="B1139" s="708"/>
      <c r="C1139" s="765"/>
      <c r="D1139" s="708"/>
      <c r="E1139" s="708"/>
      <c r="F1139" s="708"/>
      <c r="G1139" s="708"/>
      <c r="H1139" s="708"/>
      <c r="I1139" s="708"/>
      <c r="J1139" s="708"/>
      <c r="K1139" s="708"/>
      <c r="L1139" s="708"/>
      <c r="M1139" s="708"/>
      <c r="N1139" s="708"/>
      <c r="O1139" s="708"/>
      <c r="P1139" s="708"/>
      <c r="Q1139" s="708"/>
      <c r="R1139" s="708"/>
      <c r="S1139" s="708"/>
      <c r="T1139" s="708"/>
      <c r="U1139" s="708"/>
      <c r="V1139" s="708"/>
      <c r="W1139" s="708"/>
      <c r="X1139" s="708"/>
      <c r="Y1139" s="708"/>
      <c r="Z1139" s="708"/>
      <c r="AA1139" s="708"/>
      <c r="AB1139" s="708"/>
      <c r="AC1139" s="708"/>
      <c r="AD1139" s="708"/>
      <c r="AE1139" s="708"/>
      <c r="AF1139" s="708"/>
      <c r="AG1139" s="708"/>
      <c r="AH1139" s="708"/>
      <c r="AI1139" s="708"/>
      <c r="AJ1139" s="708"/>
      <c r="AK1139" s="708"/>
      <c r="AL1139" s="708"/>
      <c r="AM1139" s="708"/>
      <c r="AN1139" s="708"/>
      <c r="AO1139" s="708"/>
      <c r="AP1139" s="708"/>
      <c r="AQ1139" s="708"/>
      <c r="AR1139" s="708"/>
      <c r="AS1139" s="708"/>
      <c r="AT1139" s="708"/>
      <c r="AU1139" s="708"/>
      <c r="AV1139" s="708"/>
      <c r="AW1139" s="708"/>
      <c r="AX1139" s="708"/>
      <c r="AY1139" s="708"/>
      <c r="AZ1139" s="708"/>
      <c r="BA1139" s="708"/>
      <c r="BB1139" s="708"/>
      <c r="BC1139" s="708"/>
      <c r="BD1139" s="708"/>
      <c r="BE1139" s="708"/>
      <c r="BF1139" s="708"/>
      <c r="BG1139" s="708"/>
      <c r="BH1139" s="708"/>
      <c r="BI1139" s="708"/>
      <c r="BJ1139" s="708"/>
      <c r="BK1139" s="708"/>
      <c r="BL1139" s="708"/>
      <c r="BM1139" s="708"/>
    </row>
    <row r="1140">
      <c r="A1140" s="704"/>
      <c r="B1140" s="708"/>
      <c r="C1140" s="765"/>
      <c r="D1140" s="708"/>
      <c r="E1140" s="708"/>
      <c r="F1140" s="708"/>
      <c r="G1140" s="708"/>
      <c r="H1140" s="708"/>
      <c r="I1140" s="708"/>
      <c r="J1140" s="708"/>
      <c r="K1140" s="708"/>
      <c r="L1140" s="708"/>
      <c r="M1140" s="708"/>
      <c r="N1140" s="708"/>
      <c r="O1140" s="708"/>
      <c r="P1140" s="708"/>
      <c r="Q1140" s="708"/>
      <c r="R1140" s="708"/>
      <c r="S1140" s="708"/>
      <c r="T1140" s="708"/>
      <c r="U1140" s="708"/>
      <c r="V1140" s="708"/>
      <c r="W1140" s="708"/>
      <c r="X1140" s="708"/>
      <c r="Y1140" s="708"/>
      <c r="Z1140" s="708"/>
      <c r="AA1140" s="708"/>
      <c r="AB1140" s="708"/>
      <c r="AC1140" s="708"/>
      <c r="AD1140" s="708"/>
      <c r="AE1140" s="708"/>
      <c r="AF1140" s="708"/>
      <c r="AG1140" s="708"/>
      <c r="AH1140" s="708"/>
      <c r="AI1140" s="708"/>
      <c r="AJ1140" s="708"/>
      <c r="AK1140" s="708"/>
      <c r="AL1140" s="708"/>
      <c r="AM1140" s="708"/>
      <c r="AN1140" s="708"/>
      <c r="AO1140" s="708"/>
      <c r="AP1140" s="708"/>
      <c r="AQ1140" s="708"/>
      <c r="AR1140" s="708"/>
      <c r="AS1140" s="708"/>
      <c r="AT1140" s="708"/>
      <c r="AU1140" s="708"/>
      <c r="AV1140" s="708"/>
      <c r="AW1140" s="708"/>
      <c r="AX1140" s="708"/>
      <c r="AY1140" s="708"/>
      <c r="AZ1140" s="708"/>
      <c r="BA1140" s="708"/>
      <c r="BB1140" s="708"/>
      <c r="BC1140" s="708"/>
      <c r="BD1140" s="708"/>
      <c r="BE1140" s="708"/>
      <c r="BF1140" s="708"/>
      <c r="BG1140" s="708"/>
      <c r="BH1140" s="708"/>
      <c r="BI1140" s="708"/>
      <c r="BJ1140" s="708"/>
      <c r="BK1140" s="708"/>
      <c r="BL1140" s="708"/>
      <c r="BM1140" s="708"/>
    </row>
    <row r="1141">
      <c r="A1141" s="704"/>
      <c r="B1141" s="708"/>
      <c r="C1141" s="765"/>
      <c r="D1141" s="708"/>
      <c r="E1141" s="708"/>
      <c r="F1141" s="708"/>
      <c r="G1141" s="708"/>
      <c r="H1141" s="708"/>
      <c r="I1141" s="708"/>
      <c r="J1141" s="708"/>
      <c r="K1141" s="708"/>
      <c r="L1141" s="708"/>
      <c r="M1141" s="708"/>
      <c r="N1141" s="708"/>
      <c r="O1141" s="708"/>
      <c r="P1141" s="708"/>
      <c r="Q1141" s="708"/>
      <c r="R1141" s="708"/>
      <c r="S1141" s="708"/>
      <c r="T1141" s="708"/>
      <c r="U1141" s="708"/>
      <c r="V1141" s="708"/>
      <c r="W1141" s="708"/>
      <c r="X1141" s="708"/>
      <c r="Y1141" s="708"/>
      <c r="Z1141" s="708"/>
      <c r="AA1141" s="708"/>
      <c r="AB1141" s="708"/>
      <c r="AC1141" s="708"/>
      <c r="AD1141" s="708"/>
      <c r="AE1141" s="708"/>
      <c r="AF1141" s="708"/>
      <c r="AG1141" s="708"/>
      <c r="AH1141" s="708"/>
      <c r="AI1141" s="708"/>
      <c r="AJ1141" s="708"/>
      <c r="AK1141" s="708"/>
      <c r="AL1141" s="708"/>
      <c r="AM1141" s="708"/>
      <c r="AN1141" s="708"/>
      <c r="AO1141" s="708"/>
      <c r="AP1141" s="708"/>
      <c r="AQ1141" s="708"/>
      <c r="AR1141" s="708"/>
      <c r="AS1141" s="708"/>
      <c r="AT1141" s="708"/>
      <c r="AU1141" s="708"/>
      <c r="AV1141" s="708"/>
      <c r="AW1141" s="708"/>
      <c r="AX1141" s="708"/>
      <c r="AY1141" s="708"/>
      <c r="AZ1141" s="708"/>
      <c r="BA1141" s="708"/>
      <c r="BB1141" s="708"/>
      <c r="BC1141" s="708"/>
      <c r="BD1141" s="708"/>
      <c r="BE1141" s="708"/>
      <c r="BF1141" s="708"/>
      <c r="BG1141" s="708"/>
      <c r="BH1141" s="708"/>
      <c r="BI1141" s="708"/>
      <c r="BJ1141" s="708"/>
      <c r="BK1141" s="708"/>
      <c r="BL1141" s="708"/>
      <c r="BM1141" s="708"/>
    </row>
    <row r="1142">
      <c r="A1142" s="704"/>
      <c r="B1142" s="708"/>
      <c r="C1142" s="765"/>
      <c r="D1142" s="708"/>
      <c r="E1142" s="708"/>
      <c r="F1142" s="708"/>
      <c r="G1142" s="708"/>
      <c r="H1142" s="708"/>
      <c r="I1142" s="708"/>
      <c r="J1142" s="708"/>
      <c r="K1142" s="708"/>
      <c r="L1142" s="708"/>
      <c r="M1142" s="708"/>
      <c r="N1142" s="708"/>
      <c r="O1142" s="708"/>
      <c r="P1142" s="708"/>
      <c r="Q1142" s="708"/>
      <c r="R1142" s="708"/>
      <c r="S1142" s="708"/>
      <c r="T1142" s="708"/>
      <c r="U1142" s="708"/>
      <c r="V1142" s="708"/>
      <c r="W1142" s="708"/>
      <c r="X1142" s="708"/>
      <c r="Y1142" s="708"/>
      <c r="Z1142" s="708"/>
      <c r="AA1142" s="708"/>
      <c r="AB1142" s="708"/>
      <c r="AC1142" s="708"/>
      <c r="AD1142" s="708"/>
      <c r="AE1142" s="708"/>
      <c r="AF1142" s="708"/>
      <c r="AG1142" s="708"/>
      <c r="AH1142" s="708"/>
      <c r="AI1142" s="708"/>
      <c r="AJ1142" s="708"/>
      <c r="AK1142" s="708"/>
      <c r="AL1142" s="708"/>
      <c r="AM1142" s="708"/>
      <c r="AN1142" s="708"/>
      <c r="AO1142" s="708"/>
      <c r="AP1142" s="708"/>
      <c r="AQ1142" s="708"/>
      <c r="AR1142" s="708"/>
      <c r="AS1142" s="708"/>
      <c r="AT1142" s="708"/>
      <c r="AU1142" s="708"/>
      <c r="AV1142" s="708"/>
      <c r="AW1142" s="708"/>
      <c r="AX1142" s="708"/>
      <c r="AY1142" s="708"/>
      <c r="AZ1142" s="708"/>
      <c r="BA1142" s="708"/>
      <c r="BB1142" s="708"/>
      <c r="BC1142" s="708"/>
      <c r="BD1142" s="708"/>
      <c r="BE1142" s="708"/>
      <c r="BF1142" s="708"/>
      <c r="BG1142" s="708"/>
      <c r="BH1142" s="708"/>
      <c r="BI1142" s="708"/>
      <c r="BJ1142" s="708"/>
      <c r="BK1142" s="708"/>
      <c r="BL1142" s="708"/>
      <c r="BM1142" s="708"/>
    </row>
    <row r="1143">
      <c r="A1143" s="704"/>
      <c r="B1143" s="708"/>
      <c r="C1143" s="765"/>
      <c r="D1143" s="708"/>
      <c r="E1143" s="708"/>
      <c r="F1143" s="708"/>
      <c r="G1143" s="708"/>
      <c r="H1143" s="708"/>
      <c r="I1143" s="708"/>
      <c r="J1143" s="708"/>
      <c r="K1143" s="708"/>
      <c r="L1143" s="708"/>
      <c r="M1143" s="708"/>
      <c r="N1143" s="708"/>
      <c r="O1143" s="708"/>
      <c r="P1143" s="708"/>
      <c r="Q1143" s="708"/>
      <c r="R1143" s="708"/>
      <c r="S1143" s="708"/>
      <c r="T1143" s="708"/>
      <c r="U1143" s="708"/>
      <c r="V1143" s="708"/>
      <c r="W1143" s="708"/>
      <c r="X1143" s="708"/>
      <c r="Y1143" s="708"/>
      <c r="Z1143" s="708"/>
      <c r="AA1143" s="708"/>
      <c r="AB1143" s="708"/>
      <c r="AC1143" s="708"/>
      <c r="AD1143" s="708"/>
      <c r="AE1143" s="708"/>
      <c r="AF1143" s="708"/>
      <c r="AG1143" s="708"/>
      <c r="AH1143" s="708"/>
      <c r="AI1143" s="708"/>
      <c r="AJ1143" s="708"/>
      <c r="AK1143" s="708"/>
      <c r="AL1143" s="708"/>
      <c r="AM1143" s="708"/>
      <c r="AN1143" s="708"/>
      <c r="AO1143" s="708"/>
      <c r="AP1143" s="708"/>
      <c r="AQ1143" s="708"/>
      <c r="AR1143" s="708"/>
      <c r="AS1143" s="708"/>
      <c r="AT1143" s="708"/>
      <c r="AU1143" s="708"/>
      <c r="AV1143" s="708"/>
      <c r="AW1143" s="708"/>
      <c r="AX1143" s="708"/>
      <c r="AY1143" s="708"/>
      <c r="AZ1143" s="708"/>
      <c r="BA1143" s="708"/>
      <c r="BB1143" s="708"/>
      <c r="BC1143" s="708"/>
      <c r="BD1143" s="708"/>
      <c r="BE1143" s="708"/>
      <c r="BF1143" s="708"/>
      <c r="BG1143" s="708"/>
      <c r="BH1143" s="708"/>
      <c r="BI1143" s="708"/>
      <c r="BJ1143" s="708"/>
      <c r="BK1143" s="708"/>
      <c r="BL1143" s="708"/>
      <c r="BM1143" s="708"/>
    </row>
    <row r="1144">
      <c r="A1144" s="704"/>
      <c r="B1144" s="708"/>
      <c r="C1144" s="765"/>
      <c r="D1144" s="708"/>
      <c r="E1144" s="708"/>
      <c r="F1144" s="708"/>
      <c r="G1144" s="708"/>
      <c r="H1144" s="708"/>
      <c r="I1144" s="708"/>
      <c r="J1144" s="708"/>
      <c r="K1144" s="708"/>
      <c r="L1144" s="708"/>
      <c r="M1144" s="708"/>
      <c r="N1144" s="708"/>
      <c r="O1144" s="708"/>
      <c r="P1144" s="708"/>
      <c r="Q1144" s="708"/>
      <c r="R1144" s="708"/>
      <c r="S1144" s="708"/>
      <c r="T1144" s="708"/>
      <c r="U1144" s="708"/>
      <c r="V1144" s="708"/>
      <c r="W1144" s="708"/>
      <c r="X1144" s="708"/>
      <c r="Y1144" s="708"/>
      <c r="Z1144" s="708"/>
      <c r="AA1144" s="708"/>
      <c r="AB1144" s="708"/>
      <c r="AC1144" s="708"/>
      <c r="AD1144" s="708"/>
      <c r="AE1144" s="708"/>
      <c r="AF1144" s="708"/>
      <c r="AG1144" s="708"/>
      <c r="AH1144" s="708"/>
      <c r="AI1144" s="708"/>
      <c r="AJ1144" s="708"/>
      <c r="AK1144" s="708"/>
      <c r="AL1144" s="708"/>
      <c r="AM1144" s="708"/>
      <c r="AN1144" s="708"/>
      <c r="AO1144" s="708"/>
      <c r="AP1144" s="708"/>
      <c r="AQ1144" s="708"/>
      <c r="AR1144" s="708"/>
      <c r="AS1144" s="708"/>
      <c r="AT1144" s="708"/>
      <c r="AU1144" s="708"/>
      <c r="AV1144" s="708"/>
      <c r="AW1144" s="708"/>
      <c r="AX1144" s="708"/>
      <c r="AY1144" s="708"/>
      <c r="AZ1144" s="708"/>
      <c r="BA1144" s="708"/>
      <c r="BB1144" s="708"/>
      <c r="BC1144" s="708"/>
      <c r="BD1144" s="708"/>
      <c r="BE1144" s="708"/>
      <c r="BF1144" s="708"/>
      <c r="BG1144" s="708"/>
      <c r="BH1144" s="708"/>
      <c r="BI1144" s="708"/>
      <c r="BJ1144" s="708"/>
      <c r="BK1144" s="708"/>
      <c r="BL1144" s="708"/>
      <c r="BM1144" s="708"/>
    </row>
    <row r="1145">
      <c r="A1145" s="704"/>
      <c r="B1145" s="708"/>
      <c r="C1145" s="765"/>
      <c r="D1145" s="708"/>
      <c r="E1145" s="708"/>
      <c r="F1145" s="708"/>
      <c r="G1145" s="708"/>
      <c r="H1145" s="708"/>
      <c r="I1145" s="708"/>
      <c r="J1145" s="708"/>
      <c r="K1145" s="708"/>
      <c r="L1145" s="708"/>
      <c r="M1145" s="708"/>
      <c r="N1145" s="708"/>
      <c r="O1145" s="708"/>
      <c r="P1145" s="708"/>
      <c r="Q1145" s="708"/>
      <c r="R1145" s="708"/>
      <c r="S1145" s="708"/>
      <c r="T1145" s="708"/>
      <c r="U1145" s="708"/>
      <c r="V1145" s="708"/>
      <c r="W1145" s="708"/>
      <c r="X1145" s="708"/>
      <c r="Y1145" s="708"/>
      <c r="Z1145" s="708"/>
      <c r="AA1145" s="708"/>
      <c r="AB1145" s="708"/>
      <c r="AC1145" s="708"/>
      <c r="AD1145" s="708"/>
      <c r="AE1145" s="708"/>
      <c r="AF1145" s="708"/>
      <c r="AG1145" s="708"/>
      <c r="AH1145" s="708"/>
      <c r="AI1145" s="708"/>
      <c r="AJ1145" s="708"/>
      <c r="AK1145" s="708"/>
      <c r="AL1145" s="708"/>
      <c r="AM1145" s="708"/>
      <c r="AN1145" s="708"/>
      <c r="AO1145" s="708"/>
      <c r="AP1145" s="708"/>
      <c r="AQ1145" s="708"/>
      <c r="AR1145" s="708"/>
      <c r="AS1145" s="708"/>
      <c r="AT1145" s="708"/>
      <c r="AU1145" s="708"/>
      <c r="AV1145" s="708"/>
      <c r="AW1145" s="708"/>
      <c r="AX1145" s="708"/>
      <c r="AY1145" s="708"/>
      <c r="AZ1145" s="708"/>
      <c r="BA1145" s="708"/>
      <c r="BB1145" s="708"/>
      <c r="BC1145" s="708"/>
      <c r="BD1145" s="708"/>
      <c r="BE1145" s="708"/>
      <c r="BF1145" s="708"/>
      <c r="BG1145" s="708"/>
      <c r="BH1145" s="708"/>
      <c r="BI1145" s="708"/>
      <c r="BJ1145" s="708"/>
      <c r="BK1145" s="708"/>
      <c r="BL1145" s="708"/>
      <c r="BM1145" s="708"/>
    </row>
    <row r="1146">
      <c r="A1146" s="704"/>
      <c r="B1146" s="708"/>
      <c r="C1146" s="765"/>
      <c r="D1146" s="708"/>
      <c r="E1146" s="708"/>
      <c r="F1146" s="708"/>
      <c r="G1146" s="708"/>
      <c r="H1146" s="708"/>
      <c r="I1146" s="708"/>
      <c r="J1146" s="708"/>
      <c r="K1146" s="708"/>
      <c r="L1146" s="708"/>
      <c r="M1146" s="708"/>
      <c r="N1146" s="708"/>
      <c r="O1146" s="708"/>
      <c r="P1146" s="708"/>
      <c r="Q1146" s="708"/>
      <c r="R1146" s="708"/>
      <c r="S1146" s="708"/>
      <c r="T1146" s="708"/>
      <c r="U1146" s="708"/>
      <c r="V1146" s="708"/>
      <c r="W1146" s="708"/>
      <c r="X1146" s="708"/>
      <c r="Y1146" s="708"/>
      <c r="Z1146" s="708"/>
      <c r="AA1146" s="708"/>
      <c r="AB1146" s="708"/>
      <c r="AC1146" s="708"/>
      <c r="AD1146" s="708"/>
      <c r="AE1146" s="708"/>
      <c r="AF1146" s="708"/>
      <c r="AG1146" s="708"/>
      <c r="AH1146" s="708"/>
      <c r="AI1146" s="708"/>
      <c r="AJ1146" s="708"/>
      <c r="AK1146" s="708"/>
      <c r="AL1146" s="708"/>
      <c r="AM1146" s="708"/>
      <c r="AN1146" s="708"/>
      <c r="AO1146" s="708"/>
      <c r="AP1146" s="708"/>
      <c r="AQ1146" s="708"/>
      <c r="AR1146" s="708"/>
      <c r="AS1146" s="708"/>
      <c r="AT1146" s="708"/>
      <c r="AU1146" s="708"/>
      <c r="AV1146" s="708"/>
      <c r="AW1146" s="708"/>
      <c r="AX1146" s="708"/>
      <c r="AY1146" s="708"/>
      <c r="AZ1146" s="708"/>
      <c r="BA1146" s="708"/>
      <c r="BB1146" s="708"/>
      <c r="BC1146" s="708"/>
      <c r="BD1146" s="708"/>
      <c r="BE1146" s="708"/>
      <c r="BF1146" s="708"/>
      <c r="BG1146" s="708"/>
      <c r="BH1146" s="708"/>
      <c r="BI1146" s="708"/>
      <c r="BJ1146" s="708"/>
      <c r="BK1146" s="708"/>
      <c r="BL1146" s="708"/>
      <c r="BM1146" s="708"/>
    </row>
    <row r="1147">
      <c r="A1147" s="704"/>
      <c r="B1147" s="708"/>
      <c r="C1147" s="765"/>
      <c r="D1147" s="708"/>
      <c r="E1147" s="708"/>
      <c r="F1147" s="708"/>
      <c r="G1147" s="708"/>
      <c r="H1147" s="708"/>
      <c r="I1147" s="708"/>
      <c r="J1147" s="708"/>
      <c r="K1147" s="708"/>
      <c r="L1147" s="708"/>
      <c r="M1147" s="708"/>
      <c r="N1147" s="708"/>
      <c r="O1147" s="708"/>
      <c r="P1147" s="708"/>
      <c r="Q1147" s="708"/>
      <c r="R1147" s="708"/>
      <c r="S1147" s="708"/>
      <c r="T1147" s="708"/>
      <c r="U1147" s="708"/>
      <c r="V1147" s="708"/>
      <c r="W1147" s="708"/>
      <c r="X1147" s="708"/>
      <c r="Y1147" s="708"/>
      <c r="Z1147" s="708"/>
      <c r="AA1147" s="708"/>
      <c r="AB1147" s="708"/>
      <c r="AC1147" s="708"/>
      <c r="AD1147" s="708"/>
      <c r="AE1147" s="708"/>
      <c r="AF1147" s="708"/>
      <c r="AG1147" s="708"/>
      <c r="AH1147" s="708"/>
      <c r="AI1147" s="708"/>
      <c r="AJ1147" s="708"/>
      <c r="AK1147" s="708"/>
      <c r="AL1147" s="708"/>
      <c r="AM1147" s="708"/>
      <c r="AN1147" s="708"/>
      <c r="AO1147" s="708"/>
      <c r="AP1147" s="708"/>
      <c r="AQ1147" s="708"/>
      <c r="AR1147" s="708"/>
      <c r="AS1147" s="708"/>
      <c r="AT1147" s="708"/>
      <c r="AU1147" s="708"/>
      <c r="AV1147" s="708"/>
      <c r="AW1147" s="708"/>
      <c r="AX1147" s="708"/>
      <c r="AY1147" s="708"/>
      <c r="AZ1147" s="708"/>
      <c r="BA1147" s="708"/>
      <c r="BB1147" s="708"/>
      <c r="BC1147" s="708"/>
      <c r="BD1147" s="708"/>
      <c r="BE1147" s="708"/>
      <c r="BF1147" s="708"/>
      <c r="BG1147" s="708"/>
      <c r="BH1147" s="708"/>
      <c r="BI1147" s="708"/>
      <c r="BJ1147" s="708"/>
      <c r="BK1147" s="708"/>
      <c r="BL1147" s="708"/>
      <c r="BM1147" s="708"/>
    </row>
    <row r="1148">
      <c r="A1148" s="704"/>
      <c r="B1148" s="708"/>
      <c r="C1148" s="765"/>
      <c r="D1148" s="708"/>
      <c r="E1148" s="708"/>
      <c r="F1148" s="708"/>
      <c r="G1148" s="708"/>
      <c r="H1148" s="708"/>
      <c r="I1148" s="708"/>
      <c r="J1148" s="708"/>
      <c r="K1148" s="708"/>
      <c r="L1148" s="708"/>
      <c r="M1148" s="708"/>
      <c r="N1148" s="708"/>
      <c r="O1148" s="708"/>
      <c r="P1148" s="708"/>
      <c r="Q1148" s="708"/>
      <c r="R1148" s="708"/>
      <c r="S1148" s="708"/>
      <c r="T1148" s="708"/>
      <c r="U1148" s="708"/>
      <c r="V1148" s="708"/>
      <c r="W1148" s="708"/>
      <c r="X1148" s="708"/>
      <c r="Y1148" s="708"/>
      <c r="Z1148" s="708"/>
      <c r="AA1148" s="708"/>
      <c r="AB1148" s="708"/>
      <c r="AC1148" s="708"/>
      <c r="AD1148" s="708"/>
      <c r="AE1148" s="708"/>
      <c r="AF1148" s="708"/>
      <c r="AG1148" s="708"/>
      <c r="AH1148" s="708"/>
      <c r="AI1148" s="708"/>
      <c r="AJ1148" s="708"/>
      <c r="AK1148" s="708"/>
      <c r="AL1148" s="708"/>
      <c r="AM1148" s="708"/>
      <c r="AN1148" s="708"/>
      <c r="AO1148" s="708"/>
      <c r="AP1148" s="708"/>
      <c r="AQ1148" s="708"/>
      <c r="AR1148" s="708"/>
      <c r="AS1148" s="708"/>
      <c r="AT1148" s="708"/>
      <c r="AU1148" s="708"/>
      <c r="AV1148" s="708"/>
      <c r="AW1148" s="708"/>
      <c r="AX1148" s="708"/>
      <c r="AY1148" s="708"/>
      <c r="AZ1148" s="708"/>
      <c r="BA1148" s="708"/>
      <c r="BB1148" s="708"/>
      <c r="BC1148" s="708"/>
      <c r="BD1148" s="708"/>
      <c r="BE1148" s="708"/>
      <c r="BF1148" s="708"/>
      <c r="BG1148" s="708"/>
      <c r="BH1148" s="708"/>
      <c r="BI1148" s="708"/>
      <c r="BJ1148" s="708"/>
      <c r="BK1148" s="708"/>
      <c r="BL1148" s="708"/>
      <c r="BM1148" s="708"/>
    </row>
    <row r="1149">
      <c r="A1149" s="704"/>
      <c r="B1149" s="708"/>
      <c r="C1149" s="765"/>
      <c r="D1149" s="708"/>
      <c r="E1149" s="708"/>
      <c r="F1149" s="708"/>
      <c r="G1149" s="708"/>
      <c r="H1149" s="708"/>
      <c r="I1149" s="708"/>
      <c r="J1149" s="708"/>
      <c r="K1149" s="708"/>
      <c r="L1149" s="708"/>
      <c r="M1149" s="708"/>
      <c r="N1149" s="708"/>
      <c r="O1149" s="708"/>
      <c r="P1149" s="708"/>
      <c r="Q1149" s="708"/>
      <c r="R1149" s="708"/>
      <c r="S1149" s="708"/>
      <c r="T1149" s="708"/>
      <c r="U1149" s="708"/>
      <c r="V1149" s="708"/>
      <c r="W1149" s="708"/>
      <c r="X1149" s="708"/>
      <c r="Y1149" s="708"/>
      <c r="Z1149" s="708"/>
      <c r="AA1149" s="708"/>
      <c r="AB1149" s="708"/>
      <c r="AC1149" s="708"/>
      <c r="AD1149" s="708"/>
      <c r="AE1149" s="708"/>
      <c r="AF1149" s="708"/>
      <c r="AG1149" s="708"/>
      <c r="AH1149" s="708"/>
      <c r="AI1149" s="708"/>
      <c r="AJ1149" s="708"/>
      <c r="AK1149" s="708"/>
      <c r="AL1149" s="708"/>
      <c r="AM1149" s="708"/>
      <c r="AN1149" s="708"/>
      <c r="AO1149" s="708"/>
      <c r="AP1149" s="708"/>
      <c r="AQ1149" s="708"/>
      <c r="AR1149" s="708"/>
      <c r="AS1149" s="708"/>
      <c r="AT1149" s="708"/>
      <c r="AU1149" s="708"/>
      <c r="AV1149" s="708"/>
      <c r="AW1149" s="708"/>
      <c r="AX1149" s="708"/>
      <c r="AY1149" s="708"/>
      <c r="AZ1149" s="708"/>
      <c r="BA1149" s="708"/>
      <c r="BB1149" s="708"/>
      <c r="BC1149" s="708"/>
      <c r="BD1149" s="708"/>
      <c r="BE1149" s="708"/>
      <c r="BF1149" s="708"/>
      <c r="BG1149" s="708"/>
      <c r="BH1149" s="708"/>
      <c r="BI1149" s="708"/>
      <c r="BJ1149" s="708"/>
      <c r="BK1149" s="708"/>
      <c r="BL1149" s="708"/>
      <c r="BM1149" s="708"/>
    </row>
    <row r="1150">
      <c r="A1150" s="704"/>
      <c r="B1150" s="708"/>
      <c r="C1150" s="765"/>
      <c r="D1150" s="708"/>
      <c r="E1150" s="708"/>
      <c r="F1150" s="708"/>
      <c r="G1150" s="708"/>
      <c r="H1150" s="708"/>
      <c r="I1150" s="708"/>
      <c r="J1150" s="708"/>
      <c r="K1150" s="708"/>
      <c r="L1150" s="708"/>
      <c r="M1150" s="708"/>
      <c r="N1150" s="708"/>
      <c r="O1150" s="708"/>
      <c r="P1150" s="708"/>
      <c r="Q1150" s="708"/>
      <c r="R1150" s="708"/>
      <c r="S1150" s="708"/>
      <c r="T1150" s="708"/>
      <c r="U1150" s="708"/>
      <c r="V1150" s="708"/>
      <c r="W1150" s="708"/>
      <c r="X1150" s="708"/>
      <c r="Y1150" s="708"/>
      <c r="Z1150" s="708"/>
      <c r="AA1150" s="708"/>
      <c r="AB1150" s="708"/>
      <c r="AC1150" s="708"/>
      <c r="AD1150" s="708"/>
      <c r="AE1150" s="708"/>
      <c r="AF1150" s="708"/>
      <c r="AG1150" s="708"/>
      <c r="AH1150" s="708"/>
      <c r="AI1150" s="708"/>
      <c r="AJ1150" s="708"/>
      <c r="AK1150" s="708"/>
      <c r="AL1150" s="708"/>
      <c r="AM1150" s="708"/>
      <c r="AN1150" s="708"/>
      <c r="AO1150" s="708"/>
      <c r="AP1150" s="708"/>
      <c r="AQ1150" s="708"/>
      <c r="AR1150" s="708"/>
      <c r="AS1150" s="708"/>
      <c r="AT1150" s="708"/>
      <c r="AU1150" s="708"/>
      <c r="AV1150" s="708"/>
      <c r="AW1150" s="708"/>
      <c r="AX1150" s="708"/>
      <c r="AY1150" s="708"/>
      <c r="AZ1150" s="708"/>
      <c r="BA1150" s="708"/>
      <c r="BB1150" s="708"/>
      <c r="BC1150" s="708"/>
      <c r="BD1150" s="708"/>
      <c r="BE1150" s="708"/>
      <c r="BF1150" s="708"/>
      <c r="BG1150" s="708"/>
      <c r="BH1150" s="708"/>
      <c r="BI1150" s="708"/>
      <c r="BJ1150" s="708"/>
      <c r="BK1150" s="708"/>
      <c r="BL1150" s="708"/>
      <c r="BM1150" s="708"/>
    </row>
    <row r="1151">
      <c r="A1151" s="704"/>
      <c r="B1151" s="708"/>
      <c r="C1151" s="765"/>
      <c r="D1151" s="708"/>
      <c r="E1151" s="708"/>
      <c r="F1151" s="708"/>
      <c r="G1151" s="708"/>
      <c r="H1151" s="708"/>
      <c r="I1151" s="708"/>
      <c r="J1151" s="708"/>
      <c r="K1151" s="708"/>
      <c r="L1151" s="708"/>
      <c r="M1151" s="708"/>
      <c r="N1151" s="708"/>
      <c r="O1151" s="708"/>
      <c r="P1151" s="708"/>
      <c r="Q1151" s="708"/>
      <c r="R1151" s="708"/>
      <c r="S1151" s="708"/>
      <c r="T1151" s="708"/>
      <c r="U1151" s="708"/>
      <c r="V1151" s="708"/>
      <c r="W1151" s="708"/>
      <c r="X1151" s="708"/>
      <c r="Y1151" s="708"/>
      <c r="Z1151" s="708"/>
      <c r="AA1151" s="708"/>
      <c r="AB1151" s="708"/>
      <c r="AC1151" s="708"/>
      <c r="AD1151" s="708"/>
      <c r="AE1151" s="708"/>
      <c r="AF1151" s="708"/>
      <c r="AG1151" s="708"/>
      <c r="AH1151" s="708"/>
      <c r="AI1151" s="708"/>
      <c r="AJ1151" s="708"/>
      <c r="AK1151" s="708"/>
      <c r="AL1151" s="708"/>
      <c r="AM1151" s="708"/>
      <c r="AN1151" s="708"/>
      <c r="AO1151" s="708"/>
      <c r="AP1151" s="708"/>
      <c r="AQ1151" s="708"/>
      <c r="AR1151" s="708"/>
      <c r="AS1151" s="708"/>
      <c r="AT1151" s="708"/>
      <c r="AU1151" s="708"/>
      <c r="AV1151" s="708"/>
      <c r="AW1151" s="708"/>
      <c r="AX1151" s="708"/>
      <c r="AY1151" s="708"/>
      <c r="AZ1151" s="708"/>
      <c r="BA1151" s="708"/>
      <c r="BB1151" s="708"/>
      <c r="BC1151" s="708"/>
      <c r="BD1151" s="708"/>
      <c r="BE1151" s="708"/>
      <c r="BF1151" s="708"/>
      <c r="BG1151" s="708"/>
      <c r="BH1151" s="708"/>
      <c r="BI1151" s="708"/>
      <c r="BJ1151" s="708"/>
      <c r="BK1151" s="708"/>
      <c r="BL1151" s="708"/>
      <c r="BM1151" s="708"/>
    </row>
    <row r="1152">
      <c r="A1152" s="704"/>
      <c r="B1152" s="708"/>
      <c r="C1152" s="765"/>
      <c r="D1152" s="708"/>
      <c r="E1152" s="708"/>
      <c r="F1152" s="708"/>
      <c r="G1152" s="708"/>
      <c r="H1152" s="708"/>
      <c r="I1152" s="708"/>
      <c r="J1152" s="708"/>
      <c r="K1152" s="708"/>
      <c r="L1152" s="708"/>
      <c r="M1152" s="708"/>
      <c r="N1152" s="708"/>
      <c r="O1152" s="708"/>
      <c r="P1152" s="708"/>
      <c r="Q1152" s="708"/>
      <c r="R1152" s="708"/>
      <c r="S1152" s="708"/>
      <c r="T1152" s="708"/>
      <c r="U1152" s="708"/>
      <c r="V1152" s="708"/>
      <c r="W1152" s="708"/>
      <c r="X1152" s="708"/>
      <c r="Y1152" s="708"/>
      <c r="Z1152" s="708"/>
      <c r="AA1152" s="708"/>
      <c r="AB1152" s="708"/>
      <c r="AC1152" s="708"/>
      <c r="AD1152" s="708"/>
      <c r="AE1152" s="708"/>
      <c r="AF1152" s="708"/>
      <c r="AG1152" s="708"/>
      <c r="AH1152" s="708"/>
      <c r="AI1152" s="708"/>
      <c r="AJ1152" s="708"/>
      <c r="AK1152" s="708"/>
      <c r="AL1152" s="708"/>
      <c r="AM1152" s="708"/>
      <c r="AN1152" s="708"/>
      <c r="AO1152" s="708"/>
      <c r="AP1152" s="708"/>
      <c r="AQ1152" s="708"/>
      <c r="AR1152" s="708"/>
      <c r="AS1152" s="708"/>
      <c r="AT1152" s="708"/>
      <c r="AU1152" s="708"/>
      <c r="AV1152" s="708"/>
      <c r="AW1152" s="708"/>
      <c r="AX1152" s="708"/>
      <c r="AY1152" s="708"/>
      <c r="AZ1152" s="708"/>
      <c r="BA1152" s="708"/>
      <c r="BB1152" s="708"/>
      <c r="BC1152" s="708"/>
      <c r="BD1152" s="708"/>
      <c r="BE1152" s="708"/>
      <c r="BF1152" s="708"/>
      <c r="BG1152" s="708"/>
      <c r="BH1152" s="708"/>
      <c r="BI1152" s="708"/>
      <c r="BJ1152" s="708"/>
      <c r="BK1152" s="708"/>
      <c r="BL1152" s="708"/>
      <c r="BM1152" s="708"/>
    </row>
    <row r="1153">
      <c r="A1153" s="704"/>
      <c r="B1153" s="708"/>
      <c r="C1153" s="765"/>
      <c r="D1153" s="708"/>
      <c r="E1153" s="708"/>
      <c r="F1153" s="708"/>
      <c r="G1153" s="708"/>
      <c r="H1153" s="708"/>
      <c r="I1153" s="708"/>
      <c r="J1153" s="708"/>
      <c r="K1153" s="708"/>
      <c r="L1153" s="708"/>
      <c r="M1153" s="708"/>
      <c r="N1153" s="708"/>
      <c r="O1153" s="708"/>
      <c r="P1153" s="708"/>
      <c r="Q1153" s="708"/>
      <c r="R1153" s="708"/>
      <c r="S1153" s="708"/>
      <c r="T1153" s="708"/>
      <c r="U1153" s="708"/>
      <c r="V1153" s="708"/>
      <c r="W1153" s="708"/>
      <c r="X1153" s="708"/>
      <c r="Y1153" s="708"/>
      <c r="Z1153" s="708"/>
      <c r="AA1153" s="708"/>
      <c r="AB1153" s="708"/>
      <c r="AC1153" s="708"/>
      <c r="AD1153" s="708"/>
      <c r="AE1153" s="708"/>
      <c r="AF1153" s="708"/>
      <c r="AG1153" s="708"/>
      <c r="AH1153" s="708"/>
      <c r="AI1153" s="708"/>
      <c r="AJ1153" s="708"/>
      <c r="AK1153" s="708"/>
      <c r="AL1153" s="708"/>
      <c r="AM1153" s="708"/>
      <c r="AN1153" s="708"/>
      <c r="AO1153" s="708"/>
      <c r="AP1153" s="708"/>
      <c r="AQ1153" s="708"/>
      <c r="AR1153" s="708"/>
      <c r="AS1153" s="708"/>
      <c r="AT1153" s="708"/>
      <c r="AU1153" s="708"/>
      <c r="AV1153" s="708"/>
      <c r="AW1153" s="708"/>
      <c r="AX1153" s="708"/>
      <c r="AY1153" s="708"/>
      <c r="AZ1153" s="708"/>
      <c r="BA1153" s="708"/>
      <c r="BB1153" s="708"/>
      <c r="BC1153" s="708"/>
      <c r="BD1153" s="708"/>
      <c r="BE1153" s="708"/>
      <c r="BF1153" s="708"/>
      <c r="BG1153" s="708"/>
      <c r="BH1153" s="708"/>
      <c r="BI1153" s="708"/>
      <c r="BJ1153" s="708"/>
      <c r="BK1153" s="708"/>
      <c r="BL1153" s="708"/>
      <c r="BM1153" s="708"/>
    </row>
    <row r="1154">
      <c r="A1154" s="704"/>
      <c r="B1154" s="708"/>
      <c r="C1154" s="765"/>
      <c r="D1154" s="708"/>
      <c r="E1154" s="708"/>
      <c r="F1154" s="708"/>
      <c r="G1154" s="708"/>
      <c r="H1154" s="708"/>
      <c r="I1154" s="708"/>
      <c r="J1154" s="708"/>
      <c r="K1154" s="708"/>
      <c r="L1154" s="708"/>
      <c r="M1154" s="708"/>
      <c r="N1154" s="708"/>
      <c r="O1154" s="708"/>
      <c r="P1154" s="708"/>
      <c r="Q1154" s="708"/>
      <c r="R1154" s="708"/>
      <c r="S1154" s="708"/>
      <c r="T1154" s="708"/>
      <c r="U1154" s="708"/>
      <c r="V1154" s="708"/>
      <c r="W1154" s="708"/>
      <c r="X1154" s="708"/>
      <c r="Y1154" s="708"/>
      <c r="Z1154" s="708"/>
      <c r="AA1154" s="708"/>
      <c r="AB1154" s="708"/>
      <c r="AC1154" s="708"/>
      <c r="AD1154" s="708"/>
      <c r="AE1154" s="708"/>
      <c r="AF1154" s="708"/>
      <c r="AG1154" s="708"/>
      <c r="AH1154" s="708"/>
      <c r="AI1154" s="708"/>
      <c r="AJ1154" s="708"/>
      <c r="AK1154" s="708"/>
      <c r="AL1154" s="708"/>
      <c r="AM1154" s="708"/>
      <c r="AN1154" s="708"/>
      <c r="AO1154" s="708"/>
      <c r="AP1154" s="708"/>
      <c r="AQ1154" s="708"/>
      <c r="AR1154" s="708"/>
      <c r="AS1154" s="708"/>
      <c r="AT1154" s="708"/>
      <c r="AU1154" s="708"/>
      <c r="AV1154" s="708"/>
      <c r="AW1154" s="708"/>
      <c r="AX1154" s="708"/>
      <c r="AY1154" s="708"/>
      <c r="AZ1154" s="708"/>
      <c r="BA1154" s="708"/>
      <c r="BB1154" s="708"/>
      <c r="BC1154" s="708"/>
      <c r="BD1154" s="708"/>
      <c r="BE1154" s="708"/>
      <c r="BF1154" s="708"/>
      <c r="BG1154" s="708"/>
      <c r="BH1154" s="708"/>
      <c r="BI1154" s="708"/>
      <c r="BJ1154" s="708"/>
      <c r="BK1154" s="708"/>
      <c r="BL1154" s="708"/>
      <c r="BM1154" s="708"/>
    </row>
    <row r="1155">
      <c r="A1155" s="704"/>
      <c r="B1155" s="708"/>
      <c r="C1155" s="765"/>
      <c r="D1155" s="708"/>
      <c r="E1155" s="708"/>
      <c r="F1155" s="708"/>
      <c r="G1155" s="708"/>
      <c r="H1155" s="708"/>
      <c r="I1155" s="708"/>
      <c r="J1155" s="708"/>
      <c r="K1155" s="708"/>
      <c r="L1155" s="708"/>
      <c r="M1155" s="708"/>
      <c r="N1155" s="708"/>
      <c r="O1155" s="708"/>
      <c r="P1155" s="708"/>
      <c r="Q1155" s="708"/>
      <c r="R1155" s="708"/>
      <c r="S1155" s="708"/>
      <c r="T1155" s="708"/>
      <c r="U1155" s="708"/>
      <c r="V1155" s="708"/>
      <c r="W1155" s="708"/>
      <c r="X1155" s="708"/>
      <c r="Y1155" s="708"/>
      <c r="Z1155" s="708"/>
      <c r="AA1155" s="708"/>
      <c r="AB1155" s="708"/>
      <c r="AC1155" s="708"/>
      <c r="AD1155" s="708"/>
      <c r="AE1155" s="708"/>
      <c r="AF1155" s="708"/>
      <c r="AG1155" s="708"/>
      <c r="AH1155" s="708"/>
      <c r="AI1155" s="708"/>
      <c r="AJ1155" s="708"/>
      <c r="AK1155" s="708"/>
      <c r="AL1155" s="708"/>
      <c r="AM1155" s="708"/>
      <c r="AN1155" s="708"/>
      <c r="AO1155" s="708"/>
      <c r="AP1155" s="708"/>
      <c r="AQ1155" s="708"/>
      <c r="AR1155" s="708"/>
      <c r="AS1155" s="708"/>
      <c r="AT1155" s="708"/>
      <c r="AU1155" s="708"/>
      <c r="AV1155" s="708"/>
      <c r="AW1155" s="708"/>
      <c r="AX1155" s="708"/>
      <c r="AY1155" s="708"/>
      <c r="AZ1155" s="708"/>
      <c r="BA1155" s="708"/>
      <c r="BB1155" s="708"/>
      <c r="BC1155" s="708"/>
      <c r="BD1155" s="708"/>
      <c r="BE1155" s="708"/>
      <c r="BF1155" s="708"/>
      <c r="BG1155" s="708"/>
      <c r="BH1155" s="708"/>
      <c r="BI1155" s="708"/>
      <c r="BJ1155" s="708"/>
      <c r="BK1155" s="708"/>
      <c r="BL1155" s="708"/>
      <c r="BM1155" s="708"/>
    </row>
    <row r="1156">
      <c r="A1156" s="704"/>
      <c r="B1156" s="708"/>
      <c r="C1156" s="765"/>
      <c r="D1156" s="708"/>
      <c r="E1156" s="708"/>
      <c r="F1156" s="708"/>
      <c r="G1156" s="708"/>
      <c r="H1156" s="708"/>
      <c r="I1156" s="708"/>
      <c r="J1156" s="708"/>
      <c r="K1156" s="708"/>
      <c r="L1156" s="708"/>
      <c r="M1156" s="708"/>
      <c r="N1156" s="708"/>
      <c r="O1156" s="708"/>
      <c r="P1156" s="708"/>
      <c r="Q1156" s="708"/>
      <c r="R1156" s="708"/>
      <c r="S1156" s="708"/>
      <c r="T1156" s="708"/>
      <c r="U1156" s="708"/>
      <c r="V1156" s="708"/>
      <c r="W1156" s="708"/>
      <c r="X1156" s="708"/>
      <c r="Y1156" s="708"/>
      <c r="Z1156" s="708"/>
      <c r="AA1156" s="708"/>
      <c r="AB1156" s="708"/>
      <c r="AC1156" s="708"/>
      <c r="AD1156" s="708"/>
      <c r="AE1156" s="708"/>
      <c r="AF1156" s="708"/>
      <c r="AG1156" s="708"/>
      <c r="AH1156" s="708"/>
      <c r="AI1156" s="708"/>
      <c r="AJ1156" s="708"/>
      <c r="AK1156" s="708"/>
      <c r="AL1156" s="708"/>
      <c r="AM1156" s="708"/>
      <c r="AN1156" s="708"/>
      <c r="AO1156" s="708"/>
      <c r="AP1156" s="708"/>
      <c r="AQ1156" s="708"/>
      <c r="AR1156" s="708"/>
      <c r="AS1156" s="708"/>
      <c r="AT1156" s="708"/>
      <c r="AU1156" s="708"/>
      <c r="AV1156" s="708"/>
      <c r="AW1156" s="708"/>
      <c r="AX1156" s="708"/>
      <c r="AY1156" s="708"/>
      <c r="AZ1156" s="708"/>
      <c r="BA1156" s="708"/>
      <c r="BB1156" s="708"/>
      <c r="BC1156" s="708"/>
      <c r="BD1156" s="708"/>
      <c r="BE1156" s="708"/>
      <c r="BF1156" s="708"/>
      <c r="BG1156" s="708"/>
      <c r="BH1156" s="708"/>
      <c r="BI1156" s="708"/>
      <c r="BJ1156" s="708"/>
      <c r="BK1156" s="708"/>
      <c r="BL1156" s="708"/>
      <c r="BM1156" s="708"/>
    </row>
    <row r="1157">
      <c r="A1157" s="704"/>
      <c r="B1157" s="708"/>
      <c r="C1157" s="765"/>
      <c r="D1157" s="708"/>
      <c r="E1157" s="708"/>
      <c r="F1157" s="708"/>
      <c r="G1157" s="708"/>
      <c r="H1157" s="708"/>
      <c r="I1157" s="708"/>
      <c r="J1157" s="708"/>
      <c r="K1157" s="708"/>
      <c r="L1157" s="708"/>
      <c r="M1157" s="708"/>
      <c r="N1157" s="708"/>
      <c r="O1157" s="708"/>
      <c r="P1157" s="708"/>
      <c r="Q1157" s="708"/>
      <c r="R1157" s="708"/>
      <c r="S1157" s="708"/>
      <c r="T1157" s="708"/>
      <c r="U1157" s="708"/>
      <c r="V1157" s="708"/>
      <c r="W1157" s="708"/>
      <c r="X1157" s="708"/>
      <c r="Y1157" s="708"/>
      <c r="Z1157" s="708"/>
      <c r="AA1157" s="708"/>
      <c r="AB1157" s="708"/>
      <c r="AC1157" s="708"/>
      <c r="AD1157" s="708"/>
      <c r="AE1157" s="708"/>
      <c r="AF1157" s="708"/>
      <c r="AG1157" s="708"/>
      <c r="AH1157" s="708"/>
      <c r="AI1157" s="708"/>
      <c r="AJ1157" s="708"/>
      <c r="AK1157" s="708"/>
      <c r="AL1157" s="708"/>
      <c r="AM1157" s="708"/>
      <c r="AN1157" s="708"/>
      <c r="AO1157" s="708"/>
      <c r="AP1157" s="708"/>
      <c r="AQ1157" s="708"/>
      <c r="AR1157" s="708"/>
      <c r="AS1157" s="708"/>
      <c r="AT1157" s="708"/>
      <c r="AU1157" s="708"/>
      <c r="AV1157" s="708"/>
      <c r="AW1157" s="708"/>
      <c r="AX1157" s="708"/>
      <c r="AY1157" s="708"/>
      <c r="AZ1157" s="708"/>
      <c r="BA1157" s="708"/>
      <c r="BB1157" s="708"/>
      <c r="BC1157" s="708"/>
      <c r="BD1157" s="708"/>
      <c r="BE1157" s="708"/>
      <c r="BF1157" s="708"/>
      <c r="BG1157" s="708"/>
      <c r="BH1157" s="708"/>
      <c r="BI1157" s="708"/>
      <c r="BJ1157" s="708"/>
      <c r="BK1157" s="708"/>
      <c r="BL1157" s="708"/>
      <c r="BM1157" s="708"/>
    </row>
    <row r="1158">
      <c r="A1158" s="704"/>
      <c r="B1158" s="708"/>
      <c r="C1158" s="765"/>
      <c r="D1158" s="708"/>
      <c r="E1158" s="708"/>
      <c r="F1158" s="708"/>
      <c r="G1158" s="708"/>
      <c r="H1158" s="708"/>
      <c r="I1158" s="708"/>
      <c r="J1158" s="708"/>
      <c r="K1158" s="708"/>
      <c r="L1158" s="708"/>
      <c r="M1158" s="708"/>
      <c r="N1158" s="708"/>
      <c r="O1158" s="708"/>
      <c r="P1158" s="708"/>
      <c r="Q1158" s="708"/>
      <c r="R1158" s="708"/>
      <c r="S1158" s="708"/>
      <c r="T1158" s="708"/>
      <c r="U1158" s="708"/>
      <c r="V1158" s="708"/>
      <c r="W1158" s="708"/>
      <c r="X1158" s="708"/>
      <c r="Y1158" s="708"/>
      <c r="Z1158" s="708"/>
      <c r="AA1158" s="708"/>
      <c r="AB1158" s="708"/>
      <c r="AC1158" s="708"/>
      <c r="AD1158" s="708"/>
      <c r="AE1158" s="708"/>
      <c r="AF1158" s="708"/>
      <c r="AG1158" s="708"/>
      <c r="AH1158" s="708"/>
      <c r="AI1158" s="708"/>
      <c r="AJ1158" s="708"/>
      <c r="AK1158" s="708"/>
      <c r="AL1158" s="708"/>
      <c r="AM1158" s="708"/>
      <c r="AN1158" s="708"/>
      <c r="AO1158" s="708"/>
      <c r="AP1158" s="708"/>
      <c r="AQ1158" s="708"/>
      <c r="AR1158" s="708"/>
      <c r="AS1158" s="708"/>
      <c r="AT1158" s="708"/>
      <c r="AU1158" s="708"/>
      <c r="AV1158" s="708"/>
      <c r="AW1158" s="708"/>
      <c r="AX1158" s="708"/>
      <c r="AY1158" s="708"/>
      <c r="AZ1158" s="708"/>
      <c r="BA1158" s="708"/>
      <c r="BB1158" s="708"/>
      <c r="BC1158" s="708"/>
      <c r="BD1158" s="708"/>
      <c r="BE1158" s="708"/>
      <c r="BF1158" s="708"/>
      <c r="BG1158" s="708"/>
      <c r="BH1158" s="708"/>
      <c r="BI1158" s="708"/>
      <c r="BJ1158" s="708"/>
      <c r="BK1158" s="708"/>
      <c r="BL1158" s="708"/>
      <c r="BM1158" s="708"/>
    </row>
    <row r="1159">
      <c r="A1159" s="704"/>
      <c r="B1159" s="708"/>
      <c r="C1159" s="765"/>
      <c r="D1159" s="708"/>
      <c r="E1159" s="708"/>
      <c r="F1159" s="708"/>
      <c r="G1159" s="708"/>
      <c r="H1159" s="708"/>
      <c r="I1159" s="708"/>
      <c r="J1159" s="708"/>
      <c r="K1159" s="708"/>
      <c r="L1159" s="708"/>
      <c r="M1159" s="708"/>
      <c r="N1159" s="708"/>
      <c r="O1159" s="708"/>
      <c r="P1159" s="708"/>
      <c r="Q1159" s="708"/>
      <c r="R1159" s="708"/>
      <c r="S1159" s="708"/>
      <c r="T1159" s="708"/>
      <c r="U1159" s="708"/>
      <c r="V1159" s="708"/>
      <c r="W1159" s="708"/>
      <c r="X1159" s="708"/>
      <c r="Y1159" s="708"/>
      <c r="Z1159" s="708"/>
      <c r="AA1159" s="708"/>
      <c r="AB1159" s="708"/>
      <c r="AC1159" s="708"/>
      <c r="AD1159" s="708"/>
      <c r="AE1159" s="708"/>
      <c r="AF1159" s="708"/>
      <c r="AG1159" s="708"/>
      <c r="AH1159" s="708"/>
      <c r="AI1159" s="708"/>
      <c r="AJ1159" s="708"/>
      <c r="AK1159" s="708"/>
      <c r="AL1159" s="708"/>
      <c r="AM1159" s="708"/>
      <c r="AN1159" s="708"/>
      <c r="AO1159" s="708"/>
      <c r="AP1159" s="708"/>
      <c r="AQ1159" s="708"/>
      <c r="AR1159" s="708"/>
      <c r="AS1159" s="708"/>
      <c r="AT1159" s="708"/>
      <c r="AU1159" s="708"/>
      <c r="AV1159" s="708"/>
      <c r="AW1159" s="708"/>
      <c r="AX1159" s="708"/>
      <c r="AY1159" s="708"/>
      <c r="AZ1159" s="708"/>
      <c r="BA1159" s="708"/>
      <c r="BB1159" s="708"/>
      <c r="BC1159" s="708"/>
      <c r="BD1159" s="708"/>
      <c r="BE1159" s="708"/>
      <c r="BF1159" s="708"/>
      <c r="BG1159" s="708"/>
      <c r="BH1159" s="708"/>
      <c r="BI1159" s="708"/>
      <c r="BJ1159" s="708"/>
      <c r="BK1159" s="708"/>
      <c r="BL1159" s="708"/>
      <c r="BM1159" s="708"/>
    </row>
    <row r="1160">
      <c r="A1160" s="704"/>
      <c r="B1160" s="708"/>
      <c r="C1160" s="765"/>
      <c r="D1160" s="708"/>
      <c r="E1160" s="708"/>
      <c r="F1160" s="708"/>
      <c r="G1160" s="708"/>
      <c r="H1160" s="708"/>
      <c r="I1160" s="708"/>
      <c r="J1160" s="708"/>
      <c r="K1160" s="708"/>
      <c r="L1160" s="708"/>
      <c r="M1160" s="708"/>
      <c r="N1160" s="708"/>
      <c r="O1160" s="708"/>
      <c r="P1160" s="708"/>
      <c r="Q1160" s="708"/>
      <c r="R1160" s="708"/>
      <c r="S1160" s="708"/>
      <c r="T1160" s="708"/>
      <c r="U1160" s="708"/>
      <c r="V1160" s="708"/>
      <c r="W1160" s="708"/>
      <c r="X1160" s="708"/>
      <c r="Y1160" s="708"/>
      <c r="Z1160" s="708"/>
      <c r="AA1160" s="708"/>
      <c r="AB1160" s="708"/>
      <c r="AC1160" s="708"/>
      <c r="AD1160" s="708"/>
      <c r="AE1160" s="708"/>
      <c r="AF1160" s="708"/>
      <c r="AG1160" s="708"/>
      <c r="AH1160" s="708"/>
      <c r="AI1160" s="708"/>
      <c r="AJ1160" s="708"/>
      <c r="AK1160" s="708"/>
      <c r="AL1160" s="708"/>
      <c r="AM1160" s="708"/>
      <c r="AN1160" s="708"/>
      <c r="AO1160" s="708"/>
      <c r="AP1160" s="708"/>
      <c r="AQ1160" s="708"/>
      <c r="AR1160" s="708"/>
      <c r="AS1160" s="708"/>
      <c r="AT1160" s="708"/>
      <c r="AU1160" s="708"/>
      <c r="AV1160" s="708"/>
      <c r="AW1160" s="708"/>
      <c r="AX1160" s="708"/>
      <c r="AY1160" s="708"/>
      <c r="AZ1160" s="708"/>
      <c r="BA1160" s="708"/>
      <c r="BB1160" s="708"/>
      <c r="BC1160" s="708"/>
      <c r="BD1160" s="708"/>
      <c r="BE1160" s="708"/>
      <c r="BF1160" s="708"/>
      <c r="BG1160" s="708"/>
      <c r="BH1160" s="708"/>
      <c r="BI1160" s="708"/>
      <c r="BJ1160" s="708"/>
      <c r="BK1160" s="708"/>
      <c r="BL1160" s="708"/>
      <c r="BM1160" s="708"/>
    </row>
    <row r="1161">
      <c r="A1161" s="704"/>
      <c r="B1161" s="708"/>
      <c r="C1161" s="765"/>
      <c r="D1161" s="708"/>
      <c r="E1161" s="708"/>
      <c r="F1161" s="708"/>
      <c r="G1161" s="708"/>
      <c r="H1161" s="708"/>
      <c r="I1161" s="708"/>
      <c r="J1161" s="708"/>
      <c r="K1161" s="708"/>
      <c r="L1161" s="708"/>
      <c r="M1161" s="708"/>
      <c r="N1161" s="708"/>
      <c r="O1161" s="708"/>
      <c r="P1161" s="708"/>
      <c r="Q1161" s="708"/>
      <c r="R1161" s="708"/>
      <c r="S1161" s="708"/>
      <c r="T1161" s="708"/>
      <c r="U1161" s="708"/>
      <c r="V1161" s="708"/>
      <c r="W1161" s="708"/>
      <c r="X1161" s="708"/>
      <c r="Y1161" s="708"/>
      <c r="Z1161" s="708"/>
      <c r="AA1161" s="708"/>
      <c r="AB1161" s="708"/>
      <c r="AC1161" s="708"/>
      <c r="AD1161" s="708"/>
      <c r="AE1161" s="708"/>
      <c r="AF1161" s="708"/>
      <c r="AG1161" s="708"/>
      <c r="AH1161" s="708"/>
      <c r="AI1161" s="708"/>
      <c r="AJ1161" s="708"/>
      <c r="AK1161" s="708"/>
      <c r="AL1161" s="708"/>
      <c r="AM1161" s="708"/>
      <c r="AN1161" s="708"/>
      <c r="AO1161" s="708"/>
      <c r="AP1161" s="708"/>
      <c r="AQ1161" s="708"/>
      <c r="AR1161" s="708"/>
      <c r="AS1161" s="708"/>
      <c r="AT1161" s="708"/>
      <c r="AU1161" s="708"/>
      <c r="AV1161" s="708"/>
      <c r="AW1161" s="708"/>
      <c r="AX1161" s="708"/>
      <c r="AY1161" s="708"/>
      <c r="AZ1161" s="708"/>
      <c r="BA1161" s="708"/>
      <c r="BB1161" s="708"/>
      <c r="BC1161" s="708"/>
      <c r="BD1161" s="708"/>
      <c r="BE1161" s="708"/>
      <c r="BF1161" s="708"/>
      <c r="BG1161" s="708"/>
      <c r="BH1161" s="708"/>
      <c r="BI1161" s="708"/>
      <c r="BJ1161" s="708"/>
      <c r="BK1161" s="708"/>
      <c r="BL1161" s="708"/>
      <c r="BM1161" s="708"/>
    </row>
    <row r="1162">
      <c r="A1162" s="704"/>
      <c r="B1162" s="708"/>
      <c r="C1162" s="765"/>
      <c r="D1162" s="708"/>
      <c r="E1162" s="708"/>
      <c r="F1162" s="708"/>
      <c r="G1162" s="708"/>
      <c r="H1162" s="708"/>
      <c r="I1162" s="708"/>
      <c r="J1162" s="708"/>
      <c r="K1162" s="708"/>
      <c r="L1162" s="708"/>
      <c r="M1162" s="708"/>
      <c r="N1162" s="708"/>
      <c r="O1162" s="708"/>
      <c r="P1162" s="708"/>
      <c r="Q1162" s="708"/>
      <c r="R1162" s="708"/>
      <c r="S1162" s="708"/>
      <c r="T1162" s="708"/>
      <c r="U1162" s="708"/>
      <c r="V1162" s="708"/>
      <c r="W1162" s="708"/>
      <c r="X1162" s="708"/>
      <c r="Y1162" s="708"/>
      <c r="Z1162" s="708"/>
      <c r="AA1162" s="708"/>
      <c r="AB1162" s="708"/>
      <c r="AC1162" s="708"/>
      <c r="AD1162" s="708"/>
      <c r="AE1162" s="708"/>
      <c r="AF1162" s="708"/>
      <c r="AG1162" s="708"/>
      <c r="AH1162" s="708"/>
      <c r="AI1162" s="708"/>
      <c r="AJ1162" s="708"/>
      <c r="AK1162" s="708"/>
      <c r="AL1162" s="708"/>
      <c r="AM1162" s="708"/>
      <c r="AN1162" s="708"/>
      <c r="AO1162" s="708"/>
      <c r="AP1162" s="708"/>
      <c r="AQ1162" s="708"/>
      <c r="AR1162" s="708"/>
      <c r="AS1162" s="708"/>
      <c r="AT1162" s="708"/>
      <c r="AU1162" s="708"/>
      <c r="AV1162" s="708"/>
      <c r="AW1162" s="708"/>
      <c r="AX1162" s="708"/>
      <c r="AY1162" s="708"/>
      <c r="AZ1162" s="708"/>
      <c r="BA1162" s="708"/>
      <c r="BB1162" s="708"/>
      <c r="BC1162" s="708"/>
      <c r="BD1162" s="708"/>
      <c r="BE1162" s="708"/>
      <c r="BF1162" s="708"/>
      <c r="BG1162" s="708"/>
      <c r="BH1162" s="708"/>
      <c r="BI1162" s="708"/>
      <c r="BJ1162" s="708"/>
      <c r="BK1162" s="708"/>
      <c r="BL1162" s="708"/>
      <c r="BM1162" s="708"/>
    </row>
    <row r="1163">
      <c r="A1163" s="704"/>
      <c r="B1163" s="708"/>
      <c r="C1163" s="765"/>
      <c r="D1163" s="708"/>
      <c r="E1163" s="708"/>
      <c r="F1163" s="708"/>
      <c r="G1163" s="708"/>
      <c r="H1163" s="708"/>
      <c r="I1163" s="708"/>
      <c r="J1163" s="708"/>
      <c r="K1163" s="708"/>
      <c r="L1163" s="708"/>
      <c r="M1163" s="708"/>
      <c r="N1163" s="708"/>
      <c r="O1163" s="708"/>
      <c r="P1163" s="708"/>
      <c r="Q1163" s="708"/>
      <c r="R1163" s="708"/>
      <c r="S1163" s="708"/>
      <c r="T1163" s="708"/>
      <c r="U1163" s="708"/>
      <c r="V1163" s="708"/>
      <c r="W1163" s="708"/>
      <c r="X1163" s="708"/>
      <c r="Y1163" s="708"/>
      <c r="Z1163" s="708"/>
      <c r="AA1163" s="708"/>
      <c r="AB1163" s="708"/>
      <c r="AC1163" s="708"/>
      <c r="AD1163" s="708"/>
      <c r="AE1163" s="708"/>
      <c r="AF1163" s="708"/>
      <c r="AG1163" s="708"/>
      <c r="AH1163" s="708"/>
      <c r="AI1163" s="708"/>
      <c r="AJ1163" s="708"/>
      <c r="AK1163" s="708"/>
      <c r="AL1163" s="708"/>
      <c r="AM1163" s="708"/>
      <c r="AN1163" s="708"/>
      <c r="AO1163" s="708"/>
      <c r="AP1163" s="708"/>
      <c r="AQ1163" s="708"/>
      <c r="AR1163" s="708"/>
      <c r="AS1163" s="708"/>
      <c r="AT1163" s="708"/>
      <c r="AU1163" s="708"/>
      <c r="AV1163" s="708"/>
      <c r="AW1163" s="708"/>
      <c r="AX1163" s="708"/>
      <c r="AY1163" s="708"/>
      <c r="AZ1163" s="708"/>
      <c r="BA1163" s="708"/>
      <c r="BB1163" s="708"/>
      <c r="BC1163" s="708"/>
      <c r="BD1163" s="708"/>
      <c r="BE1163" s="708"/>
      <c r="BF1163" s="708"/>
      <c r="BG1163" s="708"/>
      <c r="BH1163" s="708"/>
      <c r="BI1163" s="708"/>
      <c r="BJ1163" s="708"/>
      <c r="BK1163" s="708"/>
      <c r="BL1163" s="708"/>
      <c r="BM1163" s="708"/>
    </row>
    <row r="1164">
      <c r="A1164" s="704"/>
      <c r="B1164" s="708"/>
      <c r="C1164" s="765"/>
      <c r="D1164" s="708"/>
      <c r="E1164" s="708"/>
      <c r="F1164" s="708"/>
      <c r="G1164" s="708"/>
      <c r="H1164" s="708"/>
      <c r="I1164" s="708"/>
      <c r="J1164" s="708"/>
      <c r="K1164" s="708"/>
      <c r="L1164" s="708"/>
      <c r="M1164" s="708"/>
      <c r="N1164" s="708"/>
      <c r="O1164" s="708"/>
      <c r="P1164" s="708"/>
      <c r="Q1164" s="708"/>
      <c r="R1164" s="708"/>
      <c r="S1164" s="708"/>
      <c r="T1164" s="708"/>
      <c r="U1164" s="708"/>
      <c r="V1164" s="708"/>
      <c r="W1164" s="708"/>
      <c r="X1164" s="708"/>
      <c r="Y1164" s="708"/>
      <c r="Z1164" s="708"/>
      <c r="AA1164" s="708"/>
      <c r="AB1164" s="708"/>
      <c r="AC1164" s="708"/>
      <c r="AD1164" s="708"/>
      <c r="AE1164" s="708"/>
      <c r="AF1164" s="708"/>
      <c r="AG1164" s="708"/>
      <c r="AH1164" s="708"/>
      <c r="AI1164" s="708"/>
      <c r="AJ1164" s="708"/>
      <c r="AK1164" s="708"/>
      <c r="AL1164" s="708"/>
      <c r="AM1164" s="708"/>
      <c r="AN1164" s="708"/>
      <c r="AO1164" s="708"/>
      <c r="AP1164" s="708"/>
      <c r="AQ1164" s="708"/>
      <c r="AR1164" s="708"/>
      <c r="AS1164" s="708"/>
      <c r="AT1164" s="708"/>
      <c r="AU1164" s="708"/>
      <c r="AV1164" s="708"/>
      <c r="AW1164" s="708"/>
      <c r="AX1164" s="708"/>
      <c r="AY1164" s="708"/>
      <c r="AZ1164" s="708"/>
      <c r="BA1164" s="708"/>
      <c r="BB1164" s="708"/>
      <c r="BC1164" s="708"/>
      <c r="BD1164" s="708"/>
      <c r="BE1164" s="708"/>
      <c r="BF1164" s="708"/>
      <c r="BG1164" s="708"/>
      <c r="BH1164" s="708"/>
      <c r="BI1164" s="708"/>
      <c r="BJ1164" s="708"/>
      <c r="BK1164" s="708"/>
      <c r="BL1164" s="708"/>
      <c r="BM1164" s="708"/>
    </row>
    <row r="1165">
      <c r="A1165" s="704"/>
      <c r="B1165" s="708"/>
      <c r="C1165" s="765"/>
      <c r="D1165" s="708"/>
      <c r="E1165" s="708"/>
      <c r="F1165" s="708"/>
      <c r="G1165" s="708"/>
      <c r="H1165" s="708"/>
      <c r="I1165" s="708"/>
      <c r="J1165" s="708"/>
      <c r="K1165" s="708"/>
      <c r="L1165" s="708"/>
      <c r="M1165" s="708"/>
      <c r="N1165" s="708"/>
      <c r="O1165" s="708"/>
      <c r="P1165" s="708"/>
      <c r="Q1165" s="708"/>
      <c r="R1165" s="708"/>
      <c r="S1165" s="708"/>
      <c r="T1165" s="708"/>
      <c r="U1165" s="708"/>
      <c r="V1165" s="708"/>
      <c r="W1165" s="708"/>
      <c r="X1165" s="708"/>
      <c r="Y1165" s="708"/>
      <c r="Z1165" s="708"/>
      <c r="AA1165" s="708"/>
      <c r="AB1165" s="708"/>
      <c r="AC1165" s="708"/>
      <c r="AD1165" s="708"/>
      <c r="AE1165" s="708"/>
      <c r="AF1165" s="708"/>
      <c r="AG1165" s="708"/>
      <c r="AH1165" s="708"/>
      <c r="AI1165" s="708"/>
      <c r="AJ1165" s="708"/>
      <c r="AK1165" s="708"/>
      <c r="AL1165" s="708"/>
      <c r="AM1165" s="708"/>
      <c r="AN1165" s="708"/>
      <c r="AO1165" s="708"/>
      <c r="AP1165" s="708"/>
      <c r="AQ1165" s="708"/>
      <c r="AR1165" s="708"/>
      <c r="AS1165" s="708"/>
      <c r="AT1165" s="708"/>
      <c r="AU1165" s="708"/>
      <c r="AV1165" s="708"/>
      <c r="AW1165" s="708"/>
      <c r="AX1165" s="708"/>
      <c r="AY1165" s="708"/>
      <c r="AZ1165" s="708"/>
      <c r="BA1165" s="708"/>
      <c r="BB1165" s="708"/>
      <c r="BC1165" s="708"/>
      <c r="BD1165" s="708"/>
      <c r="BE1165" s="708"/>
      <c r="BF1165" s="708"/>
      <c r="BG1165" s="708"/>
      <c r="BH1165" s="708"/>
      <c r="BI1165" s="708"/>
      <c r="BJ1165" s="708"/>
      <c r="BK1165" s="708"/>
      <c r="BL1165" s="708"/>
      <c r="BM1165" s="708"/>
    </row>
    <row r="1166">
      <c r="A1166" s="704"/>
      <c r="B1166" s="708"/>
      <c r="C1166" s="765"/>
      <c r="D1166" s="708"/>
      <c r="E1166" s="708"/>
      <c r="F1166" s="708"/>
      <c r="G1166" s="708"/>
      <c r="H1166" s="708"/>
      <c r="I1166" s="708"/>
      <c r="J1166" s="708"/>
      <c r="K1166" s="708"/>
      <c r="L1166" s="708"/>
      <c r="M1166" s="708"/>
      <c r="N1166" s="708"/>
      <c r="O1166" s="708"/>
      <c r="P1166" s="708"/>
      <c r="Q1166" s="708"/>
      <c r="R1166" s="708"/>
      <c r="S1166" s="708"/>
      <c r="T1166" s="708"/>
      <c r="U1166" s="708"/>
      <c r="V1166" s="708"/>
      <c r="W1166" s="708"/>
      <c r="X1166" s="708"/>
      <c r="Y1166" s="708"/>
      <c r="Z1166" s="708"/>
      <c r="AA1166" s="708"/>
      <c r="AB1166" s="708"/>
      <c r="AC1166" s="708"/>
      <c r="AD1166" s="708"/>
      <c r="AE1166" s="708"/>
      <c r="AF1166" s="708"/>
      <c r="AG1166" s="708"/>
      <c r="AH1166" s="708"/>
      <c r="AI1166" s="708"/>
      <c r="AJ1166" s="708"/>
      <c r="AK1166" s="708"/>
      <c r="AL1166" s="708"/>
      <c r="AM1166" s="708"/>
      <c r="AN1166" s="708"/>
      <c r="AO1166" s="708"/>
      <c r="AP1166" s="708"/>
      <c r="AQ1166" s="708"/>
      <c r="AR1166" s="708"/>
      <c r="AS1166" s="708"/>
      <c r="AT1166" s="708"/>
      <c r="AU1166" s="708"/>
      <c r="AV1166" s="708"/>
      <c r="AW1166" s="708"/>
      <c r="AX1166" s="708"/>
      <c r="AY1166" s="708"/>
      <c r="AZ1166" s="708"/>
      <c r="BA1166" s="708"/>
      <c r="BB1166" s="708"/>
      <c r="BC1166" s="708"/>
      <c r="BD1166" s="708"/>
      <c r="BE1166" s="708"/>
      <c r="BF1166" s="708"/>
      <c r="BG1166" s="708"/>
      <c r="BH1166" s="708"/>
      <c r="BI1166" s="708"/>
      <c r="BJ1166" s="708"/>
      <c r="BK1166" s="708"/>
      <c r="BL1166" s="708"/>
      <c r="BM1166" s="708"/>
    </row>
    <row r="1167">
      <c r="A1167" s="704"/>
      <c r="B1167" s="708"/>
      <c r="C1167" s="765"/>
      <c r="D1167" s="708"/>
      <c r="E1167" s="708"/>
      <c r="F1167" s="708"/>
      <c r="G1167" s="708"/>
      <c r="H1167" s="708"/>
      <c r="I1167" s="708"/>
      <c r="J1167" s="708"/>
      <c r="K1167" s="708"/>
      <c r="L1167" s="708"/>
      <c r="M1167" s="708"/>
      <c r="N1167" s="708"/>
      <c r="O1167" s="708"/>
      <c r="P1167" s="708"/>
      <c r="Q1167" s="708"/>
      <c r="R1167" s="708"/>
      <c r="S1167" s="708"/>
      <c r="T1167" s="708"/>
      <c r="U1167" s="708"/>
      <c r="V1167" s="708"/>
      <c r="W1167" s="708"/>
      <c r="X1167" s="708"/>
      <c r="Y1167" s="708"/>
      <c r="Z1167" s="708"/>
      <c r="AA1167" s="708"/>
      <c r="AB1167" s="708"/>
      <c r="AC1167" s="708"/>
      <c r="AD1167" s="708"/>
      <c r="AE1167" s="708"/>
      <c r="AF1167" s="708"/>
      <c r="AG1167" s="708"/>
      <c r="AH1167" s="708"/>
      <c r="AI1167" s="708"/>
      <c r="AJ1167" s="708"/>
      <c r="AK1167" s="708"/>
      <c r="AL1167" s="708"/>
      <c r="AM1167" s="708"/>
      <c r="AN1167" s="708"/>
      <c r="AO1167" s="708"/>
      <c r="AP1167" s="708"/>
      <c r="AQ1167" s="708"/>
      <c r="AR1167" s="708"/>
      <c r="AS1167" s="708"/>
      <c r="AT1167" s="708"/>
      <c r="AU1167" s="708"/>
      <c r="AV1167" s="708"/>
      <c r="AW1167" s="708"/>
      <c r="AX1167" s="708"/>
      <c r="AY1167" s="708"/>
      <c r="AZ1167" s="708"/>
      <c r="BA1167" s="708"/>
      <c r="BB1167" s="708"/>
      <c r="BC1167" s="708"/>
      <c r="BD1167" s="708"/>
      <c r="BE1167" s="708"/>
      <c r="BF1167" s="708"/>
      <c r="BG1167" s="708"/>
      <c r="BH1167" s="708"/>
      <c r="BI1167" s="708"/>
      <c r="BJ1167" s="708"/>
      <c r="BK1167" s="708"/>
      <c r="BL1167" s="708"/>
      <c r="BM1167" s="708"/>
    </row>
    <row r="1168">
      <c r="A1168" s="704"/>
      <c r="B1168" s="708"/>
      <c r="C1168" s="765"/>
      <c r="D1168" s="708"/>
      <c r="E1168" s="708"/>
      <c r="F1168" s="708"/>
      <c r="G1168" s="708"/>
      <c r="H1168" s="708"/>
      <c r="I1168" s="708"/>
      <c r="J1168" s="708"/>
      <c r="K1168" s="708"/>
      <c r="L1168" s="708"/>
      <c r="M1168" s="708"/>
      <c r="N1168" s="708"/>
      <c r="O1168" s="708"/>
      <c r="P1168" s="708"/>
      <c r="Q1168" s="708"/>
      <c r="R1168" s="708"/>
      <c r="S1168" s="708"/>
      <c r="T1168" s="708"/>
      <c r="U1168" s="708"/>
      <c r="V1168" s="708"/>
      <c r="W1168" s="708"/>
      <c r="X1168" s="708"/>
      <c r="Y1168" s="708"/>
      <c r="Z1168" s="708"/>
      <c r="AA1168" s="708"/>
      <c r="AB1168" s="708"/>
      <c r="AC1168" s="708"/>
      <c r="AD1168" s="708"/>
      <c r="AE1168" s="708"/>
      <c r="AF1168" s="708"/>
      <c r="AG1168" s="708"/>
      <c r="AH1168" s="708"/>
      <c r="AI1168" s="708"/>
      <c r="AJ1168" s="708"/>
      <c r="AK1168" s="708"/>
      <c r="AL1168" s="708"/>
      <c r="AM1168" s="708"/>
      <c r="AN1168" s="708"/>
      <c r="AO1168" s="708"/>
      <c r="AP1168" s="708"/>
      <c r="AQ1168" s="708"/>
      <c r="AR1168" s="708"/>
      <c r="AS1168" s="708"/>
      <c r="AT1168" s="708"/>
      <c r="AU1168" s="708"/>
      <c r="AV1168" s="708"/>
      <c r="AW1168" s="708"/>
      <c r="AX1168" s="708"/>
      <c r="AY1168" s="708"/>
      <c r="AZ1168" s="708"/>
      <c r="BA1168" s="708"/>
      <c r="BB1168" s="708"/>
      <c r="BC1168" s="708"/>
      <c r="BD1168" s="708"/>
      <c r="BE1168" s="708"/>
      <c r="BF1168" s="708"/>
      <c r="BG1168" s="708"/>
      <c r="BH1168" s="708"/>
      <c r="BI1168" s="708"/>
      <c r="BJ1168" s="708"/>
      <c r="BK1168" s="708"/>
      <c r="BL1168" s="708"/>
      <c r="BM1168" s="708"/>
    </row>
    <row r="1169">
      <c r="A1169" s="704"/>
      <c r="B1169" s="708"/>
      <c r="C1169" s="765"/>
      <c r="D1169" s="708"/>
      <c r="E1169" s="708"/>
      <c r="F1169" s="708"/>
      <c r="G1169" s="708"/>
      <c r="H1169" s="708"/>
      <c r="I1169" s="708"/>
      <c r="J1169" s="708"/>
      <c r="K1169" s="708"/>
      <c r="L1169" s="708"/>
      <c r="M1169" s="708"/>
      <c r="N1169" s="708"/>
      <c r="O1169" s="708"/>
      <c r="P1169" s="708"/>
      <c r="Q1169" s="708"/>
      <c r="R1169" s="708"/>
      <c r="S1169" s="708"/>
      <c r="T1169" s="708"/>
      <c r="U1169" s="708"/>
      <c r="V1169" s="708"/>
      <c r="W1169" s="708"/>
      <c r="X1169" s="708"/>
      <c r="Y1169" s="708"/>
      <c r="Z1169" s="708"/>
      <c r="AA1169" s="708"/>
      <c r="AB1169" s="708"/>
      <c r="AC1169" s="708"/>
      <c r="AD1169" s="708"/>
      <c r="AE1169" s="708"/>
      <c r="AF1169" s="708"/>
      <c r="AG1169" s="708"/>
      <c r="AH1169" s="708"/>
      <c r="AI1169" s="708"/>
      <c r="AJ1169" s="708"/>
      <c r="AK1169" s="708"/>
      <c r="AL1169" s="708"/>
      <c r="AM1169" s="708"/>
      <c r="AN1169" s="708"/>
      <c r="AO1169" s="708"/>
      <c r="AP1169" s="708"/>
      <c r="AQ1169" s="708"/>
      <c r="AR1169" s="708"/>
      <c r="AS1169" s="708"/>
      <c r="AT1169" s="708"/>
      <c r="AU1169" s="708"/>
      <c r="AV1169" s="708"/>
      <c r="AW1169" s="708"/>
      <c r="AX1169" s="708"/>
      <c r="AY1169" s="708"/>
      <c r="AZ1169" s="708"/>
      <c r="BA1169" s="708"/>
      <c r="BB1169" s="708"/>
      <c r="BC1169" s="708"/>
      <c r="BD1169" s="708"/>
      <c r="BE1169" s="708"/>
      <c r="BF1169" s="708"/>
      <c r="BG1169" s="708"/>
      <c r="BH1169" s="708"/>
      <c r="BI1169" s="708"/>
      <c r="BJ1169" s="708"/>
      <c r="BK1169" s="708"/>
      <c r="BL1169" s="708"/>
      <c r="BM1169" s="708"/>
    </row>
    <row r="1170">
      <c r="A1170" s="704"/>
      <c r="B1170" s="708"/>
      <c r="C1170" s="765"/>
      <c r="D1170" s="708"/>
      <c r="E1170" s="708"/>
      <c r="F1170" s="708"/>
      <c r="G1170" s="708"/>
      <c r="H1170" s="708"/>
      <c r="I1170" s="708"/>
      <c r="J1170" s="708"/>
      <c r="K1170" s="708"/>
      <c r="L1170" s="708"/>
      <c r="M1170" s="708"/>
      <c r="N1170" s="708"/>
      <c r="O1170" s="708"/>
      <c r="P1170" s="708"/>
      <c r="Q1170" s="708"/>
      <c r="R1170" s="708"/>
      <c r="S1170" s="708"/>
      <c r="T1170" s="708"/>
      <c r="U1170" s="708"/>
      <c r="V1170" s="708"/>
      <c r="W1170" s="708"/>
      <c r="X1170" s="708"/>
      <c r="Y1170" s="708"/>
      <c r="Z1170" s="708"/>
      <c r="AA1170" s="708"/>
      <c r="AB1170" s="708"/>
      <c r="AC1170" s="708"/>
      <c r="AD1170" s="708"/>
      <c r="AE1170" s="708"/>
      <c r="AF1170" s="708"/>
      <c r="AG1170" s="708"/>
      <c r="AH1170" s="708"/>
      <c r="AI1170" s="708"/>
      <c r="AJ1170" s="708"/>
      <c r="AK1170" s="708"/>
      <c r="AL1170" s="708"/>
      <c r="AM1170" s="708"/>
      <c r="AN1170" s="708"/>
      <c r="AO1170" s="708"/>
      <c r="AP1170" s="708"/>
      <c r="AQ1170" s="708"/>
      <c r="AR1170" s="708"/>
      <c r="AS1170" s="708"/>
      <c r="AT1170" s="708"/>
      <c r="AU1170" s="708"/>
      <c r="AV1170" s="708"/>
      <c r="AW1170" s="708"/>
      <c r="AX1170" s="708"/>
      <c r="AY1170" s="708"/>
      <c r="AZ1170" s="708"/>
      <c r="BA1170" s="708"/>
      <c r="BB1170" s="708"/>
      <c r="BC1170" s="708"/>
      <c r="BD1170" s="708"/>
      <c r="BE1170" s="708"/>
      <c r="BF1170" s="708"/>
      <c r="BG1170" s="708"/>
      <c r="BH1170" s="708"/>
      <c r="BI1170" s="708"/>
      <c r="BJ1170" s="708"/>
      <c r="BK1170" s="708"/>
      <c r="BL1170" s="708"/>
      <c r="BM1170" s="708"/>
    </row>
    <row r="1171">
      <c r="A1171" s="704"/>
      <c r="B1171" s="708"/>
      <c r="C1171" s="765"/>
      <c r="D1171" s="708"/>
      <c r="E1171" s="708"/>
      <c r="F1171" s="708"/>
      <c r="G1171" s="708"/>
      <c r="H1171" s="708"/>
      <c r="I1171" s="708"/>
      <c r="J1171" s="708"/>
      <c r="K1171" s="708"/>
      <c r="L1171" s="708"/>
      <c r="M1171" s="708"/>
      <c r="N1171" s="708"/>
      <c r="O1171" s="708"/>
      <c r="P1171" s="708"/>
      <c r="Q1171" s="708"/>
      <c r="R1171" s="708"/>
      <c r="S1171" s="708"/>
      <c r="T1171" s="708"/>
      <c r="U1171" s="708"/>
      <c r="V1171" s="708"/>
      <c r="W1171" s="708"/>
      <c r="X1171" s="708"/>
      <c r="Y1171" s="708"/>
      <c r="Z1171" s="708"/>
      <c r="AA1171" s="708"/>
      <c r="AB1171" s="708"/>
      <c r="AC1171" s="708"/>
      <c r="AD1171" s="708"/>
      <c r="AE1171" s="708"/>
      <c r="AF1171" s="708"/>
      <c r="AG1171" s="708"/>
      <c r="AH1171" s="708"/>
      <c r="AI1171" s="708"/>
      <c r="AJ1171" s="708"/>
      <c r="AK1171" s="708"/>
      <c r="AL1171" s="708"/>
      <c r="AM1171" s="708"/>
      <c r="AN1171" s="708"/>
      <c r="AO1171" s="708"/>
      <c r="AP1171" s="708"/>
      <c r="AQ1171" s="708"/>
      <c r="AR1171" s="708"/>
      <c r="AS1171" s="708"/>
      <c r="AT1171" s="708"/>
      <c r="AU1171" s="708"/>
      <c r="AV1171" s="708"/>
      <c r="AW1171" s="708"/>
      <c r="AX1171" s="708"/>
      <c r="AY1171" s="708"/>
      <c r="AZ1171" s="708"/>
      <c r="BA1171" s="708"/>
      <c r="BB1171" s="708"/>
      <c r="BC1171" s="708"/>
      <c r="BD1171" s="708"/>
      <c r="BE1171" s="708"/>
      <c r="BF1171" s="708"/>
      <c r="BG1171" s="708"/>
      <c r="BH1171" s="708"/>
      <c r="BI1171" s="708"/>
      <c r="BJ1171" s="708"/>
      <c r="BK1171" s="708"/>
      <c r="BL1171" s="708"/>
      <c r="BM1171" s="708"/>
    </row>
    <row r="1172">
      <c r="A1172" s="704"/>
      <c r="B1172" s="708"/>
      <c r="C1172" s="765"/>
      <c r="D1172" s="708"/>
      <c r="E1172" s="708"/>
      <c r="F1172" s="708"/>
      <c r="G1172" s="708"/>
      <c r="H1172" s="708"/>
      <c r="I1172" s="708"/>
      <c r="J1172" s="708"/>
      <c r="K1172" s="708"/>
      <c r="L1172" s="708"/>
      <c r="M1172" s="708"/>
      <c r="N1172" s="708"/>
      <c r="O1172" s="708"/>
      <c r="P1172" s="708"/>
      <c r="Q1172" s="708"/>
      <c r="R1172" s="708"/>
      <c r="S1172" s="708"/>
      <c r="T1172" s="708"/>
      <c r="U1172" s="708"/>
      <c r="V1172" s="708"/>
      <c r="W1172" s="708"/>
      <c r="X1172" s="708"/>
      <c r="Y1172" s="708"/>
      <c r="Z1172" s="708"/>
      <c r="AA1172" s="708"/>
      <c r="AB1172" s="708"/>
      <c r="AC1172" s="708"/>
      <c r="AD1172" s="708"/>
      <c r="AE1172" s="708"/>
      <c r="AF1172" s="708"/>
      <c r="AG1172" s="708"/>
      <c r="AH1172" s="708"/>
      <c r="AI1172" s="708"/>
      <c r="AJ1172" s="708"/>
      <c r="AK1172" s="708"/>
      <c r="AL1172" s="708"/>
      <c r="AM1172" s="708"/>
      <c r="AN1172" s="708"/>
      <c r="AO1172" s="708"/>
      <c r="AP1172" s="708"/>
      <c r="AQ1172" s="708"/>
      <c r="AR1172" s="708"/>
      <c r="AS1172" s="708"/>
      <c r="AT1172" s="708"/>
      <c r="AU1172" s="708"/>
      <c r="AV1172" s="708"/>
      <c r="AW1172" s="708"/>
      <c r="AX1172" s="708"/>
      <c r="AY1172" s="708"/>
      <c r="AZ1172" s="708"/>
      <c r="BA1172" s="708"/>
      <c r="BB1172" s="708"/>
      <c r="BC1172" s="708"/>
      <c r="BD1172" s="708"/>
      <c r="BE1172" s="708"/>
      <c r="BF1172" s="708"/>
      <c r="BG1172" s="708"/>
      <c r="BH1172" s="708"/>
      <c r="BI1172" s="708"/>
      <c r="BJ1172" s="708"/>
      <c r="BK1172" s="708"/>
      <c r="BL1172" s="708"/>
      <c r="BM1172" s="708"/>
    </row>
    <row r="1173">
      <c r="A1173" s="704"/>
      <c r="B1173" s="708"/>
      <c r="C1173" s="765"/>
      <c r="D1173" s="708"/>
      <c r="E1173" s="708"/>
      <c r="F1173" s="708"/>
      <c r="G1173" s="708"/>
      <c r="H1173" s="708"/>
      <c r="I1173" s="708"/>
      <c r="J1173" s="708"/>
      <c r="K1173" s="708"/>
      <c r="L1173" s="708"/>
      <c r="M1173" s="708"/>
      <c r="N1173" s="708"/>
      <c r="O1173" s="708"/>
      <c r="P1173" s="708"/>
      <c r="Q1173" s="708"/>
      <c r="R1173" s="708"/>
      <c r="S1173" s="708"/>
      <c r="T1173" s="708"/>
      <c r="U1173" s="708"/>
      <c r="V1173" s="708"/>
      <c r="W1173" s="708"/>
      <c r="X1173" s="708"/>
      <c r="Y1173" s="708"/>
      <c r="Z1173" s="708"/>
      <c r="AA1173" s="708"/>
      <c r="AB1173" s="708"/>
      <c r="AC1173" s="708"/>
      <c r="AD1173" s="708"/>
      <c r="AE1173" s="708"/>
      <c r="AF1173" s="708"/>
      <c r="AG1173" s="708"/>
      <c r="AH1173" s="708"/>
      <c r="AI1173" s="708"/>
      <c r="AJ1173" s="708"/>
      <c r="AK1173" s="708"/>
      <c r="AL1173" s="708"/>
      <c r="AM1173" s="708"/>
      <c r="AN1173" s="708"/>
      <c r="AO1173" s="708"/>
      <c r="AP1173" s="708"/>
      <c r="AQ1173" s="708"/>
      <c r="AR1173" s="708"/>
      <c r="AS1173" s="708"/>
      <c r="AT1173" s="708"/>
      <c r="AU1173" s="708"/>
      <c r="AV1173" s="708"/>
      <c r="AW1173" s="708"/>
      <c r="AX1173" s="708"/>
      <c r="AY1173" s="708"/>
      <c r="AZ1173" s="708"/>
      <c r="BA1173" s="708"/>
      <c r="BB1173" s="708"/>
      <c r="BC1173" s="708"/>
      <c r="BD1173" s="708"/>
      <c r="BE1173" s="708"/>
      <c r="BF1173" s="708"/>
      <c r="BG1173" s="708"/>
      <c r="BH1173" s="708"/>
      <c r="BI1173" s="708"/>
      <c r="BJ1173" s="708"/>
      <c r="BK1173" s="708"/>
      <c r="BL1173" s="708"/>
      <c r="BM1173" s="708"/>
    </row>
    <row r="1174">
      <c r="A1174" s="704"/>
      <c r="B1174" s="708"/>
      <c r="C1174" s="765"/>
      <c r="D1174" s="708"/>
      <c r="E1174" s="708"/>
      <c r="F1174" s="708"/>
      <c r="G1174" s="708"/>
      <c r="H1174" s="708"/>
      <c r="I1174" s="708"/>
      <c r="J1174" s="708"/>
      <c r="K1174" s="708"/>
      <c r="L1174" s="708"/>
      <c r="M1174" s="708"/>
      <c r="N1174" s="708"/>
      <c r="O1174" s="708"/>
      <c r="P1174" s="708"/>
      <c r="Q1174" s="708"/>
      <c r="R1174" s="708"/>
      <c r="S1174" s="708"/>
      <c r="T1174" s="708"/>
      <c r="U1174" s="708"/>
      <c r="V1174" s="708"/>
      <c r="W1174" s="708"/>
      <c r="X1174" s="708"/>
      <c r="Y1174" s="708"/>
      <c r="Z1174" s="708"/>
      <c r="AA1174" s="708"/>
      <c r="AB1174" s="708"/>
      <c r="AC1174" s="708"/>
      <c r="AD1174" s="708"/>
      <c r="AE1174" s="708"/>
      <c r="AF1174" s="708"/>
      <c r="AG1174" s="708"/>
      <c r="AH1174" s="708"/>
      <c r="AI1174" s="708"/>
      <c r="AJ1174" s="708"/>
      <c r="AK1174" s="708"/>
      <c r="AL1174" s="708"/>
      <c r="AM1174" s="708"/>
      <c r="AN1174" s="708"/>
      <c r="AO1174" s="708"/>
      <c r="AP1174" s="708"/>
      <c r="AQ1174" s="708"/>
      <c r="AR1174" s="708"/>
      <c r="AS1174" s="708"/>
      <c r="AT1174" s="708"/>
      <c r="AU1174" s="708"/>
      <c r="AV1174" s="708"/>
      <c r="AW1174" s="708"/>
      <c r="AX1174" s="708"/>
      <c r="AY1174" s="708"/>
      <c r="AZ1174" s="708"/>
      <c r="BA1174" s="708"/>
      <c r="BB1174" s="708"/>
      <c r="BC1174" s="708"/>
      <c r="BD1174" s="708"/>
      <c r="BE1174" s="708"/>
      <c r="BF1174" s="708"/>
      <c r="BG1174" s="708"/>
      <c r="BH1174" s="708"/>
      <c r="BI1174" s="708"/>
      <c r="BJ1174" s="708"/>
      <c r="BK1174" s="708"/>
      <c r="BL1174" s="708"/>
      <c r="BM1174" s="708"/>
    </row>
    <row r="1175">
      <c r="A1175" s="704"/>
      <c r="B1175" s="708"/>
      <c r="C1175" s="765"/>
      <c r="D1175" s="708"/>
      <c r="E1175" s="708"/>
      <c r="F1175" s="708"/>
      <c r="G1175" s="708"/>
      <c r="H1175" s="708"/>
      <c r="I1175" s="708"/>
      <c r="J1175" s="708"/>
      <c r="K1175" s="708"/>
      <c r="L1175" s="708"/>
      <c r="M1175" s="708"/>
      <c r="N1175" s="708"/>
      <c r="O1175" s="708"/>
      <c r="P1175" s="708"/>
      <c r="Q1175" s="708"/>
      <c r="R1175" s="708"/>
      <c r="S1175" s="708"/>
      <c r="T1175" s="708"/>
      <c r="U1175" s="708"/>
      <c r="V1175" s="708"/>
      <c r="W1175" s="708"/>
      <c r="X1175" s="708"/>
      <c r="Y1175" s="708"/>
      <c r="Z1175" s="708"/>
      <c r="AA1175" s="708"/>
      <c r="AB1175" s="708"/>
      <c r="AC1175" s="708"/>
      <c r="AD1175" s="708"/>
      <c r="AE1175" s="708"/>
      <c r="AF1175" s="708"/>
      <c r="AG1175" s="708"/>
      <c r="AH1175" s="708"/>
      <c r="AI1175" s="708"/>
      <c r="AJ1175" s="708"/>
      <c r="AK1175" s="708"/>
      <c r="AL1175" s="708"/>
      <c r="AM1175" s="708"/>
      <c r="AN1175" s="708"/>
      <c r="AO1175" s="708"/>
      <c r="AP1175" s="708"/>
      <c r="AQ1175" s="708"/>
      <c r="AR1175" s="708"/>
      <c r="AS1175" s="708"/>
      <c r="AT1175" s="708"/>
      <c r="AU1175" s="708"/>
      <c r="AV1175" s="708"/>
      <c r="AW1175" s="708"/>
      <c r="AX1175" s="708"/>
      <c r="AY1175" s="708"/>
      <c r="AZ1175" s="708"/>
      <c r="BA1175" s="708"/>
      <c r="BB1175" s="708"/>
      <c r="BC1175" s="708"/>
      <c r="BD1175" s="708"/>
      <c r="BE1175" s="708"/>
      <c r="BF1175" s="708"/>
      <c r="BG1175" s="708"/>
      <c r="BH1175" s="708"/>
      <c r="BI1175" s="708"/>
      <c r="BJ1175" s="708"/>
      <c r="BK1175" s="708"/>
      <c r="BL1175" s="708"/>
      <c r="BM1175" s="708"/>
    </row>
    <row r="1176">
      <c r="A1176" s="704"/>
      <c r="B1176" s="708"/>
      <c r="C1176" s="765"/>
      <c r="D1176" s="708"/>
      <c r="E1176" s="708"/>
      <c r="F1176" s="708"/>
      <c r="G1176" s="708"/>
      <c r="H1176" s="708"/>
      <c r="I1176" s="708"/>
      <c r="J1176" s="708"/>
      <c r="K1176" s="708"/>
      <c r="L1176" s="708"/>
      <c r="M1176" s="708"/>
      <c r="N1176" s="708"/>
      <c r="O1176" s="708"/>
      <c r="P1176" s="708"/>
      <c r="Q1176" s="708"/>
      <c r="R1176" s="708"/>
      <c r="S1176" s="708"/>
      <c r="T1176" s="708"/>
      <c r="U1176" s="708"/>
      <c r="V1176" s="708"/>
      <c r="W1176" s="708"/>
      <c r="X1176" s="708"/>
      <c r="Y1176" s="708"/>
      <c r="Z1176" s="708"/>
      <c r="AA1176" s="708"/>
      <c r="AB1176" s="708"/>
      <c r="AC1176" s="708"/>
      <c r="AD1176" s="708"/>
      <c r="AE1176" s="708"/>
      <c r="AF1176" s="708"/>
      <c r="AG1176" s="708"/>
      <c r="AH1176" s="708"/>
      <c r="AI1176" s="708"/>
      <c r="AJ1176" s="708"/>
      <c r="AK1176" s="708"/>
      <c r="AL1176" s="708"/>
      <c r="AM1176" s="708"/>
      <c r="AN1176" s="708"/>
      <c r="AO1176" s="708"/>
      <c r="AP1176" s="708"/>
      <c r="AQ1176" s="708"/>
      <c r="AR1176" s="708"/>
      <c r="AS1176" s="708"/>
      <c r="AT1176" s="708"/>
      <c r="AU1176" s="708"/>
      <c r="AV1176" s="708"/>
      <c r="AW1176" s="708"/>
      <c r="AX1176" s="708"/>
      <c r="AY1176" s="708"/>
      <c r="AZ1176" s="708"/>
      <c r="BA1176" s="708"/>
      <c r="BB1176" s="708"/>
      <c r="BC1176" s="708"/>
      <c r="BD1176" s="708"/>
      <c r="BE1176" s="708"/>
      <c r="BF1176" s="708"/>
      <c r="BG1176" s="708"/>
      <c r="BH1176" s="708"/>
      <c r="BI1176" s="708"/>
      <c r="BJ1176" s="708"/>
      <c r="BK1176" s="708"/>
      <c r="BL1176" s="708"/>
      <c r="BM1176" s="708"/>
    </row>
    <row r="1177">
      <c r="A1177" s="704"/>
      <c r="B1177" s="708"/>
      <c r="C1177" s="765"/>
      <c r="D1177" s="708"/>
      <c r="E1177" s="708"/>
      <c r="F1177" s="708"/>
      <c r="G1177" s="708"/>
      <c r="H1177" s="708"/>
      <c r="I1177" s="708"/>
      <c r="J1177" s="708"/>
      <c r="K1177" s="708"/>
      <c r="L1177" s="708"/>
      <c r="M1177" s="708"/>
      <c r="N1177" s="708"/>
      <c r="O1177" s="708"/>
      <c r="P1177" s="708"/>
      <c r="Q1177" s="708"/>
      <c r="R1177" s="708"/>
      <c r="S1177" s="708"/>
      <c r="T1177" s="708"/>
      <c r="U1177" s="708"/>
      <c r="V1177" s="708"/>
      <c r="W1177" s="708"/>
      <c r="X1177" s="708"/>
      <c r="Y1177" s="708"/>
      <c r="Z1177" s="708"/>
      <c r="AA1177" s="708"/>
      <c r="AB1177" s="708"/>
      <c r="AC1177" s="708"/>
      <c r="AD1177" s="708"/>
      <c r="AE1177" s="708"/>
      <c r="AF1177" s="708"/>
      <c r="AG1177" s="708"/>
      <c r="AH1177" s="708"/>
      <c r="AI1177" s="708"/>
      <c r="AJ1177" s="708"/>
      <c r="AK1177" s="708"/>
      <c r="AL1177" s="708"/>
      <c r="AM1177" s="708"/>
      <c r="AN1177" s="708"/>
      <c r="AO1177" s="708"/>
      <c r="AP1177" s="708"/>
      <c r="AQ1177" s="708"/>
      <c r="AR1177" s="708"/>
      <c r="AS1177" s="708"/>
      <c r="AT1177" s="708"/>
      <c r="AU1177" s="708"/>
      <c r="AV1177" s="708"/>
      <c r="AW1177" s="708"/>
      <c r="AX1177" s="708"/>
      <c r="AY1177" s="708"/>
      <c r="AZ1177" s="708"/>
      <c r="BA1177" s="708"/>
      <c r="BB1177" s="708"/>
      <c r="BC1177" s="708"/>
      <c r="BD1177" s="708"/>
      <c r="BE1177" s="708"/>
      <c r="BF1177" s="708"/>
      <c r="BG1177" s="708"/>
      <c r="BH1177" s="708"/>
      <c r="BI1177" s="708"/>
      <c r="BJ1177" s="708"/>
      <c r="BK1177" s="708"/>
      <c r="BL1177" s="708"/>
      <c r="BM1177" s="708"/>
    </row>
    <row r="1178">
      <c r="A1178" s="704"/>
      <c r="B1178" s="708"/>
      <c r="C1178" s="765"/>
      <c r="D1178" s="708"/>
      <c r="E1178" s="708"/>
      <c r="F1178" s="708"/>
      <c r="G1178" s="708"/>
      <c r="H1178" s="708"/>
      <c r="I1178" s="708"/>
      <c r="J1178" s="708"/>
      <c r="K1178" s="708"/>
      <c r="L1178" s="708"/>
      <c r="M1178" s="708"/>
      <c r="N1178" s="708"/>
      <c r="O1178" s="708"/>
      <c r="P1178" s="708"/>
      <c r="Q1178" s="708"/>
      <c r="R1178" s="708"/>
      <c r="S1178" s="708"/>
      <c r="T1178" s="708"/>
      <c r="U1178" s="708"/>
      <c r="V1178" s="708"/>
      <c r="W1178" s="708"/>
      <c r="X1178" s="708"/>
      <c r="Y1178" s="708"/>
      <c r="Z1178" s="708"/>
      <c r="AA1178" s="708"/>
      <c r="AB1178" s="708"/>
      <c r="AC1178" s="708"/>
      <c r="AD1178" s="708"/>
      <c r="AE1178" s="708"/>
      <c r="AF1178" s="708"/>
      <c r="AG1178" s="708"/>
      <c r="AH1178" s="708"/>
      <c r="AI1178" s="708"/>
      <c r="AJ1178" s="708"/>
      <c r="AK1178" s="708"/>
      <c r="AL1178" s="708"/>
      <c r="AM1178" s="708"/>
      <c r="AN1178" s="708"/>
      <c r="AO1178" s="708"/>
      <c r="AP1178" s="708"/>
      <c r="AQ1178" s="708"/>
      <c r="AR1178" s="708"/>
      <c r="AS1178" s="708"/>
      <c r="AT1178" s="708"/>
      <c r="AU1178" s="708"/>
      <c r="AV1178" s="708"/>
      <c r="AW1178" s="708"/>
      <c r="AX1178" s="708"/>
      <c r="AY1178" s="708"/>
      <c r="AZ1178" s="708"/>
      <c r="BA1178" s="708"/>
      <c r="BB1178" s="708"/>
      <c r="BC1178" s="708"/>
      <c r="BD1178" s="708"/>
      <c r="BE1178" s="708"/>
      <c r="BF1178" s="708"/>
      <c r="BG1178" s="708"/>
      <c r="BH1178" s="708"/>
      <c r="BI1178" s="708"/>
      <c r="BJ1178" s="708"/>
      <c r="BK1178" s="708"/>
      <c r="BL1178" s="708"/>
      <c r="BM1178" s="708"/>
    </row>
    <row r="1179">
      <c r="A1179" s="704"/>
      <c r="B1179" s="708"/>
      <c r="C1179" s="765"/>
      <c r="D1179" s="708"/>
      <c r="E1179" s="708"/>
      <c r="F1179" s="708"/>
      <c r="G1179" s="708"/>
      <c r="H1179" s="708"/>
      <c r="I1179" s="708"/>
      <c r="J1179" s="708"/>
      <c r="K1179" s="708"/>
      <c r="L1179" s="708"/>
      <c r="M1179" s="708"/>
      <c r="N1179" s="708"/>
      <c r="O1179" s="708"/>
      <c r="P1179" s="708"/>
      <c r="Q1179" s="708"/>
      <c r="R1179" s="708"/>
      <c r="S1179" s="708"/>
      <c r="T1179" s="708"/>
      <c r="U1179" s="708"/>
      <c r="V1179" s="708"/>
      <c r="W1179" s="708"/>
      <c r="X1179" s="708"/>
      <c r="Y1179" s="708"/>
      <c r="Z1179" s="708"/>
      <c r="AA1179" s="708"/>
      <c r="AB1179" s="708"/>
      <c r="AC1179" s="708"/>
      <c r="AD1179" s="708"/>
      <c r="AE1179" s="708"/>
      <c r="AF1179" s="708"/>
      <c r="AG1179" s="708"/>
      <c r="AH1179" s="708"/>
      <c r="AI1179" s="708"/>
      <c r="AJ1179" s="708"/>
      <c r="AK1179" s="708"/>
      <c r="AL1179" s="708"/>
      <c r="AM1179" s="708"/>
      <c r="AN1179" s="708"/>
      <c r="AO1179" s="708"/>
      <c r="AP1179" s="708"/>
      <c r="AQ1179" s="708"/>
      <c r="AR1179" s="708"/>
      <c r="AS1179" s="708"/>
      <c r="AT1179" s="708"/>
      <c r="AU1179" s="708"/>
      <c r="AV1179" s="708"/>
      <c r="AW1179" s="708"/>
      <c r="AX1179" s="708"/>
      <c r="AY1179" s="708"/>
      <c r="AZ1179" s="708"/>
      <c r="BA1179" s="708"/>
      <c r="BB1179" s="708"/>
      <c r="BC1179" s="708"/>
      <c r="BD1179" s="708"/>
      <c r="BE1179" s="708"/>
      <c r="BF1179" s="708"/>
      <c r="BG1179" s="708"/>
      <c r="BH1179" s="708"/>
      <c r="BI1179" s="708"/>
      <c r="BJ1179" s="708"/>
      <c r="BK1179" s="708"/>
      <c r="BL1179" s="708"/>
      <c r="BM1179" s="708"/>
    </row>
    <row r="1180">
      <c r="A1180" s="704"/>
      <c r="B1180" s="708"/>
      <c r="C1180" s="765"/>
      <c r="D1180" s="708"/>
      <c r="E1180" s="708"/>
      <c r="F1180" s="708"/>
      <c r="G1180" s="708"/>
      <c r="H1180" s="708"/>
      <c r="I1180" s="708"/>
      <c r="J1180" s="708"/>
      <c r="K1180" s="708"/>
      <c r="L1180" s="708"/>
      <c r="M1180" s="708"/>
      <c r="N1180" s="708"/>
      <c r="O1180" s="708"/>
      <c r="P1180" s="708"/>
      <c r="Q1180" s="708"/>
      <c r="R1180" s="708"/>
      <c r="S1180" s="708"/>
      <c r="T1180" s="708"/>
      <c r="U1180" s="708"/>
      <c r="V1180" s="708"/>
      <c r="W1180" s="708"/>
      <c r="X1180" s="708"/>
      <c r="Y1180" s="708"/>
      <c r="Z1180" s="708"/>
      <c r="AA1180" s="708"/>
      <c r="AB1180" s="708"/>
      <c r="AC1180" s="708"/>
      <c r="AD1180" s="708"/>
      <c r="AE1180" s="708"/>
      <c r="AF1180" s="708"/>
      <c r="AG1180" s="708"/>
      <c r="AH1180" s="708"/>
      <c r="AI1180" s="708"/>
      <c r="AJ1180" s="708"/>
      <c r="AK1180" s="708"/>
      <c r="AL1180" s="708"/>
      <c r="AM1180" s="708"/>
      <c r="AN1180" s="708"/>
      <c r="AO1180" s="708"/>
      <c r="AP1180" s="708"/>
      <c r="AQ1180" s="708"/>
      <c r="AR1180" s="708"/>
      <c r="AS1180" s="708"/>
      <c r="AT1180" s="708"/>
      <c r="AU1180" s="708"/>
      <c r="AV1180" s="708"/>
      <c r="AW1180" s="708"/>
      <c r="AX1180" s="708"/>
      <c r="AY1180" s="708"/>
      <c r="AZ1180" s="708"/>
      <c r="BA1180" s="708"/>
      <c r="BB1180" s="708"/>
      <c r="BC1180" s="708"/>
      <c r="BD1180" s="708"/>
      <c r="BE1180" s="708"/>
      <c r="BF1180" s="708"/>
      <c r="BG1180" s="708"/>
      <c r="BH1180" s="708"/>
      <c r="BI1180" s="708"/>
      <c r="BJ1180" s="708"/>
      <c r="BK1180" s="708"/>
      <c r="BL1180" s="708"/>
      <c r="BM1180" s="708"/>
    </row>
    <row r="1181">
      <c r="A1181" s="704"/>
      <c r="B1181" s="708"/>
      <c r="C1181" s="765"/>
      <c r="D1181" s="708"/>
      <c r="E1181" s="708"/>
      <c r="F1181" s="708"/>
      <c r="G1181" s="708"/>
      <c r="H1181" s="708"/>
      <c r="I1181" s="708"/>
      <c r="J1181" s="708"/>
      <c r="K1181" s="708"/>
      <c r="L1181" s="708"/>
      <c r="M1181" s="708"/>
      <c r="N1181" s="708"/>
      <c r="O1181" s="708"/>
      <c r="P1181" s="708"/>
      <c r="Q1181" s="708"/>
      <c r="R1181" s="708"/>
      <c r="S1181" s="708"/>
      <c r="T1181" s="708"/>
      <c r="U1181" s="708"/>
      <c r="V1181" s="708"/>
      <c r="W1181" s="708"/>
      <c r="X1181" s="708"/>
      <c r="Y1181" s="708"/>
      <c r="Z1181" s="708"/>
      <c r="AA1181" s="708"/>
      <c r="AB1181" s="708"/>
      <c r="AC1181" s="708"/>
      <c r="AD1181" s="708"/>
      <c r="AE1181" s="708"/>
      <c r="AF1181" s="708"/>
      <c r="AG1181" s="708"/>
      <c r="AH1181" s="708"/>
      <c r="AI1181" s="708"/>
      <c r="AJ1181" s="708"/>
      <c r="AK1181" s="708"/>
      <c r="AL1181" s="708"/>
      <c r="AM1181" s="708"/>
      <c r="AN1181" s="708"/>
      <c r="AO1181" s="708"/>
      <c r="AP1181" s="708"/>
      <c r="AQ1181" s="708"/>
      <c r="AR1181" s="708"/>
      <c r="AS1181" s="708"/>
      <c r="AT1181" s="708"/>
      <c r="AU1181" s="708"/>
      <c r="AV1181" s="708"/>
      <c r="AW1181" s="708"/>
      <c r="AX1181" s="708"/>
      <c r="AY1181" s="708"/>
      <c r="AZ1181" s="708"/>
      <c r="BA1181" s="708"/>
      <c r="BB1181" s="708"/>
      <c r="BC1181" s="708"/>
      <c r="BD1181" s="708"/>
      <c r="BE1181" s="708"/>
      <c r="BF1181" s="708"/>
      <c r="BG1181" s="708"/>
      <c r="BH1181" s="708"/>
      <c r="BI1181" s="708"/>
      <c r="BJ1181" s="708"/>
      <c r="BK1181" s="708"/>
      <c r="BL1181" s="708"/>
      <c r="BM1181" s="708"/>
    </row>
    <row r="1182">
      <c r="A1182" s="704"/>
      <c r="B1182" s="708"/>
      <c r="C1182" s="765"/>
      <c r="D1182" s="708"/>
      <c r="E1182" s="708"/>
      <c r="F1182" s="708"/>
      <c r="G1182" s="708"/>
      <c r="H1182" s="708"/>
      <c r="I1182" s="708"/>
      <c r="J1182" s="708"/>
      <c r="K1182" s="708"/>
      <c r="L1182" s="708"/>
      <c r="M1182" s="708"/>
      <c r="N1182" s="708"/>
      <c r="O1182" s="708"/>
      <c r="P1182" s="708"/>
      <c r="Q1182" s="708"/>
      <c r="R1182" s="708"/>
      <c r="S1182" s="708"/>
      <c r="T1182" s="708"/>
      <c r="U1182" s="708"/>
      <c r="V1182" s="708"/>
      <c r="W1182" s="708"/>
      <c r="X1182" s="708"/>
      <c r="Y1182" s="708"/>
      <c r="Z1182" s="708"/>
      <c r="AA1182" s="708"/>
      <c r="AB1182" s="708"/>
      <c r="AC1182" s="708"/>
      <c r="AD1182" s="708"/>
      <c r="AE1182" s="708"/>
      <c r="AF1182" s="708"/>
      <c r="AG1182" s="708"/>
      <c r="AH1182" s="708"/>
      <c r="AI1182" s="708"/>
      <c r="AJ1182" s="708"/>
      <c r="AK1182" s="708"/>
      <c r="AL1182" s="708"/>
      <c r="AM1182" s="708"/>
      <c r="AN1182" s="708"/>
      <c r="AO1182" s="708"/>
      <c r="AP1182" s="708"/>
      <c r="AQ1182" s="708"/>
      <c r="AR1182" s="708"/>
      <c r="AS1182" s="708"/>
      <c r="AT1182" s="708"/>
      <c r="AU1182" s="708"/>
      <c r="AV1182" s="708"/>
      <c r="AW1182" s="708"/>
      <c r="AX1182" s="708"/>
      <c r="AY1182" s="708"/>
      <c r="AZ1182" s="708"/>
      <c r="BA1182" s="708"/>
      <c r="BB1182" s="708"/>
      <c r="BC1182" s="708"/>
      <c r="BD1182" s="708"/>
      <c r="BE1182" s="708"/>
      <c r="BF1182" s="708"/>
      <c r="BG1182" s="708"/>
      <c r="BH1182" s="708"/>
      <c r="BI1182" s="708"/>
      <c r="BJ1182" s="708"/>
      <c r="BK1182" s="708"/>
      <c r="BL1182" s="708"/>
      <c r="BM1182" s="708"/>
    </row>
    <row r="1183">
      <c r="A1183" s="704"/>
      <c r="B1183" s="708"/>
      <c r="C1183" s="765"/>
      <c r="D1183" s="708"/>
      <c r="E1183" s="708"/>
      <c r="F1183" s="708"/>
      <c r="G1183" s="708"/>
      <c r="H1183" s="708"/>
      <c r="I1183" s="708"/>
      <c r="J1183" s="708"/>
      <c r="K1183" s="708"/>
      <c r="L1183" s="708"/>
      <c r="M1183" s="708"/>
      <c r="N1183" s="708"/>
      <c r="O1183" s="708"/>
      <c r="P1183" s="708"/>
      <c r="Q1183" s="708"/>
      <c r="R1183" s="708"/>
      <c r="S1183" s="708"/>
      <c r="T1183" s="708"/>
      <c r="U1183" s="708"/>
      <c r="V1183" s="708"/>
      <c r="W1183" s="708"/>
      <c r="X1183" s="708"/>
      <c r="Y1183" s="708"/>
      <c r="Z1183" s="708"/>
      <c r="AA1183" s="708"/>
      <c r="AB1183" s="708"/>
      <c r="AC1183" s="708"/>
      <c r="AD1183" s="708"/>
      <c r="AE1183" s="708"/>
      <c r="AF1183" s="708"/>
      <c r="AG1183" s="708"/>
      <c r="AH1183" s="708"/>
      <c r="AI1183" s="708"/>
      <c r="AJ1183" s="708"/>
      <c r="AK1183" s="708"/>
      <c r="AL1183" s="708"/>
      <c r="AM1183" s="708"/>
      <c r="AN1183" s="708"/>
      <c r="AO1183" s="708"/>
      <c r="AP1183" s="708"/>
      <c r="AQ1183" s="708"/>
      <c r="AR1183" s="708"/>
      <c r="AS1183" s="708"/>
      <c r="AT1183" s="708"/>
      <c r="AU1183" s="708"/>
      <c r="AV1183" s="708"/>
      <c r="AW1183" s="708"/>
      <c r="AX1183" s="708"/>
      <c r="AY1183" s="708"/>
      <c r="AZ1183" s="708"/>
      <c r="BA1183" s="708"/>
      <c r="BB1183" s="708"/>
      <c r="BC1183" s="708"/>
      <c r="BD1183" s="708"/>
      <c r="BE1183" s="708"/>
      <c r="BF1183" s="708"/>
      <c r="BG1183" s="708"/>
      <c r="BH1183" s="708"/>
      <c r="BI1183" s="708"/>
      <c r="BJ1183" s="708"/>
      <c r="BK1183" s="708"/>
      <c r="BL1183" s="708"/>
      <c r="BM1183" s="708"/>
    </row>
    <row r="1184">
      <c r="A1184" s="704"/>
      <c r="B1184" s="708"/>
      <c r="C1184" s="765"/>
      <c r="D1184" s="708"/>
      <c r="E1184" s="708"/>
      <c r="F1184" s="708"/>
      <c r="G1184" s="708"/>
      <c r="H1184" s="708"/>
      <c r="I1184" s="708"/>
      <c r="J1184" s="708"/>
      <c r="K1184" s="708"/>
      <c r="L1184" s="708"/>
      <c r="M1184" s="708"/>
      <c r="N1184" s="708"/>
      <c r="O1184" s="708"/>
      <c r="P1184" s="708"/>
      <c r="Q1184" s="708"/>
      <c r="R1184" s="708"/>
      <c r="S1184" s="708"/>
      <c r="T1184" s="708"/>
      <c r="U1184" s="708"/>
      <c r="V1184" s="708"/>
      <c r="W1184" s="708"/>
      <c r="X1184" s="708"/>
      <c r="Y1184" s="708"/>
      <c r="Z1184" s="708"/>
      <c r="AA1184" s="708"/>
      <c r="AB1184" s="708"/>
      <c r="AC1184" s="708"/>
      <c r="AD1184" s="708"/>
      <c r="AE1184" s="708"/>
      <c r="AF1184" s="708"/>
      <c r="AG1184" s="708"/>
      <c r="AH1184" s="708"/>
      <c r="AI1184" s="708"/>
      <c r="AJ1184" s="708"/>
      <c r="AK1184" s="708"/>
      <c r="AL1184" s="708"/>
      <c r="AM1184" s="708"/>
      <c r="AN1184" s="708"/>
      <c r="AO1184" s="708"/>
      <c r="AP1184" s="708"/>
      <c r="AQ1184" s="708"/>
      <c r="AR1184" s="708"/>
      <c r="AS1184" s="708"/>
      <c r="AT1184" s="708"/>
      <c r="AU1184" s="708"/>
      <c r="AV1184" s="708"/>
      <c r="AW1184" s="708"/>
      <c r="AX1184" s="708"/>
      <c r="AY1184" s="708"/>
      <c r="AZ1184" s="708"/>
      <c r="BA1184" s="708"/>
      <c r="BB1184" s="708"/>
      <c r="BC1184" s="708"/>
      <c r="BD1184" s="708"/>
      <c r="BE1184" s="708"/>
      <c r="BF1184" s="708"/>
      <c r="BG1184" s="708"/>
      <c r="BH1184" s="708"/>
      <c r="BI1184" s="708"/>
      <c r="BJ1184" s="708"/>
      <c r="BK1184" s="708"/>
      <c r="BL1184" s="708"/>
      <c r="BM1184" s="708"/>
    </row>
    <row r="1185">
      <c r="A1185" s="704"/>
      <c r="B1185" s="708"/>
      <c r="C1185" s="765"/>
      <c r="D1185" s="708"/>
      <c r="E1185" s="708"/>
      <c r="F1185" s="708"/>
      <c r="G1185" s="708"/>
      <c r="H1185" s="708"/>
      <c r="I1185" s="708"/>
      <c r="J1185" s="708"/>
      <c r="K1185" s="708"/>
      <c r="L1185" s="708"/>
      <c r="M1185" s="708"/>
      <c r="N1185" s="708"/>
      <c r="O1185" s="708"/>
      <c r="P1185" s="708"/>
      <c r="Q1185" s="708"/>
      <c r="R1185" s="708"/>
      <c r="S1185" s="708"/>
      <c r="T1185" s="708"/>
      <c r="U1185" s="708"/>
      <c r="V1185" s="708"/>
      <c r="W1185" s="708"/>
      <c r="X1185" s="708"/>
      <c r="Y1185" s="708"/>
      <c r="Z1185" s="708"/>
      <c r="AA1185" s="708"/>
      <c r="AB1185" s="708"/>
      <c r="AC1185" s="708"/>
      <c r="AD1185" s="708"/>
      <c r="AE1185" s="708"/>
      <c r="AF1185" s="708"/>
      <c r="AG1185" s="708"/>
      <c r="AH1185" s="708"/>
      <c r="AI1185" s="708"/>
      <c r="AJ1185" s="708"/>
      <c r="AK1185" s="708"/>
      <c r="AL1185" s="708"/>
      <c r="AM1185" s="708"/>
      <c r="AN1185" s="708"/>
      <c r="AO1185" s="708"/>
      <c r="AP1185" s="708"/>
      <c r="AQ1185" s="708"/>
      <c r="AR1185" s="708"/>
      <c r="AS1185" s="708"/>
      <c r="AT1185" s="708"/>
      <c r="AU1185" s="708"/>
      <c r="AV1185" s="708"/>
      <c r="AW1185" s="708"/>
      <c r="AX1185" s="708"/>
      <c r="AY1185" s="708"/>
      <c r="AZ1185" s="708"/>
      <c r="BA1185" s="708"/>
      <c r="BB1185" s="708"/>
      <c r="BC1185" s="708"/>
      <c r="BD1185" s="708"/>
      <c r="BE1185" s="708"/>
      <c r="BF1185" s="708"/>
      <c r="BG1185" s="708"/>
      <c r="BH1185" s="708"/>
      <c r="BI1185" s="708"/>
      <c r="BJ1185" s="708"/>
      <c r="BK1185" s="708"/>
      <c r="BL1185" s="708"/>
      <c r="BM1185" s="708"/>
    </row>
    <row r="1186">
      <c r="A1186" s="704"/>
      <c r="B1186" s="708"/>
      <c r="C1186" s="765"/>
      <c r="D1186" s="708"/>
      <c r="E1186" s="708"/>
      <c r="F1186" s="708"/>
      <c r="G1186" s="708"/>
      <c r="H1186" s="708"/>
      <c r="I1186" s="708"/>
      <c r="J1186" s="708"/>
      <c r="K1186" s="708"/>
      <c r="L1186" s="708"/>
      <c r="M1186" s="708"/>
      <c r="N1186" s="708"/>
      <c r="O1186" s="708"/>
      <c r="P1186" s="708"/>
      <c r="Q1186" s="708"/>
      <c r="R1186" s="708"/>
      <c r="S1186" s="708"/>
      <c r="T1186" s="708"/>
      <c r="U1186" s="708"/>
      <c r="V1186" s="708"/>
      <c r="W1186" s="708"/>
      <c r="X1186" s="708"/>
      <c r="Y1186" s="708"/>
      <c r="Z1186" s="708"/>
      <c r="AA1186" s="708"/>
      <c r="AB1186" s="708"/>
      <c r="AC1186" s="708"/>
      <c r="AD1186" s="708"/>
      <c r="AE1186" s="708"/>
      <c r="AF1186" s="708"/>
      <c r="AG1186" s="708"/>
      <c r="AH1186" s="708"/>
      <c r="AI1186" s="708"/>
      <c r="AJ1186" s="708"/>
      <c r="AK1186" s="708"/>
      <c r="AL1186" s="708"/>
      <c r="AM1186" s="708"/>
      <c r="AN1186" s="708"/>
      <c r="AO1186" s="708"/>
      <c r="AP1186" s="708"/>
      <c r="AQ1186" s="708"/>
      <c r="AR1186" s="708"/>
      <c r="AS1186" s="708"/>
      <c r="AT1186" s="708"/>
      <c r="AU1186" s="708"/>
      <c r="AV1186" s="708"/>
      <c r="AW1186" s="708"/>
      <c r="AX1186" s="708"/>
      <c r="AY1186" s="708"/>
      <c r="AZ1186" s="708"/>
      <c r="BA1186" s="708"/>
      <c r="BB1186" s="708"/>
      <c r="BC1186" s="708"/>
      <c r="BD1186" s="708"/>
      <c r="BE1186" s="708"/>
      <c r="BF1186" s="708"/>
      <c r="BG1186" s="708"/>
      <c r="BH1186" s="708"/>
      <c r="BI1186" s="708"/>
      <c r="BJ1186" s="708"/>
      <c r="BK1186" s="708"/>
      <c r="BL1186" s="708"/>
      <c r="BM1186" s="708"/>
    </row>
    <row r="1187">
      <c r="A1187" s="704"/>
      <c r="B1187" s="708"/>
      <c r="C1187" s="765"/>
      <c r="D1187" s="708"/>
      <c r="E1187" s="708"/>
      <c r="F1187" s="708"/>
      <c r="G1187" s="708"/>
      <c r="H1187" s="708"/>
      <c r="I1187" s="708"/>
      <c r="J1187" s="708"/>
      <c r="K1187" s="708"/>
      <c r="L1187" s="708"/>
      <c r="M1187" s="708"/>
      <c r="N1187" s="708"/>
      <c r="O1187" s="708"/>
      <c r="P1187" s="708"/>
      <c r="Q1187" s="708"/>
      <c r="R1187" s="708"/>
      <c r="S1187" s="708"/>
      <c r="T1187" s="708"/>
      <c r="U1187" s="708"/>
      <c r="V1187" s="708"/>
      <c r="W1187" s="708"/>
      <c r="X1187" s="708"/>
      <c r="Y1187" s="708"/>
      <c r="Z1187" s="708"/>
      <c r="AA1187" s="708"/>
      <c r="AB1187" s="708"/>
      <c r="AC1187" s="708"/>
      <c r="AD1187" s="708"/>
      <c r="AE1187" s="708"/>
      <c r="AF1187" s="708"/>
      <c r="AG1187" s="708"/>
      <c r="AH1187" s="708"/>
      <c r="AI1187" s="708"/>
      <c r="AJ1187" s="708"/>
      <c r="AK1187" s="708"/>
      <c r="AL1187" s="708"/>
      <c r="AM1187" s="708"/>
      <c r="AN1187" s="708"/>
      <c r="AO1187" s="708"/>
      <c r="AP1187" s="708"/>
      <c r="AQ1187" s="708"/>
      <c r="AR1187" s="708"/>
      <c r="AS1187" s="708"/>
      <c r="AT1187" s="708"/>
      <c r="AU1187" s="708"/>
      <c r="AV1187" s="708"/>
      <c r="AW1187" s="708"/>
      <c r="AX1187" s="708"/>
      <c r="AY1187" s="708"/>
      <c r="AZ1187" s="708"/>
      <c r="BA1187" s="708"/>
      <c r="BB1187" s="708"/>
      <c r="BC1187" s="708"/>
      <c r="BD1187" s="708"/>
      <c r="BE1187" s="708"/>
      <c r="BF1187" s="708"/>
      <c r="BG1187" s="708"/>
      <c r="BH1187" s="708"/>
      <c r="BI1187" s="708"/>
      <c r="BJ1187" s="708"/>
      <c r="BK1187" s="708"/>
      <c r="BL1187" s="708"/>
      <c r="BM1187" s="708"/>
    </row>
    <row r="1188">
      <c r="A1188" s="704"/>
      <c r="B1188" s="708"/>
      <c r="C1188" s="765"/>
      <c r="D1188" s="708"/>
      <c r="E1188" s="708"/>
      <c r="F1188" s="708"/>
      <c r="G1188" s="708"/>
      <c r="H1188" s="708"/>
      <c r="I1188" s="708"/>
      <c r="J1188" s="708"/>
      <c r="K1188" s="708"/>
      <c r="L1188" s="708"/>
      <c r="M1188" s="708"/>
      <c r="N1188" s="708"/>
      <c r="O1188" s="708"/>
      <c r="P1188" s="708"/>
      <c r="Q1188" s="708"/>
      <c r="R1188" s="708"/>
      <c r="S1188" s="708"/>
      <c r="T1188" s="708"/>
      <c r="U1188" s="708"/>
      <c r="V1188" s="708"/>
      <c r="W1188" s="708"/>
      <c r="X1188" s="708"/>
      <c r="Y1188" s="708"/>
      <c r="Z1188" s="708"/>
      <c r="AA1188" s="708"/>
      <c r="AB1188" s="708"/>
      <c r="AC1188" s="708"/>
      <c r="AD1188" s="708"/>
      <c r="AE1188" s="708"/>
      <c r="AF1188" s="708"/>
      <c r="AG1188" s="708"/>
      <c r="AH1188" s="708"/>
      <c r="AI1188" s="708"/>
      <c r="AJ1188" s="708"/>
      <c r="AK1188" s="708"/>
      <c r="AL1188" s="708"/>
      <c r="AM1188" s="708"/>
      <c r="AN1188" s="708"/>
      <c r="AO1188" s="708"/>
      <c r="AP1188" s="708"/>
      <c r="AQ1188" s="708"/>
      <c r="AR1188" s="708"/>
      <c r="AS1188" s="708"/>
      <c r="AT1188" s="708"/>
      <c r="AU1188" s="708"/>
      <c r="AV1188" s="708"/>
      <c r="AW1188" s="708"/>
      <c r="AX1188" s="708"/>
      <c r="AY1188" s="708"/>
      <c r="AZ1188" s="708"/>
      <c r="BA1188" s="708"/>
      <c r="BB1188" s="708"/>
      <c r="BC1188" s="708"/>
      <c r="BD1188" s="708"/>
      <c r="BE1188" s="708"/>
      <c r="BF1188" s="708"/>
      <c r="BG1188" s="708"/>
      <c r="BH1188" s="708"/>
      <c r="BI1188" s="708"/>
      <c r="BJ1188" s="708"/>
      <c r="BK1188" s="708"/>
      <c r="BL1188" s="708"/>
      <c r="BM1188" s="708"/>
    </row>
    <row r="1189">
      <c r="A1189" s="704"/>
      <c r="B1189" s="708"/>
      <c r="C1189" s="765"/>
      <c r="D1189" s="708"/>
      <c r="E1189" s="708"/>
      <c r="F1189" s="708"/>
      <c r="G1189" s="708"/>
      <c r="H1189" s="708"/>
      <c r="I1189" s="708"/>
      <c r="J1189" s="708"/>
      <c r="K1189" s="708"/>
      <c r="L1189" s="708"/>
      <c r="M1189" s="708"/>
      <c r="N1189" s="708"/>
      <c r="O1189" s="708"/>
      <c r="P1189" s="708"/>
      <c r="Q1189" s="708"/>
      <c r="R1189" s="708"/>
      <c r="S1189" s="708"/>
      <c r="T1189" s="708"/>
      <c r="U1189" s="708"/>
      <c r="V1189" s="708"/>
      <c r="W1189" s="708"/>
      <c r="X1189" s="708"/>
      <c r="Y1189" s="708"/>
      <c r="Z1189" s="708"/>
      <c r="AA1189" s="708"/>
      <c r="AB1189" s="708"/>
      <c r="AC1189" s="708"/>
      <c r="AD1189" s="708"/>
      <c r="AE1189" s="708"/>
      <c r="AF1189" s="708"/>
      <c r="AG1189" s="708"/>
      <c r="AH1189" s="708"/>
      <c r="AI1189" s="708"/>
      <c r="AJ1189" s="708"/>
      <c r="AK1189" s="708"/>
      <c r="AL1189" s="708"/>
      <c r="AM1189" s="708"/>
      <c r="AN1189" s="708"/>
      <c r="AO1189" s="708"/>
      <c r="AP1189" s="708"/>
      <c r="AQ1189" s="708"/>
      <c r="AR1189" s="708"/>
      <c r="AS1189" s="708"/>
      <c r="AT1189" s="708"/>
      <c r="AU1189" s="708"/>
      <c r="AV1189" s="708"/>
      <c r="AW1189" s="708"/>
      <c r="AX1189" s="708"/>
      <c r="AY1189" s="708"/>
      <c r="AZ1189" s="708"/>
      <c r="BA1189" s="708"/>
      <c r="BB1189" s="708"/>
      <c r="BC1189" s="708"/>
      <c r="BD1189" s="708"/>
      <c r="BE1189" s="708"/>
      <c r="BF1189" s="708"/>
      <c r="BG1189" s="708"/>
      <c r="BH1189" s="708"/>
      <c r="BI1189" s="708"/>
      <c r="BJ1189" s="708"/>
      <c r="BK1189" s="708"/>
      <c r="BL1189" s="708"/>
      <c r="BM1189" s="708"/>
    </row>
    <row r="1190">
      <c r="A1190" s="704"/>
      <c r="B1190" s="708"/>
      <c r="C1190" s="765"/>
      <c r="D1190" s="708"/>
      <c r="E1190" s="708"/>
      <c r="F1190" s="708"/>
      <c r="G1190" s="708"/>
      <c r="H1190" s="708"/>
      <c r="I1190" s="708"/>
      <c r="J1190" s="708"/>
      <c r="K1190" s="708"/>
      <c r="L1190" s="708"/>
      <c r="M1190" s="708"/>
      <c r="N1190" s="708"/>
      <c r="O1190" s="708"/>
      <c r="P1190" s="708"/>
      <c r="Q1190" s="708"/>
      <c r="R1190" s="708"/>
      <c r="S1190" s="708"/>
      <c r="T1190" s="708"/>
      <c r="U1190" s="708"/>
      <c r="V1190" s="708"/>
      <c r="W1190" s="708"/>
      <c r="X1190" s="708"/>
      <c r="Y1190" s="708"/>
      <c r="Z1190" s="708"/>
      <c r="AA1190" s="708"/>
      <c r="AB1190" s="708"/>
      <c r="AC1190" s="708"/>
      <c r="AD1190" s="708"/>
      <c r="AE1190" s="708"/>
      <c r="AF1190" s="708"/>
      <c r="AG1190" s="708"/>
      <c r="AH1190" s="708"/>
      <c r="AI1190" s="708"/>
      <c r="AJ1190" s="708"/>
      <c r="AK1190" s="708"/>
      <c r="AL1190" s="708"/>
      <c r="AM1190" s="708"/>
      <c r="AN1190" s="708"/>
      <c r="AO1190" s="708"/>
      <c r="AP1190" s="708"/>
      <c r="AQ1190" s="708"/>
      <c r="AR1190" s="708"/>
      <c r="AS1190" s="708"/>
      <c r="AT1190" s="708"/>
      <c r="AU1190" s="708"/>
      <c r="AV1190" s="708"/>
      <c r="AW1190" s="708"/>
      <c r="AX1190" s="708"/>
      <c r="AY1190" s="708"/>
      <c r="AZ1190" s="708"/>
      <c r="BA1190" s="708"/>
      <c r="BB1190" s="708"/>
      <c r="BC1190" s="708"/>
      <c r="BD1190" s="708"/>
      <c r="BE1190" s="708"/>
      <c r="BF1190" s="708"/>
      <c r="BG1190" s="708"/>
      <c r="BH1190" s="708"/>
      <c r="BI1190" s="708"/>
      <c r="BJ1190" s="708"/>
      <c r="BK1190" s="708"/>
      <c r="BL1190" s="708"/>
      <c r="BM1190" s="708"/>
    </row>
    <row r="1191">
      <c r="A1191" s="704"/>
      <c r="B1191" s="708"/>
      <c r="C1191" s="765"/>
      <c r="D1191" s="708"/>
      <c r="E1191" s="708"/>
      <c r="F1191" s="708"/>
      <c r="G1191" s="708"/>
      <c r="H1191" s="708"/>
      <c r="I1191" s="708"/>
      <c r="J1191" s="708"/>
      <c r="K1191" s="708"/>
      <c r="L1191" s="708"/>
      <c r="M1191" s="708"/>
      <c r="N1191" s="708"/>
      <c r="O1191" s="708"/>
      <c r="P1191" s="708"/>
      <c r="Q1191" s="708"/>
      <c r="R1191" s="708"/>
      <c r="S1191" s="708"/>
      <c r="T1191" s="708"/>
      <c r="U1191" s="708"/>
      <c r="V1191" s="708"/>
      <c r="W1191" s="708"/>
      <c r="X1191" s="708"/>
      <c r="Y1191" s="708"/>
      <c r="Z1191" s="708"/>
      <c r="AA1191" s="708"/>
      <c r="AB1191" s="708"/>
      <c r="AC1191" s="708"/>
      <c r="AD1191" s="708"/>
      <c r="AE1191" s="708"/>
      <c r="AF1191" s="708"/>
      <c r="AG1191" s="708"/>
      <c r="AH1191" s="708"/>
      <c r="AI1191" s="708"/>
      <c r="AJ1191" s="708"/>
      <c r="AK1191" s="708"/>
      <c r="AL1191" s="708"/>
      <c r="AM1191" s="708"/>
      <c r="AN1191" s="708"/>
      <c r="AO1191" s="708"/>
      <c r="AP1191" s="708"/>
      <c r="AQ1191" s="708"/>
      <c r="AR1191" s="708"/>
      <c r="AS1191" s="708"/>
      <c r="AT1191" s="708"/>
      <c r="AU1191" s="708"/>
      <c r="AV1191" s="708"/>
      <c r="AW1191" s="708"/>
      <c r="AX1191" s="708"/>
      <c r="AY1191" s="708"/>
      <c r="AZ1191" s="708"/>
      <c r="BA1191" s="708"/>
      <c r="BB1191" s="708"/>
      <c r="BC1191" s="708"/>
      <c r="BD1191" s="708"/>
      <c r="BE1191" s="708"/>
      <c r="BF1191" s="708"/>
      <c r="BG1191" s="708"/>
      <c r="BH1191" s="708"/>
      <c r="BI1191" s="708"/>
      <c r="BJ1191" s="708"/>
      <c r="BK1191" s="708"/>
      <c r="BL1191" s="708"/>
      <c r="BM1191" s="708"/>
    </row>
    <row r="1192">
      <c r="A1192" s="704"/>
      <c r="B1192" s="708"/>
      <c r="C1192" s="765"/>
      <c r="D1192" s="708"/>
      <c r="E1192" s="708"/>
      <c r="F1192" s="708"/>
      <c r="G1192" s="708"/>
      <c r="H1192" s="708"/>
      <c r="I1192" s="708"/>
      <c r="J1192" s="708"/>
      <c r="K1192" s="708"/>
      <c r="L1192" s="708"/>
      <c r="M1192" s="708"/>
      <c r="N1192" s="708"/>
      <c r="O1192" s="708"/>
      <c r="P1192" s="708"/>
      <c r="Q1192" s="708"/>
      <c r="R1192" s="708"/>
      <c r="S1192" s="708"/>
      <c r="T1192" s="708"/>
      <c r="U1192" s="708"/>
      <c r="V1192" s="708"/>
      <c r="W1192" s="708"/>
      <c r="X1192" s="708"/>
      <c r="Y1192" s="708"/>
      <c r="Z1192" s="708"/>
      <c r="AA1192" s="708"/>
      <c r="AB1192" s="708"/>
      <c r="AC1192" s="708"/>
      <c r="AD1192" s="708"/>
      <c r="AE1192" s="708"/>
      <c r="AF1192" s="708"/>
      <c r="AG1192" s="708"/>
      <c r="AH1192" s="708"/>
      <c r="AI1192" s="708"/>
      <c r="AJ1192" s="708"/>
      <c r="AK1192" s="708"/>
      <c r="AL1192" s="708"/>
      <c r="AM1192" s="708"/>
      <c r="AN1192" s="708"/>
      <c r="AO1192" s="708"/>
      <c r="AP1192" s="708"/>
      <c r="AQ1192" s="708"/>
      <c r="AR1192" s="708"/>
      <c r="AS1192" s="708"/>
      <c r="AT1192" s="708"/>
      <c r="AU1192" s="708"/>
      <c r="AV1192" s="708"/>
      <c r="AW1192" s="708"/>
      <c r="AX1192" s="708"/>
      <c r="AY1192" s="708"/>
      <c r="AZ1192" s="708"/>
      <c r="BA1192" s="708"/>
      <c r="BB1192" s="708"/>
      <c r="BC1192" s="708"/>
      <c r="BD1192" s="708"/>
      <c r="BE1192" s="708"/>
      <c r="BF1192" s="708"/>
      <c r="BG1192" s="708"/>
      <c r="BH1192" s="708"/>
      <c r="BI1192" s="708"/>
      <c r="BJ1192" s="708"/>
      <c r="BK1192" s="708"/>
      <c r="BL1192" s="708"/>
      <c r="BM1192" s="708"/>
    </row>
    <row r="1193">
      <c r="A1193" s="704"/>
      <c r="B1193" s="708"/>
      <c r="C1193" s="765"/>
      <c r="D1193" s="708"/>
      <c r="E1193" s="708"/>
      <c r="F1193" s="708"/>
      <c r="G1193" s="708"/>
      <c r="H1193" s="708"/>
      <c r="I1193" s="708"/>
      <c r="J1193" s="708"/>
      <c r="K1193" s="708"/>
      <c r="L1193" s="708"/>
      <c r="M1193" s="708"/>
      <c r="N1193" s="708"/>
      <c r="O1193" s="708"/>
      <c r="P1193" s="708"/>
      <c r="Q1193" s="708"/>
      <c r="R1193" s="708"/>
      <c r="S1193" s="708"/>
      <c r="T1193" s="708"/>
      <c r="U1193" s="708"/>
      <c r="V1193" s="708"/>
      <c r="W1193" s="708"/>
      <c r="X1193" s="708"/>
      <c r="Y1193" s="708"/>
      <c r="Z1193" s="708"/>
      <c r="AA1193" s="708"/>
      <c r="AB1193" s="708"/>
      <c r="AC1193" s="708"/>
      <c r="AD1193" s="708"/>
      <c r="AE1193" s="708"/>
      <c r="AF1193" s="708"/>
      <c r="AG1193" s="708"/>
      <c r="AH1193" s="708"/>
      <c r="AI1193" s="708"/>
      <c r="AJ1193" s="708"/>
      <c r="AK1193" s="708"/>
      <c r="AL1193" s="708"/>
      <c r="AM1193" s="708"/>
      <c r="AN1193" s="708"/>
      <c r="AO1193" s="708"/>
      <c r="AP1193" s="708"/>
      <c r="AQ1193" s="708"/>
      <c r="AR1193" s="708"/>
      <c r="AS1193" s="708"/>
      <c r="AT1193" s="708"/>
      <c r="AU1193" s="708"/>
      <c r="AV1193" s="708"/>
      <c r="AW1193" s="708"/>
      <c r="AX1193" s="708"/>
      <c r="AY1193" s="708"/>
      <c r="AZ1193" s="708"/>
      <c r="BA1193" s="708"/>
      <c r="BB1193" s="708"/>
      <c r="BC1193" s="708"/>
      <c r="BD1193" s="708"/>
      <c r="BE1193" s="708"/>
      <c r="BF1193" s="708"/>
      <c r="BG1193" s="708"/>
      <c r="BH1193" s="708"/>
      <c r="BI1193" s="708"/>
      <c r="BJ1193" s="708"/>
      <c r="BK1193" s="708"/>
      <c r="BL1193" s="708"/>
      <c r="BM1193" s="708"/>
    </row>
    <row r="1194">
      <c r="A1194" s="704"/>
      <c r="B1194" s="708"/>
      <c r="C1194" s="765"/>
      <c r="D1194" s="708"/>
      <c r="E1194" s="708"/>
      <c r="F1194" s="708"/>
      <c r="G1194" s="708"/>
      <c r="H1194" s="708"/>
      <c r="I1194" s="708"/>
      <c r="J1194" s="708"/>
      <c r="K1194" s="708"/>
      <c r="L1194" s="708"/>
      <c r="M1194" s="708"/>
      <c r="N1194" s="708"/>
      <c r="O1194" s="708"/>
      <c r="P1194" s="708"/>
      <c r="Q1194" s="708"/>
      <c r="R1194" s="708"/>
      <c r="S1194" s="708"/>
      <c r="T1194" s="708"/>
      <c r="U1194" s="708"/>
      <c r="V1194" s="708"/>
      <c r="W1194" s="708"/>
      <c r="X1194" s="708"/>
      <c r="Y1194" s="708"/>
      <c r="Z1194" s="708"/>
      <c r="AA1194" s="708"/>
      <c r="AB1194" s="708"/>
      <c r="AC1194" s="708"/>
      <c r="AD1194" s="708"/>
      <c r="AE1194" s="708"/>
      <c r="AF1194" s="708"/>
      <c r="AG1194" s="708"/>
      <c r="AH1194" s="708"/>
      <c r="AI1194" s="708"/>
      <c r="AJ1194" s="708"/>
      <c r="AK1194" s="708"/>
      <c r="AL1194" s="708"/>
      <c r="AM1194" s="708"/>
      <c r="AN1194" s="708"/>
      <c r="AO1194" s="708"/>
      <c r="AP1194" s="708"/>
      <c r="AQ1194" s="708"/>
      <c r="AR1194" s="708"/>
      <c r="AS1194" s="708"/>
      <c r="AT1194" s="708"/>
      <c r="AU1194" s="708"/>
      <c r="AV1194" s="708"/>
      <c r="AW1194" s="708"/>
      <c r="AX1194" s="708"/>
      <c r="AY1194" s="708"/>
      <c r="AZ1194" s="708"/>
      <c r="BA1194" s="708"/>
      <c r="BB1194" s="708"/>
      <c r="BC1194" s="708"/>
      <c r="BD1194" s="708"/>
      <c r="BE1194" s="708"/>
      <c r="BF1194" s="708"/>
      <c r="BG1194" s="708"/>
      <c r="BH1194" s="708"/>
      <c r="BI1194" s="708"/>
      <c r="BJ1194" s="708"/>
      <c r="BK1194" s="708"/>
      <c r="BL1194" s="708"/>
      <c r="BM1194" s="708"/>
    </row>
    <row r="1195">
      <c r="A1195" s="704"/>
      <c r="B1195" s="708"/>
      <c r="C1195" s="765"/>
      <c r="D1195" s="708"/>
      <c r="E1195" s="708"/>
      <c r="F1195" s="708"/>
      <c r="G1195" s="708"/>
      <c r="H1195" s="708"/>
      <c r="I1195" s="708"/>
      <c r="J1195" s="708"/>
      <c r="K1195" s="708"/>
      <c r="L1195" s="708"/>
      <c r="M1195" s="708"/>
      <c r="N1195" s="708"/>
      <c r="O1195" s="708"/>
      <c r="P1195" s="708"/>
      <c r="Q1195" s="708"/>
      <c r="R1195" s="708"/>
      <c r="S1195" s="708"/>
      <c r="T1195" s="708"/>
      <c r="U1195" s="708"/>
      <c r="V1195" s="708"/>
      <c r="W1195" s="708"/>
      <c r="X1195" s="708"/>
      <c r="Y1195" s="708"/>
      <c r="Z1195" s="708"/>
      <c r="AA1195" s="708"/>
      <c r="AB1195" s="708"/>
      <c r="AC1195" s="708"/>
      <c r="AD1195" s="708"/>
      <c r="AE1195" s="708"/>
      <c r="AF1195" s="708"/>
      <c r="AG1195" s="708"/>
      <c r="AH1195" s="708"/>
      <c r="AI1195" s="708"/>
      <c r="AJ1195" s="708"/>
      <c r="AK1195" s="708"/>
      <c r="AL1195" s="708"/>
      <c r="AM1195" s="708"/>
      <c r="AN1195" s="708"/>
      <c r="AO1195" s="708"/>
      <c r="AP1195" s="708"/>
      <c r="AQ1195" s="708"/>
      <c r="AR1195" s="708"/>
      <c r="AS1195" s="708"/>
      <c r="AT1195" s="708"/>
      <c r="AU1195" s="708"/>
      <c r="AV1195" s="708"/>
      <c r="AW1195" s="708"/>
      <c r="AX1195" s="708"/>
      <c r="AY1195" s="708"/>
      <c r="AZ1195" s="708"/>
      <c r="BA1195" s="708"/>
      <c r="BB1195" s="708"/>
      <c r="BC1195" s="708"/>
      <c r="BD1195" s="708"/>
      <c r="BE1195" s="708"/>
      <c r="BF1195" s="708"/>
      <c r="BG1195" s="708"/>
      <c r="BH1195" s="708"/>
      <c r="BI1195" s="708"/>
      <c r="BJ1195" s="708"/>
      <c r="BK1195" s="708"/>
      <c r="BL1195" s="708"/>
      <c r="BM1195" s="708"/>
    </row>
    <row r="1196">
      <c r="A1196" s="704"/>
      <c r="B1196" s="708"/>
      <c r="C1196" s="765"/>
      <c r="D1196" s="708"/>
      <c r="E1196" s="708"/>
      <c r="F1196" s="708"/>
      <c r="G1196" s="708"/>
      <c r="H1196" s="708"/>
      <c r="I1196" s="708"/>
      <c r="J1196" s="708"/>
      <c r="K1196" s="708"/>
      <c r="L1196" s="708"/>
      <c r="M1196" s="708"/>
      <c r="N1196" s="708"/>
      <c r="O1196" s="708"/>
      <c r="P1196" s="708"/>
      <c r="Q1196" s="708"/>
      <c r="R1196" s="708"/>
      <c r="S1196" s="708"/>
      <c r="T1196" s="708"/>
      <c r="U1196" s="708"/>
      <c r="V1196" s="708"/>
      <c r="W1196" s="708"/>
      <c r="X1196" s="708"/>
      <c r="Y1196" s="708"/>
      <c r="Z1196" s="708"/>
      <c r="AA1196" s="708"/>
      <c r="AB1196" s="708"/>
      <c r="AC1196" s="708"/>
      <c r="AD1196" s="708"/>
      <c r="AE1196" s="708"/>
      <c r="AF1196" s="708"/>
      <c r="AG1196" s="708"/>
      <c r="AH1196" s="708"/>
      <c r="AI1196" s="708"/>
      <c r="AJ1196" s="708"/>
      <c r="AK1196" s="708"/>
      <c r="AL1196" s="708"/>
      <c r="AM1196" s="708"/>
      <c r="AN1196" s="708"/>
      <c r="AO1196" s="708"/>
      <c r="AP1196" s="708"/>
      <c r="AQ1196" s="708"/>
      <c r="AR1196" s="708"/>
      <c r="AS1196" s="708"/>
      <c r="AT1196" s="708"/>
      <c r="AU1196" s="708"/>
      <c r="AV1196" s="708"/>
      <c r="AW1196" s="708"/>
      <c r="AX1196" s="708"/>
      <c r="AY1196" s="708"/>
      <c r="AZ1196" s="708"/>
      <c r="BA1196" s="708"/>
      <c r="BB1196" s="708"/>
      <c r="BC1196" s="708"/>
      <c r="BD1196" s="708"/>
      <c r="BE1196" s="708"/>
      <c r="BF1196" s="708"/>
      <c r="BG1196" s="708"/>
      <c r="BH1196" s="708"/>
      <c r="BI1196" s="708"/>
      <c r="BJ1196" s="708"/>
      <c r="BK1196" s="708"/>
      <c r="BL1196" s="708"/>
      <c r="BM1196" s="708"/>
    </row>
    <row r="1197">
      <c r="A1197" s="704"/>
      <c r="B1197" s="708"/>
      <c r="C1197" s="765"/>
      <c r="D1197" s="708"/>
      <c r="E1197" s="708"/>
      <c r="F1197" s="708"/>
      <c r="G1197" s="708"/>
      <c r="H1197" s="708"/>
      <c r="I1197" s="708"/>
      <c r="J1197" s="708"/>
      <c r="K1197" s="708"/>
      <c r="L1197" s="708"/>
      <c r="M1197" s="708"/>
      <c r="N1197" s="708"/>
      <c r="O1197" s="708"/>
      <c r="P1197" s="708"/>
      <c r="Q1197" s="708"/>
      <c r="R1197" s="708"/>
      <c r="S1197" s="708"/>
      <c r="T1197" s="708"/>
      <c r="U1197" s="708"/>
      <c r="V1197" s="708"/>
      <c r="W1197" s="708"/>
      <c r="X1197" s="708"/>
      <c r="Y1197" s="708"/>
      <c r="Z1197" s="708"/>
      <c r="AA1197" s="708"/>
      <c r="AB1197" s="708"/>
      <c r="AC1197" s="708"/>
      <c r="AD1197" s="708"/>
      <c r="AE1197" s="708"/>
      <c r="AF1197" s="708"/>
      <c r="AG1197" s="708"/>
      <c r="AH1197" s="708"/>
      <c r="AI1197" s="708"/>
      <c r="AJ1197" s="708"/>
      <c r="AK1197" s="708"/>
      <c r="AL1197" s="708"/>
      <c r="AM1197" s="708"/>
      <c r="AN1197" s="708"/>
      <c r="AO1197" s="708"/>
      <c r="AP1197" s="708"/>
      <c r="AQ1197" s="708"/>
      <c r="AR1197" s="708"/>
      <c r="AS1197" s="708"/>
      <c r="AT1197" s="708"/>
      <c r="AU1197" s="708"/>
      <c r="AV1197" s="708"/>
      <c r="AW1197" s="708"/>
      <c r="AX1197" s="708"/>
      <c r="AY1197" s="708"/>
      <c r="AZ1197" s="708"/>
      <c r="BA1197" s="708"/>
      <c r="BB1197" s="708"/>
      <c r="BC1197" s="708"/>
      <c r="BD1197" s="708"/>
      <c r="BE1197" s="708"/>
      <c r="BF1197" s="708"/>
      <c r="BG1197" s="708"/>
      <c r="BH1197" s="708"/>
      <c r="BI1197" s="708"/>
      <c r="BJ1197" s="708"/>
      <c r="BK1197" s="708"/>
      <c r="BL1197" s="708"/>
      <c r="BM1197" s="708"/>
    </row>
    <row r="1198">
      <c r="A1198" s="704"/>
      <c r="B1198" s="708"/>
      <c r="C1198" s="765"/>
      <c r="D1198" s="708"/>
      <c r="E1198" s="708"/>
      <c r="F1198" s="708"/>
      <c r="G1198" s="708"/>
      <c r="H1198" s="708"/>
      <c r="I1198" s="708"/>
      <c r="J1198" s="708"/>
      <c r="K1198" s="708"/>
      <c r="L1198" s="708"/>
      <c r="M1198" s="708"/>
      <c r="N1198" s="708"/>
      <c r="O1198" s="708"/>
      <c r="P1198" s="708"/>
      <c r="Q1198" s="708"/>
      <c r="R1198" s="708"/>
      <c r="S1198" s="708"/>
      <c r="T1198" s="708"/>
      <c r="U1198" s="708"/>
      <c r="V1198" s="708"/>
      <c r="W1198" s="708"/>
      <c r="X1198" s="708"/>
      <c r="Y1198" s="708"/>
      <c r="Z1198" s="708"/>
      <c r="AA1198" s="708"/>
      <c r="AB1198" s="708"/>
      <c r="AC1198" s="708"/>
      <c r="AD1198" s="708"/>
      <c r="AE1198" s="708"/>
      <c r="AF1198" s="708"/>
      <c r="AG1198" s="708"/>
      <c r="AH1198" s="708"/>
      <c r="AI1198" s="708"/>
      <c r="AJ1198" s="708"/>
      <c r="AK1198" s="708"/>
      <c r="AL1198" s="708"/>
      <c r="AM1198" s="708"/>
      <c r="AN1198" s="708"/>
      <c r="AO1198" s="708"/>
      <c r="AP1198" s="708"/>
      <c r="AQ1198" s="708"/>
      <c r="AR1198" s="708"/>
      <c r="AS1198" s="708"/>
      <c r="AT1198" s="708"/>
      <c r="AU1198" s="708"/>
      <c r="AV1198" s="708"/>
      <c r="AW1198" s="708"/>
      <c r="AX1198" s="708"/>
      <c r="AY1198" s="708"/>
      <c r="AZ1198" s="708"/>
      <c r="BA1198" s="708"/>
      <c r="BB1198" s="708"/>
      <c r="BC1198" s="708"/>
      <c r="BD1198" s="708"/>
      <c r="BE1198" s="708"/>
      <c r="BF1198" s="708"/>
      <c r="BG1198" s="708"/>
      <c r="BH1198" s="708"/>
      <c r="BI1198" s="708"/>
      <c r="BJ1198" s="708"/>
      <c r="BK1198" s="708"/>
      <c r="BL1198" s="708"/>
      <c r="BM1198" s="708"/>
    </row>
    <row r="1199">
      <c r="A1199" s="704"/>
      <c r="B1199" s="708"/>
      <c r="C1199" s="765"/>
      <c r="D1199" s="708"/>
      <c r="E1199" s="708"/>
      <c r="F1199" s="708"/>
      <c r="G1199" s="708"/>
      <c r="H1199" s="708"/>
      <c r="I1199" s="708"/>
      <c r="J1199" s="708"/>
      <c r="K1199" s="708"/>
      <c r="L1199" s="708"/>
      <c r="M1199" s="708"/>
      <c r="N1199" s="708"/>
      <c r="O1199" s="708"/>
      <c r="P1199" s="708"/>
      <c r="Q1199" s="708"/>
      <c r="R1199" s="708"/>
      <c r="S1199" s="708"/>
      <c r="T1199" s="708"/>
      <c r="U1199" s="708"/>
      <c r="V1199" s="708"/>
      <c r="W1199" s="708"/>
      <c r="X1199" s="708"/>
      <c r="Y1199" s="708"/>
      <c r="Z1199" s="708"/>
      <c r="AA1199" s="708"/>
      <c r="AB1199" s="708"/>
      <c r="AC1199" s="708"/>
      <c r="AD1199" s="708"/>
      <c r="AE1199" s="708"/>
      <c r="AF1199" s="708"/>
      <c r="AG1199" s="708"/>
      <c r="AH1199" s="708"/>
      <c r="AI1199" s="708"/>
      <c r="AJ1199" s="708"/>
      <c r="AK1199" s="708"/>
      <c r="AL1199" s="708"/>
      <c r="AM1199" s="708"/>
      <c r="AN1199" s="708"/>
      <c r="AO1199" s="708"/>
      <c r="AP1199" s="708"/>
      <c r="AQ1199" s="708"/>
      <c r="AR1199" s="708"/>
      <c r="AS1199" s="708"/>
      <c r="AT1199" s="708"/>
      <c r="AU1199" s="708"/>
      <c r="AV1199" s="708"/>
      <c r="AW1199" s="708"/>
      <c r="AX1199" s="708"/>
      <c r="AY1199" s="708"/>
      <c r="AZ1199" s="708"/>
      <c r="BA1199" s="708"/>
      <c r="BB1199" s="708"/>
      <c r="BC1199" s="708"/>
      <c r="BD1199" s="708"/>
      <c r="BE1199" s="708"/>
      <c r="BF1199" s="708"/>
      <c r="BG1199" s="708"/>
      <c r="BH1199" s="708"/>
      <c r="BI1199" s="708"/>
      <c r="BJ1199" s="708"/>
      <c r="BK1199" s="708"/>
      <c r="BL1199" s="708"/>
      <c r="BM1199" s="708"/>
    </row>
    <row r="1200">
      <c r="A1200" s="704"/>
      <c r="B1200" s="708"/>
      <c r="C1200" s="765"/>
      <c r="D1200" s="708"/>
      <c r="E1200" s="708"/>
      <c r="F1200" s="708"/>
      <c r="G1200" s="708"/>
      <c r="H1200" s="708"/>
      <c r="I1200" s="708"/>
      <c r="J1200" s="708"/>
      <c r="K1200" s="708"/>
      <c r="L1200" s="708"/>
      <c r="M1200" s="708"/>
      <c r="N1200" s="708"/>
      <c r="O1200" s="708"/>
      <c r="P1200" s="708"/>
      <c r="Q1200" s="708"/>
      <c r="R1200" s="708"/>
      <c r="S1200" s="708"/>
      <c r="T1200" s="708"/>
      <c r="U1200" s="708"/>
      <c r="V1200" s="708"/>
      <c r="W1200" s="708"/>
      <c r="X1200" s="708"/>
      <c r="Y1200" s="708"/>
      <c r="Z1200" s="708"/>
      <c r="AA1200" s="708"/>
      <c r="AB1200" s="708"/>
      <c r="AC1200" s="708"/>
      <c r="AD1200" s="708"/>
      <c r="AE1200" s="708"/>
      <c r="AF1200" s="708"/>
      <c r="AG1200" s="708"/>
      <c r="AH1200" s="708"/>
      <c r="AI1200" s="708"/>
      <c r="AJ1200" s="708"/>
      <c r="AK1200" s="708"/>
      <c r="AL1200" s="708"/>
      <c r="AM1200" s="708"/>
      <c r="AN1200" s="708"/>
      <c r="AO1200" s="708"/>
      <c r="AP1200" s="708"/>
      <c r="AQ1200" s="708"/>
      <c r="AR1200" s="708"/>
      <c r="AS1200" s="708"/>
      <c r="AT1200" s="708"/>
      <c r="AU1200" s="708"/>
      <c r="AV1200" s="708"/>
      <c r="AW1200" s="708"/>
      <c r="AX1200" s="708"/>
      <c r="AY1200" s="708"/>
      <c r="AZ1200" s="708"/>
      <c r="BA1200" s="708"/>
      <c r="BB1200" s="708"/>
      <c r="BC1200" s="708"/>
      <c r="BD1200" s="708"/>
      <c r="BE1200" s="708"/>
      <c r="BF1200" s="708"/>
      <c r="BG1200" s="708"/>
      <c r="BH1200" s="708"/>
      <c r="BI1200" s="708"/>
      <c r="BJ1200" s="708"/>
      <c r="BK1200" s="708"/>
      <c r="BL1200" s="708"/>
      <c r="BM1200" s="708"/>
    </row>
    <row r="1201">
      <c r="A1201" s="704"/>
      <c r="B1201" s="708"/>
      <c r="C1201" s="765"/>
      <c r="D1201" s="708"/>
      <c r="E1201" s="708"/>
      <c r="F1201" s="708"/>
      <c r="G1201" s="708"/>
      <c r="H1201" s="708"/>
      <c r="I1201" s="708"/>
      <c r="J1201" s="708"/>
      <c r="K1201" s="708"/>
      <c r="L1201" s="708"/>
      <c r="M1201" s="708"/>
      <c r="N1201" s="708"/>
      <c r="O1201" s="708"/>
      <c r="P1201" s="708"/>
      <c r="Q1201" s="708"/>
      <c r="R1201" s="708"/>
      <c r="S1201" s="708"/>
      <c r="T1201" s="708"/>
      <c r="U1201" s="708"/>
      <c r="V1201" s="708"/>
      <c r="W1201" s="708"/>
      <c r="X1201" s="708"/>
      <c r="Y1201" s="708"/>
      <c r="Z1201" s="708"/>
      <c r="AA1201" s="708"/>
      <c r="AB1201" s="708"/>
      <c r="AC1201" s="708"/>
      <c r="AD1201" s="708"/>
      <c r="AE1201" s="708"/>
      <c r="AF1201" s="708"/>
      <c r="AG1201" s="708"/>
      <c r="AH1201" s="708"/>
      <c r="AI1201" s="708"/>
      <c r="AJ1201" s="708"/>
      <c r="AK1201" s="708"/>
      <c r="AL1201" s="708"/>
      <c r="AM1201" s="708"/>
      <c r="AN1201" s="708"/>
      <c r="AO1201" s="708"/>
      <c r="AP1201" s="708"/>
      <c r="AQ1201" s="708"/>
      <c r="AR1201" s="708"/>
      <c r="AS1201" s="708"/>
      <c r="AT1201" s="708"/>
      <c r="AU1201" s="708"/>
      <c r="AV1201" s="708"/>
      <c r="AW1201" s="708"/>
      <c r="AX1201" s="708"/>
      <c r="AY1201" s="708"/>
      <c r="AZ1201" s="708"/>
      <c r="BA1201" s="708"/>
      <c r="BB1201" s="708"/>
      <c r="BC1201" s="708"/>
      <c r="BD1201" s="708"/>
      <c r="BE1201" s="708"/>
      <c r="BF1201" s="708"/>
      <c r="BG1201" s="708"/>
      <c r="BH1201" s="708"/>
      <c r="BI1201" s="708"/>
      <c r="BJ1201" s="708"/>
      <c r="BK1201" s="708"/>
      <c r="BL1201" s="708"/>
      <c r="BM1201" s="708"/>
    </row>
    <row r="1202">
      <c r="A1202" s="704"/>
      <c r="B1202" s="708"/>
      <c r="C1202" s="765"/>
      <c r="D1202" s="708"/>
      <c r="E1202" s="708"/>
      <c r="F1202" s="708"/>
      <c r="G1202" s="708"/>
      <c r="H1202" s="708"/>
      <c r="I1202" s="708"/>
      <c r="J1202" s="708"/>
      <c r="K1202" s="708"/>
      <c r="L1202" s="708"/>
      <c r="M1202" s="708"/>
      <c r="N1202" s="708"/>
      <c r="O1202" s="708"/>
      <c r="P1202" s="708"/>
      <c r="Q1202" s="708"/>
      <c r="R1202" s="708"/>
      <c r="S1202" s="708"/>
      <c r="T1202" s="708"/>
      <c r="U1202" s="708"/>
      <c r="V1202" s="708"/>
      <c r="W1202" s="708"/>
      <c r="X1202" s="708"/>
      <c r="Y1202" s="708"/>
      <c r="Z1202" s="708"/>
      <c r="AA1202" s="708"/>
      <c r="AB1202" s="708"/>
      <c r="AC1202" s="708"/>
      <c r="AD1202" s="708"/>
      <c r="AE1202" s="708"/>
      <c r="AF1202" s="708"/>
      <c r="AG1202" s="708"/>
      <c r="AH1202" s="708"/>
      <c r="AI1202" s="708"/>
      <c r="AJ1202" s="708"/>
      <c r="AK1202" s="708"/>
      <c r="AL1202" s="708"/>
      <c r="AM1202" s="708"/>
      <c r="AN1202" s="708"/>
      <c r="AO1202" s="708"/>
      <c r="AP1202" s="708"/>
      <c r="AQ1202" s="708"/>
      <c r="AR1202" s="708"/>
      <c r="AS1202" s="708"/>
      <c r="AT1202" s="708"/>
      <c r="AU1202" s="708"/>
      <c r="AV1202" s="708"/>
      <c r="AW1202" s="708"/>
      <c r="AX1202" s="708"/>
      <c r="AY1202" s="708"/>
      <c r="AZ1202" s="708"/>
      <c r="BA1202" s="708"/>
      <c r="BB1202" s="708"/>
      <c r="BC1202" s="708"/>
      <c r="BD1202" s="708"/>
      <c r="BE1202" s="708"/>
      <c r="BF1202" s="708"/>
      <c r="BG1202" s="708"/>
      <c r="BH1202" s="708"/>
      <c r="BI1202" s="708"/>
      <c r="BJ1202" s="708"/>
      <c r="BK1202" s="708"/>
      <c r="BL1202" s="708"/>
      <c r="BM1202" s="708"/>
    </row>
    <row r="1203">
      <c r="A1203" s="704"/>
      <c r="B1203" s="708"/>
      <c r="C1203" s="765"/>
      <c r="D1203" s="708"/>
      <c r="E1203" s="708"/>
      <c r="F1203" s="708"/>
      <c r="G1203" s="708"/>
      <c r="H1203" s="708"/>
      <c r="I1203" s="708"/>
      <c r="J1203" s="708"/>
      <c r="K1203" s="708"/>
      <c r="L1203" s="708"/>
      <c r="M1203" s="708"/>
      <c r="N1203" s="708"/>
      <c r="O1203" s="708"/>
      <c r="P1203" s="708"/>
      <c r="Q1203" s="708"/>
      <c r="R1203" s="708"/>
      <c r="S1203" s="708"/>
      <c r="T1203" s="708"/>
      <c r="U1203" s="708"/>
      <c r="V1203" s="708"/>
      <c r="W1203" s="708"/>
      <c r="X1203" s="708"/>
      <c r="Y1203" s="708"/>
      <c r="Z1203" s="708"/>
      <c r="AA1203" s="708"/>
      <c r="AB1203" s="708"/>
      <c r="AC1203" s="708"/>
      <c r="AD1203" s="708"/>
      <c r="AE1203" s="708"/>
      <c r="AF1203" s="708"/>
      <c r="AG1203" s="708"/>
      <c r="AH1203" s="708"/>
      <c r="AI1203" s="708"/>
      <c r="AJ1203" s="708"/>
      <c r="AK1203" s="708"/>
      <c r="AL1203" s="708"/>
      <c r="AM1203" s="708"/>
      <c r="AN1203" s="708"/>
      <c r="AO1203" s="708"/>
      <c r="AP1203" s="708"/>
      <c r="AQ1203" s="708"/>
      <c r="AR1203" s="708"/>
      <c r="AS1203" s="708"/>
      <c r="AT1203" s="708"/>
      <c r="AU1203" s="708"/>
      <c r="AV1203" s="708"/>
      <c r="AW1203" s="708"/>
      <c r="AX1203" s="708"/>
      <c r="AY1203" s="708"/>
      <c r="AZ1203" s="708"/>
      <c r="BA1203" s="708"/>
      <c r="BB1203" s="708"/>
      <c r="BC1203" s="708"/>
      <c r="BD1203" s="708"/>
      <c r="BE1203" s="708"/>
      <c r="BF1203" s="708"/>
      <c r="BG1203" s="708"/>
      <c r="BH1203" s="708"/>
      <c r="BI1203" s="708"/>
      <c r="BJ1203" s="708"/>
      <c r="BK1203" s="708"/>
      <c r="BL1203" s="708"/>
      <c r="BM1203" s="708"/>
    </row>
    <row r="1204">
      <c r="A1204" s="704"/>
      <c r="B1204" s="708"/>
      <c r="C1204" s="765"/>
      <c r="D1204" s="708"/>
      <c r="E1204" s="708"/>
      <c r="F1204" s="708"/>
      <c r="G1204" s="708"/>
      <c r="H1204" s="708"/>
      <c r="I1204" s="708"/>
      <c r="J1204" s="708"/>
      <c r="K1204" s="708"/>
      <c r="L1204" s="708"/>
      <c r="M1204" s="708"/>
      <c r="N1204" s="708"/>
      <c r="O1204" s="708"/>
      <c r="P1204" s="708"/>
      <c r="Q1204" s="708"/>
      <c r="R1204" s="708"/>
      <c r="S1204" s="708"/>
      <c r="T1204" s="708"/>
      <c r="U1204" s="708"/>
      <c r="V1204" s="708"/>
      <c r="W1204" s="708"/>
      <c r="X1204" s="708"/>
      <c r="Y1204" s="708"/>
      <c r="Z1204" s="708"/>
      <c r="AA1204" s="708"/>
      <c r="AB1204" s="708"/>
      <c r="AC1204" s="708"/>
      <c r="AD1204" s="708"/>
      <c r="AE1204" s="708"/>
      <c r="AF1204" s="708"/>
      <c r="AG1204" s="708"/>
      <c r="AH1204" s="708"/>
      <c r="AI1204" s="708"/>
      <c r="AJ1204" s="708"/>
      <c r="AK1204" s="708"/>
      <c r="AL1204" s="708"/>
      <c r="AM1204" s="708"/>
      <c r="AN1204" s="708"/>
      <c r="AO1204" s="708"/>
      <c r="AP1204" s="708"/>
      <c r="AQ1204" s="708"/>
      <c r="AR1204" s="708"/>
      <c r="AS1204" s="708"/>
      <c r="AT1204" s="708"/>
      <c r="AU1204" s="708"/>
      <c r="AV1204" s="708"/>
      <c r="AW1204" s="708"/>
      <c r="AX1204" s="708"/>
      <c r="AY1204" s="708"/>
      <c r="AZ1204" s="708"/>
      <c r="BA1204" s="708"/>
      <c r="BB1204" s="708"/>
      <c r="BC1204" s="708"/>
      <c r="BD1204" s="708"/>
      <c r="BE1204" s="708"/>
      <c r="BF1204" s="708"/>
      <c r="BG1204" s="708"/>
      <c r="BH1204" s="708"/>
      <c r="BI1204" s="708"/>
      <c r="BJ1204" s="708"/>
      <c r="BK1204" s="708"/>
      <c r="BL1204" s="708"/>
      <c r="BM1204" s="708"/>
    </row>
    <row r="1205">
      <c r="A1205" s="704"/>
      <c r="B1205" s="708"/>
      <c r="C1205" s="765"/>
      <c r="D1205" s="708"/>
      <c r="E1205" s="708"/>
      <c r="F1205" s="708"/>
      <c r="G1205" s="708"/>
      <c r="H1205" s="708"/>
      <c r="I1205" s="708"/>
      <c r="J1205" s="708"/>
      <c r="K1205" s="708"/>
      <c r="L1205" s="708"/>
      <c r="M1205" s="708"/>
      <c r="N1205" s="708"/>
      <c r="O1205" s="708"/>
      <c r="P1205" s="708"/>
      <c r="Q1205" s="708"/>
      <c r="R1205" s="708"/>
      <c r="S1205" s="708"/>
      <c r="T1205" s="708"/>
      <c r="U1205" s="708"/>
      <c r="V1205" s="708"/>
      <c r="W1205" s="708"/>
      <c r="X1205" s="708"/>
      <c r="Y1205" s="708"/>
      <c r="Z1205" s="708"/>
      <c r="AA1205" s="708"/>
      <c r="AB1205" s="708"/>
      <c r="AC1205" s="708"/>
      <c r="AD1205" s="708"/>
      <c r="AE1205" s="708"/>
      <c r="AF1205" s="708"/>
      <c r="AG1205" s="708"/>
      <c r="AH1205" s="708"/>
      <c r="AI1205" s="708"/>
      <c r="AJ1205" s="708"/>
      <c r="AK1205" s="708"/>
      <c r="AL1205" s="708"/>
      <c r="AM1205" s="708"/>
      <c r="AN1205" s="708"/>
      <c r="AO1205" s="708"/>
      <c r="AP1205" s="708"/>
      <c r="AQ1205" s="708"/>
      <c r="AR1205" s="708"/>
      <c r="AS1205" s="708"/>
      <c r="AT1205" s="708"/>
      <c r="AU1205" s="708"/>
      <c r="AV1205" s="708"/>
      <c r="AW1205" s="708"/>
      <c r="AX1205" s="708"/>
      <c r="AY1205" s="708"/>
      <c r="AZ1205" s="708"/>
      <c r="BA1205" s="708"/>
      <c r="BB1205" s="708"/>
      <c r="BC1205" s="708"/>
      <c r="BD1205" s="708"/>
      <c r="BE1205" s="708"/>
      <c r="BF1205" s="708"/>
      <c r="BG1205" s="708"/>
      <c r="BH1205" s="708"/>
      <c r="BI1205" s="708"/>
      <c r="BJ1205" s="708"/>
      <c r="BK1205" s="708"/>
      <c r="BL1205" s="708"/>
      <c r="BM1205" s="708"/>
    </row>
    <row r="1206">
      <c r="A1206" s="704"/>
      <c r="B1206" s="708"/>
      <c r="C1206" s="765"/>
      <c r="D1206" s="708"/>
      <c r="E1206" s="708"/>
      <c r="F1206" s="708"/>
      <c r="G1206" s="708"/>
      <c r="H1206" s="708"/>
      <c r="I1206" s="708"/>
      <c r="J1206" s="708"/>
      <c r="K1206" s="708"/>
      <c r="L1206" s="708"/>
      <c r="M1206" s="708"/>
      <c r="N1206" s="708"/>
      <c r="O1206" s="708"/>
      <c r="P1206" s="708"/>
      <c r="Q1206" s="708"/>
      <c r="R1206" s="708"/>
      <c r="S1206" s="708"/>
      <c r="T1206" s="708"/>
      <c r="U1206" s="708"/>
      <c r="V1206" s="708"/>
      <c r="W1206" s="708"/>
      <c r="X1206" s="708"/>
      <c r="Y1206" s="708"/>
      <c r="Z1206" s="708"/>
      <c r="AA1206" s="708"/>
      <c r="AB1206" s="708"/>
      <c r="AC1206" s="708"/>
      <c r="AD1206" s="708"/>
      <c r="AE1206" s="708"/>
      <c r="AF1206" s="708"/>
      <c r="AG1206" s="708"/>
      <c r="AH1206" s="708"/>
      <c r="AI1206" s="708"/>
      <c r="AJ1206" s="708"/>
      <c r="AK1206" s="708"/>
      <c r="AL1206" s="708"/>
      <c r="AM1206" s="708"/>
      <c r="AN1206" s="708"/>
      <c r="AO1206" s="708"/>
      <c r="AP1206" s="708"/>
      <c r="AQ1206" s="708"/>
      <c r="AR1206" s="708"/>
      <c r="AS1206" s="708"/>
      <c r="AT1206" s="708"/>
      <c r="AU1206" s="708"/>
      <c r="AV1206" s="708"/>
      <c r="AW1206" s="708"/>
      <c r="AX1206" s="708"/>
      <c r="AY1206" s="708"/>
      <c r="AZ1206" s="708"/>
      <c r="BA1206" s="708"/>
      <c r="BB1206" s="708"/>
      <c r="BC1206" s="708"/>
      <c r="BD1206" s="708"/>
      <c r="BE1206" s="708"/>
      <c r="BF1206" s="708"/>
      <c r="BG1206" s="708"/>
      <c r="BH1206" s="708"/>
      <c r="BI1206" s="708"/>
      <c r="BJ1206" s="708"/>
      <c r="BK1206" s="708"/>
      <c r="BL1206" s="708"/>
      <c r="BM1206" s="708"/>
    </row>
    <row r="1207">
      <c r="A1207" s="704"/>
      <c r="B1207" s="708"/>
      <c r="C1207" s="765"/>
      <c r="D1207" s="708"/>
      <c r="E1207" s="708"/>
      <c r="F1207" s="708"/>
      <c r="G1207" s="708"/>
      <c r="H1207" s="708"/>
      <c r="I1207" s="708"/>
      <c r="J1207" s="708"/>
      <c r="K1207" s="708"/>
      <c r="L1207" s="708"/>
      <c r="M1207" s="708"/>
      <c r="N1207" s="708"/>
      <c r="O1207" s="708"/>
      <c r="P1207" s="708"/>
      <c r="Q1207" s="708"/>
      <c r="R1207" s="708"/>
      <c r="S1207" s="708"/>
      <c r="T1207" s="708"/>
      <c r="U1207" s="708"/>
      <c r="V1207" s="708"/>
      <c r="W1207" s="708"/>
      <c r="X1207" s="708"/>
      <c r="Y1207" s="708"/>
      <c r="Z1207" s="708"/>
      <c r="AA1207" s="708"/>
      <c r="AB1207" s="708"/>
      <c r="AC1207" s="708"/>
      <c r="AD1207" s="708"/>
      <c r="AE1207" s="708"/>
      <c r="AF1207" s="708"/>
      <c r="AG1207" s="708"/>
      <c r="AH1207" s="708"/>
      <c r="AI1207" s="708"/>
      <c r="AJ1207" s="708"/>
      <c r="AK1207" s="708"/>
      <c r="AL1207" s="708"/>
      <c r="AM1207" s="708"/>
      <c r="AN1207" s="708"/>
      <c r="AO1207" s="708"/>
      <c r="AP1207" s="708"/>
      <c r="AQ1207" s="708"/>
      <c r="AR1207" s="708"/>
      <c r="AS1207" s="708"/>
      <c r="AT1207" s="708"/>
      <c r="AU1207" s="708"/>
      <c r="AV1207" s="708"/>
      <c r="AW1207" s="708"/>
      <c r="AX1207" s="708"/>
      <c r="AY1207" s="708"/>
      <c r="AZ1207" s="708"/>
      <c r="BA1207" s="708"/>
      <c r="BB1207" s="708"/>
      <c r="BC1207" s="708"/>
      <c r="BD1207" s="708"/>
      <c r="BE1207" s="708"/>
      <c r="BF1207" s="708"/>
      <c r="BG1207" s="708"/>
      <c r="BH1207" s="708"/>
      <c r="BI1207" s="708"/>
      <c r="BJ1207" s="708"/>
      <c r="BK1207" s="708"/>
      <c r="BL1207" s="708"/>
      <c r="BM1207" s="708"/>
    </row>
    <row r="1208">
      <c r="A1208" s="704"/>
      <c r="B1208" s="708"/>
      <c r="C1208" s="765"/>
      <c r="D1208" s="708"/>
      <c r="E1208" s="708"/>
      <c r="F1208" s="708"/>
      <c r="G1208" s="708"/>
      <c r="H1208" s="708"/>
      <c r="I1208" s="708"/>
      <c r="J1208" s="708"/>
      <c r="K1208" s="708"/>
      <c r="L1208" s="708"/>
      <c r="M1208" s="708"/>
      <c r="N1208" s="708"/>
      <c r="O1208" s="708"/>
      <c r="P1208" s="708"/>
      <c r="Q1208" s="708"/>
      <c r="R1208" s="708"/>
      <c r="S1208" s="708"/>
      <c r="T1208" s="708"/>
      <c r="U1208" s="708"/>
      <c r="V1208" s="708"/>
      <c r="W1208" s="708"/>
      <c r="X1208" s="708"/>
      <c r="Y1208" s="708"/>
      <c r="Z1208" s="708"/>
      <c r="AA1208" s="708"/>
      <c r="AB1208" s="708"/>
      <c r="AC1208" s="708"/>
      <c r="AD1208" s="708"/>
      <c r="AE1208" s="708"/>
      <c r="AF1208" s="708"/>
      <c r="AG1208" s="708"/>
      <c r="AH1208" s="708"/>
      <c r="AI1208" s="708"/>
      <c r="AJ1208" s="708"/>
      <c r="AK1208" s="708"/>
      <c r="AL1208" s="708"/>
      <c r="AM1208" s="708"/>
      <c r="AN1208" s="708"/>
      <c r="AO1208" s="708"/>
      <c r="AP1208" s="708"/>
      <c r="AQ1208" s="708"/>
      <c r="AR1208" s="708"/>
      <c r="AS1208" s="708"/>
      <c r="AT1208" s="708"/>
      <c r="AU1208" s="708"/>
      <c r="AV1208" s="708"/>
      <c r="AW1208" s="708"/>
      <c r="AX1208" s="708"/>
      <c r="AY1208" s="708"/>
      <c r="AZ1208" s="708"/>
      <c r="BA1208" s="708"/>
      <c r="BB1208" s="708"/>
      <c r="BC1208" s="708"/>
      <c r="BD1208" s="708"/>
      <c r="BE1208" s="708"/>
      <c r="BF1208" s="708"/>
      <c r="BG1208" s="708"/>
      <c r="BH1208" s="708"/>
      <c r="BI1208" s="708"/>
      <c r="BJ1208" s="708"/>
      <c r="BK1208" s="708"/>
      <c r="BL1208" s="708"/>
      <c r="BM1208" s="708"/>
    </row>
    <row r="1209">
      <c r="A1209" s="704"/>
      <c r="B1209" s="708"/>
      <c r="C1209" s="765"/>
      <c r="D1209" s="708"/>
      <c r="E1209" s="708"/>
      <c r="F1209" s="708"/>
      <c r="G1209" s="708"/>
      <c r="H1209" s="708"/>
      <c r="I1209" s="708"/>
      <c r="J1209" s="708"/>
      <c r="K1209" s="708"/>
      <c r="L1209" s="708"/>
      <c r="M1209" s="708"/>
      <c r="N1209" s="708"/>
      <c r="O1209" s="708"/>
      <c r="P1209" s="708"/>
      <c r="Q1209" s="708"/>
      <c r="R1209" s="708"/>
      <c r="S1209" s="708"/>
      <c r="T1209" s="708"/>
      <c r="U1209" s="708"/>
      <c r="V1209" s="708"/>
      <c r="W1209" s="708"/>
      <c r="X1209" s="708"/>
      <c r="Y1209" s="708"/>
      <c r="Z1209" s="708"/>
      <c r="AA1209" s="708"/>
      <c r="AB1209" s="708"/>
      <c r="AC1209" s="708"/>
      <c r="AD1209" s="708"/>
      <c r="AE1209" s="708"/>
      <c r="AF1209" s="708"/>
      <c r="AG1209" s="708"/>
      <c r="AH1209" s="708"/>
      <c r="AI1209" s="708"/>
      <c r="AJ1209" s="708"/>
      <c r="AK1209" s="708"/>
      <c r="AL1209" s="708"/>
      <c r="AM1209" s="708"/>
      <c r="AN1209" s="708"/>
      <c r="AO1209" s="708"/>
      <c r="AP1209" s="708"/>
      <c r="AQ1209" s="708"/>
      <c r="AR1209" s="708"/>
      <c r="AS1209" s="708"/>
      <c r="AT1209" s="708"/>
      <c r="AU1209" s="708"/>
      <c r="AV1209" s="708"/>
      <c r="AW1209" s="708"/>
      <c r="AX1209" s="708"/>
      <c r="AY1209" s="708"/>
      <c r="AZ1209" s="708"/>
      <c r="BA1209" s="708"/>
      <c r="BB1209" s="708"/>
      <c r="BC1209" s="708"/>
      <c r="BD1209" s="708"/>
      <c r="BE1209" s="708"/>
      <c r="BF1209" s="708"/>
      <c r="BG1209" s="708"/>
      <c r="BH1209" s="708"/>
      <c r="BI1209" s="708"/>
      <c r="BJ1209" s="708"/>
      <c r="BK1209" s="708"/>
      <c r="BL1209" s="708"/>
      <c r="BM1209" s="708"/>
    </row>
    <row r="1210">
      <c r="A1210" s="704"/>
      <c r="B1210" s="708"/>
      <c r="C1210" s="765"/>
      <c r="D1210" s="708"/>
      <c r="E1210" s="708"/>
      <c r="F1210" s="708"/>
      <c r="G1210" s="708"/>
      <c r="H1210" s="708"/>
      <c r="I1210" s="708"/>
      <c r="J1210" s="708"/>
      <c r="K1210" s="708"/>
      <c r="L1210" s="708"/>
      <c r="M1210" s="708"/>
      <c r="N1210" s="708"/>
      <c r="O1210" s="708"/>
      <c r="P1210" s="708"/>
      <c r="Q1210" s="708"/>
      <c r="R1210" s="708"/>
      <c r="S1210" s="708"/>
      <c r="T1210" s="708"/>
      <c r="U1210" s="708"/>
      <c r="V1210" s="708"/>
      <c r="W1210" s="708"/>
      <c r="X1210" s="708"/>
      <c r="Y1210" s="708"/>
      <c r="Z1210" s="708"/>
      <c r="AA1210" s="708"/>
      <c r="AB1210" s="708"/>
      <c r="AC1210" s="708"/>
      <c r="AD1210" s="708"/>
      <c r="AE1210" s="708"/>
      <c r="AF1210" s="708"/>
      <c r="AG1210" s="708"/>
      <c r="AH1210" s="708"/>
      <c r="AI1210" s="708"/>
      <c r="AJ1210" s="708"/>
      <c r="AK1210" s="708"/>
      <c r="AL1210" s="708"/>
      <c r="AM1210" s="708"/>
      <c r="AN1210" s="708"/>
      <c r="AO1210" s="708"/>
      <c r="AP1210" s="708"/>
      <c r="AQ1210" s="708"/>
      <c r="AR1210" s="708"/>
      <c r="AS1210" s="708"/>
      <c r="AT1210" s="708"/>
      <c r="AU1210" s="708"/>
      <c r="AV1210" s="708"/>
      <c r="AW1210" s="708"/>
      <c r="AX1210" s="708"/>
      <c r="AY1210" s="708"/>
      <c r="AZ1210" s="708"/>
      <c r="BA1210" s="708"/>
      <c r="BB1210" s="708"/>
      <c r="BC1210" s="708"/>
      <c r="BD1210" s="708"/>
      <c r="BE1210" s="708"/>
      <c r="BF1210" s="708"/>
      <c r="BG1210" s="708"/>
      <c r="BH1210" s="708"/>
      <c r="BI1210" s="708"/>
      <c r="BJ1210" s="708"/>
      <c r="BK1210" s="708"/>
      <c r="BL1210" s="708"/>
      <c r="BM1210" s="708"/>
    </row>
    <row r="1211">
      <c r="A1211" s="704"/>
      <c r="B1211" s="708"/>
      <c r="C1211" s="765"/>
      <c r="D1211" s="708"/>
      <c r="E1211" s="708"/>
      <c r="F1211" s="708"/>
      <c r="G1211" s="708"/>
      <c r="H1211" s="708"/>
      <c r="I1211" s="708"/>
      <c r="J1211" s="708"/>
      <c r="K1211" s="708"/>
      <c r="L1211" s="708"/>
      <c r="M1211" s="708"/>
      <c r="N1211" s="708"/>
      <c r="O1211" s="708"/>
      <c r="P1211" s="708"/>
      <c r="Q1211" s="708"/>
      <c r="R1211" s="708"/>
      <c r="S1211" s="708"/>
      <c r="T1211" s="708"/>
      <c r="U1211" s="708"/>
      <c r="V1211" s="708"/>
      <c r="W1211" s="708"/>
      <c r="X1211" s="708"/>
      <c r="Y1211" s="708"/>
      <c r="Z1211" s="708"/>
      <c r="AA1211" s="708"/>
      <c r="AB1211" s="708"/>
      <c r="AC1211" s="708"/>
      <c r="AD1211" s="708"/>
      <c r="AE1211" s="708"/>
      <c r="AF1211" s="708"/>
      <c r="AG1211" s="708"/>
      <c r="AH1211" s="708"/>
      <c r="AI1211" s="708"/>
      <c r="AJ1211" s="708"/>
      <c r="AK1211" s="708"/>
      <c r="AL1211" s="708"/>
      <c r="AM1211" s="708"/>
      <c r="AN1211" s="708"/>
      <c r="AO1211" s="708"/>
      <c r="AP1211" s="708"/>
      <c r="AQ1211" s="708"/>
      <c r="AR1211" s="708"/>
      <c r="AS1211" s="708"/>
      <c r="AT1211" s="708"/>
      <c r="AU1211" s="708"/>
      <c r="AV1211" s="708"/>
      <c r="AW1211" s="708"/>
      <c r="AX1211" s="708"/>
      <c r="AY1211" s="708"/>
      <c r="AZ1211" s="708"/>
      <c r="BA1211" s="708"/>
      <c r="BB1211" s="708"/>
      <c r="BC1211" s="708"/>
      <c r="BD1211" s="708"/>
      <c r="BE1211" s="708"/>
      <c r="BF1211" s="708"/>
      <c r="BG1211" s="708"/>
      <c r="BH1211" s="708"/>
      <c r="BI1211" s="708"/>
      <c r="BJ1211" s="708"/>
      <c r="BK1211" s="708"/>
      <c r="BL1211" s="708"/>
      <c r="BM1211" s="708"/>
    </row>
    <row r="1212">
      <c r="A1212" s="704"/>
      <c r="B1212" s="708"/>
      <c r="C1212" s="765"/>
      <c r="D1212" s="708"/>
      <c r="E1212" s="708"/>
      <c r="F1212" s="708"/>
      <c r="G1212" s="708"/>
      <c r="H1212" s="708"/>
      <c r="I1212" s="708"/>
      <c r="J1212" s="708"/>
      <c r="K1212" s="708"/>
      <c r="L1212" s="708"/>
      <c r="M1212" s="708"/>
      <c r="N1212" s="708"/>
      <c r="O1212" s="708"/>
      <c r="P1212" s="708"/>
      <c r="Q1212" s="708"/>
      <c r="R1212" s="708"/>
      <c r="S1212" s="708"/>
      <c r="T1212" s="708"/>
      <c r="U1212" s="708"/>
      <c r="V1212" s="708"/>
      <c r="W1212" s="708"/>
      <c r="X1212" s="708"/>
      <c r="Y1212" s="708"/>
      <c r="Z1212" s="708"/>
      <c r="AA1212" s="708"/>
      <c r="AB1212" s="708"/>
      <c r="AC1212" s="708"/>
      <c r="AD1212" s="708"/>
      <c r="AE1212" s="708"/>
      <c r="AF1212" s="708"/>
      <c r="AG1212" s="708"/>
      <c r="AH1212" s="708"/>
      <c r="AI1212" s="708"/>
      <c r="AJ1212" s="708"/>
      <c r="AK1212" s="708"/>
      <c r="AL1212" s="708"/>
      <c r="AM1212" s="708"/>
      <c r="AN1212" s="708"/>
      <c r="AO1212" s="708"/>
      <c r="AP1212" s="708"/>
      <c r="AQ1212" s="708"/>
      <c r="AR1212" s="708"/>
      <c r="AS1212" s="708"/>
      <c r="AT1212" s="708"/>
      <c r="AU1212" s="708"/>
      <c r="AV1212" s="708"/>
      <c r="AW1212" s="708"/>
      <c r="AX1212" s="708"/>
      <c r="AY1212" s="708"/>
      <c r="AZ1212" s="708"/>
      <c r="BA1212" s="708"/>
      <c r="BB1212" s="708"/>
      <c r="BC1212" s="708"/>
      <c r="BD1212" s="708"/>
      <c r="BE1212" s="708"/>
      <c r="BF1212" s="708"/>
      <c r="BG1212" s="708"/>
      <c r="BH1212" s="708"/>
      <c r="BI1212" s="708"/>
      <c r="BJ1212" s="708"/>
      <c r="BK1212" s="708"/>
      <c r="BL1212" s="708"/>
      <c r="BM1212" s="708"/>
    </row>
    <row r="1213">
      <c r="A1213" s="704"/>
      <c r="B1213" s="708"/>
      <c r="C1213" s="765"/>
      <c r="D1213" s="708"/>
      <c r="E1213" s="708"/>
      <c r="F1213" s="708"/>
      <c r="G1213" s="708"/>
      <c r="H1213" s="708"/>
      <c r="I1213" s="708"/>
      <c r="J1213" s="708"/>
      <c r="K1213" s="708"/>
      <c r="L1213" s="708"/>
      <c r="M1213" s="708"/>
      <c r="N1213" s="708"/>
      <c r="O1213" s="708"/>
      <c r="P1213" s="708"/>
      <c r="Q1213" s="708"/>
      <c r="R1213" s="708"/>
      <c r="S1213" s="708"/>
      <c r="T1213" s="708"/>
      <c r="U1213" s="708"/>
      <c r="V1213" s="708"/>
      <c r="W1213" s="708"/>
      <c r="X1213" s="708"/>
      <c r="Y1213" s="708"/>
      <c r="Z1213" s="708"/>
      <c r="AA1213" s="708"/>
      <c r="AB1213" s="708"/>
      <c r="AC1213" s="708"/>
      <c r="AD1213" s="708"/>
      <c r="AE1213" s="708"/>
      <c r="AF1213" s="708"/>
      <c r="AG1213" s="708"/>
      <c r="AH1213" s="708"/>
      <c r="AI1213" s="708"/>
      <c r="AJ1213" s="708"/>
      <c r="AK1213" s="708"/>
      <c r="AL1213" s="708"/>
      <c r="AM1213" s="708"/>
      <c r="AN1213" s="708"/>
      <c r="AO1213" s="708"/>
      <c r="AP1213" s="708"/>
      <c r="AQ1213" s="708"/>
      <c r="AR1213" s="708"/>
      <c r="AS1213" s="708"/>
      <c r="AT1213" s="708"/>
      <c r="AU1213" s="708"/>
      <c r="AV1213" s="708"/>
      <c r="AW1213" s="708"/>
      <c r="AX1213" s="708"/>
      <c r="AY1213" s="708"/>
      <c r="AZ1213" s="708"/>
      <c r="BA1213" s="708"/>
      <c r="BB1213" s="708"/>
      <c r="BC1213" s="708"/>
      <c r="BD1213" s="708"/>
      <c r="BE1213" s="708"/>
      <c r="BF1213" s="708"/>
      <c r="BG1213" s="708"/>
      <c r="BH1213" s="708"/>
      <c r="BI1213" s="708"/>
      <c r="BJ1213" s="708"/>
      <c r="BK1213" s="708"/>
      <c r="BL1213" s="708"/>
      <c r="BM1213" s="708"/>
    </row>
    <row r="1214">
      <c r="A1214" s="704"/>
      <c r="B1214" s="708"/>
      <c r="C1214" s="765"/>
      <c r="D1214" s="708"/>
      <c r="E1214" s="708"/>
      <c r="F1214" s="708"/>
      <c r="G1214" s="708"/>
      <c r="H1214" s="708"/>
      <c r="I1214" s="708"/>
      <c r="J1214" s="708"/>
      <c r="K1214" s="708"/>
      <c r="L1214" s="708"/>
      <c r="M1214" s="708"/>
      <c r="N1214" s="708"/>
      <c r="O1214" s="708"/>
      <c r="P1214" s="708"/>
      <c r="Q1214" s="708"/>
      <c r="R1214" s="708"/>
      <c r="S1214" s="708"/>
      <c r="T1214" s="708"/>
      <c r="U1214" s="708"/>
      <c r="V1214" s="708"/>
      <c r="W1214" s="708"/>
      <c r="X1214" s="708"/>
      <c r="Y1214" s="708"/>
      <c r="Z1214" s="708"/>
      <c r="AA1214" s="708"/>
      <c r="AB1214" s="708"/>
      <c r="AC1214" s="708"/>
      <c r="AD1214" s="708"/>
      <c r="AE1214" s="708"/>
      <c r="AF1214" s="708"/>
      <c r="AG1214" s="708"/>
      <c r="AH1214" s="708"/>
      <c r="AI1214" s="708"/>
      <c r="AJ1214" s="708"/>
      <c r="AK1214" s="708"/>
      <c r="AL1214" s="708"/>
      <c r="AM1214" s="708"/>
      <c r="AN1214" s="708"/>
      <c r="AO1214" s="708"/>
      <c r="AP1214" s="708"/>
      <c r="AQ1214" s="708"/>
      <c r="AR1214" s="708"/>
      <c r="AS1214" s="708"/>
      <c r="AT1214" s="708"/>
      <c r="AU1214" s="708"/>
      <c r="AV1214" s="708"/>
      <c r="AW1214" s="708"/>
      <c r="AX1214" s="708"/>
      <c r="AY1214" s="708"/>
      <c r="AZ1214" s="708"/>
      <c r="BA1214" s="708"/>
      <c r="BB1214" s="708"/>
      <c r="BC1214" s="708"/>
      <c r="BD1214" s="708"/>
      <c r="BE1214" s="708"/>
      <c r="BF1214" s="708"/>
      <c r="BG1214" s="708"/>
      <c r="BH1214" s="708"/>
      <c r="BI1214" s="708"/>
      <c r="BJ1214" s="708"/>
      <c r="BK1214" s="708"/>
      <c r="BL1214" s="708"/>
      <c r="BM1214" s="708"/>
    </row>
    <row r="1215">
      <c r="A1215" s="704"/>
      <c r="B1215" s="708"/>
      <c r="C1215" s="765"/>
      <c r="D1215" s="708"/>
      <c r="E1215" s="708"/>
      <c r="F1215" s="708"/>
      <c r="G1215" s="708"/>
      <c r="H1215" s="708"/>
      <c r="I1215" s="708"/>
      <c r="J1215" s="708"/>
      <c r="K1215" s="708"/>
      <c r="L1215" s="708"/>
      <c r="M1215" s="708"/>
      <c r="N1215" s="708"/>
      <c r="O1215" s="708"/>
      <c r="P1215" s="708"/>
      <c r="Q1215" s="708"/>
      <c r="R1215" s="708"/>
      <c r="S1215" s="708"/>
      <c r="T1215" s="708"/>
      <c r="U1215" s="708"/>
      <c r="V1215" s="708"/>
      <c r="W1215" s="708"/>
      <c r="X1215" s="708"/>
      <c r="Y1215" s="708"/>
      <c r="Z1215" s="708"/>
      <c r="AA1215" s="708"/>
      <c r="AB1215" s="708"/>
      <c r="AC1215" s="708"/>
      <c r="AD1215" s="708"/>
      <c r="AE1215" s="708"/>
      <c r="AF1215" s="708"/>
      <c r="AG1215" s="708"/>
      <c r="AH1215" s="708"/>
      <c r="AI1215" s="708"/>
      <c r="AJ1215" s="708"/>
      <c r="AK1215" s="708"/>
      <c r="AL1215" s="708"/>
      <c r="AM1215" s="708"/>
      <c r="AN1215" s="708"/>
      <c r="AO1215" s="708"/>
      <c r="AP1215" s="708"/>
      <c r="AQ1215" s="708"/>
      <c r="AR1215" s="708"/>
      <c r="AS1215" s="708"/>
      <c r="AT1215" s="708"/>
      <c r="AU1215" s="708"/>
      <c r="AV1215" s="708"/>
      <c r="AW1215" s="708"/>
      <c r="AX1215" s="708"/>
      <c r="AY1215" s="708"/>
      <c r="AZ1215" s="708"/>
      <c r="BA1215" s="708"/>
      <c r="BB1215" s="708"/>
      <c r="BC1215" s="708"/>
      <c r="BD1215" s="708"/>
      <c r="BE1215" s="708"/>
      <c r="BF1215" s="708"/>
      <c r="BG1215" s="708"/>
      <c r="BH1215" s="708"/>
      <c r="BI1215" s="708"/>
      <c r="BJ1215" s="708"/>
      <c r="BK1215" s="708"/>
      <c r="BL1215" s="708"/>
      <c r="BM1215" s="708"/>
    </row>
    <row r="1216">
      <c r="A1216" s="704"/>
      <c r="B1216" s="708"/>
      <c r="C1216" s="765"/>
      <c r="D1216" s="708"/>
      <c r="E1216" s="708"/>
      <c r="F1216" s="708"/>
      <c r="G1216" s="708"/>
      <c r="H1216" s="708"/>
      <c r="I1216" s="708"/>
      <c r="J1216" s="708"/>
      <c r="K1216" s="708"/>
      <c r="L1216" s="708"/>
      <c r="M1216" s="708"/>
      <c r="N1216" s="708"/>
      <c r="O1216" s="708"/>
      <c r="P1216" s="708"/>
      <c r="Q1216" s="708"/>
      <c r="R1216" s="708"/>
      <c r="S1216" s="708"/>
      <c r="T1216" s="708"/>
      <c r="U1216" s="708"/>
      <c r="V1216" s="708"/>
      <c r="W1216" s="708"/>
      <c r="X1216" s="708"/>
      <c r="Y1216" s="708"/>
      <c r="Z1216" s="708"/>
      <c r="AA1216" s="708"/>
      <c r="AB1216" s="708"/>
      <c r="AC1216" s="708"/>
      <c r="AD1216" s="708"/>
      <c r="AE1216" s="708"/>
      <c r="AF1216" s="708"/>
      <c r="AG1216" s="708"/>
      <c r="AH1216" s="708"/>
      <c r="AI1216" s="708"/>
      <c r="AJ1216" s="708"/>
      <c r="AK1216" s="708"/>
      <c r="AL1216" s="708"/>
      <c r="AM1216" s="708"/>
      <c r="AN1216" s="708"/>
      <c r="AO1216" s="708"/>
      <c r="AP1216" s="708"/>
      <c r="AQ1216" s="708"/>
      <c r="AR1216" s="708"/>
      <c r="AS1216" s="708"/>
      <c r="AT1216" s="708"/>
      <c r="AU1216" s="708"/>
      <c r="AV1216" s="708"/>
      <c r="AW1216" s="708"/>
      <c r="AX1216" s="708"/>
      <c r="AY1216" s="708"/>
      <c r="AZ1216" s="708"/>
      <c r="BA1216" s="708"/>
      <c r="BB1216" s="708"/>
      <c r="BC1216" s="708"/>
      <c r="BD1216" s="708"/>
      <c r="BE1216" s="708"/>
      <c r="BF1216" s="708"/>
      <c r="BG1216" s="708"/>
      <c r="BH1216" s="708"/>
      <c r="BI1216" s="708"/>
      <c r="BJ1216" s="708"/>
      <c r="BK1216" s="708"/>
      <c r="BL1216" s="708"/>
      <c r="BM1216" s="708"/>
    </row>
    <row r="1217">
      <c r="A1217" s="704"/>
      <c r="B1217" s="708"/>
      <c r="C1217" s="765"/>
      <c r="D1217" s="708"/>
      <c r="E1217" s="708"/>
      <c r="F1217" s="708"/>
      <c r="G1217" s="708"/>
      <c r="H1217" s="708"/>
      <c r="I1217" s="708"/>
      <c r="J1217" s="708"/>
      <c r="K1217" s="708"/>
      <c r="L1217" s="708"/>
      <c r="M1217" s="708"/>
      <c r="N1217" s="708"/>
      <c r="O1217" s="708"/>
      <c r="P1217" s="708"/>
      <c r="Q1217" s="708"/>
      <c r="R1217" s="708"/>
      <c r="S1217" s="708"/>
      <c r="T1217" s="708"/>
      <c r="U1217" s="708"/>
      <c r="V1217" s="708"/>
      <c r="W1217" s="708"/>
      <c r="X1217" s="708"/>
      <c r="Y1217" s="708"/>
      <c r="Z1217" s="708"/>
      <c r="AA1217" s="708"/>
      <c r="AB1217" s="708"/>
      <c r="AC1217" s="708"/>
      <c r="AD1217" s="708"/>
      <c r="AE1217" s="708"/>
      <c r="AF1217" s="708"/>
      <c r="AG1217" s="708"/>
      <c r="AH1217" s="708"/>
      <c r="AI1217" s="708"/>
      <c r="AJ1217" s="708"/>
      <c r="AK1217" s="708"/>
      <c r="AL1217" s="708"/>
      <c r="AM1217" s="708"/>
      <c r="AN1217" s="708"/>
      <c r="AO1217" s="708"/>
      <c r="AP1217" s="708"/>
      <c r="AQ1217" s="708"/>
      <c r="AR1217" s="708"/>
      <c r="AS1217" s="708"/>
      <c r="AT1217" s="708"/>
      <c r="AU1217" s="708"/>
      <c r="AV1217" s="708"/>
      <c r="AW1217" s="708"/>
      <c r="AX1217" s="708"/>
      <c r="AY1217" s="708"/>
      <c r="AZ1217" s="708"/>
      <c r="BA1217" s="708"/>
      <c r="BB1217" s="708"/>
      <c r="BC1217" s="708"/>
      <c r="BD1217" s="708"/>
      <c r="BE1217" s="708"/>
      <c r="BF1217" s="708"/>
      <c r="BG1217" s="708"/>
      <c r="BH1217" s="708"/>
      <c r="BI1217" s="708"/>
      <c r="BJ1217" s="708"/>
      <c r="BK1217" s="708"/>
      <c r="BL1217" s="708"/>
      <c r="BM1217" s="708"/>
    </row>
    <row r="1218">
      <c r="A1218" s="704"/>
      <c r="B1218" s="708"/>
      <c r="C1218" s="765"/>
      <c r="D1218" s="708"/>
      <c r="E1218" s="708"/>
      <c r="F1218" s="708"/>
      <c r="G1218" s="708"/>
      <c r="H1218" s="708"/>
      <c r="I1218" s="708"/>
      <c r="J1218" s="708"/>
      <c r="K1218" s="708"/>
      <c r="L1218" s="708"/>
      <c r="M1218" s="708"/>
      <c r="N1218" s="708"/>
      <c r="O1218" s="708"/>
      <c r="P1218" s="708"/>
      <c r="Q1218" s="708"/>
      <c r="R1218" s="708"/>
      <c r="S1218" s="708"/>
      <c r="T1218" s="708"/>
      <c r="U1218" s="708"/>
      <c r="V1218" s="708"/>
      <c r="W1218" s="708"/>
      <c r="X1218" s="708"/>
      <c r="Y1218" s="708"/>
      <c r="Z1218" s="708"/>
      <c r="AA1218" s="708"/>
      <c r="AB1218" s="708"/>
      <c r="AC1218" s="708"/>
      <c r="AD1218" s="708"/>
      <c r="AE1218" s="708"/>
      <c r="AF1218" s="708"/>
      <c r="AG1218" s="708"/>
      <c r="AH1218" s="708"/>
      <c r="AI1218" s="708"/>
      <c r="AJ1218" s="708"/>
      <c r="AK1218" s="708"/>
      <c r="AL1218" s="708"/>
      <c r="AM1218" s="708"/>
      <c r="AN1218" s="708"/>
      <c r="AO1218" s="708"/>
      <c r="AP1218" s="708"/>
      <c r="AQ1218" s="708"/>
      <c r="AR1218" s="708"/>
      <c r="AS1218" s="708"/>
      <c r="AT1218" s="708"/>
      <c r="AU1218" s="708"/>
      <c r="AV1218" s="708"/>
      <c r="AW1218" s="708"/>
      <c r="AX1218" s="708"/>
      <c r="AY1218" s="708"/>
      <c r="AZ1218" s="708"/>
      <c r="BA1218" s="708"/>
      <c r="BB1218" s="708"/>
      <c r="BC1218" s="708"/>
      <c r="BD1218" s="708"/>
      <c r="BE1218" s="708"/>
      <c r="BF1218" s="708"/>
      <c r="BG1218" s="708"/>
      <c r="BH1218" s="708"/>
      <c r="BI1218" s="708"/>
      <c r="BJ1218" s="708"/>
      <c r="BK1218" s="708"/>
      <c r="BL1218" s="708"/>
      <c r="BM1218" s="708"/>
    </row>
    <row r="1219">
      <c r="A1219" s="704"/>
      <c r="B1219" s="708"/>
      <c r="C1219" s="765"/>
      <c r="D1219" s="708"/>
      <c r="E1219" s="708"/>
      <c r="F1219" s="708"/>
      <c r="G1219" s="708"/>
      <c r="H1219" s="708"/>
      <c r="I1219" s="708"/>
      <c r="J1219" s="708"/>
      <c r="K1219" s="708"/>
      <c r="L1219" s="708"/>
      <c r="M1219" s="708"/>
      <c r="N1219" s="708"/>
      <c r="O1219" s="708"/>
      <c r="P1219" s="708"/>
      <c r="Q1219" s="708"/>
      <c r="R1219" s="708"/>
      <c r="S1219" s="708"/>
      <c r="T1219" s="708"/>
      <c r="U1219" s="708"/>
      <c r="V1219" s="708"/>
      <c r="W1219" s="708"/>
      <c r="X1219" s="708"/>
      <c r="Y1219" s="708"/>
      <c r="Z1219" s="708"/>
      <c r="AA1219" s="708"/>
      <c r="AB1219" s="708"/>
      <c r="AC1219" s="708"/>
      <c r="AD1219" s="708"/>
      <c r="AE1219" s="708"/>
      <c r="AF1219" s="708"/>
      <c r="AG1219" s="708"/>
      <c r="AH1219" s="708"/>
      <c r="AI1219" s="708"/>
      <c r="AJ1219" s="708"/>
      <c r="AK1219" s="708"/>
      <c r="AL1219" s="708"/>
      <c r="AM1219" s="708"/>
      <c r="AN1219" s="708"/>
      <c r="AO1219" s="708"/>
      <c r="AP1219" s="708"/>
      <c r="AQ1219" s="708"/>
      <c r="AR1219" s="708"/>
      <c r="AS1219" s="708"/>
      <c r="AT1219" s="708"/>
      <c r="AU1219" s="708"/>
      <c r="AV1219" s="708"/>
      <c r="AW1219" s="708"/>
      <c r="AX1219" s="708"/>
      <c r="AY1219" s="708"/>
      <c r="AZ1219" s="708"/>
      <c r="BA1219" s="708"/>
      <c r="BB1219" s="708"/>
      <c r="BC1219" s="708"/>
      <c r="BD1219" s="708"/>
      <c r="BE1219" s="708"/>
      <c r="BF1219" s="708"/>
      <c r="BG1219" s="708"/>
      <c r="BH1219" s="708"/>
      <c r="BI1219" s="708"/>
      <c r="BJ1219" s="708"/>
      <c r="BK1219" s="708"/>
      <c r="BL1219" s="708"/>
      <c r="BM1219" s="708"/>
    </row>
    <row r="1220">
      <c r="A1220" s="704"/>
      <c r="B1220" s="708"/>
      <c r="C1220" s="765"/>
      <c r="D1220" s="708"/>
      <c r="E1220" s="708"/>
      <c r="F1220" s="708"/>
      <c r="G1220" s="708"/>
      <c r="H1220" s="708"/>
      <c r="I1220" s="708"/>
      <c r="J1220" s="708"/>
      <c r="K1220" s="708"/>
      <c r="L1220" s="708"/>
      <c r="M1220" s="708"/>
      <c r="N1220" s="708"/>
      <c r="O1220" s="708"/>
      <c r="P1220" s="708"/>
      <c r="Q1220" s="708"/>
      <c r="R1220" s="708"/>
      <c r="S1220" s="708"/>
      <c r="T1220" s="708"/>
      <c r="U1220" s="708"/>
      <c r="V1220" s="708"/>
      <c r="W1220" s="708"/>
      <c r="X1220" s="708"/>
      <c r="Y1220" s="708"/>
      <c r="Z1220" s="708"/>
      <c r="AA1220" s="708"/>
      <c r="AB1220" s="708"/>
      <c r="AC1220" s="708"/>
      <c r="AD1220" s="708"/>
      <c r="AE1220" s="708"/>
      <c r="AF1220" s="708"/>
      <c r="AG1220" s="708"/>
      <c r="AH1220" s="708"/>
      <c r="AI1220" s="708"/>
      <c r="AJ1220" s="708"/>
      <c r="AK1220" s="708"/>
      <c r="AL1220" s="708"/>
      <c r="AM1220" s="708"/>
      <c r="AN1220" s="708"/>
      <c r="AO1220" s="708"/>
      <c r="AP1220" s="708"/>
      <c r="AQ1220" s="708"/>
      <c r="AR1220" s="708"/>
      <c r="AS1220" s="708"/>
      <c r="AT1220" s="708"/>
      <c r="AU1220" s="708"/>
      <c r="AV1220" s="708"/>
      <c r="AW1220" s="708"/>
      <c r="AX1220" s="708"/>
      <c r="AY1220" s="708"/>
      <c r="AZ1220" s="708"/>
      <c r="BA1220" s="708"/>
      <c r="BB1220" s="708"/>
      <c r="BC1220" s="708"/>
      <c r="BD1220" s="708"/>
      <c r="BE1220" s="708"/>
      <c r="BF1220" s="708"/>
      <c r="BG1220" s="708"/>
      <c r="BH1220" s="708"/>
      <c r="BI1220" s="708"/>
      <c r="BJ1220" s="708"/>
      <c r="BK1220" s="708"/>
      <c r="BL1220" s="708"/>
      <c r="BM1220" s="708"/>
    </row>
    <row r="1221">
      <c r="A1221" s="704"/>
      <c r="B1221" s="708"/>
      <c r="C1221" s="765"/>
      <c r="D1221" s="708"/>
      <c r="E1221" s="708"/>
      <c r="F1221" s="708"/>
      <c r="G1221" s="708"/>
      <c r="H1221" s="708"/>
      <c r="I1221" s="708"/>
      <c r="J1221" s="708"/>
      <c r="K1221" s="708"/>
      <c r="L1221" s="708"/>
      <c r="M1221" s="708"/>
      <c r="N1221" s="708"/>
      <c r="O1221" s="708"/>
      <c r="P1221" s="708"/>
      <c r="Q1221" s="708"/>
      <c r="R1221" s="708"/>
      <c r="S1221" s="708"/>
      <c r="T1221" s="708"/>
      <c r="U1221" s="708"/>
      <c r="V1221" s="708"/>
      <c r="W1221" s="708"/>
      <c r="X1221" s="708"/>
      <c r="Y1221" s="708"/>
      <c r="Z1221" s="708"/>
      <c r="AA1221" s="708"/>
      <c r="AB1221" s="708"/>
      <c r="AC1221" s="708"/>
      <c r="AD1221" s="708"/>
      <c r="AE1221" s="708"/>
      <c r="AF1221" s="708"/>
      <c r="AG1221" s="708"/>
      <c r="AH1221" s="708"/>
      <c r="AI1221" s="708"/>
      <c r="AJ1221" s="708"/>
      <c r="AK1221" s="708"/>
      <c r="AL1221" s="708"/>
      <c r="AM1221" s="708"/>
      <c r="AN1221" s="708"/>
      <c r="AO1221" s="708"/>
      <c r="AP1221" s="708"/>
      <c r="AQ1221" s="708"/>
      <c r="AR1221" s="708"/>
      <c r="AS1221" s="708"/>
      <c r="AT1221" s="708"/>
      <c r="AU1221" s="708"/>
      <c r="AV1221" s="708"/>
      <c r="AW1221" s="708"/>
      <c r="AX1221" s="708"/>
      <c r="AY1221" s="708"/>
      <c r="AZ1221" s="708"/>
      <c r="BA1221" s="708"/>
      <c r="BB1221" s="708"/>
      <c r="BC1221" s="708"/>
      <c r="BD1221" s="708"/>
      <c r="BE1221" s="708"/>
      <c r="BF1221" s="708"/>
      <c r="BG1221" s="708"/>
      <c r="BH1221" s="708"/>
      <c r="BI1221" s="708"/>
      <c r="BJ1221" s="708"/>
      <c r="BK1221" s="708"/>
      <c r="BL1221" s="708"/>
      <c r="BM1221" s="708"/>
    </row>
    <row r="1222">
      <c r="A1222" s="704"/>
      <c r="B1222" s="708"/>
      <c r="C1222" s="765"/>
      <c r="D1222" s="708"/>
      <c r="E1222" s="708"/>
      <c r="F1222" s="708"/>
      <c r="G1222" s="708"/>
      <c r="H1222" s="708"/>
      <c r="I1222" s="708"/>
      <c r="J1222" s="708"/>
      <c r="K1222" s="708"/>
      <c r="L1222" s="708"/>
      <c r="M1222" s="708"/>
      <c r="N1222" s="708"/>
      <c r="O1222" s="708"/>
      <c r="P1222" s="708"/>
      <c r="Q1222" s="708"/>
      <c r="R1222" s="708"/>
      <c r="S1222" s="708"/>
      <c r="T1222" s="708"/>
      <c r="U1222" s="708"/>
      <c r="V1222" s="708"/>
      <c r="W1222" s="708"/>
      <c r="X1222" s="708"/>
      <c r="Y1222" s="708"/>
      <c r="Z1222" s="708"/>
      <c r="AA1222" s="708"/>
      <c r="AB1222" s="708"/>
      <c r="AC1222" s="708"/>
      <c r="AD1222" s="708"/>
      <c r="AE1222" s="708"/>
      <c r="AF1222" s="708"/>
      <c r="AG1222" s="708"/>
      <c r="AH1222" s="708"/>
      <c r="AI1222" s="708"/>
      <c r="AJ1222" s="708"/>
      <c r="AK1222" s="708"/>
      <c r="AL1222" s="708"/>
      <c r="AM1222" s="708"/>
      <c r="AN1222" s="708"/>
      <c r="AO1222" s="708"/>
      <c r="AP1222" s="708"/>
      <c r="AQ1222" s="708"/>
      <c r="AR1222" s="708"/>
      <c r="AS1222" s="708"/>
      <c r="AT1222" s="708"/>
      <c r="AU1222" s="708"/>
      <c r="AV1222" s="708"/>
      <c r="AW1222" s="708"/>
      <c r="AX1222" s="708"/>
      <c r="AY1222" s="708"/>
      <c r="AZ1222" s="708"/>
      <c r="BA1222" s="708"/>
      <c r="BB1222" s="708"/>
      <c r="BC1222" s="708"/>
      <c r="BD1222" s="708"/>
      <c r="BE1222" s="708"/>
      <c r="BF1222" s="708"/>
      <c r="BG1222" s="708"/>
      <c r="BH1222" s="708"/>
      <c r="BI1222" s="708"/>
      <c r="BJ1222" s="708"/>
      <c r="BK1222" s="708"/>
      <c r="BL1222" s="708"/>
      <c r="BM1222" s="708"/>
    </row>
    <row r="1223">
      <c r="A1223" s="704"/>
      <c r="B1223" s="708"/>
      <c r="C1223" s="765"/>
      <c r="D1223" s="708"/>
      <c r="E1223" s="708"/>
      <c r="F1223" s="708"/>
      <c r="G1223" s="708"/>
      <c r="H1223" s="708"/>
      <c r="I1223" s="708"/>
      <c r="J1223" s="708"/>
      <c r="K1223" s="708"/>
      <c r="L1223" s="708"/>
      <c r="M1223" s="708"/>
      <c r="N1223" s="708"/>
      <c r="O1223" s="708"/>
      <c r="P1223" s="708"/>
      <c r="Q1223" s="708"/>
      <c r="R1223" s="708"/>
      <c r="S1223" s="708"/>
      <c r="T1223" s="708"/>
      <c r="U1223" s="708"/>
      <c r="V1223" s="708"/>
      <c r="W1223" s="708"/>
      <c r="X1223" s="708"/>
      <c r="Y1223" s="708"/>
      <c r="Z1223" s="708"/>
      <c r="AA1223" s="708"/>
      <c r="AB1223" s="708"/>
      <c r="AC1223" s="708"/>
      <c r="AD1223" s="708"/>
      <c r="AE1223" s="708"/>
      <c r="AF1223" s="708"/>
      <c r="AG1223" s="708"/>
      <c r="AH1223" s="708"/>
      <c r="AI1223" s="708"/>
      <c r="AJ1223" s="708"/>
      <c r="AK1223" s="708"/>
      <c r="AL1223" s="708"/>
      <c r="AM1223" s="708"/>
      <c r="AN1223" s="708"/>
      <c r="AO1223" s="708"/>
      <c r="AP1223" s="708"/>
      <c r="AQ1223" s="708"/>
      <c r="AR1223" s="708"/>
      <c r="AS1223" s="708"/>
      <c r="AT1223" s="708"/>
      <c r="AU1223" s="708"/>
      <c r="AV1223" s="708"/>
      <c r="AW1223" s="708"/>
      <c r="AX1223" s="708"/>
      <c r="AY1223" s="708"/>
      <c r="AZ1223" s="708"/>
      <c r="BA1223" s="708"/>
      <c r="BB1223" s="708"/>
      <c r="BC1223" s="708"/>
      <c r="BD1223" s="708"/>
      <c r="BE1223" s="708"/>
      <c r="BF1223" s="708"/>
      <c r="BG1223" s="708"/>
      <c r="BH1223" s="708"/>
      <c r="BI1223" s="708"/>
      <c r="BJ1223" s="708"/>
      <c r="BK1223" s="708"/>
      <c r="BL1223" s="708"/>
      <c r="BM1223" s="708"/>
    </row>
    <row r="1224">
      <c r="A1224" s="704"/>
      <c r="B1224" s="708"/>
      <c r="C1224" s="765"/>
      <c r="D1224" s="708"/>
      <c r="E1224" s="708"/>
      <c r="F1224" s="708"/>
      <c r="G1224" s="708"/>
      <c r="H1224" s="708"/>
      <c r="I1224" s="708"/>
      <c r="J1224" s="708"/>
      <c r="K1224" s="708"/>
      <c r="L1224" s="708"/>
      <c r="M1224" s="708"/>
      <c r="N1224" s="708"/>
      <c r="O1224" s="708"/>
      <c r="P1224" s="708"/>
      <c r="Q1224" s="708"/>
      <c r="R1224" s="708"/>
      <c r="S1224" s="708"/>
      <c r="T1224" s="708"/>
      <c r="U1224" s="708"/>
      <c r="V1224" s="708"/>
      <c r="W1224" s="708"/>
      <c r="X1224" s="708"/>
      <c r="Y1224" s="708"/>
      <c r="Z1224" s="708"/>
      <c r="AA1224" s="708"/>
      <c r="AB1224" s="708"/>
      <c r="AC1224" s="708"/>
      <c r="AD1224" s="708"/>
      <c r="AE1224" s="708"/>
      <c r="AF1224" s="708"/>
      <c r="AG1224" s="708"/>
      <c r="AH1224" s="708"/>
      <c r="AI1224" s="708"/>
      <c r="AJ1224" s="708"/>
      <c r="AK1224" s="708"/>
      <c r="AL1224" s="708"/>
      <c r="AM1224" s="708"/>
      <c r="AN1224" s="708"/>
      <c r="AO1224" s="708"/>
      <c r="AP1224" s="708"/>
      <c r="AQ1224" s="708"/>
      <c r="AR1224" s="708"/>
      <c r="AS1224" s="708"/>
      <c r="AT1224" s="708"/>
      <c r="AU1224" s="708"/>
      <c r="AV1224" s="708"/>
      <c r="AW1224" s="708"/>
      <c r="AX1224" s="708"/>
      <c r="AY1224" s="708"/>
      <c r="AZ1224" s="708"/>
      <c r="BA1224" s="708"/>
      <c r="BB1224" s="708"/>
      <c r="BC1224" s="708"/>
      <c r="BD1224" s="708"/>
      <c r="BE1224" s="708"/>
      <c r="BF1224" s="708"/>
      <c r="BG1224" s="708"/>
      <c r="BH1224" s="708"/>
      <c r="BI1224" s="708"/>
      <c r="BJ1224" s="708"/>
      <c r="BK1224" s="708"/>
      <c r="BL1224" s="708"/>
      <c r="BM1224" s="708"/>
    </row>
    <row r="1225">
      <c r="A1225" s="704"/>
      <c r="B1225" s="708"/>
      <c r="C1225" s="765"/>
      <c r="D1225" s="708"/>
      <c r="E1225" s="708"/>
      <c r="F1225" s="708"/>
      <c r="G1225" s="708"/>
      <c r="H1225" s="708"/>
      <c r="I1225" s="708"/>
      <c r="J1225" s="708"/>
      <c r="K1225" s="708"/>
      <c r="L1225" s="708"/>
      <c r="M1225" s="708"/>
      <c r="N1225" s="708"/>
      <c r="O1225" s="708"/>
      <c r="P1225" s="708"/>
      <c r="Q1225" s="708"/>
      <c r="R1225" s="708"/>
      <c r="S1225" s="708"/>
      <c r="T1225" s="708"/>
      <c r="U1225" s="708"/>
      <c r="V1225" s="708"/>
      <c r="W1225" s="708"/>
      <c r="X1225" s="708"/>
      <c r="Y1225" s="708"/>
      <c r="Z1225" s="708"/>
      <c r="AA1225" s="708"/>
      <c r="AB1225" s="708"/>
      <c r="AC1225" s="708"/>
      <c r="AD1225" s="708"/>
      <c r="AE1225" s="708"/>
      <c r="AF1225" s="708"/>
      <c r="AG1225" s="708"/>
      <c r="AH1225" s="708"/>
      <c r="AI1225" s="708"/>
      <c r="AJ1225" s="708"/>
      <c r="AK1225" s="708"/>
      <c r="AL1225" s="708"/>
      <c r="AM1225" s="708"/>
      <c r="AN1225" s="708"/>
      <c r="AO1225" s="708"/>
      <c r="AP1225" s="708"/>
      <c r="AQ1225" s="708"/>
      <c r="AR1225" s="708"/>
      <c r="AS1225" s="708"/>
      <c r="AT1225" s="708"/>
      <c r="AU1225" s="708"/>
      <c r="AV1225" s="708"/>
      <c r="AW1225" s="708"/>
      <c r="AX1225" s="708"/>
      <c r="AY1225" s="708"/>
      <c r="AZ1225" s="708"/>
      <c r="BA1225" s="708"/>
      <c r="BB1225" s="708"/>
      <c r="BC1225" s="708"/>
      <c r="BD1225" s="708"/>
      <c r="BE1225" s="708"/>
      <c r="BF1225" s="708"/>
      <c r="BG1225" s="708"/>
      <c r="BH1225" s="708"/>
      <c r="BI1225" s="708"/>
      <c r="BJ1225" s="708"/>
      <c r="BK1225" s="708"/>
      <c r="BL1225" s="708"/>
      <c r="BM1225" s="708"/>
    </row>
    <row r="1226">
      <c r="A1226" s="704"/>
      <c r="B1226" s="708"/>
      <c r="C1226" s="765"/>
      <c r="D1226" s="708"/>
      <c r="E1226" s="708"/>
      <c r="F1226" s="708"/>
      <c r="G1226" s="708"/>
      <c r="H1226" s="708"/>
      <c r="I1226" s="708"/>
      <c r="J1226" s="708"/>
      <c r="K1226" s="708"/>
      <c r="L1226" s="708"/>
      <c r="M1226" s="708"/>
      <c r="N1226" s="708"/>
      <c r="O1226" s="708"/>
      <c r="P1226" s="708"/>
      <c r="Q1226" s="708"/>
      <c r="R1226" s="708"/>
      <c r="S1226" s="708"/>
      <c r="T1226" s="708"/>
      <c r="U1226" s="708"/>
      <c r="V1226" s="708"/>
      <c r="W1226" s="708"/>
      <c r="X1226" s="708"/>
      <c r="Y1226" s="708"/>
      <c r="Z1226" s="708"/>
      <c r="AA1226" s="708"/>
      <c r="AB1226" s="708"/>
      <c r="AC1226" s="708"/>
      <c r="AD1226" s="708"/>
      <c r="AE1226" s="708"/>
      <c r="AF1226" s="708"/>
      <c r="AG1226" s="708"/>
      <c r="AH1226" s="708"/>
      <c r="AI1226" s="708"/>
      <c r="AJ1226" s="708"/>
      <c r="AK1226" s="708"/>
      <c r="AL1226" s="708"/>
      <c r="AM1226" s="708"/>
      <c r="AN1226" s="708"/>
      <c r="AO1226" s="708"/>
      <c r="AP1226" s="708"/>
      <c r="AQ1226" s="708"/>
      <c r="AR1226" s="708"/>
      <c r="AS1226" s="708"/>
      <c r="AT1226" s="708"/>
      <c r="AU1226" s="708"/>
      <c r="AV1226" s="708"/>
      <c r="AW1226" s="708"/>
      <c r="AX1226" s="708"/>
      <c r="AY1226" s="708"/>
      <c r="AZ1226" s="708"/>
      <c r="BA1226" s="708"/>
      <c r="BB1226" s="708"/>
      <c r="BC1226" s="708"/>
      <c r="BD1226" s="708"/>
      <c r="BE1226" s="708"/>
      <c r="BF1226" s="708"/>
      <c r="BG1226" s="708"/>
      <c r="BH1226" s="708"/>
      <c r="BI1226" s="708"/>
      <c r="BJ1226" s="708"/>
      <c r="BK1226" s="708"/>
      <c r="BL1226" s="708"/>
      <c r="BM1226" s="708"/>
    </row>
    <row r="1227">
      <c r="A1227" s="704"/>
      <c r="B1227" s="708"/>
      <c r="C1227" s="765"/>
      <c r="D1227" s="708"/>
      <c r="E1227" s="708"/>
      <c r="F1227" s="708"/>
      <c r="G1227" s="708"/>
      <c r="H1227" s="708"/>
      <c r="I1227" s="708"/>
      <c r="J1227" s="708"/>
      <c r="K1227" s="708"/>
      <c r="L1227" s="708"/>
      <c r="M1227" s="708"/>
      <c r="N1227" s="708"/>
      <c r="O1227" s="708"/>
      <c r="P1227" s="708"/>
      <c r="Q1227" s="708"/>
      <c r="R1227" s="708"/>
      <c r="S1227" s="708"/>
      <c r="T1227" s="708"/>
      <c r="U1227" s="708"/>
      <c r="V1227" s="708"/>
      <c r="W1227" s="708"/>
      <c r="X1227" s="708"/>
      <c r="Y1227" s="708"/>
      <c r="Z1227" s="708"/>
      <c r="AA1227" s="708"/>
      <c r="AB1227" s="708"/>
      <c r="AC1227" s="708"/>
      <c r="AD1227" s="708"/>
      <c r="AE1227" s="708"/>
      <c r="AF1227" s="708"/>
      <c r="AG1227" s="708"/>
      <c r="AH1227" s="708"/>
      <c r="AI1227" s="708"/>
      <c r="AJ1227" s="708"/>
      <c r="AK1227" s="708"/>
      <c r="AL1227" s="708"/>
      <c r="AM1227" s="708"/>
      <c r="AN1227" s="708"/>
      <c r="AO1227" s="708"/>
      <c r="AP1227" s="708"/>
      <c r="AQ1227" s="708"/>
      <c r="AR1227" s="708"/>
      <c r="AS1227" s="708"/>
      <c r="AT1227" s="708"/>
      <c r="AU1227" s="708"/>
      <c r="AV1227" s="708"/>
      <c r="AW1227" s="708"/>
      <c r="AX1227" s="708"/>
      <c r="AY1227" s="708"/>
      <c r="AZ1227" s="708"/>
      <c r="BA1227" s="708"/>
      <c r="BB1227" s="708"/>
      <c r="BC1227" s="708"/>
      <c r="BD1227" s="708"/>
      <c r="BE1227" s="708"/>
      <c r="BF1227" s="708"/>
      <c r="BG1227" s="708"/>
      <c r="BH1227" s="708"/>
      <c r="BI1227" s="708"/>
      <c r="BJ1227" s="708"/>
      <c r="BK1227" s="708"/>
      <c r="BL1227" s="708"/>
      <c r="BM1227" s="708"/>
    </row>
    <row r="1228">
      <c r="A1228" s="704"/>
      <c r="B1228" s="708"/>
      <c r="C1228" s="765"/>
      <c r="D1228" s="708"/>
      <c r="E1228" s="708"/>
      <c r="F1228" s="708"/>
      <c r="G1228" s="708"/>
      <c r="H1228" s="708"/>
      <c r="I1228" s="708"/>
      <c r="J1228" s="708"/>
      <c r="K1228" s="708"/>
      <c r="L1228" s="708"/>
      <c r="M1228" s="708"/>
      <c r="N1228" s="708"/>
      <c r="O1228" s="708"/>
      <c r="P1228" s="708"/>
      <c r="Q1228" s="708"/>
      <c r="R1228" s="708"/>
      <c r="S1228" s="708"/>
      <c r="T1228" s="708"/>
      <c r="U1228" s="708"/>
      <c r="V1228" s="708"/>
      <c r="W1228" s="708"/>
      <c r="X1228" s="708"/>
      <c r="Y1228" s="708"/>
      <c r="Z1228" s="708"/>
      <c r="AA1228" s="708"/>
      <c r="AB1228" s="708"/>
      <c r="AC1228" s="708"/>
      <c r="AD1228" s="708"/>
      <c r="AE1228" s="708"/>
      <c r="AF1228" s="708"/>
      <c r="AG1228" s="708"/>
      <c r="AH1228" s="708"/>
      <c r="AI1228" s="708"/>
      <c r="AJ1228" s="708"/>
      <c r="AK1228" s="708"/>
      <c r="AL1228" s="708"/>
      <c r="AM1228" s="708"/>
      <c r="AN1228" s="708"/>
      <c r="AO1228" s="708"/>
      <c r="AP1228" s="708"/>
      <c r="AQ1228" s="708"/>
      <c r="AR1228" s="708"/>
      <c r="AS1228" s="708"/>
      <c r="AT1228" s="708"/>
      <c r="AU1228" s="708"/>
      <c r="AV1228" s="708"/>
      <c r="AW1228" s="708"/>
      <c r="AX1228" s="708"/>
      <c r="AY1228" s="708"/>
      <c r="AZ1228" s="708"/>
      <c r="BA1228" s="708"/>
      <c r="BB1228" s="708"/>
      <c r="BC1228" s="708"/>
      <c r="BD1228" s="708"/>
      <c r="BE1228" s="708"/>
      <c r="BF1228" s="708"/>
      <c r="BG1228" s="708"/>
      <c r="BH1228" s="708"/>
      <c r="BI1228" s="708"/>
      <c r="BJ1228" s="708"/>
      <c r="BK1228" s="708"/>
      <c r="BL1228" s="708"/>
      <c r="BM1228" s="708"/>
    </row>
    <row r="1229">
      <c r="A1229" s="704"/>
      <c r="B1229" s="708"/>
      <c r="C1229" s="765"/>
      <c r="D1229" s="708"/>
      <c r="E1229" s="708"/>
      <c r="F1229" s="708"/>
      <c r="G1229" s="708"/>
      <c r="H1229" s="708"/>
      <c r="I1229" s="708"/>
      <c r="J1229" s="708"/>
      <c r="K1229" s="708"/>
      <c r="L1229" s="708"/>
      <c r="M1229" s="708"/>
      <c r="N1229" s="708"/>
      <c r="O1229" s="708"/>
      <c r="P1229" s="708"/>
      <c r="Q1229" s="708"/>
      <c r="R1229" s="708"/>
      <c r="S1229" s="708"/>
      <c r="T1229" s="708"/>
      <c r="U1229" s="708"/>
      <c r="V1229" s="708"/>
      <c r="W1229" s="708"/>
      <c r="X1229" s="708"/>
      <c r="Y1229" s="708"/>
      <c r="Z1229" s="708"/>
      <c r="AA1229" s="708"/>
      <c r="AB1229" s="708"/>
      <c r="AC1229" s="708"/>
      <c r="AD1229" s="708"/>
      <c r="AE1229" s="708"/>
      <c r="AF1229" s="708"/>
      <c r="AG1229" s="708"/>
      <c r="AH1229" s="708"/>
      <c r="AI1229" s="708"/>
      <c r="AJ1229" s="708"/>
      <c r="AK1229" s="708"/>
      <c r="AL1229" s="708"/>
      <c r="AM1229" s="708"/>
      <c r="AN1229" s="708"/>
      <c r="AO1229" s="708"/>
      <c r="AP1229" s="708"/>
      <c r="AQ1229" s="708"/>
      <c r="AR1229" s="708"/>
      <c r="AS1229" s="708"/>
      <c r="AT1229" s="708"/>
      <c r="AU1229" s="708"/>
      <c r="AV1229" s="708"/>
      <c r="AW1229" s="708"/>
      <c r="AX1229" s="708"/>
      <c r="AY1229" s="708"/>
      <c r="AZ1229" s="708"/>
      <c r="BA1229" s="708"/>
      <c r="BB1229" s="708"/>
      <c r="BC1229" s="708"/>
      <c r="BD1229" s="708"/>
      <c r="BE1229" s="708"/>
      <c r="BF1229" s="708"/>
      <c r="BG1229" s="708"/>
      <c r="BH1229" s="708"/>
      <c r="BI1229" s="708"/>
      <c r="BJ1229" s="708"/>
      <c r="BK1229" s="708"/>
      <c r="BL1229" s="708"/>
      <c r="BM1229" s="708"/>
    </row>
    <row r="1230">
      <c r="A1230" s="704"/>
      <c r="B1230" s="708"/>
      <c r="C1230" s="765"/>
      <c r="D1230" s="708"/>
      <c r="E1230" s="708"/>
      <c r="F1230" s="708"/>
      <c r="G1230" s="708"/>
      <c r="H1230" s="708"/>
      <c r="I1230" s="708"/>
      <c r="J1230" s="708"/>
      <c r="K1230" s="708"/>
      <c r="L1230" s="708"/>
      <c r="M1230" s="708"/>
      <c r="N1230" s="708"/>
      <c r="O1230" s="708"/>
      <c r="P1230" s="708"/>
      <c r="Q1230" s="708"/>
      <c r="R1230" s="708"/>
      <c r="S1230" s="708"/>
      <c r="T1230" s="708"/>
      <c r="U1230" s="708"/>
      <c r="V1230" s="708"/>
      <c r="W1230" s="708"/>
      <c r="X1230" s="708"/>
      <c r="Y1230" s="708"/>
      <c r="Z1230" s="708"/>
      <c r="AA1230" s="708"/>
      <c r="AB1230" s="708"/>
      <c r="AC1230" s="708"/>
      <c r="AD1230" s="708"/>
      <c r="AE1230" s="708"/>
      <c r="AF1230" s="708"/>
      <c r="AG1230" s="708"/>
      <c r="AH1230" s="708"/>
      <c r="AI1230" s="708"/>
      <c r="AJ1230" s="708"/>
      <c r="AK1230" s="708"/>
      <c r="AL1230" s="708"/>
      <c r="AM1230" s="708"/>
      <c r="AN1230" s="708"/>
      <c r="AO1230" s="708"/>
      <c r="AP1230" s="708"/>
      <c r="AQ1230" s="708"/>
      <c r="AR1230" s="708"/>
      <c r="AS1230" s="708"/>
      <c r="AT1230" s="708"/>
      <c r="AU1230" s="708"/>
      <c r="AV1230" s="708"/>
      <c r="AW1230" s="708"/>
      <c r="AX1230" s="708"/>
      <c r="AY1230" s="708"/>
      <c r="AZ1230" s="708"/>
      <c r="BA1230" s="708"/>
      <c r="BB1230" s="708"/>
      <c r="BC1230" s="708"/>
      <c r="BD1230" s="708"/>
      <c r="BE1230" s="708"/>
      <c r="BF1230" s="708"/>
      <c r="BG1230" s="708"/>
      <c r="BH1230" s="708"/>
      <c r="BI1230" s="708"/>
      <c r="BJ1230" s="708"/>
      <c r="BK1230" s="708"/>
      <c r="BL1230" s="708"/>
      <c r="BM1230" s="708"/>
    </row>
    <row r="1231">
      <c r="A1231" s="704"/>
      <c r="B1231" s="708"/>
      <c r="C1231" s="765"/>
      <c r="D1231" s="708"/>
      <c r="E1231" s="708"/>
      <c r="F1231" s="708"/>
      <c r="G1231" s="708"/>
      <c r="H1231" s="708"/>
      <c r="I1231" s="708"/>
      <c r="J1231" s="708"/>
      <c r="K1231" s="708"/>
      <c r="L1231" s="708"/>
      <c r="M1231" s="708"/>
      <c r="N1231" s="708"/>
      <c r="O1231" s="708"/>
      <c r="P1231" s="708"/>
      <c r="Q1231" s="708"/>
      <c r="R1231" s="708"/>
      <c r="S1231" s="708"/>
      <c r="T1231" s="708"/>
      <c r="U1231" s="708"/>
      <c r="V1231" s="708"/>
      <c r="W1231" s="708"/>
      <c r="X1231" s="708"/>
      <c r="Y1231" s="708"/>
      <c r="Z1231" s="708"/>
      <c r="AA1231" s="708"/>
      <c r="AB1231" s="708"/>
      <c r="AC1231" s="708"/>
      <c r="AD1231" s="708"/>
      <c r="AE1231" s="708"/>
      <c r="AF1231" s="708"/>
      <c r="AG1231" s="708"/>
      <c r="AH1231" s="708"/>
      <c r="AI1231" s="708"/>
      <c r="AJ1231" s="708"/>
      <c r="AK1231" s="708"/>
      <c r="AL1231" s="708"/>
      <c r="AM1231" s="708"/>
      <c r="AN1231" s="708"/>
      <c r="AO1231" s="708"/>
      <c r="AP1231" s="708"/>
      <c r="AQ1231" s="708"/>
      <c r="AR1231" s="708"/>
      <c r="AS1231" s="708"/>
      <c r="AT1231" s="708"/>
      <c r="AU1231" s="708"/>
      <c r="AV1231" s="708"/>
      <c r="AW1231" s="708"/>
      <c r="AX1231" s="708"/>
      <c r="AY1231" s="708"/>
      <c r="AZ1231" s="708"/>
      <c r="BA1231" s="708"/>
      <c r="BB1231" s="708"/>
      <c r="BC1231" s="708"/>
      <c r="BD1231" s="708"/>
      <c r="BE1231" s="708"/>
      <c r="BF1231" s="708"/>
      <c r="BG1231" s="708"/>
      <c r="BH1231" s="708"/>
      <c r="BI1231" s="708"/>
      <c r="BJ1231" s="708"/>
      <c r="BK1231" s="708"/>
      <c r="BL1231" s="708"/>
      <c r="BM1231" s="708"/>
    </row>
    <row r="1232">
      <c r="A1232" s="704"/>
      <c r="B1232" s="708"/>
      <c r="C1232" s="765"/>
      <c r="D1232" s="708"/>
      <c r="E1232" s="708"/>
      <c r="F1232" s="708"/>
      <c r="G1232" s="708"/>
      <c r="H1232" s="708"/>
      <c r="I1232" s="708"/>
      <c r="J1232" s="708"/>
      <c r="K1232" s="708"/>
      <c r="L1232" s="708"/>
      <c r="M1232" s="708"/>
      <c r="N1232" s="708"/>
      <c r="O1232" s="708"/>
      <c r="P1232" s="708"/>
      <c r="Q1232" s="708"/>
      <c r="R1232" s="708"/>
      <c r="S1232" s="708"/>
      <c r="T1232" s="708"/>
      <c r="U1232" s="708"/>
      <c r="V1232" s="708"/>
      <c r="W1232" s="708"/>
      <c r="X1232" s="708"/>
      <c r="Y1232" s="708"/>
      <c r="Z1232" s="708"/>
      <c r="AA1232" s="708"/>
      <c r="AB1232" s="708"/>
      <c r="AC1232" s="708"/>
      <c r="AD1232" s="708"/>
      <c r="AE1232" s="708"/>
      <c r="AF1232" s="708"/>
      <c r="AG1232" s="708"/>
      <c r="AH1232" s="708"/>
      <c r="AI1232" s="708"/>
      <c r="AJ1232" s="708"/>
      <c r="AK1232" s="708"/>
      <c r="AL1232" s="708"/>
      <c r="AM1232" s="708"/>
      <c r="AN1232" s="708"/>
      <c r="AO1232" s="708"/>
      <c r="AP1232" s="708"/>
      <c r="AQ1232" s="708"/>
      <c r="AR1232" s="708"/>
      <c r="AS1232" s="708"/>
      <c r="AT1232" s="708"/>
      <c r="AU1232" s="708"/>
      <c r="AV1232" s="708"/>
      <c r="AW1232" s="708"/>
      <c r="AX1232" s="708"/>
      <c r="AY1232" s="708"/>
      <c r="AZ1232" s="708"/>
      <c r="BA1232" s="708"/>
      <c r="BB1232" s="708"/>
      <c r="BC1232" s="708"/>
      <c r="BD1232" s="708"/>
      <c r="BE1232" s="708"/>
      <c r="BF1232" s="708"/>
      <c r="BG1232" s="708"/>
      <c r="BH1232" s="708"/>
      <c r="BI1232" s="708"/>
      <c r="BJ1232" s="708"/>
      <c r="BK1232" s="708"/>
      <c r="BL1232" s="708"/>
      <c r="BM1232" s="708"/>
    </row>
    <row r="1233">
      <c r="A1233" s="704"/>
      <c r="B1233" s="708"/>
      <c r="C1233" s="765"/>
      <c r="D1233" s="708"/>
      <c r="E1233" s="708"/>
      <c r="F1233" s="708"/>
      <c r="G1233" s="708"/>
      <c r="H1233" s="708"/>
      <c r="I1233" s="708"/>
      <c r="J1233" s="708"/>
      <c r="K1233" s="708"/>
      <c r="L1233" s="708"/>
      <c r="M1233" s="708"/>
      <c r="N1233" s="708"/>
      <c r="O1233" s="708"/>
      <c r="P1233" s="708"/>
      <c r="Q1233" s="708"/>
      <c r="R1233" s="708"/>
      <c r="S1233" s="708"/>
      <c r="T1233" s="708"/>
      <c r="U1233" s="708"/>
      <c r="V1233" s="708"/>
      <c r="W1233" s="708"/>
      <c r="X1233" s="708"/>
      <c r="Y1233" s="708"/>
      <c r="Z1233" s="708"/>
      <c r="AA1233" s="708"/>
      <c r="AB1233" s="708"/>
      <c r="AC1233" s="708"/>
      <c r="AD1233" s="708"/>
      <c r="AE1233" s="708"/>
      <c r="AF1233" s="708"/>
      <c r="AG1233" s="708"/>
      <c r="AH1233" s="708"/>
      <c r="AI1233" s="708"/>
      <c r="AJ1233" s="708"/>
      <c r="AK1233" s="708"/>
      <c r="AL1233" s="708"/>
      <c r="AM1233" s="708"/>
      <c r="AN1233" s="708"/>
      <c r="AO1233" s="708"/>
      <c r="AP1233" s="708"/>
      <c r="AQ1233" s="708"/>
      <c r="AR1233" s="708"/>
      <c r="AS1233" s="708"/>
      <c r="AT1233" s="708"/>
      <c r="AU1233" s="708"/>
      <c r="AV1233" s="708"/>
      <c r="AW1233" s="708"/>
      <c r="AX1233" s="708"/>
      <c r="AY1233" s="708"/>
      <c r="AZ1233" s="708"/>
      <c r="BA1233" s="708"/>
      <c r="BB1233" s="708"/>
      <c r="BC1233" s="708"/>
      <c r="BD1233" s="708"/>
      <c r="BE1233" s="708"/>
      <c r="BF1233" s="708"/>
      <c r="BG1233" s="708"/>
      <c r="BH1233" s="708"/>
      <c r="BI1233" s="708"/>
      <c r="BJ1233" s="708"/>
      <c r="BK1233" s="708"/>
      <c r="BL1233" s="708"/>
      <c r="BM1233" s="708"/>
    </row>
    <row r="1234">
      <c r="A1234" s="704"/>
      <c r="B1234" s="708"/>
      <c r="C1234" s="765"/>
      <c r="D1234" s="708"/>
      <c r="E1234" s="708"/>
      <c r="F1234" s="708"/>
      <c r="G1234" s="708"/>
      <c r="H1234" s="708"/>
      <c r="I1234" s="708"/>
      <c r="J1234" s="708"/>
      <c r="K1234" s="708"/>
      <c r="L1234" s="708"/>
      <c r="M1234" s="708"/>
      <c r="N1234" s="708"/>
      <c r="O1234" s="708"/>
      <c r="P1234" s="708"/>
      <c r="Q1234" s="708"/>
      <c r="R1234" s="708"/>
      <c r="S1234" s="708"/>
      <c r="T1234" s="708"/>
      <c r="U1234" s="708"/>
      <c r="V1234" s="708"/>
      <c r="W1234" s="708"/>
      <c r="X1234" s="708"/>
      <c r="Y1234" s="708"/>
      <c r="Z1234" s="708"/>
      <c r="AA1234" s="708"/>
      <c r="AB1234" s="708"/>
      <c r="AC1234" s="708"/>
      <c r="AD1234" s="708"/>
      <c r="AE1234" s="708"/>
      <c r="AF1234" s="708"/>
      <c r="AG1234" s="708"/>
      <c r="AH1234" s="708"/>
      <c r="AI1234" s="708"/>
      <c r="AJ1234" s="708"/>
      <c r="AK1234" s="708"/>
      <c r="AL1234" s="708"/>
      <c r="AM1234" s="708"/>
      <c r="AN1234" s="708"/>
      <c r="AO1234" s="708"/>
      <c r="AP1234" s="708"/>
      <c r="AQ1234" s="708"/>
      <c r="AR1234" s="708"/>
      <c r="AS1234" s="708"/>
      <c r="AT1234" s="708"/>
      <c r="AU1234" s="708"/>
      <c r="AV1234" s="708"/>
      <c r="AW1234" s="708"/>
      <c r="AX1234" s="708"/>
      <c r="AY1234" s="708"/>
      <c r="AZ1234" s="708"/>
      <c r="BA1234" s="708"/>
      <c r="BB1234" s="708"/>
      <c r="BC1234" s="708"/>
      <c r="BD1234" s="708"/>
      <c r="BE1234" s="708"/>
      <c r="BF1234" s="708"/>
      <c r="BG1234" s="708"/>
      <c r="BH1234" s="708"/>
      <c r="BI1234" s="708"/>
      <c r="BJ1234" s="708"/>
      <c r="BK1234" s="708"/>
      <c r="BL1234" s="708"/>
      <c r="BM1234" s="708"/>
    </row>
    <row r="1235">
      <c r="A1235" s="704"/>
      <c r="B1235" s="708"/>
      <c r="C1235" s="765"/>
      <c r="D1235" s="708"/>
      <c r="E1235" s="708"/>
      <c r="F1235" s="708"/>
      <c r="G1235" s="708"/>
      <c r="H1235" s="708"/>
      <c r="I1235" s="708"/>
      <c r="J1235" s="708"/>
      <c r="K1235" s="708"/>
      <c r="L1235" s="708"/>
      <c r="M1235" s="708"/>
      <c r="N1235" s="708"/>
      <c r="O1235" s="708"/>
      <c r="P1235" s="708"/>
      <c r="Q1235" s="708"/>
      <c r="R1235" s="708"/>
      <c r="S1235" s="708"/>
      <c r="T1235" s="708"/>
      <c r="U1235" s="708"/>
      <c r="V1235" s="708"/>
      <c r="W1235" s="708"/>
      <c r="X1235" s="708"/>
      <c r="Y1235" s="708"/>
      <c r="Z1235" s="708"/>
      <c r="AA1235" s="708"/>
      <c r="AB1235" s="708"/>
      <c r="AC1235" s="708"/>
      <c r="AD1235" s="708"/>
      <c r="AE1235" s="708"/>
      <c r="AF1235" s="708"/>
      <c r="AG1235" s="708"/>
      <c r="AH1235" s="708"/>
      <c r="AI1235" s="708"/>
      <c r="AJ1235" s="708"/>
      <c r="AK1235" s="708"/>
      <c r="AL1235" s="708"/>
      <c r="AM1235" s="708"/>
      <c r="AN1235" s="708"/>
      <c r="AO1235" s="708"/>
      <c r="AP1235" s="708"/>
      <c r="AQ1235" s="708"/>
      <c r="AR1235" s="708"/>
      <c r="AS1235" s="708"/>
      <c r="AT1235" s="708"/>
      <c r="AU1235" s="708"/>
      <c r="AV1235" s="708"/>
      <c r="AW1235" s="708"/>
      <c r="AX1235" s="708"/>
      <c r="AY1235" s="708"/>
      <c r="AZ1235" s="708"/>
      <c r="BA1235" s="708"/>
      <c r="BB1235" s="708"/>
      <c r="BC1235" s="708"/>
      <c r="BD1235" s="708"/>
      <c r="BE1235" s="708"/>
      <c r="BF1235" s="708"/>
      <c r="BG1235" s="708"/>
      <c r="BH1235" s="708"/>
      <c r="BI1235" s="708"/>
      <c r="BJ1235" s="708"/>
      <c r="BK1235" s="708"/>
      <c r="BL1235" s="708"/>
      <c r="BM1235" s="708"/>
    </row>
    <row r="1236">
      <c r="A1236" s="704"/>
      <c r="B1236" s="708"/>
      <c r="C1236" s="765"/>
      <c r="D1236" s="708"/>
      <c r="E1236" s="708"/>
      <c r="F1236" s="708"/>
      <c r="G1236" s="708"/>
      <c r="H1236" s="708"/>
      <c r="I1236" s="708"/>
      <c r="J1236" s="708"/>
      <c r="K1236" s="708"/>
      <c r="L1236" s="708"/>
      <c r="M1236" s="708"/>
      <c r="N1236" s="708"/>
      <c r="O1236" s="708"/>
      <c r="P1236" s="708"/>
      <c r="Q1236" s="708"/>
      <c r="R1236" s="708"/>
      <c r="S1236" s="708"/>
      <c r="T1236" s="708"/>
      <c r="U1236" s="708"/>
      <c r="V1236" s="708"/>
      <c r="W1236" s="708"/>
      <c r="X1236" s="708"/>
      <c r="Y1236" s="708"/>
      <c r="Z1236" s="708"/>
      <c r="AA1236" s="708"/>
      <c r="AB1236" s="708"/>
      <c r="AC1236" s="708"/>
      <c r="AD1236" s="708"/>
      <c r="AE1236" s="708"/>
      <c r="AF1236" s="708"/>
      <c r="AG1236" s="708"/>
      <c r="AH1236" s="708"/>
      <c r="AI1236" s="708"/>
      <c r="AJ1236" s="708"/>
      <c r="AK1236" s="708"/>
      <c r="AL1236" s="708"/>
      <c r="AM1236" s="708"/>
      <c r="AN1236" s="708"/>
      <c r="AO1236" s="708"/>
      <c r="AP1236" s="708"/>
      <c r="AQ1236" s="708"/>
      <c r="AR1236" s="708"/>
      <c r="AS1236" s="708"/>
      <c r="AT1236" s="708"/>
      <c r="AU1236" s="708"/>
      <c r="AV1236" s="708"/>
      <c r="AW1236" s="708"/>
      <c r="AX1236" s="708"/>
      <c r="AY1236" s="708"/>
      <c r="AZ1236" s="708"/>
      <c r="BA1236" s="708"/>
      <c r="BB1236" s="708"/>
      <c r="BC1236" s="708"/>
      <c r="BD1236" s="708"/>
      <c r="BE1236" s="708"/>
      <c r="BF1236" s="708"/>
      <c r="BG1236" s="708"/>
      <c r="BH1236" s="708"/>
      <c r="BI1236" s="708"/>
      <c r="BJ1236" s="708"/>
      <c r="BK1236" s="708"/>
      <c r="BL1236" s="708"/>
      <c r="BM1236" s="708"/>
    </row>
    <row r="1237">
      <c r="A1237" s="704"/>
      <c r="B1237" s="708"/>
      <c r="C1237" s="765"/>
      <c r="D1237" s="708"/>
      <c r="E1237" s="708"/>
      <c r="F1237" s="708"/>
      <c r="G1237" s="708"/>
      <c r="H1237" s="708"/>
      <c r="I1237" s="708"/>
      <c r="J1237" s="708"/>
      <c r="K1237" s="708"/>
      <c r="L1237" s="708"/>
      <c r="M1237" s="708"/>
      <c r="N1237" s="708"/>
      <c r="O1237" s="708"/>
      <c r="P1237" s="708"/>
      <c r="Q1237" s="708"/>
      <c r="R1237" s="708"/>
      <c r="S1237" s="708"/>
      <c r="T1237" s="708"/>
      <c r="U1237" s="708"/>
      <c r="V1237" s="708"/>
      <c r="W1237" s="708"/>
      <c r="X1237" s="708"/>
      <c r="Y1237" s="708"/>
      <c r="Z1237" s="708"/>
      <c r="AA1237" s="708"/>
      <c r="AB1237" s="708"/>
      <c r="AC1237" s="708"/>
      <c r="AD1237" s="708"/>
      <c r="AE1237" s="708"/>
      <c r="AF1237" s="708"/>
      <c r="AG1237" s="708"/>
      <c r="AH1237" s="708"/>
      <c r="AI1237" s="708"/>
      <c r="AJ1237" s="708"/>
      <c r="AK1237" s="708"/>
      <c r="AL1237" s="708"/>
      <c r="AM1237" s="708"/>
      <c r="AN1237" s="708"/>
      <c r="AO1237" s="708"/>
      <c r="AP1237" s="708"/>
      <c r="AQ1237" s="708"/>
      <c r="AR1237" s="708"/>
      <c r="AS1237" s="708"/>
      <c r="AT1237" s="708"/>
      <c r="AU1237" s="708"/>
      <c r="AV1237" s="708"/>
      <c r="AW1237" s="708"/>
      <c r="AX1237" s="708"/>
      <c r="AY1237" s="708"/>
      <c r="AZ1237" s="708"/>
      <c r="BA1237" s="708"/>
      <c r="BB1237" s="708"/>
      <c r="BC1237" s="708"/>
      <c r="BD1237" s="708"/>
      <c r="BE1237" s="708"/>
      <c r="BF1237" s="708"/>
      <c r="BG1237" s="708"/>
      <c r="BH1237" s="708"/>
      <c r="BI1237" s="708"/>
      <c r="BJ1237" s="708"/>
      <c r="BK1237" s="708"/>
      <c r="BL1237" s="708"/>
      <c r="BM1237" s="708"/>
    </row>
    <row r="1238">
      <c r="A1238" s="704"/>
      <c r="B1238" s="708"/>
      <c r="C1238" s="765"/>
      <c r="D1238" s="708"/>
      <c r="E1238" s="708"/>
      <c r="F1238" s="708"/>
      <c r="G1238" s="708"/>
      <c r="H1238" s="708"/>
      <c r="I1238" s="708"/>
      <c r="J1238" s="708"/>
      <c r="K1238" s="708"/>
      <c r="L1238" s="708"/>
      <c r="M1238" s="708"/>
      <c r="N1238" s="708"/>
      <c r="O1238" s="708"/>
      <c r="P1238" s="708"/>
      <c r="Q1238" s="708"/>
      <c r="R1238" s="708"/>
      <c r="S1238" s="708"/>
      <c r="T1238" s="708"/>
      <c r="U1238" s="708"/>
      <c r="V1238" s="708"/>
      <c r="W1238" s="708"/>
      <c r="X1238" s="708"/>
      <c r="Y1238" s="708"/>
      <c r="Z1238" s="708"/>
      <c r="AA1238" s="708"/>
      <c r="AB1238" s="708"/>
      <c r="AC1238" s="708"/>
      <c r="AD1238" s="708"/>
      <c r="AE1238" s="708"/>
      <c r="AF1238" s="708"/>
      <c r="AG1238" s="708"/>
      <c r="AH1238" s="708"/>
      <c r="AI1238" s="708"/>
      <c r="AJ1238" s="708"/>
      <c r="AK1238" s="708"/>
      <c r="AL1238" s="708"/>
      <c r="AM1238" s="708"/>
      <c r="AN1238" s="708"/>
      <c r="AO1238" s="708"/>
      <c r="AP1238" s="708"/>
      <c r="AQ1238" s="708"/>
      <c r="AR1238" s="708"/>
      <c r="AS1238" s="708"/>
      <c r="AT1238" s="708"/>
      <c r="AU1238" s="708"/>
      <c r="AV1238" s="708"/>
      <c r="AW1238" s="708"/>
      <c r="AX1238" s="708"/>
      <c r="AY1238" s="708"/>
      <c r="AZ1238" s="708"/>
      <c r="BA1238" s="708"/>
      <c r="BB1238" s="708"/>
      <c r="BC1238" s="708"/>
      <c r="BD1238" s="708"/>
      <c r="BE1238" s="708"/>
      <c r="BF1238" s="708"/>
      <c r="BG1238" s="708"/>
      <c r="BH1238" s="708"/>
      <c r="BI1238" s="708"/>
      <c r="BJ1238" s="708"/>
      <c r="BK1238" s="708"/>
      <c r="BL1238" s="708"/>
      <c r="BM1238" s="708"/>
    </row>
    <row r="1239">
      <c r="A1239" s="704"/>
      <c r="B1239" s="708"/>
      <c r="C1239" s="765"/>
      <c r="D1239" s="708"/>
      <c r="E1239" s="708"/>
      <c r="F1239" s="708"/>
      <c r="G1239" s="708"/>
      <c r="H1239" s="708"/>
      <c r="I1239" s="708"/>
      <c r="J1239" s="708"/>
      <c r="K1239" s="708"/>
      <c r="L1239" s="708"/>
      <c r="M1239" s="708"/>
      <c r="N1239" s="708"/>
      <c r="O1239" s="708"/>
      <c r="P1239" s="708"/>
      <c r="Q1239" s="708"/>
      <c r="R1239" s="708"/>
      <c r="S1239" s="708"/>
      <c r="T1239" s="708"/>
      <c r="U1239" s="708"/>
      <c r="V1239" s="708"/>
      <c r="W1239" s="708"/>
      <c r="X1239" s="708"/>
      <c r="Y1239" s="708"/>
      <c r="Z1239" s="708"/>
      <c r="AA1239" s="708"/>
      <c r="AB1239" s="708"/>
      <c r="AC1239" s="708"/>
      <c r="AD1239" s="708"/>
      <c r="AE1239" s="708"/>
      <c r="AF1239" s="708"/>
      <c r="AG1239" s="708"/>
      <c r="AH1239" s="708"/>
      <c r="AI1239" s="708"/>
      <c r="AJ1239" s="708"/>
      <c r="AK1239" s="708"/>
      <c r="AL1239" s="708"/>
      <c r="AM1239" s="708"/>
      <c r="AN1239" s="708"/>
      <c r="AO1239" s="708"/>
      <c r="AP1239" s="708"/>
      <c r="AQ1239" s="708"/>
      <c r="AR1239" s="708"/>
      <c r="AS1239" s="708"/>
      <c r="AT1239" s="708"/>
      <c r="AU1239" s="708"/>
      <c r="AV1239" s="708"/>
      <c r="AW1239" s="708"/>
      <c r="AX1239" s="708"/>
      <c r="AY1239" s="708"/>
      <c r="AZ1239" s="708"/>
      <c r="BA1239" s="708"/>
      <c r="BB1239" s="708"/>
      <c r="BC1239" s="708"/>
      <c r="BD1239" s="708"/>
      <c r="BE1239" s="708"/>
      <c r="BF1239" s="708"/>
      <c r="BG1239" s="708"/>
      <c r="BH1239" s="708"/>
      <c r="BI1239" s="708"/>
      <c r="BJ1239" s="708"/>
      <c r="BK1239" s="708"/>
      <c r="BL1239" s="708"/>
      <c r="BM1239" s="708"/>
    </row>
    <row r="1240">
      <c r="A1240" s="704"/>
      <c r="B1240" s="708"/>
      <c r="C1240" s="765"/>
      <c r="D1240" s="708"/>
      <c r="E1240" s="708"/>
      <c r="F1240" s="708"/>
      <c r="G1240" s="708"/>
      <c r="H1240" s="708"/>
      <c r="I1240" s="708"/>
      <c r="J1240" s="708"/>
      <c r="K1240" s="708"/>
      <c r="L1240" s="708"/>
      <c r="M1240" s="708"/>
      <c r="N1240" s="708"/>
      <c r="O1240" s="708"/>
      <c r="P1240" s="708"/>
      <c r="Q1240" s="708"/>
      <c r="R1240" s="708"/>
      <c r="S1240" s="708"/>
      <c r="T1240" s="708"/>
      <c r="U1240" s="708"/>
      <c r="V1240" s="708"/>
      <c r="W1240" s="708"/>
      <c r="X1240" s="708"/>
      <c r="Y1240" s="708"/>
      <c r="Z1240" s="708"/>
      <c r="AA1240" s="708"/>
      <c r="AB1240" s="708"/>
      <c r="AC1240" s="708"/>
      <c r="AD1240" s="708"/>
      <c r="AE1240" s="708"/>
      <c r="AF1240" s="708"/>
      <c r="AG1240" s="708"/>
      <c r="AH1240" s="708"/>
      <c r="AI1240" s="708"/>
      <c r="AJ1240" s="708"/>
      <c r="AK1240" s="708"/>
      <c r="AL1240" s="708"/>
      <c r="AM1240" s="708"/>
      <c r="AN1240" s="708"/>
      <c r="AO1240" s="708"/>
      <c r="AP1240" s="708"/>
      <c r="AQ1240" s="708"/>
      <c r="AR1240" s="708"/>
      <c r="AS1240" s="708"/>
      <c r="AT1240" s="708"/>
      <c r="AU1240" s="708"/>
      <c r="AV1240" s="708"/>
      <c r="AW1240" s="708"/>
      <c r="AX1240" s="708"/>
      <c r="AY1240" s="708"/>
      <c r="AZ1240" s="708"/>
      <c r="BA1240" s="708"/>
      <c r="BB1240" s="708"/>
      <c r="BC1240" s="708"/>
      <c r="BD1240" s="708"/>
      <c r="BE1240" s="708"/>
      <c r="BF1240" s="708"/>
      <c r="BG1240" s="708"/>
      <c r="BH1240" s="708"/>
      <c r="BI1240" s="708"/>
      <c r="BJ1240" s="708"/>
      <c r="BK1240" s="708"/>
      <c r="BL1240" s="708"/>
      <c r="BM1240" s="708"/>
    </row>
    <row r="1241">
      <c r="A1241" s="704"/>
      <c r="B1241" s="708"/>
      <c r="C1241" s="765"/>
      <c r="D1241" s="708"/>
      <c r="E1241" s="708"/>
      <c r="F1241" s="708"/>
      <c r="G1241" s="708"/>
      <c r="H1241" s="708"/>
      <c r="I1241" s="708"/>
      <c r="J1241" s="708"/>
      <c r="K1241" s="708"/>
      <c r="L1241" s="708"/>
      <c r="M1241" s="708"/>
      <c r="N1241" s="708"/>
      <c r="O1241" s="708"/>
      <c r="P1241" s="708"/>
      <c r="Q1241" s="708"/>
      <c r="R1241" s="708"/>
      <c r="S1241" s="708"/>
      <c r="T1241" s="708"/>
      <c r="U1241" s="708"/>
      <c r="V1241" s="708"/>
      <c r="W1241" s="708"/>
      <c r="X1241" s="708"/>
      <c r="Y1241" s="708"/>
      <c r="Z1241" s="708"/>
      <c r="AA1241" s="708"/>
      <c r="AB1241" s="708"/>
      <c r="AC1241" s="708"/>
      <c r="AD1241" s="708"/>
      <c r="AE1241" s="708"/>
      <c r="AF1241" s="708"/>
      <c r="AG1241" s="708"/>
      <c r="AH1241" s="708"/>
      <c r="AI1241" s="708"/>
      <c r="AJ1241" s="708"/>
      <c r="AK1241" s="708"/>
      <c r="AL1241" s="708"/>
      <c r="AM1241" s="708"/>
      <c r="AN1241" s="708"/>
      <c r="AO1241" s="708"/>
      <c r="AP1241" s="708"/>
      <c r="AQ1241" s="708"/>
      <c r="AR1241" s="708"/>
      <c r="AS1241" s="708"/>
      <c r="AT1241" s="708"/>
      <c r="AU1241" s="708"/>
      <c r="AV1241" s="708"/>
      <c r="AW1241" s="708"/>
      <c r="AX1241" s="708"/>
      <c r="AY1241" s="708"/>
      <c r="AZ1241" s="708"/>
      <c r="BA1241" s="708"/>
      <c r="BB1241" s="708"/>
      <c r="BC1241" s="708"/>
      <c r="BD1241" s="708"/>
      <c r="BE1241" s="708"/>
      <c r="BF1241" s="708"/>
      <c r="BG1241" s="708"/>
      <c r="BH1241" s="708"/>
      <c r="BI1241" s="708"/>
      <c r="BJ1241" s="708"/>
      <c r="BK1241" s="708"/>
      <c r="BL1241" s="708"/>
      <c r="BM1241" s="708"/>
    </row>
    <row r="1242">
      <c r="A1242" s="704"/>
      <c r="B1242" s="708"/>
      <c r="C1242" s="765"/>
      <c r="D1242" s="708"/>
      <c r="E1242" s="708"/>
      <c r="F1242" s="708"/>
      <c r="G1242" s="708"/>
      <c r="H1242" s="708"/>
      <c r="I1242" s="708"/>
      <c r="J1242" s="708"/>
      <c r="K1242" s="708"/>
      <c r="L1242" s="708"/>
      <c r="M1242" s="708"/>
      <c r="N1242" s="708"/>
      <c r="O1242" s="708"/>
      <c r="P1242" s="708"/>
      <c r="Q1242" s="708"/>
      <c r="R1242" s="708"/>
      <c r="S1242" s="708"/>
      <c r="T1242" s="708"/>
      <c r="U1242" s="708"/>
      <c r="V1242" s="708"/>
      <c r="W1242" s="708"/>
      <c r="X1242" s="708"/>
      <c r="Y1242" s="708"/>
      <c r="Z1242" s="708"/>
      <c r="AA1242" s="708"/>
      <c r="AB1242" s="708"/>
      <c r="AC1242" s="708"/>
      <c r="AD1242" s="708"/>
      <c r="AE1242" s="708"/>
      <c r="AF1242" s="708"/>
      <c r="AG1242" s="708"/>
      <c r="AH1242" s="708"/>
      <c r="AI1242" s="708"/>
      <c r="AJ1242" s="708"/>
      <c r="AK1242" s="708"/>
      <c r="AL1242" s="708"/>
      <c r="AM1242" s="708"/>
      <c r="AN1242" s="708"/>
      <c r="AO1242" s="708"/>
      <c r="AP1242" s="708"/>
      <c r="AQ1242" s="708"/>
      <c r="AR1242" s="708"/>
      <c r="AS1242" s="708"/>
      <c r="AT1242" s="708"/>
      <c r="AU1242" s="708"/>
      <c r="AV1242" s="708"/>
      <c r="AW1242" s="708"/>
      <c r="AX1242" s="708"/>
      <c r="AY1242" s="708"/>
      <c r="AZ1242" s="708"/>
      <c r="BA1242" s="708"/>
      <c r="BB1242" s="708"/>
      <c r="BC1242" s="708"/>
      <c r="BD1242" s="708"/>
      <c r="BE1242" s="708"/>
      <c r="BF1242" s="708"/>
      <c r="BG1242" s="708"/>
      <c r="BH1242" s="708"/>
      <c r="BI1242" s="708"/>
      <c r="BJ1242" s="708"/>
      <c r="BK1242" s="708"/>
      <c r="BL1242" s="708"/>
      <c r="BM1242" s="708"/>
    </row>
    <row r="1243">
      <c r="A1243" s="704"/>
      <c r="B1243" s="708"/>
      <c r="C1243" s="765"/>
      <c r="D1243" s="708"/>
      <c r="E1243" s="708"/>
      <c r="F1243" s="708"/>
      <c r="G1243" s="708"/>
      <c r="H1243" s="708"/>
      <c r="I1243" s="708"/>
      <c r="J1243" s="708"/>
      <c r="K1243" s="708"/>
      <c r="L1243" s="708"/>
      <c r="M1243" s="708"/>
      <c r="N1243" s="708"/>
      <c r="O1243" s="708"/>
      <c r="P1243" s="708"/>
      <c r="Q1243" s="708"/>
      <c r="R1243" s="708"/>
      <c r="S1243" s="708"/>
      <c r="T1243" s="708"/>
      <c r="U1243" s="708"/>
      <c r="V1243" s="708"/>
      <c r="W1243" s="708"/>
      <c r="X1243" s="708"/>
      <c r="Y1243" s="708"/>
      <c r="Z1243" s="708"/>
      <c r="AA1243" s="708"/>
      <c r="AB1243" s="708"/>
      <c r="AC1243" s="708"/>
      <c r="AD1243" s="708"/>
      <c r="AE1243" s="708"/>
      <c r="AF1243" s="708"/>
      <c r="AG1243" s="708"/>
      <c r="AH1243" s="708"/>
      <c r="AI1243" s="708"/>
      <c r="AJ1243" s="708"/>
      <c r="AK1243" s="708"/>
      <c r="AL1243" s="708"/>
      <c r="AM1243" s="708"/>
      <c r="AN1243" s="708"/>
      <c r="AO1243" s="708"/>
      <c r="AP1243" s="708"/>
      <c r="AQ1243" s="708"/>
      <c r="AR1243" s="708"/>
      <c r="AS1243" s="708"/>
      <c r="AT1243" s="708"/>
      <c r="AU1243" s="708"/>
      <c r="AV1243" s="708"/>
      <c r="AW1243" s="708"/>
      <c r="AX1243" s="708"/>
      <c r="AY1243" s="708"/>
      <c r="AZ1243" s="708"/>
      <c r="BA1243" s="708"/>
      <c r="BB1243" s="708"/>
      <c r="BC1243" s="708"/>
      <c r="BD1243" s="708"/>
      <c r="BE1243" s="708"/>
      <c r="BF1243" s="708"/>
      <c r="BG1243" s="708"/>
      <c r="BH1243" s="708"/>
      <c r="BI1243" s="708"/>
      <c r="BJ1243" s="708"/>
      <c r="BK1243" s="708"/>
      <c r="BL1243" s="708"/>
      <c r="BM1243" s="708"/>
    </row>
    <row r="1244">
      <c r="A1244" s="704"/>
      <c r="B1244" s="708"/>
      <c r="C1244" s="765"/>
      <c r="D1244" s="708"/>
      <c r="E1244" s="708"/>
      <c r="F1244" s="708"/>
      <c r="G1244" s="708"/>
      <c r="H1244" s="708"/>
      <c r="I1244" s="708"/>
      <c r="J1244" s="708"/>
      <c r="K1244" s="708"/>
      <c r="L1244" s="708"/>
      <c r="M1244" s="708"/>
      <c r="N1244" s="708"/>
      <c r="O1244" s="708"/>
      <c r="P1244" s="708"/>
      <c r="Q1244" s="708"/>
      <c r="R1244" s="708"/>
      <c r="S1244" s="708"/>
      <c r="T1244" s="708"/>
      <c r="U1244" s="708"/>
      <c r="V1244" s="708"/>
      <c r="W1244" s="708"/>
      <c r="X1244" s="708"/>
      <c r="Y1244" s="708"/>
      <c r="Z1244" s="708"/>
      <c r="AA1244" s="708"/>
      <c r="AB1244" s="708"/>
      <c r="AC1244" s="708"/>
      <c r="AD1244" s="708"/>
      <c r="AE1244" s="708"/>
      <c r="AF1244" s="708"/>
      <c r="AG1244" s="708"/>
      <c r="AH1244" s="708"/>
      <c r="AI1244" s="708"/>
      <c r="AJ1244" s="708"/>
      <c r="AK1244" s="708"/>
      <c r="AL1244" s="708"/>
      <c r="AM1244" s="708"/>
      <c r="AN1244" s="708"/>
      <c r="AO1244" s="708"/>
      <c r="AP1244" s="708"/>
      <c r="AQ1244" s="708"/>
      <c r="AR1244" s="708"/>
      <c r="AS1244" s="708"/>
      <c r="AT1244" s="708"/>
      <c r="AU1244" s="708"/>
      <c r="AV1244" s="708"/>
      <c r="AW1244" s="708"/>
      <c r="AX1244" s="708"/>
      <c r="AY1244" s="708"/>
      <c r="AZ1244" s="708"/>
      <c r="BA1244" s="708"/>
      <c r="BB1244" s="708"/>
      <c r="BC1244" s="708"/>
      <c r="BD1244" s="708"/>
      <c r="BE1244" s="708"/>
      <c r="BF1244" s="708"/>
      <c r="BG1244" s="708"/>
      <c r="BH1244" s="708"/>
      <c r="BI1244" s="708"/>
      <c r="BJ1244" s="708"/>
      <c r="BK1244" s="708"/>
      <c r="BL1244" s="708"/>
      <c r="BM1244" s="708"/>
    </row>
    <row r="1245">
      <c r="A1245" s="704"/>
      <c r="B1245" s="708"/>
      <c r="C1245" s="765"/>
      <c r="D1245" s="708"/>
      <c r="E1245" s="708"/>
      <c r="F1245" s="708"/>
      <c r="G1245" s="708"/>
      <c r="H1245" s="708"/>
      <c r="I1245" s="708"/>
      <c r="J1245" s="708"/>
      <c r="K1245" s="708"/>
      <c r="L1245" s="708"/>
      <c r="M1245" s="708"/>
      <c r="N1245" s="708"/>
      <c r="O1245" s="708"/>
      <c r="P1245" s="708"/>
      <c r="Q1245" s="708"/>
      <c r="R1245" s="708"/>
      <c r="S1245" s="708"/>
      <c r="T1245" s="708"/>
      <c r="U1245" s="708"/>
      <c r="V1245" s="708"/>
      <c r="W1245" s="708"/>
      <c r="X1245" s="708"/>
      <c r="Y1245" s="708"/>
      <c r="Z1245" s="708"/>
      <c r="AA1245" s="708"/>
      <c r="AB1245" s="708"/>
      <c r="AC1245" s="708"/>
      <c r="AD1245" s="708"/>
      <c r="AE1245" s="708"/>
      <c r="AF1245" s="708"/>
      <c r="AG1245" s="708"/>
      <c r="AH1245" s="708"/>
      <c r="AI1245" s="708"/>
      <c r="AJ1245" s="708"/>
      <c r="AK1245" s="708"/>
      <c r="AL1245" s="708"/>
      <c r="AM1245" s="708"/>
      <c r="AN1245" s="708"/>
      <c r="AO1245" s="708"/>
      <c r="AP1245" s="708"/>
      <c r="AQ1245" s="708"/>
      <c r="AR1245" s="708"/>
      <c r="AS1245" s="708"/>
      <c r="AT1245" s="708"/>
      <c r="AU1245" s="708"/>
      <c r="AV1245" s="708"/>
      <c r="AW1245" s="708"/>
      <c r="AX1245" s="708"/>
      <c r="AY1245" s="708"/>
      <c r="AZ1245" s="708"/>
      <c r="BA1245" s="708"/>
      <c r="BB1245" s="708"/>
      <c r="BC1245" s="708"/>
      <c r="BD1245" s="708"/>
      <c r="BE1245" s="708"/>
      <c r="BF1245" s="708"/>
      <c r="BG1245" s="708"/>
      <c r="BH1245" s="708"/>
      <c r="BI1245" s="708"/>
      <c r="BJ1245" s="708"/>
      <c r="BK1245" s="708"/>
      <c r="BL1245" s="708"/>
      <c r="BM1245" s="708"/>
    </row>
    <row r="1246">
      <c r="A1246" s="704"/>
      <c r="B1246" s="708"/>
      <c r="C1246" s="765"/>
      <c r="D1246" s="708"/>
      <c r="E1246" s="708"/>
      <c r="F1246" s="708"/>
      <c r="G1246" s="708"/>
      <c r="H1246" s="708"/>
      <c r="I1246" s="708"/>
      <c r="J1246" s="708"/>
      <c r="K1246" s="708"/>
      <c r="L1246" s="708"/>
      <c r="M1246" s="708"/>
      <c r="N1246" s="708"/>
      <c r="O1246" s="708"/>
      <c r="P1246" s="708"/>
      <c r="Q1246" s="708"/>
      <c r="R1246" s="708"/>
      <c r="S1246" s="708"/>
      <c r="T1246" s="708"/>
      <c r="U1246" s="708"/>
      <c r="V1246" s="708"/>
      <c r="W1246" s="708"/>
      <c r="X1246" s="708"/>
      <c r="Y1246" s="708"/>
      <c r="Z1246" s="708"/>
      <c r="AA1246" s="708"/>
      <c r="AB1246" s="708"/>
      <c r="AC1246" s="708"/>
      <c r="AD1246" s="708"/>
      <c r="AE1246" s="708"/>
      <c r="AF1246" s="708"/>
      <c r="AG1246" s="708"/>
      <c r="AH1246" s="708"/>
      <c r="AI1246" s="708"/>
      <c r="AJ1246" s="708"/>
      <c r="AK1246" s="708"/>
      <c r="AL1246" s="708"/>
      <c r="AM1246" s="708"/>
      <c r="AN1246" s="708"/>
      <c r="AO1246" s="708"/>
      <c r="AP1246" s="708"/>
      <c r="AQ1246" s="708"/>
      <c r="AR1246" s="708"/>
      <c r="AS1246" s="708"/>
      <c r="AT1246" s="708"/>
      <c r="AU1246" s="708"/>
      <c r="AV1246" s="708"/>
      <c r="AW1246" s="708"/>
      <c r="AX1246" s="708"/>
      <c r="AY1246" s="708"/>
      <c r="AZ1246" s="708"/>
      <c r="BA1246" s="708"/>
      <c r="BB1246" s="708"/>
      <c r="BC1246" s="708"/>
      <c r="BD1246" s="708"/>
      <c r="BE1246" s="708"/>
      <c r="BF1246" s="708"/>
      <c r="BG1246" s="708"/>
      <c r="BH1246" s="708"/>
      <c r="BI1246" s="708"/>
      <c r="BJ1246" s="708"/>
      <c r="BK1246" s="708"/>
      <c r="BL1246" s="708"/>
      <c r="BM1246" s="708"/>
    </row>
    <row r="1247">
      <c r="A1247" s="704"/>
      <c r="B1247" s="708"/>
      <c r="C1247" s="765"/>
      <c r="D1247" s="708"/>
      <c r="E1247" s="708"/>
      <c r="F1247" s="708"/>
      <c r="G1247" s="708"/>
      <c r="H1247" s="708"/>
      <c r="I1247" s="708"/>
      <c r="J1247" s="708"/>
      <c r="K1247" s="708"/>
      <c r="L1247" s="708"/>
      <c r="M1247" s="708"/>
      <c r="N1247" s="708"/>
      <c r="O1247" s="708"/>
      <c r="P1247" s="708"/>
      <c r="Q1247" s="708"/>
      <c r="R1247" s="708"/>
      <c r="S1247" s="708"/>
      <c r="T1247" s="708"/>
      <c r="U1247" s="708"/>
      <c r="V1247" s="708"/>
      <c r="W1247" s="708"/>
      <c r="X1247" s="708"/>
      <c r="Y1247" s="708"/>
      <c r="Z1247" s="708"/>
      <c r="AA1247" s="708"/>
      <c r="AB1247" s="708"/>
      <c r="AC1247" s="708"/>
      <c r="AD1247" s="708"/>
      <c r="AE1247" s="708"/>
      <c r="AF1247" s="708"/>
      <c r="AG1247" s="708"/>
      <c r="AH1247" s="708"/>
      <c r="AI1247" s="708"/>
      <c r="AJ1247" s="708"/>
      <c r="AK1247" s="708"/>
      <c r="AL1247" s="708"/>
      <c r="AM1247" s="708"/>
      <c r="AN1247" s="708"/>
      <c r="AO1247" s="708"/>
      <c r="AP1247" s="708"/>
      <c r="AQ1247" s="708"/>
      <c r="AR1247" s="708"/>
      <c r="AS1247" s="708"/>
      <c r="AT1247" s="708"/>
      <c r="AU1247" s="708"/>
      <c r="AV1247" s="708"/>
      <c r="AW1247" s="708"/>
      <c r="AX1247" s="708"/>
      <c r="AY1247" s="708"/>
      <c r="AZ1247" s="708"/>
      <c r="BA1247" s="708"/>
      <c r="BB1247" s="708"/>
      <c r="BC1247" s="708"/>
      <c r="BD1247" s="708"/>
      <c r="BE1247" s="708"/>
      <c r="BF1247" s="708"/>
      <c r="BG1247" s="708"/>
      <c r="BH1247" s="708"/>
      <c r="BI1247" s="708"/>
      <c r="BJ1247" s="708"/>
      <c r="BK1247" s="708"/>
      <c r="BL1247" s="708"/>
      <c r="BM1247" s="708"/>
    </row>
    <row r="1248">
      <c r="A1248" s="704"/>
      <c r="B1248" s="708"/>
      <c r="C1248" s="765"/>
      <c r="D1248" s="708"/>
      <c r="E1248" s="708"/>
      <c r="F1248" s="708"/>
      <c r="G1248" s="708"/>
      <c r="H1248" s="708"/>
      <c r="I1248" s="708"/>
      <c r="J1248" s="708"/>
      <c r="K1248" s="708"/>
      <c r="L1248" s="708"/>
      <c r="M1248" s="708"/>
      <c r="N1248" s="708"/>
      <c r="O1248" s="708"/>
      <c r="P1248" s="708"/>
      <c r="Q1248" s="708"/>
      <c r="R1248" s="708"/>
      <c r="S1248" s="708"/>
      <c r="T1248" s="708"/>
      <c r="U1248" s="708"/>
      <c r="V1248" s="708"/>
      <c r="W1248" s="708"/>
      <c r="X1248" s="708"/>
      <c r="Y1248" s="708"/>
      <c r="Z1248" s="708"/>
      <c r="AA1248" s="708"/>
      <c r="AB1248" s="708"/>
      <c r="AC1248" s="708"/>
      <c r="AD1248" s="708"/>
      <c r="AE1248" s="708"/>
      <c r="AF1248" s="708"/>
      <c r="AG1248" s="708"/>
      <c r="AH1248" s="708"/>
      <c r="AI1248" s="708"/>
      <c r="AJ1248" s="708"/>
      <c r="AK1248" s="708"/>
      <c r="AL1248" s="708"/>
      <c r="AM1248" s="708"/>
      <c r="AN1248" s="708"/>
      <c r="AO1248" s="708"/>
      <c r="AP1248" s="708"/>
      <c r="AQ1248" s="708"/>
      <c r="AR1248" s="708"/>
      <c r="AS1248" s="708"/>
      <c r="AT1248" s="708"/>
      <c r="AU1248" s="708"/>
      <c r="AV1248" s="708"/>
      <c r="AW1248" s="708"/>
      <c r="AX1248" s="708"/>
      <c r="AY1248" s="708"/>
      <c r="AZ1248" s="708"/>
      <c r="BA1248" s="708"/>
      <c r="BB1248" s="708"/>
      <c r="BC1248" s="708"/>
      <c r="BD1248" s="708"/>
      <c r="BE1248" s="708"/>
      <c r="BF1248" s="708"/>
      <c r="BG1248" s="708"/>
      <c r="BH1248" s="708"/>
      <c r="BI1248" s="708"/>
      <c r="BJ1248" s="708"/>
      <c r="BK1248" s="708"/>
      <c r="BL1248" s="708"/>
      <c r="BM1248" s="708"/>
    </row>
    <row r="1249">
      <c r="A1249" s="704"/>
      <c r="B1249" s="708"/>
      <c r="C1249" s="765"/>
      <c r="D1249" s="708"/>
      <c r="E1249" s="708"/>
      <c r="F1249" s="708"/>
      <c r="G1249" s="708"/>
      <c r="H1249" s="708"/>
      <c r="I1249" s="708"/>
      <c r="J1249" s="708"/>
      <c r="K1249" s="708"/>
      <c r="L1249" s="708"/>
      <c r="M1249" s="708"/>
      <c r="N1249" s="708"/>
      <c r="O1249" s="708"/>
      <c r="P1249" s="708"/>
      <c r="Q1249" s="708"/>
      <c r="R1249" s="708"/>
      <c r="S1249" s="708"/>
      <c r="T1249" s="708"/>
      <c r="U1249" s="708"/>
      <c r="V1249" s="708"/>
      <c r="W1249" s="708"/>
      <c r="X1249" s="708"/>
      <c r="Y1249" s="708"/>
      <c r="Z1249" s="708"/>
      <c r="AA1249" s="708"/>
      <c r="AB1249" s="708"/>
      <c r="AC1249" s="708"/>
      <c r="AD1249" s="708"/>
      <c r="AE1249" s="708"/>
      <c r="AF1249" s="708"/>
      <c r="AG1249" s="708"/>
      <c r="AH1249" s="708"/>
      <c r="AI1249" s="708"/>
      <c r="AJ1249" s="708"/>
      <c r="AK1249" s="708"/>
      <c r="AL1249" s="708"/>
      <c r="AM1249" s="708"/>
      <c r="AN1249" s="708"/>
      <c r="AO1249" s="708"/>
      <c r="AP1249" s="708"/>
      <c r="AQ1249" s="708"/>
      <c r="AR1249" s="708"/>
      <c r="AS1249" s="708"/>
      <c r="AT1249" s="708"/>
      <c r="AU1249" s="708"/>
      <c r="AV1249" s="708"/>
      <c r="AW1249" s="708"/>
      <c r="AX1249" s="708"/>
      <c r="AY1249" s="708"/>
      <c r="AZ1249" s="708"/>
      <c r="BA1249" s="708"/>
      <c r="BB1249" s="708"/>
      <c r="BC1249" s="708"/>
      <c r="BD1249" s="708"/>
      <c r="BE1249" s="708"/>
      <c r="BF1249" s="708"/>
      <c r="BG1249" s="708"/>
      <c r="BH1249" s="708"/>
      <c r="BI1249" s="708"/>
      <c r="BJ1249" s="708"/>
      <c r="BK1249" s="708"/>
      <c r="BL1249" s="708"/>
      <c r="BM1249" s="708"/>
    </row>
    <row r="1250">
      <c r="A1250" s="704"/>
      <c r="B1250" s="708"/>
      <c r="C1250" s="765"/>
      <c r="D1250" s="708"/>
      <c r="E1250" s="708"/>
      <c r="F1250" s="708"/>
      <c r="G1250" s="708"/>
      <c r="H1250" s="708"/>
      <c r="I1250" s="708"/>
      <c r="J1250" s="708"/>
      <c r="K1250" s="708"/>
      <c r="L1250" s="708"/>
      <c r="M1250" s="708"/>
      <c r="N1250" s="708"/>
      <c r="O1250" s="708"/>
      <c r="P1250" s="708"/>
      <c r="Q1250" s="708"/>
      <c r="R1250" s="708"/>
      <c r="S1250" s="708"/>
      <c r="T1250" s="708"/>
      <c r="U1250" s="708"/>
      <c r="V1250" s="708"/>
      <c r="W1250" s="708"/>
      <c r="X1250" s="708"/>
      <c r="Y1250" s="708"/>
      <c r="Z1250" s="708"/>
      <c r="AA1250" s="708"/>
      <c r="AB1250" s="708"/>
      <c r="AC1250" s="708"/>
      <c r="AD1250" s="708"/>
      <c r="AE1250" s="708"/>
      <c r="AF1250" s="708"/>
      <c r="AG1250" s="708"/>
      <c r="AH1250" s="708"/>
      <c r="AI1250" s="708"/>
      <c r="AJ1250" s="708"/>
      <c r="AK1250" s="708"/>
      <c r="AL1250" s="708"/>
      <c r="AM1250" s="708"/>
      <c r="AN1250" s="708"/>
      <c r="AO1250" s="708"/>
      <c r="AP1250" s="708"/>
      <c r="AQ1250" s="708"/>
      <c r="AR1250" s="708"/>
      <c r="AS1250" s="708"/>
      <c r="AT1250" s="708"/>
      <c r="AU1250" s="708"/>
      <c r="AV1250" s="708"/>
      <c r="AW1250" s="708"/>
      <c r="AX1250" s="708"/>
      <c r="AY1250" s="708"/>
      <c r="AZ1250" s="708"/>
      <c r="BA1250" s="708"/>
      <c r="BB1250" s="708"/>
      <c r="BC1250" s="708"/>
      <c r="BD1250" s="708"/>
      <c r="BE1250" s="708"/>
      <c r="BF1250" s="708"/>
      <c r="BG1250" s="708"/>
      <c r="BH1250" s="708"/>
      <c r="BI1250" s="708"/>
      <c r="BJ1250" s="708"/>
      <c r="BK1250" s="708"/>
      <c r="BL1250" s="708"/>
      <c r="BM1250" s="708"/>
    </row>
    <row r="1251">
      <c r="A1251" s="704"/>
      <c r="B1251" s="708"/>
      <c r="C1251" s="765"/>
      <c r="D1251" s="708"/>
      <c r="E1251" s="708"/>
      <c r="F1251" s="708"/>
      <c r="G1251" s="708"/>
      <c r="H1251" s="708"/>
      <c r="I1251" s="708"/>
      <c r="J1251" s="708"/>
      <c r="K1251" s="708"/>
      <c r="L1251" s="708"/>
      <c r="M1251" s="708"/>
      <c r="N1251" s="708"/>
      <c r="O1251" s="708"/>
      <c r="P1251" s="708"/>
      <c r="Q1251" s="708"/>
      <c r="R1251" s="708"/>
      <c r="S1251" s="708"/>
      <c r="T1251" s="708"/>
      <c r="U1251" s="708"/>
      <c r="V1251" s="708"/>
      <c r="W1251" s="708"/>
      <c r="X1251" s="708"/>
      <c r="Y1251" s="708"/>
      <c r="Z1251" s="708"/>
      <c r="AA1251" s="708"/>
      <c r="AB1251" s="708"/>
      <c r="AC1251" s="708"/>
      <c r="AD1251" s="708"/>
      <c r="AE1251" s="708"/>
      <c r="AF1251" s="708"/>
      <c r="AG1251" s="708"/>
      <c r="AH1251" s="708"/>
      <c r="AI1251" s="708"/>
      <c r="AJ1251" s="708"/>
      <c r="AK1251" s="708"/>
      <c r="AL1251" s="708"/>
      <c r="AM1251" s="708"/>
      <c r="AN1251" s="708"/>
      <c r="AO1251" s="708"/>
      <c r="AP1251" s="708"/>
      <c r="AQ1251" s="708"/>
      <c r="AR1251" s="708"/>
      <c r="AS1251" s="708"/>
      <c r="AT1251" s="708"/>
      <c r="AU1251" s="708"/>
      <c r="AV1251" s="708"/>
      <c r="AW1251" s="708"/>
      <c r="AX1251" s="708"/>
      <c r="AY1251" s="708"/>
      <c r="AZ1251" s="708"/>
      <c r="BA1251" s="708"/>
      <c r="BB1251" s="708"/>
      <c r="BC1251" s="708"/>
      <c r="BD1251" s="708"/>
      <c r="BE1251" s="708"/>
      <c r="BF1251" s="708"/>
      <c r="BG1251" s="708"/>
      <c r="BH1251" s="708"/>
      <c r="BI1251" s="708"/>
      <c r="BJ1251" s="708"/>
      <c r="BK1251" s="708"/>
      <c r="BL1251" s="708"/>
      <c r="BM1251" s="708"/>
    </row>
    <row r="1252">
      <c r="A1252" s="704"/>
      <c r="B1252" s="708"/>
      <c r="C1252" s="765"/>
      <c r="D1252" s="708"/>
      <c r="E1252" s="708"/>
      <c r="F1252" s="708"/>
      <c r="G1252" s="708"/>
      <c r="H1252" s="708"/>
      <c r="I1252" s="708"/>
      <c r="J1252" s="708"/>
      <c r="K1252" s="708"/>
      <c r="L1252" s="708"/>
      <c r="M1252" s="708"/>
      <c r="N1252" s="708"/>
      <c r="O1252" s="708"/>
      <c r="P1252" s="708"/>
      <c r="Q1252" s="708"/>
      <c r="R1252" s="708"/>
      <c r="S1252" s="708"/>
      <c r="T1252" s="708"/>
      <c r="U1252" s="708"/>
      <c r="V1252" s="708"/>
      <c r="W1252" s="708"/>
      <c r="X1252" s="708"/>
      <c r="Y1252" s="708"/>
      <c r="Z1252" s="708"/>
      <c r="AA1252" s="708"/>
      <c r="AB1252" s="708"/>
      <c r="AC1252" s="708"/>
      <c r="AD1252" s="708"/>
      <c r="AE1252" s="708"/>
      <c r="AF1252" s="708"/>
      <c r="AG1252" s="708"/>
      <c r="AH1252" s="708"/>
      <c r="AI1252" s="708"/>
      <c r="AJ1252" s="708"/>
      <c r="AK1252" s="708"/>
      <c r="AL1252" s="708"/>
      <c r="AM1252" s="708"/>
      <c r="AN1252" s="708"/>
      <c r="AO1252" s="708"/>
      <c r="AP1252" s="708"/>
      <c r="AQ1252" s="708"/>
      <c r="AR1252" s="708"/>
      <c r="AS1252" s="708"/>
      <c r="AT1252" s="708"/>
      <c r="AU1252" s="708"/>
      <c r="AV1252" s="708"/>
      <c r="AW1252" s="708"/>
      <c r="AX1252" s="708"/>
      <c r="AY1252" s="708"/>
      <c r="AZ1252" s="708"/>
      <c r="BA1252" s="708"/>
      <c r="BB1252" s="708"/>
      <c r="BC1252" s="708"/>
      <c r="BD1252" s="708"/>
      <c r="BE1252" s="708"/>
      <c r="BF1252" s="708"/>
      <c r="BG1252" s="708"/>
      <c r="BH1252" s="708"/>
      <c r="BI1252" s="708"/>
      <c r="BJ1252" s="708"/>
      <c r="BK1252" s="708"/>
      <c r="BL1252" s="708"/>
      <c r="BM1252" s="708"/>
    </row>
    <row r="1253">
      <c r="A1253" s="704"/>
      <c r="B1253" s="708"/>
      <c r="C1253" s="765"/>
      <c r="D1253" s="708"/>
      <c r="E1253" s="708"/>
      <c r="F1253" s="708"/>
      <c r="G1253" s="708"/>
      <c r="H1253" s="708"/>
      <c r="I1253" s="708"/>
      <c r="J1253" s="708"/>
      <c r="K1253" s="708"/>
      <c r="L1253" s="708"/>
      <c r="M1253" s="708"/>
      <c r="N1253" s="708"/>
      <c r="O1253" s="708"/>
      <c r="P1253" s="708"/>
      <c r="Q1253" s="708"/>
      <c r="R1253" s="708"/>
      <c r="S1253" s="708"/>
      <c r="T1253" s="708"/>
      <c r="U1253" s="708"/>
      <c r="V1253" s="708"/>
      <c r="W1253" s="708"/>
      <c r="X1253" s="708"/>
      <c r="Y1253" s="708"/>
      <c r="Z1253" s="708"/>
      <c r="AA1253" s="708"/>
      <c r="AB1253" s="708"/>
      <c r="AC1253" s="708"/>
      <c r="AD1253" s="708"/>
      <c r="AE1253" s="708"/>
      <c r="AF1253" s="708"/>
      <c r="AG1253" s="708"/>
      <c r="AH1253" s="708"/>
      <c r="AI1253" s="708"/>
      <c r="AJ1253" s="708"/>
      <c r="AK1253" s="708"/>
      <c r="AL1253" s="708"/>
      <c r="AM1253" s="708"/>
      <c r="AN1253" s="708"/>
      <c r="AO1253" s="708"/>
      <c r="AP1253" s="708"/>
      <c r="AQ1253" s="708"/>
      <c r="AR1253" s="708"/>
      <c r="AS1253" s="708"/>
      <c r="AT1253" s="708"/>
      <c r="AU1253" s="708"/>
      <c r="AV1253" s="708"/>
      <c r="AW1253" s="708"/>
      <c r="AX1253" s="708"/>
      <c r="AY1253" s="708"/>
      <c r="AZ1253" s="708"/>
      <c r="BA1253" s="708"/>
      <c r="BB1253" s="708"/>
      <c r="BC1253" s="708"/>
      <c r="BD1253" s="708"/>
      <c r="BE1253" s="708"/>
      <c r="BF1253" s="708"/>
      <c r="BG1253" s="708"/>
      <c r="BH1253" s="708"/>
      <c r="BI1253" s="708"/>
      <c r="BJ1253" s="708"/>
      <c r="BK1253" s="708"/>
      <c r="BL1253" s="708"/>
      <c r="BM1253" s="708"/>
    </row>
    <row r="1254">
      <c r="A1254" s="704"/>
      <c r="B1254" s="708"/>
      <c r="C1254" s="765"/>
      <c r="D1254" s="708"/>
      <c r="E1254" s="708"/>
      <c r="F1254" s="708"/>
      <c r="G1254" s="708"/>
      <c r="H1254" s="708"/>
      <c r="I1254" s="708"/>
      <c r="J1254" s="708"/>
      <c r="K1254" s="708"/>
      <c r="L1254" s="708"/>
      <c r="M1254" s="708"/>
      <c r="N1254" s="708"/>
      <c r="O1254" s="708"/>
      <c r="P1254" s="708"/>
      <c r="Q1254" s="708"/>
      <c r="R1254" s="708"/>
      <c r="S1254" s="708"/>
      <c r="T1254" s="708"/>
      <c r="U1254" s="708"/>
      <c r="V1254" s="708"/>
      <c r="W1254" s="708"/>
      <c r="X1254" s="708"/>
      <c r="Y1254" s="708"/>
      <c r="Z1254" s="708"/>
      <c r="AA1254" s="708"/>
      <c r="AB1254" s="708"/>
      <c r="AC1254" s="708"/>
      <c r="AD1254" s="708"/>
      <c r="AE1254" s="708"/>
      <c r="AF1254" s="708"/>
      <c r="AG1254" s="708"/>
      <c r="AH1254" s="708"/>
      <c r="AI1254" s="708"/>
      <c r="AJ1254" s="708"/>
      <c r="AK1254" s="708"/>
      <c r="AL1254" s="708"/>
      <c r="AM1254" s="708"/>
      <c r="AN1254" s="708"/>
      <c r="AO1254" s="708"/>
      <c r="AP1254" s="708"/>
      <c r="AQ1254" s="708"/>
      <c r="AR1254" s="708"/>
      <c r="AS1254" s="708"/>
      <c r="AT1254" s="708"/>
      <c r="AU1254" s="708"/>
      <c r="AV1254" s="708"/>
      <c r="AW1254" s="708"/>
      <c r="AX1254" s="708"/>
      <c r="AY1254" s="708"/>
      <c r="AZ1254" s="708"/>
      <c r="BA1254" s="708"/>
      <c r="BB1254" s="708"/>
      <c r="BC1254" s="708"/>
      <c r="BD1254" s="708"/>
      <c r="BE1254" s="708"/>
      <c r="BF1254" s="708"/>
      <c r="BG1254" s="708"/>
      <c r="BH1254" s="708"/>
      <c r="BI1254" s="708"/>
      <c r="BJ1254" s="708"/>
      <c r="BK1254" s="708"/>
      <c r="BL1254" s="708"/>
      <c r="BM1254" s="708"/>
    </row>
    <row r="1255">
      <c r="A1255" s="704"/>
      <c r="B1255" s="708"/>
      <c r="C1255" s="765"/>
      <c r="D1255" s="708"/>
      <c r="E1255" s="708"/>
      <c r="F1255" s="708"/>
      <c r="G1255" s="708"/>
      <c r="H1255" s="708"/>
      <c r="I1255" s="708"/>
      <c r="J1255" s="708"/>
      <c r="K1255" s="708"/>
      <c r="L1255" s="708"/>
      <c r="M1255" s="708"/>
      <c r="N1255" s="708"/>
      <c r="O1255" s="708"/>
      <c r="P1255" s="708"/>
      <c r="Q1255" s="708"/>
      <c r="R1255" s="708"/>
      <c r="S1255" s="708"/>
      <c r="T1255" s="708"/>
      <c r="U1255" s="708"/>
      <c r="V1255" s="708"/>
      <c r="W1255" s="708"/>
      <c r="X1255" s="708"/>
      <c r="Y1255" s="708"/>
      <c r="Z1255" s="708"/>
      <c r="AA1255" s="708"/>
      <c r="AB1255" s="708"/>
      <c r="AC1255" s="708"/>
      <c r="AD1255" s="708"/>
      <c r="AE1255" s="708"/>
      <c r="AF1255" s="708"/>
      <c r="AG1255" s="708"/>
      <c r="AH1255" s="708"/>
      <c r="AI1255" s="708"/>
      <c r="AJ1255" s="708"/>
      <c r="AK1255" s="708"/>
      <c r="AL1255" s="708"/>
      <c r="AM1255" s="708"/>
      <c r="AN1255" s="708"/>
      <c r="AO1255" s="708"/>
      <c r="AP1255" s="708"/>
      <c r="AQ1255" s="708"/>
      <c r="AR1255" s="708"/>
      <c r="AS1255" s="708"/>
      <c r="AT1255" s="708"/>
      <c r="AU1255" s="708"/>
      <c r="AV1255" s="708"/>
      <c r="AW1255" s="708"/>
      <c r="AX1255" s="708"/>
      <c r="AY1255" s="708"/>
      <c r="AZ1255" s="708"/>
      <c r="BA1255" s="708"/>
      <c r="BB1255" s="708"/>
      <c r="BC1255" s="708"/>
      <c r="BD1255" s="708"/>
      <c r="BE1255" s="708"/>
      <c r="BF1255" s="708"/>
      <c r="BG1255" s="708"/>
      <c r="BH1255" s="708"/>
      <c r="BI1255" s="708"/>
      <c r="BJ1255" s="708"/>
      <c r="BK1255" s="708"/>
      <c r="BL1255" s="708"/>
      <c r="BM1255" s="708"/>
    </row>
    <row r="1256">
      <c r="A1256" s="704"/>
      <c r="B1256" s="708"/>
      <c r="C1256" s="765"/>
      <c r="D1256" s="708"/>
      <c r="E1256" s="708"/>
      <c r="F1256" s="708"/>
      <c r="G1256" s="708"/>
      <c r="H1256" s="708"/>
      <c r="I1256" s="708"/>
      <c r="J1256" s="708"/>
      <c r="K1256" s="708"/>
      <c r="L1256" s="708"/>
      <c r="M1256" s="708"/>
      <c r="N1256" s="708"/>
      <c r="O1256" s="708"/>
      <c r="P1256" s="708"/>
      <c r="Q1256" s="708"/>
      <c r="R1256" s="708"/>
      <c r="S1256" s="708"/>
      <c r="T1256" s="708"/>
      <c r="U1256" s="708"/>
      <c r="V1256" s="708"/>
      <c r="W1256" s="708"/>
      <c r="X1256" s="708"/>
      <c r="Y1256" s="708"/>
      <c r="Z1256" s="708"/>
      <c r="AA1256" s="708"/>
      <c r="AB1256" s="708"/>
      <c r="AC1256" s="708"/>
      <c r="AD1256" s="708"/>
      <c r="AE1256" s="708"/>
      <c r="AF1256" s="708"/>
      <c r="AG1256" s="708"/>
      <c r="AH1256" s="708"/>
      <c r="AI1256" s="708"/>
      <c r="AJ1256" s="708"/>
      <c r="AK1256" s="708"/>
      <c r="AL1256" s="708"/>
      <c r="AM1256" s="708"/>
      <c r="AN1256" s="708"/>
      <c r="AO1256" s="708"/>
      <c r="AP1256" s="708"/>
      <c r="AQ1256" s="708"/>
      <c r="AR1256" s="708"/>
      <c r="AS1256" s="708"/>
      <c r="AT1256" s="708"/>
      <c r="AU1256" s="708"/>
      <c r="AV1256" s="708"/>
      <c r="AW1256" s="708"/>
      <c r="AX1256" s="708"/>
      <c r="AY1256" s="708"/>
      <c r="AZ1256" s="708"/>
      <c r="BA1256" s="708"/>
      <c r="BB1256" s="708"/>
      <c r="BC1256" s="708"/>
      <c r="BD1256" s="708"/>
      <c r="BE1256" s="708"/>
      <c r="BF1256" s="708"/>
      <c r="BG1256" s="708"/>
      <c r="BH1256" s="708"/>
      <c r="BI1256" s="708"/>
      <c r="BJ1256" s="708"/>
      <c r="BK1256" s="708"/>
      <c r="BL1256" s="708"/>
      <c r="BM1256" s="708"/>
    </row>
    <row r="1257">
      <c r="A1257" s="704"/>
      <c r="B1257" s="708"/>
      <c r="C1257" s="765"/>
      <c r="D1257" s="708"/>
      <c r="E1257" s="708"/>
      <c r="F1257" s="708"/>
      <c r="G1257" s="708"/>
      <c r="H1257" s="708"/>
      <c r="I1257" s="708"/>
      <c r="J1257" s="708"/>
      <c r="K1257" s="708"/>
      <c r="L1257" s="708"/>
      <c r="M1257" s="708"/>
      <c r="N1257" s="708"/>
      <c r="O1257" s="708"/>
      <c r="P1257" s="708"/>
      <c r="Q1257" s="708"/>
      <c r="R1257" s="708"/>
      <c r="S1257" s="708"/>
      <c r="T1257" s="708"/>
      <c r="U1257" s="708"/>
      <c r="V1257" s="708"/>
      <c r="W1257" s="708"/>
      <c r="X1257" s="708"/>
      <c r="Y1257" s="708"/>
      <c r="Z1257" s="708"/>
      <c r="AA1257" s="708"/>
      <c r="AB1257" s="708"/>
      <c r="AC1257" s="708"/>
      <c r="AD1257" s="708"/>
      <c r="AE1257" s="708"/>
      <c r="AF1257" s="708"/>
      <c r="AG1257" s="708"/>
      <c r="AH1257" s="708"/>
      <c r="AI1257" s="708"/>
      <c r="AJ1257" s="708"/>
      <c r="AK1257" s="708"/>
      <c r="AL1257" s="708"/>
      <c r="AM1257" s="708"/>
      <c r="AN1257" s="708"/>
      <c r="AO1257" s="708"/>
      <c r="AP1257" s="708"/>
      <c r="AQ1257" s="708"/>
      <c r="AR1257" s="708"/>
      <c r="AS1257" s="708"/>
      <c r="AT1257" s="708"/>
      <c r="AU1257" s="708"/>
      <c r="AV1257" s="708"/>
      <c r="AW1257" s="708"/>
      <c r="AX1257" s="708"/>
      <c r="AY1257" s="708"/>
      <c r="AZ1257" s="708"/>
      <c r="BA1257" s="708"/>
      <c r="BB1257" s="708"/>
      <c r="BC1257" s="708"/>
      <c r="BD1257" s="708"/>
      <c r="BE1257" s="708"/>
      <c r="BF1257" s="708"/>
      <c r="BG1257" s="708"/>
      <c r="BH1257" s="708"/>
      <c r="BI1257" s="708"/>
      <c r="BJ1257" s="708"/>
      <c r="BK1257" s="708"/>
      <c r="BL1257" s="708"/>
      <c r="BM1257" s="708"/>
    </row>
    <row r="1258">
      <c r="A1258" s="704"/>
      <c r="B1258" s="708"/>
      <c r="C1258" s="765"/>
      <c r="D1258" s="708"/>
      <c r="E1258" s="708"/>
      <c r="F1258" s="708"/>
      <c r="G1258" s="708"/>
      <c r="H1258" s="708"/>
      <c r="I1258" s="708"/>
      <c r="J1258" s="708"/>
      <c r="K1258" s="708"/>
      <c r="L1258" s="708"/>
      <c r="M1258" s="708"/>
      <c r="N1258" s="708"/>
      <c r="O1258" s="708"/>
      <c r="P1258" s="708"/>
      <c r="Q1258" s="708"/>
      <c r="R1258" s="708"/>
      <c r="S1258" s="708"/>
      <c r="T1258" s="708"/>
      <c r="U1258" s="708"/>
      <c r="V1258" s="708"/>
      <c r="W1258" s="708"/>
      <c r="X1258" s="708"/>
      <c r="Y1258" s="708"/>
      <c r="Z1258" s="708"/>
      <c r="AA1258" s="708"/>
      <c r="AB1258" s="708"/>
      <c r="AC1258" s="708"/>
      <c r="AD1258" s="708"/>
      <c r="AE1258" s="708"/>
      <c r="AF1258" s="708"/>
      <c r="AG1258" s="708"/>
      <c r="AH1258" s="708"/>
      <c r="AI1258" s="708"/>
      <c r="AJ1258" s="708"/>
      <c r="AK1258" s="708"/>
      <c r="AL1258" s="708"/>
      <c r="AM1258" s="708"/>
      <c r="AN1258" s="708"/>
      <c r="AO1258" s="708"/>
      <c r="AP1258" s="708"/>
      <c r="AQ1258" s="708"/>
      <c r="AR1258" s="708"/>
      <c r="AS1258" s="708"/>
      <c r="AT1258" s="708"/>
      <c r="AU1258" s="708"/>
      <c r="AV1258" s="708"/>
      <c r="AW1258" s="708"/>
      <c r="AX1258" s="708"/>
      <c r="AY1258" s="708"/>
      <c r="AZ1258" s="708"/>
      <c r="BA1258" s="708"/>
      <c r="BB1258" s="708"/>
      <c r="BC1258" s="708"/>
      <c r="BD1258" s="708"/>
      <c r="BE1258" s="708"/>
      <c r="BF1258" s="708"/>
      <c r="BG1258" s="708"/>
      <c r="BH1258" s="708"/>
      <c r="BI1258" s="708"/>
      <c r="BJ1258" s="708"/>
      <c r="BK1258" s="708"/>
      <c r="BL1258" s="708"/>
      <c r="BM1258" s="708"/>
    </row>
    <row r="1259">
      <c r="A1259" s="704"/>
      <c r="B1259" s="708"/>
      <c r="C1259" s="765"/>
      <c r="D1259" s="708"/>
      <c r="E1259" s="708"/>
      <c r="F1259" s="708"/>
      <c r="G1259" s="708"/>
      <c r="H1259" s="708"/>
      <c r="I1259" s="708"/>
      <c r="J1259" s="708"/>
      <c r="K1259" s="708"/>
      <c r="L1259" s="708"/>
      <c r="M1259" s="708"/>
      <c r="N1259" s="708"/>
      <c r="O1259" s="708"/>
      <c r="P1259" s="708"/>
      <c r="Q1259" s="708"/>
      <c r="R1259" s="708"/>
      <c r="S1259" s="708"/>
      <c r="T1259" s="708"/>
      <c r="U1259" s="708"/>
      <c r="V1259" s="708"/>
      <c r="W1259" s="708"/>
      <c r="X1259" s="708"/>
      <c r="Y1259" s="708"/>
      <c r="Z1259" s="708"/>
      <c r="AA1259" s="708"/>
      <c r="AB1259" s="708"/>
      <c r="AC1259" s="708"/>
      <c r="AD1259" s="708"/>
      <c r="AE1259" s="708"/>
      <c r="AF1259" s="708"/>
      <c r="AG1259" s="708"/>
      <c r="AH1259" s="708"/>
      <c r="AI1259" s="708"/>
      <c r="AJ1259" s="708"/>
      <c r="AK1259" s="708"/>
      <c r="AL1259" s="708"/>
      <c r="AM1259" s="708"/>
      <c r="AN1259" s="708"/>
      <c r="AO1259" s="708"/>
      <c r="AP1259" s="708"/>
      <c r="AQ1259" s="708"/>
      <c r="AR1259" s="708"/>
      <c r="AS1259" s="708"/>
      <c r="AT1259" s="708"/>
      <c r="AU1259" s="708"/>
      <c r="AV1259" s="708"/>
      <c r="AW1259" s="708"/>
      <c r="AX1259" s="708"/>
      <c r="AY1259" s="708"/>
      <c r="AZ1259" s="708"/>
      <c r="BA1259" s="708"/>
      <c r="BB1259" s="708"/>
      <c r="BC1259" s="708"/>
      <c r="BD1259" s="708"/>
      <c r="BE1259" s="708"/>
      <c r="BF1259" s="708"/>
      <c r="BG1259" s="708"/>
      <c r="BH1259" s="708"/>
      <c r="BI1259" s="708"/>
      <c r="BJ1259" s="708"/>
      <c r="BK1259" s="708"/>
      <c r="BL1259" s="708"/>
      <c r="BM1259" s="708"/>
    </row>
    <row r="1260">
      <c r="A1260" s="704"/>
      <c r="B1260" s="708"/>
      <c r="C1260" s="765"/>
      <c r="D1260" s="708"/>
      <c r="E1260" s="708"/>
      <c r="F1260" s="708"/>
      <c r="G1260" s="708"/>
      <c r="H1260" s="708"/>
      <c r="I1260" s="708"/>
      <c r="J1260" s="708"/>
      <c r="K1260" s="708"/>
      <c r="L1260" s="708"/>
      <c r="M1260" s="708"/>
      <c r="N1260" s="708"/>
      <c r="O1260" s="708"/>
      <c r="P1260" s="708"/>
      <c r="Q1260" s="708"/>
      <c r="R1260" s="708"/>
      <c r="S1260" s="708"/>
      <c r="T1260" s="708"/>
      <c r="U1260" s="708"/>
      <c r="V1260" s="708"/>
      <c r="W1260" s="708"/>
      <c r="X1260" s="708"/>
      <c r="Y1260" s="708"/>
      <c r="Z1260" s="708"/>
      <c r="AA1260" s="708"/>
      <c r="AB1260" s="708"/>
      <c r="AC1260" s="708"/>
      <c r="AD1260" s="708"/>
      <c r="AE1260" s="708"/>
      <c r="AF1260" s="708"/>
      <c r="AG1260" s="708"/>
      <c r="AH1260" s="708"/>
      <c r="AI1260" s="708"/>
      <c r="AJ1260" s="708"/>
      <c r="AK1260" s="708"/>
      <c r="AL1260" s="708"/>
      <c r="AM1260" s="708"/>
      <c r="AN1260" s="708"/>
      <c r="AO1260" s="708"/>
      <c r="AP1260" s="708"/>
      <c r="AQ1260" s="708"/>
      <c r="AR1260" s="708"/>
      <c r="AS1260" s="708"/>
      <c r="AT1260" s="708"/>
      <c r="AU1260" s="708"/>
      <c r="AV1260" s="708"/>
      <c r="AW1260" s="708"/>
      <c r="AX1260" s="708"/>
      <c r="AY1260" s="708"/>
      <c r="AZ1260" s="708"/>
      <c r="BA1260" s="708"/>
      <c r="BB1260" s="708"/>
      <c r="BC1260" s="708"/>
      <c r="BD1260" s="708"/>
      <c r="BE1260" s="708"/>
      <c r="BF1260" s="708"/>
      <c r="BG1260" s="708"/>
      <c r="BH1260" s="708"/>
      <c r="BI1260" s="708"/>
      <c r="BJ1260" s="708"/>
      <c r="BK1260" s="708"/>
      <c r="BL1260" s="708"/>
      <c r="BM1260" s="708"/>
    </row>
    <row r="1261">
      <c r="A1261" s="704"/>
      <c r="B1261" s="708"/>
      <c r="C1261" s="765"/>
      <c r="D1261" s="708"/>
      <c r="E1261" s="708"/>
      <c r="F1261" s="708"/>
      <c r="G1261" s="708"/>
      <c r="H1261" s="708"/>
      <c r="I1261" s="708"/>
      <c r="J1261" s="708"/>
      <c r="K1261" s="708"/>
      <c r="L1261" s="708"/>
      <c r="M1261" s="708"/>
      <c r="N1261" s="708"/>
      <c r="O1261" s="708"/>
      <c r="P1261" s="708"/>
      <c r="Q1261" s="708"/>
      <c r="R1261" s="708"/>
      <c r="S1261" s="708"/>
      <c r="T1261" s="708"/>
      <c r="U1261" s="708"/>
      <c r="V1261" s="708"/>
      <c r="W1261" s="708"/>
      <c r="X1261" s="708"/>
      <c r="Y1261" s="708"/>
      <c r="Z1261" s="708"/>
      <c r="AA1261" s="708"/>
      <c r="AB1261" s="708"/>
      <c r="AC1261" s="708"/>
      <c r="AD1261" s="708"/>
      <c r="AE1261" s="708"/>
      <c r="AF1261" s="708"/>
      <c r="AG1261" s="708"/>
      <c r="AH1261" s="708"/>
      <c r="AI1261" s="708"/>
      <c r="AJ1261" s="708"/>
      <c r="AK1261" s="708"/>
      <c r="AL1261" s="708"/>
      <c r="AM1261" s="708"/>
      <c r="AN1261" s="708"/>
      <c r="AO1261" s="708"/>
      <c r="AP1261" s="708"/>
      <c r="AQ1261" s="708"/>
      <c r="AR1261" s="708"/>
      <c r="AS1261" s="708"/>
      <c r="AT1261" s="708"/>
      <c r="AU1261" s="708"/>
      <c r="AV1261" s="708"/>
      <c r="AW1261" s="708"/>
      <c r="AX1261" s="708"/>
      <c r="AY1261" s="708"/>
      <c r="AZ1261" s="708"/>
      <c r="BA1261" s="708"/>
      <c r="BB1261" s="708"/>
      <c r="BC1261" s="708"/>
      <c r="BD1261" s="708"/>
      <c r="BE1261" s="708"/>
      <c r="BF1261" s="708"/>
      <c r="BG1261" s="708"/>
      <c r="BH1261" s="708"/>
      <c r="BI1261" s="708"/>
      <c r="BJ1261" s="708"/>
      <c r="BK1261" s="708"/>
      <c r="BL1261" s="708"/>
      <c r="BM1261" s="708"/>
    </row>
    <row r="1262">
      <c r="A1262" s="704"/>
      <c r="B1262" s="708"/>
      <c r="C1262" s="765"/>
      <c r="D1262" s="708"/>
      <c r="E1262" s="708"/>
      <c r="F1262" s="708"/>
      <c r="G1262" s="708"/>
      <c r="H1262" s="708"/>
      <c r="I1262" s="708"/>
      <c r="J1262" s="708"/>
      <c r="K1262" s="708"/>
      <c r="L1262" s="708"/>
      <c r="M1262" s="708"/>
      <c r="N1262" s="708"/>
      <c r="O1262" s="708"/>
      <c r="P1262" s="708"/>
      <c r="Q1262" s="708"/>
      <c r="R1262" s="708"/>
      <c r="S1262" s="708"/>
      <c r="T1262" s="708"/>
      <c r="U1262" s="708"/>
      <c r="V1262" s="708"/>
      <c r="W1262" s="708"/>
      <c r="X1262" s="708"/>
      <c r="Y1262" s="708"/>
      <c r="Z1262" s="708"/>
      <c r="AA1262" s="708"/>
      <c r="AB1262" s="708"/>
      <c r="AC1262" s="708"/>
      <c r="AD1262" s="708"/>
      <c r="AE1262" s="708"/>
      <c r="AF1262" s="708"/>
      <c r="AG1262" s="708"/>
      <c r="AH1262" s="708"/>
      <c r="AI1262" s="708"/>
      <c r="AJ1262" s="708"/>
      <c r="AK1262" s="708"/>
      <c r="AL1262" s="708"/>
      <c r="AM1262" s="708"/>
      <c r="AN1262" s="708"/>
      <c r="AO1262" s="708"/>
      <c r="AP1262" s="708"/>
      <c r="AQ1262" s="708"/>
      <c r="AR1262" s="708"/>
      <c r="AS1262" s="708"/>
      <c r="AT1262" s="708"/>
      <c r="AU1262" s="708"/>
      <c r="AV1262" s="708"/>
      <c r="AW1262" s="708"/>
      <c r="AX1262" s="708"/>
      <c r="AY1262" s="708"/>
      <c r="AZ1262" s="708"/>
      <c r="BA1262" s="708"/>
      <c r="BB1262" s="708"/>
      <c r="BC1262" s="708"/>
      <c r="BD1262" s="708"/>
      <c r="BE1262" s="708"/>
      <c r="BF1262" s="708"/>
      <c r="BG1262" s="708"/>
      <c r="BH1262" s="708"/>
      <c r="BI1262" s="708"/>
      <c r="BJ1262" s="708"/>
      <c r="BK1262" s="708"/>
      <c r="BL1262" s="708"/>
      <c r="BM1262" s="708"/>
    </row>
    <row r="1263">
      <c r="A1263" s="704"/>
      <c r="B1263" s="708"/>
      <c r="C1263" s="765"/>
      <c r="D1263" s="708"/>
      <c r="E1263" s="708"/>
      <c r="F1263" s="708"/>
      <c r="G1263" s="708"/>
      <c r="H1263" s="708"/>
      <c r="I1263" s="708"/>
      <c r="J1263" s="708"/>
      <c r="K1263" s="708"/>
      <c r="L1263" s="708"/>
      <c r="M1263" s="708"/>
      <c r="N1263" s="708"/>
      <c r="O1263" s="708"/>
      <c r="P1263" s="708"/>
      <c r="Q1263" s="708"/>
      <c r="R1263" s="708"/>
      <c r="S1263" s="708"/>
      <c r="T1263" s="708"/>
      <c r="U1263" s="708"/>
      <c r="V1263" s="708"/>
      <c r="W1263" s="708"/>
      <c r="X1263" s="708"/>
      <c r="Y1263" s="708"/>
      <c r="Z1263" s="708"/>
      <c r="AA1263" s="708"/>
      <c r="AB1263" s="708"/>
      <c r="AC1263" s="708"/>
      <c r="AD1263" s="708"/>
      <c r="AE1263" s="708"/>
      <c r="AF1263" s="708"/>
      <c r="AG1263" s="708"/>
      <c r="AH1263" s="708"/>
      <c r="AI1263" s="708"/>
      <c r="AJ1263" s="708"/>
      <c r="AK1263" s="708"/>
      <c r="AL1263" s="708"/>
      <c r="AM1263" s="708"/>
      <c r="AN1263" s="708"/>
      <c r="AO1263" s="708"/>
      <c r="AP1263" s="708"/>
      <c r="AQ1263" s="708"/>
      <c r="AR1263" s="708"/>
      <c r="AS1263" s="708"/>
      <c r="AT1263" s="708"/>
      <c r="AU1263" s="708"/>
      <c r="AV1263" s="708"/>
      <c r="AW1263" s="708"/>
      <c r="AX1263" s="708"/>
      <c r="AY1263" s="708"/>
      <c r="AZ1263" s="708"/>
      <c r="BA1263" s="708"/>
      <c r="BB1263" s="708"/>
      <c r="BC1263" s="708"/>
      <c r="BD1263" s="708"/>
      <c r="BE1263" s="708"/>
      <c r="BF1263" s="708"/>
      <c r="BG1263" s="708"/>
      <c r="BH1263" s="708"/>
      <c r="BI1263" s="708"/>
      <c r="BJ1263" s="708"/>
      <c r="BK1263" s="708"/>
      <c r="BL1263" s="708"/>
      <c r="BM1263" s="708"/>
    </row>
    <row r="1264">
      <c r="A1264" s="704"/>
      <c r="B1264" s="708"/>
      <c r="C1264" s="765"/>
      <c r="D1264" s="708"/>
      <c r="E1264" s="708"/>
      <c r="F1264" s="708"/>
      <c r="G1264" s="708"/>
      <c r="H1264" s="708"/>
      <c r="I1264" s="708"/>
      <c r="J1264" s="708"/>
      <c r="K1264" s="708"/>
      <c r="L1264" s="708"/>
      <c r="M1264" s="708"/>
      <c r="N1264" s="708"/>
      <c r="O1264" s="708"/>
      <c r="P1264" s="708"/>
      <c r="Q1264" s="708"/>
      <c r="R1264" s="708"/>
      <c r="S1264" s="708"/>
      <c r="T1264" s="708"/>
      <c r="U1264" s="708"/>
      <c r="V1264" s="708"/>
      <c r="W1264" s="708"/>
      <c r="X1264" s="708"/>
      <c r="Y1264" s="708"/>
      <c r="Z1264" s="708"/>
      <c r="AA1264" s="708"/>
      <c r="AB1264" s="708"/>
      <c r="AC1264" s="708"/>
      <c r="AD1264" s="708"/>
      <c r="AE1264" s="708"/>
      <c r="AF1264" s="708"/>
      <c r="AG1264" s="708"/>
      <c r="AH1264" s="708"/>
      <c r="AI1264" s="708"/>
      <c r="AJ1264" s="708"/>
      <c r="AK1264" s="708"/>
      <c r="AL1264" s="708"/>
      <c r="AM1264" s="708"/>
      <c r="AN1264" s="708"/>
      <c r="AO1264" s="708"/>
      <c r="AP1264" s="708"/>
      <c r="AQ1264" s="708"/>
      <c r="AR1264" s="708"/>
      <c r="AS1264" s="708"/>
      <c r="AT1264" s="708"/>
      <c r="AU1264" s="708"/>
      <c r="AV1264" s="708"/>
      <c r="AW1264" s="708"/>
      <c r="AX1264" s="708"/>
      <c r="AY1264" s="708"/>
      <c r="AZ1264" s="708"/>
      <c r="BA1264" s="708"/>
      <c r="BB1264" s="708"/>
      <c r="BC1264" s="708"/>
      <c r="BD1264" s="708"/>
      <c r="BE1264" s="708"/>
      <c r="BF1264" s="708"/>
      <c r="BG1264" s="708"/>
      <c r="BH1264" s="708"/>
      <c r="BI1264" s="708"/>
      <c r="BJ1264" s="708"/>
      <c r="BK1264" s="708"/>
      <c r="BL1264" s="708"/>
      <c r="BM1264" s="708"/>
    </row>
    <row r="1265">
      <c r="A1265" s="704"/>
      <c r="B1265" s="708"/>
      <c r="C1265" s="765"/>
      <c r="D1265" s="708"/>
      <c r="E1265" s="708"/>
      <c r="F1265" s="708"/>
      <c r="G1265" s="708"/>
      <c r="H1265" s="708"/>
      <c r="I1265" s="708"/>
      <c r="J1265" s="708"/>
      <c r="K1265" s="708"/>
      <c r="L1265" s="708"/>
      <c r="M1265" s="708"/>
      <c r="N1265" s="708"/>
      <c r="O1265" s="708"/>
      <c r="P1265" s="708"/>
      <c r="Q1265" s="708"/>
      <c r="R1265" s="708"/>
      <c r="S1265" s="708"/>
      <c r="T1265" s="708"/>
      <c r="U1265" s="708"/>
      <c r="V1265" s="708"/>
      <c r="W1265" s="708"/>
      <c r="X1265" s="708"/>
      <c r="Y1265" s="708"/>
      <c r="Z1265" s="708"/>
      <c r="AA1265" s="708"/>
      <c r="AB1265" s="708"/>
      <c r="AC1265" s="708"/>
      <c r="AD1265" s="708"/>
      <c r="AE1265" s="708"/>
      <c r="AF1265" s="708"/>
      <c r="AG1265" s="708"/>
      <c r="AH1265" s="708"/>
      <c r="AI1265" s="708"/>
      <c r="AJ1265" s="708"/>
      <c r="AK1265" s="708"/>
      <c r="AL1265" s="708"/>
      <c r="AM1265" s="708"/>
      <c r="AN1265" s="708"/>
      <c r="AO1265" s="708"/>
      <c r="AP1265" s="708"/>
      <c r="AQ1265" s="708"/>
      <c r="AR1265" s="708"/>
      <c r="AS1265" s="708"/>
      <c r="AT1265" s="708"/>
      <c r="AU1265" s="708"/>
      <c r="AV1265" s="708"/>
      <c r="AW1265" s="708"/>
      <c r="AX1265" s="708"/>
      <c r="AY1265" s="708"/>
      <c r="AZ1265" s="708"/>
      <c r="BA1265" s="708"/>
      <c r="BB1265" s="708"/>
      <c r="BC1265" s="708"/>
      <c r="BD1265" s="708"/>
      <c r="BE1265" s="708"/>
      <c r="BF1265" s="708"/>
      <c r="BG1265" s="708"/>
      <c r="BH1265" s="708"/>
      <c r="BI1265" s="708"/>
      <c r="BJ1265" s="708"/>
      <c r="BK1265" s="708"/>
      <c r="BL1265" s="708"/>
      <c r="BM1265" s="708"/>
    </row>
    <row r="1266">
      <c r="A1266" s="704"/>
      <c r="B1266" s="708"/>
      <c r="C1266" s="765"/>
      <c r="D1266" s="708"/>
      <c r="E1266" s="708"/>
      <c r="F1266" s="708"/>
      <c r="G1266" s="708"/>
      <c r="H1266" s="708"/>
      <c r="I1266" s="708"/>
      <c r="J1266" s="708"/>
      <c r="K1266" s="708"/>
      <c r="L1266" s="708"/>
      <c r="M1266" s="708"/>
      <c r="N1266" s="708"/>
      <c r="O1266" s="708"/>
      <c r="P1266" s="708"/>
      <c r="Q1266" s="708"/>
      <c r="R1266" s="708"/>
      <c r="S1266" s="708"/>
      <c r="T1266" s="708"/>
      <c r="U1266" s="708"/>
      <c r="V1266" s="708"/>
      <c r="W1266" s="708"/>
      <c r="X1266" s="708"/>
      <c r="Y1266" s="708"/>
      <c r="Z1266" s="708"/>
      <c r="AA1266" s="708"/>
      <c r="AB1266" s="708"/>
      <c r="AC1266" s="708"/>
      <c r="AD1266" s="708"/>
      <c r="AE1266" s="708"/>
      <c r="AF1266" s="708"/>
      <c r="AG1266" s="708"/>
      <c r="AH1266" s="708"/>
      <c r="AI1266" s="708"/>
      <c r="AJ1266" s="708"/>
      <c r="AK1266" s="708"/>
      <c r="AL1266" s="708"/>
      <c r="AM1266" s="708"/>
      <c r="AN1266" s="708"/>
      <c r="AO1266" s="708"/>
      <c r="AP1266" s="708"/>
      <c r="AQ1266" s="708"/>
      <c r="AR1266" s="708"/>
      <c r="AS1266" s="708"/>
      <c r="AT1266" s="708"/>
      <c r="AU1266" s="708"/>
      <c r="AV1266" s="708"/>
      <c r="AW1266" s="708"/>
      <c r="AX1266" s="708"/>
      <c r="AY1266" s="708"/>
      <c r="AZ1266" s="708"/>
      <c r="BA1266" s="708"/>
      <c r="BB1266" s="708"/>
      <c r="BC1266" s="708"/>
      <c r="BD1266" s="708"/>
      <c r="BE1266" s="708"/>
      <c r="BF1266" s="708"/>
      <c r="BG1266" s="708"/>
      <c r="BH1266" s="708"/>
      <c r="BI1266" s="708"/>
      <c r="BJ1266" s="708"/>
      <c r="BK1266" s="708"/>
      <c r="BL1266" s="708"/>
      <c r="BM1266" s="708"/>
    </row>
    <row r="1267">
      <c r="A1267" s="704"/>
      <c r="B1267" s="708"/>
      <c r="C1267" s="765"/>
      <c r="D1267" s="708"/>
      <c r="E1267" s="708"/>
      <c r="F1267" s="708"/>
      <c r="G1267" s="708"/>
      <c r="H1267" s="708"/>
      <c r="I1267" s="708"/>
      <c r="J1267" s="708"/>
      <c r="K1267" s="708"/>
      <c r="L1267" s="708"/>
      <c r="M1267" s="708"/>
      <c r="N1267" s="708"/>
      <c r="O1267" s="708"/>
      <c r="P1267" s="708"/>
      <c r="Q1267" s="708"/>
      <c r="R1267" s="708"/>
      <c r="S1267" s="708"/>
      <c r="T1267" s="708"/>
      <c r="U1267" s="708"/>
      <c r="V1267" s="708"/>
      <c r="W1267" s="708"/>
      <c r="X1267" s="708"/>
      <c r="Y1267" s="708"/>
      <c r="Z1267" s="708"/>
      <c r="AA1267" s="708"/>
      <c r="AB1267" s="708"/>
      <c r="AC1267" s="708"/>
      <c r="AD1267" s="708"/>
      <c r="AE1267" s="708"/>
      <c r="AF1267" s="708"/>
      <c r="AG1267" s="708"/>
      <c r="AH1267" s="708"/>
      <c r="AI1267" s="708"/>
      <c r="AJ1267" s="708"/>
      <c r="AK1267" s="708"/>
      <c r="AL1267" s="708"/>
      <c r="AM1267" s="708"/>
      <c r="AN1267" s="708"/>
      <c r="AO1267" s="708"/>
      <c r="AP1267" s="708"/>
      <c r="AQ1267" s="708"/>
      <c r="AR1267" s="708"/>
      <c r="AS1267" s="708"/>
      <c r="AT1267" s="708"/>
      <c r="AU1267" s="708"/>
      <c r="AV1267" s="708"/>
      <c r="AW1267" s="708"/>
      <c r="AX1267" s="708"/>
      <c r="AY1267" s="708"/>
      <c r="AZ1267" s="708"/>
      <c r="BA1267" s="708"/>
      <c r="BB1267" s="708"/>
      <c r="BC1267" s="708"/>
      <c r="BD1267" s="708"/>
      <c r="BE1267" s="708"/>
      <c r="BF1267" s="708"/>
      <c r="BG1267" s="708"/>
      <c r="BH1267" s="708"/>
      <c r="BI1267" s="708"/>
      <c r="BJ1267" s="708"/>
      <c r="BK1267" s="708"/>
      <c r="BL1267" s="708"/>
      <c r="BM1267" s="708"/>
    </row>
    <row r="1268">
      <c r="A1268" s="704"/>
      <c r="B1268" s="708"/>
      <c r="C1268" s="765"/>
      <c r="D1268" s="708"/>
      <c r="E1268" s="708"/>
      <c r="F1268" s="708"/>
      <c r="G1268" s="708"/>
      <c r="H1268" s="708"/>
      <c r="I1268" s="708"/>
      <c r="J1268" s="708"/>
      <c r="K1268" s="708"/>
      <c r="L1268" s="708"/>
      <c r="M1268" s="708"/>
      <c r="N1268" s="708"/>
      <c r="O1268" s="708"/>
      <c r="P1268" s="708"/>
      <c r="Q1268" s="708"/>
      <c r="R1268" s="708"/>
      <c r="S1268" s="708"/>
      <c r="T1268" s="708"/>
      <c r="U1268" s="708"/>
      <c r="V1268" s="708"/>
      <c r="W1268" s="708"/>
      <c r="X1268" s="708"/>
      <c r="Y1268" s="708"/>
      <c r="Z1268" s="708"/>
      <c r="AA1268" s="708"/>
      <c r="AB1268" s="708"/>
      <c r="AC1268" s="708"/>
      <c r="AD1268" s="708"/>
      <c r="AE1268" s="708"/>
      <c r="AF1268" s="708"/>
      <c r="AG1268" s="708"/>
      <c r="AH1268" s="708"/>
      <c r="AI1268" s="708"/>
      <c r="AJ1268" s="708"/>
      <c r="AK1268" s="708"/>
      <c r="AL1268" s="708"/>
      <c r="AM1268" s="708"/>
      <c r="AN1268" s="708"/>
      <c r="AO1268" s="708"/>
      <c r="AP1268" s="708"/>
      <c r="AQ1268" s="708"/>
      <c r="AR1268" s="708"/>
      <c r="AS1268" s="708"/>
      <c r="AT1268" s="708"/>
      <c r="AU1268" s="708"/>
      <c r="AV1268" s="708"/>
      <c r="AW1268" s="708"/>
      <c r="AX1268" s="708"/>
      <c r="AY1268" s="708"/>
      <c r="AZ1268" s="708"/>
      <c r="BA1268" s="708"/>
      <c r="BB1268" s="708"/>
      <c r="BC1268" s="708"/>
      <c r="BD1268" s="708"/>
      <c r="BE1268" s="708"/>
      <c r="BF1268" s="708"/>
      <c r="BG1268" s="708"/>
      <c r="BH1268" s="708"/>
      <c r="BI1268" s="708"/>
      <c r="BJ1268" s="708"/>
      <c r="BK1268" s="708"/>
      <c r="BL1268" s="708"/>
      <c r="BM1268" s="708"/>
    </row>
    <row r="1269">
      <c r="A1269" s="704"/>
      <c r="B1269" s="708"/>
      <c r="C1269" s="765"/>
      <c r="D1269" s="708"/>
      <c r="E1269" s="708"/>
      <c r="F1269" s="708"/>
      <c r="G1269" s="708"/>
      <c r="H1269" s="708"/>
      <c r="I1269" s="708"/>
      <c r="J1269" s="708"/>
      <c r="K1269" s="708"/>
      <c r="L1269" s="708"/>
      <c r="M1269" s="708"/>
      <c r="N1269" s="708"/>
      <c r="O1269" s="708"/>
      <c r="P1269" s="708"/>
      <c r="Q1269" s="708"/>
      <c r="R1269" s="708"/>
      <c r="S1269" s="708"/>
      <c r="T1269" s="708"/>
      <c r="U1269" s="708"/>
      <c r="V1269" s="708"/>
      <c r="W1269" s="708"/>
      <c r="X1269" s="708"/>
      <c r="Y1269" s="708"/>
      <c r="Z1269" s="708"/>
      <c r="AA1269" s="708"/>
      <c r="AB1269" s="708"/>
      <c r="AC1269" s="708"/>
      <c r="AD1269" s="708"/>
      <c r="AE1269" s="708"/>
      <c r="AF1269" s="708"/>
      <c r="AG1269" s="708"/>
      <c r="AH1269" s="708"/>
      <c r="AI1269" s="708"/>
      <c r="AJ1269" s="708"/>
      <c r="AK1269" s="708"/>
      <c r="AL1269" s="708"/>
      <c r="AM1269" s="708"/>
      <c r="AN1269" s="708"/>
      <c r="AO1269" s="708"/>
      <c r="AP1269" s="708"/>
      <c r="AQ1269" s="708"/>
      <c r="AR1269" s="708"/>
      <c r="AS1269" s="708"/>
      <c r="AT1269" s="708"/>
      <c r="AU1269" s="708"/>
      <c r="AV1269" s="708"/>
      <c r="AW1269" s="708"/>
      <c r="AX1269" s="708"/>
      <c r="AY1269" s="708"/>
      <c r="AZ1269" s="708"/>
      <c r="BA1269" s="708"/>
      <c r="BB1269" s="708"/>
      <c r="BC1269" s="708"/>
      <c r="BD1269" s="708"/>
      <c r="BE1269" s="708"/>
      <c r="BF1269" s="708"/>
      <c r="BG1269" s="708"/>
      <c r="BH1269" s="708"/>
      <c r="BI1269" s="708"/>
      <c r="BJ1269" s="708"/>
      <c r="BK1269" s="708"/>
      <c r="BL1269" s="708"/>
      <c r="BM1269" s="708"/>
    </row>
    <row r="1270">
      <c r="A1270" s="704"/>
      <c r="B1270" s="708"/>
      <c r="C1270" s="765"/>
      <c r="D1270" s="708"/>
      <c r="E1270" s="708"/>
      <c r="F1270" s="708"/>
      <c r="G1270" s="708"/>
      <c r="H1270" s="708"/>
      <c r="I1270" s="708"/>
      <c r="J1270" s="708"/>
      <c r="K1270" s="708"/>
      <c r="L1270" s="708"/>
      <c r="M1270" s="708"/>
      <c r="N1270" s="708"/>
      <c r="O1270" s="708"/>
      <c r="P1270" s="708"/>
      <c r="Q1270" s="708"/>
      <c r="R1270" s="708"/>
      <c r="S1270" s="708"/>
      <c r="T1270" s="708"/>
      <c r="U1270" s="708"/>
      <c r="V1270" s="708"/>
      <c r="W1270" s="708"/>
      <c r="X1270" s="708"/>
      <c r="Y1270" s="708"/>
      <c r="Z1270" s="708"/>
      <c r="AA1270" s="708"/>
      <c r="AB1270" s="708"/>
      <c r="AC1270" s="708"/>
      <c r="AD1270" s="708"/>
      <c r="AE1270" s="708"/>
      <c r="AF1270" s="708"/>
      <c r="AG1270" s="708"/>
      <c r="AH1270" s="708"/>
      <c r="AI1270" s="708"/>
      <c r="AJ1270" s="708"/>
      <c r="AK1270" s="708"/>
      <c r="AL1270" s="708"/>
      <c r="AM1270" s="708"/>
      <c r="AN1270" s="708"/>
      <c r="AO1270" s="708"/>
      <c r="AP1270" s="708"/>
      <c r="AQ1270" s="708"/>
      <c r="AR1270" s="708"/>
      <c r="AS1270" s="708"/>
      <c r="AT1270" s="708"/>
      <c r="AU1270" s="708"/>
      <c r="AV1270" s="708"/>
      <c r="AW1270" s="708"/>
      <c r="AX1270" s="708"/>
      <c r="AY1270" s="708"/>
      <c r="AZ1270" s="708"/>
      <c r="BA1270" s="708"/>
      <c r="BB1270" s="708"/>
      <c r="BC1270" s="708"/>
      <c r="BD1270" s="708"/>
      <c r="BE1270" s="708"/>
      <c r="BF1270" s="708"/>
      <c r="BG1270" s="708"/>
      <c r="BH1270" s="708"/>
      <c r="BI1270" s="708"/>
      <c r="BJ1270" s="708"/>
      <c r="BK1270" s="708"/>
      <c r="BL1270" s="708"/>
      <c r="BM1270" s="708"/>
    </row>
    <row r="1271">
      <c r="A1271" s="704"/>
      <c r="B1271" s="708"/>
      <c r="C1271" s="765"/>
      <c r="D1271" s="708"/>
      <c r="E1271" s="708"/>
      <c r="F1271" s="708"/>
      <c r="G1271" s="708"/>
      <c r="H1271" s="708"/>
      <c r="I1271" s="708"/>
      <c r="J1271" s="708"/>
      <c r="K1271" s="708"/>
      <c r="L1271" s="708"/>
      <c r="M1271" s="708"/>
      <c r="N1271" s="708"/>
      <c r="O1271" s="708"/>
      <c r="P1271" s="708"/>
      <c r="Q1271" s="708"/>
      <c r="R1271" s="708"/>
      <c r="S1271" s="708"/>
      <c r="T1271" s="708"/>
      <c r="U1271" s="708"/>
      <c r="V1271" s="708"/>
      <c r="W1271" s="708"/>
      <c r="X1271" s="708"/>
      <c r="Y1271" s="708"/>
      <c r="Z1271" s="708"/>
      <c r="AA1271" s="708"/>
      <c r="AB1271" s="708"/>
      <c r="AC1271" s="708"/>
      <c r="AD1271" s="708"/>
      <c r="AE1271" s="708"/>
      <c r="AF1271" s="708"/>
      <c r="AG1271" s="708"/>
      <c r="AH1271" s="708"/>
      <c r="AI1271" s="708"/>
      <c r="AJ1271" s="708"/>
      <c r="AK1271" s="708"/>
      <c r="AL1271" s="708"/>
      <c r="AM1271" s="708"/>
      <c r="AN1271" s="708"/>
      <c r="AO1271" s="708"/>
      <c r="AP1271" s="708"/>
      <c r="AQ1271" s="708"/>
      <c r="AR1271" s="708"/>
      <c r="AS1271" s="708"/>
      <c r="AT1271" s="708"/>
      <c r="AU1271" s="708"/>
      <c r="AV1271" s="708"/>
      <c r="AW1271" s="708"/>
      <c r="AX1271" s="708"/>
      <c r="AY1271" s="708"/>
      <c r="AZ1271" s="708"/>
      <c r="BA1271" s="708"/>
      <c r="BB1271" s="708"/>
      <c r="BC1271" s="708"/>
      <c r="BD1271" s="708"/>
      <c r="BE1271" s="708"/>
      <c r="BF1271" s="708"/>
      <c r="BG1271" s="708"/>
      <c r="BH1271" s="708"/>
      <c r="BI1271" s="708"/>
      <c r="BJ1271" s="708"/>
      <c r="BK1271" s="708"/>
      <c r="BL1271" s="708"/>
      <c r="BM1271" s="708"/>
    </row>
    <row r="1272">
      <c r="A1272" s="704"/>
      <c r="B1272" s="708"/>
      <c r="C1272" s="765"/>
      <c r="D1272" s="708"/>
      <c r="E1272" s="708"/>
      <c r="F1272" s="708"/>
      <c r="G1272" s="708"/>
      <c r="H1272" s="708"/>
      <c r="I1272" s="708"/>
      <c r="J1272" s="708"/>
      <c r="K1272" s="708"/>
      <c r="L1272" s="708"/>
      <c r="M1272" s="708"/>
      <c r="N1272" s="708"/>
      <c r="O1272" s="708"/>
      <c r="P1272" s="708"/>
      <c r="Q1272" s="708"/>
      <c r="R1272" s="708"/>
      <c r="S1272" s="708"/>
      <c r="T1272" s="708"/>
      <c r="U1272" s="708"/>
      <c r="V1272" s="708"/>
      <c r="W1272" s="708"/>
      <c r="X1272" s="708"/>
      <c r="Y1272" s="708"/>
      <c r="Z1272" s="708"/>
      <c r="AA1272" s="708"/>
      <c r="AB1272" s="708"/>
      <c r="AC1272" s="708"/>
      <c r="AD1272" s="708"/>
      <c r="AE1272" s="708"/>
      <c r="AF1272" s="708"/>
      <c r="AG1272" s="708"/>
      <c r="AH1272" s="708"/>
      <c r="AI1272" s="708"/>
      <c r="AJ1272" s="708"/>
      <c r="AK1272" s="708"/>
      <c r="AL1272" s="708"/>
      <c r="AM1272" s="708"/>
      <c r="AN1272" s="708"/>
      <c r="AO1272" s="708"/>
      <c r="AP1272" s="708"/>
      <c r="AQ1272" s="708"/>
      <c r="AR1272" s="708"/>
      <c r="AS1272" s="708"/>
      <c r="AT1272" s="708"/>
      <c r="AU1272" s="708"/>
      <c r="AV1272" s="708"/>
      <c r="AW1272" s="708"/>
      <c r="AX1272" s="708"/>
      <c r="AY1272" s="708"/>
      <c r="AZ1272" s="708"/>
      <c r="BA1272" s="708"/>
      <c r="BB1272" s="708"/>
      <c r="BC1272" s="708"/>
      <c r="BD1272" s="708"/>
      <c r="BE1272" s="708"/>
      <c r="BF1272" s="708"/>
      <c r="BG1272" s="708"/>
      <c r="BH1272" s="708"/>
      <c r="BI1272" s="708"/>
      <c r="BJ1272" s="708"/>
      <c r="BK1272" s="708"/>
      <c r="BL1272" s="708"/>
      <c r="BM1272" s="708"/>
    </row>
    <row r="1273">
      <c r="A1273" s="704"/>
      <c r="B1273" s="708"/>
      <c r="C1273" s="765"/>
      <c r="D1273" s="708"/>
      <c r="E1273" s="708"/>
      <c r="F1273" s="708"/>
      <c r="G1273" s="708"/>
      <c r="H1273" s="708"/>
      <c r="I1273" s="708"/>
      <c r="J1273" s="708"/>
      <c r="K1273" s="708"/>
      <c r="L1273" s="708"/>
      <c r="M1273" s="708"/>
      <c r="N1273" s="708"/>
      <c r="O1273" s="708"/>
      <c r="P1273" s="708"/>
      <c r="Q1273" s="708"/>
      <c r="R1273" s="708"/>
      <c r="S1273" s="708"/>
      <c r="T1273" s="708"/>
      <c r="U1273" s="708"/>
      <c r="V1273" s="708"/>
      <c r="W1273" s="708"/>
      <c r="X1273" s="708"/>
      <c r="Y1273" s="708"/>
      <c r="Z1273" s="708"/>
      <c r="AA1273" s="708"/>
      <c r="AB1273" s="708"/>
      <c r="AC1273" s="708"/>
      <c r="AD1273" s="708"/>
      <c r="AE1273" s="708"/>
      <c r="AF1273" s="708"/>
      <c r="AG1273" s="708"/>
      <c r="AH1273" s="708"/>
      <c r="AI1273" s="708"/>
      <c r="AJ1273" s="708"/>
      <c r="AK1273" s="708"/>
      <c r="AL1273" s="708"/>
      <c r="AM1273" s="708"/>
      <c r="AN1273" s="708"/>
      <c r="AO1273" s="708"/>
      <c r="AP1273" s="708"/>
      <c r="AQ1273" s="708"/>
      <c r="AR1273" s="708"/>
      <c r="AS1273" s="708"/>
      <c r="AT1273" s="708"/>
      <c r="AU1273" s="708"/>
      <c r="AV1273" s="708"/>
      <c r="AW1273" s="708"/>
      <c r="AX1273" s="708"/>
      <c r="AY1273" s="708"/>
      <c r="AZ1273" s="708"/>
      <c r="BA1273" s="708"/>
      <c r="BB1273" s="708"/>
      <c r="BC1273" s="708"/>
      <c r="BD1273" s="708"/>
      <c r="BE1273" s="708"/>
      <c r="BF1273" s="708"/>
      <c r="BG1273" s="708"/>
      <c r="BH1273" s="708"/>
      <c r="BI1273" s="708"/>
      <c r="BJ1273" s="708"/>
      <c r="BK1273" s="708"/>
      <c r="BL1273" s="708"/>
      <c r="BM1273" s="708"/>
    </row>
    <row r="1274">
      <c r="A1274" s="704"/>
      <c r="B1274" s="708"/>
      <c r="C1274" s="765"/>
      <c r="D1274" s="708"/>
      <c r="E1274" s="708"/>
      <c r="F1274" s="708"/>
      <c r="G1274" s="708"/>
      <c r="H1274" s="708"/>
      <c r="I1274" s="708"/>
      <c r="J1274" s="708"/>
      <c r="K1274" s="708"/>
      <c r="L1274" s="708"/>
      <c r="M1274" s="708"/>
      <c r="N1274" s="708"/>
      <c r="O1274" s="708"/>
      <c r="P1274" s="708"/>
      <c r="Q1274" s="708"/>
      <c r="R1274" s="708"/>
      <c r="S1274" s="708"/>
      <c r="T1274" s="708"/>
      <c r="U1274" s="708"/>
      <c r="V1274" s="708"/>
      <c r="W1274" s="708"/>
      <c r="X1274" s="708"/>
      <c r="Y1274" s="708"/>
      <c r="Z1274" s="708"/>
      <c r="AA1274" s="708"/>
      <c r="AB1274" s="708"/>
      <c r="AC1274" s="708"/>
      <c r="AD1274" s="708"/>
      <c r="AE1274" s="708"/>
      <c r="AF1274" s="708"/>
      <c r="AG1274" s="708"/>
      <c r="AH1274" s="708"/>
      <c r="AI1274" s="708"/>
      <c r="AJ1274" s="708"/>
      <c r="AK1274" s="708"/>
      <c r="AL1274" s="708"/>
      <c r="AM1274" s="708"/>
      <c r="AN1274" s="708"/>
      <c r="AO1274" s="708"/>
      <c r="AP1274" s="708"/>
      <c r="AQ1274" s="708"/>
      <c r="AR1274" s="708"/>
      <c r="AS1274" s="708"/>
      <c r="AT1274" s="708"/>
      <c r="AU1274" s="708"/>
      <c r="AV1274" s="708"/>
      <c r="AW1274" s="708"/>
      <c r="AX1274" s="708"/>
      <c r="AY1274" s="708"/>
      <c r="AZ1274" s="708"/>
      <c r="BA1274" s="708"/>
      <c r="BB1274" s="708"/>
      <c r="BC1274" s="708"/>
      <c r="BD1274" s="708"/>
      <c r="BE1274" s="708"/>
      <c r="BF1274" s="708"/>
      <c r="BG1274" s="708"/>
      <c r="BH1274" s="708"/>
      <c r="BI1274" s="708"/>
      <c r="BJ1274" s="708"/>
      <c r="BK1274" s="708"/>
      <c r="BL1274" s="708"/>
      <c r="BM1274" s="708"/>
    </row>
    <row r="1275">
      <c r="A1275" s="704"/>
      <c r="B1275" s="708"/>
      <c r="C1275" s="765"/>
      <c r="D1275" s="708"/>
      <c r="E1275" s="708"/>
      <c r="F1275" s="708"/>
      <c r="G1275" s="708"/>
      <c r="H1275" s="708"/>
      <c r="I1275" s="708"/>
      <c r="J1275" s="708"/>
      <c r="K1275" s="708"/>
      <c r="L1275" s="708"/>
      <c r="M1275" s="708"/>
      <c r="N1275" s="708"/>
      <c r="O1275" s="708"/>
      <c r="P1275" s="708"/>
      <c r="Q1275" s="708"/>
      <c r="R1275" s="708"/>
      <c r="S1275" s="708"/>
      <c r="T1275" s="708"/>
      <c r="U1275" s="708"/>
      <c r="V1275" s="708"/>
      <c r="W1275" s="708"/>
      <c r="X1275" s="708"/>
      <c r="Y1275" s="708"/>
      <c r="Z1275" s="708"/>
      <c r="AA1275" s="708"/>
      <c r="AB1275" s="708"/>
      <c r="AC1275" s="708"/>
      <c r="AD1275" s="708"/>
      <c r="AE1275" s="708"/>
      <c r="AF1275" s="708"/>
      <c r="AG1275" s="708"/>
      <c r="AH1275" s="708"/>
      <c r="AI1275" s="708"/>
      <c r="AJ1275" s="708"/>
      <c r="AK1275" s="708"/>
      <c r="AL1275" s="708"/>
      <c r="AM1275" s="708"/>
      <c r="AN1275" s="708"/>
      <c r="AO1275" s="708"/>
      <c r="AP1275" s="708"/>
      <c r="AQ1275" s="708"/>
      <c r="AR1275" s="708"/>
      <c r="AS1275" s="708"/>
      <c r="AT1275" s="708"/>
      <c r="AU1275" s="708"/>
      <c r="AV1275" s="708"/>
      <c r="AW1275" s="708"/>
      <c r="AX1275" s="708"/>
      <c r="AY1275" s="708"/>
      <c r="AZ1275" s="708"/>
      <c r="BA1275" s="708"/>
      <c r="BB1275" s="708"/>
      <c r="BC1275" s="708"/>
      <c r="BD1275" s="708"/>
      <c r="BE1275" s="708"/>
      <c r="BF1275" s="708"/>
      <c r="BG1275" s="708"/>
      <c r="BH1275" s="708"/>
      <c r="BI1275" s="708"/>
      <c r="BJ1275" s="708"/>
      <c r="BK1275" s="708"/>
      <c r="BL1275" s="708"/>
      <c r="BM1275" s="708"/>
    </row>
    <row r="1276">
      <c r="A1276" s="704"/>
      <c r="B1276" s="708"/>
      <c r="C1276" s="765"/>
      <c r="D1276" s="708"/>
      <c r="E1276" s="708"/>
      <c r="F1276" s="708"/>
      <c r="G1276" s="708"/>
      <c r="H1276" s="708"/>
      <c r="I1276" s="708"/>
      <c r="J1276" s="708"/>
      <c r="K1276" s="708"/>
      <c r="L1276" s="708"/>
      <c r="M1276" s="708"/>
      <c r="N1276" s="708"/>
      <c r="O1276" s="708"/>
      <c r="P1276" s="708"/>
      <c r="Q1276" s="708"/>
      <c r="R1276" s="708"/>
      <c r="S1276" s="708"/>
      <c r="T1276" s="708"/>
      <c r="U1276" s="708"/>
      <c r="V1276" s="708"/>
      <c r="W1276" s="708"/>
      <c r="X1276" s="708"/>
      <c r="Y1276" s="708"/>
      <c r="Z1276" s="708"/>
      <c r="AA1276" s="708"/>
      <c r="AB1276" s="708"/>
      <c r="AC1276" s="708"/>
      <c r="AD1276" s="708"/>
      <c r="AE1276" s="708"/>
      <c r="AF1276" s="708"/>
      <c r="AG1276" s="708"/>
      <c r="AH1276" s="708"/>
      <c r="AI1276" s="708"/>
      <c r="AJ1276" s="708"/>
      <c r="AK1276" s="708"/>
      <c r="AL1276" s="708"/>
      <c r="AM1276" s="708"/>
      <c r="AN1276" s="708"/>
      <c r="AO1276" s="708"/>
      <c r="AP1276" s="708"/>
      <c r="AQ1276" s="708"/>
      <c r="AR1276" s="708"/>
      <c r="AS1276" s="708"/>
      <c r="AT1276" s="708"/>
      <c r="AU1276" s="708"/>
      <c r="AV1276" s="708"/>
      <c r="AW1276" s="708"/>
      <c r="AX1276" s="708"/>
      <c r="AY1276" s="708"/>
      <c r="AZ1276" s="708"/>
      <c r="BA1276" s="708"/>
      <c r="BB1276" s="708"/>
      <c r="BC1276" s="708"/>
      <c r="BD1276" s="708"/>
      <c r="BE1276" s="708"/>
      <c r="BF1276" s="708"/>
      <c r="BG1276" s="708"/>
      <c r="BH1276" s="708"/>
      <c r="BI1276" s="708"/>
      <c r="BJ1276" s="708"/>
      <c r="BK1276" s="708"/>
      <c r="BL1276" s="708"/>
      <c r="BM1276" s="708"/>
    </row>
    <row r="1277">
      <c r="A1277" s="704"/>
      <c r="B1277" s="708"/>
      <c r="C1277" s="765"/>
      <c r="D1277" s="708"/>
      <c r="E1277" s="708"/>
      <c r="F1277" s="708"/>
      <c r="G1277" s="708"/>
      <c r="H1277" s="708"/>
      <c r="I1277" s="708"/>
      <c r="J1277" s="708"/>
      <c r="K1277" s="708"/>
      <c r="L1277" s="708"/>
      <c r="M1277" s="708"/>
      <c r="N1277" s="708"/>
      <c r="O1277" s="708"/>
      <c r="P1277" s="708"/>
      <c r="Q1277" s="708"/>
      <c r="R1277" s="708"/>
      <c r="S1277" s="708"/>
      <c r="T1277" s="708"/>
      <c r="U1277" s="708"/>
      <c r="V1277" s="708"/>
      <c r="W1277" s="708"/>
      <c r="X1277" s="708"/>
      <c r="Y1277" s="708"/>
      <c r="Z1277" s="708"/>
      <c r="AA1277" s="708"/>
      <c r="AB1277" s="708"/>
      <c r="AC1277" s="708"/>
      <c r="AD1277" s="708"/>
      <c r="AE1277" s="708"/>
      <c r="AF1277" s="708"/>
      <c r="AG1277" s="708"/>
      <c r="AH1277" s="708"/>
      <c r="AI1277" s="708"/>
      <c r="AJ1277" s="708"/>
      <c r="AK1277" s="708"/>
      <c r="AL1277" s="708"/>
      <c r="AM1277" s="708"/>
      <c r="AN1277" s="708"/>
      <c r="AO1277" s="708"/>
      <c r="AP1277" s="708"/>
      <c r="AQ1277" s="708"/>
      <c r="AR1277" s="708"/>
      <c r="AS1277" s="708"/>
      <c r="AT1277" s="708"/>
      <c r="AU1277" s="708"/>
      <c r="AV1277" s="708"/>
      <c r="AW1277" s="708"/>
      <c r="AX1277" s="708"/>
      <c r="AY1277" s="708"/>
      <c r="AZ1277" s="708"/>
      <c r="BA1277" s="708"/>
      <c r="BB1277" s="708"/>
      <c r="BC1277" s="708"/>
      <c r="BD1277" s="708"/>
      <c r="BE1277" s="708"/>
      <c r="BF1277" s="708"/>
      <c r="BG1277" s="708"/>
      <c r="BH1277" s="708"/>
      <c r="BI1277" s="708"/>
      <c r="BJ1277" s="708"/>
      <c r="BK1277" s="708"/>
      <c r="BL1277" s="708"/>
      <c r="BM1277" s="708"/>
    </row>
    <row r="1278">
      <c r="A1278" s="704"/>
      <c r="B1278" s="708"/>
      <c r="C1278" s="765"/>
      <c r="D1278" s="708"/>
      <c r="E1278" s="708"/>
      <c r="F1278" s="708"/>
      <c r="G1278" s="708"/>
      <c r="H1278" s="708"/>
      <c r="I1278" s="708"/>
      <c r="J1278" s="708"/>
      <c r="K1278" s="708"/>
      <c r="L1278" s="708"/>
      <c r="M1278" s="708"/>
      <c r="N1278" s="708"/>
      <c r="O1278" s="708"/>
      <c r="P1278" s="708"/>
      <c r="Q1278" s="708"/>
      <c r="R1278" s="708"/>
      <c r="S1278" s="708"/>
      <c r="T1278" s="708"/>
      <c r="U1278" s="708"/>
      <c r="V1278" s="708"/>
      <c r="W1278" s="708"/>
      <c r="X1278" s="708"/>
      <c r="Y1278" s="708"/>
      <c r="Z1278" s="708"/>
      <c r="AA1278" s="708"/>
      <c r="AB1278" s="708"/>
      <c r="AC1278" s="708"/>
      <c r="AD1278" s="708"/>
      <c r="AE1278" s="708"/>
      <c r="AF1278" s="708"/>
      <c r="AG1278" s="708"/>
      <c r="AH1278" s="708"/>
      <c r="AI1278" s="708"/>
      <c r="AJ1278" s="708"/>
      <c r="AK1278" s="708"/>
      <c r="AL1278" s="708"/>
      <c r="AM1278" s="708"/>
      <c r="AN1278" s="708"/>
      <c r="AO1278" s="708"/>
      <c r="AP1278" s="708"/>
      <c r="AQ1278" s="708"/>
      <c r="AR1278" s="708"/>
      <c r="AS1278" s="708"/>
      <c r="AT1278" s="708"/>
      <c r="AU1278" s="708"/>
      <c r="AV1278" s="708"/>
      <c r="AW1278" s="708"/>
      <c r="AX1278" s="708"/>
      <c r="AY1278" s="708"/>
      <c r="AZ1278" s="708"/>
      <c r="BA1278" s="708"/>
      <c r="BB1278" s="708"/>
      <c r="BC1278" s="708"/>
      <c r="BD1278" s="708"/>
      <c r="BE1278" s="708"/>
      <c r="BF1278" s="708"/>
      <c r="BG1278" s="708"/>
      <c r="BH1278" s="708"/>
      <c r="BI1278" s="708"/>
      <c r="BJ1278" s="708"/>
      <c r="BK1278" s="708"/>
      <c r="BL1278" s="708"/>
      <c r="BM1278" s="708"/>
    </row>
    <row r="1279">
      <c r="A1279" s="704"/>
      <c r="B1279" s="708"/>
      <c r="C1279" s="765"/>
      <c r="D1279" s="708"/>
      <c r="E1279" s="708"/>
      <c r="F1279" s="708"/>
      <c r="G1279" s="708"/>
      <c r="H1279" s="708"/>
      <c r="I1279" s="708"/>
      <c r="J1279" s="708"/>
      <c r="K1279" s="708"/>
      <c r="L1279" s="708"/>
      <c r="M1279" s="708"/>
      <c r="N1279" s="708"/>
      <c r="O1279" s="708"/>
      <c r="P1279" s="708"/>
      <c r="Q1279" s="708"/>
      <c r="R1279" s="708"/>
      <c r="S1279" s="708"/>
      <c r="T1279" s="708"/>
      <c r="U1279" s="708"/>
      <c r="V1279" s="708"/>
      <c r="W1279" s="708"/>
      <c r="X1279" s="708"/>
      <c r="Y1279" s="708"/>
      <c r="Z1279" s="708"/>
      <c r="AA1279" s="708"/>
      <c r="AB1279" s="708"/>
      <c r="AC1279" s="708"/>
      <c r="AD1279" s="708"/>
      <c r="AE1279" s="708"/>
      <c r="AF1279" s="708"/>
      <c r="AG1279" s="708"/>
      <c r="AH1279" s="708"/>
      <c r="AI1279" s="708"/>
      <c r="AJ1279" s="708"/>
      <c r="AK1279" s="708"/>
      <c r="AL1279" s="708"/>
      <c r="AM1279" s="708"/>
      <c r="AN1279" s="708"/>
      <c r="AO1279" s="708"/>
      <c r="AP1279" s="708"/>
      <c r="AQ1279" s="708"/>
      <c r="AR1279" s="708"/>
      <c r="AS1279" s="708"/>
      <c r="AT1279" s="708"/>
      <c r="AU1279" s="708"/>
      <c r="AV1279" s="708"/>
      <c r="AW1279" s="708"/>
      <c r="AX1279" s="708"/>
      <c r="AY1279" s="708"/>
      <c r="AZ1279" s="708"/>
      <c r="BA1279" s="708"/>
      <c r="BB1279" s="708"/>
      <c r="BC1279" s="708"/>
      <c r="BD1279" s="708"/>
      <c r="BE1279" s="708"/>
      <c r="BF1279" s="708"/>
      <c r="BG1279" s="708"/>
      <c r="BH1279" s="708"/>
      <c r="BI1279" s="708"/>
      <c r="BJ1279" s="708"/>
      <c r="BK1279" s="708"/>
      <c r="BL1279" s="708"/>
      <c r="BM1279" s="708"/>
    </row>
    <row r="1280">
      <c r="A1280" s="704"/>
      <c r="B1280" s="708"/>
      <c r="C1280" s="765"/>
      <c r="D1280" s="708"/>
      <c r="E1280" s="708"/>
      <c r="F1280" s="708"/>
      <c r="G1280" s="708"/>
      <c r="H1280" s="708"/>
      <c r="I1280" s="708"/>
      <c r="J1280" s="708"/>
      <c r="K1280" s="708"/>
      <c r="L1280" s="708"/>
      <c r="M1280" s="708"/>
      <c r="N1280" s="708"/>
      <c r="O1280" s="708"/>
      <c r="P1280" s="708"/>
      <c r="Q1280" s="708"/>
      <c r="R1280" s="708"/>
      <c r="S1280" s="708"/>
      <c r="T1280" s="708"/>
      <c r="U1280" s="708"/>
      <c r="V1280" s="708"/>
      <c r="W1280" s="708"/>
      <c r="X1280" s="708"/>
      <c r="Y1280" s="708"/>
      <c r="Z1280" s="708"/>
      <c r="AA1280" s="708"/>
      <c r="AB1280" s="708"/>
      <c r="AC1280" s="708"/>
      <c r="AD1280" s="708"/>
      <c r="AE1280" s="708"/>
      <c r="AF1280" s="708"/>
      <c r="AG1280" s="708"/>
      <c r="AH1280" s="708"/>
      <c r="AI1280" s="708"/>
      <c r="AJ1280" s="708"/>
      <c r="AK1280" s="708"/>
      <c r="AL1280" s="708"/>
      <c r="AM1280" s="708"/>
      <c r="AN1280" s="708"/>
      <c r="AO1280" s="708"/>
      <c r="AP1280" s="708"/>
      <c r="AQ1280" s="708"/>
      <c r="AR1280" s="708"/>
      <c r="AS1280" s="708"/>
      <c r="AT1280" s="708"/>
      <c r="AU1280" s="708"/>
      <c r="AV1280" s="708"/>
      <c r="AW1280" s="708"/>
      <c r="AX1280" s="708"/>
      <c r="AY1280" s="708"/>
      <c r="AZ1280" s="708"/>
      <c r="BA1280" s="708"/>
      <c r="BB1280" s="708"/>
      <c r="BC1280" s="708"/>
      <c r="BD1280" s="708"/>
      <c r="BE1280" s="708"/>
      <c r="BF1280" s="708"/>
      <c r="BG1280" s="708"/>
      <c r="BH1280" s="708"/>
      <c r="BI1280" s="708"/>
      <c r="BJ1280" s="708"/>
      <c r="BK1280" s="708"/>
      <c r="BL1280" s="708"/>
      <c r="BM1280" s="708"/>
    </row>
    <row r="1281">
      <c r="A1281" s="704"/>
      <c r="B1281" s="708"/>
      <c r="C1281" s="765"/>
      <c r="D1281" s="708"/>
      <c r="E1281" s="708"/>
      <c r="F1281" s="708"/>
      <c r="G1281" s="708"/>
      <c r="H1281" s="708"/>
      <c r="I1281" s="708"/>
      <c r="J1281" s="708"/>
      <c r="K1281" s="708"/>
      <c r="L1281" s="708"/>
      <c r="M1281" s="708"/>
      <c r="N1281" s="708"/>
      <c r="O1281" s="708"/>
      <c r="P1281" s="708"/>
      <c r="Q1281" s="708"/>
      <c r="R1281" s="708"/>
      <c r="S1281" s="708"/>
      <c r="T1281" s="708"/>
      <c r="U1281" s="708"/>
      <c r="V1281" s="708"/>
      <c r="W1281" s="708"/>
      <c r="X1281" s="708"/>
      <c r="Y1281" s="708"/>
      <c r="Z1281" s="708"/>
      <c r="AA1281" s="708"/>
      <c r="AB1281" s="708"/>
      <c r="AC1281" s="708"/>
      <c r="AD1281" s="708"/>
      <c r="AE1281" s="708"/>
      <c r="AF1281" s="708"/>
      <c r="AG1281" s="708"/>
      <c r="AH1281" s="708"/>
      <c r="AI1281" s="708"/>
      <c r="AJ1281" s="708"/>
      <c r="AK1281" s="708"/>
      <c r="AL1281" s="708"/>
      <c r="AM1281" s="708"/>
      <c r="AN1281" s="708"/>
      <c r="AO1281" s="708"/>
      <c r="AP1281" s="708"/>
      <c r="AQ1281" s="708"/>
      <c r="AR1281" s="708"/>
      <c r="AS1281" s="708"/>
      <c r="AT1281" s="708"/>
      <c r="AU1281" s="708"/>
      <c r="AV1281" s="708"/>
      <c r="AW1281" s="708"/>
      <c r="AX1281" s="708"/>
      <c r="AY1281" s="708"/>
      <c r="AZ1281" s="708"/>
      <c r="BA1281" s="708"/>
      <c r="BB1281" s="708"/>
      <c r="BC1281" s="708"/>
      <c r="BD1281" s="708"/>
      <c r="BE1281" s="708"/>
      <c r="BF1281" s="708"/>
      <c r="BG1281" s="708"/>
      <c r="BH1281" s="708"/>
      <c r="BI1281" s="708"/>
      <c r="BJ1281" s="708"/>
      <c r="BK1281" s="708"/>
      <c r="BL1281" s="708"/>
      <c r="BM1281" s="708"/>
    </row>
    <row r="1282">
      <c r="A1282" s="704"/>
      <c r="B1282" s="708"/>
      <c r="C1282" s="765"/>
      <c r="D1282" s="708"/>
      <c r="E1282" s="708"/>
      <c r="F1282" s="708"/>
      <c r="G1282" s="708"/>
      <c r="H1282" s="708"/>
      <c r="I1282" s="708"/>
      <c r="J1282" s="708"/>
      <c r="K1282" s="708"/>
      <c r="L1282" s="708"/>
      <c r="M1282" s="708"/>
      <c r="N1282" s="708"/>
      <c r="O1282" s="708"/>
      <c r="P1282" s="708"/>
      <c r="Q1282" s="708"/>
      <c r="R1282" s="708"/>
      <c r="S1282" s="708"/>
      <c r="T1282" s="708"/>
      <c r="U1282" s="708"/>
      <c r="V1282" s="708"/>
      <c r="W1282" s="708"/>
      <c r="X1282" s="708"/>
      <c r="Y1282" s="708"/>
      <c r="Z1282" s="708"/>
      <c r="AA1282" s="708"/>
      <c r="AB1282" s="708"/>
      <c r="AC1282" s="708"/>
      <c r="AD1282" s="708"/>
      <c r="AE1282" s="708"/>
      <c r="AF1282" s="708"/>
      <c r="AG1282" s="708"/>
      <c r="AH1282" s="708"/>
      <c r="AI1282" s="708"/>
      <c r="AJ1282" s="708"/>
      <c r="AK1282" s="708"/>
      <c r="AL1282" s="708"/>
      <c r="AM1282" s="708"/>
      <c r="AN1282" s="708"/>
      <c r="AO1282" s="708"/>
      <c r="AP1282" s="708"/>
      <c r="AQ1282" s="708"/>
      <c r="AR1282" s="708"/>
      <c r="AS1282" s="708"/>
      <c r="AT1282" s="708"/>
      <c r="AU1282" s="708"/>
      <c r="AV1282" s="708"/>
      <c r="AW1282" s="708"/>
      <c r="AX1282" s="708"/>
      <c r="AY1282" s="708"/>
      <c r="AZ1282" s="708"/>
      <c r="BA1282" s="708"/>
      <c r="BB1282" s="708"/>
      <c r="BC1282" s="708"/>
      <c r="BD1282" s="708"/>
      <c r="BE1282" s="708"/>
      <c r="BF1282" s="708"/>
      <c r="BG1282" s="708"/>
      <c r="BH1282" s="708"/>
      <c r="BI1282" s="708"/>
      <c r="BJ1282" s="708"/>
      <c r="BK1282" s="708"/>
      <c r="BL1282" s="708"/>
      <c r="BM1282" s="708"/>
    </row>
    <row r="1283">
      <c r="A1283" s="704"/>
      <c r="B1283" s="708"/>
      <c r="C1283" s="765"/>
      <c r="D1283" s="708"/>
      <c r="E1283" s="708"/>
      <c r="F1283" s="708"/>
      <c r="G1283" s="708"/>
      <c r="H1283" s="708"/>
      <c r="I1283" s="708"/>
      <c r="J1283" s="708"/>
      <c r="K1283" s="708"/>
      <c r="L1283" s="708"/>
      <c r="M1283" s="708"/>
      <c r="N1283" s="708"/>
      <c r="O1283" s="708"/>
      <c r="P1283" s="708"/>
      <c r="Q1283" s="708"/>
      <c r="R1283" s="708"/>
      <c r="S1283" s="708"/>
      <c r="T1283" s="708"/>
      <c r="U1283" s="708"/>
      <c r="V1283" s="708"/>
      <c r="W1283" s="708"/>
      <c r="X1283" s="708"/>
      <c r="Y1283" s="708"/>
      <c r="Z1283" s="708"/>
      <c r="AA1283" s="708"/>
      <c r="AB1283" s="708"/>
      <c r="AC1283" s="708"/>
      <c r="AD1283" s="708"/>
      <c r="AE1283" s="708"/>
      <c r="AF1283" s="708"/>
      <c r="AG1283" s="708"/>
      <c r="AH1283" s="708"/>
      <c r="AI1283" s="708"/>
      <c r="AJ1283" s="708"/>
      <c r="AK1283" s="708"/>
      <c r="AL1283" s="708"/>
      <c r="AM1283" s="708"/>
      <c r="AN1283" s="708"/>
      <c r="AO1283" s="708"/>
      <c r="AP1283" s="708"/>
      <c r="AQ1283" s="708"/>
      <c r="AR1283" s="708"/>
      <c r="AS1283" s="708"/>
      <c r="AT1283" s="708"/>
      <c r="AU1283" s="708"/>
      <c r="AV1283" s="708"/>
      <c r="AW1283" s="708"/>
      <c r="AX1283" s="708"/>
      <c r="AY1283" s="708"/>
      <c r="AZ1283" s="708"/>
      <c r="BA1283" s="708"/>
      <c r="BB1283" s="708"/>
      <c r="BC1283" s="708"/>
      <c r="BD1283" s="708"/>
      <c r="BE1283" s="708"/>
      <c r="BF1283" s="708"/>
      <c r="BG1283" s="708"/>
      <c r="BH1283" s="708"/>
      <c r="BI1283" s="708"/>
      <c r="BJ1283" s="708"/>
      <c r="BK1283" s="708"/>
      <c r="BL1283" s="708"/>
      <c r="BM1283" s="708"/>
    </row>
    <row r="1284">
      <c r="A1284" s="704"/>
      <c r="B1284" s="708"/>
      <c r="C1284" s="765"/>
      <c r="D1284" s="708"/>
      <c r="E1284" s="708"/>
      <c r="F1284" s="708"/>
      <c r="G1284" s="708"/>
      <c r="H1284" s="708"/>
      <c r="I1284" s="708"/>
      <c r="J1284" s="708"/>
      <c r="K1284" s="708"/>
      <c r="L1284" s="708"/>
      <c r="M1284" s="708"/>
      <c r="N1284" s="708"/>
      <c r="O1284" s="708"/>
      <c r="P1284" s="708"/>
      <c r="Q1284" s="708"/>
      <c r="R1284" s="708"/>
      <c r="S1284" s="708"/>
      <c r="T1284" s="708"/>
      <c r="U1284" s="708"/>
      <c r="V1284" s="708"/>
      <c r="W1284" s="708"/>
      <c r="X1284" s="708"/>
      <c r="Y1284" s="708"/>
      <c r="Z1284" s="708"/>
      <c r="AA1284" s="708"/>
      <c r="AB1284" s="708"/>
      <c r="AC1284" s="708"/>
      <c r="AD1284" s="708"/>
      <c r="AE1284" s="708"/>
      <c r="AF1284" s="708"/>
      <c r="AG1284" s="708"/>
      <c r="AH1284" s="708"/>
      <c r="AI1284" s="708"/>
      <c r="AJ1284" s="708"/>
      <c r="AK1284" s="708"/>
      <c r="AL1284" s="708"/>
      <c r="AM1284" s="708"/>
      <c r="AN1284" s="708"/>
      <c r="AO1284" s="708"/>
      <c r="AP1284" s="708"/>
      <c r="AQ1284" s="708"/>
      <c r="AR1284" s="708"/>
      <c r="AS1284" s="708"/>
      <c r="AT1284" s="708"/>
      <c r="AU1284" s="708"/>
      <c r="AV1284" s="708"/>
      <c r="AW1284" s="708"/>
      <c r="AX1284" s="708"/>
      <c r="AY1284" s="708"/>
      <c r="AZ1284" s="708"/>
      <c r="BA1284" s="708"/>
      <c r="BB1284" s="708"/>
      <c r="BC1284" s="708"/>
      <c r="BD1284" s="708"/>
      <c r="BE1284" s="708"/>
      <c r="BF1284" s="708"/>
      <c r="BG1284" s="708"/>
      <c r="BH1284" s="708"/>
      <c r="BI1284" s="708"/>
      <c r="BJ1284" s="708"/>
      <c r="BK1284" s="708"/>
      <c r="BL1284" s="708"/>
      <c r="BM1284" s="708"/>
    </row>
    <row r="1285">
      <c r="A1285" s="704"/>
      <c r="B1285" s="708"/>
      <c r="C1285" s="765"/>
      <c r="D1285" s="708"/>
      <c r="E1285" s="708"/>
      <c r="F1285" s="708"/>
      <c r="G1285" s="708"/>
      <c r="H1285" s="708"/>
      <c r="I1285" s="708"/>
      <c r="J1285" s="708"/>
      <c r="K1285" s="708"/>
      <c r="L1285" s="708"/>
      <c r="M1285" s="708"/>
      <c r="N1285" s="708"/>
      <c r="O1285" s="708"/>
      <c r="P1285" s="708"/>
      <c r="Q1285" s="708"/>
      <c r="R1285" s="708"/>
      <c r="S1285" s="708"/>
      <c r="T1285" s="708"/>
      <c r="U1285" s="708"/>
      <c r="V1285" s="708"/>
      <c r="W1285" s="708"/>
      <c r="X1285" s="708"/>
      <c r="Y1285" s="708"/>
      <c r="Z1285" s="708"/>
      <c r="AA1285" s="708"/>
      <c r="AB1285" s="708"/>
      <c r="AC1285" s="708"/>
      <c r="AD1285" s="708"/>
      <c r="AE1285" s="708"/>
      <c r="AF1285" s="708"/>
      <c r="AG1285" s="708"/>
      <c r="AH1285" s="708"/>
      <c r="AI1285" s="708"/>
      <c r="AJ1285" s="708"/>
      <c r="AK1285" s="708"/>
      <c r="AL1285" s="708"/>
      <c r="AM1285" s="708"/>
      <c r="AN1285" s="708"/>
      <c r="AO1285" s="708"/>
      <c r="AP1285" s="708"/>
      <c r="AQ1285" s="708"/>
      <c r="AR1285" s="708"/>
      <c r="AS1285" s="708"/>
      <c r="AT1285" s="708"/>
      <c r="AU1285" s="708"/>
      <c r="AV1285" s="708"/>
      <c r="AW1285" s="708"/>
      <c r="AX1285" s="708"/>
      <c r="AY1285" s="708"/>
      <c r="AZ1285" s="708"/>
      <c r="BA1285" s="708"/>
      <c r="BB1285" s="708"/>
      <c r="BC1285" s="708"/>
      <c r="BD1285" s="708"/>
      <c r="BE1285" s="708"/>
      <c r="BF1285" s="708"/>
      <c r="BG1285" s="708"/>
      <c r="BH1285" s="708"/>
      <c r="BI1285" s="708"/>
      <c r="BJ1285" s="708"/>
      <c r="BK1285" s="708"/>
      <c r="BL1285" s="708"/>
      <c r="BM1285" s="708"/>
    </row>
    <row r="1286">
      <c r="A1286" s="704"/>
      <c r="B1286" s="708"/>
      <c r="C1286" s="765"/>
      <c r="D1286" s="708"/>
      <c r="E1286" s="708"/>
      <c r="F1286" s="708"/>
      <c r="G1286" s="708"/>
      <c r="H1286" s="708"/>
      <c r="I1286" s="708"/>
      <c r="J1286" s="708"/>
      <c r="K1286" s="708"/>
      <c r="L1286" s="708"/>
      <c r="M1286" s="708"/>
      <c r="N1286" s="708"/>
      <c r="O1286" s="708"/>
      <c r="P1286" s="708"/>
      <c r="Q1286" s="708"/>
      <c r="R1286" s="708"/>
      <c r="S1286" s="708"/>
      <c r="T1286" s="708"/>
      <c r="U1286" s="708"/>
      <c r="V1286" s="708"/>
      <c r="W1286" s="708"/>
      <c r="X1286" s="708"/>
      <c r="Y1286" s="708"/>
      <c r="Z1286" s="708"/>
      <c r="AA1286" s="708"/>
      <c r="AB1286" s="708"/>
      <c r="AC1286" s="708"/>
      <c r="AD1286" s="708"/>
      <c r="AE1286" s="708"/>
      <c r="AF1286" s="708"/>
      <c r="AG1286" s="708"/>
      <c r="AH1286" s="708"/>
      <c r="AI1286" s="708"/>
      <c r="AJ1286" s="708"/>
      <c r="AK1286" s="708"/>
      <c r="AL1286" s="708"/>
      <c r="AM1286" s="708"/>
      <c r="AN1286" s="708"/>
      <c r="AO1286" s="708"/>
      <c r="AP1286" s="708"/>
      <c r="AQ1286" s="708"/>
      <c r="AR1286" s="708"/>
      <c r="AS1286" s="708"/>
      <c r="AT1286" s="708"/>
      <c r="AU1286" s="708"/>
      <c r="AV1286" s="708"/>
      <c r="AW1286" s="708"/>
      <c r="AX1286" s="708"/>
      <c r="AY1286" s="708"/>
      <c r="AZ1286" s="708"/>
      <c r="BA1286" s="708"/>
      <c r="BB1286" s="708"/>
      <c r="BC1286" s="708"/>
      <c r="BD1286" s="708"/>
      <c r="BE1286" s="708"/>
      <c r="BF1286" s="708"/>
      <c r="BG1286" s="708"/>
      <c r="BH1286" s="708"/>
      <c r="BI1286" s="708"/>
      <c r="BJ1286" s="708"/>
      <c r="BK1286" s="708"/>
      <c r="BL1286" s="708"/>
      <c r="BM1286" s="708"/>
    </row>
    <row r="1287">
      <c r="A1287" s="704"/>
      <c r="B1287" s="708"/>
      <c r="C1287" s="765"/>
      <c r="D1287" s="708"/>
      <c r="E1287" s="708"/>
      <c r="F1287" s="708"/>
      <c r="G1287" s="708"/>
      <c r="H1287" s="708"/>
      <c r="I1287" s="708"/>
      <c r="J1287" s="708"/>
      <c r="K1287" s="708"/>
      <c r="L1287" s="708"/>
      <c r="M1287" s="708"/>
      <c r="N1287" s="708"/>
      <c r="O1287" s="708"/>
      <c r="P1287" s="708"/>
      <c r="Q1287" s="708"/>
      <c r="R1287" s="708"/>
      <c r="S1287" s="708"/>
      <c r="T1287" s="708"/>
      <c r="U1287" s="708"/>
      <c r="V1287" s="708"/>
      <c r="W1287" s="708"/>
      <c r="X1287" s="708"/>
      <c r="Y1287" s="708"/>
      <c r="Z1287" s="708"/>
      <c r="AA1287" s="708"/>
      <c r="AB1287" s="708"/>
      <c r="AC1287" s="708"/>
      <c r="AD1287" s="708"/>
      <c r="AE1287" s="708"/>
      <c r="AF1287" s="708"/>
      <c r="AG1287" s="708"/>
      <c r="AH1287" s="708"/>
      <c r="AI1287" s="708"/>
      <c r="AJ1287" s="708"/>
      <c r="AK1287" s="708"/>
      <c r="AL1287" s="708"/>
      <c r="AM1287" s="708"/>
      <c r="AN1287" s="708"/>
      <c r="AO1287" s="708"/>
      <c r="AP1287" s="708"/>
      <c r="AQ1287" s="708"/>
      <c r="AR1287" s="708"/>
      <c r="AS1287" s="708"/>
      <c r="AT1287" s="708"/>
      <c r="AU1287" s="708"/>
      <c r="AV1287" s="708"/>
      <c r="AW1287" s="708"/>
      <c r="AX1287" s="708"/>
      <c r="AY1287" s="708"/>
      <c r="AZ1287" s="708"/>
      <c r="BA1287" s="708"/>
      <c r="BB1287" s="708"/>
      <c r="BC1287" s="708"/>
      <c r="BD1287" s="708"/>
      <c r="BE1287" s="708"/>
      <c r="BF1287" s="708"/>
      <c r="BG1287" s="708"/>
      <c r="BH1287" s="708"/>
      <c r="BI1287" s="708"/>
      <c r="BJ1287" s="708"/>
      <c r="BK1287" s="708"/>
      <c r="BL1287" s="708"/>
      <c r="BM1287" s="708"/>
    </row>
    <row r="1288">
      <c r="A1288" s="704"/>
      <c r="B1288" s="708"/>
      <c r="C1288" s="765"/>
      <c r="D1288" s="708"/>
      <c r="E1288" s="708"/>
      <c r="F1288" s="708"/>
      <c r="G1288" s="708"/>
      <c r="H1288" s="708"/>
      <c r="I1288" s="708"/>
      <c r="J1288" s="708"/>
      <c r="K1288" s="708"/>
      <c r="L1288" s="708"/>
      <c r="M1288" s="708"/>
      <c r="N1288" s="708"/>
      <c r="O1288" s="708"/>
      <c r="P1288" s="708"/>
      <c r="Q1288" s="708"/>
      <c r="R1288" s="708"/>
      <c r="S1288" s="708"/>
      <c r="T1288" s="708"/>
      <c r="U1288" s="708"/>
      <c r="V1288" s="708"/>
      <c r="W1288" s="708"/>
      <c r="X1288" s="708"/>
      <c r="Y1288" s="708"/>
      <c r="Z1288" s="708"/>
      <c r="AA1288" s="708"/>
      <c r="AB1288" s="708"/>
      <c r="AC1288" s="708"/>
      <c r="AD1288" s="708"/>
      <c r="AE1288" s="708"/>
      <c r="AF1288" s="708"/>
      <c r="AG1288" s="708"/>
      <c r="AH1288" s="708"/>
      <c r="AI1288" s="708"/>
      <c r="AJ1288" s="708"/>
      <c r="AK1288" s="708"/>
      <c r="AL1288" s="708"/>
      <c r="AM1288" s="708"/>
      <c r="AN1288" s="708"/>
      <c r="AO1288" s="708"/>
      <c r="AP1288" s="708"/>
      <c r="AQ1288" s="708"/>
      <c r="AR1288" s="708"/>
      <c r="AS1288" s="708"/>
      <c r="AT1288" s="708"/>
      <c r="AU1288" s="708"/>
      <c r="AV1288" s="708"/>
      <c r="AW1288" s="708"/>
      <c r="AX1288" s="708"/>
      <c r="AY1288" s="708"/>
      <c r="AZ1288" s="708"/>
      <c r="BA1288" s="708"/>
      <c r="BB1288" s="708"/>
      <c r="BC1288" s="708"/>
      <c r="BD1288" s="708"/>
      <c r="BE1288" s="708"/>
      <c r="BF1288" s="708"/>
      <c r="BG1288" s="708"/>
      <c r="BH1288" s="708"/>
      <c r="BI1288" s="708"/>
      <c r="BJ1288" s="708"/>
      <c r="BK1288" s="708"/>
      <c r="BL1288" s="708"/>
      <c r="BM1288" s="708"/>
    </row>
    <row r="1289">
      <c r="A1289" s="704"/>
      <c r="B1289" s="708"/>
      <c r="C1289" s="765"/>
      <c r="D1289" s="708"/>
      <c r="E1289" s="708"/>
      <c r="F1289" s="708"/>
      <c r="G1289" s="708"/>
      <c r="H1289" s="708"/>
      <c r="I1289" s="708"/>
      <c r="J1289" s="708"/>
      <c r="K1289" s="708"/>
      <c r="L1289" s="708"/>
      <c r="M1289" s="708"/>
      <c r="N1289" s="708"/>
      <c r="O1289" s="708"/>
      <c r="P1289" s="708"/>
      <c r="Q1289" s="708"/>
      <c r="R1289" s="708"/>
      <c r="S1289" s="708"/>
      <c r="T1289" s="708"/>
      <c r="U1289" s="708"/>
      <c r="V1289" s="708"/>
      <c r="W1289" s="708"/>
      <c r="X1289" s="708"/>
      <c r="Y1289" s="708"/>
      <c r="Z1289" s="708"/>
      <c r="AA1289" s="708"/>
      <c r="AB1289" s="708"/>
      <c r="AC1289" s="708"/>
      <c r="AD1289" s="708"/>
      <c r="AE1289" s="708"/>
      <c r="AF1289" s="708"/>
      <c r="AG1289" s="708"/>
      <c r="AH1289" s="708"/>
      <c r="AI1289" s="708"/>
      <c r="AJ1289" s="708"/>
      <c r="AK1289" s="708"/>
      <c r="AL1289" s="708"/>
      <c r="AM1289" s="708"/>
      <c r="AN1289" s="708"/>
      <c r="AO1289" s="708"/>
      <c r="AP1289" s="708"/>
      <c r="AQ1289" s="708"/>
      <c r="AR1289" s="708"/>
      <c r="AS1289" s="708"/>
      <c r="AT1289" s="708"/>
      <c r="AU1289" s="708"/>
      <c r="AV1289" s="708"/>
      <c r="AW1289" s="708"/>
      <c r="AX1289" s="708"/>
      <c r="AY1289" s="708"/>
      <c r="AZ1289" s="708"/>
      <c r="BA1289" s="708"/>
      <c r="BB1289" s="708"/>
      <c r="BC1289" s="708"/>
      <c r="BD1289" s="708"/>
      <c r="BE1289" s="708"/>
      <c r="BF1289" s="708"/>
      <c r="BG1289" s="708"/>
      <c r="BH1289" s="708"/>
      <c r="BI1289" s="708"/>
      <c r="BJ1289" s="708"/>
      <c r="BK1289" s="708"/>
      <c r="BL1289" s="708"/>
      <c r="BM1289" s="708"/>
    </row>
    <row r="1290">
      <c r="A1290" s="704"/>
      <c r="B1290" s="708"/>
      <c r="C1290" s="765"/>
      <c r="D1290" s="708"/>
      <c r="E1290" s="708"/>
      <c r="F1290" s="708"/>
      <c r="G1290" s="708"/>
      <c r="H1290" s="708"/>
      <c r="I1290" s="708"/>
      <c r="J1290" s="708"/>
      <c r="K1290" s="708"/>
      <c r="L1290" s="708"/>
      <c r="M1290" s="708"/>
      <c r="N1290" s="708"/>
      <c r="O1290" s="708"/>
      <c r="P1290" s="708"/>
      <c r="Q1290" s="708"/>
      <c r="R1290" s="708"/>
      <c r="S1290" s="708"/>
      <c r="T1290" s="708"/>
      <c r="U1290" s="708"/>
      <c r="V1290" s="708"/>
      <c r="W1290" s="708"/>
      <c r="X1290" s="708"/>
      <c r="Y1290" s="708"/>
      <c r="Z1290" s="708"/>
      <c r="AA1290" s="708"/>
      <c r="AB1290" s="708"/>
      <c r="AC1290" s="708"/>
      <c r="AD1290" s="708"/>
      <c r="AE1290" s="708"/>
      <c r="AF1290" s="708"/>
      <c r="AG1290" s="708"/>
      <c r="AH1290" s="708"/>
      <c r="AI1290" s="708"/>
      <c r="AJ1290" s="708"/>
      <c r="AK1290" s="708"/>
      <c r="AL1290" s="708"/>
      <c r="AM1290" s="708"/>
      <c r="AN1290" s="708"/>
      <c r="AO1290" s="708"/>
      <c r="AP1290" s="708"/>
      <c r="AQ1290" s="708"/>
      <c r="AR1290" s="708"/>
      <c r="AS1290" s="708"/>
      <c r="AT1290" s="708"/>
      <c r="AU1290" s="708"/>
      <c r="AV1290" s="708"/>
      <c r="AW1290" s="708"/>
      <c r="AX1290" s="708"/>
      <c r="AY1290" s="708"/>
      <c r="AZ1290" s="708"/>
      <c r="BA1290" s="708"/>
      <c r="BB1290" s="708"/>
      <c r="BC1290" s="708"/>
      <c r="BD1290" s="708"/>
      <c r="BE1290" s="708"/>
      <c r="BF1290" s="708"/>
      <c r="BG1290" s="708"/>
      <c r="BH1290" s="708"/>
      <c r="BI1290" s="708"/>
      <c r="BJ1290" s="708"/>
      <c r="BK1290" s="708"/>
      <c r="BL1290" s="708"/>
      <c r="BM1290" s="708"/>
    </row>
    <row r="1291">
      <c r="A1291" s="704"/>
      <c r="B1291" s="708"/>
      <c r="C1291" s="765"/>
      <c r="D1291" s="708"/>
      <c r="E1291" s="708"/>
      <c r="F1291" s="708"/>
      <c r="G1291" s="708"/>
      <c r="H1291" s="708"/>
      <c r="I1291" s="708"/>
      <c r="J1291" s="708"/>
      <c r="K1291" s="708"/>
      <c r="L1291" s="708"/>
      <c r="M1291" s="708"/>
      <c r="N1291" s="708"/>
      <c r="O1291" s="708"/>
      <c r="P1291" s="708"/>
      <c r="Q1291" s="708"/>
      <c r="R1291" s="708"/>
      <c r="S1291" s="708"/>
      <c r="T1291" s="708"/>
      <c r="U1291" s="708"/>
      <c r="V1291" s="708"/>
      <c r="W1291" s="708"/>
      <c r="X1291" s="708"/>
      <c r="Y1291" s="708"/>
      <c r="Z1291" s="708"/>
      <c r="AA1291" s="708"/>
      <c r="AB1291" s="708"/>
      <c r="AC1291" s="708"/>
      <c r="AD1291" s="708"/>
      <c r="AE1291" s="708"/>
      <c r="AF1291" s="708"/>
      <c r="AG1291" s="708"/>
      <c r="AH1291" s="708"/>
      <c r="AI1291" s="708"/>
      <c r="AJ1291" s="708"/>
      <c r="AK1291" s="708"/>
      <c r="AL1291" s="708"/>
      <c r="AM1291" s="708"/>
      <c r="AN1291" s="708"/>
      <c r="AO1291" s="708"/>
      <c r="AP1291" s="708"/>
      <c r="AQ1291" s="708"/>
      <c r="AR1291" s="708"/>
      <c r="AS1291" s="708"/>
      <c r="AT1291" s="708"/>
      <c r="AU1291" s="708"/>
      <c r="AV1291" s="708"/>
      <c r="AW1291" s="708"/>
      <c r="AX1291" s="708"/>
      <c r="AY1291" s="708"/>
      <c r="AZ1291" s="708"/>
      <c r="BA1291" s="708"/>
      <c r="BB1291" s="708"/>
      <c r="BC1291" s="708"/>
      <c r="BD1291" s="708"/>
      <c r="BE1291" s="708"/>
      <c r="BF1291" s="708"/>
      <c r="BG1291" s="708"/>
      <c r="BH1291" s="708"/>
      <c r="BI1291" s="708"/>
      <c r="BJ1291" s="708"/>
      <c r="BK1291" s="708"/>
      <c r="BL1291" s="708"/>
      <c r="BM1291" s="708"/>
    </row>
    <row r="1292">
      <c r="A1292" s="704"/>
      <c r="B1292" s="708"/>
      <c r="C1292" s="765"/>
      <c r="D1292" s="708"/>
      <c r="E1292" s="708"/>
      <c r="F1292" s="708"/>
      <c r="G1292" s="708"/>
      <c r="H1292" s="708"/>
      <c r="I1292" s="708"/>
      <c r="J1292" s="708"/>
      <c r="K1292" s="708"/>
      <c r="L1292" s="708"/>
      <c r="M1292" s="708"/>
      <c r="N1292" s="708"/>
      <c r="O1292" s="708"/>
      <c r="P1292" s="708"/>
      <c r="Q1292" s="708"/>
      <c r="R1292" s="708"/>
      <c r="S1292" s="708"/>
      <c r="T1292" s="708"/>
      <c r="U1292" s="708"/>
      <c r="V1292" s="708"/>
      <c r="W1292" s="708"/>
      <c r="X1292" s="708"/>
      <c r="Y1292" s="708"/>
      <c r="Z1292" s="708"/>
      <c r="AA1292" s="708"/>
      <c r="AB1292" s="708"/>
      <c r="AC1292" s="708"/>
      <c r="AD1292" s="708"/>
      <c r="AE1292" s="708"/>
      <c r="AF1292" s="708"/>
      <c r="AG1292" s="708"/>
      <c r="AH1292" s="708"/>
      <c r="AI1292" s="708"/>
      <c r="AJ1292" s="708"/>
      <c r="AK1292" s="708"/>
      <c r="AL1292" s="708"/>
      <c r="AM1292" s="708"/>
      <c r="AN1292" s="708"/>
      <c r="AO1292" s="708"/>
      <c r="AP1292" s="708"/>
      <c r="AQ1292" s="708"/>
      <c r="AR1292" s="708"/>
      <c r="AS1292" s="708"/>
      <c r="AT1292" s="708"/>
      <c r="AU1292" s="708"/>
      <c r="AV1292" s="708"/>
      <c r="AW1292" s="708"/>
      <c r="AX1292" s="708"/>
      <c r="AY1292" s="708"/>
      <c r="AZ1292" s="708"/>
      <c r="BA1292" s="708"/>
      <c r="BB1292" s="708"/>
      <c r="BC1292" s="708"/>
      <c r="BD1292" s="708"/>
      <c r="BE1292" s="708"/>
      <c r="BF1292" s="708"/>
      <c r="BG1292" s="708"/>
      <c r="BH1292" s="708"/>
      <c r="BI1292" s="708"/>
      <c r="BJ1292" s="708"/>
      <c r="BK1292" s="708"/>
      <c r="BL1292" s="708"/>
      <c r="BM1292" s="708"/>
    </row>
    <row r="1293">
      <c r="A1293" s="704"/>
      <c r="B1293" s="708"/>
      <c r="C1293" s="765"/>
      <c r="D1293" s="708"/>
      <c r="E1293" s="708"/>
      <c r="F1293" s="708"/>
      <c r="G1293" s="708"/>
      <c r="H1293" s="708"/>
      <c r="I1293" s="708"/>
      <c r="J1293" s="708"/>
      <c r="K1293" s="708"/>
      <c r="L1293" s="708"/>
      <c r="M1293" s="708"/>
      <c r="N1293" s="708"/>
      <c r="O1293" s="708"/>
      <c r="P1293" s="708"/>
      <c r="Q1293" s="708"/>
      <c r="R1293" s="708"/>
      <c r="S1293" s="708"/>
      <c r="T1293" s="708"/>
      <c r="U1293" s="708"/>
      <c r="V1293" s="708"/>
      <c r="W1293" s="708"/>
      <c r="X1293" s="708"/>
      <c r="Y1293" s="708"/>
      <c r="Z1293" s="708"/>
      <c r="AA1293" s="708"/>
      <c r="AB1293" s="708"/>
      <c r="AC1293" s="708"/>
      <c r="AD1293" s="708"/>
      <c r="AE1293" s="708"/>
      <c r="AF1293" s="708"/>
      <c r="AG1293" s="708"/>
      <c r="AH1293" s="708"/>
      <c r="AI1293" s="708"/>
      <c r="AJ1293" s="708"/>
      <c r="AK1293" s="708"/>
      <c r="AL1293" s="708"/>
      <c r="AM1293" s="708"/>
      <c r="AN1293" s="708"/>
      <c r="AO1293" s="708"/>
      <c r="AP1293" s="708"/>
      <c r="AQ1293" s="708"/>
      <c r="AR1293" s="708"/>
      <c r="AS1293" s="708"/>
      <c r="AT1293" s="708"/>
      <c r="AU1293" s="708"/>
      <c r="AV1293" s="708"/>
      <c r="AW1293" s="708"/>
      <c r="AX1293" s="708"/>
      <c r="AY1293" s="708"/>
      <c r="AZ1293" s="708"/>
      <c r="BA1293" s="708"/>
      <c r="BB1293" s="708"/>
      <c r="BC1293" s="708"/>
      <c r="BD1293" s="708"/>
      <c r="BE1293" s="708"/>
      <c r="BF1293" s="708"/>
      <c r="BG1293" s="708"/>
      <c r="BH1293" s="708"/>
      <c r="BI1293" s="708"/>
      <c r="BJ1293" s="708"/>
      <c r="BK1293" s="708"/>
      <c r="BL1293" s="708"/>
      <c r="BM1293" s="708"/>
    </row>
    <row r="1294">
      <c r="A1294" s="704"/>
      <c r="B1294" s="708"/>
      <c r="C1294" s="765"/>
      <c r="D1294" s="708"/>
      <c r="E1294" s="708"/>
      <c r="F1294" s="708"/>
      <c r="G1294" s="708"/>
      <c r="H1294" s="708"/>
      <c r="I1294" s="708"/>
      <c r="J1294" s="708"/>
      <c r="K1294" s="708"/>
      <c r="L1294" s="708"/>
      <c r="M1294" s="708"/>
      <c r="N1294" s="708"/>
      <c r="O1294" s="708"/>
      <c r="P1294" s="708"/>
      <c r="Q1294" s="708"/>
      <c r="R1294" s="708"/>
      <c r="S1294" s="708"/>
      <c r="T1294" s="708"/>
      <c r="U1294" s="708"/>
      <c r="V1294" s="708"/>
      <c r="W1294" s="708"/>
      <c r="X1294" s="708"/>
      <c r="Y1294" s="708"/>
      <c r="Z1294" s="708"/>
      <c r="AA1294" s="708"/>
      <c r="AB1294" s="708"/>
      <c r="AC1294" s="708"/>
      <c r="AD1294" s="708"/>
      <c r="AE1294" s="708"/>
      <c r="AF1294" s="708"/>
      <c r="AG1294" s="708"/>
      <c r="AH1294" s="708"/>
      <c r="AI1294" s="708"/>
      <c r="AJ1294" s="708"/>
      <c r="AK1294" s="708"/>
      <c r="AL1294" s="708"/>
      <c r="AM1294" s="708"/>
      <c r="AN1294" s="708"/>
      <c r="AO1294" s="708"/>
      <c r="AP1294" s="708"/>
      <c r="AQ1294" s="708"/>
      <c r="AR1294" s="708"/>
      <c r="AS1294" s="708"/>
      <c r="AT1294" s="708"/>
      <c r="AU1294" s="708"/>
      <c r="AV1294" s="708"/>
      <c r="AW1294" s="708"/>
      <c r="AX1294" s="708"/>
      <c r="AY1294" s="708"/>
      <c r="AZ1294" s="708"/>
      <c r="BA1294" s="708"/>
      <c r="BB1294" s="708"/>
      <c r="BC1294" s="708"/>
      <c r="BD1294" s="708"/>
      <c r="BE1294" s="708"/>
      <c r="BF1294" s="708"/>
      <c r="BG1294" s="708"/>
      <c r="BH1294" s="708"/>
      <c r="BI1294" s="708"/>
      <c r="BJ1294" s="708"/>
      <c r="BK1294" s="708"/>
      <c r="BL1294" s="708"/>
      <c r="BM1294" s="708"/>
    </row>
    <row r="1295">
      <c r="A1295" s="704"/>
      <c r="B1295" s="708"/>
      <c r="C1295" s="765"/>
      <c r="D1295" s="708"/>
      <c r="E1295" s="708"/>
      <c r="F1295" s="708"/>
      <c r="G1295" s="708"/>
      <c r="H1295" s="708"/>
      <c r="I1295" s="708"/>
      <c r="J1295" s="708"/>
      <c r="K1295" s="708"/>
      <c r="L1295" s="708"/>
      <c r="M1295" s="708"/>
      <c r="N1295" s="708"/>
      <c r="O1295" s="708"/>
      <c r="P1295" s="708"/>
      <c r="Q1295" s="708"/>
      <c r="R1295" s="708"/>
      <c r="S1295" s="708"/>
      <c r="T1295" s="708"/>
      <c r="U1295" s="708"/>
      <c r="V1295" s="708"/>
      <c r="W1295" s="708"/>
      <c r="X1295" s="708"/>
      <c r="Y1295" s="708"/>
      <c r="Z1295" s="708"/>
      <c r="AA1295" s="708"/>
      <c r="AB1295" s="708"/>
      <c r="AC1295" s="708"/>
      <c r="AD1295" s="708"/>
      <c r="AE1295" s="708"/>
      <c r="AF1295" s="708"/>
      <c r="AG1295" s="708"/>
      <c r="AH1295" s="708"/>
      <c r="AI1295" s="708"/>
      <c r="AJ1295" s="708"/>
      <c r="AK1295" s="708"/>
      <c r="AL1295" s="708"/>
      <c r="AM1295" s="708"/>
      <c r="AN1295" s="708"/>
      <c r="AO1295" s="708"/>
      <c r="AP1295" s="708"/>
      <c r="AQ1295" s="708"/>
      <c r="AR1295" s="708"/>
      <c r="AS1295" s="708"/>
      <c r="AT1295" s="708"/>
      <c r="AU1295" s="708"/>
      <c r="AV1295" s="708"/>
      <c r="AW1295" s="708"/>
      <c r="AX1295" s="708"/>
      <c r="AY1295" s="708"/>
      <c r="AZ1295" s="708"/>
      <c r="BA1295" s="708"/>
      <c r="BB1295" s="708"/>
      <c r="BC1295" s="708"/>
      <c r="BD1295" s="708"/>
      <c r="BE1295" s="708"/>
      <c r="BF1295" s="708"/>
      <c r="BG1295" s="708"/>
      <c r="BH1295" s="708"/>
      <c r="BI1295" s="708"/>
      <c r="BJ1295" s="708"/>
      <c r="BK1295" s="708"/>
      <c r="BL1295" s="708"/>
      <c r="BM1295" s="708"/>
    </row>
    <row r="1296">
      <c r="A1296" s="704"/>
      <c r="B1296" s="708"/>
      <c r="C1296" s="765"/>
      <c r="D1296" s="708"/>
      <c r="E1296" s="708"/>
      <c r="F1296" s="708"/>
      <c r="G1296" s="708"/>
      <c r="H1296" s="708"/>
      <c r="I1296" s="708"/>
      <c r="J1296" s="708"/>
      <c r="K1296" s="708"/>
      <c r="L1296" s="708"/>
      <c r="M1296" s="708"/>
      <c r="N1296" s="708"/>
      <c r="O1296" s="708"/>
      <c r="P1296" s="708"/>
      <c r="Q1296" s="708"/>
      <c r="R1296" s="708"/>
      <c r="S1296" s="708"/>
      <c r="T1296" s="708"/>
      <c r="U1296" s="708"/>
      <c r="V1296" s="708"/>
      <c r="W1296" s="708"/>
      <c r="X1296" s="708"/>
      <c r="Y1296" s="708"/>
      <c r="Z1296" s="708"/>
      <c r="AA1296" s="708"/>
      <c r="AB1296" s="708"/>
      <c r="AC1296" s="708"/>
      <c r="AD1296" s="708"/>
      <c r="AE1296" s="708"/>
      <c r="AF1296" s="708"/>
      <c r="AG1296" s="708"/>
      <c r="AH1296" s="708"/>
      <c r="AI1296" s="708"/>
      <c r="AJ1296" s="708"/>
      <c r="AK1296" s="708"/>
      <c r="AL1296" s="708"/>
      <c r="AM1296" s="708"/>
      <c r="AN1296" s="708"/>
      <c r="AO1296" s="708"/>
      <c r="AP1296" s="708"/>
      <c r="AQ1296" s="708"/>
      <c r="AR1296" s="708"/>
      <c r="AS1296" s="708"/>
      <c r="AT1296" s="708"/>
      <c r="AU1296" s="708"/>
      <c r="AV1296" s="708"/>
      <c r="AW1296" s="708"/>
      <c r="AX1296" s="708"/>
      <c r="AY1296" s="708"/>
      <c r="AZ1296" s="708"/>
      <c r="BA1296" s="708"/>
      <c r="BB1296" s="708"/>
      <c r="BC1296" s="708"/>
      <c r="BD1296" s="708"/>
      <c r="BE1296" s="708"/>
      <c r="BF1296" s="708"/>
      <c r="BG1296" s="708"/>
      <c r="BH1296" s="708"/>
      <c r="BI1296" s="708"/>
      <c r="BJ1296" s="708"/>
      <c r="BK1296" s="708"/>
      <c r="BL1296" s="708"/>
      <c r="BM1296" s="708"/>
    </row>
    <row r="1297">
      <c r="A1297" s="704"/>
      <c r="B1297" s="708"/>
      <c r="C1297" s="765"/>
      <c r="D1297" s="708"/>
      <c r="E1297" s="708"/>
      <c r="F1297" s="708"/>
      <c r="G1297" s="708"/>
      <c r="H1297" s="708"/>
      <c r="I1297" s="708"/>
      <c r="J1297" s="708"/>
      <c r="K1297" s="708"/>
      <c r="L1297" s="708"/>
      <c r="M1297" s="708"/>
      <c r="N1297" s="708"/>
      <c r="O1297" s="708"/>
      <c r="P1297" s="708"/>
      <c r="Q1297" s="708"/>
      <c r="R1297" s="708"/>
      <c r="S1297" s="708"/>
      <c r="T1297" s="708"/>
      <c r="U1297" s="708"/>
      <c r="V1297" s="708"/>
      <c r="W1297" s="708"/>
      <c r="X1297" s="708"/>
      <c r="Y1297" s="708"/>
      <c r="Z1297" s="708"/>
      <c r="AA1297" s="708"/>
      <c r="AB1297" s="708"/>
      <c r="AC1297" s="708"/>
      <c r="AD1297" s="708"/>
      <c r="AE1297" s="708"/>
      <c r="AF1297" s="708"/>
      <c r="AG1297" s="708"/>
      <c r="AH1297" s="708"/>
      <c r="AI1297" s="708"/>
      <c r="AJ1297" s="708"/>
      <c r="AK1297" s="708"/>
      <c r="AL1297" s="708"/>
      <c r="AM1297" s="708"/>
      <c r="AN1297" s="708"/>
      <c r="AO1297" s="708"/>
      <c r="AP1297" s="708"/>
      <c r="AQ1297" s="708"/>
      <c r="AR1297" s="708"/>
      <c r="AS1297" s="708"/>
      <c r="AT1297" s="708"/>
      <c r="AU1297" s="708"/>
      <c r="AV1297" s="708"/>
      <c r="AW1297" s="708"/>
      <c r="AX1297" s="708"/>
      <c r="AY1297" s="708"/>
      <c r="AZ1297" s="708"/>
      <c r="BA1297" s="708"/>
      <c r="BB1297" s="708"/>
      <c r="BC1297" s="708"/>
      <c r="BD1297" s="708"/>
      <c r="BE1297" s="708"/>
      <c r="BF1297" s="708"/>
      <c r="BG1297" s="708"/>
      <c r="BH1297" s="708"/>
      <c r="BI1297" s="708"/>
      <c r="BJ1297" s="708"/>
      <c r="BK1297" s="708"/>
      <c r="BL1297" s="708"/>
      <c r="BM1297" s="708"/>
    </row>
    <row r="1298">
      <c r="A1298" s="704"/>
      <c r="B1298" s="708"/>
      <c r="C1298" s="765"/>
      <c r="D1298" s="708"/>
      <c r="E1298" s="708"/>
      <c r="F1298" s="708"/>
      <c r="G1298" s="708"/>
      <c r="H1298" s="708"/>
      <c r="I1298" s="708"/>
      <c r="J1298" s="708"/>
      <c r="K1298" s="708"/>
      <c r="L1298" s="708"/>
      <c r="M1298" s="708"/>
      <c r="N1298" s="708"/>
      <c r="O1298" s="708"/>
      <c r="P1298" s="708"/>
      <c r="Q1298" s="708"/>
      <c r="R1298" s="708"/>
      <c r="S1298" s="708"/>
      <c r="T1298" s="708"/>
      <c r="U1298" s="708"/>
      <c r="V1298" s="708"/>
      <c r="W1298" s="708"/>
      <c r="X1298" s="708"/>
      <c r="Y1298" s="708"/>
      <c r="Z1298" s="708"/>
      <c r="AA1298" s="708"/>
      <c r="AB1298" s="708"/>
      <c r="AC1298" s="708"/>
      <c r="AD1298" s="708"/>
      <c r="AE1298" s="708"/>
      <c r="AF1298" s="708"/>
      <c r="AG1298" s="708"/>
      <c r="AH1298" s="708"/>
      <c r="AI1298" s="708"/>
      <c r="AJ1298" s="708"/>
      <c r="AK1298" s="708"/>
      <c r="AL1298" s="708"/>
      <c r="AM1298" s="708"/>
      <c r="AN1298" s="708"/>
      <c r="AO1298" s="708"/>
      <c r="AP1298" s="708"/>
      <c r="AQ1298" s="708"/>
      <c r="AR1298" s="708"/>
      <c r="AS1298" s="708"/>
      <c r="AT1298" s="708"/>
      <c r="AU1298" s="708"/>
      <c r="AV1298" s="708"/>
      <c r="AW1298" s="708"/>
      <c r="AX1298" s="708"/>
      <c r="AY1298" s="708"/>
      <c r="AZ1298" s="708"/>
      <c r="BA1298" s="708"/>
      <c r="BB1298" s="708"/>
      <c r="BC1298" s="708"/>
      <c r="BD1298" s="708"/>
      <c r="BE1298" s="708"/>
      <c r="BF1298" s="708"/>
      <c r="BG1298" s="708"/>
      <c r="BH1298" s="708"/>
      <c r="BI1298" s="708"/>
      <c r="BJ1298" s="708"/>
      <c r="BK1298" s="708"/>
      <c r="BL1298" s="708"/>
      <c r="BM1298" s="708"/>
    </row>
    <row r="1299">
      <c r="A1299" s="704"/>
      <c r="B1299" s="708"/>
      <c r="C1299" s="765"/>
      <c r="D1299" s="708"/>
      <c r="E1299" s="708"/>
      <c r="F1299" s="708"/>
      <c r="G1299" s="708"/>
      <c r="H1299" s="708"/>
      <c r="I1299" s="708"/>
      <c r="J1299" s="708"/>
      <c r="K1299" s="708"/>
      <c r="L1299" s="708"/>
      <c r="M1299" s="708"/>
      <c r="N1299" s="708"/>
      <c r="O1299" s="708"/>
      <c r="P1299" s="708"/>
      <c r="Q1299" s="708"/>
      <c r="R1299" s="708"/>
      <c r="S1299" s="708"/>
      <c r="T1299" s="708"/>
      <c r="U1299" s="708"/>
      <c r="V1299" s="708"/>
      <c r="W1299" s="708"/>
      <c r="X1299" s="708"/>
      <c r="Y1299" s="708"/>
      <c r="Z1299" s="708"/>
      <c r="AA1299" s="708"/>
      <c r="AB1299" s="708"/>
      <c r="AC1299" s="708"/>
      <c r="AD1299" s="708"/>
      <c r="AE1299" s="708"/>
      <c r="AF1299" s="708"/>
      <c r="AG1299" s="708"/>
      <c r="AH1299" s="708"/>
      <c r="AI1299" s="708"/>
      <c r="AJ1299" s="708"/>
      <c r="AK1299" s="708"/>
      <c r="AL1299" s="708"/>
      <c r="AM1299" s="708"/>
      <c r="AN1299" s="708"/>
      <c r="AO1299" s="708"/>
      <c r="AP1299" s="708"/>
      <c r="AQ1299" s="708"/>
      <c r="AR1299" s="708"/>
      <c r="AS1299" s="708"/>
      <c r="AT1299" s="708"/>
      <c r="AU1299" s="708"/>
      <c r="AV1299" s="708"/>
      <c r="AW1299" s="708"/>
      <c r="AX1299" s="708"/>
      <c r="AY1299" s="708"/>
      <c r="AZ1299" s="708"/>
      <c r="BA1299" s="708"/>
      <c r="BB1299" s="708"/>
      <c r="BC1299" s="708"/>
      <c r="BD1299" s="708"/>
      <c r="BE1299" s="708"/>
      <c r="BF1299" s="708"/>
      <c r="BG1299" s="708"/>
      <c r="BH1299" s="708"/>
      <c r="BI1299" s="708"/>
      <c r="BJ1299" s="708"/>
      <c r="BK1299" s="708"/>
      <c r="BL1299" s="708"/>
      <c r="BM1299" s="708"/>
    </row>
    <row r="1300">
      <c r="A1300" s="704"/>
      <c r="B1300" s="708"/>
      <c r="C1300" s="765"/>
      <c r="D1300" s="708"/>
      <c r="E1300" s="708"/>
      <c r="F1300" s="708"/>
      <c r="G1300" s="708"/>
      <c r="H1300" s="708"/>
      <c r="I1300" s="708"/>
      <c r="J1300" s="708"/>
      <c r="K1300" s="708"/>
      <c r="L1300" s="708"/>
      <c r="M1300" s="708"/>
      <c r="N1300" s="708"/>
      <c r="O1300" s="708"/>
      <c r="P1300" s="708"/>
      <c r="Q1300" s="708"/>
      <c r="R1300" s="708"/>
      <c r="S1300" s="708"/>
      <c r="T1300" s="708"/>
      <c r="U1300" s="708"/>
      <c r="V1300" s="708"/>
      <c r="W1300" s="708"/>
      <c r="X1300" s="708"/>
      <c r="Y1300" s="708"/>
      <c r="Z1300" s="708"/>
      <c r="AA1300" s="708"/>
      <c r="AB1300" s="708"/>
      <c r="AC1300" s="708"/>
      <c r="AD1300" s="708"/>
      <c r="AE1300" s="708"/>
      <c r="AF1300" s="708"/>
      <c r="AG1300" s="708"/>
      <c r="AH1300" s="708"/>
      <c r="AI1300" s="708"/>
      <c r="AJ1300" s="708"/>
      <c r="AK1300" s="708"/>
      <c r="AL1300" s="708"/>
      <c r="AM1300" s="708"/>
      <c r="AN1300" s="708"/>
      <c r="AO1300" s="708"/>
      <c r="AP1300" s="708"/>
      <c r="AQ1300" s="708"/>
      <c r="AR1300" s="708"/>
      <c r="AS1300" s="708"/>
      <c r="AT1300" s="708"/>
      <c r="AU1300" s="708"/>
      <c r="AV1300" s="708"/>
      <c r="AW1300" s="708"/>
      <c r="AX1300" s="708"/>
      <c r="AY1300" s="708"/>
      <c r="AZ1300" s="708"/>
      <c r="BA1300" s="708"/>
      <c r="BB1300" s="708"/>
      <c r="BC1300" s="708"/>
      <c r="BD1300" s="708"/>
      <c r="BE1300" s="708"/>
      <c r="BF1300" s="708"/>
      <c r="BG1300" s="708"/>
      <c r="BH1300" s="708"/>
      <c r="BI1300" s="708"/>
      <c r="BJ1300" s="708"/>
      <c r="BK1300" s="708"/>
      <c r="BL1300" s="708"/>
      <c r="BM1300" s="708"/>
    </row>
    <row r="1301">
      <c r="A1301" s="704"/>
      <c r="B1301" s="708"/>
      <c r="C1301" s="765"/>
      <c r="D1301" s="708"/>
      <c r="E1301" s="708"/>
      <c r="F1301" s="708"/>
      <c r="G1301" s="708"/>
      <c r="H1301" s="708"/>
      <c r="I1301" s="708"/>
      <c r="J1301" s="708"/>
      <c r="K1301" s="708"/>
      <c r="L1301" s="708"/>
      <c r="M1301" s="708"/>
      <c r="N1301" s="708"/>
      <c r="O1301" s="708"/>
      <c r="P1301" s="708"/>
      <c r="Q1301" s="708"/>
      <c r="R1301" s="708"/>
      <c r="S1301" s="708"/>
      <c r="T1301" s="708"/>
      <c r="U1301" s="708"/>
      <c r="V1301" s="708"/>
      <c r="W1301" s="708"/>
      <c r="X1301" s="708"/>
      <c r="Y1301" s="708"/>
      <c r="Z1301" s="708"/>
      <c r="AA1301" s="708"/>
      <c r="AB1301" s="708"/>
      <c r="AC1301" s="708"/>
      <c r="AD1301" s="708"/>
      <c r="AE1301" s="708"/>
      <c r="AF1301" s="708"/>
      <c r="AG1301" s="708"/>
      <c r="AH1301" s="708"/>
      <c r="AI1301" s="708"/>
      <c r="AJ1301" s="708"/>
      <c r="AK1301" s="708"/>
      <c r="AL1301" s="708"/>
      <c r="AM1301" s="708"/>
      <c r="AN1301" s="708"/>
      <c r="AO1301" s="708"/>
      <c r="AP1301" s="708"/>
      <c r="AQ1301" s="708"/>
      <c r="AR1301" s="708"/>
      <c r="AS1301" s="708"/>
      <c r="AT1301" s="708"/>
      <c r="AU1301" s="708"/>
      <c r="AV1301" s="708"/>
      <c r="AW1301" s="708"/>
      <c r="AX1301" s="708"/>
      <c r="AY1301" s="708"/>
      <c r="AZ1301" s="708"/>
      <c r="BA1301" s="708"/>
      <c r="BB1301" s="708"/>
      <c r="BC1301" s="708"/>
      <c r="BD1301" s="708"/>
      <c r="BE1301" s="708"/>
      <c r="BF1301" s="708"/>
      <c r="BG1301" s="708"/>
      <c r="BH1301" s="708"/>
      <c r="BI1301" s="708"/>
      <c r="BJ1301" s="708"/>
      <c r="BK1301" s="708"/>
      <c r="BL1301" s="708"/>
      <c r="BM1301" s="708"/>
    </row>
    <row r="1302">
      <c r="A1302" s="704"/>
      <c r="B1302" s="708"/>
      <c r="C1302" s="765"/>
      <c r="D1302" s="708"/>
      <c r="E1302" s="708"/>
      <c r="F1302" s="708"/>
      <c r="G1302" s="708"/>
      <c r="H1302" s="708"/>
      <c r="I1302" s="708"/>
      <c r="J1302" s="708"/>
      <c r="K1302" s="708"/>
      <c r="L1302" s="708"/>
      <c r="M1302" s="708"/>
      <c r="N1302" s="708"/>
      <c r="O1302" s="708"/>
      <c r="P1302" s="708"/>
      <c r="Q1302" s="708"/>
      <c r="R1302" s="708"/>
      <c r="S1302" s="708"/>
      <c r="T1302" s="708"/>
      <c r="U1302" s="708"/>
      <c r="V1302" s="708"/>
      <c r="W1302" s="708"/>
      <c r="X1302" s="708"/>
      <c r="Y1302" s="708"/>
      <c r="Z1302" s="708"/>
      <c r="AA1302" s="708"/>
      <c r="AB1302" s="708"/>
      <c r="AC1302" s="708"/>
      <c r="AD1302" s="708"/>
      <c r="AE1302" s="708"/>
      <c r="AF1302" s="708"/>
      <c r="AG1302" s="708"/>
      <c r="AH1302" s="708"/>
      <c r="AI1302" s="708"/>
      <c r="AJ1302" s="708"/>
      <c r="AK1302" s="708"/>
      <c r="AL1302" s="708"/>
      <c r="AM1302" s="708"/>
      <c r="AN1302" s="708"/>
      <c r="AO1302" s="708"/>
      <c r="AP1302" s="708"/>
      <c r="AQ1302" s="708"/>
      <c r="AR1302" s="708"/>
      <c r="AS1302" s="708"/>
      <c r="AT1302" s="708"/>
      <c r="AU1302" s="708"/>
      <c r="AV1302" s="708"/>
      <c r="AW1302" s="708"/>
      <c r="AX1302" s="708"/>
      <c r="AY1302" s="708"/>
      <c r="AZ1302" s="708"/>
      <c r="BA1302" s="708"/>
      <c r="BB1302" s="708"/>
      <c r="BC1302" s="708"/>
      <c r="BD1302" s="708"/>
      <c r="BE1302" s="708"/>
      <c r="BF1302" s="708"/>
      <c r="BG1302" s="708"/>
      <c r="BH1302" s="708"/>
      <c r="BI1302" s="708"/>
      <c r="BJ1302" s="708"/>
      <c r="BK1302" s="708"/>
      <c r="BL1302" s="708"/>
      <c r="BM1302" s="708"/>
    </row>
    <row r="1303">
      <c r="A1303" s="704"/>
      <c r="B1303" s="708"/>
      <c r="C1303" s="765"/>
      <c r="D1303" s="708"/>
      <c r="E1303" s="708"/>
      <c r="F1303" s="708"/>
      <c r="G1303" s="708"/>
      <c r="H1303" s="708"/>
      <c r="I1303" s="708"/>
      <c r="J1303" s="708"/>
      <c r="K1303" s="708"/>
      <c r="L1303" s="708"/>
      <c r="M1303" s="708"/>
      <c r="N1303" s="708"/>
      <c r="O1303" s="708"/>
      <c r="P1303" s="708"/>
      <c r="Q1303" s="708"/>
      <c r="R1303" s="708"/>
      <c r="S1303" s="708"/>
      <c r="T1303" s="708"/>
      <c r="U1303" s="708"/>
      <c r="V1303" s="708"/>
      <c r="W1303" s="708"/>
      <c r="X1303" s="708"/>
      <c r="Y1303" s="708"/>
      <c r="Z1303" s="708"/>
      <c r="AA1303" s="708"/>
      <c r="AB1303" s="708"/>
      <c r="AC1303" s="708"/>
      <c r="AD1303" s="708"/>
      <c r="AE1303" s="708"/>
      <c r="AF1303" s="708"/>
      <c r="AG1303" s="708"/>
      <c r="AH1303" s="708"/>
      <c r="AI1303" s="708"/>
      <c r="AJ1303" s="708"/>
      <c r="AK1303" s="708"/>
      <c r="AL1303" s="708"/>
      <c r="AM1303" s="708"/>
      <c r="AN1303" s="708"/>
      <c r="AO1303" s="708"/>
      <c r="AP1303" s="708"/>
      <c r="AQ1303" s="708"/>
      <c r="AR1303" s="708"/>
      <c r="AS1303" s="708"/>
      <c r="AT1303" s="708"/>
      <c r="AU1303" s="708"/>
      <c r="AV1303" s="708"/>
      <c r="AW1303" s="708"/>
      <c r="AX1303" s="708"/>
      <c r="AY1303" s="708"/>
      <c r="AZ1303" s="708"/>
      <c r="BA1303" s="708"/>
      <c r="BB1303" s="708"/>
      <c r="BC1303" s="708"/>
      <c r="BD1303" s="708"/>
      <c r="BE1303" s="708"/>
      <c r="BF1303" s="708"/>
      <c r="BG1303" s="708"/>
      <c r="BH1303" s="708"/>
      <c r="BI1303" s="708"/>
      <c r="BJ1303" s="708"/>
      <c r="BK1303" s="708"/>
      <c r="BL1303" s="708"/>
      <c r="BM1303" s="708"/>
    </row>
    <row r="1304">
      <c r="A1304" s="704"/>
      <c r="B1304" s="708"/>
      <c r="C1304" s="765"/>
      <c r="D1304" s="708"/>
      <c r="E1304" s="708"/>
      <c r="F1304" s="708"/>
      <c r="G1304" s="708"/>
      <c r="H1304" s="708"/>
      <c r="I1304" s="708"/>
      <c r="J1304" s="708"/>
      <c r="K1304" s="708"/>
      <c r="L1304" s="708"/>
      <c r="M1304" s="708"/>
      <c r="N1304" s="708"/>
      <c r="O1304" s="708"/>
      <c r="P1304" s="708"/>
      <c r="Q1304" s="708"/>
      <c r="R1304" s="708"/>
      <c r="S1304" s="708"/>
      <c r="T1304" s="708"/>
      <c r="U1304" s="708"/>
      <c r="V1304" s="708"/>
      <c r="W1304" s="708"/>
      <c r="X1304" s="708"/>
      <c r="Y1304" s="708"/>
      <c r="Z1304" s="708"/>
      <c r="AA1304" s="708"/>
      <c r="AB1304" s="708"/>
      <c r="AC1304" s="708"/>
      <c r="AD1304" s="708"/>
      <c r="AE1304" s="708"/>
      <c r="AF1304" s="708"/>
      <c r="AG1304" s="708"/>
      <c r="AH1304" s="708"/>
      <c r="AI1304" s="708"/>
      <c r="AJ1304" s="708"/>
      <c r="AK1304" s="708"/>
      <c r="AL1304" s="708"/>
      <c r="AM1304" s="708"/>
      <c r="AN1304" s="708"/>
      <c r="AO1304" s="708"/>
      <c r="AP1304" s="708"/>
      <c r="AQ1304" s="708"/>
      <c r="AR1304" s="708"/>
      <c r="AS1304" s="708"/>
      <c r="AT1304" s="708"/>
      <c r="AU1304" s="708"/>
      <c r="AV1304" s="708"/>
      <c r="AW1304" s="708"/>
      <c r="AX1304" s="708"/>
      <c r="AY1304" s="708"/>
      <c r="AZ1304" s="708"/>
      <c r="BA1304" s="708"/>
      <c r="BB1304" s="708"/>
      <c r="BC1304" s="708"/>
      <c r="BD1304" s="708"/>
      <c r="BE1304" s="708"/>
      <c r="BF1304" s="708"/>
      <c r="BG1304" s="708"/>
      <c r="BH1304" s="708"/>
      <c r="BI1304" s="708"/>
      <c r="BJ1304" s="708"/>
      <c r="BK1304" s="708"/>
      <c r="BL1304" s="708"/>
      <c r="BM1304" s="708"/>
    </row>
    <row r="1305">
      <c r="A1305" s="704"/>
      <c r="B1305" s="708"/>
      <c r="C1305" s="765"/>
      <c r="D1305" s="708"/>
      <c r="E1305" s="708"/>
      <c r="F1305" s="708"/>
      <c r="G1305" s="708"/>
      <c r="H1305" s="708"/>
      <c r="I1305" s="708"/>
      <c r="J1305" s="708"/>
      <c r="K1305" s="708"/>
      <c r="L1305" s="708"/>
      <c r="M1305" s="708"/>
      <c r="N1305" s="708"/>
      <c r="O1305" s="708"/>
      <c r="P1305" s="708"/>
      <c r="Q1305" s="708"/>
      <c r="R1305" s="708"/>
      <c r="S1305" s="708"/>
      <c r="T1305" s="708"/>
      <c r="U1305" s="708"/>
      <c r="V1305" s="708"/>
      <c r="W1305" s="708"/>
      <c r="X1305" s="708"/>
      <c r="Y1305" s="708"/>
      <c r="Z1305" s="708"/>
      <c r="AA1305" s="708"/>
      <c r="AB1305" s="708"/>
      <c r="AC1305" s="708"/>
      <c r="AD1305" s="708"/>
      <c r="AE1305" s="708"/>
      <c r="AF1305" s="708"/>
      <c r="AG1305" s="708"/>
      <c r="AH1305" s="708"/>
      <c r="AI1305" s="708"/>
      <c r="AJ1305" s="708"/>
      <c r="AK1305" s="708"/>
      <c r="AL1305" s="708"/>
      <c r="AM1305" s="708"/>
      <c r="AN1305" s="708"/>
      <c r="AO1305" s="708"/>
      <c r="AP1305" s="708"/>
      <c r="AQ1305" s="708"/>
      <c r="AR1305" s="708"/>
      <c r="AS1305" s="708"/>
      <c r="AT1305" s="708"/>
      <c r="AU1305" s="708"/>
      <c r="AV1305" s="708"/>
      <c r="AW1305" s="708"/>
      <c r="AX1305" s="708"/>
      <c r="AY1305" s="708"/>
      <c r="AZ1305" s="708"/>
      <c r="BA1305" s="708"/>
      <c r="BB1305" s="708"/>
      <c r="BC1305" s="708"/>
      <c r="BD1305" s="708"/>
      <c r="BE1305" s="708"/>
      <c r="BF1305" s="708"/>
      <c r="BG1305" s="708"/>
      <c r="BH1305" s="708"/>
      <c r="BI1305" s="708"/>
      <c r="BJ1305" s="708"/>
      <c r="BK1305" s="708"/>
      <c r="BL1305" s="708"/>
      <c r="BM1305" s="708"/>
    </row>
    <row r="1306">
      <c r="A1306" s="704"/>
      <c r="B1306" s="708"/>
      <c r="C1306" s="765"/>
      <c r="D1306" s="708"/>
      <c r="E1306" s="708"/>
      <c r="F1306" s="708"/>
      <c r="G1306" s="708"/>
      <c r="H1306" s="708"/>
      <c r="I1306" s="708"/>
      <c r="J1306" s="708"/>
      <c r="K1306" s="708"/>
      <c r="L1306" s="708"/>
      <c r="M1306" s="708"/>
      <c r="N1306" s="708"/>
      <c r="O1306" s="708"/>
      <c r="P1306" s="708"/>
      <c r="Q1306" s="708"/>
      <c r="R1306" s="708"/>
      <c r="S1306" s="708"/>
      <c r="T1306" s="708"/>
      <c r="U1306" s="708"/>
      <c r="V1306" s="708"/>
      <c r="W1306" s="708"/>
      <c r="X1306" s="708"/>
      <c r="Y1306" s="708"/>
      <c r="Z1306" s="708"/>
      <c r="AA1306" s="708"/>
      <c r="AB1306" s="708"/>
      <c r="AC1306" s="708"/>
      <c r="AD1306" s="708"/>
      <c r="AE1306" s="708"/>
      <c r="AF1306" s="708"/>
      <c r="AG1306" s="708"/>
      <c r="AH1306" s="708"/>
      <c r="AI1306" s="708"/>
      <c r="AJ1306" s="708"/>
      <c r="AK1306" s="708"/>
      <c r="AL1306" s="708"/>
      <c r="AM1306" s="708"/>
      <c r="AN1306" s="708"/>
      <c r="AO1306" s="708"/>
      <c r="AP1306" s="708"/>
      <c r="AQ1306" s="708"/>
      <c r="AR1306" s="708"/>
      <c r="AS1306" s="708"/>
      <c r="AT1306" s="708"/>
      <c r="AU1306" s="708"/>
      <c r="AV1306" s="708"/>
      <c r="AW1306" s="708"/>
      <c r="AX1306" s="708"/>
      <c r="AY1306" s="708"/>
      <c r="AZ1306" s="708"/>
      <c r="BA1306" s="708"/>
      <c r="BB1306" s="708"/>
      <c r="BC1306" s="708"/>
      <c r="BD1306" s="708"/>
      <c r="BE1306" s="708"/>
      <c r="BF1306" s="708"/>
      <c r="BG1306" s="708"/>
      <c r="BH1306" s="708"/>
      <c r="BI1306" s="708"/>
      <c r="BJ1306" s="708"/>
      <c r="BK1306" s="708"/>
      <c r="BL1306" s="708"/>
      <c r="BM1306" s="708"/>
    </row>
    <row r="1307">
      <c r="A1307" s="704"/>
      <c r="B1307" s="708"/>
      <c r="C1307" s="765"/>
      <c r="D1307" s="708"/>
      <c r="E1307" s="708"/>
      <c r="F1307" s="708"/>
      <c r="G1307" s="708"/>
      <c r="H1307" s="708"/>
      <c r="I1307" s="708"/>
      <c r="J1307" s="708"/>
      <c r="K1307" s="708"/>
      <c r="L1307" s="708"/>
      <c r="M1307" s="708"/>
      <c r="N1307" s="708"/>
      <c r="O1307" s="708"/>
      <c r="P1307" s="708"/>
      <c r="Q1307" s="708"/>
      <c r="R1307" s="708"/>
      <c r="S1307" s="708"/>
      <c r="T1307" s="708"/>
      <c r="U1307" s="708"/>
      <c r="V1307" s="708"/>
      <c r="W1307" s="708"/>
      <c r="X1307" s="708"/>
      <c r="Y1307" s="708"/>
      <c r="Z1307" s="708"/>
      <c r="AA1307" s="708"/>
      <c r="AB1307" s="708"/>
      <c r="AC1307" s="708"/>
      <c r="AD1307" s="708"/>
      <c r="AE1307" s="708"/>
      <c r="AF1307" s="708"/>
      <c r="AG1307" s="708"/>
      <c r="AH1307" s="708"/>
      <c r="AI1307" s="708"/>
      <c r="AJ1307" s="708"/>
      <c r="AK1307" s="708"/>
      <c r="AL1307" s="708"/>
      <c r="AM1307" s="708"/>
      <c r="AN1307" s="708"/>
      <c r="AO1307" s="708"/>
      <c r="AP1307" s="708"/>
      <c r="AQ1307" s="708"/>
      <c r="AR1307" s="708"/>
      <c r="AS1307" s="708"/>
      <c r="AT1307" s="708"/>
      <c r="AU1307" s="708"/>
      <c r="AV1307" s="708"/>
      <c r="AW1307" s="708"/>
      <c r="AX1307" s="708"/>
      <c r="AY1307" s="708"/>
      <c r="AZ1307" s="708"/>
      <c r="BA1307" s="708"/>
      <c r="BB1307" s="708"/>
      <c r="BC1307" s="708"/>
      <c r="BD1307" s="708"/>
      <c r="BE1307" s="708"/>
      <c r="BF1307" s="708"/>
      <c r="BG1307" s="708"/>
      <c r="BH1307" s="708"/>
      <c r="BI1307" s="708"/>
      <c r="BJ1307" s="708"/>
      <c r="BK1307" s="708"/>
      <c r="BL1307" s="708"/>
      <c r="BM1307" s="708"/>
    </row>
    <row r="1308">
      <c r="A1308" s="704"/>
      <c r="B1308" s="708"/>
      <c r="C1308" s="765"/>
      <c r="D1308" s="708"/>
      <c r="E1308" s="708"/>
      <c r="F1308" s="708"/>
      <c r="G1308" s="708"/>
      <c r="H1308" s="708"/>
      <c r="I1308" s="708"/>
      <c r="J1308" s="708"/>
      <c r="K1308" s="708"/>
      <c r="L1308" s="708"/>
      <c r="M1308" s="708"/>
      <c r="N1308" s="708"/>
      <c r="O1308" s="708"/>
      <c r="P1308" s="708"/>
      <c r="Q1308" s="708"/>
      <c r="R1308" s="708"/>
      <c r="S1308" s="708"/>
      <c r="T1308" s="708"/>
      <c r="U1308" s="708"/>
      <c r="V1308" s="708"/>
      <c r="W1308" s="708"/>
      <c r="X1308" s="708"/>
      <c r="Y1308" s="708"/>
      <c r="Z1308" s="708"/>
      <c r="AA1308" s="708"/>
      <c r="AB1308" s="708"/>
      <c r="AC1308" s="708"/>
      <c r="AD1308" s="708"/>
      <c r="AE1308" s="708"/>
      <c r="AF1308" s="708"/>
      <c r="AG1308" s="708"/>
      <c r="AH1308" s="708"/>
      <c r="AI1308" s="708"/>
      <c r="AJ1308" s="708"/>
      <c r="AK1308" s="708"/>
      <c r="AL1308" s="708"/>
      <c r="AM1308" s="708"/>
      <c r="AN1308" s="708"/>
      <c r="AO1308" s="708"/>
      <c r="AP1308" s="708"/>
      <c r="AQ1308" s="708"/>
      <c r="AR1308" s="708"/>
      <c r="AS1308" s="708"/>
      <c r="AT1308" s="708"/>
      <c r="AU1308" s="708"/>
      <c r="AV1308" s="708"/>
      <c r="AW1308" s="708"/>
      <c r="AX1308" s="708"/>
      <c r="AY1308" s="708"/>
      <c r="AZ1308" s="708"/>
      <c r="BA1308" s="708"/>
      <c r="BB1308" s="708"/>
      <c r="BC1308" s="708"/>
      <c r="BD1308" s="708"/>
      <c r="BE1308" s="708"/>
      <c r="BF1308" s="708"/>
      <c r="BG1308" s="708"/>
      <c r="BH1308" s="708"/>
      <c r="BI1308" s="708"/>
      <c r="BJ1308" s="708"/>
      <c r="BK1308" s="708"/>
      <c r="BL1308" s="708"/>
      <c r="BM1308" s="708"/>
    </row>
    <row r="1309">
      <c r="A1309" s="704"/>
      <c r="B1309" s="708"/>
      <c r="C1309" s="765"/>
      <c r="D1309" s="708"/>
      <c r="E1309" s="708"/>
      <c r="F1309" s="708"/>
      <c r="G1309" s="708"/>
      <c r="H1309" s="708"/>
      <c r="I1309" s="708"/>
      <c r="J1309" s="708"/>
      <c r="K1309" s="708"/>
      <c r="L1309" s="708"/>
      <c r="M1309" s="708"/>
      <c r="N1309" s="708"/>
      <c r="O1309" s="708"/>
      <c r="P1309" s="708"/>
      <c r="Q1309" s="708"/>
      <c r="R1309" s="708"/>
      <c r="S1309" s="708"/>
      <c r="T1309" s="708"/>
      <c r="U1309" s="708"/>
      <c r="V1309" s="708"/>
      <c r="W1309" s="708"/>
      <c r="X1309" s="708"/>
      <c r="Y1309" s="708"/>
      <c r="Z1309" s="708"/>
      <c r="AA1309" s="708"/>
      <c r="AB1309" s="708"/>
      <c r="AC1309" s="708"/>
      <c r="AD1309" s="708"/>
      <c r="AE1309" s="708"/>
      <c r="AF1309" s="708"/>
      <c r="AG1309" s="708"/>
      <c r="AH1309" s="708"/>
      <c r="AI1309" s="708"/>
      <c r="AJ1309" s="708"/>
      <c r="AK1309" s="708"/>
      <c r="AL1309" s="708"/>
      <c r="AM1309" s="708"/>
      <c r="AN1309" s="708"/>
      <c r="AO1309" s="708"/>
      <c r="AP1309" s="708"/>
      <c r="AQ1309" s="708"/>
      <c r="AR1309" s="708"/>
      <c r="AS1309" s="708"/>
      <c r="AT1309" s="708"/>
      <c r="AU1309" s="708"/>
      <c r="AV1309" s="708"/>
      <c r="AW1309" s="708"/>
      <c r="AX1309" s="708"/>
      <c r="AY1309" s="708"/>
      <c r="AZ1309" s="708"/>
      <c r="BA1309" s="708"/>
      <c r="BB1309" s="708"/>
      <c r="BC1309" s="708"/>
      <c r="BD1309" s="708"/>
      <c r="BE1309" s="708"/>
      <c r="BF1309" s="708"/>
      <c r="BG1309" s="708"/>
      <c r="BH1309" s="708"/>
      <c r="BI1309" s="708"/>
      <c r="BJ1309" s="708"/>
      <c r="BK1309" s="708"/>
      <c r="BL1309" s="708"/>
      <c r="BM1309" s="708"/>
    </row>
    <row r="1310">
      <c r="A1310" s="704"/>
      <c r="B1310" s="708"/>
      <c r="C1310" s="765"/>
      <c r="D1310" s="708"/>
      <c r="E1310" s="708"/>
      <c r="F1310" s="708"/>
      <c r="G1310" s="708"/>
      <c r="H1310" s="708"/>
      <c r="I1310" s="708"/>
      <c r="J1310" s="708"/>
      <c r="K1310" s="708"/>
      <c r="L1310" s="708"/>
      <c r="M1310" s="708"/>
      <c r="N1310" s="708"/>
      <c r="O1310" s="708"/>
      <c r="P1310" s="708"/>
      <c r="Q1310" s="708"/>
      <c r="R1310" s="708"/>
      <c r="S1310" s="708"/>
      <c r="T1310" s="708"/>
      <c r="U1310" s="708"/>
      <c r="V1310" s="708"/>
      <c r="W1310" s="708"/>
      <c r="X1310" s="708"/>
      <c r="Y1310" s="708"/>
      <c r="Z1310" s="708"/>
      <c r="AA1310" s="708"/>
      <c r="AB1310" s="708"/>
      <c r="AC1310" s="708"/>
      <c r="AD1310" s="708"/>
      <c r="AE1310" s="708"/>
      <c r="AF1310" s="708"/>
      <c r="AG1310" s="708"/>
      <c r="AH1310" s="708"/>
      <c r="AI1310" s="708"/>
      <c r="AJ1310" s="708"/>
      <c r="AK1310" s="708"/>
      <c r="AL1310" s="708"/>
      <c r="AM1310" s="708"/>
      <c r="AN1310" s="708"/>
      <c r="AO1310" s="708"/>
      <c r="AP1310" s="708"/>
      <c r="AQ1310" s="708"/>
      <c r="AR1310" s="708"/>
      <c r="AS1310" s="708"/>
      <c r="AT1310" s="708"/>
      <c r="AU1310" s="708"/>
      <c r="AV1310" s="708"/>
      <c r="AW1310" s="708"/>
      <c r="AX1310" s="708"/>
      <c r="AY1310" s="708"/>
      <c r="AZ1310" s="708"/>
      <c r="BA1310" s="708"/>
      <c r="BB1310" s="708"/>
      <c r="BC1310" s="708"/>
      <c r="BD1310" s="708"/>
      <c r="BE1310" s="708"/>
      <c r="BF1310" s="708"/>
      <c r="BG1310" s="708"/>
      <c r="BH1310" s="708"/>
      <c r="BI1310" s="708"/>
      <c r="BJ1310" s="708"/>
      <c r="BK1310" s="708"/>
      <c r="BL1310" s="708"/>
      <c r="BM1310" s="708"/>
    </row>
    <row r="1311">
      <c r="A1311" s="704"/>
      <c r="B1311" s="708"/>
      <c r="C1311" s="765"/>
      <c r="D1311" s="708"/>
      <c r="E1311" s="708"/>
      <c r="F1311" s="708"/>
      <c r="G1311" s="708"/>
      <c r="H1311" s="708"/>
      <c r="I1311" s="708"/>
      <c r="J1311" s="708"/>
      <c r="K1311" s="708"/>
      <c r="L1311" s="708"/>
      <c r="M1311" s="708"/>
      <c r="N1311" s="708"/>
      <c r="O1311" s="708"/>
      <c r="P1311" s="708"/>
      <c r="Q1311" s="708"/>
      <c r="R1311" s="708"/>
      <c r="S1311" s="708"/>
      <c r="T1311" s="708"/>
      <c r="U1311" s="708"/>
      <c r="V1311" s="708"/>
      <c r="W1311" s="708"/>
      <c r="X1311" s="708"/>
      <c r="Y1311" s="708"/>
      <c r="Z1311" s="708"/>
      <c r="AA1311" s="708"/>
      <c r="AB1311" s="708"/>
      <c r="AC1311" s="708"/>
      <c r="AD1311" s="708"/>
      <c r="AE1311" s="708"/>
      <c r="AF1311" s="708"/>
      <c r="AG1311" s="708"/>
      <c r="AH1311" s="708"/>
      <c r="AI1311" s="708"/>
      <c r="AJ1311" s="708"/>
      <c r="AK1311" s="708"/>
      <c r="AL1311" s="708"/>
      <c r="AM1311" s="708"/>
      <c r="AN1311" s="708"/>
      <c r="AO1311" s="708"/>
      <c r="AP1311" s="708"/>
      <c r="AQ1311" s="708"/>
      <c r="AR1311" s="708"/>
      <c r="AS1311" s="708"/>
      <c r="AT1311" s="708"/>
      <c r="AU1311" s="708"/>
      <c r="AV1311" s="708"/>
      <c r="AW1311" s="708"/>
      <c r="AX1311" s="708"/>
      <c r="AY1311" s="708"/>
      <c r="AZ1311" s="708"/>
      <c r="BA1311" s="708"/>
      <c r="BB1311" s="708"/>
      <c r="BC1311" s="708"/>
      <c r="BD1311" s="708"/>
      <c r="BE1311" s="708"/>
      <c r="BF1311" s="708"/>
      <c r="BG1311" s="708"/>
      <c r="BH1311" s="708"/>
      <c r="BI1311" s="708"/>
      <c r="BJ1311" s="708"/>
      <c r="BK1311" s="708"/>
      <c r="BL1311" s="708"/>
      <c r="BM1311" s="708"/>
    </row>
    <row r="1312">
      <c r="A1312" s="704"/>
      <c r="B1312" s="708"/>
      <c r="C1312" s="765"/>
      <c r="D1312" s="708"/>
      <c r="E1312" s="708"/>
      <c r="F1312" s="708"/>
      <c r="G1312" s="708"/>
      <c r="H1312" s="708"/>
      <c r="I1312" s="708"/>
      <c r="J1312" s="708"/>
      <c r="K1312" s="708"/>
      <c r="L1312" s="708"/>
      <c r="M1312" s="708"/>
      <c r="N1312" s="708"/>
      <c r="O1312" s="708"/>
      <c r="P1312" s="708"/>
      <c r="Q1312" s="708"/>
      <c r="R1312" s="708"/>
      <c r="S1312" s="708"/>
      <c r="T1312" s="708"/>
      <c r="U1312" s="708"/>
      <c r="V1312" s="708"/>
      <c r="W1312" s="708"/>
      <c r="X1312" s="708"/>
      <c r="Y1312" s="708"/>
      <c r="Z1312" s="708"/>
      <c r="AA1312" s="708"/>
      <c r="AB1312" s="708"/>
      <c r="AC1312" s="708"/>
      <c r="AD1312" s="708"/>
      <c r="AE1312" s="708"/>
      <c r="AF1312" s="708"/>
      <c r="AG1312" s="708"/>
      <c r="AH1312" s="708"/>
      <c r="AI1312" s="708"/>
      <c r="AJ1312" s="708"/>
      <c r="AK1312" s="708"/>
      <c r="AL1312" s="708"/>
      <c r="AM1312" s="708"/>
      <c r="AN1312" s="708"/>
      <c r="AO1312" s="708"/>
      <c r="AP1312" s="708"/>
      <c r="AQ1312" s="708"/>
      <c r="AR1312" s="708"/>
      <c r="AS1312" s="708"/>
      <c r="AT1312" s="708"/>
      <c r="AU1312" s="708"/>
      <c r="AV1312" s="708"/>
      <c r="AW1312" s="708"/>
      <c r="AX1312" s="708"/>
      <c r="AY1312" s="708"/>
      <c r="AZ1312" s="708"/>
      <c r="BA1312" s="708"/>
      <c r="BB1312" s="708"/>
      <c r="BC1312" s="708"/>
      <c r="BD1312" s="708"/>
      <c r="BE1312" s="708"/>
      <c r="BF1312" s="708"/>
      <c r="BG1312" s="708"/>
      <c r="BH1312" s="708"/>
      <c r="BI1312" s="708"/>
      <c r="BJ1312" s="708"/>
      <c r="BK1312" s="708"/>
      <c r="BL1312" s="708"/>
      <c r="BM1312" s="708"/>
    </row>
    <row r="1313">
      <c r="A1313" s="704"/>
      <c r="B1313" s="708"/>
      <c r="C1313" s="765"/>
      <c r="D1313" s="708"/>
      <c r="E1313" s="708"/>
      <c r="F1313" s="708"/>
      <c r="G1313" s="708"/>
      <c r="H1313" s="708"/>
      <c r="I1313" s="708"/>
      <c r="J1313" s="708"/>
      <c r="K1313" s="708"/>
      <c r="L1313" s="708"/>
      <c r="M1313" s="708"/>
      <c r="N1313" s="708"/>
      <c r="O1313" s="708"/>
      <c r="P1313" s="708"/>
      <c r="Q1313" s="708"/>
      <c r="R1313" s="708"/>
      <c r="S1313" s="708"/>
      <c r="T1313" s="708"/>
      <c r="U1313" s="708"/>
      <c r="V1313" s="708"/>
      <c r="W1313" s="708"/>
      <c r="X1313" s="708"/>
      <c r="Y1313" s="708"/>
      <c r="Z1313" s="708"/>
      <c r="AA1313" s="708"/>
      <c r="AB1313" s="708"/>
      <c r="AC1313" s="708"/>
      <c r="AD1313" s="708"/>
      <c r="AE1313" s="708"/>
      <c r="AF1313" s="708"/>
      <c r="AG1313" s="708"/>
      <c r="AH1313" s="708"/>
      <c r="AI1313" s="708"/>
      <c r="AJ1313" s="708"/>
      <c r="AK1313" s="708"/>
      <c r="AL1313" s="708"/>
      <c r="AM1313" s="708"/>
      <c r="AN1313" s="708"/>
      <c r="AO1313" s="708"/>
      <c r="AP1313" s="708"/>
      <c r="AQ1313" s="708"/>
      <c r="AR1313" s="708"/>
      <c r="AS1313" s="708"/>
      <c r="AT1313" s="708"/>
      <c r="AU1313" s="708"/>
      <c r="AV1313" s="708"/>
      <c r="AW1313" s="708"/>
      <c r="AX1313" s="708"/>
      <c r="AY1313" s="708"/>
      <c r="AZ1313" s="708"/>
      <c r="BA1313" s="708"/>
      <c r="BB1313" s="708"/>
      <c r="BC1313" s="708"/>
      <c r="BD1313" s="708"/>
      <c r="BE1313" s="708"/>
      <c r="BF1313" s="708"/>
      <c r="BG1313" s="708"/>
      <c r="BH1313" s="708"/>
      <c r="BI1313" s="708"/>
      <c r="BJ1313" s="708"/>
      <c r="BK1313" s="708"/>
      <c r="BL1313" s="708"/>
      <c r="BM1313" s="708"/>
    </row>
    <row r="1314">
      <c r="A1314" s="704"/>
      <c r="B1314" s="708"/>
      <c r="C1314" s="765"/>
      <c r="D1314" s="708"/>
      <c r="E1314" s="708"/>
      <c r="F1314" s="708"/>
      <c r="G1314" s="708"/>
      <c r="H1314" s="708"/>
      <c r="I1314" s="708"/>
      <c r="J1314" s="708"/>
      <c r="K1314" s="708"/>
      <c r="L1314" s="708"/>
      <c r="M1314" s="708"/>
      <c r="N1314" s="708"/>
      <c r="O1314" s="708"/>
      <c r="P1314" s="708"/>
      <c r="Q1314" s="708"/>
      <c r="R1314" s="708"/>
      <c r="S1314" s="708"/>
      <c r="T1314" s="708"/>
      <c r="U1314" s="708"/>
      <c r="V1314" s="708"/>
      <c r="W1314" s="708"/>
      <c r="X1314" s="708"/>
      <c r="Y1314" s="708"/>
      <c r="Z1314" s="708"/>
      <c r="AA1314" s="708"/>
      <c r="AB1314" s="708"/>
      <c r="AC1314" s="708"/>
      <c r="AD1314" s="708"/>
      <c r="AE1314" s="708"/>
      <c r="AF1314" s="708"/>
      <c r="AG1314" s="708"/>
      <c r="AH1314" s="708"/>
      <c r="AI1314" s="708"/>
      <c r="AJ1314" s="708"/>
      <c r="AK1314" s="708"/>
      <c r="AL1314" s="708"/>
      <c r="AM1314" s="708"/>
      <c r="AN1314" s="708"/>
      <c r="AO1314" s="708"/>
      <c r="AP1314" s="708"/>
      <c r="AQ1314" s="708"/>
      <c r="AR1314" s="708"/>
      <c r="AS1314" s="708"/>
      <c r="AT1314" s="708"/>
      <c r="AU1314" s="708"/>
      <c r="AV1314" s="708"/>
      <c r="AW1314" s="708"/>
      <c r="AX1314" s="708"/>
      <c r="AY1314" s="708"/>
      <c r="AZ1314" s="708"/>
      <c r="BA1314" s="708"/>
      <c r="BB1314" s="708"/>
      <c r="BC1314" s="708"/>
      <c r="BD1314" s="708"/>
      <c r="BE1314" s="708"/>
      <c r="BF1314" s="708"/>
      <c r="BG1314" s="708"/>
      <c r="BH1314" s="708"/>
      <c r="BI1314" s="708"/>
      <c r="BJ1314" s="708"/>
      <c r="BK1314" s="708"/>
      <c r="BL1314" s="708"/>
      <c r="BM1314" s="708"/>
    </row>
    <row r="1315">
      <c r="A1315" s="704"/>
      <c r="B1315" s="708"/>
      <c r="C1315" s="765"/>
      <c r="D1315" s="708"/>
      <c r="E1315" s="708"/>
      <c r="F1315" s="708"/>
      <c r="G1315" s="708"/>
      <c r="H1315" s="708"/>
      <c r="I1315" s="708"/>
      <c r="J1315" s="708"/>
      <c r="K1315" s="708"/>
      <c r="L1315" s="708"/>
      <c r="M1315" s="708"/>
      <c r="N1315" s="708"/>
      <c r="O1315" s="708"/>
      <c r="P1315" s="708"/>
      <c r="Q1315" s="708"/>
      <c r="R1315" s="708"/>
      <c r="S1315" s="708"/>
      <c r="T1315" s="708"/>
      <c r="U1315" s="708"/>
      <c r="V1315" s="708"/>
      <c r="W1315" s="708"/>
      <c r="X1315" s="708"/>
      <c r="Y1315" s="708"/>
      <c r="Z1315" s="708"/>
      <c r="AA1315" s="708"/>
      <c r="AB1315" s="708"/>
      <c r="AC1315" s="708"/>
      <c r="AD1315" s="708"/>
      <c r="AE1315" s="708"/>
      <c r="AF1315" s="708"/>
      <c r="AG1315" s="708"/>
      <c r="AH1315" s="708"/>
      <c r="AI1315" s="708"/>
      <c r="AJ1315" s="708"/>
      <c r="AK1315" s="708"/>
      <c r="AL1315" s="708"/>
      <c r="AM1315" s="708"/>
      <c r="AN1315" s="708"/>
      <c r="AO1315" s="708"/>
      <c r="AP1315" s="708"/>
      <c r="AQ1315" s="708"/>
      <c r="AR1315" s="708"/>
      <c r="AS1315" s="708"/>
      <c r="AT1315" s="708"/>
      <c r="AU1315" s="708"/>
      <c r="AV1315" s="708"/>
      <c r="AW1315" s="708"/>
      <c r="AX1315" s="708"/>
      <c r="AY1315" s="708"/>
      <c r="AZ1315" s="708"/>
      <c r="BA1315" s="708"/>
      <c r="BB1315" s="708"/>
      <c r="BC1315" s="708"/>
      <c r="BD1315" s="708"/>
      <c r="BE1315" s="708"/>
      <c r="BF1315" s="708"/>
      <c r="BG1315" s="708"/>
      <c r="BH1315" s="708"/>
      <c r="BI1315" s="708"/>
      <c r="BJ1315" s="708"/>
      <c r="BK1315" s="708"/>
      <c r="BL1315" s="708"/>
      <c r="BM1315" s="708"/>
    </row>
    <row r="1316">
      <c r="A1316" s="704"/>
      <c r="B1316" s="708"/>
      <c r="C1316" s="765"/>
      <c r="D1316" s="708"/>
      <c r="E1316" s="708"/>
      <c r="F1316" s="708"/>
      <c r="G1316" s="708"/>
      <c r="H1316" s="708"/>
      <c r="I1316" s="708"/>
      <c r="J1316" s="708"/>
      <c r="K1316" s="708"/>
      <c r="L1316" s="708"/>
      <c r="M1316" s="708"/>
      <c r="N1316" s="708"/>
      <c r="O1316" s="708"/>
      <c r="P1316" s="708"/>
      <c r="Q1316" s="708"/>
      <c r="R1316" s="708"/>
      <c r="S1316" s="708"/>
      <c r="T1316" s="708"/>
      <c r="U1316" s="708"/>
      <c r="V1316" s="708"/>
      <c r="W1316" s="708"/>
      <c r="X1316" s="708"/>
      <c r="Y1316" s="708"/>
      <c r="Z1316" s="708"/>
      <c r="AA1316" s="708"/>
      <c r="AB1316" s="708"/>
      <c r="AC1316" s="708"/>
      <c r="AD1316" s="708"/>
      <c r="AE1316" s="708"/>
      <c r="AF1316" s="708"/>
      <c r="AG1316" s="708"/>
      <c r="AH1316" s="708"/>
      <c r="AI1316" s="708"/>
      <c r="AJ1316" s="708"/>
      <c r="AK1316" s="708"/>
      <c r="AL1316" s="708"/>
      <c r="AM1316" s="708"/>
      <c r="AN1316" s="708"/>
      <c r="AO1316" s="708"/>
      <c r="AP1316" s="708"/>
      <c r="AQ1316" s="708"/>
      <c r="AR1316" s="708"/>
      <c r="AS1316" s="708"/>
      <c r="AT1316" s="708"/>
      <c r="AU1316" s="708"/>
      <c r="AV1316" s="708"/>
      <c r="AW1316" s="708"/>
      <c r="AX1316" s="708"/>
      <c r="AY1316" s="708"/>
      <c r="AZ1316" s="708"/>
      <c r="BA1316" s="708"/>
      <c r="BB1316" s="708"/>
      <c r="BC1316" s="708"/>
      <c r="BD1316" s="708"/>
      <c r="BE1316" s="708"/>
      <c r="BF1316" s="708"/>
      <c r="BG1316" s="708"/>
      <c r="BH1316" s="708"/>
      <c r="BI1316" s="708"/>
      <c r="BJ1316" s="708"/>
      <c r="BK1316" s="708"/>
      <c r="BL1316" s="708"/>
      <c r="BM1316" s="708"/>
    </row>
    <row r="1317">
      <c r="A1317" s="704"/>
      <c r="B1317" s="708"/>
      <c r="C1317" s="765"/>
      <c r="D1317" s="708"/>
      <c r="E1317" s="708"/>
      <c r="F1317" s="708"/>
      <c r="G1317" s="708"/>
      <c r="H1317" s="708"/>
      <c r="I1317" s="708"/>
      <c r="J1317" s="708"/>
      <c r="K1317" s="708"/>
      <c r="L1317" s="708"/>
      <c r="M1317" s="708"/>
      <c r="N1317" s="708"/>
      <c r="O1317" s="708"/>
      <c r="P1317" s="708"/>
      <c r="Q1317" s="708"/>
      <c r="R1317" s="708"/>
      <c r="S1317" s="708"/>
      <c r="T1317" s="708"/>
      <c r="U1317" s="708"/>
      <c r="V1317" s="708"/>
      <c r="W1317" s="708"/>
      <c r="X1317" s="708"/>
      <c r="Y1317" s="708"/>
      <c r="Z1317" s="708"/>
      <c r="AA1317" s="708"/>
      <c r="AB1317" s="708"/>
      <c r="AC1317" s="708"/>
      <c r="AD1317" s="708"/>
      <c r="AE1317" s="708"/>
      <c r="AF1317" s="708"/>
      <c r="AG1317" s="708"/>
      <c r="AH1317" s="708"/>
      <c r="AI1317" s="708"/>
      <c r="AJ1317" s="708"/>
      <c r="AK1317" s="708"/>
      <c r="AL1317" s="708"/>
      <c r="AM1317" s="708"/>
      <c r="AN1317" s="708"/>
      <c r="AO1317" s="708"/>
      <c r="AP1317" s="708"/>
      <c r="AQ1317" s="708"/>
      <c r="AR1317" s="708"/>
      <c r="AS1317" s="708"/>
      <c r="AT1317" s="708"/>
      <c r="AU1317" s="708"/>
      <c r="AV1317" s="708"/>
      <c r="AW1317" s="708"/>
      <c r="AX1317" s="708"/>
      <c r="AY1317" s="708"/>
      <c r="AZ1317" s="708"/>
      <c r="BA1317" s="708"/>
      <c r="BB1317" s="708"/>
      <c r="BC1317" s="708"/>
      <c r="BD1317" s="708"/>
      <c r="BE1317" s="708"/>
      <c r="BF1317" s="708"/>
      <c r="BG1317" s="708"/>
      <c r="BH1317" s="708"/>
      <c r="BI1317" s="708"/>
      <c r="BJ1317" s="708"/>
      <c r="BK1317" s="708"/>
      <c r="BL1317" s="708"/>
      <c r="BM1317" s="708"/>
    </row>
    <row r="1318">
      <c r="A1318" s="704"/>
      <c r="B1318" s="708"/>
      <c r="C1318" s="765"/>
      <c r="D1318" s="708"/>
      <c r="E1318" s="708"/>
      <c r="F1318" s="708"/>
      <c r="G1318" s="708"/>
      <c r="H1318" s="708"/>
      <c r="I1318" s="708"/>
      <c r="J1318" s="708"/>
      <c r="K1318" s="708"/>
      <c r="L1318" s="708"/>
      <c r="M1318" s="708"/>
      <c r="N1318" s="708"/>
      <c r="O1318" s="708"/>
      <c r="P1318" s="708"/>
      <c r="Q1318" s="708"/>
      <c r="R1318" s="708"/>
      <c r="S1318" s="708"/>
      <c r="T1318" s="708"/>
      <c r="U1318" s="708"/>
      <c r="V1318" s="708"/>
      <c r="W1318" s="708"/>
      <c r="X1318" s="708"/>
      <c r="Y1318" s="708"/>
      <c r="Z1318" s="708"/>
      <c r="AA1318" s="708"/>
      <c r="AB1318" s="708"/>
      <c r="AC1318" s="708"/>
      <c r="AD1318" s="708"/>
      <c r="AE1318" s="708"/>
      <c r="AF1318" s="708"/>
      <c r="AG1318" s="708"/>
      <c r="AH1318" s="708"/>
      <c r="AI1318" s="708"/>
      <c r="AJ1318" s="708"/>
      <c r="AK1318" s="708"/>
      <c r="AL1318" s="708"/>
      <c r="AM1318" s="708"/>
      <c r="AN1318" s="708"/>
      <c r="AO1318" s="708"/>
      <c r="AP1318" s="708"/>
      <c r="AQ1318" s="708"/>
      <c r="AR1318" s="708"/>
      <c r="AS1318" s="708"/>
      <c r="AT1318" s="708"/>
      <c r="AU1318" s="708"/>
      <c r="AV1318" s="708"/>
      <c r="AW1318" s="708"/>
      <c r="AX1318" s="708"/>
      <c r="AY1318" s="708"/>
      <c r="AZ1318" s="708"/>
      <c r="BA1318" s="708"/>
      <c r="BB1318" s="708"/>
      <c r="BC1318" s="708"/>
      <c r="BD1318" s="708"/>
      <c r="BE1318" s="708"/>
      <c r="BF1318" s="708"/>
      <c r="BG1318" s="708"/>
      <c r="BH1318" s="708"/>
      <c r="BI1318" s="708"/>
      <c r="BJ1318" s="708"/>
      <c r="BK1318" s="708"/>
      <c r="BL1318" s="708"/>
      <c r="BM1318" s="708"/>
    </row>
    <row r="1319">
      <c r="A1319" s="704"/>
      <c r="B1319" s="708"/>
      <c r="C1319" s="765"/>
      <c r="D1319" s="708"/>
      <c r="E1319" s="708"/>
      <c r="F1319" s="708"/>
      <c r="G1319" s="708"/>
      <c r="H1319" s="708"/>
      <c r="I1319" s="708"/>
      <c r="J1319" s="708"/>
      <c r="K1319" s="708"/>
      <c r="L1319" s="708"/>
      <c r="M1319" s="708"/>
      <c r="N1319" s="708"/>
      <c r="O1319" s="708"/>
      <c r="P1319" s="708"/>
      <c r="Q1319" s="708"/>
      <c r="R1319" s="708"/>
      <c r="S1319" s="708"/>
      <c r="T1319" s="708"/>
      <c r="U1319" s="708"/>
      <c r="V1319" s="708"/>
      <c r="W1319" s="708"/>
      <c r="X1319" s="708"/>
      <c r="Y1319" s="708"/>
      <c r="Z1319" s="708"/>
      <c r="AA1319" s="708"/>
      <c r="AB1319" s="708"/>
      <c r="AC1319" s="708"/>
      <c r="AD1319" s="708"/>
      <c r="AE1319" s="708"/>
      <c r="AF1319" s="708"/>
      <c r="AG1319" s="708"/>
      <c r="AH1319" s="708"/>
      <c r="AI1319" s="708"/>
      <c r="AJ1319" s="708"/>
      <c r="AK1319" s="708"/>
      <c r="AL1319" s="708"/>
      <c r="AM1319" s="708"/>
      <c r="AN1319" s="708"/>
      <c r="AO1319" s="708"/>
      <c r="AP1319" s="708"/>
      <c r="AQ1319" s="708"/>
      <c r="AR1319" s="708"/>
      <c r="AS1319" s="708"/>
      <c r="AT1319" s="708"/>
      <c r="AU1319" s="708"/>
      <c r="AV1319" s="708"/>
      <c r="AW1319" s="708"/>
      <c r="AX1319" s="708"/>
      <c r="AY1319" s="708"/>
      <c r="AZ1319" s="708"/>
      <c r="BA1319" s="708"/>
      <c r="BB1319" s="708"/>
      <c r="BC1319" s="708"/>
      <c r="BD1319" s="708"/>
      <c r="BE1319" s="708"/>
      <c r="BF1319" s="708"/>
      <c r="BG1319" s="708"/>
      <c r="BH1319" s="708"/>
      <c r="BI1319" s="708"/>
      <c r="BJ1319" s="708"/>
      <c r="BK1319" s="708"/>
      <c r="BL1319" s="708"/>
      <c r="BM1319" s="708"/>
    </row>
    <row r="1320">
      <c r="A1320" s="704"/>
      <c r="B1320" s="708"/>
      <c r="C1320" s="765"/>
      <c r="D1320" s="708"/>
      <c r="E1320" s="708"/>
      <c r="F1320" s="708"/>
      <c r="G1320" s="708"/>
      <c r="H1320" s="708"/>
      <c r="I1320" s="708"/>
      <c r="J1320" s="708"/>
      <c r="K1320" s="708"/>
      <c r="L1320" s="708"/>
      <c r="M1320" s="708"/>
      <c r="N1320" s="708"/>
      <c r="O1320" s="708"/>
      <c r="P1320" s="708"/>
      <c r="Q1320" s="708"/>
      <c r="R1320" s="708"/>
      <c r="S1320" s="708"/>
      <c r="T1320" s="708"/>
      <c r="U1320" s="708"/>
      <c r="V1320" s="708"/>
      <c r="W1320" s="708"/>
      <c r="X1320" s="708"/>
      <c r="Y1320" s="708"/>
      <c r="Z1320" s="708"/>
      <c r="AA1320" s="708"/>
      <c r="AB1320" s="708"/>
      <c r="AC1320" s="708"/>
      <c r="AD1320" s="708"/>
      <c r="AE1320" s="708"/>
      <c r="AF1320" s="708"/>
      <c r="AG1320" s="708"/>
      <c r="AH1320" s="708"/>
      <c r="AI1320" s="708"/>
      <c r="AJ1320" s="708"/>
      <c r="AK1320" s="708"/>
      <c r="AL1320" s="708"/>
      <c r="AM1320" s="708"/>
      <c r="AN1320" s="708"/>
      <c r="AO1320" s="708"/>
      <c r="AP1320" s="708"/>
      <c r="AQ1320" s="708"/>
      <c r="AR1320" s="708"/>
      <c r="AS1320" s="708"/>
      <c r="AT1320" s="708"/>
      <c r="AU1320" s="708"/>
      <c r="AV1320" s="708"/>
      <c r="AW1320" s="708"/>
      <c r="AX1320" s="708"/>
      <c r="AY1320" s="708"/>
      <c r="AZ1320" s="708"/>
      <c r="BA1320" s="708"/>
      <c r="BB1320" s="708"/>
      <c r="BC1320" s="708"/>
      <c r="BD1320" s="708"/>
      <c r="BE1320" s="708"/>
      <c r="BF1320" s="708"/>
      <c r="BG1320" s="708"/>
      <c r="BH1320" s="708"/>
      <c r="BI1320" s="708"/>
      <c r="BJ1320" s="708"/>
      <c r="BK1320" s="708"/>
      <c r="BL1320" s="708"/>
      <c r="BM1320" s="708"/>
    </row>
    <row r="1321">
      <c r="A1321" s="704"/>
      <c r="B1321" s="708"/>
      <c r="C1321" s="765"/>
      <c r="D1321" s="708"/>
      <c r="E1321" s="708"/>
      <c r="F1321" s="708"/>
      <c r="G1321" s="708"/>
      <c r="H1321" s="708"/>
      <c r="I1321" s="708"/>
      <c r="J1321" s="708"/>
      <c r="K1321" s="708"/>
      <c r="L1321" s="708"/>
      <c r="M1321" s="708"/>
      <c r="N1321" s="708"/>
      <c r="O1321" s="708"/>
      <c r="P1321" s="708"/>
      <c r="Q1321" s="708"/>
      <c r="R1321" s="708"/>
      <c r="S1321" s="708"/>
      <c r="T1321" s="708"/>
      <c r="U1321" s="708"/>
      <c r="V1321" s="708"/>
      <c r="W1321" s="708"/>
      <c r="X1321" s="708"/>
      <c r="Y1321" s="708"/>
      <c r="Z1321" s="708"/>
      <c r="AA1321" s="708"/>
      <c r="AB1321" s="708"/>
      <c r="AC1321" s="708"/>
      <c r="AD1321" s="708"/>
      <c r="AE1321" s="708"/>
      <c r="AF1321" s="708"/>
      <c r="AG1321" s="708"/>
      <c r="AH1321" s="708"/>
      <c r="AI1321" s="708"/>
      <c r="AJ1321" s="708"/>
      <c r="AK1321" s="708"/>
      <c r="AL1321" s="708"/>
      <c r="AM1321" s="708"/>
      <c r="AN1321" s="708"/>
      <c r="AO1321" s="708"/>
      <c r="AP1321" s="708"/>
      <c r="AQ1321" s="708"/>
      <c r="AR1321" s="708"/>
      <c r="AS1321" s="708"/>
      <c r="AT1321" s="708"/>
      <c r="AU1321" s="708"/>
      <c r="AV1321" s="708"/>
      <c r="AW1321" s="708"/>
      <c r="AX1321" s="708"/>
      <c r="AY1321" s="708"/>
      <c r="AZ1321" s="708"/>
      <c r="BA1321" s="708"/>
      <c r="BB1321" s="708"/>
      <c r="BC1321" s="708"/>
      <c r="BD1321" s="708"/>
      <c r="BE1321" s="708"/>
      <c r="BF1321" s="708"/>
      <c r="BG1321" s="708"/>
      <c r="BH1321" s="708"/>
      <c r="BI1321" s="708"/>
      <c r="BJ1321" s="708"/>
      <c r="BK1321" s="708"/>
      <c r="BL1321" s="708"/>
      <c r="BM1321" s="708"/>
    </row>
    <row r="1322">
      <c r="A1322" s="704"/>
      <c r="B1322" s="708"/>
      <c r="C1322" s="765"/>
      <c r="D1322" s="708"/>
      <c r="E1322" s="708"/>
      <c r="F1322" s="708"/>
      <c r="G1322" s="708"/>
      <c r="H1322" s="708"/>
      <c r="I1322" s="708"/>
      <c r="J1322" s="708"/>
      <c r="K1322" s="708"/>
      <c r="L1322" s="708"/>
      <c r="M1322" s="708"/>
      <c r="N1322" s="708"/>
      <c r="O1322" s="708"/>
      <c r="P1322" s="708"/>
      <c r="Q1322" s="708"/>
      <c r="R1322" s="708"/>
      <c r="S1322" s="708"/>
      <c r="T1322" s="708"/>
      <c r="U1322" s="708"/>
      <c r="V1322" s="708"/>
      <c r="W1322" s="708"/>
      <c r="X1322" s="708"/>
      <c r="Y1322" s="708"/>
      <c r="Z1322" s="708"/>
      <c r="AA1322" s="708"/>
      <c r="AB1322" s="708"/>
      <c r="AC1322" s="708"/>
      <c r="AD1322" s="708"/>
      <c r="AE1322" s="708"/>
      <c r="AF1322" s="708"/>
      <c r="AG1322" s="708"/>
      <c r="AH1322" s="708"/>
      <c r="AI1322" s="708"/>
      <c r="AJ1322" s="708"/>
      <c r="AK1322" s="708"/>
      <c r="AL1322" s="708"/>
      <c r="AM1322" s="708"/>
      <c r="AN1322" s="708"/>
      <c r="AO1322" s="708"/>
      <c r="AP1322" s="708"/>
      <c r="AQ1322" s="708"/>
      <c r="AR1322" s="708"/>
      <c r="AS1322" s="708"/>
      <c r="AT1322" s="708"/>
      <c r="AU1322" s="708"/>
      <c r="AV1322" s="708"/>
      <c r="AW1322" s="708"/>
      <c r="AX1322" s="708"/>
      <c r="AY1322" s="708"/>
      <c r="AZ1322" s="708"/>
      <c r="BA1322" s="708"/>
      <c r="BB1322" s="708"/>
      <c r="BC1322" s="708"/>
      <c r="BD1322" s="708"/>
      <c r="BE1322" s="708"/>
      <c r="BF1322" s="708"/>
      <c r="BG1322" s="708"/>
      <c r="BH1322" s="708"/>
      <c r="BI1322" s="708"/>
      <c r="BJ1322" s="708"/>
      <c r="BK1322" s="708"/>
      <c r="BL1322" s="708"/>
      <c r="BM1322" s="708"/>
    </row>
    <row r="1323">
      <c r="A1323" s="704"/>
      <c r="B1323" s="708"/>
      <c r="C1323" s="765"/>
      <c r="D1323" s="708"/>
      <c r="E1323" s="708"/>
      <c r="F1323" s="708"/>
      <c r="G1323" s="708"/>
      <c r="H1323" s="708"/>
      <c r="I1323" s="708"/>
      <c r="J1323" s="708"/>
      <c r="K1323" s="708"/>
      <c r="L1323" s="708"/>
      <c r="M1323" s="708"/>
      <c r="N1323" s="708"/>
      <c r="O1323" s="708"/>
      <c r="P1323" s="708"/>
      <c r="Q1323" s="708"/>
      <c r="R1323" s="708"/>
      <c r="S1323" s="708"/>
      <c r="T1323" s="708"/>
      <c r="U1323" s="708"/>
      <c r="V1323" s="708"/>
      <c r="W1323" s="708"/>
      <c r="X1323" s="708"/>
      <c r="Y1323" s="708"/>
      <c r="Z1323" s="708"/>
      <c r="AA1323" s="708"/>
      <c r="AB1323" s="708"/>
      <c r="AC1323" s="708"/>
      <c r="AD1323" s="708"/>
      <c r="AE1323" s="708"/>
      <c r="AF1323" s="708"/>
      <c r="AG1323" s="708"/>
      <c r="AH1323" s="708"/>
      <c r="AI1323" s="708"/>
      <c r="AJ1323" s="708"/>
      <c r="AK1323" s="708"/>
      <c r="AL1323" s="708"/>
      <c r="AM1323" s="708"/>
      <c r="AN1323" s="708"/>
      <c r="AO1323" s="708"/>
      <c r="AP1323" s="708"/>
      <c r="AQ1323" s="708"/>
      <c r="AR1323" s="708"/>
      <c r="AS1323" s="708"/>
      <c r="AT1323" s="708"/>
      <c r="AU1323" s="708"/>
      <c r="AV1323" s="708"/>
      <c r="AW1323" s="708"/>
      <c r="AX1323" s="708"/>
      <c r="AY1323" s="708"/>
      <c r="AZ1323" s="708"/>
      <c r="BA1323" s="708"/>
      <c r="BB1323" s="708"/>
      <c r="BC1323" s="708"/>
      <c r="BD1323" s="708"/>
      <c r="BE1323" s="708"/>
      <c r="BF1323" s="708"/>
      <c r="BG1323" s="708"/>
      <c r="BH1323" s="708"/>
      <c r="BI1323" s="708"/>
      <c r="BJ1323" s="708"/>
      <c r="BK1323" s="708"/>
      <c r="BL1323" s="708"/>
      <c r="BM1323" s="708"/>
    </row>
    <row r="1324">
      <c r="A1324" s="704"/>
      <c r="B1324" s="708"/>
      <c r="C1324" s="765"/>
      <c r="D1324" s="708"/>
      <c r="E1324" s="708"/>
      <c r="F1324" s="708"/>
      <c r="G1324" s="708"/>
      <c r="H1324" s="708"/>
      <c r="I1324" s="708"/>
      <c r="J1324" s="708"/>
      <c r="K1324" s="708"/>
      <c r="L1324" s="708"/>
      <c r="M1324" s="708"/>
      <c r="N1324" s="708"/>
      <c r="O1324" s="708"/>
      <c r="P1324" s="708"/>
      <c r="Q1324" s="708"/>
      <c r="R1324" s="708"/>
      <c r="S1324" s="708"/>
      <c r="T1324" s="708"/>
      <c r="U1324" s="708"/>
      <c r="V1324" s="708"/>
      <c r="W1324" s="708"/>
      <c r="X1324" s="708"/>
      <c r="Y1324" s="708"/>
      <c r="Z1324" s="708"/>
      <c r="AA1324" s="708"/>
      <c r="AB1324" s="708"/>
      <c r="AC1324" s="708"/>
      <c r="AD1324" s="708"/>
      <c r="AE1324" s="708"/>
      <c r="AF1324" s="708"/>
      <c r="AG1324" s="708"/>
      <c r="AH1324" s="708"/>
      <c r="AI1324" s="708"/>
      <c r="AJ1324" s="708"/>
      <c r="AK1324" s="708"/>
      <c r="AL1324" s="708"/>
      <c r="AM1324" s="708"/>
      <c r="AN1324" s="708"/>
      <c r="AO1324" s="708"/>
      <c r="AP1324" s="708"/>
      <c r="AQ1324" s="708"/>
      <c r="AR1324" s="708"/>
      <c r="AS1324" s="708"/>
      <c r="AT1324" s="708"/>
      <c r="AU1324" s="708"/>
      <c r="AV1324" s="708"/>
      <c r="AW1324" s="708"/>
      <c r="AX1324" s="708"/>
      <c r="AY1324" s="708"/>
      <c r="AZ1324" s="708"/>
      <c r="BA1324" s="708"/>
      <c r="BB1324" s="708"/>
      <c r="BC1324" s="708"/>
      <c r="BD1324" s="708"/>
      <c r="BE1324" s="708"/>
      <c r="BF1324" s="708"/>
      <c r="BG1324" s="708"/>
      <c r="BH1324" s="708"/>
      <c r="BI1324" s="708"/>
      <c r="BJ1324" s="708"/>
      <c r="BK1324" s="708"/>
      <c r="BL1324" s="708"/>
      <c r="BM1324" s="708"/>
    </row>
    <row r="1325">
      <c r="A1325" s="704"/>
      <c r="B1325" s="708"/>
      <c r="C1325" s="765"/>
      <c r="D1325" s="708"/>
      <c r="E1325" s="708"/>
      <c r="F1325" s="708"/>
      <c r="G1325" s="708"/>
      <c r="H1325" s="708"/>
      <c r="I1325" s="708"/>
      <c r="J1325" s="708"/>
      <c r="K1325" s="708"/>
      <c r="L1325" s="708"/>
      <c r="M1325" s="708"/>
      <c r="N1325" s="708"/>
      <c r="O1325" s="708"/>
      <c r="P1325" s="708"/>
      <c r="Q1325" s="708"/>
      <c r="R1325" s="708"/>
      <c r="S1325" s="708"/>
      <c r="T1325" s="708"/>
      <c r="U1325" s="708"/>
      <c r="V1325" s="708"/>
      <c r="W1325" s="708"/>
      <c r="X1325" s="708"/>
      <c r="Y1325" s="708"/>
      <c r="Z1325" s="708"/>
      <c r="AA1325" s="708"/>
      <c r="AB1325" s="708"/>
      <c r="AC1325" s="708"/>
      <c r="AD1325" s="708"/>
      <c r="AE1325" s="708"/>
      <c r="AF1325" s="708"/>
      <c r="AG1325" s="708"/>
      <c r="AH1325" s="708"/>
      <c r="AI1325" s="708"/>
      <c r="AJ1325" s="708"/>
      <c r="AK1325" s="708"/>
      <c r="AL1325" s="708"/>
      <c r="AM1325" s="708"/>
      <c r="AN1325" s="708"/>
      <c r="AO1325" s="708"/>
      <c r="AP1325" s="708"/>
      <c r="AQ1325" s="708"/>
      <c r="AR1325" s="708"/>
      <c r="AS1325" s="708"/>
      <c r="AT1325" s="708"/>
      <c r="AU1325" s="708"/>
      <c r="AV1325" s="708"/>
      <c r="AW1325" s="708"/>
      <c r="AX1325" s="708"/>
      <c r="AY1325" s="708"/>
      <c r="AZ1325" s="708"/>
      <c r="BA1325" s="708"/>
      <c r="BB1325" s="708"/>
      <c r="BC1325" s="708"/>
      <c r="BD1325" s="708"/>
      <c r="BE1325" s="708"/>
      <c r="BF1325" s="708"/>
      <c r="BG1325" s="708"/>
      <c r="BH1325" s="708"/>
      <c r="BI1325" s="708"/>
      <c r="BJ1325" s="708"/>
      <c r="BK1325" s="708"/>
      <c r="BL1325" s="708"/>
      <c r="BM1325" s="708"/>
    </row>
    <row r="1326">
      <c r="A1326" s="704"/>
      <c r="B1326" s="708"/>
      <c r="C1326" s="765"/>
      <c r="D1326" s="708"/>
      <c r="E1326" s="708"/>
      <c r="F1326" s="708"/>
      <c r="G1326" s="708"/>
      <c r="H1326" s="708"/>
      <c r="I1326" s="708"/>
      <c r="J1326" s="708"/>
      <c r="K1326" s="708"/>
      <c r="L1326" s="708"/>
      <c r="M1326" s="708"/>
      <c r="N1326" s="708"/>
      <c r="O1326" s="708"/>
      <c r="P1326" s="708"/>
      <c r="Q1326" s="708"/>
      <c r="R1326" s="708"/>
      <c r="S1326" s="708"/>
      <c r="T1326" s="708"/>
      <c r="U1326" s="708"/>
      <c r="V1326" s="708"/>
      <c r="W1326" s="708"/>
      <c r="X1326" s="708"/>
      <c r="Y1326" s="708"/>
      <c r="Z1326" s="708"/>
      <c r="AA1326" s="708"/>
      <c r="AB1326" s="708"/>
      <c r="AC1326" s="708"/>
      <c r="AD1326" s="708"/>
      <c r="AE1326" s="708"/>
      <c r="AF1326" s="708"/>
      <c r="AG1326" s="708"/>
      <c r="AH1326" s="708"/>
      <c r="AI1326" s="708"/>
      <c r="AJ1326" s="708"/>
      <c r="AK1326" s="708"/>
      <c r="AL1326" s="708"/>
      <c r="AM1326" s="708"/>
      <c r="AN1326" s="708"/>
      <c r="AO1326" s="708"/>
      <c r="AP1326" s="708"/>
      <c r="AQ1326" s="708"/>
      <c r="AR1326" s="708"/>
      <c r="AS1326" s="708"/>
      <c r="AT1326" s="708"/>
      <c r="AU1326" s="708"/>
      <c r="AV1326" s="708"/>
      <c r="AW1326" s="708"/>
      <c r="AX1326" s="708"/>
      <c r="AY1326" s="708"/>
      <c r="AZ1326" s="708"/>
      <c r="BA1326" s="708"/>
      <c r="BB1326" s="708"/>
      <c r="BC1326" s="708"/>
      <c r="BD1326" s="708"/>
      <c r="BE1326" s="708"/>
      <c r="BF1326" s="708"/>
      <c r="BG1326" s="708"/>
      <c r="BH1326" s="708"/>
      <c r="BI1326" s="708"/>
      <c r="BJ1326" s="708"/>
      <c r="BK1326" s="708"/>
      <c r="BL1326" s="708"/>
      <c r="BM1326" s="708"/>
    </row>
    <row r="1327">
      <c r="A1327" s="704"/>
      <c r="B1327" s="708"/>
      <c r="C1327" s="765"/>
      <c r="D1327" s="708"/>
      <c r="E1327" s="708"/>
      <c r="F1327" s="708"/>
      <c r="G1327" s="708"/>
      <c r="H1327" s="708"/>
      <c r="I1327" s="708"/>
      <c r="J1327" s="708"/>
      <c r="K1327" s="708"/>
      <c r="L1327" s="708"/>
      <c r="M1327" s="708"/>
      <c r="N1327" s="708"/>
      <c r="O1327" s="708"/>
      <c r="P1327" s="708"/>
      <c r="Q1327" s="708"/>
      <c r="R1327" s="708"/>
      <c r="S1327" s="708"/>
      <c r="T1327" s="708"/>
      <c r="U1327" s="708"/>
      <c r="V1327" s="708"/>
      <c r="W1327" s="708"/>
      <c r="X1327" s="708"/>
      <c r="Y1327" s="708"/>
      <c r="Z1327" s="708"/>
      <c r="AA1327" s="708"/>
      <c r="AB1327" s="708"/>
      <c r="AC1327" s="708"/>
      <c r="AD1327" s="708"/>
      <c r="AE1327" s="708"/>
      <c r="AF1327" s="708"/>
      <c r="AG1327" s="708"/>
      <c r="AH1327" s="708"/>
      <c r="AI1327" s="708"/>
      <c r="AJ1327" s="708"/>
      <c r="AK1327" s="708"/>
      <c r="AL1327" s="708"/>
      <c r="AM1327" s="708"/>
      <c r="AN1327" s="708"/>
      <c r="AO1327" s="708"/>
      <c r="AP1327" s="708"/>
      <c r="AQ1327" s="708"/>
      <c r="AR1327" s="708"/>
      <c r="AS1327" s="708"/>
      <c r="AT1327" s="708"/>
      <c r="AU1327" s="708"/>
      <c r="AV1327" s="708"/>
      <c r="AW1327" s="708"/>
      <c r="AX1327" s="708"/>
      <c r="AY1327" s="708"/>
      <c r="AZ1327" s="708"/>
      <c r="BA1327" s="708"/>
      <c r="BB1327" s="708"/>
      <c r="BC1327" s="708"/>
      <c r="BD1327" s="708"/>
      <c r="BE1327" s="708"/>
      <c r="BF1327" s="708"/>
      <c r="BG1327" s="708"/>
      <c r="BH1327" s="708"/>
      <c r="BI1327" s="708"/>
      <c r="BJ1327" s="708"/>
      <c r="BK1327" s="708"/>
      <c r="BL1327" s="708"/>
      <c r="BM1327" s="708"/>
    </row>
    <row r="1328">
      <c r="A1328" s="704"/>
      <c r="B1328" s="708"/>
      <c r="C1328" s="765"/>
      <c r="D1328" s="708"/>
      <c r="E1328" s="708"/>
      <c r="F1328" s="708"/>
      <c r="G1328" s="708"/>
      <c r="H1328" s="708"/>
      <c r="I1328" s="708"/>
      <c r="J1328" s="708"/>
      <c r="K1328" s="708"/>
      <c r="L1328" s="708"/>
      <c r="M1328" s="708"/>
      <c r="N1328" s="708"/>
      <c r="O1328" s="708"/>
      <c r="P1328" s="708"/>
      <c r="Q1328" s="708"/>
      <c r="R1328" s="708"/>
      <c r="S1328" s="708"/>
      <c r="T1328" s="708"/>
      <c r="U1328" s="708"/>
      <c r="V1328" s="708"/>
      <c r="W1328" s="708"/>
      <c r="X1328" s="708"/>
      <c r="Y1328" s="708"/>
      <c r="Z1328" s="708"/>
      <c r="AA1328" s="708"/>
      <c r="AB1328" s="708"/>
      <c r="AC1328" s="708"/>
      <c r="AD1328" s="708"/>
      <c r="AE1328" s="708"/>
      <c r="AF1328" s="708"/>
      <c r="AG1328" s="708"/>
      <c r="AH1328" s="708"/>
      <c r="AI1328" s="708"/>
      <c r="AJ1328" s="708"/>
      <c r="AK1328" s="708"/>
      <c r="AL1328" s="708"/>
      <c r="AM1328" s="708"/>
      <c r="AN1328" s="708"/>
      <c r="AO1328" s="708"/>
      <c r="AP1328" s="708"/>
      <c r="AQ1328" s="708"/>
      <c r="AR1328" s="708"/>
      <c r="AS1328" s="708"/>
      <c r="AT1328" s="708"/>
      <c r="AU1328" s="708"/>
      <c r="AV1328" s="708"/>
      <c r="AW1328" s="708"/>
      <c r="AX1328" s="708"/>
      <c r="AY1328" s="708"/>
      <c r="AZ1328" s="708"/>
      <c r="BA1328" s="708"/>
      <c r="BB1328" s="708"/>
      <c r="BC1328" s="708"/>
      <c r="BD1328" s="708"/>
      <c r="BE1328" s="708"/>
      <c r="BF1328" s="708"/>
      <c r="BG1328" s="708"/>
      <c r="BH1328" s="708"/>
      <c r="BI1328" s="708"/>
      <c r="BJ1328" s="708"/>
      <c r="BK1328" s="708"/>
      <c r="BL1328" s="708"/>
      <c r="BM1328" s="708"/>
    </row>
    <row r="1329">
      <c r="A1329" s="704"/>
      <c r="B1329" s="708"/>
      <c r="C1329" s="765"/>
      <c r="D1329" s="708"/>
      <c r="E1329" s="708"/>
      <c r="F1329" s="708"/>
      <c r="G1329" s="708"/>
      <c r="H1329" s="708"/>
      <c r="I1329" s="708"/>
      <c r="J1329" s="708"/>
      <c r="K1329" s="708"/>
      <c r="L1329" s="708"/>
      <c r="M1329" s="708"/>
      <c r="N1329" s="708"/>
      <c r="O1329" s="708"/>
      <c r="P1329" s="708"/>
      <c r="Q1329" s="708"/>
      <c r="R1329" s="708"/>
      <c r="S1329" s="708"/>
      <c r="T1329" s="708"/>
      <c r="U1329" s="708"/>
      <c r="V1329" s="708"/>
      <c r="W1329" s="708"/>
      <c r="X1329" s="708"/>
      <c r="Y1329" s="708"/>
      <c r="Z1329" s="708"/>
      <c r="AA1329" s="708"/>
      <c r="AB1329" s="708"/>
      <c r="AC1329" s="708"/>
      <c r="AD1329" s="708"/>
      <c r="AE1329" s="708"/>
      <c r="AF1329" s="708"/>
      <c r="AG1329" s="708"/>
      <c r="AH1329" s="708"/>
      <c r="AI1329" s="708"/>
      <c r="AJ1329" s="708"/>
      <c r="AK1329" s="708"/>
      <c r="AL1329" s="708"/>
      <c r="AM1329" s="708"/>
      <c r="AN1329" s="708"/>
      <c r="AO1329" s="708"/>
      <c r="AP1329" s="708"/>
      <c r="AQ1329" s="708"/>
      <c r="AR1329" s="708"/>
      <c r="AS1329" s="708"/>
      <c r="AT1329" s="708"/>
      <c r="AU1329" s="708"/>
      <c r="AV1329" s="708"/>
      <c r="AW1329" s="708"/>
      <c r="AX1329" s="708"/>
      <c r="AY1329" s="708"/>
      <c r="AZ1329" s="708"/>
      <c r="BA1329" s="708"/>
      <c r="BB1329" s="708"/>
      <c r="BC1329" s="708"/>
      <c r="BD1329" s="708"/>
      <c r="BE1329" s="708"/>
      <c r="BF1329" s="708"/>
      <c r="BG1329" s="708"/>
      <c r="BH1329" s="708"/>
      <c r="BI1329" s="708"/>
      <c r="BJ1329" s="708"/>
      <c r="BK1329" s="708"/>
      <c r="BL1329" s="708"/>
      <c r="BM1329" s="708"/>
    </row>
    <row r="1330">
      <c r="A1330" s="704"/>
      <c r="B1330" s="708"/>
      <c r="C1330" s="765"/>
      <c r="D1330" s="708"/>
      <c r="E1330" s="708"/>
      <c r="F1330" s="708"/>
      <c r="G1330" s="708"/>
      <c r="H1330" s="708"/>
      <c r="I1330" s="708"/>
      <c r="J1330" s="708"/>
      <c r="K1330" s="708"/>
      <c r="L1330" s="708"/>
      <c r="M1330" s="708"/>
      <c r="N1330" s="708"/>
      <c r="O1330" s="708"/>
      <c r="P1330" s="708"/>
      <c r="Q1330" s="708"/>
      <c r="R1330" s="708"/>
      <c r="S1330" s="708"/>
      <c r="T1330" s="708"/>
      <c r="U1330" s="708"/>
      <c r="V1330" s="708"/>
      <c r="W1330" s="708"/>
      <c r="X1330" s="708"/>
      <c r="Y1330" s="708"/>
      <c r="Z1330" s="708"/>
      <c r="AA1330" s="708"/>
      <c r="AB1330" s="708"/>
      <c r="AC1330" s="708"/>
      <c r="AD1330" s="708"/>
      <c r="AE1330" s="708"/>
      <c r="AF1330" s="708"/>
      <c r="AG1330" s="708"/>
      <c r="AH1330" s="708"/>
      <c r="AI1330" s="708"/>
      <c r="AJ1330" s="708"/>
      <c r="AK1330" s="708"/>
      <c r="AL1330" s="708"/>
      <c r="AM1330" s="708"/>
      <c r="AN1330" s="708"/>
      <c r="AO1330" s="708"/>
      <c r="AP1330" s="708"/>
      <c r="AQ1330" s="708"/>
      <c r="AR1330" s="708"/>
      <c r="AS1330" s="708"/>
      <c r="AT1330" s="708"/>
      <c r="AU1330" s="708"/>
      <c r="AV1330" s="708"/>
      <c r="AW1330" s="708"/>
      <c r="AX1330" s="708"/>
      <c r="AY1330" s="708"/>
      <c r="AZ1330" s="708"/>
      <c r="BA1330" s="708"/>
      <c r="BB1330" s="708"/>
      <c r="BC1330" s="708"/>
      <c r="BD1330" s="708"/>
      <c r="BE1330" s="708"/>
      <c r="BF1330" s="708"/>
      <c r="BG1330" s="708"/>
      <c r="BH1330" s="708"/>
      <c r="BI1330" s="708"/>
      <c r="BJ1330" s="708"/>
      <c r="BK1330" s="708"/>
      <c r="BL1330" s="708"/>
      <c r="BM1330" s="708"/>
    </row>
    <row r="1331">
      <c r="A1331" s="704"/>
      <c r="B1331" s="708"/>
      <c r="C1331" s="765"/>
      <c r="D1331" s="708"/>
      <c r="E1331" s="708"/>
      <c r="F1331" s="708"/>
      <c r="G1331" s="708"/>
      <c r="H1331" s="708"/>
      <c r="I1331" s="708"/>
      <c r="J1331" s="708"/>
      <c r="K1331" s="708"/>
      <c r="L1331" s="708"/>
      <c r="M1331" s="708"/>
      <c r="N1331" s="708"/>
      <c r="O1331" s="708"/>
      <c r="P1331" s="708"/>
      <c r="Q1331" s="708"/>
      <c r="R1331" s="708"/>
      <c r="S1331" s="708"/>
      <c r="T1331" s="708"/>
      <c r="U1331" s="708"/>
      <c r="V1331" s="708"/>
      <c r="W1331" s="708"/>
      <c r="X1331" s="708"/>
      <c r="Y1331" s="708"/>
      <c r="Z1331" s="708"/>
      <c r="AA1331" s="708"/>
      <c r="AB1331" s="708"/>
      <c r="AC1331" s="708"/>
      <c r="AD1331" s="708"/>
      <c r="AE1331" s="708"/>
      <c r="AF1331" s="708"/>
      <c r="AG1331" s="708"/>
      <c r="AH1331" s="708"/>
      <c r="AI1331" s="708"/>
      <c r="AJ1331" s="708"/>
      <c r="AK1331" s="708"/>
      <c r="AL1331" s="708"/>
      <c r="AM1331" s="708"/>
      <c r="AN1331" s="708"/>
      <c r="AO1331" s="708"/>
      <c r="AP1331" s="708"/>
      <c r="AQ1331" s="708"/>
      <c r="AR1331" s="708"/>
      <c r="AS1331" s="708"/>
      <c r="AT1331" s="708"/>
      <c r="AU1331" s="708"/>
      <c r="AV1331" s="708"/>
      <c r="AW1331" s="708"/>
      <c r="AX1331" s="708"/>
      <c r="AY1331" s="708"/>
      <c r="AZ1331" s="708"/>
      <c r="BA1331" s="708"/>
      <c r="BB1331" s="708"/>
      <c r="BC1331" s="708"/>
      <c r="BD1331" s="708"/>
      <c r="BE1331" s="708"/>
      <c r="BF1331" s="708"/>
      <c r="BG1331" s="708"/>
      <c r="BH1331" s="708"/>
      <c r="BI1331" s="708"/>
      <c r="BJ1331" s="708"/>
      <c r="BK1331" s="708"/>
      <c r="BL1331" s="708"/>
      <c r="BM1331" s="708"/>
    </row>
    <row r="1332">
      <c r="A1332" s="704"/>
      <c r="B1332" s="708"/>
      <c r="C1332" s="765"/>
      <c r="D1332" s="708"/>
      <c r="E1332" s="708"/>
      <c r="F1332" s="708"/>
      <c r="G1332" s="708"/>
      <c r="H1332" s="708"/>
      <c r="I1332" s="708"/>
      <c r="J1332" s="708"/>
      <c r="K1332" s="708"/>
      <c r="L1332" s="708"/>
      <c r="M1332" s="708"/>
      <c r="N1332" s="708"/>
      <c r="O1332" s="708"/>
      <c r="P1332" s="708"/>
      <c r="Q1332" s="708"/>
      <c r="R1332" s="708"/>
      <c r="S1332" s="708"/>
      <c r="T1332" s="708"/>
      <c r="U1332" s="708"/>
      <c r="V1332" s="708"/>
      <c r="W1332" s="708"/>
      <c r="X1332" s="708"/>
      <c r="Y1332" s="708"/>
      <c r="Z1332" s="708"/>
      <c r="AA1332" s="708"/>
      <c r="AB1332" s="708"/>
      <c r="AC1332" s="708"/>
      <c r="AD1332" s="708"/>
      <c r="AE1332" s="708"/>
      <c r="AF1332" s="708"/>
      <c r="AG1332" s="708"/>
      <c r="AH1332" s="708"/>
      <c r="AI1332" s="708"/>
      <c r="AJ1332" s="708"/>
      <c r="AK1332" s="708"/>
      <c r="AL1332" s="708"/>
      <c r="AM1332" s="708"/>
      <c r="AN1332" s="708"/>
      <c r="AO1332" s="708"/>
      <c r="AP1332" s="708"/>
      <c r="AQ1332" s="708"/>
      <c r="AR1332" s="708"/>
      <c r="AS1332" s="708"/>
      <c r="AT1332" s="708"/>
      <c r="AU1332" s="708"/>
      <c r="AV1332" s="708"/>
      <c r="AW1332" s="708"/>
      <c r="AX1332" s="708"/>
      <c r="AY1332" s="708"/>
      <c r="AZ1332" s="708"/>
      <c r="BA1332" s="708"/>
      <c r="BB1332" s="708"/>
      <c r="BC1332" s="708"/>
      <c r="BD1332" s="708"/>
      <c r="BE1332" s="708"/>
      <c r="BF1332" s="708"/>
      <c r="BG1332" s="708"/>
      <c r="BH1332" s="708"/>
      <c r="BI1332" s="708"/>
      <c r="BJ1332" s="708"/>
      <c r="BK1332" s="708"/>
      <c r="BL1332" s="708"/>
      <c r="BM1332" s="708"/>
    </row>
    <row r="1333">
      <c r="A1333" s="704"/>
      <c r="B1333" s="708"/>
      <c r="C1333" s="765"/>
      <c r="D1333" s="708"/>
      <c r="E1333" s="708"/>
      <c r="F1333" s="708"/>
      <c r="G1333" s="708"/>
      <c r="H1333" s="708"/>
      <c r="I1333" s="708"/>
      <c r="J1333" s="708"/>
      <c r="K1333" s="708"/>
      <c r="L1333" s="708"/>
      <c r="M1333" s="708"/>
      <c r="N1333" s="708"/>
      <c r="O1333" s="708"/>
      <c r="P1333" s="708"/>
      <c r="Q1333" s="708"/>
      <c r="R1333" s="708"/>
      <c r="S1333" s="708"/>
      <c r="T1333" s="708"/>
      <c r="U1333" s="708"/>
      <c r="V1333" s="708"/>
      <c r="W1333" s="708"/>
      <c r="X1333" s="708"/>
      <c r="Y1333" s="708"/>
      <c r="Z1333" s="708"/>
      <c r="AA1333" s="708"/>
      <c r="AB1333" s="708"/>
      <c r="AC1333" s="708"/>
      <c r="AD1333" s="708"/>
      <c r="AE1333" s="708"/>
      <c r="AF1333" s="708"/>
      <c r="AG1333" s="708"/>
      <c r="AH1333" s="708"/>
      <c r="AI1333" s="708"/>
      <c r="AJ1333" s="708"/>
      <c r="AK1333" s="708"/>
      <c r="AL1333" s="708"/>
      <c r="AM1333" s="708"/>
      <c r="AN1333" s="708"/>
      <c r="AO1333" s="708"/>
      <c r="AP1333" s="708"/>
      <c r="AQ1333" s="708"/>
      <c r="AR1333" s="708"/>
      <c r="AS1333" s="708"/>
      <c r="AT1333" s="708"/>
      <c r="AU1333" s="708"/>
      <c r="AV1333" s="708"/>
      <c r="AW1333" s="708"/>
      <c r="AX1333" s="708"/>
      <c r="AY1333" s="708"/>
      <c r="AZ1333" s="708"/>
      <c r="BA1333" s="708"/>
      <c r="BB1333" s="708"/>
      <c r="BC1333" s="708"/>
      <c r="BD1333" s="708"/>
      <c r="BE1333" s="708"/>
      <c r="BF1333" s="708"/>
      <c r="BG1333" s="708"/>
      <c r="BH1333" s="708"/>
      <c r="BI1333" s="708"/>
      <c r="BJ1333" s="708"/>
      <c r="BK1333" s="708"/>
      <c r="BL1333" s="708"/>
      <c r="BM1333" s="708"/>
    </row>
    <row r="1334">
      <c r="A1334" s="704"/>
      <c r="B1334" s="708"/>
      <c r="C1334" s="765"/>
      <c r="D1334" s="708"/>
      <c r="E1334" s="708"/>
      <c r="F1334" s="708"/>
      <c r="G1334" s="708"/>
      <c r="H1334" s="708"/>
      <c r="I1334" s="708"/>
      <c r="J1334" s="708"/>
      <c r="K1334" s="708"/>
      <c r="L1334" s="708"/>
      <c r="M1334" s="708"/>
      <c r="N1334" s="708"/>
      <c r="O1334" s="708"/>
      <c r="P1334" s="708"/>
      <c r="Q1334" s="708"/>
      <c r="R1334" s="708"/>
      <c r="S1334" s="708"/>
      <c r="T1334" s="708"/>
      <c r="U1334" s="708"/>
      <c r="V1334" s="708"/>
      <c r="W1334" s="708"/>
      <c r="X1334" s="708"/>
      <c r="Y1334" s="708"/>
      <c r="Z1334" s="708"/>
      <c r="AA1334" s="708"/>
      <c r="AB1334" s="708"/>
      <c r="AC1334" s="708"/>
      <c r="AD1334" s="708"/>
      <c r="AE1334" s="708"/>
      <c r="AF1334" s="708"/>
      <c r="AG1334" s="708"/>
      <c r="AH1334" s="708"/>
      <c r="AI1334" s="708"/>
      <c r="AJ1334" s="708"/>
      <c r="AK1334" s="708"/>
      <c r="AL1334" s="708"/>
      <c r="AM1334" s="708"/>
      <c r="AN1334" s="708"/>
      <c r="AO1334" s="708"/>
      <c r="AP1334" s="708"/>
      <c r="AQ1334" s="708"/>
      <c r="AR1334" s="708"/>
      <c r="AS1334" s="708"/>
      <c r="AT1334" s="708"/>
      <c r="AU1334" s="708"/>
      <c r="AV1334" s="708"/>
      <c r="AW1334" s="708"/>
      <c r="AX1334" s="708"/>
      <c r="AY1334" s="708"/>
      <c r="AZ1334" s="708"/>
      <c r="BA1334" s="708"/>
      <c r="BB1334" s="708"/>
      <c r="BC1334" s="708"/>
      <c r="BD1334" s="708"/>
      <c r="BE1334" s="708"/>
      <c r="BF1334" s="708"/>
      <c r="BG1334" s="708"/>
      <c r="BH1334" s="708"/>
      <c r="BI1334" s="708"/>
      <c r="BJ1334" s="708"/>
      <c r="BK1334" s="708"/>
      <c r="BL1334" s="708"/>
      <c r="BM1334" s="708"/>
    </row>
    <row r="1335">
      <c r="A1335" s="704"/>
      <c r="B1335" s="708"/>
      <c r="C1335" s="765"/>
      <c r="D1335" s="708"/>
      <c r="E1335" s="708"/>
      <c r="F1335" s="708"/>
      <c r="G1335" s="708"/>
      <c r="H1335" s="708"/>
      <c r="I1335" s="708"/>
      <c r="J1335" s="708"/>
      <c r="K1335" s="708"/>
      <c r="L1335" s="708"/>
      <c r="M1335" s="708"/>
      <c r="N1335" s="708"/>
      <c r="O1335" s="708"/>
      <c r="P1335" s="708"/>
      <c r="Q1335" s="708"/>
      <c r="R1335" s="708"/>
      <c r="S1335" s="708"/>
      <c r="T1335" s="708"/>
      <c r="U1335" s="708"/>
      <c r="V1335" s="708"/>
      <c r="W1335" s="708"/>
      <c r="X1335" s="708"/>
      <c r="Y1335" s="708"/>
      <c r="Z1335" s="708"/>
      <c r="AA1335" s="708"/>
      <c r="AB1335" s="708"/>
      <c r="AC1335" s="708"/>
      <c r="AD1335" s="708"/>
      <c r="AE1335" s="708"/>
      <c r="AF1335" s="708"/>
      <c r="AG1335" s="708"/>
      <c r="AH1335" s="708"/>
      <c r="AI1335" s="708"/>
      <c r="AJ1335" s="708"/>
      <c r="AK1335" s="708"/>
      <c r="AL1335" s="708"/>
      <c r="AM1335" s="708"/>
      <c r="AN1335" s="708"/>
      <c r="AO1335" s="708"/>
      <c r="AP1335" s="708"/>
      <c r="AQ1335" s="708"/>
      <c r="AR1335" s="708"/>
      <c r="AS1335" s="708"/>
      <c r="AT1335" s="708"/>
      <c r="AU1335" s="708"/>
      <c r="AV1335" s="708"/>
      <c r="AW1335" s="708"/>
      <c r="AX1335" s="708"/>
      <c r="AY1335" s="708"/>
      <c r="AZ1335" s="708"/>
      <c r="BA1335" s="708"/>
      <c r="BB1335" s="708"/>
      <c r="BC1335" s="708"/>
      <c r="BD1335" s="708"/>
      <c r="BE1335" s="708"/>
      <c r="BF1335" s="708"/>
      <c r="BG1335" s="708"/>
      <c r="BH1335" s="708"/>
      <c r="BI1335" s="708"/>
      <c r="BJ1335" s="708"/>
      <c r="BK1335" s="708"/>
      <c r="BL1335" s="708"/>
      <c r="BM1335" s="708"/>
    </row>
    <row r="1336">
      <c r="A1336" s="704"/>
      <c r="B1336" s="708"/>
      <c r="C1336" s="765"/>
      <c r="D1336" s="708"/>
      <c r="E1336" s="708"/>
      <c r="F1336" s="708"/>
      <c r="G1336" s="708"/>
      <c r="H1336" s="708"/>
      <c r="I1336" s="708"/>
      <c r="J1336" s="708"/>
      <c r="K1336" s="708"/>
      <c r="L1336" s="708"/>
      <c r="M1336" s="708"/>
      <c r="N1336" s="708"/>
      <c r="O1336" s="708"/>
      <c r="P1336" s="708"/>
      <c r="Q1336" s="708"/>
      <c r="R1336" s="708"/>
      <c r="S1336" s="708"/>
      <c r="T1336" s="708"/>
      <c r="U1336" s="708"/>
      <c r="V1336" s="708"/>
      <c r="W1336" s="708"/>
      <c r="X1336" s="708"/>
      <c r="Y1336" s="708"/>
      <c r="Z1336" s="708"/>
      <c r="AA1336" s="708"/>
      <c r="AB1336" s="708"/>
      <c r="AC1336" s="708"/>
      <c r="AD1336" s="708"/>
      <c r="AE1336" s="708"/>
      <c r="AF1336" s="708"/>
      <c r="AG1336" s="708"/>
      <c r="AH1336" s="708"/>
      <c r="AI1336" s="708"/>
      <c r="AJ1336" s="708"/>
      <c r="AK1336" s="708"/>
      <c r="AL1336" s="708"/>
      <c r="AM1336" s="708"/>
      <c r="AN1336" s="708"/>
      <c r="AO1336" s="708"/>
      <c r="AP1336" s="708"/>
      <c r="AQ1336" s="708"/>
      <c r="AR1336" s="708"/>
      <c r="AS1336" s="708"/>
      <c r="AT1336" s="708"/>
      <c r="AU1336" s="708"/>
      <c r="AV1336" s="708"/>
      <c r="AW1336" s="708"/>
      <c r="AX1336" s="708"/>
      <c r="AY1336" s="708"/>
      <c r="AZ1336" s="708"/>
      <c r="BA1336" s="708"/>
      <c r="BB1336" s="708"/>
      <c r="BC1336" s="708"/>
      <c r="BD1336" s="708"/>
      <c r="BE1336" s="708"/>
      <c r="BF1336" s="708"/>
      <c r="BG1336" s="708"/>
      <c r="BH1336" s="708"/>
      <c r="BI1336" s="708"/>
      <c r="BJ1336" s="708"/>
      <c r="BK1336" s="708"/>
      <c r="BL1336" s="708"/>
      <c r="BM1336" s="708"/>
    </row>
    <row r="1337">
      <c r="A1337" s="704"/>
      <c r="B1337" s="708"/>
      <c r="C1337" s="765"/>
      <c r="D1337" s="708"/>
      <c r="E1337" s="708"/>
      <c r="F1337" s="708"/>
      <c r="G1337" s="708"/>
      <c r="H1337" s="708"/>
      <c r="I1337" s="708"/>
      <c r="J1337" s="708"/>
      <c r="K1337" s="708"/>
      <c r="L1337" s="708"/>
      <c r="M1337" s="708"/>
      <c r="N1337" s="708"/>
      <c r="O1337" s="708"/>
      <c r="P1337" s="708"/>
      <c r="Q1337" s="708"/>
      <c r="R1337" s="708"/>
      <c r="S1337" s="708"/>
      <c r="T1337" s="708"/>
      <c r="U1337" s="708"/>
      <c r="V1337" s="708"/>
      <c r="W1337" s="708"/>
      <c r="X1337" s="708"/>
      <c r="Y1337" s="708"/>
      <c r="Z1337" s="708"/>
      <c r="AA1337" s="708"/>
      <c r="AB1337" s="708"/>
      <c r="AC1337" s="708"/>
      <c r="AD1337" s="708"/>
      <c r="AE1337" s="708"/>
      <c r="AF1337" s="708"/>
      <c r="AG1337" s="708"/>
      <c r="AH1337" s="708"/>
      <c r="AI1337" s="708"/>
      <c r="AJ1337" s="708"/>
      <c r="AK1337" s="708"/>
      <c r="AL1337" s="708"/>
      <c r="AM1337" s="708"/>
      <c r="AN1337" s="708"/>
      <c r="AO1337" s="708"/>
      <c r="AP1337" s="708"/>
      <c r="AQ1337" s="708"/>
      <c r="AR1337" s="708"/>
      <c r="AS1337" s="708"/>
      <c r="AT1337" s="708"/>
      <c r="AU1337" s="708"/>
      <c r="AV1337" s="708"/>
      <c r="AW1337" s="708"/>
      <c r="AX1337" s="708"/>
      <c r="AY1337" s="708"/>
      <c r="AZ1337" s="708"/>
      <c r="BA1337" s="708"/>
      <c r="BB1337" s="708"/>
      <c r="BC1337" s="708"/>
      <c r="BD1337" s="708"/>
      <c r="BE1337" s="708"/>
      <c r="BF1337" s="708"/>
      <c r="BG1337" s="708"/>
      <c r="BH1337" s="708"/>
      <c r="BI1337" s="708"/>
      <c r="BJ1337" s="708"/>
      <c r="BK1337" s="708"/>
      <c r="BL1337" s="708"/>
      <c r="BM1337" s="708"/>
    </row>
    <row r="1338">
      <c r="A1338" s="704"/>
      <c r="B1338" s="708"/>
      <c r="C1338" s="765"/>
      <c r="D1338" s="708"/>
      <c r="E1338" s="708"/>
      <c r="F1338" s="708"/>
      <c r="G1338" s="708"/>
      <c r="H1338" s="708"/>
      <c r="I1338" s="708"/>
      <c r="J1338" s="708"/>
      <c r="K1338" s="708"/>
      <c r="L1338" s="708"/>
      <c r="M1338" s="708"/>
      <c r="N1338" s="708"/>
      <c r="O1338" s="708"/>
      <c r="P1338" s="708"/>
      <c r="Q1338" s="708"/>
      <c r="R1338" s="708"/>
      <c r="S1338" s="708"/>
      <c r="T1338" s="708"/>
      <c r="U1338" s="708"/>
      <c r="V1338" s="708"/>
      <c r="W1338" s="708"/>
      <c r="X1338" s="708"/>
      <c r="Y1338" s="708"/>
      <c r="Z1338" s="708"/>
      <c r="AA1338" s="708"/>
      <c r="AB1338" s="708"/>
      <c r="AC1338" s="708"/>
      <c r="AD1338" s="708"/>
      <c r="AE1338" s="708"/>
      <c r="AF1338" s="708"/>
      <c r="AG1338" s="708"/>
      <c r="AH1338" s="708"/>
      <c r="AI1338" s="708"/>
      <c r="AJ1338" s="708"/>
      <c r="AK1338" s="708"/>
      <c r="AL1338" s="708"/>
      <c r="AM1338" s="708"/>
      <c r="AN1338" s="708"/>
      <c r="AO1338" s="708"/>
      <c r="AP1338" s="708"/>
      <c r="AQ1338" s="708"/>
      <c r="AR1338" s="708"/>
      <c r="AS1338" s="708"/>
      <c r="AT1338" s="708"/>
      <c r="AU1338" s="708"/>
      <c r="AV1338" s="708"/>
      <c r="AW1338" s="708"/>
      <c r="AX1338" s="708"/>
      <c r="AY1338" s="708"/>
      <c r="AZ1338" s="708"/>
      <c r="BA1338" s="708"/>
      <c r="BB1338" s="708"/>
      <c r="BC1338" s="708"/>
      <c r="BD1338" s="708"/>
      <c r="BE1338" s="708"/>
      <c r="BF1338" s="708"/>
      <c r="BG1338" s="708"/>
      <c r="BH1338" s="708"/>
      <c r="BI1338" s="708"/>
      <c r="BJ1338" s="708"/>
      <c r="BK1338" s="708"/>
      <c r="BL1338" s="708"/>
      <c r="BM1338" s="708"/>
    </row>
    <row r="1339">
      <c r="A1339" s="704"/>
      <c r="B1339" s="708"/>
      <c r="C1339" s="765"/>
      <c r="D1339" s="708"/>
      <c r="E1339" s="708"/>
      <c r="F1339" s="708"/>
      <c r="G1339" s="708"/>
      <c r="H1339" s="708"/>
      <c r="I1339" s="708"/>
      <c r="J1339" s="708"/>
      <c r="K1339" s="708"/>
      <c r="L1339" s="708"/>
      <c r="M1339" s="708"/>
      <c r="N1339" s="708"/>
      <c r="O1339" s="708"/>
      <c r="P1339" s="708"/>
      <c r="Q1339" s="708"/>
      <c r="R1339" s="708"/>
      <c r="S1339" s="708"/>
      <c r="T1339" s="708"/>
      <c r="U1339" s="708"/>
      <c r="V1339" s="708"/>
      <c r="W1339" s="708"/>
      <c r="X1339" s="708"/>
      <c r="Y1339" s="708"/>
      <c r="Z1339" s="708"/>
      <c r="AA1339" s="708"/>
      <c r="AB1339" s="708"/>
      <c r="AC1339" s="708"/>
      <c r="AD1339" s="708"/>
      <c r="AE1339" s="708"/>
      <c r="AF1339" s="708"/>
      <c r="AG1339" s="708"/>
      <c r="AH1339" s="708"/>
      <c r="AI1339" s="708"/>
      <c r="AJ1339" s="708"/>
      <c r="AK1339" s="708"/>
      <c r="AL1339" s="708"/>
      <c r="AM1339" s="708"/>
      <c r="AN1339" s="708"/>
      <c r="AO1339" s="708"/>
      <c r="AP1339" s="708"/>
      <c r="AQ1339" s="708"/>
      <c r="AR1339" s="708"/>
      <c r="AS1339" s="708"/>
      <c r="AT1339" s="708"/>
      <c r="AU1339" s="708"/>
      <c r="AV1339" s="708"/>
      <c r="AW1339" s="708"/>
      <c r="AX1339" s="708"/>
      <c r="AY1339" s="708"/>
      <c r="AZ1339" s="708"/>
      <c r="BA1339" s="708"/>
      <c r="BB1339" s="708"/>
      <c r="BC1339" s="708"/>
      <c r="BD1339" s="708"/>
      <c r="BE1339" s="708"/>
      <c r="BF1339" s="708"/>
      <c r="BG1339" s="708"/>
      <c r="BH1339" s="708"/>
      <c r="BI1339" s="708"/>
      <c r="BJ1339" s="708"/>
      <c r="BK1339" s="708"/>
      <c r="BL1339" s="708"/>
      <c r="BM1339" s="708"/>
    </row>
    <row r="1340">
      <c r="A1340" s="704"/>
      <c r="B1340" s="708"/>
      <c r="C1340" s="765"/>
      <c r="D1340" s="708"/>
      <c r="E1340" s="708"/>
      <c r="F1340" s="708"/>
      <c r="G1340" s="708"/>
      <c r="H1340" s="708"/>
      <c r="I1340" s="708"/>
      <c r="J1340" s="708"/>
      <c r="K1340" s="708"/>
      <c r="L1340" s="708"/>
      <c r="M1340" s="708"/>
      <c r="N1340" s="708"/>
      <c r="O1340" s="708"/>
      <c r="P1340" s="708"/>
      <c r="Q1340" s="708"/>
      <c r="R1340" s="708"/>
      <c r="S1340" s="708"/>
      <c r="T1340" s="708"/>
      <c r="U1340" s="708"/>
      <c r="V1340" s="708"/>
      <c r="W1340" s="708"/>
      <c r="X1340" s="708"/>
      <c r="Y1340" s="708"/>
      <c r="Z1340" s="708"/>
      <c r="AA1340" s="708"/>
      <c r="AB1340" s="708"/>
      <c r="AC1340" s="708"/>
      <c r="AD1340" s="708"/>
      <c r="AE1340" s="708"/>
      <c r="AF1340" s="708"/>
      <c r="AG1340" s="708"/>
      <c r="AH1340" s="708"/>
      <c r="AI1340" s="708"/>
      <c r="AJ1340" s="708"/>
      <c r="AK1340" s="708"/>
      <c r="AL1340" s="708"/>
      <c r="AM1340" s="708"/>
      <c r="AN1340" s="708"/>
      <c r="AO1340" s="708"/>
      <c r="AP1340" s="708"/>
      <c r="AQ1340" s="708"/>
      <c r="AR1340" s="708"/>
      <c r="AS1340" s="708"/>
      <c r="AT1340" s="708"/>
      <c r="AU1340" s="708"/>
      <c r="AV1340" s="708"/>
      <c r="AW1340" s="708"/>
      <c r="AX1340" s="708"/>
      <c r="AY1340" s="708"/>
      <c r="AZ1340" s="708"/>
      <c r="BA1340" s="708"/>
      <c r="BB1340" s="708"/>
      <c r="BC1340" s="708"/>
      <c r="BD1340" s="708"/>
      <c r="BE1340" s="708"/>
      <c r="BF1340" s="708"/>
      <c r="BG1340" s="708"/>
      <c r="BH1340" s="708"/>
      <c r="BI1340" s="708"/>
      <c r="BJ1340" s="708"/>
      <c r="BK1340" s="708"/>
      <c r="BL1340" s="708"/>
      <c r="BM1340" s="708"/>
    </row>
    <row r="1341">
      <c r="A1341" s="704"/>
      <c r="B1341" s="708"/>
      <c r="C1341" s="765"/>
      <c r="D1341" s="708"/>
      <c r="E1341" s="708"/>
      <c r="F1341" s="708"/>
      <c r="G1341" s="708"/>
      <c r="H1341" s="708"/>
      <c r="I1341" s="708"/>
      <c r="J1341" s="708"/>
      <c r="K1341" s="708"/>
      <c r="L1341" s="708"/>
      <c r="M1341" s="708"/>
      <c r="N1341" s="708"/>
      <c r="O1341" s="708"/>
      <c r="P1341" s="708"/>
      <c r="Q1341" s="708"/>
      <c r="R1341" s="708"/>
      <c r="S1341" s="708"/>
      <c r="T1341" s="708"/>
      <c r="U1341" s="708"/>
      <c r="V1341" s="708"/>
      <c r="W1341" s="708"/>
      <c r="X1341" s="708"/>
      <c r="Y1341" s="708"/>
      <c r="Z1341" s="708"/>
      <c r="AA1341" s="708"/>
      <c r="AB1341" s="708"/>
      <c r="AC1341" s="708"/>
      <c r="AD1341" s="708"/>
      <c r="AE1341" s="708"/>
      <c r="AF1341" s="708"/>
      <c r="AG1341" s="708"/>
      <c r="AH1341" s="708"/>
      <c r="AI1341" s="708"/>
      <c r="AJ1341" s="708"/>
      <c r="AK1341" s="708"/>
      <c r="AL1341" s="708"/>
      <c r="AM1341" s="708"/>
      <c r="AN1341" s="708"/>
      <c r="AO1341" s="708"/>
      <c r="AP1341" s="708"/>
      <c r="AQ1341" s="708"/>
      <c r="AR1341" s="708"/>
      <c r="AS1341" s="708"/>
      <c r="AT1341" s="708"/>
      <c r="AU1341" s="708"/>
      <c r="AV1341" s="708"/>
      <c r="AW1341" s="708"/>
      <c r="AX1341" s="708"/>
      <c r="AY1341" s="708"/>
      <c r="AZ1341" s="708"/>
      <c r="BA1341" s="708"/>
      <c r="BB1341" s="708"/>
      <c r="BC1341" s="708"/>
      <c r="BD1341" s="708"/>
      <c r="BE1341" s="708"/>
      <c r="BF1341" s="708"/>
      <c r="BG1341" s="708"/>
      <c r="BH1341" s="708"/>
      <c r="BI1341" s="708"/>
      <c r="BJ1341" s="708"/>
      <c r="BK1341" s="708"/>
      <c r="BL1341" s="708"/>
      <c r="BM1341" s="708"/>
    </row>
    <row r="1342">
      <c r="A1342" s="704"/>
      <c r="B1342" s="708"/>
      <c r="C1342" s="765"/>
      <c r="D1342" s="708"/>
      <c r="E1342" s="708"/>
      <c r="F1342" s="708"/>
      <c r="G1342" s="708"/>
      <c r="H1342" s="708"/>
      <c r="I1342" s="708"/>
      <c r="J1342" s="708"/>
      <c r="K1342" s="708"/>
      <c r="L1342" s="708"/>
      <c r="M1342" s="708"/>
      <c r="N1342" s="708"/>
      <c r="O1342" s="708"/>
      <c r="P1342" s="708"/>
      <c r="Q1342" s="708"/>
      <c r="R1342" s="708"/>
      <c r="S1342" s="708"/>
      <c r="T1342" s="708"/>
      <c r="U1342" s="708"/>
      <c r="V1342" s="708"/>
      <c r="W1342" s="708"/>
      <c r="X1342" s="708"/>
      <c r="Y1342" s="708"/>
      <c r="Z1342" s="708"/>
      <c r="AA1342" s="708"/>
      <c r="AB1342" s="708"/>
      <c r="AC1342" s="708"/>
      <c r="AD1342" s="708"/>
      <c r="AE1342" s="708"/>
      <c r="AF1342" s="708"/>
      <c r="AG1342" s="708"/>
      <c r="AH1342" s="708"/>
      <c r="AI1342" s="708"/>
      <c r="AJ1342" s="708"/>
      <c r="AK1342" s="708"/>
      <c r="AL1342" s="708"/>
      <c r="AM1342" s="708"/>
      <c r="AN1342" s="708"/>
      <c r="AO1342" s="708"/>
      <c r="AP1342" s="708"/>
      <c r="AQ1342" s="708"/>
      <c r="AR1342" s="708"/>
      <c r="AS1342" s="708"/>
      <c r="AT1342" s="708"/>
      <c r="AU1342" s="708"/>
      <c r="AV1342" s="708"/>
      <c r="AW1342" s="708"/>
      <c r="AX1342" s="708"/>
      <c r="AY1342" s="708"/>
      <c r="AZ1342" s="708"/>
      <c r="BA1342" s="708"/>
      <c r="BB1342" s="708"/>
      <c r="BC1342" s="708"/>
      <c r="BD1342" s="708"/>
      <c r="BE1342" s="708"/>
      <c r="BF1342" s="708"/>
      <c r="BG1342" s="708"/>
      <c r="BH1342" s="708"/>
      <c r="BI1342" s="708"/>
      <c r="BJ1342" s="708"/>
      <c r="BK1342" s="708"/>
      <c r="BL1342" s="708"/>
      <c r="BM1342" s="708"/>
    </row>
    <row r="1343">
      <c r="A1343" s="704"/>
      <c r="B1343" s="708"/>
      <c r="C1343" s="765"/>
      <c r="D1343" s="708"/>
      <c r="E1343" s="708"/>
      <c r="F1343" s="708"/>
      <c r="G1343" s="708"/>
      <c r="H1343" s="708"/>
      <c r="I1343" s="708"/>
      <c r="J1343" s="708"/>
      <c r="K1343" s="708"/>
      <c r="L1343" s="708"/>
      <c r="M1343" s="708"/>
      <c r="N1343" s="708"/>
      <c r="O1343" s="708"/>
      <c r="P1343" s="708"/>
      <c r="Q1343" s="708"/>
      <c r="R1343" s="708"/>
      <c r="S1343" s="708"/>
      <c r="T1343" s="708"/>
      <c r="U1343" s="708"/>
      <c r="V1343" s="708"/>
      <c r="W1343" s="708"/>
      <c r="X1343" s="708"/>
      <c r="Y1343" s="708"/>
      <c r="Z1343" s="708"/>
      <c r="AA1343" s="708"/>
      <c r="AB1343" s="708"/>
      <c r="AC1343" s="708"/>
      <c r="AD1343" s="708"/>
      <c r="AE1343" s="708"/>
      <c r="AF1343" s="708"/>
      <c r="AG1343" s="708"/>
      <c r="AH1343" s="708"/>
      <c r="AI1343" s="708"/>
      <c r="AJ1343" s="708"/>
      <c r="AK1343" s="708"/>
      <c r="AL1343" s="708"/>
      <c r="AM1343" s="708"/>
      <c r="AN1343" s="708"/>
      <c r="AO1343" s="708"/>
      <c r="AP1343" s="708"/>
      <c r="AQ1343" s="708"/>
      <c r="AR1343" s="708"/>
      <c r="AS1343" s="708"/>
      <c r="AT1343" s="708"/>
      <c r="AU1343" s="708"/>
      <c r="AV1343" s="708"/>
      <c r="AW1343" s="708"/>
      <c r="AX1343" s="708"/>
      <c r="AY1343" s="708"/>
      <c r="AZ1343" s="708"/>
      <c r="BA1343" s="708"/>
      <c r="BB1343" s="708"/>
      <c r="BC1343" s="708"/>
      <c r="BD1343" s="708"/>
      <c r="BE1343" s="708"/>
      <c r="BF1343" s="708"/>
      <c r="BG1343" s="708"/>
      <c r="BH1343" s="708"/>
      <c r="BI1343" s="708"/>
      <c r="BJ1343" s="708"/>
      <c r="BK1343" s="708"/>
      <c r="BL1343" s="708"/>
      <c r="BM1343" s="708"/>
    </row>
    <row r="1344">
      <c r="A1344" s="704"/>
      <c r="B1344" s="708"/>
      <c r="C1344" s="765"/>
      <c r="D1344" s="708"/>
      <c r="E1344" s="708"/>
      <c r="F1344" s="708"/>
      <c r="G1344" s="708"/>
      <c r="H1344" s="708"/>
      <c r="I1344" s="708"/>
      <c r="J1344" s="708"/>
      <c r="K1344" s="708"/>
      <c r="L1344" s="708"/>
      <c r="M1344" s="708"/>
      <c r="N1344" s="708"/>
      <c r="O1344" s="708"/>
      <c r="P1344" s="708"/>
      <c r="Q1344" s="708"/>
      <c r="R1344" s="708"/>
      <c r="S1344" s="708"/>
      <c r="T1344" s="708"/>
      <c r="U1344" s="708"/>
      <c r="V1344" s="708"/>
      <c r="W1344" s="708"/>
      <c r="X1344" s="708"/>
      <c r="Y1344" s="708"/>
      <c r="Z1344" s="708"/>
      <c r="AA1344" s="708"/>
      <c r="AB1344" s="708"/>
      <c r="AC1344" s="708"/>
      <c r="AD1344" s="708"/>
      <c r="AE1344" s="708"/>
      <c r="AF1344" s="708"/>
      <c r="AG1344" s="708"/>
      <c r="AH1344" s="708"/>
      <c r="AI1344" s="708"/>
      <c r="AJ1344" s="708"/>
      <c r="AK1344" s="708"/>
      <c r="AL1344" s="708"/>
      <c r="AM1344" s="708"/>
      <c r="AN1344" s="708"/>
      <c r="AO1344" s="708"/>
      <c r="AP1344" s="708"/>
      <c r="AQ1344" s="708"/>
      <c r="AR1344" s="708"/>
      <c r="AS1344" s="708"/>
      <c r="AT1344" s="708"/>
      <c r="AU1344" s="708"/>
      <c r="AV1344" s="708"/>
      <c r="AW1344" s="708"/>
      <c r="AX1344" s="708"/>
      <c r="AY1344" s="708"/>
      <c r="AZ1344" s="708"/>
      <c r="BA1344" s="708"/>
      <c r="BB1344" s="708"/>
      <c r="BC1344" s="708"/>
      <c r="BD1344" s="708"/>
      <c r="BE1344" s="708"/>
      <c r="BF1344" s="708"/>
      <c r="BG1344" s="708"/>
      <c r="BH1344" s="708"/>
      <c r="BI1344" s="708"/>
      <c r="BJ1344" s="708"/>
      <c r="BK1344" s="708"/>
      <c r="BL1344" s="708"/>
      <c r="BM1344" s="708"/>
    </row>
    <row r="1345">
      <c r="A1345" s="704"/>
      <c r="B1345" s="708"/>
      <c r="C1345" s="765"/>
      <c r="D1345" s="708"/>
      <c r="E1345" s="708"/>
      <c r="F1345" s="708"/>
      <c r="G1345" s="708"/>
      <c r="H1345" s="708"/>
      <c r="I1345" s="708"/>
      <c r="J1345" s="708"/>
      <c r="K1345" s="708"/>
      <c r="L1345" s="708"/>
      <c r="M1345" s="708"/>
      <c r="N1345" s="708"/>
      <c r="O1345" s="708"/>
      <c r="P1345" s="708"/>
      <c r="Q1345" s="708"/>
      <c r="R1345" s="708"/>
      <c r="S1345" s="708"/>
      <c r="T1345" s="708"/>
      <c r="U1345" s="708"/>
      <c r="V1345" s="708"/>
      <c r="W1345" s="708"/>
      <c r="X1345" s="708"/>
      <c r="Y1345" s="708"/>
      <c r="Z1345" s="708"/>
      <c r="AA1345" s="708"/>
      <c r="AB1345" s="708"/>
      <c r="AC1345" s="708"/>
      <c r="AD1345" s="708"/>
      <c r="AE1345" s="708"/>
      <c r="AF1345" s="708"/>
      <c r="AG1345" s="708"/>
      <c r="AH1345" s="708"/>
      <c r="AI1345" s="708"/>
      <c r="AJ1345" s="708"/>
      <c r="AK1345" s="708"/>
      <c r="AL1345" s="708"/>
      <c r="AM1345" s="708"/>
      <c r="AN1345" s="708"/>
      <c r="AO1345" s="708"/>
      <c r="AP1345" s="708"/>
      <c r="AQ1345" s="708"/>
      <c r="AR1345" s="708"/>
      <c r="AS1345" s="708"/>
      <c r="AT1345" s="708"/>
      <c r="AU1345" s="708"/>
      <c r="AV1345" s="708"/>
      <c r="AW1345" s="708"/>
      <c r="AX1345" s="708"/>
      <c r="AY1345" s="708"/>
      <c r="AZ1345" s="708"/>
      <c r="BA1345" s="708"/>
      <c r="BB1345" s="708"/>
      <c r="BC1345" s="708"/>
      <c r="BD1345" s="708"/>
      <c r="BE1345" s="708"/>
      <c r="BF1345" s="708"/>
      <c r="BG1345" s="708"/>
      <c r="BH1345" s="708"/>
      <c r="BI1345" s="708"/>
      <c r="BJ1345" s="708"/>
      <c r="BK1345" s="708"/>
      <c r="BL1345" s="708"/>
      <c r="BM1345" s="708"/>
    </row>
    <row r="1346">
      <c r="A1346" s="704"/>
      <c r="B1346" s="708"/>
      <c r="C1346" s="765"/>
      <c r="D1346" s="708"/>
      <c r="E1346" s="708"/>
      <c r="F1346" s="708"/>
      <c r="G1346" s="708"/>
      <c r="H1346" s="708"/>
      <c r="I1346" s="708"/>
      <c r="J1346" s="708"/>
      <c r="K1346" s="708"/>
      <c r="L1346" s="708"/>
      <c r="M1346" s="708"/>
      <c r="N1346" s="708"/>
      <c r="O1346" s="708"/>
      <c r="P1346" s="708"/>
      <c r="Q1346" s="708"/>
      <c r="R1346" s="708"/>
      <c r="S1346" s="708"/>
      <c r="T1346" s="708"/>
      <c r="U1346" s="708"/>
      <c r="V1346" s="708"/>
      <c r="W1346" s="708"/>
      <c r="X1346" s="708"/>
      <c r="Y1346" s="708"/>
      <c r="Z1346" s="708"/>
      <c r="AA1346" s="708"/>
      <c r="AB1346" s="708"/>
      <c r="AC1346" s="708"/>
      <c r="AD1346" s="708"/>
      <c r="AE1346" s="708"/>
      <c r="AF1346" s="708"/>
      <c r="AG1346" s="708"/>
      <c r="AH1346" s="708"/>
      <c r="AI1346" s="708"/>
      <c r="AJ1346" s="708"/>
      <c r="AK1346" s="708"/>
      <c r="AL1346" s="708"/>
      <c r="AM1346" s="708"/>
      <c r="AN1346" s="708"/>
      <c r="AO1346" s="708"/>
      <c r="AP1346" s="708"/>
      <c r="AQ1346" s="708"/>
      <c r="AR1346" s="708"/>
      <c r="AS1346" s="708"/>
      <c r="AT1346" s="708"/>
      <c r="AU1346" s="708"/>
      <c r="AV1346" s="708"/>
      <c r="AW1346" s="708"/>
      <c r="AX1346" s="708"/>
      <c r="AY1346" s="708"/>
      <c r="AZ1346" s="708"/>
      <c r="BA1346" s="708"/>
      <c r="BB1346" s="708"/>
      <c r="BC1346" s="708"/>
      <c r="BD1346" s="708"/>
      <c r="BE1346" s="708"/>
      <c r="BF1346" s="708"/>
      <c r="BG1346" s="708"/>
      <c r="BH1346" s="708"/>
      <c r="BI1346" s="708"/>
      <c r="BJ1346" s="708"/>
      <c r="BK1346" s="708"/>
      <c r="BL1346" s="708"/>
      <c r="BM1346" s="708"/>
    </row>
    <row r="1347">
      <c r="A1347" s="704"/>
      <c r="B1347" s="708"/>
      <c r="C1347" s="765"/>
      <c r="D1347" s="708"/>
      <c r="E1347" s="708"/>
      <c r="F1347" s="708"/>
      <c r="G1347" s="708"/>
      <c r="H1347" s="708"/>
      <c r="I1347" s="708"/>
      <c r="J1347" s="708"/>
      <c r="K1347" s="708"/>
      <c r="L1347" s="708"/>
      <c r="M1347" s="708"/>
      <c r="N1347" s="708"/>
      <c r="O1347" s="708"/>
      <c r="P1347" s="708"/>
      <c r="Q1347" s="708"/>
      <c r="R1347" s="708"/>
      <c r="S1347" s="708"/>
      <c r="T1347" s="708"/>
      <c r="U1347" s="708"/>
      <c r="V1347" s="708"/>
      <c r="W1347" s="708"/>
      <c r="X1347" s="708"/>
      <c r="Y1347" s="708"/>
      <c r="Z1347" s="708"/>
      <c r="AA1347" s="708"/>
      <c r="AB1347" s="708"/>
      <c r="AC1347" s="708"/>
      <c r="AD1347" s="708"/>
      <c r="AE1347" s="708"/>
      <c r="AF1347" s="708"/>
      <c r="AG1347" s="708"/>
      <c r="AH1347" s="708"/>
      <c r="AI1347" s="708"/>
      <c r="AJ1347" s="708"/>
      <c r="AK1347" s="708"/>
      <c r="AL1347" s="708"/>
      <c r="AM1347" s="708"/>
      <c r="AN1347" s="708"/>
      <c r="AO1347" s="708"/>
      <c r="AP1347" s="708"/>
      <c r="AQ1347" s="708"/>
      <c r="AR1347" s="708"/>
      <c r="AS1347" s="708"/>
      <c r="AT1347" s="708"/>
      <c r="AU1347" s="708"/>
      <c r="AV1347" s="708"/>
      <c r="AW1347" s="708"/>
      <c r="AX1347" s="708"/>
      <c r="AY1347" s="708"/>
      <c r="AZ1347" s="708"/>
      <c r="BA1347" s="708"/>
      <c r="BB1347" s="708"/>
      <c r="BC1347" s="708"/>
      <c r="BD1347" s="708"/>
      <c r="BE1347" s="708"/>
      <c r="BF1347" s="708"/>
      <c r="BG1347" s="708"/>
      <c r="BH1347" s="708"/>
      <c r="BI1347" s="708"/>
      <c r="BJ1347" s="708"/>
      <c r="BK1347" s="708"/>
      <c r="BL1347" s="708"/>
      <c r="BM1347" s="708"/>
    </row>
    <row r="1348">
      <c r="A1348" s="704"/>
      <c r="B1348" s="708"/>
      <c r="C1348" s="765"/>
      <c r="D1348" s="708"/>
      <c r="E1348" s="708"/>
      <c r="F1348" s="708"/>
      <c r="G1348" s="708"/>
      <c r="H1348" s="708"/>
      <c r="I1348" s="708"/>
      <c r="J1348" s="708"/>
      <c r="K1348" s="708"/>
      <c r="L1348" s="708"/>
      <c r="M1348" s="708"/>
      <c r="N1348" s="708"/>
      <c r="O1348" s="708"/>
      <c r="P1348" s="708"/>
      <c r="Q1348" s="708"/>
      <c r="R1348" s="708"/>
      <c r="S1348" s="708"/>
      <c r="T1348" s="708"/>
      <c r="U1348" s="708"/>
      <c r="V1348" s="708"/>
      <c r="W1348" s="708"/>
      <c r="X1348" s="708"/>
      <c r="Y1348" s="708"/>
      <c r="Z1348" s="708"/>
      <c r="AA1348" s="708"/>
      <c r="AB1348" s="708"/>
      <c r="AC1348" s="708"/>
      <c r="AD1348" s="708"/>
      <c r="AE1348" s="708"/>
      <c r="AF1348" s="708"/>
      <c r="AG1348" s="708"/>
      <c r="AH1348" s="708"/>
      <c r="AI1348" s="708"/>
      <c r="AJ1348" s="708"/>
      <c r="AK1348" s="708"/>
      <c r="AL1348" s="708"/>
      <c r="AM1348" s="708"/>
      <c r="AN1348" s="708"/>
      <c r="AO1348" s="708"/>
      <c r="AP1348" s="708"/>
      <c r="AQ1348" s="708"/>
      <c r="AR1348" s="708"/>
      <c r="AS1348" s="708"/>
      <c r="AT1348" s="708"/>
      <c r="AU1348" s="708"/>
      <c r="AV1348" s="708"/>
      <c r="AW1348" s="708"/>
      <c r="AX1348" s="708"/>
      <c r="AY1348" s="708"/>
      <c r="AZ1348" s="708"/>
      <c r="BA1348" s="708"/>
      <c r="BB1348" s="708"/>
      <c r="BC1348" s="708"/>
      <c r="BD1348" s="708"/>
      <c r="BE1348" s="708"/>
      <c r="BF1348" s="708"/>
      <c r="BG1348" s="708"/>
      <c r="BH1348" s="708"/>
      <c r="BI1348" s="708"/>
      <c r="BJ1348" s="708"/>
      <c r="BK1348" s="708"/>
      <c r="BL1348" s="708"/>
      <c r="BM1348" s="708"/>
    </row>
    <row r="1349">
      <c r="A1349" s="704"/>
      <c r="B1349" s="708"/>
      <c r="C1349" s="765"/>
      <c r="D1349" s="708"/>
      <c r="E1349" s="708"/>
      <c r="F1349" s="708"/>
      <c r="G1349" s="708"/>
      <c r="H1349" s="708"/>
      <c r="I1349" s="708"/>
      <c r="J1349" s="708"/>
      <c r="K1349" s="708"/>
      <c r="L1349" s="708"/>
      <c r="M1349" s="708"/>
      <c r="N1349" s="708"/>
      <c r="O1349" s="708"/>
      <c r="P1349" s="708"/>
      <c r="Q1349" s="708"/>
      <c r="R1349" s="708"/>
      <c r="S1349" s="708"/>
      <c r="T1349" s="708"/>
      <c r="U1349" s="708"/>
      <c r="V1349" s="708"/>
      <c r="W1349" s="708"/>
      <c r="X1349" s="708"/>
      <c r="Y1349" s="708"/>
      <c r="Z1349" s="708"/>
      <c r="AA1349" s="708"/>
      <c r="AB1349" s="708"/>
      <c r="AC1349" s="708"/>
      <c r="AD1349" s="708"/>
      <c r="AE1349" s="708"/>
      <c r="AF1349" s="708"/>
      <c r="AG1349" s="708"/>
      <c r="AH1349" s="708"/>
      <c r="AI1349" s="708"/>
      <c r="AJ1349" s="708"/>
      <c r="AK1349" s="708"/>
      <c r="AL1349" s="708"/>
      <c r="AM1349" s="708"/>
      <c r="AN1349" s="708"/>
      <c r="AO1349" s="708"/>
      <c r="AP1349" s="708"/>
      <c r="AQ1349" s="708"/>
      <c r="AR1349" s="708"/>
      <c r="AS1349" s="708"/>
      <c r="AT1349" s="708"/>
      <c r="AU1349" s="708"/>
      <c r="AV1349" s="708"/>
      <c r="AW1349" s="708"/>
      <c r="AX1349" s="708"/>
      <c r="AY1349" s="708"/>
      <c r="AZ1349" s="708"/>
      <c r="BA1349" s="708"/>
      <c r="BB1349" s="708"/>
      <c r="BC1349" s="708"/>
      <c r="BD1349" s="708"/>
      <c r="BE1349" s="708"/>
      <c r="BF1349" s="708"/>
      <c r="BG1349" s="708"/>
      <c r="BH1349" s="708"/>
      <c r="BI1349" s="708"/>
      <c r="BJ1349" s="708"/>
      <c r="BK1349" s="708"/>
      <c r="BL1349" s="708"/>
      <c r="BM1349" s="708"/>
    </row>
    <row r="1350">
      <c r="A1350" s="704"/>
      <c r="B1350" s="708"/>
      <c r="C1350" s="765"/>
      <c r="D1350" s="708"/>
      <c r="E1350" s="708"/>
      <c r="F1350" s="708"/>
      <c r="G1350" s="708"/>
      <c r="H1350" s="708"/>
      <c r="I1350" s="708"/>
      <c r="J1350" s="708"/>
      <c r="K1350" s="708"/>
      <c r="L1350" s="708"/>
      <c r="M1350" s="708"/>
      <c r="N1350" s="708"/>
      <c r="O1350" s="708"/>
      <c r="P1350" s="708"/>
      <c r="Q1350" s="708"/>
      <c r="R1350" s="708"/>
      <c r="S1350" s="708"/>
      <c r="T1350" s="708"/>
      <c r="U1350" s="708"/>
      <c r="V1350" s="708"/>
      <c r="W1350" s="708"/>
      <c r="X1350" s="708"/>
      <c r="Y1350" s="708"/>
      <c r="Z1350" s="708"/>
      <c r="AA1350" s="708"/>
      <c r="AB1350" s="708"/>
      <c r="AC1350" s="708"/>
      <c r="AD1350" s="708"/>
      <c r="AE1350" s="708"/>
      <c r="AF1350" s="708"/>
      <c r="AG1350" s="708"/>
      <c r="AH1350" s="708"/>
      <c r="AI1350" s="708"/>
      <c r="AJ1350" s="708"/>
      <c r="AK1350" s="708"/>
      <c r="AL1350" s="708"/>
      <c r="AM1350" s="708"/>
      <c r="AN1350" s="708"/>
      <c r="AO1350" s="708"/>
      <c r="AP1350" s="708"/>
      <c r="AQ1350" s="708"/>
      <c r="AR1350" s="708"/>
      <c r="AS1350" s="708"/>
      <c r="AT1350" s="708"/>
      <c r="AU1350" s="708"/>
      <c r="AV1350" s="708"/>
      <c r="AW1350" s="708"/>
      <c r="AX1350" s="708"/>
      <c r="AY1350" s="708"/>
      <c r="AZ1350" s="708"/>
      <c r="BA1350" s="708"/>
      <c r="BB1350" s="708"/>
      <c r="BC1350" s="708"/>
      <c r="BD1350" s="708"/>
      <c r="BE1350" s="708"/>
      <c r="BF1350" s="708"/>
      <c r="BG1350" s="708"/>
      <c r="BH1350" s="708"/>
      <c r="BI1350" s="708"/>
      <c r="BJ1350" s="708"/>
      <c r="BK1350" s="708"/>
      <c r="BL1350" s="708"/>
      <c r="BM1350" s="708"/>
    </row>
    <row r="1351">
      <c r="A1351" s="704"/>
      <c r="B1351" s="708"/>
      <c r="C1351" s="765"/>
      <c r="D1351" s="708"/>
      <c r="E1351" s="708"/>
      <c r="F1351" s="708"/>
      <c r="G1351" s="708"/>
      <c r="H1351" s="708"/>
      <c r="I1351" s="708"/>
      <c r="J1351" s="708"/>
      <c r="K1351" s="708"/>
      <c r="L1351" s="708"/>
      <c r="M1351" s="708"/>
      <c r="N1351" s="708"/>
      <c r="O1351" s="708"/>
      <c r="P1351" s="708"/>
      <c r="Q1351" s="708"/>
      <c r="R1351" s="708"/>
      <c r="S1351" s="708"/>
      <c r="T1351" s="708"/>
      <c r="U1351" s="708"/>
      <c r="V1351" s="708"/>
      <c r="W1351" s="708"/>
      <c r="X1351" s="708"/>
      <c r="Y1351" s="708"/>
      <c r="Z1351" s="708"/>
      <c r="AA1351" s="708"/>
      <c r="AB1351" s="708"/>
      <c r="AC1351" s="708"/>
      <c r="AD1351" s="708"/>
      <c r="AE1351" s="708"/>
      <c r="AF1351" s="708"/>
      <c r="AG1351" s="708"/>
      <c r="AH1351" s="708"/>
      <c r="AI1351" s="708"/>
      <c r="AJ1351" s="708"/>
      <c r="AK1351" s="708"/>
      <c r="AL1351" s="708"/>
      <c r="AM1351" s="708"/>
      <c r="AN1351" s="708"/>
      <c r="AO1351" s="708"/>
      <c r="AP1351" s="708"/>
      <c r="AQ1351" s="708"/>
      <c r="AR1351" s="708"/>
      <c r="AS1351" s="708"/>
      <c r="AT1351" s="708"/>
      <c r="AU1351" s="708"/>
      <c r="AV1351" s="708"/>
      <c r="AW1351" s="708"/>
      <c r="AX1351" s="708"/>
      <c r="AY1351" s="708"/>
      <c r="AZ1351" s="708"/>
      <c r="BA1351" s="708"/>
      <c r="BB1351" s="708"/>
      <c r="BC1351" s="708"/>
      <c r="BD1351" s="708"/>
      <c r="BE1351" s="708"/>
      <c r="BF1351" s="708"/>
      <c r="BG1351" s="708"/>
      <c r="BH1351" s="708"/>
      <c r="BI1351" s="708"/>
      <c r="BJ1351" s="708"/>
      <c r="BK1351" s="708"/>
      <c r="BL1351" s="708"/>
      <c r="BM1351" s="708"/>
    </row>
    <row r="1352">
      <c r="A1352" s="704"/>
      <c r="B1352" s="708"/>
      <c r="C1352" s="765"/>
      <c r="D1352" s="708"/>
      <c r="E1352" s="708"/>
      <c r="F1352" s="708"/>
      <c r="G1352" s="708"/>
      <c r="H1352" s="708"/>
      <c r="I1352" s="708"/>
      <c r="J1352" s="708"/>
      <c r="K1352" s="708"/>
      <c r="L1352" s="708"/>
      <c r="M1352" s="708"/>
      <c r="N1352" s="708"/>
      <c r="O1352" s="708"/>
      <c r="P1352" s="708"/>
      <c r="Q1352" s="708"/>
      <c r="R1352" s="708"/>
      <c r="S1352" s="708"/>
      <c r="T1352" s="708"/>
      <c r="U1352" s="708"/>
      <c r="V1352" s="708"/>
      <c r="W1352" s="708"/>
      <c r="X1352" s="708"/>
      <c r="Y1352" s="708"/>
      <c r="Z1352" s="708"/>
      <c r="AA1352" s="708"/>
      <c r="AB1352" s="708"/>
      <c r="AC1352" s="708"/>
      <c r="AD1352" s="708"/>
      <c r="AE1352" s="708"/>
      <c r="AF1352" s="708"/>
      <c r="AG1352" s="708"/>
      <c r="AH1352" s="708"/>
      <c r="AI1352" s="708"/>
      <c r="AJ1352" s="708"/>
      <c r="AK1352" s="708"/>
      <c r="AL1352" s="708"/>
      <c r="AM1352" s="708"/>
      <c r="AN1352" s="708"/>
      <c r="AO1352" s="708"/>
      <c r="AP1352" s="708"/>
      <c r="AQ1352" s="708"/>
      <c r="AR1352" s="708"/>
      <c r="AS1352" s="708"/>
      <c r="AT1352" s="708"/>
      <c r="AU1352" s="708"/>
      <c r="AV1352" s="708"/>
      <c r="AW1352" s="708"/>
      <c r="AX1352" s="708"/>
      <c r="AY1352" s="708"/>
      <c r="AZ1352" s="708"/>
      <c r="BA1352" s="708"/>
      <c r="BB1352" s="708"/>
      <c r="BC1352" s="708"/>
      <c r="BD1352" s="708"/>
      <c r="BE1352" s="708"/>
      <c r="BF1352" s="708"/>
      <c r="BG1352" s="708"/>
      <c r="BH1352" s="708"/>
      <c r="BI1352" s="708"/>
      <c r="BJ1352" s="708"/>
      <c r="BK1352" s="708"/>
      <c r="BL1352" s="708"/>
      <c r="BM1352" s="708"/>
    </row>
    <row r="1353">
      <c r="A1353" s="704"/>
      <c r="B1353" s="708"/>
      <c r="C1353" s="765"/>
      <c r="D1353" s="708"/>
      <c r="E1353" s="708"/>
      <c r="F1353" s="708"/>
      <c r="G1353" s="708"/>
      <c r="H1353" s="708"/>
      <c r="I1353" s="708"/>
      <c r="J1353" s="708"/>
      <c r="K1353" s="708"/>
      <c r="L1353" s="708"/>
      <c r="M1353" s="708"/>
      <c r="N1353" s="708"/>
      <c r="O1353" s="708"/>
      <c r="P1353" s="708"/>
      <c r="Q1353" s="708"/>
      <c r="R1353" s="708"/>
      <c r="S1353" s="708"/>
      <c r="T1353" s="708"/>
      <c r="U1353" s="708"/>
      <c r="V1353" s="708"/>
      <c r="W1353" s="708"/>
      <c r="X1353" s="708"/>
      <c r="Y1353" s="708"/>
      <c r="Z1353" s="708"/>
      <c r="AA1353" s="708"/>
      <c r="AB1353" s="708"/>
      <c r="AC1353" s="708"/>
      <c r="AD1353" s="708"/>
      <c r="AE1353" s="708"/>
      <c r="AF1353" s="708"/>
      <c r="AG1353" s="708"/>
      <c r="AH1353" s="708"/>
      <c r="AI1353" s="708"/>
      <c r="AJ1353" s="708"/>
      <c r="AK1353" s="708"/>
      <c r="AL1353" s="708"/>
      <c r="AM1353" s="708"/>
      <c r="AN1353" s="708"/>
      <c r="AO1353" s="708"/>
      <c r="AP1353" s="708"/>
      <c r="AQ1353" s="708"/>
      <c r="AR1353" s="708"/>
      <c r="AS1353" s="708"/>
      <c r="AT1353" s="708"/>
      <c r="AU1353" s="708"/>
      <c r="AV1353" s="708"/>
      <c r="AW1353" s="708"/>
      <c r="AX1353" s="708"/>
      <c r="AY1353" s="708"/>
      <c r="AZ1353" s="708"/>
      <c r="BA1353" s="708"/>
      <c r="BB1353" s="708"/>
      <c r="BC1353" s="708"/>
      <c r="BD1353" s="708"/>
      <c r="BE1353" s="708"/>
      <c r="BF1353" s="708"/>
      <c r="BG1353" s="708"/>
      <c r="BH1353" s="708"/>
      <c r="BI1353" s="708"/>
      <c r="BJ1353" s="708"/>
      <c r="BK1353" s="708"/>
      <c r="BL1353" s="708"/>
      <c r="BM1353" s="708"/>
    </row>
    <row r="1354">
      <c r="A1354" s="704"/>
      <c r="B1354" s="708"/>
      <c r="C1354" s="765"/>
      <c r="D1354" s="708"/>
      <c r="E1354" s="708"/>
      <c r="F1354" s="708"/>
      <c r="G1354" s="708"/>
      <c r="H1354" s="708"/>
      <c r="I1354" s="708"/>
      <c r="J1354" s="708"/>
      <c r="K1354" s="708"/>
      <c r="L1354" s="708"/>
      <c r="M1354" s="708"/>
      <c r="N1354" s="708"/>
      <c r="O1354" s="708"/>
      <c r="P1354" s="708"/>
      <c r="Q1354" s="708"/>
      <c r="R1354" s="708"/>
      <c r="S1354" s="708"/>
      <c r="T1354" s="708"/>
      <c r="U1354" s="708"/>
      <c r="V1354" s="708"/>
      <c r="W1354" s="708"/>
      <c r="X1354" s="708"/>
      <c r="Y1354" s="708"/>
      <c r="Z1354" s="708"/>
      <c r="AA1354" s="708"/>
      <c r="AB1354" s="708"/>
      <c r="AC1354" s="708"/>
      <c r="AD1354" s="708"/>
      <c r="AE1354" s="708"/>
      <c r="AF1354" s="708"/>
      <c r="AG1354" s="708"/>
      <c r="AH1354" s="708"/>
      <c r="AI1354" s="708"/>
      <c r="AJ1354" s="708"/>
      <c r="AK1354" s="708"/>
      <c r="AL1354" s="708"/>
      <c r="AM1354" s="708"/>
      <c r="AN1354" s="708"/>
      <c r="AO1354" s="708"/>
      <c r="AP1354" s="708"/>
      <c r="AQ1354" s="708"/>
      <c r="AR1354" s="708"/>
      <c r="AS1354" s="708"/>
      <c r="AT1354" s="708"/>
      <c r="AU1354" s="708"/>
      <c r="AV1354" s="708"/>
      <c r="AW1354" s="708"/>
      <c r="AX1354" s="708"/>
      <c r="AY1354" s="708"/>
      <c r="AZ1354" s="708"/>
      <c r="BA1354" s="708"/>
      <c r="BB1354" s="708"/>
      <c r="BC1354" s="708"/>
      <c r="BD1354" s="708"/>
      <c r="BE1354" s="708"/>
      <c r="BF1354" s="708"/>
      <c r="BG1354" s="708"/>
      <c r="BH1354" s="708"/>
      <c r="BI1354" s="708"/>
      <c r="BJ1354" s="708"/>
      <c r="BK1354" s="708"/>
      <c r="BL1354" s="708"/>
      <c r="BM1354" s="708"/>
    </row>
    <row r="1355">
      <c r="A1355" s="704"/>
      <c r="B1355" s="708"/>
      <c r="C1355" s="765"/>
      <c r="D1355" s="708"/>
      <c r="E1355" s="708"/>
      <c r="F1355" s="708"/>
      <c r="G1355" s="708"/>
      <c r="H1355" s="708"/>
      <c r="I1355" s="708"/>
      <c r="J1355" s="708"/>
      <c r="K1355" s="708"/>
      <c r="L1355" s="708"/>
      <c r="M1355" s="708"/>
      <c r="N1355" s="708"/>
      <c r="O1355" s="708"/>
      <c r="P1355" s="708"/>
      <c r="Q1355" s="708"/>
      <c r="R1355" s="708"/>
      <c r="S1355" s="708"/>
      <c r="T1355" s="708"/>
      <c r="U1355" s="708"/>
      <c r="V1355" s="708"/>
      <c r="W1355" s="708"/>
      <c r="X1355" s="708"/>
      <c r="Y1355" s="708"/>
      <c r="Z1355" s="708"/>
      <c r="AA1355" s="708"/>
      <c r="AB1355" s="708"/>
      <c r="AC1355" s="708"/>
      <c r="AD1355" s="708"/>
      <c r="AE1355" s="708"/>
      <c r="AF1355" s="708"/>
      <c r="AG1355" s="708"/>
      <c r="AH1355" s="708"/>
      <c r="AI1355" s="708"/>
      <c r="AJ1355" s="708"/>
      <c r="AK1355" s="708"/>
      <c r="AL1355" s="708"/>
      <c r="AM1355" s="708"/>
      <c r="AN1355" s="708"/>
      <c r="AO1355" s="708"/>
      <c r="AP1355" s="708"/>
      <c r="AQ1355" s="708"/>
      <c r="AR1355" s="708"/>
      <c r="AS1355" s="708"/>
      <c r="AT1355" s="708"/>
      <c r="AU1355" s="708"/>
      <c r="AV1355" s="708"/>
      <c r="AW1355" s="708"/>
      <c r="AX1355" s="708"/>
      <c r="AY1355" s="708"/>
      <c r="AZ1355" s="708"/>
      <c r="BA1355" s="708"/>
      <c r="BB1355" s="708"/>
      <c r="BC1355" s="708"/>
      <c r="BD1355" s="708"/>
      <c r="BE1355" s="708"/>
      <c r="BF1355" s="708"/>
      <c r="BG1355" s="708"/>
      <c r="BH1355" s="708"/>
      <c r="BI1355" s="708"/>
      <c r="BJ1355" s="708"/>
      <c r="BK1355" s="708"/>
      <c r="BL1355" s="708"/>
      <c r="BM1355" s="708"/>
    </row>
    <row r="1356">
      <c r="A1356" s="704"/>
      <c r="B1356" s="708"/>
      <c r="C1356" s="765"/>
      <c r="D1356" s="708"/>
      <c r="E1356" s="708"/>
      <c r="F1356" s="708"/>
      <c r="G1356" s="708"/>
      <c r="H1356" s="708"/>
      <c r="I1356" s="708"/>
      <c r="J1356" s="708"/>
      <c r="K1356" s="708"/>
      <c r="L1356" s="708"/>
      <c r="M1356" s="708"/>
      <c r="N1356" s="708"/>
      <c r="O1356" s="708"/>
      <c r="P1356" s="708"/>
      <c r="Q1356" s="708"/>
      <c r="R1356" s="708"/>
      <c r="S1356" s="708"/>
      <c r="T1356" s="708"/>
      <c r="U1356" s="708"/>
      <c r="V1356" s="708"/>
      <c r="W1356" s="708"/>
      <c r="X1356" s="708"/>
      <c r="Y1356" s="708"/>
      <c r="Z1356" s="708"/>
      <c r="AA1356" s="708"/>
      <c r="AB1356" s="708"/>
      <c r="AC1356" s="708"/>
      <c r="AD1356" s="708"/>
      <c r="AE1356" s="708"/>
      <c r="AF1356" s="708"/>
      <c r="AG1356" s="708"/>
      <c r="AH1356" s="708"/>
      <c r="AI1356" s="708"/>
      <c r="AJ1356" s="708"/>
      <c r="AK1356" s="708"/>
      <c r="AL1356" s="708"/>
      <c r="AM1356" s="708"/>
      <c r="AN1356" s="708"/>
      <c r="AO1356" s="708"/>
      <c r="AP1356" s="708"/>
      <c r="AQ1356" s="708"/>
      <c r="AR1356" s="708"/>
      <c r="AS1356" s="708"/>
      <c r="AT1356" s="708"/>
      <c r="AU1356" s="708"/>
      <c r="AV1356" s="708"/>
      <c r="AW1356" s="708"/>
      <c r="AX1356" s="708"/>
      <c r="AY1356" s="708"/>
      <c r="AZ1356" s="708"/>
      <c r="BA1356" s="708"/>
      <c r="BB1356" s="708"/>
      <c r="BC1356" s="708"/>
      <c r="BD1356" s="708"/>
      <c r="BE1356" s="708"/>
      <c r="BF1356" s="708"/>
      <c r="BG1356" s="708"/>
      <c r="BH1356" s="708"/>
      <c r="BI1356" s="708"/>
      <c r="BJ1356" s="708"/>
      <c r="BK1356" s="708"/>
      <c r="BL1356" s="708"/>
      <c r="BM1356" s="708"/>
    </row>
    <row r="1357">
      <c r="A1357" s="704"/>
      <c r="B1357" s="708"/>
      <c r="C1357" s="765"/>
      <c r="D1357" s="708"/>
      <c r="E1357" s="708"/>
      <c r="F1357" s="708"/>
      <c r="G1357" s="708"/>
      <c r="H1357" s="708"/>
      <c r="I1357" s="708"/>
      <c r="J1357" s="708"/>
      <c r="K1357" s="708"/>
      <c r="L1357" s="708"/>
      <c r="M1357" s="708"/>
      <c r="N1357" s="708"/>
      <c r="O1357" s="708"/>
      <c r="P1357" s="708"/>
      <c r="Q1357" s="708"/>
      <c r="R1357" s="708"/>
      <c r="S1357" s="708"/>
      <c r="T1357" s="708"/>
      <c r="U1357" s="708"/>
      <c r="V1357" s="708"/>
      <c r="W1357" s="708"/>
      <c r="X1357" s="708"/>
      <c r="Y1357" s="708"/>
      <c r="Z1357" s="708"/>
      <c r="AA1357" s="708"/>
      <c r="AB1357" s="708"/>
      <c r="AC1357" s="708"/>
      <c r="AD1357" s="708"/>
      <c r="AE1357" s="708"/>
      <c r="AF1357" s="708"/>
      <c r="AG1357" s="708"/>
      <c r="AH1357" s="708"/>
      <c r="AI1357" s="708"/>
      <c r="AJ1357" s="708"/>
      <c r="AK1357" s="708"/>
      <c r="AL1357" s="708"/>
      <c r="AM1357" s="708"/>
      <c r="AN1357" s="708"/>
      <c r="AO1357" s="708"/>
      <c r="AP1357" s="708"/>
      <c r="AQ1357" s="708"/>
      <c r="AR1357" s="708"/>
      <c r="AS1357" s="708"/>
      <c r="AT1357" s="708"/>
      <c r="AU1357" s="708"/>
      <c r="AV1357" s="708"/>
      <c r="AW1357" s="708"/>
      <c r="AX1357" s="708"/>
      <c r="AY1357" s="708"/>
      <c r="AZ1357" s="708"/>
      <c r="BA1357" s="708"/>
      <c r="BB1357" s="708"/>
      <c r="BC1357" s="708"/>
      <c r="BD1357" s="708"/>
      <c r="BE1357" s="708"/>
      <c r="BF1357" s="708"/>
      <c r="BG1357" s="708"/>
      <c r="BH1357" s="708"/>
      <c r="BI1357" s="708"/>
      <c r="BJ1357" s="708"/>
      <c r="BK1357" s="708"/>
      <c r="BL1357" s="708"/>
      <c r="BM1357" s="708"/>
    </row>
    <row r="1358">
      <c r="A1358" s="704"/>
      <c r="B1358" s="708"/>
      <c r="C1358" s="765"/>
      <c r="D1358" s="708"/>
      <c r="E1358" s="708"/>
      <c r="F1358" s="708"/>
      <c r="G1358" s="708"/>
      <c r="H1358" s="708"/>
      <c r="I1358" s="708"/>
      <c r="J1358" s="708"/>
      <c r="K1358" s="708"/>
      <c r="L1358" s="708"/>
      <c r="M1358" s="708"/>
      <c r="N1358" s="708"/>
      <c r="O1358" s="708"/>
      <c r="P1358" s="708"/>
      <c r="Q1358" s="708"/>
      <c r="R1358" s="708"/>
      <c r="S1358" s="708"/>
      <c r="T1358" s="708"/>
      <c r="U1358" s="708"/>
      <c r="V1358" s="708"/>
      <c r="W1358" s="708"/>
      <c r="X1358" s="708"/>
      <c r="Y1358" s="708"/>
      <c r="Z1358" s="708"/>
      <c r="AA1358" s="708"/>
      <c r="AB1358" s="708"/>
      <c r="AC1358" s="708"/>
      <c r="AD1358" s="708"/>
      <c r="AE1358" s="708"/>
      <c r="AF1358" s="708"/>
      <c r="AG1358" s="708"/>
      <c r="AH1358" s="708"/>
      <c r="AI1358" s="708"/>
      <c r="AJ1358" s="708"/>
      <c r="AK1358" s="708"/>
      <c r="AL1358" s="708"/>
      <c r="AM1358" s="708"/>
      <c r="AN1358" s="708"/>
      <c r="AO1358" s="708"/>
      <c r="AP1358" s="708"/>
      <c r="AQ1358" s="708"/>
      <c r="AR1358" s="708"/>
      <c r="AS1358" s="708"/>
      <c r="AT1358" s="708"/>
      <c r="AU1358" s="708"/>
      <c r="AV1358" s="708"/>
      <c r="AW1358" s="708"/>
      <c r="AX1358" s="708"/>
      <c r="AY1358" s="708"/>
      <c r="AZ1358" s="708"/>
      <c r="BA1358" s="708"/>
      <c r="BB1358" s="708"/>
      <c r="BC1358" s="708"/>
      <c r="BD1358" s="708"/>
      <c r="BE1358" s="708"/>
      <c r="BF1358" s="708"/>
      <c r="BG1358" s="708"/>
      <c r="BH1358" s="708"/>
      <c r="BI1358" s="708"/>
      <c r="BJ1358" s="708"/>
      <c r="BK1358" s="708"/>
      <c r="BL1358" s="708"/>
      <c r="BM1358" s="708"/>
    </row>
    <row r="1359">
      <c r="A1359" s="704"/>
      <c r="B1359" s="708"/>
      <c r="C1359" s="765"/>
      <c r="D1359" s="708"/>
      <c r="E1359" s="708"/>
      <c r="F1359" s="708"/>
      <c r="G1359" s="708"/>
      <c r="H1359" s="708"/>
      <c r="I1359" s="708"/>
      <c r="J1359" s="708"/>
      <c r="K1359" s="708"/>
      <c r="L1359" s="708"/>
      <c r="M1359" s="708"/>
      <c r="N1359" s="708"/>
      <c r="O1359" s="708"/>
      <c r="P1359" s="708"/>
      <c r="Q1359" s="708"/>
      <c r="R1359" s="708"/>
      <c r="S1359" s="708"/>
      <c r="T1359" s="708"/>
      <c r="U1359" s="708"/>
      <c r="V1359" s="708"/>
      <c r="W1359" s="708"/>
      <c r="X1359" s="708"/>
      <c r="Y1359" s="708"/>
      <c r="Z1359" s="708"/>
      <c r="AA1359" s="708"/>
      <c r="AB1359" s="708"/>
      <c r="AC1359" s="708"/>
      <c r="AD1359" s="708"/>
      <c r="AE1359" s="708"/>
      <c r="AF1359" s="708"/>
      <c r="AG1359" s="708"/>
      <c r="AH1359" s="708"/>
      <c r="AI1359" s="708"/>
      <c r="AJ1359" s="708"/>
      <c r="AK1359" s="708"/>
      <c r="AL1359" s="708"/>
      <c r="AM1359" s="708"/>
      <c r="AN1359" s="708"/>
      <c r="AO1359" s="708"/>
      <c r="AP1359" s="708"/>
      <c r="AQ1359" s="708"/>
      <c r="AR1359" s="708"/>
      <c r="AS1359" s="708"/>
      <c r="AT1359" s="708"/>
      <c r="AU1359" s="708"/>
      <c r="AV1359" s="708"/>
      <c r="AW1359" s="708"/>
      <c r="AX1359" s="708"/>
      <c r="AY1359" s="708"/>
      <c r="AZ1359" s="708"/>
      <c r="BA1359" s="708"/>
      <c r="BB1359" s="708"/>
      <c r="BC1359" s="708"/>
      <c r="BD1359" s="708"/>
      <c r="BE1359" s="708"/>
      <c r="BF1359" s="708"/>
      <c r="BG1359" s="708"/>
      <c r="BH1359" s="708"/>
      <c r="BI1359" s="708"/>
      <c r="BJ1359" s="708"/>
      <c r="BK1359" s="708"/>
      <c r="BL1359" s="708"/>
      <c r="BM1359" s="708"/>
    </row>
    <row r="1360">
      <c r="A1360" s="704"/>
      <c r="B1360" s="708"/>
      <c r="C1360" s="765"/>
      <c r="D1360" s="708"/>
      <c r="E1360" s="708"/>
      <c r="F1360" s="708"/>
      <c r="G1360" s="708"/>
      <c r="H1360" s="708"/>
      <c r="I1360" s="708"/>
      <c r="J1360" s="708"/>
      <c r="K1360" s="708"/>
      <c r="L1360" s="708"/>
      <c r="M1360" s="708"/>
      <c r="N1360" s="708"/>
      <c r="O1360" s="708"/>
      <c r="P1360" s="708"/>
      <c r="Q1360" s="708"/>
      <c r="R1360" s="708"/>
      <c r="S1360" s="708"/>
      <c r="T1360" s="708"/>
      <c r="U1360" s="708"/>
      <c r="V1360" s="708"/>
      <c r="W1360" s="708"/>
      <c r="X1360" s="708"/>
      <c r="Y1360" s="708"/>
      <c r="Z1360" s="708"/>
      <c r="AA1360" s="708"/>
      <c r="AB1360" s="708"/>
      <c r="AC1360" s="708"/>
      <c r="AD1360" s="708"/>
      <c r="AE1360" s="708"/>
      <c r="AF1360" s="708"/>
      <c r="AG1360" s="708"/>
      <c r="AH1360" s="708"/>
      <c r="AI1360" s="708"/>
      <c r="AJ1360" s="708"/>
      <c r="AK1360" s="708"/>
      <c r="AL1360" s="708"/>
      <c r="AM1360" s="708"/>
      <c r="AN1360" s="708"/>
      <c r="AO1360" s="708"/>
      <c r="AP1360" s="708"/>
      <c r="AQ1360" s="708"/>
      <c r="AR1360" s="708"/>
      <c r="AS1360" s="708"/>
      <c r="AT1360" s="708"/>
      <c r="AU1360" s="708"/>
      <c r="AV1360" s="708"/>
      <c r="AW1360" s="708"/>
      <c r="AX1360" s="708"/>
      <c r="AY1360" s="708"/>
      <c r="AZ1360" s="708"/>
      <c r="BA1360" s="708"/>
      <c r="BB1360" s="708"/>
      <c r="BC1360" s="708"/>
      <c r="BD1360" s="708"/>
      <c r="BE1360" s="708"/>
      <c r="BF1360" s="708"/>
      <c r="BG1360" s="708"/>
      <c r="BH1360" s="708"/>
      <c r="BI1360" s="708"/>
      <c r="BJ1360" s="708"/>
      <c r="BK1360" s="708"/>
      <c r="BL1360" s="708"/>
      <c r="BM1360" s="708"/>
    </row>
    <row r="1361">
      <c r="A1361" s="704"/>
      <c r="B1361" s="708"/>
      <c r="C1361" s="765"/>
      <c r="D1361" s="708"/>
      <c r="E1361" s="708"/>
      <c r="F1361" s="708"/>
      <c r="G1361" s="708"/>
      <c r="H1361" s="708"/>
      <c r="I1361" s="708"/>
      <c r="J1361" s="708"/>
      <c r="K1361" s="708"/>
      <c r="L1361" s="708"/>
      <c r="M1361" s="708"/>
      <c r="N1361" s="708"/>
      <c r="O1361" s="708"/>
      <c r="P1361" s="708"/>
      <c r="Q1361" s="708"/>
      <c r="R1361" s="708"/>
      <c r="S1361" s="708"/>
      <c r="T1361" s="708"/>
      <c r="U1361" s="708"/>
      <c r="V1361" s="708"/>
      <c r="W1361" s="708"/>
      <c r="X1361" s="708"/>
      <c r="Y1361" s="708"/>
      <c r="Z1361" s="708"/>
      <c r="AA1361" s="708"/>
      <c r="AB1361" s="708"/>
      <c r="AC1361" s="708"/>
      <c r="AD1361" s="708"/>
      <c r="AE1361" s="708"/>
      <c r="AF1361" s="708"/>
      <c r="AG1361" s="708"/>
      <c r="AH1361" s="708"/>
      <c r="AI1361" s="708"/>
      <c r="AJ1361" s="708"/>
      <c r="AK1361" s="708"/>
      <c r="AL1361" s="708"/>
      <c r="AM1361" s="708"/>
      <c r="AN1361" s="708"/>
      <c r="AO1361" s="708"/>
      <c r="AP1361" s="708"/>
      <c r="AQ1361" s="708"/>
      <c r="AR1361" s="708"/>
      <c r="AS1361" s="708"/>
      <c r="AT1361" s="708"/>
      <c r="AU1361" s="708"/>
      <c r="AV1361" s="708"/>
      <c r="AW1361" s="708"/>
      <c r="AX1361" s="708"/>
      <c r="AY1361" s="708"/>
      <c r="AZ1361" s="708"/>
      <c r="BA1361" s="708"/>
      <c r="BB1361" s="708"/>
      <c r="BC1361" s="708"/>
      <c r="BD1361" s="708"/>
      <c r="BE1361" s="708"/>
      <c r="BF1361" s="708"/>
      <c r="BG1361" s="708"/>
      <c r="BH1361" s="708"/>
      <c r="BI1361" s="708"/>
      <c r="BJ1361" s="708"/>
      <c r="BK1361" s="708"/>
      <c r="BL1361" s="708"/>
      <c r="BM1361" s="708"/>
    </row>
    <row r="1362">
      <c r="A1362" s="704"/>
      <c r="B1362" s="708"/>
      <c r="C1362" s="765"/>
      <c r="D1362" s="708"/>
      <c r="E1362" s="708"/>
      <c r="F1362" s="708"/>
      <c r="G1362" s="708"/>
      <c r="H1362" s="708"/>
      <c r="I1362" s="708"/>
      <c r="J1362" s="708"/>
      <c r="K1362" s="708"/>
      <c r="L1362" s="708"/>
      <c r="M1362" s="708"/>
      <c r="N1362" s="708"/>
      <c r="O1362" s="708"/>
      <c r="P1362" s="708"/>
      <c r="Q1362" s="708"/>
      <c r="R1362" s="708"/>
      <c r="S1362" s="708"/>
      <c r="T1362" s="708"/>
      <c r="U1362" s="708"/>
      <c r="V1362" s="708"/>
      <c r="W1362" s="708"/>
      <c r="X1362" s="708"/>
      <c r="Y1362" s="708"/>
      <c r="Z1362" s="708"/>
      <c r="AA1362" s="708"/>
      <c r="AB1362" s="708"/>
      <c r="AC1362" s="708"/>
      <c r="AD1362" s="708"/>
      <c r="AE1362" s="708"/>
      <c r="AF1362" s="708"/>
      <c r="AG1362" s="708"/>
      <c r="AH1362" s="708"/>
      <c r="AI1362" s="708"/>
      <c r="AJ1362" s="708"/>
      <c r="AK1362" s="708"/>
      <c r="AL1362" s="708"/>
      <c r="AM1362" s="708"/>
      <c r="AN1362" s="708"/>
      <c r="AO1362" s="708"/>
      <c r="AP1362" s="708"/>
      <c r="AQ1362" s="708"/>
      <c r="AR1362" s="708"/>
      <c r="AS1362" s="708"/>
      <c r="AT1362" s="708"/>
      <c r="AU1362" s="708"/>
      <c r="AV1362" s="708"/>
      <c r="AW1362" s="708"/>
      <c r="AX1362" s="708"/>
      <c r="AY1362" s="708"/>
      <c r="AZ1362" s="708"/>
      <c r="BA1362" s="708"/>
      <c r="BB1362" s="708"/>
      <c r="BC1362" s="708"/>
      <c r="BD1362" s="708"/>
      <c r="BE1362" s="708"/>
      <c r="BF1362" s="708"/>
      <c r="BG1362" s="708"/>
      <c r="BH1362" s="708"/>
      <c r="BI1362" s="708"/>
      <c r="BJ1362" s="708"/>
      <c r="BK1362" s="708"/>
      <c r="BL1362" s="708"/>
      <c r="BM1362" s="708"/>
    </row>
    <row r="1363">
      <c r="A1363" s="704"/>
      <c r="B1363" s="708"/>
      <c r="C1363" s="765"/>
      <c r="D1363" s="708"/>
      <c r="E1363" s="708"/>
      <c r="F1363" s="708"/>
      <c r="G1363" s="708"/>
      <c r="H1363" s="708"/>
      <c r="I1363" s="708"/>
      <c r="J1363" s="708"/>
      <c r="K1363" s="708"/>
      <c r="L1363" s="708"/>
      <c r="M1363" s="708"/>
      <c r="N1363" s="708"/>
      <c r="O1363" s="708"/>
      <c r="P1363" s="708"/>
      <c r="Q1363" s="708"/>
      <c r="R1363" s="708"/>
      <c r="S1363" s="708"/>
      <c r="T1363" s="708"/>
      <c r="U1363" s="708"/>
      <c r="V1363" s="708"/>
      <c r="W1363" s="708"/>
      <c r="X1363" s="708"/>
      <c r="Y1363" s="708"/>
      <c r="Z1363" s="708"/>
      <c r="AA1363" s="708"/>
      <c r="AB1363" s="708"/>
      <c r="AC1363" s="708"/>
      <c r="AD1363" s="708"/>
      <c r="AE1363" s="708"/>
      <c r="AF1363" s="708"/>
      <c r="AG1363" s="708"/>
      <c r="AH1363" s="708"/>
      <c r="AI1363" s="708"/>
      <c r="AJ1363" s="708"/>
      <c r="AK1363" s="708"/>
      <c r="AL1363" s="708"/>
      <c r="AM1363" s="708"/>
      <c r="AN1363" s="708"/>
      <c r="AO1363" s="708"/>
      <c r="AP1363" s="708"/>
      <c r="AQ1363" s="708"/>
      <c r="AR1363" s="708"/>
      <c r="AS1363" s="708"/>
      <c r="AT1363" s="708"/>
      <c r="AU1363" s="708"/>
      <c r="AV1363" s="708"/>
      <c r="AW1363" s="708"/>
      <c r="AX1363" s="708"/>
      <c r="AY1363" s="708"/>
      <c r="AZ1363" s="708"/>
      <c r="BA1363" s="708"/>
      <c r="BB1363" s="708"/>
      <c r="BC1363" s="708"/>
      <c r="BD1363" s="708"/>
      <c r="BE1363" s="708"/>
      <c r="BF1363" s="708"/>
      <c r="BG1363" s="708"/>
      <c r="BH1363" s="708"/>
      <c r="BI1363" s="708"/>
      <c r="BJ1363" s="708"/>
      <c r="BK1363" s="708"/>
      <c r="BL1363" s="708"/>
      <c r="BM1363" s="708"/>
    </row>
    <row r="1364">
      <c r="A1364" s="704"/>
      <c r="B1364" s="708"/>
      <c r="C1364" s="765"/>
      <c r="D1364" s="708"/>
      <c r="E1364" s="708"/>
      <c r="F1364" s="708"/>
      <c r="G1364" s="708"/>
      <c r="H1364" s="708"/>
      <c r="I1364" s="708"/>
      <c r="J1364" s="708"/>
      <c r="K1364" s="708"/>
      <c r="L1364" s="708"/>
      <c r="M1364" s="708"/>
      <c r="N1364" s="708"/>
      <c r="O1364" s="708"/>
      <c r="P1364" s="708"/>
      <c r="Q1364" s="708"/>
      <c r="R1364" s="708"/>
      <c r="S1364" s="708"/>
      <c r="T1364" s="708"/>
      <c r="U1364" s="708"/>
      <c r="V1364" s="708"/>
      <c r="W1364" s="708"/>
      <c r="X1364" s="708"/>
      <c r="Y1364" s="708"/>
      <c r="Z1364" s="708"/>
      <c r="AA1364" s="708"/>
      <c r="AB1364" s="708"/>
      <c r="AC1364" s="708"/>
      <c r="AD1364" s="708"/>
      <c r="AE1364" s="708"/>
      <c r="AF1364" s="708"/>
      <c r="AG1364" s="708"/>
      <c r="AH1364" s="708"/>
      <c r="AI1364" s="708"/>
      <c r="AJ1364" s="708"/>
      <c r="AK1364" s="708"/>
      <c r="AL1364" s="708"/>
      <c r="AM1364" s="708"/>
      <c r="AN1364" s="708"/>
      <c r="AO1364" s="708"/>
      <c r="AP1364" s="708"/>
      <c r="AQ1364" s="708"/>
      <c r="AR1364" s="708"/>
      <c r="AS1364" s="708"/>
      <c r="AT1364" s="708"/>
      <c r="AU1364" s="708"/>
      <c r="AV1364" s="708"/>
      <c r="AW1364" s="708"/>
      <c r="AX1364" s="708"/>
      <c r="AY1364" s="708"/>
      <c r="AZ1364" s="708"/>
      <c r="BA1364" s="708"/>
      <c r="BB1364" s="708"/>
      <c r="BC1364" s="708"/>
      <c r="BD1364" s="708"/>
      <c r="BE1364" s="708"/>
      <c r="BF1364" s="708"/>
      <c r="BG1364" s="708"/>
      <c r="BH1364" s="708"/>
      <c r="BI1364" s="708"/>
      <c r="BJ1364" s="708"/>
      <c r="BK1364" s="708"/>
      <c r="BL1364" s="708"/>
      <c r="BM1364" s="708"/>
    </row>
    <row r="1365">
      <c r="A1365" s="704"/>
      <c r="B1365" s="708"/>
      <c r="C1365" s="765"/>
      <c r="D1365" s="708"/>
      <c r="E1365" s="708"/>
      <c r="F1365" s="708"/>
      <c r="G1365" s="708"/>
      <c r="H1365" s="708"/>
      <c r="I1365" s="708"/>
      <c r="J1365" s="708"/>
      <c r="K1365" s="708"/>
      <c r="L1365" s="708"/>
      <c r="M1365" s="708"/>
      <c r="N1365" s="708"/>
      <c r="O1365" s="708"/>
      <c r="P1365" s="708"/>
      <c r="Q1365" s="708"/>
      <c r="R1365" s="708"/>
      <c r="S1365" s="708"/>
      <c r="T1365" s="708"/>
      <c r="U1365" s="708"/>
      <c r="V1365" s="708"/>
      <c r="W1365" s="708"/>
      <c r="X1365" s="708"/>
      <c r="Y1365" s="708"/>
      <c r="Z1365" s="708"/>
      <c r="AA1365" s="708"/>
      <c r="AB1365" s="708"/>
      <c r="AC1365" s="708"/>
      <c r="AD1365" s="708"/>
      <c r="AE1365" s="708"/>
      <c r="AF1365" s="708"/>
      <c r="AG1365" s="708"/>
      <c r="AH1365" s="708"/>
      <c r="AI1365" s="708"/>
      <c r="AJ1365" s="708"/>
      <c r="AK1365" s="708"/>
      <c r="AL1365" s="708"/>
      <c r="AM1365" s="708"/>
      <c r="AN1365" s="708"/>
      <c r="AO1365" s="708"/>
      <c r="AP1365" s="708"/>
      <c r="AQ1365" s="708"/>
      <c r="AR1365" s="708"/>
      <c r="AS1365" s="708"/>
      <c r="AT1365" s="708"/>
      <c r="AU1365" s="708"/>
      <c r="AV1365" s="708"/>
      <c r="AW1365" s="708"/>
      <c r="AX1365" s="708"/>
      <c r="AY1365" s="708"/>
      <c r="AZ1365" s="708"/>
      <c r="BA1365" s="708"/>
      <c r="BB1365" s="708"/>
      <c r="BC1365" s="708"/>
      <c r="BD1365" s="708"/>
      <c r="BE1365" s="708"/>
      <c r="BF1365" s="708"/>
      <c r="BG1365" s="708"/>
      <c r="BH1365" s="708"/>
      <c r="BI1365" s="708"/>
      <c r="BJ1365" s="708"/>
      <c r="BK1365" s="708"/>
      <c r="BL1365" s="708"/>
      <c r="BM1365" s="708"/>
    </row>
    <row r="1366">
      <c r="A1366" s="704"/>
      <c r="B1366" s="708"/>
      <c r="C1366" s="765"/>
      <c r="D1366" s="708"/>
      <c r="E1366" s="708"/>
      <c r="F1366" s="708"/>
      <c r="G1366" s="708"/>
      <c r="H1366" s="708"/>
      <c r="I1366" s="708"/>
      <c r="J1366" s="708"/>
      <c r="K1366" s="708"/>
      <c r="L1366" s="708"/>
      <c r="M1366" s="708"/>
      <c r="N1366" s="708"/>
      <c r="O1366" s="708"/>
      <c r="P1366" s="708"/>
      <c r="Q1366" s="708"/>
      <c r="R1366" s="708"/>
      <c r="S1366" s="708"/>
      <c r="T1366" s="708"/>
      <c r="U1366" s="708"/>
      <c r="V1366" s="708"/>
      <c r="W1366" s="708"/>
      <c r="X1366" s="708"/>
      <c r="Y1366" s="708"/>
      <c r="Z1366" s="708"/>
      <c r="AA1366" s="708"/>
      <c r="AB1366" s="708"/>
      <c r="AC1366" s="708"/>
      <c r="AD1366" s="708"/>
      <c r="AE1366" s="708"/>
      <c r="AF1366" s="708"/>
      <c r="AG1366" s="708"/>
      <c r="AH1366" s="708"/>
      <c r="AI1366" s="708"/>
      <c r="AJ1366" s="708"/>
      <c r="AK1366" s="708"/>
      <c r="AL1366" s="708"/>
      <c r="AM1366" s="708"/>
      <c r="AN1366" s="708"/>
      <c r="AO1366" s="708"/>
      <c r="AP1366" s="708"/>
      <c r="AQ1366" s="708"/>
      <c r="AR1366" s="708"/>
      <c r="AS1366" s="708"/>
      <c r="AT1366" s="708"/>
      <c r="AU1366" s="708"/>
      <c r="AV1366" s="708"/>
      <c r="AW1366" s="708"/>
      <c r="AX1366" s="708"/>
      <c r="AY1366" s="708"/>
      <c r="AZ1366" s="708"/>
      <c r="BA1366" s="708"/>
      <c r="BB1366" s="708"/>
      <c r="BC1366" s="708"/>
      <c r="BD1366" s="708"/>
      <c r="BE1366" s="708"/>
      <c r="BF1366" s="708"/>
      <c r="BG1366" s="708"/>
      <c r="BH1366" s="708"/>
      <c r="BI1366" s="708"/>
      <c r="BJ1366" s="708"/>
      <c r="BK1366" s="708"/>
      <c r="BL1366" s="708"/>
      <c r="BM1366" s="708"/>
    </row>
    <row r="1367">
      <c r="A1367" s="704"/>
      <c r="B1367" s="708"/>
      <c r="C1367" s="765"/>
      <c r="D1367" s="708"/>
      <c r="E1367" s="708"/>
      <c r="F1367" s="708"/>
      <c r="G1367" s="708"/>
      <c r="H1367" s="708"/>
      <c r="I1367" s="708"/>
      <c r="J1367" s="708"/>
      <c r="K1367" s="708"/>
      <c r="L1367" s="708"/>
      <c r="M1367" s="708"/>
      <c r="N1367" s="708"/>
      <c r="O1367" s="708"/>
      <c r="P1367" s="708"/>
      <c r="Q1367" s="708"/>
      <c r="R1367" s="708"/>
      <c r="S1367" s="708"/>
      <c r="T1367" s="708"/>
      <c r="U1367" s="708"/>
      <c r="V1367" s="708"/>
      <c r="W1367" s="708"/>
      <c r="X1367" s="708"/>
      <c r="Y1367" s="708"/>
      <c r="Z1367" s="708"/>
      <c r="AA1367" s="708"/>
      <c r="AB1367" s="708"/>
      <c r="AC1367" s="708"/>
      <c r="AD1367" s="708"/>
      <c r="AE1367" s="708"/>
      <c r="AF1367" s="708"/>
      <c r="AG1367" s="708"/>
      <c r="AH1367" s="708"/>
      <c r="AI1367" s="708"/>
      <c r="AJ1367" s="708"/>
      <c r="AK1367" s="708"/>
      <c r="AL1367" s="708"/>
      <c r="AM1367" s="708"/>
      <c r="AN1367" s="708"/>
      <c r="AO1367" s="708"/>
      <c r="AP1367" s="708"/>
      <c r="AQ1367" s="708"/>
      <c r="AR1367" s="708"/>
      <c r="AS1367" s="708"/>
      <c r="AT1367" s="708"/>
      <c r="AU1367" s="708"/>
      <c r="AV1367" s="708"/>
      <c r="AW1367" s="708"/>
      <c r="AX1367" s="708"/>
      <c r="AY1367" s="708"/>
      <c r="AZ1367" s="708"/>
      <c r="BA1367" s="708"/>
      <c r="BB1367" s="708"/>
      <c r="BC1367" s="708"/>
      <c r="BD1367" s="708"/>
      <c r="BE1367" s="708"/>
      <c r="BF1367" s="708"/>
      <c r="BG1367" s="708"/>
      <c r="BH1367" s="708"/>
      <c r="BI1367" s="708"/>
      <c r="BJ1367" s="708"/>
      <c r="BK1367" s="708"/>
      <c r="BL1367" s="708"/>
      <c r="BM1367" s="708"/>
    </row>
    <row r="1368">
      <c r="A1368" s="704"/>
      <c r="B1368" s="708"/>
      <c r="C1368" s="765"/>
      <c r="D1368" s="708"/>
      <c r="E1368" s="708"/>
      <c r="F1368" s="708"/>
      <c r="G1368" s="708"/>
      <c r="H1368" s="708"/>
      <c r="I1368" s="708"/>
      <c r="J1368" s="708"/>
      <c r="K1368" s="708"/>
      <c r="L1368" s="708"/>
      <c r="M1368" s="708"/>
      <c r="N1368" s="708"/>
      <c r="O1368" s="708"/>
      <c r="P1368" s="708"/>
      <c r="Q1368" s="708"/>
      <c r="R1368" s="708"/>
      <c r="S1368" s="708"/>
      <c r="T1368" s="708"/>
      <c r="U1368" s="708"/>
      <c r="V1368" s="708"/>
      <c r="W1368" s="708"/>
      <c r="X1368" s="708"/>
      <c r="Y1368" s="708"/>
      <c r="Z1368" s="708"/>
      <c r="AA1368" s="708"/>
      <c r="AB1368" s="708"/>
      <c r="AC1368" s="708"/>
      <c r="AD1368" s="708"/>
      <c r="AE1368" s="708"/>
      <c r="AF1368" s="708"/>
      <c r="AG1368" s="708"/>
      <c r="AH1368" s="708"/>
      <c r="AI1368" s="708"/>
      <c r="AJ1368" s="708"/>
      <c r="AK1368" s="708"/>
      <c r="AL1368" s="708"/>
      <c r="AM1368" s="708"/>
      <c r="AN1368" s="708"/>
      <c r="AO1368" s="708"/>
      <c r="AP1368" s="708"/>
      <c r="AQ1368" s="708"/>
      <c r="AR1368" s="708"/>
      <c r="AS1368" s="708"/>
      <c r="AT1368" s="708"/>
      <c r="AU1368" s="708"/>
      <c r="AV1368" s="708"/>
      <c r="AW1368" s="708"/>
      <c r="AX1368" s="708"/>
      <c r="AY1368" s="708"/>
      <c r="AZ1368" s="708"/>
      <c r="BA1368" s="708"/>
      <c r="BB1368" s="708"/>
      <c r="BC1368" s="708"/>
      <c r="BD1368" s="708"/>
      <c r="BE1368" s="708"/>
      <c r="BF1368" s="708"/>
      <c r="BG1368" s="708"/>
      <c r="BH1368" s="708"/>
      <c r="BI1368" s="708"/>
      <c r="BJ1368" s="708"/>
      <c r="BK1368" s="708"/>
      <c r="BL1368" s="708"/>
      <c r="BM1368" s="708"/>
    </row>
    <row r="1369">
      <c r="A1369" s="704"/>
      <c r="B1369" s="708"/>
      <c r="C1369" s="765"/>
      <c r="D1369" s="708"/>
      <c r="E1369" s="708"/>
      <c r="F1369" s="708"/>
      <c r="G1369" s="708"/>
      <c r="H1369" s="708"/>
      <c r="I1369" s="708"/>
      <c r="J1369" s="708"/>
      <c r="K1369" s="708"/>
      <c r="L1369" s="708"/>
      <c r="M1369" s="708"/>
      <c r="N1369" s="708"/>
      <c r="O1369" s="708"/>
      <c r="P1369" s="708"/>
      <c r="Q1369" s="708"/>
      <c r="R1369" s="708"/>
      <c r="S1369" s="708"/>
      <c r="T1369" s="708"/>
      <c r="U1369" s="708"/>
      <c r="V1369" s="708"/>
      <c r="W1369" s="708"/>
      <c r="X1369" s="708"/>
      <c r="Y1369" s="708"/>
      <c r="Z1369" s="708"/>
      <c r="AA1369" s="708"/>
      <c r="AB1369" s="708"/>
      <c r="AC1369" s="708"/>
      <c r="AD1369" s="708"/>
      <c r="AE1369" s="708"/>
      <c r="AF1369" s="708"/>
      <c r="AG1369" s="708"/>
      <c r="AH1369" s="708"/>
      <c r="AI1369" s="708"/>
      <c r="AJ1369" s="708"/>
      <c r="AK1369" s="708"/>
      <c r="AL1369" s="708"/>
      <c r="AM1369" s="708"/>
      <c r="AN1369" s="708"/>
      <c r="AO1369" s="708"/>
      <c r="AP1369" s="708"/>
      <c r="AQ1369" s="708"/>
      <c r="AR1369" s="708"/>
      <c r="AS1369" s="708"/>
      <c r="AT1369" s="708"/>
      <c r="AU1369" s="708"/>
      <c r="AV1369" s="708"/>
      <c r="AW1369" s="708"/>
      <c r="AX1369" s="708"/>
      <c r="AY1369" s="708"/>
      <c r="AZ1369" s="708"/>
      <c r="BA1369" s="708"/>
      <c r="BB1369" s="708"/>
      <c r="BC1369" s="708"/>
      <c r="BD1369" s="708"/>
      <c r="BE1369" s="708"/>
      <c r="BF1369" s="708"/>
      <c r="BG1369" s="708"/>
      <c r="BH1369" s="708"/>
      <c r="BI1369" s="708"/>
      <c r="BJ1369" s="708"/>
      <c r="BK1369" s="708"/>
      <c r="BL1369" s="708"/>
      <c r="BM1369" s="708"/>
    </row>
    <row r="1370">
      <c r="A1370" s="704"/>
      <c r="B1370" s="708"/>
      <c r="C1370" s="765"/>
      <c r="D1370" s="708"/>
      <c r="E1370" s="708"/>
      <c r="F1370" s="708"/>
      <c r="G1370" s="708"/>
      <c r="H1370" s="708"/>
      <c r="I1370" s="708"/>
      <c r="J1370" s="708"/>
      <c r="K1370" s="708"/>
      <c r="L1370" s="708"/>
      <c r="M1370" s="708"/>
      <c r="N1370" s="708"/>
      <c r="O1370" s="708"/>
      <c r="P1370" s="708"/>
      <c r="Q1370" s="708"/>
      <c r="R1370" s="708"/>
      <c r="S1370" s="708"/>
      <c r="T1370" s="708"/>
      <c r="U1370" s="708"/>
      <c r="V1370" s="708"/>
      <c r="W1370" s="708"/>
      <c r="X1370" s="708"/>
      <c r="Y1370" s="708"/>
      <c r="Z1370" s="708"/>
      <c r="AA1370" s="708"/>
      <c r="AB1370" s="708"/>
      <c r="AC1370" s="708"/>
      <c r="AD1370" s="708"/>
      <c r="AE1370" s="708"/>
      <c r="AF1370" s="708"/>
      <c r="AG1370" s="708"/>
      <c r="AH1370" s="708"/>
      <c r="AI1370" s="708"/>
      <c r="AJ1370" s="708"/>
      <c r="AK1370" s="708"/>
      <c r="AL1370" s="708"/>
      <c r="AM1370" s="708"/>
      <c r="AN1370" s="708"/>
      <c r="AO1370" s="708"/>
      <c r="AP1370" s="708"/>
      <c r="AQ1370" s="708"/>
      <c r="AR1370" s="708"/>
      <c r="AS1370" s="708"/>
      <c r="AT1370" s="708"/>
      <c r="AU1370" s="708"/>
      <c r="AV1370" s="708"/>
      <c r="AW1370" s="708"/>
      <c r="AX1370" s="708"/>
      <c r="AY1370" s="708"/>
      <c r="AZ1370" s="708"/>
      <c r="BA1370" s="708"/>
      <c r="BB1370" s="708"/>
      <c r="BC1370" s="708"/>
      <c r="BD1370" s="708"/>
      <c r="BE1370" s="708"/>
      <c r="BF1370" s="708"/>
      <c r="BG1370" s="708"/>
      <c r="BH1370" s="708"/>
      <c r="BI1370" s="708"/>
      <c r="BJ1370" s="708"/>
      <c r="BK1370" s="708"/>
      <c r="BL1370" s="708"/>
      <c r="BM1370" s="708"/>
    </row>
    <row r="1371">
      <c r="A1371" s="704"/>
      <c r="B1371" s="708"/>
      <c r="C1371" s="765"/>
      <c r="D1371" s="708"/>
      <c r="E1371" s="708"/>
      <c r="F1371" s="708"/>
      <c r="G1371" s="708"/>
      <c r="H1371" s="708"/>
      <c r="I1371" s="708"/>
      <c r="J1371" s="708"/>
      <c r="K1371" s="708"/>
      <c r="L1371" s="708"/>
      <c r="M1371" s="708"/>
      <c r="N1371" s="708"/>
      <c r="O1371" s="708"/>
      <c r="P1371" s="708"/>
      <c r="Q1371" s="708"/>
      <c r="R1371" s="708"/>
      <c r="S1371" s="708"/>
      <c r="T1371" s="708"/>
      <c r="U1371" s="708"/>
      <c r="V1371" s="708"/>
      <c r="W1371" s="708"/>
      <c r="X1371" s="708"/>
      <c r="Y1371" s="708"/>
      <c r="Z1371" s="708"/>
      <c r="AA1371" s="708"/>
      <c r="AB1371" s="708"/>
      <c r="AC1371" s="708"/>
      <c r="AD1371" s="708"/>
      <c r="AE1371" s="708"/>
      <c r="AF1371" s="708"/>
      <c r="AG1371" s="708"/>
      <c r="AH1371" s="708"/>
      <c r="AI1371" s="708"/>
      <c r="AJ1371" s="708"/>
      <c r="AK1371" s="708"/>
      <c r="AL1371" s="708"/>
      <c r="AM1371" s="708"/>
      <c r="AN1371" s="708"/>
      <c r="AO1371" s="708"/>
      <c r="AP1371" s="708"/>
      <c r="AQ1371" s="708"/>
      <c r="AR1371" s="708"/>
      <c r="AS1371" s="708"/>
      <c r="AT1371" s="708"/>
      <c r="AU1371" s="708"/>
      <c r="AV1371" s="708"/>
      <c r="AW1371" s="708"/>
      <c r="AX1371" s="708"/>
      <c r="AY1371" s="708"/>
      <c r="AZ1371" s="708"/>
      <c r="BA1371" s="708"/>
      <c r="BB1371" s="708"/>
      <c r="BC1371" s="708"/>
      <c r="BD1371" s="708"/>
      <c r="BE1371" s="708"/>
      <c r="BF1371" s="708"/>
      <c r="BG1371" s="708"/>
      <c r="BH1371" s="708"/>
      <c r="BI1371" s="708"/>
      <c r="BJ1371" s="708"/>
      <c r="BK1371" s="708"/>
      <c r="BL1371" s="708"/>
      <c r="BM1371" s="708"/>
    </row>
    <row r="1372">
      <c r="A1372" s="704"/>
      <c r="B1372" s="708"/>
      <c r="C1372" s="765"/>
      <c r="D1372" s="708"/>
      <c r="E1372" s="708"/>
      <c r="F1372" s="708"/>
      <c r="G1372" s="708"/>
      <c r="H1372" s="708"/>
      <c r="I1372" s="708"/>
      <c r="J1372" s="708"/>
      <c r="K1372" s="708"/>
      <c r="L1372" s="708"/>
      <c r="M1372" s="708"/>
      <c r="N1372" s="708"/>
      <c r="O1372" s="708"/>
      <c r="P1372" s="708"/>
      <c r="Q1372" s="708"/>
      <c r="R1372" s="708"/>
      <c r="S1372" s="708"/>
      <c r="T1372" s="708"/>
      <c r="U1372" s="708"/>
      <c r="V1372" s="708"/>
      <c r="W1372" s="708"/>
      <c r="X1372" s="708"/>
      <c r="Y1372" s="708"/>
      <c r="Z1372" s="708"/>
      <c r="AA1372" s="708"/>
      <c r="AB1372" s="708"/>
      <c r="AC1372" s="708"/>
      <c r="AD1372" s="708"/>
      <c r="AE1372" s="708"/>
      <c r="AF1372" s="708"/>
      <c r="AG1372" s="708"/>
      <c r="AH1372" s="708"/>
      <c r="AI1372" s="708"/>
      <c r="AJ1372" s="708"/>
      <c r="AK1372" s="708"/>
      <c r="AL1372" s="708"/>
      <c r="AM1372" s="708"/>
      <c r="AN1372" s="708"/>
      <c r="AO1372" s="708"/>
      <c r="AP1372" s="708"/>
      <c r="AQ1372" s="708"/>
      <c r="AR1372" s="708"/>
      <c r="AS1372" s="708"/>
      <c r="AT1372" s="708"/>
      <c r="AU1372" s="708"/>
      <c r="AV1372" s="708"/>
      <c r="AW1372" s="708"/>
      <c r="AX1372" s="708"/>
      <c r="AY1372" s="708"/>
      <c r="AZ1372" s="708"/>
      <c r="BA1372" s="708"/>
      <c r="BB1372" s="708"/>
      <c r="BC1372" s="708"/>
      <c r="BD1372" s="708"/>
      <c r="BE1372" s="708"/>
      <c r="BF1372" s="708"/>
      <c r="BG1372" s="708"/>
      <c r="BH1372" s="708"/>
      <c r="BI1372" s="708"/>
      <c r="BJ1372" s="708"/>
      <c r="BK1372" s="708"/>
      <c r="BL1372" s="708"/>
      <c r="BM1372" s="708"/>
    </row>
    <row r="1373">
      <c r="A1373" s="704"/>
      <c r="B1373" s="708"/>
      <c r="C1373" s="765"/>
      <c r="D1373" s="708"/>
      <c r="E1373" s="708"/>
      <c r="F1373" s="708"/>
      <c r="G1373" s="708"/>
      <c r="H1373" s="708"/>
      <c r="I1373" s="708"/>
      <c r="J1373" s="708"/>
      <c r="K1373" s="708"/>
      <c r="L1373" s="708"/>
      <c r="M1373" s="708"/>
      <c r="N1373" s="708"/>
      <c r="O1373" s="708"/>
      <c r="P1373" s="708"/>
      <c r="Q1373" s="708"/>
      <c r="R1373" s="708"/>
      <c r="S1373" s="708"/>
      <c r="T1373" s="708"/>
      <c r="U1373" s="708"/>
      <c r="V1373" s="708"/>
      <c r="W1373" s="708"/>
      <c r="X1373" s="708"/>
      <c r="Y1373" s="708"/>
      <c r="Z1373" s="708"/>
      <c r="AA1373" s="708"/>
      <c r="AB1373" s="708"/>
      <c r="AC1373" s="708"/>
      <c r="AD1373" s="708"/>
      <c r="AE1373" s="708"/>
      <c r="AF1373" s="708"/>
      <c r="AG1373" s="708"/>
      <c r="AH1373" s="708"/>
      <c r="AI1373" s="708"/>
      <c r="AJ1373" s="708"/>
      <c r="AK1373" s="708"/>
      <c r="AL1373" s="708"/>
      <c r="AM1373" s="708"/>
      <c r="AN1373" s="708"/>
      <c r="AO1373" s="708"/>
      <c r="AP1373" s="708"/>
      <c r="AQ1373" s="708"/>
      <c r="AR1373" s="708"/>
      <c r="AS1373" s="708"/>
      <c r="AT1373" s="708"/>
      <c r="AU1373" s="708"/>
      <c r="AV1373" s="708"/>
      <c r="AW1373" s="708"/>
      <c r="AX1373" s="708"/>
      <c r="AY1373" s="708"/>
      <c r="AZ1373" s="708"/>
      <c r="BA1373" s="708"/>
      <c r="BB1373" s="708"/>
      <c r="BC1373" s="708"/>
      <c r="BD1373" s="708"/>
      <c r="BE1373" s="708"/>
      <c r="BF1373" s="708"/>
      <c r="BG1373" s="708"/>
      <c r="BH1373" s="708"/>
      <c r="BI1373" s="708"/>
      <c r="BJ1373" s="708"/>
      <c r="BK1373" s="708"/>
      <c r="BL1373" s="708"/>
      <c r="BM1373" s="708"/>
    </row>
    <row r="1374">
      <c r="A1374" s="704"/>
      <c r="B1374" s="708"/>
      <c r="C1374" s="765"/>
      <c r="D1374" s="708"/>
      <c r="E1374" s="708"/>
      <c r="F1374" s="708"/>
      <c r="G1374" s="708"/>
      <c r="H1374" s="708"/>
      <c r="I1374" s="708"/>
      <c r="J1374" s="708"/>
      <c r="K1374" s="708"/>
      <c r="L1374" s="708"/>
      <c r="M1374" s="708"/>
      <c r="N1374" s="708"/>
      <c r="O1374" s="708"/>
      <c r="P1374" s="708"/>
      <c r="Q1374" s="708"/>
      <c r="R1374" s="708"/>
      <c r="S1374" s="708"/>
      <c r="T1374" s="708"/>
      <c r="U1374" s="708"/>
      <c r="V1374" s="708"/>
      <c r="W1374" s="708"/>
      <c r="X1374" s="708"/>
      <c r="Y1374" s="708"/>
      <c r="Z1374" s="708"/>
      <c r="AA1374" s="708"/>
      <c r="AB1374" s="708"/>
      <c r="AC1374" s="708"/>
      <c r="AD1374" s="708"/>
      <c r="AE1374" s="708"/>
      <c r="AF1374" s="708"/>
      <c r="AG1374" s="708"/>
      <c r="AH1374" s="708"/>
      <c r="AI1374" s="708"/>
      <c r="AJ1374" s="708"/>
      <c r="AK1374" s="708"/>
      <c r="AL1374" s="708"/>
      <c r="AM1374" s="708"/>
      <c r="AN1374" s="708"/>
      <c r="AO1374" s="708"/>
      <c r="AP1374" s="708"/>
      <c r="AQ1374" s="708"/>
      <c r="AR1374" s="708"/>
      <c r="AS1374" s="708"/>
      <c r="AT1374" s="708"/>
      <c r="AU1374" s="708"/>
      <c r="AV1374" s="708"/>
      <c r="AW1374" s="708"/>
      <c r="AX1374" s="708"/>
      <c r="AY1374" s="708"/>
      <c r="AZ1374" s="708"/>
      <c r="BA1374" s="708"/>
      <c r="BB1374" s="708"/>
      <c r="BC1374" s="708"/>
      <c r="BD1374" s="708"/>
      <c r="BE1374" s="708"/>
      <c r="BF1374" s="708"/>
      <c r="BG1374" s="708"/>
      <c r="BH1374" s="708"/>
      <c r="BI1374" s="708"/>
      <c r="BJ1374" s="708"/>
      <c r="BK1374" s="708"/>
      <c r="BL1374" s="708"/>
      <c r="BM1374" s="708"/>
    </row>
    <row r="1375">
      <c r="A1375" s="704"/>
      <c r="B1375" s="708"/>
      <c r="C1375" s="765"/>
      <c r="D1375" s="708"/>
      <c r="E1375" s="708"/>
      <c r="F1375" s="708"/>
      <c r="G1375" s="708"/>
      <c r="H1375" s="708"/>
      <c r="I1375" s="708"/>
      <c r="J1375" s="708"/>
      <c r="K1375" s="708"/>
      <c r="L1375" s="708"/>
      <c r="M1375" s="708"/>
      <c r="N1375" s="708"/>
      <c r="O1375" s="708"/>
      <c r="P1375" s="708"/>
      <c r="Q1375" s="708"/>
      <c r="R1375" s="708"/>
      <c r="S1375" s="708"/>
      <c r="T1375" s="708"/>
      <c r="U1375" s="708"/>
      <c r="V1375" s="708"/>
      <c r="W1375" s="708"/>
      <c r="X1375" s="708"/>
      <c r="Y1375" s="708"/>
      <c r="Z1375" s="708"/>
      <c r="AA1375" s="708"/>
      <c r="AB1375" s="708"/>
      <c r="AC1375" s="708"/>
      <c r="AD1375" s="708"/>
      <c r="AE1375" s="708"/>
      <c r="AF1375" s="708"/>
      <c r="AG1375" s="708"/>
      <c r="AH1375" s="708"/>
      <c r="AI1375" s="708"/>
      <c r="AJ1375" s="708"/>
      <c r="AK1375" s="708"/>
      <c r="AL1375" s="708"/>
      <c r="AM1375" s="708"/>
      <c r="AN1375" s="708"/>
      <c r="AO1375" s="708"/>
      <c r="AP1375" s="708"/>
      <c r="AQ1375" s="708"/>
      <c r="AR1375" s="708"/>
      <c r="AS1375" s="708"/>
      <c r="AT1375" s="708"/>
      <c r="AU1375" s="708"/>
      <c r="AV1375" s="708"/>
      <c r="AW1375" s="708"/>
      <c r="AX1375" s="708"/>
      <c r="AY1375" s="708"/>
      <c r="AZ1375" s="708"/>
      <c r="BA1375" s="708"/>
      <c r="BB1375" s="708"/>
      <c r="BC1375" s="708"/>
      <c r="BD1375" s="708"/>
      <c r="BE1375" s="708"/>
      <c r="BF1375" s="708"/>
      <c r="BG1375" s="708"/>
      <c r="BH1375" s="708"/>
      <c r="BI1375" s="708"/>
      <c r="BJ1375" s="708"/>
      <c r="BK1375" s="708"/>
      <c r="BL1375" s="708"/>
      <c r="BM1375" s="708"/>
    </row>
    <row r="1376">
      <c r="A1376" s="704"/>
      <c r="B1376" s="708"/>
      <c r="C1376" s="765"/>
      <c r="D1376" s="708"/>
      <c r="E1376" s="708"/>
      <c r="F1376" s="708"/>
      <c r="G1376" s="708"/>
      <c r="H1376" s="708"/>
      <c r="I1376" s="708"/>
      <c r="J1376" s="708"/>
      <c r="K1376" s="708"/>
      <c r="L1376" s="708"/>
      <c r="M1376" s="708"/>
      <c r="N1376" s="708"/>
      <c r="O1376" s="708"/>
      <c r="P1376" s="708"/>
      <c r="Q1376" s="708"/>
      <c r="R1376" s="708"/>
      <c r="S1376" s="708"/>
      <c r="T1376" s="708"/>
      <c r="U1376" s="708"/>
      <c r="V1376" s="708"/>
      <c r="W1376" s="708"/>
      <c r="X1376" s="708"/>
      <c r="Y1376" s="708"/>
      <c r="Z1376" s="708"/>
      <c r="AA1376" s="708"/>
      <c r="AB1376" s="708"/>
      <c r="AC1376" s="708"/>
      <c r="AD1376" s="708"/>
      <c r="AE1376" s="708"/>
      <c r="AF1376" s="708"/>
      <c r="AG1376" s="708"/>
      <c r="AH1376" s="708"/>
      <c r="AI1376" s="708"/>
      <c r="AJ1376" s="708"/>
      <c r="AK1376" s="708"/>
      <c r="AL1376" s="708"/>
      <c r="AM1376" s="708"/>
      <c r="AN1376" s="708"/>
      <c r="AO1376" s="708"/>
      <c r="AP1376" s="708"/>
      <c r="AQ1376" s="708"/>
      <c r="AR1376" s="708"/>
      <c r="AS1376" s="708"/>
      <c r="AT1376" s="708"/>
      <c r="AU1376" s="708"/>
      <c r="AV1376" s="708"/>
      <c r="AW1376" s="708"/>
      <c r="AX1376" s="708"/>
      <c r="AY1376" s="708"/>
      <c r="AZ1376" s="708"/>
      <c r="BA1376" s="708"/>
      <c r="BB1376" s="708"/>
      <c r="BC1376" s="708"/>
      <c r="BD1376" s="708"/>
      <c r="BE1376" s="708"/>
      <c r="BF1376" s="708"/>
      <c r="BG1376" s="708"/>
      <c r="BH1376" s="708"/>
      <c r="BI1376" s="708"/>
      <c r="BJ1376" s="708"/>
      <c r="BK1376" s="708"/>
      <c r="BL1376" s="708"/>
      <c r="BM1376" s="708"/>
    </row>
    <row r="1377">
      <c r="A1377" s="704"/>
      <c r="B1377" s="708"/>
      <c r="C1377" s="765"/>
      <c r="D1377" s="708"/>
      <c r="E1377" s="708"/>
      <c r="F1377" s="708"/>
      <c r="G1377" s="708"/>
      <c r="H1377" s="708"/>
      <c r="I1377" s="708"/>
      <c r="J1377" s="708"/>
      <c r="K1377" s="708"/>
      <c r="L1377" s="708"/>
      <c r="M1377" s="708"/>
      <c r="N1377" s="708"/>
      <c r="O1377" s="708"/>
      <c r="P1377" s="708"/>
      <c r="Q1377" s="708"/>
      <c r="R1377" s="708"/>
      <c r="S1377" s="708"/>
      <c r="T1377" s="708"/>
      <c r="U1377" s="708"/>
      <c r="V1377" s="708"/>
      <c r="W1377" s="708"/>
      <c r="X1377" s="708"/>
      <c r="Y1377" s="708"/>
      <c r="Z1377" s="708"/>
      <c r="AA1377" s="708"/>
      <c r="AB1377" s="708"/>
      <c r="AC1377" s="708"/>
      <c r="AD1377" s="708"/>
      <c r="AE1377" s="708"/>
      <c r="AF1377" s="708"/>
      <c r="AG1377" s="708"/>
      <c r="AH1377" s="708"/>
      <c r="AI1377" s="708"/>
      <c r="AJ1377" s="708"/>
      <c r="AK1377" s="708"/>
      <c r="AL1377" s="708"/>
      <c r="AM1377" s="708"/>
      <c r="AN1377" s="708"/>
      <c r="AO1377" s="708"/>
      <c r="AP1377" s="708"/>
      <c r="AQ1377" s="708"/>
      <c r="AR1377" s="708"/>
      <c r="AS1377" s="708"/>
      <c r="AT1377" s="708"/>
      <c r="AU1377" s="708"/>
      <c r="AV1377" s="708"/>
      <c r="AW1377" s="708"/>
      <c r="AX1377" s="708"/>
      <c r="AY1377" s="708"/>
      <c r="AZ1377" s="708"/>
      <c r="BA1377" s="708"/>
      <c r="BB1377" s="708"/>
      <c r="BC1377" s="708"/>
      <c r="BD1377" s="708"/>
      <c r="BE1377" s="708"/>
      <c r="BF1377" s="708"/>
      <c r="BG1377" s="708"/>
      <c r="BH1377" s="708"/>
      <c r="BI1377" s="708"/>
      <c r="BJ1377" s="708"/>
      <c r="BK1377" s="708"/>
      <c r="BL1377" s="708"/>
      <c r="BM1377" s="708"/>
    </row>
    <row r="1378">
      <c r="A1378" s="704"/>
      <c r="B1378" s="708"/>
      <c r="C1378" s="765"/>
      <c r="D1378" s="708"/>
      <c r="E1378" s="708"/>
      <c r="F1378" s="708"/>
      <c r="G1378" s="708"/>
      <c r="H1378" s="708"/>
      <c r="I1378" s="708"/>
      <c r="J1378" s="708"/>
      <c r="K1378" s="708"/>
      <c r="L1378" s="708"/>
      <c r="M1378" s="708"/>
      <c r="N1378" s="708"/>
      <c r="O1378" s="708"/>
      <c r="P1378" s="708"/>
      <c r="Q1378" s="708"/>
      <c r="R1378" s="708"/>
      <c r="S1378" s="708"/>
      <c r="T1378" s="708"/>
      <c r="U1378" s="708"/>
      <c r="V1378" s="708"/>
      <c r="W1378" s="708"/>
      <c r="X1378" s="708"/>
      <c r="Y1378" s="708"/>
      <c r="Z1378" s="708"/>
      <c r="AA1378" s="708"/>
      <c r="AB1378" s="708"/>
      <c r="AC1378" s="708"/>
      <c r="AD1378" s="708"/>
      <c r="AE1378" s="708"/>
      <c r="AF1378" s="708"/>
      <c r="AG1378" s="708"/>
      <c r="AH1378" s="708"/>
      <c r="AI1378" s="708"/>
      <c r="AJ1378" s="708"/>
      <c r="AK1378" s="708"/>
      <c r="AL1378" s="708"/>
      <c r="AM1378" s="708"/>
      <c r="AN1378" s="708"/>
      <c r="AO1378" s="708"/>
      <c r="AP1378" s="708"/>
      <c r="AQ1378" s="708"/>
      <c r="AR1378" s="708"/>
      <c r="AS1378" s="708"/>
      <c r="AT1378" s="708"/>
      <c r="AU1378" s="708"/>
      <c r="AV1378" s="708"/>
      <c r="AW1378" s="708"/>
      <c r="AX1378" s="708"/>
      <c r="AY1378" s="708"/>
      <c r="AZ1378" s="708"/>
      <c r="BA1378" s="708"/>
      <c r="BB1378" s="708"/>
      <c r="BC1378" s="708"/>
      <c r="BD1378" s="708"/>
      <c r="BE1378" s="708"/>
      <c r="BF1378" s="708"/>
      <c r="BG1378" s="708"/>
      <c r="BH1378" s="708"/>
      <c r="BI1378" s="708"/>
      <c r="BJ1378" s="708"/>
      <c r="BK1378" s="708"/>
      <c r="BL1378" s="708"/>
      <c r="BM1378" s="708"/>
    </row>
    <row r="1379">
      <c r="A1379" s="704"/>
      <c r="B1379" s="708"/>
      <c r="C1379" s="765"/>
      <c r="D1379" s="708"/>
      <c r="E1379" s="708"/>
      <c r="F1379" s="708"/>
      <c r="G1379" s="708"/>
      <c r="H1379" s="708"/>
      <c r="I1379" s="708"/>
      <c r="J1379" s="708"/>
      <c r="K1379" s="708"/>
      <c r="L1379" s="708"/>
      <c r="M1379" s="708"/>
      <c r="N1379" s="708"/>
      <c r="O1379" s="708"/>
      <c r="P1379" s="708"/>
      <c r="Q1379" s="708"/>
      <c r="R1379" s="708"/>
      <c r="S1379" s="708"/>
      <c r="T1379" s="708"/>
      <c r="U1379" s="708"/>
      <c r="V1379" s="708"/>
      <c r="W1379" s="708"/>
      <c r="X1379" s="708"/>
      <c r="Y1379" s="708"/>
      <c r="Z1379" s="708"/>
      <c r="AA1379" s="708"/>
      <c r="AB1379" s="708"/>
      <c r="AC1379" s="708"/>
      <c r="AD1379" s="708"/>
      <c r="AE1379" s="708"/>
      <c r="AF1379" s="708"/>
      <c r="AG1379" s="708"/>
      <c r="AH1379" s="708"/>
      <c r="AI1379" s="708"/>
      <c r="AJ1379" s="708"/>
      <c r="AK1379" s="708"/>
      <c r="AL1379" s="708"/>
      <c r="AM1379" s="708"/>
      <c r="AN1379" s="708"/>
      <c r="AO1379" s="708"/>
      <c r="AP1379" s="708"/>
      <c r="AQ1379" s="708"/>
      <c r="AR1379" s="708"/>
      <c r="AS1379" s="708"/>
      <c r="AT1379" s="708"/>
      <c r="AU1379" s="708"/>
      <c r="AV1379" s="708"/>
      <c r="AW1379" s="708"/>
      <c r="AX1379" s="708"/>
      <c r="AY1379" s="708"/>
      <c r="AZ1379" s="708"/>
      <c r="BA1379" s="708"/>
      <c r="BB1379" s="708"/>
      <c r="BC1379" s="708"/>
      <c r="BD1379" s="708"/>
      <c r="BE1379" s="708"/>
      <c r="BF1379" s="708"/>
      <c r="BG1379" s="708"/>
      <c r="BH1379" s="708"/>
      <c r="BI1379" s="708"/>
      <c r="BJ1379" s="708"/>
      <c r="BK1379" s="708"/>
      <c r="BL1379" s="708"/>
      <c r="BM1379" s="708"/>
    </row>
    <row r="1380">
      <c r="A1380" s="704"/>
      <c r="B1380" s="708"/>
      <c r="C1380" s="765"/>
      <c r="D1380" s="708"/>
      <c r="E1380" s="708"/>
      <c r="F1380" s="708"/>
      <c r="G1380" s="708"/>
      <c r="H1380" s="708"/>
      <c r="I1380" s="708"/>
      <c r="J1380" s="708"/>
      <c r="K1380" s="708"/>
      <c r="L1380" s="708"/>
      <c r="M1380" s="708"/>
      <c r="N1380" s="708"/>
      <c r="O1380" s="708"/>
      <c r="P1380" s="708"/>
      <c r="Q1380" s="708"/>
      <c r="R1380" s="708"/>
      <c r="S1380" s="708"/>
      <c r="T1380" s="708"/>
      <c r="U1380" s="708"/>
      <c r="V1380" s="708"/>
      <c r="W1380" s="708"/>
      <c r="X1380" s="708"/>
      <c r="Y1380" s="708"/>
      <c r="Z1380" s="708"/>
      <c r="AA1380" s="708"/>
      <c r="AB1380" s="708"/>
      <c r="AC1380" s="708"/>
      <c r="AD1380" s="708"/>
      <c r="AE1380" s="708"/>
      <c r="AF1380" s="708"/>
      <c r="AG1380" s="708"/>
      <c r="AH1380" s="708"/>
      <c r="AI1380" s="708"/>
      <c r="AJ1380" s="708"/>
      <c r="AK1380" s="708"/>
      <c r="AL1380" s="708"/>
      <c r="AM1380" s="708"/>
      <c r="AN1380" s="708"/>
      <c r="AO1380" s="708"/>
      <c r="AP1380" s="708"/>
      <c r="AQ1380" s="708"/>
      <c r="AR1380" s="708"/>
      <c r="AS1380" s="708"/>
      <c r="AT1380" s="708"/>
      <c r="AU1380" s="708"/>
      <c r="AV1380" s="708"/>
      <c r="AW1380" s="708"/>
      <c r="AX1380" s="708"/>
      <c r="AY1380" s="708"/>
      <c r="AZ1380" s="708"/>
      <c r="BA1380" s="708"/>
      <c r="BB1380" s="708"/>
      <c r="BC1380" s="708"/>
      <c r="BD1380" s="708"/>
      <c r="BE1380" s="708"/>
      <c r="BF1380" s="708"/>
      <c r="BG1380" s="708"/>
      <c r="BH1380" s="708"/>
      <c r="BI1380" s="708"/>
      <c r="BJ1380" s="708"/>
      <c r="BK1380" s="708"/>
      <c r="BL1380" s="708"/>
      <c r="BM1380" s="708"/>
    </row>
    <row r="1381">
      <c r="A1381" s="704"/>
      <c r="B1381" s="708"/>
      <c r="C1381" s="765"/>
      <c r="D1381" s="708"/>
      <c r="E1381" s="708"/>
      <c r="F1381" s="708"/>
      <c r="G1381" s="708"/>
      <c r="H1381" s="708"/>
      <c r="I1381" s="708"/>
      <c r="J1381" s="708"/>
      <c r="K1381" s="708"/>
      <c r="L1381" s="708"/>
      <c r="M1381" s="708"/>
      <c r="N1381" s="708"/>
      <c r="O1381" s="708"/>
      <c r="P1381" s="708"/>
      <c r="Q1381" s="708"/>
      <c r="R1381" s="708"/>
      <c r="S1381" s="708"/>
      <c r="T1381" s="708"/>
      <c r="U1381" s="708"/>
      <c r="V1381" s="708"/>
      <c r="W1381" s="708"/>
      <c r="X1381" s="708"/>
      <c r="Y1381" s="708"/>
      <c r="Z1381" s="708"/>
      <c r="AA1381" s="708"/>
      <c r="AB1381" s="708"/>
      <c r="AC1381" s="708"/>
      <c r="AD1381" s="708"/>
      <c r="AE1381" s="708"/>
      <c r="AF1381" s="708"/>
      <c r="AG1381" s="708"/>
      <c r="AH1381" s="708"/>
      <c r="AI1381" s="708"/>
      <c r="AJ1381" s="708"/>
      <c r="AK1381" s="708"/>
      <c r="AL1381" s="708"/>
      <c r="AM1381" s="708"/>
      <c r="AN1381" s="708"/>
      <c r="AO1381" s="708"/>
      <c r="AP1381" s="708"/>
      <c r="AQ1381" s="708"/>
      <c r="AR1381" s="708"/>
      <c r="AS1381" s="708"/>
      <c r="AT1381" s="708"/>
      <c r="AU1381" s="708"/>
      <c r="AV1381" s="708"/>
      <c r="AW1381" s="708"/>
      <c r="AX1381" s="708"/>
      <c r="AY1381" s="708"/>
      <c r="AZ1381" s="708"/>
      <c r="BA1381" s="708"/>
      <c r="BB1381" s="708"/>
      <c r="BC1381" s="708"/>
      <c r="BD1381" s="708"/>
      <c r="BE1381" s="708"/>
      <c r="BF1381" s="708"/>
      <c r="BG1381" s="708"/>
      <c r="BH1381" s="708"/>
      <c r="BI1381" s="708"/>
      <c r="BJ1381" s="708"/>
      <c r="BK1381" s="708"/>
      <c r="BL1381" s="708"/>
      <c r="BM1381" s="708"/>
    </row>
    <row r="1382">
      <c r="A1382" s="704"/>
      <c r="B1382" s="708"/>
      <c r="C1382" s="765"/>
      <c r="D1382" s="708"/>
      <c r="E1382" s="708"/>
      <c r="F1382" s="708"/>
      <c r="G1382" s="708"/>
      <c r="H1382" s="708"/>
      <c r="I1382" s="708"/>
      <c r="J1382" s="708"/>
      <c r="K1382" s="708"/>
      <c r="L1382" s="708"/>
      <c r="M1382" s="708"/>
      <c r="N1382" s="708"/>
      <c r="O1382" s="708"/>
      <c r="P1382" s="708"/>
      <c r="Q1382" s="708"/>
      <c r="R1382" s="708"/>
      <c r="S1382" s="708"/>
      <c r="T1382" s="708"/>
      <c r="U1382" s="708"/>
      <c r="V1382" s="708"/>
      <c r="W1382" s="708"/>
      <c r="X1382" s="708"/>
      <c r="Y1382" s="708"/>
      <c r="Z1382" s="708"/>
      <c r="AA1382" s="708"/>
      <c r="AB1382" s="708"/>
      <c r="AC1382" s="708"/>
      <c r="AD1382" s="708"/>
      <c r="AE1382" s="708"/>
      <c r="AF1382" s="708"/>
      <c r="AG1382" s="708"/>
      <c r="AH1382" s="708"/>
      <c r="AI1382" s="708"/>
      <c r="AJ1382" s="708"/>
      <c r="AK1382" s="708"/>
      <c r="AL1382" s="708"/>
      <c r="AM1382" s="708"/>
      <c r="AN1382" s="708"/>
      <c r="AO1382" s="708"/>
      <c r="AP1382" s="708"/>
      <c r="AQ1382" s="708"/>
      <c r="AR1382" s="708"/>
      <c r="AS1382" s="708"/>
      <c r="AT1382" s="708"/>
      <c r="AU1382" s="708"/>
      <c r="AV1382" s="708"/>
      <c r="AW1382" s="708"/>
      <c r="AX1382" s="708"/>
      <c r="AY1382" s="708"/>
      <c r="AZ1382" s="708"/>
      <c r="BA1382" s="708"/>
      <c r="BB1382" s="708"/>
      <c r="BC1382" s="708"/>
      <c r="BD1382" s="708"/>
      <c r="BE1382" s="708"/>
      <c r="BF1382" s="708"/>
      <c r="BG1382" s="708"/>
      <c r="BH1382" s="708"/>
      <c r="BI1382" s="708"/>
      <c r="BJ1382" s="708"/>
      <c r="BK1382" s="708"/>
      <c r="BL1382" s="708"/>
      <c r="BM1382" s="708"/>
    </row>
    <row r="1383">
      <c r="A1383" s="704"/>
      <c r="B1383" s="708"/>
      <c r="C1383" s="765"/>
      <c r="D1383" s="708"/>
      <c r="E1383" s="708"/>
      <c r="F1383" s="708"/>
      <c r="G1383" s="708"/>
      <c r="H1383" s="708"/>
      <c r="I1383" s="708"/>
      <c r="J1383" s="708"/>
      <c r="K1383" s="708"/>
      <c r="L1383" s="708"/>
      <c r="M1383" s="708"/>
      <c r="N1383" s="708"/>
      <c r="O1383" s="708"/>
      <c r="P1383" s="708"/>
      <c r="Q1383" s="708"/>
      <c r="R1383" s="708"/>
      <c r="S1383" s="708"/>
      <c r="T1383" s="708"/>
      <c r="U1383" s="708"/>
      <c r="V1383" s="708"/>
      <c r="W1383" s="708"/>
      <c r="X1383" s="708"/>
      <c r="Y1383" s="708"/>
      <c r="Z1383" s="708"/>
      <c r="AA1383" s="708"/>
      <c r="AB1383" s="708"/>
      <c r="AC1383" s="708"/>
      <c r="AD1383" s="708"/>
      <c r="AE1383" s="708"/>
      <c r="AF1383" s="708"/>
      <c r="AG1383" s="708"/>
      <c r="AH1383" s="708"/>
      <c r="AI1383" s="708"/>
      <c r="AJ1383" s="708"/>
      <c r="AK1383" s="708"/>
      <c r="AL1383" s="708"/>
      <c r="AM1383" s="708"/>
      <c r="AN1383" s="708"/>
      <c r="AO1383" s="708"/>
      <c r="AP1383" s="708"/>
      <c r="AQ1383" s="708"/>
      <c r="AR1383" s="708"/>
      <c r="AS1383" s="708"/>
      <c r="AT1383" s="708"/>
      <c r="AU1383" s="708"/>
      <c r="AV1383" s="708"/>
      <c r="AW1383" s="708"/>
      <c r="AX1383" s="708"/>
      <c r="AY1383" s="708"/>
      <c r="AZ1383" s="708"/>
      <c r="BA1383" s="708"/>
      <c r="BB1383" s="708"/>
      <c r="BC1383" s="708"/>
      <c r="BD1383" s="708"/>
      <c r="BE1383" s="708"/>
      <c r="BF1383" s="708"/>
      <c r="BG1383" s="708"/>
      <c r="BH1383" s="708"/>
      <c r="BI1383" s="708"/>
      <c r="BJ1383" s="708"/>
      <c r="BK1383" s="708"/>
      <c r="BL1383" s="708"/>
      <c r="BM1383" s="708"/>
    </row>
    <row r="1384">
      <c r="A1384" s="704"/>
      <c r="B1384" s="708"/>
      <c r="C1384" s="765"/>
      <c r="D1384" s="708"/>
      <c r="E1384" s="708"/>
      <c r="F1384" s="708"/>
      <c r="G1384" s="708"/>
      <c r="H1384" s="708"/>
      <c r="I1384" s="708"/>
      <c r="J1384" s="708"/>
      <c r="K1384" s="708"/>
      <c r="L1384" s="708"/>
      <c r="M1384" s="708"/>
      <c r="N1384" s="708"/>
      <c r="O1384" s="708"/>
      <c r="P1384" s="708"/>
      <c r="Q1384" s="708"/>
      <c r="R1384" s="708"/>
      <c r="S1384" s="708"/>
      <c r="T1384" s="708"/>
      <c r="U1384" s="708"/>
      <c r="V1384" s="708"/>
      <c r="W1384" s="708"/>
      <c r="X1384" s="708"/>
      <c r="Y1384" s="708"/>
      <c r="Z1384" s="708"/>
      <c r="AA1384" s="708"/>
      <c r="AB1384" s="708"/>
      <c r="AC1384" s="708"/>
      <c r="AD1384" s="708"/>
      <c r="AE1384" s="708"/>
      <c r="AF1384" s="708"/>
      <c r="AG1384" s="708"/>
      <c r="AH1384" s="708"/>
      <c r="AI1384" s="708"/>
      <c r="AJ1384" s="708"/>
      <c r="AK1384" s="708"/>
      <c r="AL1384" s="708"/>
      <c r="AM1384" s="708"/>
      <c r="AN1384" s="708"/>
      <c r="AO1384" s="708"/>
      <c r="AP1384" s="708"/>
      <c r="AQ1384" s="708"/>
      <c r="AR1384" s="708"/>
      <c r="AS1384" s="708"/>
      <c r="AT1384" s="708"/>
      <c r="AU1384" s="708"/>
      <c r="AV1384" s="708"/>
      <c r="AW1384" s="708"/>
      <c r="AX1384" s="708"/>
      <c r="AY1384" s="708"/>
      <c r="AZ1384" s="708"/>
      <c r="BA1384" s="708"/>
      <c r="BB1384" s="708"/>
      <c r="BC1384" s="708"/>
      <c r="BD1384" s="708"/>
      <c r="BE1384" s="708"/>
      <c r="BF1384" s="708"/>
      <c r="BG1384" s="708"/>
      <c r="BH1384" s="708"/>
      <c r="BI1384" s="708"/>
      <c r="BJ1384" s="708"/>
      <c r="BK1384" s="708"/>
      <c r="BL1384" s="708"/>
      <c r="BM1384" s="708"/>
    </row>
    <row r="1385">
      <c r="A1385" s="704"/>
      <c r="B1385" s="708"/>
      <c r="C1385" s="765"/>
      <c r="D1385" s="708"/>
      <c r="E1385" s="708"/>
      <c r="F1385" s="708"/>
      <c r="G1385" s="708"/>
      <c r="H1385" s="708"/>
      <c r="I1385" s="708"/>
      <c r="J1385" s="708"/>
      <c r="K1385" s="708"/>
      <c r="L1385" s="708"/>
      <c r="M1385" s="708"/>
      <c r="N1385" s="708"/>
      <c r="O1385" s="708"/>
      <c r="P1385" s="708"/>
      <c r="Q1385" s="708"/>
      <c r="R1385" s="708"/>
      <c r="S1385" s="708"/>
      <c r="T1385" s="708"/>
      <c r="U1385" s="708"/>
      <c r="V1385" s="708"/>
      <c r="W1385" s="708"/>
      <c r="X1385" s="708"/>
      <c r="Y1385" s="708"/>
      <c r="Z1385" s="708"/>
      <c r="AA1385" s="708"/>
      <c r="AB1385" s="708"/>
      <c r="AC1385" s="708"/>
      <c r="AD1385" s="708"/>
      <c r="AE1385" s="708"/>
      <c r="AF1385" s="708"/>
      <c r="AG1385" s="708"/>
      <c r="AH1385" s="708"/>
      <c r="AI1385" s="708"/>
      <c r="AJ1385" s="708"/>
      <c r="AK1385" s="708"/>
      <c r="AL1385" s="708"/>
      <c r="AM1385" s="708"/>
      <c r="AN1385" s="708"/>
      <c r="AO1385" s="708"/>
      <c r="AP1385" s="708"/>
      <c r="AQ1385" s="708"/>
      <c r="AR1385" s="708"/>
      <c r="AS1385" s="708"/>
      <c r="AT1385" s="708"/>
      <c r="AU1385" s="708"/>
      <c r="AV1385" s="708"/>
      <c r="AW1385" s="708"/>
      <c r="AX1385" s="708"/>
      <c r="AY1385" s="708"/>
      <c r="AZ1385" s="708"/>
      <c r="BA1385" s="708"/>
      <c r="BB1385" s="708"/>
      <c r="BC1385" s="708"/>
      <c r="BD1385" s="708"/>
      <c r="BE1385" s="708"/>
      <c r="BF1385" s="708"/>
      <c r="BG1385" s="708"/>
      <c r="BH1385" s="708"/>
      <c r="BI1385" s="708"/>
      <c r="BJ1385" s="708"/>
      <c r="BK1385" s="708"/>
      <c r="BL1385" s="708"/>
      <c r="BM1385" s="708"/>
    </row>
    <row r="1386">
      <c r="A1386" s="704"/>
      <c r="B1386" s="708"/>
      <c r="C1386" s="765"/>
      <c r="D1386" s="708"/>
      <c r="E1386" s="708"/>
      <c r="F1386" s="708"/>
      <c r="G1386" s="708"/>
      <c r="H1386" s="708"/>
      <c r="I1386" s="708"/>
      <c r="J1386" s="708"/>
      <c r="K1386" s="708"/>
      <c r="L1386" s="708"/>
      <c r="M1386" s="708"/>
      <c r="N1386" s="708"/>
      <c r="O1386" s="708"/>
      <c r="P1386" s="708"/>
      <c r="Q1386" s="708"/>
      <c r="R1386" s="708"/>
      <c r="S1386" s="708"/>
      <c r="T1386" s="708"/>
      <c r="U1386" s="708"/>
      <c r="V1386" s="708"/>
      <c r="W1386" s="708"/>
      <c r="X1386" s="708"/>
      <c r="Y1386" s="708"/>
      <c r="Z1386" s="708"/>
      <c r="AA1386" s="708"/>
      <c r="AB1386" s="708"/>
      <c r="AC1386" s="708"/>
      <c r="AD1386" s="708"/>
      <c r="AE1386" s="708"/>
      <c r="AF1386" s="708"/>
      <c r="AG1386" s="708"/>
      <c r="AH1386" s="708"/>
      <c r="AI1386" s="708"/>
      <c r="AJ1386" s="708"/>
      <c r="AK1386" s="708"/>
      <c r="AL1386" s="708"/>
      <c r="AM1386" s="708"/>
      <c r="AN1386" s="708"/>
      <c r="AO1386" s="708"/>
      <c r="AP1386" s="708"/>
      <c r="AQ1386" s="708"/>
      <c r="AR1386" s="708"/>
      <c r="AS1386" s="708"/>
      <c r="AT1386" s="708"/>
      <c r="AU1386" s="708"/>
      <c r="AV1386" s="708"/>
      <c r="AW1386" s="708"/>
      <c r="AX1386" s="708"/>
      <c r="AY1386" s="708"/>
      <c r="AZ1386" s="708"/>
      <c r="BA1386" s="708"/>
      <c r="BB1386" s="708"/>
      <c r="BC1386" s="708"/>
      <c r="BD1386" s="708"/>
      <c r="BE1386" s="708"/>
      <c r="BF1386" s="708"/>
      <c r="BG1386" s="708"/>
      <c r="BH1386" s="708"/>
      <c r="BI1386" s="708"/>
      <c r="BJ1386" s="708"/>
      <c r="BK1386" s="708"/>
      <c r="BL1386" s="708"/>
      <c r="BM1386" s="708"/>
    </row>
    <row r="1387">
      <c r="A1387" s="704"/>
      <c r="B1387" s="708"/>
      <c r="C1387" s="765"/>
      <c r="D1387" s="708"/>
      <c r="E1387" s="708"/>
      <c r="F1387" s="708"/>
      <c r="G1387" s="708"/>
      <c r="H1387" s="708"/>
      <c r="I1387" s="708"/>
      <c r="J1387" s="708"/>
      <c r="K1387" s="708"/>
      <c r="L1387" s="708"/>
      <c r="M1387" s="708"/>
      <c r="N1387" s="708"/>
      <c r="O1387" s="708"/>
      <c r="P1387" s="708"/>
      <c r="Q1387" s="708"/>
      <c r="R1387" s="708"/>
      <c r="S1387" s="708"/>
      <c r="T1387" s="708"/>
      <c r="U1387" s="708"/>
      <c r="V1387" s="708"/>
      <c r="W1387" s="708"/>
      <c r="X1387" s="708"/>
      <c r="Y1387" s="708"/>
      <c r="Z1387" s="708"/>
      <c r="AA1387" s="708"/>
      <c r="AB1387" s="708"/>
      <c r="AC1387" s="708"/>
      <c r="AD1387" s="708"/>
      <c r="AE1387" s="708"/>
      <c r="AF1387" s="708"/>
      <c r="AG1387" s="708"/>
      <c r="AH1387" s="708"/>
      <c r="AI1387" s="708"/>
      <c r="AJ1387" s="708"/>
      <c r="AK1387" s="708"/>
      <c r="AL1387" s="708"/>
      <c r="AM1387" s="708"/>
      <c r="AN1387" s="708"/>
      <c r="AO1387" s="708"/>
      <c r="AP1387" s="708"/>
      <c r="AQ1387" s="708"/>
      <c r="AR1387" s="708"/>
      <c r="AS1387" s="708"/>
      <c r="AT1387" s="708"/>
      <c r="AU1387" s="708"/>
      <c r="AV1387" s="708"/>
      <c r="AW1387" s="708"/>
      <c r="AX1387" s="708"/>
      <c r="AY1387" s="708"/>
      <c r="AZ1387" s="708"/>
      <c r="BA1387" s="708"/>
      <c r="BB1387" s="708"/>
      <c r="BC1387" s="708"/>
      <c r="BD1387" s="708"/>
      <c r="BE1387" s="708"/>
      <c r="BF1387" s="708"/>
      <c r="BG1387" s="708"/>
      <c r="BH1387" s="708"/>
      <c r="BI1387" s="708"/>
      <c r="BJ1387" s="708"/>
      <c r="BK1387" s="708"/>
      <c r="BL1387" s="708"/>
      <c r="BM1387" s="708"/>
    </row>
    <row r="1388">
      <c r="A1388" s="704"/>
      <c r="B1388" s="708"/>
      <c r="C1388" s="765"/>
      <c r="D1388" s="708"/>
      <c r="E1388" s="708"/>
      <c r="F1388" s="708"/>
      <c r="G1388" s="708"/>
      <c r="H1388" s="708"/>
      <c r="I1388" s="708"/>
      <c r="J1388" s="708"/>
      <c r="K1388" s="708"/>
      <c r="L1388" s="708"/>
      <c r="M1388" s="708"/>
      <c r="N1388" s="708"/>
      <c r="O1388" s="708"/>
      <c r="P1388" s="708"/>
      <c r="Q1388" s="708"/>
      <c r="R1388" s="708"/>
      <c r="S1388" s="708"/>
      <c r="T1388" s="708"/>
      <c r="U1388" s="708"/>
      <c r="V1388" s="708"/>
      <c r="W1388" s="708"/>
      <c r="X1388" s="708"/>
      <c r="Y1388" s="708"/>
      <c r="Z1388" s="708"/>
      <c r="AA1388" s="708"/>
      <c r="AB1388" s="708"/>
      <c r="AC1388" s="708"/>
      <c r="AD1388" s="708"/>
      <c r="AE1388" s="708"/>
      <c r="AF1388" s="708"/>
      <c r="AG1388" s="708"/>
      <c r="AH1388" s="708"/>
      <c r="AI1388" s="708"/>
      <c r="AJ1388" s="708"/>
      <c r="AK1388" s="708"/>
      <c r="AL1388" s="708"/>
      <c r="AM1388" s="708"/>
      <c r="AN1388" s="708"/>
      <c r="AO1388" s="708"/>
      <c r="AP1388" s="708"/>
      <c r="AQ1388" s="708"/>
      <c r="AR1388" s="708"/>
      <c r="AS1388" s="708"/>
      <c r="AT1388" s="708"/>
      <c r="AU1388" s="708"/>
      <c r="AV1388" s="708"/>
      <c r="AW1388" s="708"/>
      <c r="AX1388" s="708"/>
      <c r="AY1388" s="708"/>
      <c r="AZ1388" s="708"/>
      <c r="BA1388" s="708"/>
      <c r="BB1388" s="708"/>
      <c r="BC1388" s="708"/>
      <c r="BD1388" s="708"/>
      <c r="BE1388" s="708"/>
      <c r="BF1388" s="708"/>
      <c r="BG1388" s="708"/>
      <c r="BH1388" s="708"/>
      <c r="BI1388" s="708"/>
      <c r="BJ1388" s="708"/>
      <c r="BK1388" s="708"/>
      <c r="BL1388" s="708"/>
      <c r="BM1388" s="708"/>
    </row>
    <row r="1389">
      <c r="A1389" s="704"/>
      <c r="B1389" s="708"/>
      <c r="C1389" s="765"/>
      <c r="D1389" s="708"/>
      <c r="E1389" s="708"/>
      <c r="F1389" s="708"/>
      <c r="G1389" s="708"/>
      <c r="H1389" s="708"/>
      <c r="I1389" s="708"/>
      <c r="J1389" s="708"/>
      <c r="K1389" s="708"/>
      <c r="L1389" s="708"/>
      <c r="M1389" s="708"/>
      <c r="N1389" s="708"/>
      <c r="O1389" s="708"/>
      <c r="P1389" s="708"/>
      <c r="Q1389" s="708"/>
      <c r="R1389" s="708"/>
      <c r="S1389" s="708"/>
      <c r="T1389" s="708"/>
      <c r="U1389" s="708"/>
      <c r="V1389" s="708"/>
      <c r="W1389" s="708"/>
      <c r="X1389" s="708"/>
      <c r="Y1389" s="708"/>
      <c r="Z1389" s="708"/>
      <c r="AA1389" s="708"/>
      <c r="AB1389" s="708"/>
      <c r="AC1389" s="708"/>
      <c r="AD1389" s="708"/>
      <c r="AE1389" s="708"/>
      <c r="AF1389" s="708"/>
      <c r="AG1389" s="708"/>
      <c r="AH1389" s="708"/>
      <c r="AI1389" s="708"/>
      <c r="AJ1389" s="708"/>
      <c r="AK1389" s="708"/>
      <c r="AL1389" s="708"/>
      <c r="AM1389" s="708"/>
      <c r="AN1389" s="708"/>
      <c r="AO1389" s="708"/>
      <c r="AP1389" s="708"/>
      <c r="AQ1389" s="708"/>
      <c r="AR1389" s="708"/>
      <c r="AS1389" s="708"/>
      <c r="AT1389" s="708"/>
      <c r="AU1389" s="708"/>
      <c r="AV1389" s="708"/>
      <c r="AW1389" s="708"/>
      <c r="AX1389" s="708"/>
      <c r="AY1389" s="708"/>
      <c r="AZ1389" s="708"/>
      <c r="BA1389" s="708"/>
      <c r="BB1389" s="708"/>
      <c r="BC1389" s="708"/>
      <c r="BD1389" s="708"/>
      <c r="BE1389" s="708"/>
      <c r="BF1389" s="708"/>
      <c r="BG1389" s="708"/>
      <c r="BH1389" s="708"/>
      <c r="BI1389" s="708"/>
      <c r="BJ1389" s="708"/>
      <c r="BK1389" s="708"/>
      <c r="BL1389" s="708"/>
      <c r="BM1389" s="708"/>
    </row>
    <row r="1390">
      <c r="A1390" s="704"/>
      <c r="B1390" s="708"/>
      <c r="C1390" s="765"/>
      <c r="D1390" s="708"/>
      <c r="E1390" s="708"/>
      <c r="F1390" s="708"/>
      <c r="G1390" s="708"/>
      <c r="H1390" s="708"/>
      <c r="I1390" s="708"/>
      <c r="J1390" s="708"/>
      <c r="K1390" s="708"/>
      <c r="L1390" s="708"/>
      <c r="M1390" s="708"/>
      <c r="N1390" s="708"/>
      <c r="O1390" s="708"/>
      <c r="P1390" s="708"/>
      <c r="Q1390" s="708"/>
      <c r="R1390" s="708"/>
      <c r="S1390" s="708"/>
      <c r="T1390" s="708"/>
      <c r="U1390" s="708"/>
      <c r="V1390" s="708"/>
      <c r="W1390" s="708"/>
      <c r="X1390" s="708"/>
      <c r="Y1390" s="708"/>
      <c r="Z1390" s="708"/>
      <c r="AA1390" s="708"/>
      <c r="AB1390" s="708"/>
      <c r="AC1390" s="708"/>
      <c r="AD1390" s="708"/>
      <c r="AE1390" s="708"/>
      <c r="AF1390" s="708"/>
      <c r="AG1390" s="708"/>
      <c r="AH1390" s="708"/>
      <c r="AI1390" s="708"/>
      <c r="AJ1390" s="708"/>
      <c r="AK1390" s="708"/>
      <c r="AL1390" s="708"/>
      <c r="AM1390" s="708"/>
      <c r="AN1390" s="708"/>
      <c r="AO1390" s="708"/>
      <c r="AP1390" s="708"/>
      <c r="AQ1390" s="708"/>
      <c r="AR1390" s="708"/>
      <c r="AS1390" s="708"/>
      <c r="AT1390" s="708"/>
      <c r="AU1390" s="708"/>
      <c r="AV1390" s="708"/>
      <c r="AW1390" s="708"/>
      <c r="AX1390" s="708"/>
      <c r="AY1390" s="708"/>
      <c r="AZ1390" s="708"/>
      <c r="BA1390" s="708"/>
      <c r="BB1390" s="708"/>
      <c r="BC1390" s="708"/>
      <c r="BD1390" s="708"/>
      <c r="BE1390" s="708"/>
      <c r="BF1390" s="708"/>
      <c r="BG1390" s="708"/>
      <c r="BH1390" s="708"/>
      <c r="BI1390" s="708"/>
      <c r="BJ1390" s="708"/>
      <c r="BK1390" s="708"/>
      <c r="BL1390" s="708"/>
      <c r="BM1390" s="708"/>
    </row>
    <row r="1391">
      <c r="A1391" s="704"/>
      <c r="B1391" s="708"/>
      <c r="C1391" s="765"/>
      <c r="D1391" s="708"/>
      <c r="E1391" s="708"/>
      <c r="F1391" s="708"/>
      <c r="G1391" s="708"/>
      <c r="H1391" s="708"/>
      <c r="I1391" s="708"/>
      <c r="J1391" s="708"/>
      <c r="K1391" s="708"/>
      <c r="L1391" s="708"/>
      <c r="M1391" s="708"/>
      <c r="N1391" s="708"/>
      <c r="O1391" s="708"/>
      <c r="P1391" s="708"/>
      <c r="Q1391" s="708"/>
      <c r="R1391" s="708"/>
      <c r="S1391" s="708"/>
      <c r="T1391" s="708"/>
      <c r="U1391" s="708"/>
      <c r="V1391" s="708"/>
      <c r="W1391" s="708"/>
      <c r="X1391" s="708"/>
      <c r="Y1391" s="708"/>
      <c r="Z1391" s="708"/>
      <c r="AA1391" s="708"/>
      <c r="AB1391" s="708"/>
      <c r="AC1391" s="708"/>
      <c r="AD1391" s="708"/>
      <c r="AE1391" s="708"/>
      <c r="AF1391" s="708"/>
      <c r="AG1391" s="708"/>
      <c r="AH1391" s="708"/>
      <c r="AI1391" s="708"/>
      <c r="AJ1391" s="708"/>
      <c r="AK1391" s="708"/>
      <c r="AL1391" s="708"/>
      <c r="AM1391" s="708"/>
      <c r="AN1391" s="708"/>
      <c r="AO1391" s="708"/>
      <c r="AP1391" s="708"/>
      <c r="AQ1391" s="708"/>
      <c r="AR1391" s="708"/>
      <c r="AS1391" s="708"/>
      <c r="AT1391" s="708"/>
      <c r="AU1391" s="708"/>
      <c r="AV1391" s="708"/>
      <c r="AW1391" s="708"/>
      <c r="AX1391" s="708"/>
      <c r="AY1391" s="708"/>
      <c r="AZ1391" s="708"/>
      <c r="BA1391" s="708"/>
      <c r="BB1391" s="708"/>
      <c r="BC1391" s="708"/>
      <c r="BD1391" s="708"/>
      <c r="BE1391" s="708"/>
      <c r="BF1391" s="708"/>
      <c r="BG1391" s="708"/>
      <c r="BH1391" s="708"/>
      <c r="BI1391" s="708"/>
      <c r="BJ1391" s="708"/>
      <c r="BK1391" s="708"/>
      <c r="BL1391" s="708"/>
      <c r="BM1391" s="708"/>
    </row>
    <row r="1392">
      <c r="A1392" s="704"/>
      <c r="B1392" s="708"/>
      <c r="C1392" s="765"/>
      <c r="D1392" s="708"/>
      <c r="E1392" s="708"/>
      <c r="F1392" s="708"/>
      <c r="G1392" s="708"/>
      <c r="H1392" s="708"/>
      <c r="I1392" s="708"/>
      <c r="J1392" s="708"/>
      <c r="K1392" s="708"/>
      <c r="L1392" s="708"/>
      <c r="M1392" s="708"/>
      <c r="N1392" s="708"/>
      <c r="O1392" s="708"/>
      <c r="P1392" s="708"/>
      <c r="Q1392" s="708"/>
      <c r="R1392" s="708"/>
      <c r="S1392" s="708"/>
      <c r="T1392" s="708"/>
      <c r="U1392" s="708"/>
      <c r="V1392" s="708"/>
      <c r="W1392" s="708"/>
      <c r="X1392" s="708"/>
      <c r="Y1392" s="708"/>
      <c r="Z1392" s="708"/>
      <c r="AA1392" s="708"/>
      <c r="AB1392" s="708"/>
      <c r="AC1392" s="708"/>
      <c r="AD1392" s="708"/>
      <c r="AE1392" s="708"/>
      <c r="AF1392" s="708"/>
      <c r="AG1392" s="708"/>
      <c r="AH1392" s="708"/>
      <c r="AI1392" s="708"/>
      <c r="AJ1392" s="708"/>
      <c r="AK1392" s="708"/>
      <c r="AL1392" s="708"/>
      <c r="AM1392" s="708"/>
      <c r="AN1392" s="708"/>
      <c r="AO1392" s="708"/>
      <c r="AP1392" s="708"/>
      <c r="AQ1392" s="708"/>
      <c r="AR1392" s="708"/>
      <c r="AS1392" s="708"/>
      <c r="AT1392" s="708"/>
      <c r="AU1392" s="708"/>
      <c r="AV1392" s="708"/>
      <c r="AW1392" s="708"/>
      <c r="AX1392" s="708"/>
      <c r="AY1392" s="708"/>
      <c r="AZ1392" s="708"/>
      <c r="BA1392" s="708"/>
      <c r="BB1392" s="708"/>
      <c r="BC1392" s="708"/>
      <c r="BD1392" s="708"/>
      <c r="BE1392" s="708"/>
      <c r="BF1392" s="708"/>
      <c r="BG1392" s="708"/>
      <c r="BH1392" s="708"/>
      <c r="BI1392" s="708"/>
      <c r="BJ1392" s="708"/>
      <c r="BK1392" s="708"/>
      <c r="BL1392" s="708"/>
      <c r="BM1392" s="708"/>
    </row>
    <row r="1393">
      <c r="A1393" s="704"/>
      <c r="B1393" s="708"/>
      <c r="C1393" s="765"/>
      <c r="D1393" s="708"/>
      <c r="E1393" s="708"/>
      <c r="F1393" s="708"/>
      <c r="G1393" s="708"/>
      <c r="H1393" s="708"/>
      <c r="I1393" s="708"/>
      <c r="J1393" s="708"/>
      <c r="K1393" s="708"/>
      <c r="L1393" s="708"/>
      <c r="M1393" s="708"/>
      <c r="N1393" s="708"/>
      <c r="O1393" s="708"/>
      <c r="P1393" s="708"/>
      <c r="Q1393" s="708"/>
      <c r="R1393" s="708"/>
      <c r="S1393" s="708"/>
      <c r="T1393" s="708"/>
      <c r="U1393" s="708"/>
      <c r="V1393" s="708"/>
      <c r="W1393" s="708"/>
      <c r="X1393" s="708"/>
      <c r="Y1393" s="708"/>
      <c r="Z1393" s="708"/>
      <c r="AA1393" s="708"/>
      <c r="AB1393" s="708"/>
      <c r="AC1393" s="708"/>
      <c r="AD1393" s="708"/>
      <c r="AE1393" s="708"/>
      <c r="AF1393" s="708"/>
      <c r="AG1393" s="708"/>
      <c r="AH1393" s="708"/>
      <c r="AI1393" s="708"/>
      <c r="AJ1393" s="708"/>
      <c r="AK1393" s="708"/>
      <c r="AL1393" s="708"/>
      <c r="AM1393" s="708"/>
      <c r="AN1393" s="708"/>
      <c r="AO1393" s="708"/>
      <c r="AP1393" s="708"/>
      <c r="AQ1393" s="708"/>
      <c r="AR1393" s="708"/>
      <c r="AS1393" s="708"/>
      <c r="AT1393" s="708"/>
      <c r="AU1393" s="708"/>
      <c r="AV1393" s="708"/>
      <c r="AW1393" s="708"/>
      <c r="AX1393" s="708"/>
      <c r="AY1393" s="708"/>
      <c r="AZ1393" s="708"/>
      <c r="BA1393" s="708"/>
      <c r="BB1393" s="708"/>
      <c r="BC1393" s="708"/>
      <c r="BD1393" s="708"/>
      <c r="BE1393" s="708"/>
      <c r="BF1393" s="708"/>
      <c r="BG1393" s="708"/>
      <c r="BH1393" s="708"/>
      <c r="BI1393" s="708"/>
      <c r="BJ1393" s="708"/>
      <c r="BK1393" s="708"/>
      <c r="BL1393" s="708"/>
      <c r="BM1393" s="708"/>
    </row>
    <row r="1394">
      <c r="A1394" s="704"/>
      <c r="B1394" s="708"/>
      <c r="C1394" s="765"/>
      <c r="D1394" s="708"/>
      <c r="E1394" s="708"/>
      <c r="F1394" s="708"/>
      <c r="G1394" s="708"/>
      <c r="H1394" s="708"/>
      <c r="I1394" s="708"/>
      <c r="J1394" s="708"/>
      <c r="K1394" s="708"/>
      <c r="L1394" s="708"/>
      <c r="M1394" s="708"/>
      <c r="N1394" s="708"/>
      <c r="O1394" s="708"/>
      <c r="P1394" s="708"/>
      <c r="Q1394" s="708"/>
      <c r="R1394" s="708"/>
      <c r="S1394" s="708"/>
      <c r="T1394" s="708"/>
      <c r="U1394" s="708"/>
      <c r="V1394" s="708"/>
      <c r="W1394" s="708"/>
      <c r="X1394" s="708"/>
      <c r="Y1394" s="708"/>
      <c r="Z1394" s="708"/>
      <c r="AA1394" s="708"/>
      <c r="AB1394" s="708"/>
      <c r="AC1394" s="708"/>
      <c r="AD1394" s="708"/>
      <c r="AE1394" s="708"/>
      <c r="AF1394" s="708"/>
      <c r="AG1394" s="708"/>
      <c r="AH1394" s="708"/>
      <c r="AI1394" s="708"/>
      <c r="AJ1394" s="708"/>
      <c r="AK1394" s="708"/>
      <c r="AL1394" s="708"/>
      <c r="AM1394" s="708"/>
      <c r="AN1394" s="708"/>
      <c r="AO1394" s="708"/>
      <c r="AP1394" s="708"/>
      <c r="AQ1394" s="708"/>
      <c r="AR1394" s="708"/>
      <c r="AS1394" s="708"/>
      <c r="AT1394" s="708"/>
      <c r="AU1394" s="708"/>
      <c r="AV1394" s="708"/>
      <c r="AW1394" s="708"/>
      <c r="AX1394" s="708"/>
      <c r="AY1394" s="708"/>
      <c r="AZ1394" s="708"/>
      <c r="BA1394" s="708"/>
      <c r="BB1394" s="708"/>
      <c r="BC1394" s="708"/>
      <c r="BD1394" s="708"/>
      <c r="BE1394" s="708"/>
      <c r="BF1394" s="708"/>
      <c r="BG1394" s="708"/>
      <c r="BH1394" s="708"/>
      <c r="BI1394" s="708"/>
      <c r="BJ1394" s="708"/>
      <c r="BK1394" s="708"/>
      <c r="BL1394" s="708"/>
      <c r="BM1394" s="708"/>
    </row>
    <row r="1395">
      <c r="A1395" s="704"/>
      <c r="B1395" s="708"/>
      <c r="C1395" s="765"/>
      <c r="D1395" s="708"/>
      <c r="E1395" s="708"/>
      <c r="F1395" s="708"/>
      <c r="G1395" s="708"/>
      <c r="H1395" s="708"/>
      <c r="I1395" s="708"/>
      <c r="J1395" s="708"/>
      <c r="K1395" s="708"/>
      <c r="L1395" s="708"/>
      <c r="M1395" s="708"/>
      <c r="N1395" s="708"/>
      <c r="O1395" s="708"/>
      <c r="P1395" s="708"/>
      <c r="Q1395" s="708"/>
      <c r="R1395" s="708"/>
      <c r="S1395" s="708"/>
      <c r="T1395" s="708"/>
      <c r="U1395" s="708"/>
      <c r="V1395" s="708"/>
      <c r="W1395" s="708"/>
      <c r="X1395" s="708"/>
      <c r="Y1395" s="708"/>
      <c r="Z1395" s="708"/>
      <c r="AA1395" s="708"/>
      <c r="AB1395" s="708"/>
      <c r="AC1395" s="708"/>
      <c r="AD1395" s="708"/>
      <c r="AE1395" s="708"/>
      <c r="AF1395" s="708"/>
      <c r="AG1395" s="708"/>
      <c r="AH1395" s="708"/>
      <c r="AI1395" s="708"/>
      <c r="AJ1395" s="708"/>
      <c r="AK1395" s="708"/>
      <c r="AL1395" s="708"/>
      <c r="AM1395" s="708"/>
      <c r="AN1395" s="708"/>
      <c r="AO1395" s="708"/>
      <c r="AP1395" s="708"/>
      <c r="AQ1395" s="708"/>
      <c r="AR1395" s="708"/>
      <c r="AS1395" s="708"/>
      <c r="AT1395" s="708"/>
      <c r="AU1395" s="708"/>
      <c r="AV1395" s="708"/>
      <c r="AW1395" s="708"/>
      <c r="AX1395" s="708"/>
      <c r="AY1395" s="708"/>
      <c r="AZ1395" s="708"/>
      <c r="BA1395" s="708"/>
      <c r="BB1395" s="708"/>
      <c r="BC1395" s="708"/>
      <c r="BD1395" s="708"/>
      <c r="BE1395" s="708"/>
      <c r="BF1395" s="708"/>
      <c r="BG1395" s="708"/>
      <c r="BH1395" s="708"/>
      <c r="BI1395" s="708"/>
      <c r="BJ1395" s="708"/>
      <c r="BK1395" s="708"/>
      <c r="BL1395" s="708"/>
      <c r="BM1395" s="708"/>
    </row>
    <row r="1396">
      <c r="A1396" s="704"/>
      <c r="B1396" s="708"/>
      <c r="C1396" s="765"/>
      <c r="D1396" s="708"/>
      <c r="E1396" s="708"/>
      <c r="F1396" s="708"/>
      <c r="G1396" s="708"/>
      <c r="H1396" s="708"/>
      <c r="I1396" s="708"/>
      <c r="J1396" s="708"/>
      <c r="K1396" s="708"/>
      <c r="L1396" s="708"/>
      <c r="M1396" s="708"/>
      <c r="N1396" s="708"/>
      <c r="O1396" s="708"/>
      <c r="P1396" s="708"/>
      <c r="Q1396" s="708"/>
      <c r="R1396" s="708"/>
      <c r="S1396" s="708"/>
      <c r="T1396" s="708"/>
      <c r="U1396" s="708"/>
      <c r="V1396" s="708"/>
      <c r="W1396" s="708"/>
      <c r="X1396" s="708"/>
      <c r="Y1396" s="708"/>
      <c r="Z1396" s="708"/>
      <c r="AA1396" s="708"/>
      <c r="AB1396" s="708"/>
      <c r="AC1396" s="708"/>
      <c r="AD1396" s="708"/>
      <c r="AE1396" s="708"/>
      <c r="AF1396" s="708"/>
      <c r="AG1396" s="708"/>
      <c r="AH1396" s="708"/>
      <c r="AI1396" s="708"/>
      <c r="AJ1396" s="708"/>
      <c r="AK1396" s="708"/>
      <c r="AL1396" s="708"/>
      <c r="AM1396" s="708"/>
      <c r="AN1396" s="708"/>
      <c r="AO1396" s="708"/>
      <c r="AP1396" s="708"/>
      <c r="AQ1396" s="708"/>
      <c r="AR1396" s="708"/>
      <c r="AS1396" s="708"/>
      <c r="AT1396" s="708"/>
      <c r="AU1396" s="708"/>
      <c r="AV1396" s="708"/>
      <c r="AW1396" s="708"/>
      <c r="AX1396" s="708"/>
      <c r="AY1396" s="708"/>
      <c r="AZ1396" s="708"/>
      <c r="BA1396" s="708"/>
      <c r="BB1396" s="708"/>
      <c r="BC1396" s="708"/>
      <c r="BD1396" s="708"/>
      <c r="BE1396" s="708"/>
      <c r="BF1396" s="708"/>
      <c r="BG1396" s="708"/>
      <c r="BH1396" s="708"/>
      <c r="BI1396" s="708"/>
      <c r="BJ1396" s="708"/>
      <c r="BK1396" s="708"/>
      <c r="BL1396" s="708"/>
      <c r="BM1396" s="708"/>
    </row>
    <row r="1397">
      <c r="A1397" s="704"/>
      <c r="B1397" s="708"/>
      <c r="C1397" s="765"/>
      <c r="D1397" s="708"/>
      <c r="E1397" s="708"/>
      <c r="F1397" s="708"/>
      <c r="G1397" s="708"/>
      <c r="H1397" s="708"/>
      <c r="I1397" s="708"/>
      <c r="J1397" s="708"/>
      <c r="K1397" s="708"/>
      <c r="L1397" s="708"/>
      <c r="M1397" s="708"/>
      <c r="N1397" s="708"/>
      <c r="O1397" s="708"/>
      <c r="P1397" s="708"/>
      <c r="Q1397" s="708"/>
      <c r="R1397" s="708"/>
      <c r="S1397" s="708"/>
      <c r="T1397" s="708"/>
      <c r="U1397" s="708"/>
      <c r="V1397" s="708"/>
      <c r="W1397" s="708"/>
      <c r="X1397" s="708"/>
      <c r="Y1397" s="708"/>
      <c r="Z1397" s="708"/>
      <c r="AA1397" s="708"/>
      <c r="AB1397" s="708"/>
      <c r="AC1397" s="708"/>
      <c r="AD1397" s="708"/>
      <c r="AE1397" s="708"/>
      <c r="AF1397" s="708"/>
      <c r="AG1397" s="708"/>
      <c r="AH1397" s="708"/>
      <c r="AI1397" s="708"/>
      <c r="AJ1397" s="708"/>
      <c r="AK1397" s="708"/>
      <c r="AL1397" s="708"/>
      <c r="AM1397" s="708"/>
      <c r="AN1397" s="708"/>
      <c r="AO1397" s="708"/>
      <c r="AP1397" s="708"/>
      <c r="AQ1397" s="708"/>
      <c r="AR1397" s="708"/>
      <c r="AS1397" s="708"/>
      <c r="AT1397" s="708"/>
      <c r="AU1397" s="708"/>
      <c r="AV1397" s="708"/>
      <c r="AW1397" s="708"/>
      <c r="AX1397" s="708"/>
      <c r="AY1397" s="708"/>
      <c r="AZ1397" s="708"/>
      <c r="BA1397" s="708"/>
      <c r="BB1397" s="708"/>
      <c r="BC1397" s="708"/>
      <c r="BD1397" s="708"/>
      <c r="BE1397" s="708"/>
      <c r="BF1397" s="708"/>
      <c r="BG1397" s="708"/>
      <c r="BH1397" s="708"/>
      <c r="BI1397" s="708"/>
      <c r="BJ1397" s="708"/>
      <c r="BK1397" s="708"/>
      <c r="BL1397" s="708"/>
      <c r="BM1397" s="708"/>
    </row>
    <row r="1398">
      <c r="A1398" s="704"/>
      <c r="B1398" s="708"/>
      <c r="C1398" s="765"/>
      <c r="D1398" s="708"/>
      <c r="E1398" s="708"/>
      <c r="F1398" s="708"/>
      <c r="G1398" s="708"/>
      <c r="H1398" s="708"/>
      <c r="I1398" s="708"/>
      <c r="J1398" s="708"/>
      <c r="K1398" s="708"/>
      <c r="L1398" s="708"/>
      <c r="M1398" s="708"/>
      <c r="N1398" s="708"/>
      <c r="O1398" s="708"/>
      <c r="P1398" s="708"/>
      <c r="Q1398" s="708"/>
      <c r="R1398" s="708"/>
      <c r="S1398" s="708"/>
      <c r="T1398" s="708"/>
      <c r="U1398" s="708"/>
      <c r="V1398" s="708"/>
      <c r="W1398" s="708"/>
      <c r="X1398" s="708"/>
      <c r="Y1398" s="708"/>
      <c r="Z1398" s="708"/>
      <c r="AA1398" s="708"/>
      <c r="AB1398" s="708"/>
      <c r="AC1398" s="708"/>
      <c r="AD1398" s="708"/>
      <c r="AE1398" s="708"/>
      <c r="AF1398" s="708"/>
      <c r="AG1398" s="708"/>
      <c r="AH1398" s="708"/>
      <c r="AI1398" s="708"/>
      <c r="AJ1398" s="708"/>
      <c r="AK1398" s="708"/>
      <c r="AL1398" s="708"/>
      <c r="AM1398" s="708"/>
      <c r="AN1398" s="708"/>
      <c r="AO1398" s="708"/>
      <c r="AP1398" s="708"/>
      <c r="AQ1398" s="708"/>
      <c r="AR1398" s="708"/>
      <c r="AS1398" s="708"/>
      <c r="AT1398" s="708"/>
      <c r="AU1398" s="708"/>
      <c r="AV1398" s="708"/>
      <c r="AW1398" s="708"/>
      <c r="AX1398" s="708"/>
      <c r="AY1398" s="708"/>
      <c r="AZ1398" s="708"/>
      <c r="BA1398" s="708"/>
      <c r="BB1398" s="708"/>
      <c r="BC1398" s="708"/>
      <c r="BD1398" s="708"/>
      <c r="BE1398" s="708"/>
      <c r="BF1398" s="708"/>
      <c r="BG1398" s="708"/>
      <c r="BH1398" s="708"/>
      <c r="BI1398" s="708"/>
      <c r="BJ1398" s="708"/>
      <c r="BK1398" s="708"/>
      <c r="BL1398" s="708"/>
      <c r="BM1398" s="708"/>
    </row>
    <row r="1399">
      <c r="A1399" s="704"/>
      <c r="B1399" s="708"/>
      <c r="C1399" s="765"/>
      <c r="D1399" s="708"/>
      <c r="E1399" s="708"/>
      <c r="F1399" s="708"/>
      <c r="G1399" s="708"/>
      <c r="H1399" s="708"/>
      <c r="I1399" s="708"/>
      <c r="J1399" s="708"/>
      <c r="K1399" s="708"/>
      <c r="L1399" s="708"/>
      <c r="M1399" s="708"/>
      <c r="N1399" s="708"/>
      <c r="O1399" s="708"/>
      <c r="P1399" s="708"/>
      <c r="Q1399" s="708"/>
      <c r="R1399" s="708"/>
      <c r="S1399" s="708"/>
      <c r="T1399" s="708"/>
      <c r="U1399" s="708"/>
      <c r="V1399" s="708"/>
      <c r="W1399" s="708"/>
      <c r="X1399" s="708"/>
      <c r="Y1399" s="708"/>
      <c r="Z1399" s="708"/>
      <c r="AA1399" s="708"/>
      <c r="AB1399" s="708"/>
      <c r="AC1399" s="708"/>
      <c r="AD1399" s="708"/>
      <c r="AE1399" s="708"/>
      <c r="AF1399" s="708"/>
      <c r="AG1399" s="708"/>
      <c r="AH1399" s="708"/>
      <c r="AI1399" s="708"/>
      <c r="AJ1399" s="708"/>
      <c r="AK1399" s="708"/>
      <c r="AL1399" s="708"/>
      <c r="AM1399" s="708"/>
      <c r="AN1399" s="708"/>
      <c r="AO1399" s="708"/>
      <c r="AP1399" s="708"/>
      <c r="AQ1399" s="708"/>
      <c r="AR1399" s="708"/>
      <c r="AS1399" s="708"/>
      <c r="AT1399" s="708"/>
      <c r="AU1399" s="708"/>
      <c r="AV1399" s="708"/>
      <c r="AW1399" s="708"/>
      <c r="AX1399" s="708"/>
      <c r="AY1399" s="708"/>
      <c r="AZ1399" s="708"/>
      <c r="BA1399" s="708"/>
      <c r="BB1399" s="708"/>
      <c r="BC1399" s="708"/>
      <c r="BD1399" s="708"/>
      <c r="BE1399" s="708"/>
      <c r="BF1399" s="708"/>
      <c r="BG1399" s="708"/>
      <c r="BH1399" s="708"/>
      <c r="BI1399" s="708"/>
      <c r="BJ1399" s="708"/>
      <c r="BK1399" s="708"/>
      <c r="BL1399" s="708"/>
      <c r="BM1399" s="708"/>
    </row>
    <row r="1400">
      <c r="A1400" s="704"/>
      <c r="B1400" s="708"/>
      <c r="C1400" s="765"/>
      <c r="D1400" s="708"/>
      <c r="E1400" s="708"/>
      <c r="F1400" s="708"/>
      <c r="G1400" s="708"/>
      <c r="H1400" s="708"/>
      <c r="I1400" s="708"/>
      <c r="J1400" s="708"/>
      <c r="K1400" s="708"/>
      <c r="L1400" s="708"/>
      <c r="M1400" s="708"/>
      <c r="N1400" s="708"/>
      <c r="O1400" s="708"/>
      <c r="P1400" s="708"/>
      <c r="Q1400" s="708"/>
      <c r="R1400" s="708"/>
      <c r="S1400" s="708"/>
      <c r="T1400" s="708"/>
      <c r="U1400" s="708"/>
      <c r="V1400" s="708"/>
      <c r="W1400" s="708"/>
      <c r="X1400" s="708"/>
      <c r="Y1400" s="708"/>
      <c r="Z1400" s="708"/>
      <c r="AA1400" s="708"/>
      <c r="AB1400" s="708"/>
      <c r="AC1400" s="708"/>
      <c r="AD1400" s="708"/>
      <c r="AE1400" s="708"/>
      <c r="AF1400" s="708"/>
      <c r="AG1400" s="708"/>
      <c r="AH1400" s="708"/>
      <c r="AI1400" s="708"/>
      <c r="AJ1400" s="708"/>
      <c r="AK1400" s="708"/>
      <c r="AL1400" s="708"/>
      <c r="AM1400" s="708"/>
      <c r="AN1400" s="708"/>
      <c r="AO1400" s="708"/>
      <c r="AP1400" s="708"/>
      <c r="AQ1400" s="708"/>
      <c r="AR1400" s="708"/>
      <c r="AS1400" s="708"/>
      <c r="AT1400" s="708"/>
      <c r="AU1400" s="708"/>
      <c r="AV1400" s="708"/>
      <c r="AW1400" s="708"/>
      <c r="AX1400" s="708"/>
      <c r="AY1400" s="708"/>
      <c r="AZ1400" s="708"/>
      <c r="BA1400" s="708"/>
      <c r="BB1400" s="708"/>
      <c r="BC1400" s="708"/>
      <c r="BD1400" s="708"/>
      <c r="BE1400" s="708"/>
      <c r="BF1400" s="708"/>
      <c r="BG1400" s="708"/>
      <c r="BH1400" s="708"/>
      <c r="BI1400" s="708"/>
      <c r="BJ1400" s="708"/>
      <c r="BK1400" s="708"/>
      <c r="BL1400" s="708"/>
      <c r="BM1400" s="708"/>
    </row>
    <row r="1401">
      <c r="A1401" s="704"/>
      <c r="B1401" s="708"/>
      <c r="C1401" s="765"/>
      <c r="D1401" s="708"/>
      <c r="E1401" s="708"/>
      <c r="F1401" s="708"/>
      <c r="G1401" s="708"/>
      <c r="H1401" s="708"/>
      <c r="I1401" s="708"/>
      <c r="J1401" s="708"/>
      <c r="K1401" s="708"/>
      <c r="L1401" s="708"/>
      <c r="M1401" s="708"/>
      <c r="N1401" s="708"/>
      <c r="O1401" s="708"/>
      <c r="P1401" s="708"/>
      <c r="Q1401" s="708"/>
      <c r="R1401" s="708"/>
      <c r="S1401" s="708"/>
      <c r="T1401" s="708"/>
      <c r="U1401" s="708"/>
      <c r="V1401" s="708"/>
      <c r="W1401" s="708"/>
      <c r="X1401" s="708"/>
      <c r="Y1401" s="708"/>
      <c r="Z1401" s="708"/>
      <c r="AA1401" s="708"/>
      <c r="AB1401" s="708"/>
      <c r="AC1401" s="708"/>
      <c r="AD1401" s="708"/>
      <c r="AE1401" s="708"/>
      <c r="AF1401" s="708"/>
      <c r="AG1401" s="708"/>
      <c r="AH1401" s="708"/>
      <c r="AI1401" s="708"/>
      <c r="AJ1401" s="708"/>
      <c r="AK1401" s="708"/>
      <c r="AL1401" s="708"/>
      <c r="AM1401" s="708"/>
      <c r="AN1401" s="708"/>
      <c r="AO1401" s="708"/>
      <c r="AP1401" s="708"/>
      <c r="AQ1401" s="708"/>
      <c r="AR1401" s="708"/>
      <c r="AS1401" s="708"/>
      <c r="AT1401" s="708"/>
      <c r="AU1401" s="708"/>
      <c r="AV1401" s="708"/>
      <c r="AW1401" s="708"/>
      <c r="AX1401" s="708"/>
      <c r="AY1401" s="708"/>
      <c r="AZ1401" s="708"/>
      <c r="BA1401" s="708"/>
      <c r="BB1401" s="708"/>
      <c r="BC1401" s="708"/>
      <c r="BD1401" s="708"/>
      <c r="BE1401" s="708"/>
      <c r="BF1401" s="708"/>
      <c r="BG1401" s="708"/>
      <c r="BH1401" s="708"/>
      <c r="BI1401" s="708"/>
      <c r="BJ1401" s="708"/>
      <c r="BK1401" s="708"/>
      <c r="BL1401" s="708"/>
      <c r="BM1401" s="708"/>
    </row>
    <row r="1402">
      <c r="A1402" s="704"/>
      <c r="B1402" s="708"/>
      <c r="C1402" s="765"/>
      <c r="D1402" s="708"/>
      <c r="E1402" s="708"/>
      <c r="F1402" s="708"/>
      <c r="G1402" s="708"/>
      <c r="H1402" s="708"/>
      <c r="I1402" s="708"/>
      <c r="J1402" s="708"/>
      <c r="K1402" s="708"/>
      <c r="L1402" s="708"/>
      <c r="M1402" s="708"/>
      <c r="N1402" s="708"/>
      <c r="O1402" s="708"/>
      <c r="P1402" s="708"/>
      <c r="Q1402" s="708"/>
      <c r="R1402" s="708"/>
      <c r="S1402" s="708"/>
      <c r="T1402" s="708"/>
      <c r="U1402" s="708"/>
      <c r="V1402" s="708"/>
      <c r="W1402" s="708"/>
      <c r="X1402" s="708"/>
      <c r="Y1402" s="708"/>
      <c r="Z1402" s="708"/>
      <c r="AA1402" s="708"/>
      <c r="AB1402" s="708"/>
      <c r="AC1402" s="708"/>
      <c r="AD1402" s="708"/>
      <c r="AE1402" s="708"/>
      <c r="AF1402" s="708"/>
      <c r="AG1402" s="708"/>
      <c r="AH1402" s="708"/>
      <c r="AI1402" s="708"/>
      <c r="AJ1402" s="708"/>
      <c r="AK1402" s="708"/>
      <c r="AL1402" s="708"/>
      <c r="AM1402" s="708"/>
      <c r="AN1402" s="708"/>
      <c r="AO1402" s="708"/>
      <c r="AP1402" s="708"/>
      <c r="AQ1402" s="708"/>
      <c r="AR1402" s="708"/>
      <c r="AS1402" s="708"/>
      <c r="AT1402" s="708"/>
      <c r="AU1402" s="708"/>
      <c r="AV1402" s="708"/>
      <c r="AW1402" s="708"/>
      <c r="AX1402" s="708"/>
      <c r="AY1402" s="708"/>
      <c r="AZ1402" s="708"/>
      <c r="BA1402" s="708"/>
      <c r="BB1402" s="708"/>
      <c r="BC1402" s="708"/>
      <c r="BD1402" s="708"/>
      <c r="BE1402" s="708"/>
      <c r="BF1402" s="708"/>
      <c r="BG1402" s="708"/>
      <c r="BH1402" s="708"/>
      <c r="BI1402" s="708"/>
      <c r="BJ1402" s="708"/>
      <c r="BK1402" s="708"/>
      <c r="BL1402" s="708"/>
      <c r="BM1402" s="708"/>
    </row>
    <row r="1403">
      <c r="A1403" s="704"/>
      <c r="B1403" s="708"/>
      <c r="C1403" s="765"/>
      <c r="D1403" s="708"/>
      <c r="E1403" s="708"/>
      <c r="F1403" s="708"/>
      <c r="G1403" s="708"/>
      <c r="H1403" s="708"/>
      <c r="I1403" s="708"/>
      <c r="J1403" s="708"/>
      <c r="K1403" s="708"/>
      <c r="L1403" s="708"/>
      <c r="M1403" s="708"/>
      <c r="N1403" s="708"/>
      <c r="O1403" s="708"/>
      <c r="P1403" s="708"/>
      <c r="Q1403" s="708"/>
      <c r="R1403" s="708"/>
      <c r="S1403" s="708"/>
      <c r="T1403" s="708"/>
      <c r="U1403" s="708"/>
      <c r="V1403" s="708"/>
      <c r="W1403" s="708"/>
      <c r="X1403" s="708"/>
      <c r="Y1403" s="708"/>
      <c r="Z1403" s="708"/>
      <c r="AA1403" s="708"/>
      <c r="AB1403" s="708"/>
      <c r="AC1403" s="708"/>
      <c r="AD1403" s="708"/>
      <c r="AE1403" s="708"/>
      <c r="AF1403" s="708"/>
      <c r="AG1403" s="708"/>
      <c r="AH1403" s="708"/>
      <c r="AI1403" s="708"/>
      <c r="AJ1403" s="708"/>
      <c r="AK1403" s="708"/>
      <c r="AL1403" s="708"/>
      <c r="AM1403" s="708"/>
      <c r="AN1403" s="708"/>
      <c r="AO1403" s="708"/>
      <c r="AP1403" s="708"/>
      <c r="AQ1403" s="708"/>
      <c r="AR1403" s="708"/>
      <c r="AS1403" s="708"/>
      <c r="AT1403" s="708"/>
      <c r="AU1403" s="708"/>
      <c r="AV1403" s="708"/>
      <c r="AW1403" s="708"/>
      <c r="AX1403" s="708"/>
      <c r="AY1403" s="708"/>
      <c r="AZ1403" s="708"/>
      <c r="BA1403" s="708"/>
      <c r="BB1403" s="708"/>
      <c r="BC1403" s="708"/>
      <c r="BD1403" s="708"/>
      <c r="BE1403" s="708"/>
      <c r="BF1403" s="708"/>
      <c r="BG1403" s="708"/>
      <c r="BH1403" s="708"/>
      <c r="BI1403" s="708"/>
      <c r="BJ1403" s="708"/>
      <c r="BK1403" s="708"/>
      <c r="BL1403" s="708"/>
      <c r="BM1403" s="708"/>
    </row>
    <row r="1404">
      <c r="A1404" s="704"/>
      <c r="B1404" s="708"/>
      <c r="C1404" s="765"/>
      <c r="D1404" s="708"/>
      <c r="E1404" s="708"/>
      <c r="F1404" s="708"/>
      <c r="G1404" s="708"/>
      <c r="H1404" s="708"/>
      <c r="I1404" s="708"/>
      <c r="J1404" s="708"/>
      <c r="K1404" s="708"/>
      <c r="L1404" s="708"/>
      <c r="M1404" s="708"/>
      <c r="N1404" s="708"/>
      <c r="O1404" s="708"/>
      <c r="P1404" s="708"/>
      <c r="Q1404" s="708"/>
      <c r="R1404" s="708"/>
      <c r="S1404" s="708"/>
      <c r="T1404" s="708"/>
      <c r="U1404" s="708"/>
      <c r="V1404" s="708"/>
      <c r="W1404" s="708"/>
      <c r="X1404" s="708"/>
      <c r="Y1404" s="708"/>
      <c r="Z1404" s="708"/>
      <c r="AA1404" s="708"/>
      <c r="AB1404" s="708"/>
      <c r="AC1404" s="708"/>
      <c r="AD1404" s="708"/>
      <c r="AE1404" s="708"/>
      <c r="AF1404" s="708"/>
      <c r="AG1404" s="708"/>
      <c r="AH1404" s="708"/>
      <c r="AI1404" s="708"/>
      <c r="AJ1404" s="708"/>
      <c r="AK1404" s="708"/>
      <c r="AL1404" s="708"/>
      <c r="AM1404" s="708"/>
      <c r="AN1404" s="708"/>
      <c r="AO1404" s="708"/>
      <c r="AP1404" s="708"/>
      <c r="AQ1404" s="708"/>
      <c r="AR1404" s="708"/>
      <c r="AS1404" s="708"/>
      <c r="AT1404" s="708"/>
      <c r="AU1404" s="708"/>
      <c r="AV1404" s="708"/>
      <c r="AW1404" s="708"/>
      <c r="AX1404" s="708"/>
      <c r="AY1404" s="708"/>
      <c r="AZ1404" s="708"/>
      <c r="BA1404" s="708"/>
      <c r="BB1404" s="708"/>
      <c r="BC1404" s="708"/>
      <c r="BD1404" s="708"/>
      <c r="BE1404" s="708"/>
      <c r="BF1404" s="708"/>
      <c r="BG1404" s="708"/>
      <c r="BH1404" s="708"/>
      <c r="BI1404" s="708"/>
      <c r="BJ1404" s="708"/>
      <c r="BK1404" s="708"/>
      <c r="BL1404" s="708"/>
      <c r="BM1404" s="708"/>
    </row>
    <row r="1405">
      <c r="A1405" s="704"/>
      <c r="B1405" s="708"/>
      <c r="C1405" s="765"/>
      <c r="D1405" s="708"/>
      <c r="E1405" s="708"/>
      <c r="F1405" s="708"/>
      <c r="G1405" s="708"/>
      <c r="H1405" s="708"/>
      <c r="I1405" s="708"/>
      <c r="J1405" s="708"/>
      <c r="K1405" s="708"/>
      <c r="L1405" s="708"/>
      <c r="M1405" s="708"/>
      <c r="N1405" s="708"/>
      <c r="O1405" s="708"/>
      <c r="P1405" s="708"/>
      <c r="Q1405" s="708"/>
      <c r="R1405" s="708"/>
      <c r="S1405" s="708"/>
      <c r="T1405" s="708"/>
      <c r="U1405" s="708"/>
      <c r="V1405" s="708"/>
      <c r="W1405" s="708"/>
      <c r="X1405" s="708"/>
      <c r="Y1405" s="708"/>
      <c r="Z1405" s="708"/>
      <c r="AA1405" s="708"/>
      <c r="AB1405" s="708"/>
      <c r="AC1405" s="708"/>
      <c r="AD1405" s="708"/>
      <c r="AE1405" s="708"/>
      <c r="AF1405" s="708"/>
      <c r="AG1405" s="708"/>
      <c r="AH1405" s="708"/>
      <c r="AI1405" s="708"/>
      <c r="AJ1405" s="708"/>
      <c r="AK1405" s="708"/>
      <c r="AL1405" s="708"/>
      <c r="AM1405" s="708"/>
      <c r="AN1405" s="708"/>
      <c r="AO1405" s="708"/>
      <c r="AP1405" s="708"/>
      <c r="AQ1405" s="708"/>
      <c r="AR1405" s="708"/>
      <c r="AS1405" s="708"/>
      <c r="AT1405" s="708"/>
      <c r="AU1405" s="708"/>
      <c r="AV1405" s="708"/>
      <c r="AW1405" s="708"/>
      <c r="AX1405" s="708"/>
      <c r="AY1405" s="708"/>
      <c r="AZ1405" s="708"/>
      <c r="BA1405" s="708"/>
      <c r="BB1405" s="708"/>
      <c r="BC1405" s="708"/>
      <c r="BD1405" s="708"/>
      <c r="BE1405" s="708"/>
      <c r="BF1405" s="708"/>
      <c r="BG1405" s="708"/>
      <c r="BH1405" s="708"/>
      <c r="BI1405" s="708"/>
      <c r="BJ1405" s="708"/>
      <c r="BK1405" s="708"/>
      <c r="BL1405" s="708"/>
      <c r="BM1405" s="708"/>
    </row>
    <row r="1406">
      <c r="A1406" s="704"/>
      <c r="B1406" s="708"/>
      <c r="C1406" s="765"/>
      <c r="D1406" s="708"/>
      <c r="E1406" s="708"/>
      <c r="F1406" s="708"/>
      <c r="G1406" s="708"/>
      <c r="H1406" s="708"/>
      <c r="I1406" s="708"/>
      <c r="J1406" s="708"/>
      <c r="K1406" s="708"/>
      <c r="L1406" s="708"/>
      <c r="M1406" s="708"/>
      <c r="N1406" s="708"/>
      <c r="O1406" s="708"/>
      <c r="P1406" s="708"/>
      <c r="Q1406" s="708"/>
      <c r="R1406" s="708"/>
      <c r="S1406" s="708"/>
      <c r="T1406" s="708"/>
      <c r="U1406" s="708"/>
      <c r="V1406" s="708"/>
      <c r="W1406" s="708"/>
      <c r="X1406" s="708"/>
      <c r="Y1406" s="708"/>
      <c r="Z1406" s="708"/>
      <c r="AA1406" s="708"/>
      <c r="AB1406" s="708"/>
      <c r="AC1406" s="708"/>
      <c r="AD1406" s="708"/>
      <c r="AE1406" s="708"/>
      <c r="AF1406" s="708"/>
      <c r="AG1406" s="708"/>
      <c r="AH1406" s="708"/>
      <c r="AI1406" s="708"/>
      <c r="AJ1406" s="708"/>
      <c r="AK1406" s="708"/>
      <c r="AL1406" s="708"/>
      <c r="AM1406" s="708"/>
      <c r="AN1406" s="708"/>
      <c r="AO1406" s="708"/>
      <c r="AP1406" s="708"/>
      <c r="AQ1406" s="708"/>
      <c r="AR1406" s="708"/>
      <c r="AS1406" s="708"/>
      <c r="AT1406" s="708"/>
      <c r="AU1406" s="708"/>
      <c r="AV1406" s="708"/>
      <c r="AW1406" s="708"/>
      <c r="AX1406" s="708"/>
      <c r="AY1406" s="708"/>
      <c r="AZ1406" s="708"/>
      <c r="BA1406" s="708"/>
      <c r="BB1406" s="708"/>
      <c r="BC1406" s="708"/>
      <c r="BD1406" s="708"/>
      <c r="BE1406" s="708"/>
      <c r="BF1406" s="708"/>
      <c r="BG1406" s="708"/>
      <c r="BH1406" s="708"/>
      <c r="BI1406" s="708"/>
      <c r="BJ1406" s="708"/>
      <c r="BK1406" s="708"/>
      <c r="BL1406" s="708"/>
      <c r="BM1406" s="708"/>
    </row>
    <row r="1407">
      <c r="A1407" s="704"/>
      <c r="B1407" s="708"/>
      <c r="C1407" s="765"/>
      <c r="D1407" s="708"/>
      <c r="E1407" s="708"/>
      <c r="F1407" s="708"/>
      <c r="G1407" s="708"/>
      <c r="H1407" s="708"/>
      <c r="I1407" s="708"/>
      <c r="J1407" s="708"/>
      <c r="K1407" s="708"/>
      <c r="L1407" s="708"/>
      <c r="M1407" s="708"/>
      <c r="N1407" s="708"/>
      <c r="O1407" s="708"/>
      <c r="P1407" s="708"/>
      <c r="Q1407" s="708"/>
      <c r="R1407" s="708"/>
      <c r="S1407" s="708"/>
      <c r="T1407" s="708"/>
      <c r="U1407" s="708"/>
      <c r="V1407" s="708"/>
      <c r="W1407" s="708"/>
      <c r="X1407" s="708"/>
      <c r="Y1407" s="708"/>
      <c r="Z1407" s="708"/>
      <c r="AA1407" s="708"/>
      <c r="AB1407" s="708"/>
      <c r="AC1407" s="708"/>
      <c r="AD1407" s="708"/>
      <c r="AE1407" s="708"/>
      <c r="AF1407" s="708"/>
      <c r="AG1407" s="708"/>
      <c r="AH1407" s="708"/>
      <c r="AI1407" s="708"/>
      <c r="AJ1407" s="708"/>
      <c r="AK1407" s="708"/>
      <c r="AL1407" s="708"/>
      <c r="AM1407" s="708"/>
      <c r="AN1407" s="708"/>
      <c r="AO1407" s="708"/>
      <c r="AP1407" s="708"/>
      <c r="AQ1407" s="708"/>
      <c r="AR1407" s="708"/>
      <c r="AS1407" s="708"/>
      <c r="AT1407" s="708"/>
      <c r="AU1407" s="708"/>
      <c r="AV1407" s="708"/>
      <c r="AW1407" s="708"/>
      <c r="AX1407" s="708"/>
      <c r="AY1407" s="708"/>
      <c r="AZ1407" s="708"/>
      <c r="BA1407" s="708"/>
      <c r="BB1407" s="708"/>
      <c r="BC1407" s="708"/>
      <c r="BD1407" s="708"/>
      <c r="BE1407" s="708"/>
      <c r="BF1407" s="708"/>
      <c r="BG1407" s="708"/>
      <c r="BH1407" s="708"/>
      <c r="BI1407" s="708"/>
      <c r="BJ1407" s="708"/>
      <c r="BK1407" s="708"/>
      <c r="BL1407" s="708"/>
      <c r="BM1407" s="708"/>
    </row>
    <row r="1408">
      <c r="A1408" s="704"/>
      <c r="B1408" s="708"/>
      <c r="C1408" s="765"/>
      <c r="D1408" s="708"/>
      <c r="E1408" s="708"/>
      <c r="F1408" s="708"/>
      <c r="G1408" s="708"/>
      <c r="H1408" s="708"/>
      <c r="I1408" s="708"/>
      <c r="J1408" s="708"/>
      <c r="K1408" s="708"/>
      <c r="L1408" s="708"/>
      <c r="M1408" s="708"/>
      <c r="N1408" s="708"/>
      <c r="O1408" s="708"/>
      <c r="P1408" s="708"/>
      <c r="Q1408" s="708"/>
      <c r="R1408" s="708"/>
      <c r="S1408" s="708"/>
      <c r="T1408" s="708"/>
      <c r="U1408" s="708"/>
      <c r="V1408" s="708"/>
      <c r="W1408" s="708"/>
      <c r="X1408" s="708"/>
      <c r="Y1408" s="708"/>
      <c r="Z1408" s="708"/>
      <c r="AA1408" s="708"/>
      <c r="AB1408" s="708"/>
      <c r="AC1408" s="708"/>
      <c r="AD1408" s="708"/>
      <c r="AE1408" s="708"/>
      <c r="AF1408" s="708"/>
      <c r="AG1408" s="708"/>
      <c r="AH1408" s="708"/>
      <c r="AI1408" s="708"/>
      <c r="AJ1408" s="708"/>
      <c r="AK1408" s="708"/>
      <c r="AL1408" s="708"/>
      <c r="AM1408" s="708"/>
      <c r="AN1408" s="708"/>
      <c r="AO1408" s="708"/>
      <c r="AP1408" s="708"/>
      <c r="AQ1408" s="708"/>
      <c r="AR1408" s="708"/>
      <c r="AS1408" s="708"/>
      <c r="AT1408" s="708"/>
      <c r="AU1408" s="708"/>
      <c r="AV1408" s="708"/>
      <c r="AW1408" s="708"/>
      <c r="AX1408" s="708"/>
      <c r="AY1408" s="708"/>
      <c r="AZ1408" s="708"/>
      <c r="BA1408" s="708"/>
      <c r="BB1408" s="708"/>
      <c r="BC1408" s="708"/>
      <c r="BD1408" s="708"/>
      <c r="BE1408" s="708"/>
      <c r="BF1408" s="708"/>
      <c r="BG1408" s="708"/>
      <c r="BH1408" s="708"/>
      <c r="BI1408" s="708"/>
      <c r="BJ1408" s="708"/>
      <c r="BK1408" s="708"/>
      <c r="BL1408" s="708"/>
      <c r="BM1408" s="708"/>
    </row>
    <row r="1409">
      <c r="A1409" s="704"/>
      <c r="B1409" s="708"/>
      <c r="C1409" s="765"/>
      <c r="D1409" s="708"/>
      <c r="E1409" s="708"/>
      <c r="F1409" s="708"/>
      <c r="G1409" s="708"/>
      <c r="H1409" s="708"/>
      <c r="I1409" s="708"/>
      <c r="J1409" s="708"/>
      <c r="K1409" s="708"/>
      <c r="L1409" s="708"/>
      <c r="M1409" s="708"/>
      <c r="N1409" s="708"/>
      <c r="O1409" s="708"/>
      <c r="P1409" s="708"/>
      <c r="Q1409" s="708"/>
      <c r="R1409" s="708"/>
      <c r="S1409" s="708"/>
      <c r="T1409" s="708"/>
      <c r="U1409" s="708"/>
      <c r="V1409" s="708"/>
      <c r="W1409" s="708"/>
      <c r="X1409" s="708"/>
      <c r="Y1409" s="708"/>
      <c r="Z1409" s="708"/>
      <c r="AA1409" s="708"/>
      <c r="AB1409" s="708"/>
      <c r="AC1409" s="708"/>
      <c r="AD1409" s="708"/>
      <c r="AE1409" s="708"/>
      <c r="AF1409" s="708"/>
      <c r="AG1409" s="708"/>
      <c r="AH1409" s="708"/>
      <c r="AI1409" s="708"/>
      <c r="AJ1409" s="708"/>
      <c r="AK1409" s="708"/>
      <c r="AL1409" s="708"/>
      <c r="AM1409" s="708"/>
      <c r="AN1409" s="708"/>
      <c r="AO1409" s="708"/>
      <c r="AP1409" s="708"/>
      <c r="AQ1409" s="708"/>
      <c r="AR1409" s="708"/>
      <c r="AS1409" s="708"/>
      <c r="AT1409" s="708"/>
      <c r="AU1409" s="708"/>
      <c r="AV1409" s="708"/>
      <c r="AW1409" s="708"/>
      <c r="AX1409" s="708"/>
      <c r="AY1409" s="708"/>
      <c r="AZ1409" s="708"/>
      <c r="BA1409" s="708"/>
      <c r="BB1409" s="708"/>
      <c r="BC1409" s="708"/>
      <c r="BD1409" s="708"/>
      <c r="BE1409" s="708"/>
      <c r="BF1409" s="708"/>
      <c r="BG1409" s="708"/>
      <c r="BH1409" s="708"/>
      <c r="BI1409" s="708"/>
      <c r="BJ1409" s="708"/>
      <c r="BK1409" s="708"/>
      <c r="BL1409" s="708"/>
      <c r="BM1409" s="708"/>
    </row>
    <row r="1410">
      <c r="A1410" s="704"/>
      <c r="B1410" s="708"/>
      <c r="C1410" s="765"/>
      <c r="D1410" s="708"/>
      <c r="E1410" s="708"/>
      <c r="F1410" s="708"/>
      <c r="G1410" s="708"/>
      <c r="H1410" s="708"/>
      <c r="I1410" s="708"/>
      <c r="J1410" s="708"/>
      <c r="K1410" s="708"/>
      <c r="L1410" s="708"/>
      <c r="M1410" s="708"/>
      <c r="N1410" s="708"/>
      <c r="O1410" s="708"/>
      <c r="P1410" s="708"/>
      <c r="Q1410" s="708"/>
      <c r="R1410" s="708"/>
      <c r="S1410" s="708"/>
      <c r="T1410" s="708"/>
      <c r="U1410" s="708"/>
      <c r="V1410" s="708"/>
      <c r="W1410" s="708"/>
      <c r="X1410" s="708"/>
      <c r="Y1410" s="708"/>
      <c r="Z1410" s="708"/>
      <c r="AA1410" s="708"/>
      <c r="AB1410" s="708"/>
      <c r="AC1410" s="708"/>
      <c r="AD1410" s="708"/>
      <c r="AE1410" s="708"/>
      <c r="AF1410" s="708"/>
      <c r="AG1410" s="708"/>
      <c r="AH1410" s="708"/>
      <c r="AI1410" s="708"/>
      <c r="AJ1410" s="708"/>
      <c r="AK1410" s="708"/>
      <c r="AL1410" s="708"/>
      <c r="AM1410" s="708"/>
      <c r="AN1410" s="708"/>
      <c r="AO1410" s="708"/>
      <c r="AP1410" s="708"/>
      <c r="AQ1410" s="708"/>
      <c r="AR1410" s="708"/>
      <c r="AS1410" s="708"/>
      <c r="AT1410" s="708"/>
      <c r="AU1410" s="708"/>
      <c r="AV1410" s="708"/>
      <c r="AW1410" s="708"/>
      <c r="AX1410" s="708"/>
      <c r="AY1410" s="708"/>
      <c r="AZ1410" s="708"/>
      <c r="BA1410" s="708"/>
      <c r="BB1410" s="708"/>
      <c r="BC1410" s="708"/>
      <c r="BD1410" s="708"/>
      <c r="BE1410" s="708"/>
      <c r="BF1410" s="708"/>
      <c r="BG1410" s="708"/>
      <c r="BH1410" s="708"/>
      <c r="BI1410" s="708"/>
      <c r="BJ1410" s="708"/>
      <c r="BK1410" s="708"/>
      <c r="BL1410" s="708"/>
      <c r="BM1410" s="708"/>
    </row>
    <row r="1411">
      <c r="A1411" s="704"/>
      <c r="B1411" s="708"/>
      <c r="C1411" s="765"/>
      <c r="D1411" s="708"/>
      <c r="E1411" s="708"/>
      <c r="F1411" s="708"/>
      <c r="G1411" s="708"/>
      <c r="H1411" s="708"/>
      <c r="I1411" s="708"/>
      <c r="J1411" s="708"/>
      <c r="K1411" s="708"/>
      <c r="L1411" s="708"/>
      <c r="M1411" s="708"/>
      <c r="N1411" s="708"/>
      <c r="O1411" s="708"/>
      <c r="P1411" s="708"/>
      <c r="Q1411" s="708"/>
      <c r="R1411" s="708"/>
      <c r="S1411" s="708"/>
      <c r="T1411" s="708"/>
      <c r="U1411" s="708"/>
      <c r="V1411" s="708"/>
      <c r="W1411" s="708"/>
      <c r="X1411" s="708"/>
      <c r="Y1411" s="708"/>
      <c r="Z1411" s="708"/>
      <c r="AA1411" s="708"/>
      <c r="AB1411" s="708"/>
      <c r="AC1411" s="708"/>
      <c r="AD1411" s="708"/>
      <c r="AE1411" s="708"/>
      <c r="AF1411" s="708"/>
      <c r="AG1411" s="708"/>
      <c r="AH1411" s="708"/>
      <c r="AI1411" s="708"/>
      <c r="AJ1411" s="708"/>
      <c r="AK1411" s="708"/>
      <c r="AL1411" s="708"/>
      <c r="AM1411" s="708"/>
      <c r="AN1411" s="708"/>
      <c r="AO1411" s="708"/>
      <c r="AP1411" s="708"/>
      <c r="AQ1411" s="708"/>
      <c r="AR1411" s="708"/>
      <c r="AS1411" s="708"/>
      <c r="AT1411" s="708"/>
      <c r="AU1411" s="708"/>
      <c r="AV1411" s="708"/>
      <c r="AW1411" s="708"/>
      <c r="AX1411" s="708"/>
      <c r="AY1411" s="708"/>
      <c r="AZ1411" s="708"/>
      <c r="BA1411" s="708"/>
      <c r="BB1411" s="708"/>
      <c r="BC1411" s="708"/>
      <c r="BD1411" s="708"/>
      <c r="BE1411" s="708"/>
      <c r="BF1411" s="708"/>
      <c r="BG1411" s="708"/>
      <c r="BH1411" s="708"/>
      <c r="BI1411" s="708"/>
      <c r="BJ1411" s="708"/>
      <c r="BK1411" s="708"/>
      <c r="BL1411" s="708"/>
      <c r="BM1411" s="708"/>
    </row>
    <row r="1412">
      <c r="A1412" s="704"/>
      <c r="B1412" s="708"/>
      <c r="C1412" s="765"/>
      <c r="D1412" s="708"/>
      <c r="E1412" s="708"/>
      <c r="F1412" s="708"/>
      <c r="G1412" s="708"/>
      <c r="H1412" s="708"/>
      <c r="I1412" s="708"/>
      <c r="J1412" s="708"/>
      <c r="K1412" s="708"/>
      <c r="L1412" s="708"/>
      <c r="M1412" s="708"/>
      <c r="N1412" s="708"/>
      <c r="O1412" s="708"/>
      <c r="P1412" s="708"/>
      <c r="Q1412" s="708"/>
      <c r="R1412" s="708"/>
      <c r="S1412" s="708"/>
      <c r="T1412" s="708"/>
      <c r="U1412" s="708"/>
      <c r="V1412" s="708"/>
      <c r="W1412" s="708"/>
      <c r="X1412" s="708"/>
      <c r="Y1412" s="708"/>
      <c r="Z1412" s="708"/>
      <c r="AA1412" s="708"/>
      <c r="AB1412" s="708"/>
      <c r="AC1412" s="708"/>
      <c r="AD1412" s="708"/>
      <c r="AE1412" s="708"/>
      <c r="AF1412" s="708"/>
      <c r="AG1412" s="708"/>
      <c r="AH1412" s="708"/>
      <c r="AI1412" s="708"/>
      <c r="AJ1412" s="708"/>
      <c r="AK1412" s="708"/>
      <c r="AL1412" s="708"/>
      <c r="AM1412" s="708"/>
      <c r="AN1412" s="708"/>
      <c r="AO1412" s="708"/>
      <c r="AP1412" s="708"/>
      <c r="AQ1412" s="708"/>
      <c r="AR1412" s="708"/>
      <c r="AS1412" s="708"/>
      <c r="AT1412" s="708"/>
      <c r="AU1412" s="708"/>
      <c r="AV1412" s="708"/>
      <c r="AW1412" s="708"/>
      <c r="AX1412" s="708"/>
      <c r="AY1412" s="708"/>
      <c r="AZ1412" s="708"/>
      <c r="BA1412" s="708"/>
      <c r="BB1412" s="708"/>
      <c r="BC1412" s="708"/>
      <c r="BD1412" s="708"/>
      <c r="BE1412" s="708"/>
      <c r="BF1412" s="708"/>
      <c r="BG1412" s="708"/>
      <c r="BH1412" s="708"/>
      <c r="BI1412" s="708"/>
      <c r="BJ1412" s="708"/>
      <c r="BK1412" s="708"/>
      <c r="BL1412" s="708"/>
      <c r="BM1412" s="708"/>
    </row>
    <row r="1413">
      <c r="A1413" s="704"/>
      <c r="B1413" s="708"/>
      <c r="C1413" s="765"/>
      <c r="D1413" s="708"/>
      <c r="E1413" s="708"/>
      <c r="F1413" s="708"/>
      <c r="G1413" s="708"/>
      <c r="H1413" s="708"/>
      <c r="I1413" s="708"/>
      <c r="J1413" s="708"/>
      <c r="K1413" s="708"/>
      <c r="L1413" s="708"/>
      <c r="M1413" s="708"/>
      <c r="N1413" s="708"/>
      <c r="O1413" s="708"/>
      <c r="P1413" s="708"/>
      <c r="Q1413" s="708"/>
      <c r="R1413" s="708"/>
      <c r="S1413" s="708"/>
      <c r="T1413" s="708"/>
      <c r="U1413" s="708"/>
      <c r="V1413" s="708"/>
      <c r="W1413" s="708"/>
      <c r="X1413" s="708"/>
      <c r="Y1413" s="708"/>
      <c r="Z1413" s="708"/>
      <c r="AA1413" s="708"/>
      <c r="AB1413" s="708"/>
      <c r="AC1413" s="708"/>
      <c r="AD1413" s="708"/>
      <c r="AE1413" s="708"/>
      <c r="AF1413" s="708"/>
      <c r="AG1413" s="708"/>
      <c r="AH1413" s="708"/>
      <c r="AI1413" s="708"/>
      <c r="AJ1413" s="708"/>
      <c r="AK1413" s="708"/>
      <c r="AL1413" s="708"/>
      <c r="AM1413" s="708"/>
      <c r="AN1413" s="708"/>
      <c r="AO1413" s="708"/>
      <c r="AP1413" s="708"/>
      <c r="AQ1413" s="708"/>
      <c r="AR1413" s="708"/>
      <c r="AS1413" s="708"/>
      <c r="AT1413" s="708"/>
      <c r="AU1413" s="708"/>
      <c r="AV1413" s="708"/>
      <c r="AW1413" s="708"/>
      <c r="AX1413" s="708"/>
      <c r="AY1413" s="708"/>
      <c r="AZ1413" s="708"/>
      <c r="BA1413" s="708"/>
      <c r="BB1413" s="708"/>
      <c r="BC1413" s="708"/>
      <c r="BD1413" s="708"/>
      <c r="BE1413" s="708"/>
      <c r="BF1413" s="708"/>
      <c r="BG1413" s="708"/>
      <c r="BH1413" s="708"/>
      <c r="BI1413" s="708"/>
      <c r="BJ1413" s="708"/>
      <c r="BK1413" s="708"/>
      <c r="BL1413" s="708"/>
      <c r="BM1413" s="708"/>
    </row>
    <row r="1414">
      <c r="A1414" s="704"/>
      <c r="B1414" s="708"/>
      <c r="C1414" s="765"/>
      <c r="D1414" s="708"/>
      <c r="E1414" s="708"/>
      <c r="F1414" s="708"/>
      <c r="G1414" s="708"/>
      <c r="H1414" s="708"/>
      <c r="I1414" s="708"/>
      <c r="J1414" s="708"/>
      <c r="K1414" s="708"/>
      <c r="L1414" s="708"/>
      <c r="M1414" s="708"/>
      <c r="N1414" s="708"/>
      <c r="O1414" s="708"/>
      <c r="P1414" s="708"/>
      <c r="Q1414" s="708"/>
      <c r="R1414" s="708"/>
      <c r="S1414" s="708"/>
      <c r="T1414" s="708"/>
      <c r="U1414" s="708"/>
      <c r="V1414" s="708"/>
      <c r="W1414" s="708"/>
      <c r="X1414" s="708"/>
      <c r="Y1414" s="708"/>
      <c r="Z1414" s="708"/>
      <c r="AA1414" s="708"/>
      <c r="AB1414" s="708"/>
      <c r="AC1414" s="708"/>
      <c r="AD1414" s="708"/>
      <c r="AE1414" s="708"/>
      <c r="AF1414" s="708"/>
      <c r="AG1414" s="708"/>
      <c r="AH1414" s="708"/>
      <c r="AI1414" s="708"/>
      <c r="AJ1414" s="708"/>
      <c r="AK1414" s="708"/>
      <c r="AL1414" s="708"/>
      <c r="AM1414" s="708"/>
      <c r="AN1414" s="708"/>
      <c r="AO1414" s="708"/>
      <c r="AP1414" s="708"/>
      <c r="AQ1414" s="708"/>
      <c r="AR1414" s="708"/>
      <c r="AS1414" s="708"/>
      <c r="AT1414" s="708"/>
      <c r="AU1414" s="708"/>
      <c r="AV1414" s="708"/>
      <c r="AW1414" s="708"/>
      <c r="AX1414" s="708"/>
      <c r="AY1414" s="708"/>
      <c r="AZ1414" s="708"/>
      <c r="BA1414" s="708"/>
      <c r="BB1414" s="708"/>
      <c r="BC1414" s="708"/>
      <c r="BD1414" s="708"/>
      <c r="BE1414" s="708"/>
      <c r="BF1414" s="708"/>
      <c r="BG1414" s="708"/>
      <c r="BH1414" s="708"/>
      <c r="BI1414" s="708"/>
      <c r="BJ1414" s="708"/>
      <c r="BK1414" s="708"/>
      <c r="BL1414" s="708"/>
      <c r="BM1414" s="708"/>
    </row>
    <row r="1415">
      <c r="A1415" s="704"/>
      <c r="B1415" s="708"/>
      <c r="C1415" s="765"/>
      <c r="D1415" s="708"/>
      <c r="E1415" s="708"/>
      <c r="F1415" s="708"/>
      <c r="G1415" s="708"/>
      <c r="H1415" s="708"/>
      <c r="I1415" s="708"/>
      <c r="J1415" s="708"/>
      <c r="K1415" s="708"/>
      <c r="L1415" s="708"/>
      <c r="M1415" s="708"/>
      <c r="N1415" s="708"/>
      <c r="O1415" s="708"/>
      <c r="P1415" s="708"/>
      <c r="Q1415" s="708"/>
      <c r="R1415" s="708"/>
      <c r="S1415" s="708"/>
      <c r="T1415" s="708"/>
      <c r="U1415" s="708"/>
      <c r="V1415" s="708"/>
      <c r="W1415" s="708"/>
      <c r="X1415" s="708"/>
      <c r="Y1415" s="708"/>
      <c r="Z1415" s="708"/>
      <c r="AA1415" s="708"/>
      <c r="AB1415" s="708"/>
      <c r="AC1415" s="708"/>
      <c r="AD1415" s="708"/>
      <c r="AE1415" s="708"/>
      <c r="AF1415" s="708"/>
      <c r="AG1415" s="708"/>
      <c r="AH1415" s="708"/>
      <c r="AI1415" s="708"/>
      <c r="AJ1415" s="708"/>
      <c r="AK1415" s="708"/>
      <c r="AL1415" s="708"/>
      <c r="AM1415" s="708"/>
      <c r="AN1415" s="708"/>
      <c r="AO1415" s="708"/>
      <c r="AP1415" s="708"/>
      <c r="AQ1415" s="708"/>
      <c r="AR1415" s="708"/>
      <c r="AS1415" s="708"/>
      <c r="AT1415" s="708"/>
      <c r="AU1415" s="708"/>
      <c r="AV1415" s="708"/>
      <c r="AW1415" s="708"/>
      <c r="AX1415" s="708"/>
      <c r="AY1415" s="708"/>
      <c r="AZ1415" s="708"/>
      <c r="BA1415" s="708"/>
      <c r="BB1415" s="708"/>
      <c r="BC1415" s="708"/>
      <c r="BD1415" s="708"/>
      <c r="BE1415" s="708"/>
      <c r="BF1415" s="708"/>
      <c r="BG1415" s="708"/>
      <c r="BH1415" s="708"/>
      <c r="BI1415" s="708"/>
      <c r="BJ1415" s="708"/>
      <c r="BK1415" s="708"/>
      <c r="BL1415" s="708"/>
      <c r="BM1415" s="708"/>
    </row>
    <row r="1416">
      <c r="A1416" s="704"/>
      <c r="B1416" s="708"/>
      <c r="C1416" s="765"/>
      <c r="D1416" s="708"/>
      <c r="E1416" s="708"/>
      <c r="F1416" s="708"/>
      <c r="G1416" s="708"/>
      <c r="H1416" s="708"/>
      <c r="I1416" s="708"/>
      <c r="J1416" s="708"/>
      <c r="K1416" s="708"/>
      <c r="L1416" s="708"/>
      <c r="M1416" s="708"/>
      <c r="N1416" s="708"/>
      <c r="O1416" s="708"/>
      <c r="P1416" s="708"/>
      <c r="Q1416" s="708"/>
      <c r="R1416" s="708"/>
      <c r="S1416" s="708"/>
      <c r="T1416" s="708"/>
      <c r="U1416" s="708"/>
      <c r="V1416" s="708"/>
      <c r="W1416" s="708"/>
      <c r="X1416" s="708"/>
      <c r="Y1416" s="708"/>
      <c r="Z1416" s="708"/>
      <c r="AA1416" s="708"/>
      <c r="AB1416" s="708"/>
      <c r="AC1416" s="708"/>
      <c r="AD1416" s="708"/>
      <c r="AE1416" s="708"/>
      <c r="AF1416" s="708"/>
      <c r="AG1416" s="708"/>
      <c r="AH1416" s="708"/>
      <c r="AI1416" s="708"/>
      <c r="AJ1416" s="708"/>
      <c r="AK1416" s="708"/>
      <c r="AL1416" s="708"/>
      <c r="AM1416" s="708"/>
      <c r="AN1416" s="708"/>
      <c r="AO1416" s="708"/>
      <c r="AP1416" s="708"/>
      <c r="AQ1416" s="708"/>
      <c r="AR1416" s="708"/>
      <c r="AS1416" s="708"/>
      <c r="AT1416" s="708"/>
      <c r="AU1416" s="708"/>
      <c r="AV1416" s="708"/>
      <c r="AW1416" s="708"/>
      <c r="AX1416" s="708"/>
      <c r="AY1416" s="708"/>
      <c r="AZ1416" s="708"/>
      <c r="BA1416" s="708"/>
      <c r="BB1416" s="708"/>
      <c r="BC1416" s="708"/>
      <c r="BD1416" s="708"/>
      <c r="BE1416" s="708"/>
      <c r="BF1416" s="708"/>
      <c r="BG1416" s="708"/>
      <c r="BH1416" s="708"/>
      <c r="BI1416" s="708"/>
      <c r="BJ1416" s="708"/>
      <c r="BK1416" s="708"/>
      <c r="BL1416" s="708"/>
      <c r="BM1416" s="708"/>
    </row>
    <row r="1417">
      <c r="A1417" s="704"/>
      <c r="B1417" s="708"/>
      <c r="C1417" s="765"/>
      <c r="D1417" s="708"/>
      <c r="E1417" s="708"/>
      <c r="F1417" s="708"/>
      <c r="G1417" s="708"/>
      <c r="H1417" s="708"/>
      <c r="I1417" s="708"/>
      <c r="J1417" s="708"/>
      <c r="K1417" s="708"/>
      <c r="L1417" s="708"/>
      <c r="M1417" s="708"/>
      <c r="N1417" s="708"/>
      <c r="O1417" s="708"/>
      <c r="P1417" s="708"/>
      <c r="Q1417" s="708"/>
      <c r="R1417" s="708"/>
      <c r="S1417" s="708"/>
      <c r="T1417" s="708"/>
      <c r="U1417" s="708"/>
      <c r="V1417" s="708"/>
      <c r="W1417" s="708"/>
      <c r="X1417" s="708"/>
      <c r="Y1417" s="708"/>
      <c r="Z1417" s="708"/>
      <c r="AA1417" s="708"/>
      <c r="AB1417" s="708"/>
      <c r="AC1417" s="708"/>
      <c r="AD1417" s="708"/>
      <c r="AE1417" s="708"/>
      <c r="AF1417" s="708"/>
      <c r="AG1417" s="708"/>
      <c r="AH1417" s="708"/>
      <c r="AI1417" s="708"/>
      <c r="AJ1417" s="708"/>
      <c r="AK1417" s="708"/>
      <c r="AL1417" s="708"/>
      <c r="AM1417" s="708"/>
      <c r="AN1417" s="708"/>
      <c r="AO1417" s="708"/>
      <c r="AP1417" s="708"/>
      <c r="AQ1417" s="708"/>
      <c r="AR1417" s="708"/>
      <c r="AS1417" s="708"/>
      <c r="AT1417" s="708"/>
      <c r="AU1417" s="708"/>
      <c r="AV1417" s="708"/>
      <c r="AW1417" s="708"/>
      <c r="AX1417" s="708"/>
      <c r="AY1417" s="708"/>
      <c r="AZ1417" s="708"/>
      <c r="BA1417" s="708"/>
      <c r="BB1417" s="708"/>
      <c r="BC1417" s="708"/>
      <c r="BD1417" s="708"/>
      <c r="BE1417" s="708"/>
      <c r="BF1417" s="708"/>
      <c r="BG1417" s="708"/>
      <c r="BH1417" s="708"/>
      <c r="BI1417" s="708"/>
      <c r="BJ1417" s="708"/>
      <c r="BK1417" s="708"/>
      <c r="BL1417" s="708"/>
      <c r="BM1417" s="708"/>
    </row>
    <row r="1418">
      <c r="A1418" s="704"/>
      <c r="B1418" s="708"/>
      <c r="C1418" s="765"/>
      <c r="D1418" s="708"/>
      <c r="E1418" s="708"/>
      <c r="F1418" s="708"/>
      <c r="G1418" s="708"/>
      <c r="H1418" s="708"/>
      <c r="I1418" s="708"/>
      <c r="J1418" s="708"/>
      <c r="K1418" s="708"/>
      <c r="L1418" s="708"/>
      <c r="M1418" s="708"/>
      <c r="N1418" s="708"/>
      <c r="O1418" s="708"/>
      <c r="P1418" s="708"/>
      <c r="Q1418" s="708"/>
      <c r="R1418" s="708"/>
      <c r="S1418" s="708"/>
      <c r="T1418" s="708"/>
      <c r="U1418" s="708"/>
      <c r="V1418" s="708"/>
      <c r="W1418" s="708"/>
      <c r="X1418" s="708"/>
      <c r="Y1418" s="708"/>
      <c r="Z1418" s="708"/>
      <c r="AA1418" s="708"/>
      <c r="AB1418" s="708"/>
      <c r="AC1418" s="708"/>
      <c r="AD1418" s="708"/>
      <c r="AE1418" s="708"/>
      <c r="AF1418" s="708"/>
      <c r="AG1418" s="708"/>
      <c r="AH1418" s="708"/>
      <c r="AI1418" s="708"/>
      <c r="AJ1418" s="708"/>
      <c r="AK1418" s="708"/>
      <c r="AL1418" s="708"/>
      <c r="AM1418" s="708"/>
      <c r="AN1418" s="708"/>
      <c r="AO1418" s="708"/>
      <c r="AP1418" s="708"/>
      <c r="AQ1418" s="708"/>
      <c r="AR1418" s="708"/>
      <c r="AS1418" s="708"/>
      <c r="AT1418" s="708"/>
      <c r="AU1418" s="708"/>
      <c r="AV1418" s="708"/>
      <c r="AW1418" s="708"/>
      <c r="AX1418" s="708"/>
      <c r="AY1418" s="708"/>
      <c r="AZ1418" s="708"/>
      <c r="BA1418" s="708"/>
      <c r="BB1418" s="708"/>
      <c r="BC1418" s="708"/>
      <c r="BD1418" s="708"/>
      <c r="BE1418" s="708"/>
      <c r="BF1418" s="708"/>
      <c r="BG1418" s="708"/>
      <c r="BH1418" s="708"/>
      <c r="BI1418" s="708"/>
      <c r="BJ1418" s="708"/>
      <c r="BK1418" s="708"/>
      <c r="BL1418" s="708"/>
      <c r="BM1418" s="708"/>
    </row>
    <row r="1419">
      <c r="A1419" s="704"/>
      <c r="B1419" s="708"/>
      <c r="C1419" s="765"/>
      <c r="D1419" s="708"/>
      <c r="E1419" s="708"/>
      <c r="F1419" s="708"/>
      <c r="G1419" s="708"/>
      <c r="H1419" s="708"/>
      <c r="I1419" s="708"/>
      <c r="J1419" s="708"/>
      <c r="K1419" s="708"/>
      <c r="L1419" s="708"/>
      <c r="M1419" s="708"/>
      <c r="N1419" s="708"/>
      <c r="O1419" s="708"/>
      <c r="P1419" s="708"/>
      <c r="Q1419" s="708"/>
      <c r="R1419" s="708"/>
      <c r="S1419" s="708"/>
      <c r="T1419" s="708"/>
      <c r="U1419" s="708"/>
      <c r="V1419" s="708"/>
      <c r="W1419" s="708"/>
      <c r="X1419" s="708"/>
      <c r="Y1419" s="708"/>
      <c r="Z1419" s="708"/>
      <c r="AA1419" s="708"/>
      <c r="AB1419" s="708"/>
      <c r="AC1419" s="708"/>
      <c r="AD1419" s="708"/>
      <c r="AE1419" s="708"/>
      <c r="AF1419" s="708"/>
      <c r="AG1419" s="708"/>
      <c r="AH1419" s="708"/>
      <c r="AI1419" s="708"/>
      <c r="AJ1419" s="708"/>
      <c r="AK1419" s="708"/>
      <c r="AL1419" s="708"/>
      <c r="AM1419" s="708"/>
      <c r="AN1419" s="708"/>
      <c r="AO1419" s="708"/>
      <c r="AP1419" s="708"/>
      <c r="AQ1419" s="708"/>
      <c r="AR1419" s="708"/>
      <c r="AS1419" s="708"/>
      <c r="AT1419" s="708"/>
      <c r="AU1419" s="708"/>
      <c r="AV1419" s="708"/>
      <c r="AW1419" s="708"/>
      <c r="AX1419" s="708"/>
      <c r="AY1419" s="708"/>
      <c r="AZ1419" s="708"/>
      <c r="BA1419" s="708"/>
      <c r="BB1419" s="708"/>
      <c r="BC1419" s="708"/>
      <c r="BD1419" s="708"/>
      <c r="BE1419" s="708"/>
      <c r="BF1419" s="708"/>
      <c r="BG1419" s="708"/>
      <c r="BH1419" s="708"/>
      <c r="BI1419" s="708"/>
      <c r="BJ1419" s="708"/>
      <c r="BK1419" s="708"/>
      <c r="BL1419" s="708"/>
      <c r="BM1419" s="708"/>
    </row>
    <row r="1420">
      <c r="A1420" s="704"/>
      <c r="B1420" s="708"/>
      <c r="C1420" s="765"/>
      <c r="D1420" s="708"/>
      <c r="E1420" s="708"/>
      <c r="F1420" s="708"/>
      <c r="G1420" s="708"/>
      <c r="H1420" s="708"/>
      <c r="I1420" s="708"/>
      <c r="J1420" s="708"/>
      <c r="K1420" s="708"/>
      <c r="L1420" s="708"/>
      <c r="M1420" s="708"/>
      <c r="N1420" s="708"/>
      <c r="O1420" s="708"/>
      <c r="P1420" s="708"/>
      <c r="Q1420" s="708"/>
      <c r="R1420" s="708"/>
      <c r="S1420" s="708"/>
      <c r="T1420" s="708"/>
      <c r="U1420" s="708"/>
      <c r="V1420" s="708"/>
      <c r="W1420" s="708"/>
      <c r="X1420" s="708"/>
      <c r="Y1420" s="708"/>
      <c r="Z1420" s="708"/>
      <c r="AA1420" s="708"/>
      <c r="AB1420" s="708"/>
      <c r="AC1420" s="708"/>
      <c r="AD1420" s="708"/>
      <c r="AE1420" s="708"/>
      <c r="AF1420" s="708"/>
      <c r="AG1420" s="708"/>
      <c r="AH1420" s="708"/>
      <c r="AI1420" s="708"/>
      <c r="AJ1420" s="708"/>
      <c r="AK1420" s="708"/>
      <c r="AL1420" s="708"/>
      <c r="AM1420" s="708"/>
      <c r="AN1420" s="708"/>
      <c r="AO1420" s="708"/>
      <c r="AP1420" s="708"/>
      <c r="AQ1420" s="708"/>
      <c r="AR1420" s="708"/>
      <c r="AS1420" s="708"/>
      <c r="AT1420" s="708"/>
      <c r="AU1420" s="708"/>
      <c r="AV1420" s="708"/>
      <c r="AW1420" s="708"/>
      <c r="AX1420" s="708"/>
      <c r="AY1420" s="708"/>
      <c r="AZ1420" s="708"/>
      <c r="BA1420" s="708"/>
      <c r="BB1420" s="708"/>
      <c r="BC1420" s="708"/>
      <c r="BD1420" s="708"/>
      <c r="BE1420" s="708"/>
      <c r="BF1420" s="708"/>
      <c r="BG1420" s="708"/>
      <c r="BH1420" s="708"/>
      <c r="BI1420" s="708"/>
      <c r="BJ1420" s="708"/>
      <c r="BK1420" s="708"/>
      <c r="BL1420" s="708"/>
      <c r="BM1420" s="708"/>
    </row>
    <row r="1421">
      <c r="A1421" s="704"/>
      <c r="B1421" s="708"/>
      <c r="C1421" s="765"/>
      <c r="D1421" s="708"/>
      <c r="E1421" s="708"/>
      <c r="F1421" s="708"/>
      <c r="G1421" s="708"/>
      <c r="H1421" s="708"/>
      <c r="I1421" s="708"/>
      <c r="J1421" s="708"/>
      <c r="K1421" s="708"/>
      <c r="L1421" s="708"/>
      <c r="M1421" s="708"/>
      <c r="N1421" s="708"/>
      <c r="O1421" s="708"/>
      <c r="P1421" s="708"/>
      <c r="Q1421" s="708"/>
      <c r="R1421" s="708"/>
      <c r="S1421" s="708"/>
      <c r="T1421" s="708"/>
      <c r="U1421" s="708"/>
      <c r="V1421" s="708"/>
      <c r="W1421" s="708"/>
      <c r="X1421" s="708"/>
      <c r="Y1421" s="708"/>
      <c r="Z1421" s="708"/>
      <c r="AA1421" s="708"/>
      <c r="AB1421" s="708"/>
      <c r="AC1421" s="708"/>
      <c r="AD1421" s="708"/>
      <c r="AE1421" s="708"/>
      <c r="AF1421" s="708"/>
      <c r="AG1421" s="708"/>
      <c r="AH1421" s="708"/>
      <c r="AI1421" s="708"/>
      <c r="AJ1421" s="708"/>
      <c r="AK1421" s="708"/>
      <c r="AL1421" s="708"/>
      <c r="AM1421" s="708"/>
      <c r="AN1421" s="708"/>
      <c r="AO1421" s="708"/>
      <c r="AP1421" s="708"/>
      <c r="AQ1421" s="708"/>
      <c r="AR1421" s="708"/>
      <c r="AS1421" s="708"/>
      <c r="AT1421" s="708"/>
      <c r="AU1421" s="708"/>
      <c r="AV1421" s="708"/>
      <c r="AW1421" s="708"/>
      <c r="AX1421" s="708"/>
      <c r="AY1421" s="708"/>
      <c r="AZ1421" s="708"/>
      <c r="BA1421" s="708"/>
      <c r="BB1421" s="708"/>
      <c r="BC1421" s="708"/>
      <c r="BD1421" s="708"/>
      <c r="BE1421" s="708"/>
      <c r="BF1421" s="708"/>
      <c r="BG1421" s="708"/>
      <c r="BH1421" s="708"/>
      <c r="BI1421" s="708"/>
      <c r="BJ1421" s="708"/>
      <c r="BK1421" s="708"/>
      <c r="BL1421" s="708"/>
      <c r="BM1421" s="708"/>
    </row>
    <row r="1422">
      <c r="A1422" s="704"/>
      <c r="B1422" s="708"/>
      <c r="C1422" s="765"/>
      <c r="D1422" s="708"/>
      <c r="E1422" s="708"/>
      <c r="F1422" s="708"/>
      <c r="G1422" s="708"/>
      <c r="H1422" s="708"/>
      <c r="I1422" s="708"/>
      <c r="J1422" s="708"/>
      <c r="K1422" s="708"/>
      <c r="L1422" s="708"/>
      <c r="M1422" s="708"/>
      <c r="N1422" s="708"/>
      <c r="O1422" s="708"/>
      <c r="P1422" s="708"/>
      <c r="Q1422" s="708"/>
      <c r="R1422" s="708"/>
      <c r="S1422" s="708"/>
      <c r="T1422" s="708"/>
      <c r="U1422" s="708"/>
      <c r="V1422" s="708"/>
      <c r="W1422" s="708"/>
      <c r="X1422" s="708"/>
      <c r="Y1422" s="708"/>
      <c r="Z1422" s="708"/>
      <c r="AA1422" s="708"/>
      <c r="AB1422" s="708"/>
      <c r="AC1422" s="708"/>
      <c r="AD1422" s="708"/>
      <c r="AE1422" s="708"/>
      <c r="AF1422" s="708"/>
      <c r="AG1422" s="708"/>
      <c r="AH1422" s="708"/>
      <c r="AI1422" s="708"/>
      <c r="AJ1422" s="708"/>
      <c r="AK1422" s="708"/>
      <c r="AL1422" s="708"/>
      <c r="AM1422" s="708"/>
      <c r="AN1422" s="708"/>
      <c r="AO1422" s="708"/>
      <c r="AP1422" s="708"/>
      <c r="AQ1422" s="708"/>
      <c r="AR1422" s="708"/>
      <c r="AS1422" s="708"/>
      <c r="AT1422" s="708"/>
      <c r="AU1422" s="708"/>
      <c r="AV1422" s="708"/>
      <c r="AW1422" s="708"/>
      <c r="AX1422" s="708"/>
      <c r="AY1422" s="708"/>
      <c r="AZ1422" s="708"/>
      <c r="BA1422" s="708"/>
      <c r="BB1422" s="708"/>
      <c r="BC1422" s="708"/>
      <c r="BD1422" s="708"/>
      <c r="BE1422" s="708"/>
      <c r="BF1422" s="708"/>
      <c r="BG1422" s="708"/>
      <c r="BH1422" s="708"/>
      <c r="BI1422" s="708"/>
      <c r="BJ1422" s="708"/>
      <c r="BK1422" s="708"/>
      <c r="BL1422" s="708"/>
      <c r="BM1422" s="708"/>
    </row>
    <row r="1423">
      <c r="A1423" s="704"/>
      <c r="B1423" s="708"/>
      <c r="C1423" s="765"/>
      <c r="D1423" s="708"/>
      <c r="E1423" s="708"/>
      <c r="F1423" s="708"/>
      <c r="G1423" s="708"/>
      <c r="H1423" s="708"/>
      <c r="I1423" s="708"/>
      <c r="J1423" s="708"/>
      <c r="K1423" s="708"/>
      <c r="L1423" s="708"/>
      <c r="M1423" s="708"/>
      <c r="N1423" s="708"/>
      <c r="O1423" s="708"/>
      <c r="P1423" s="708"/>
      <c r="Q1423" s="708"/>
      <c r="R1423" s="708"/>
      <c r="S1423" s="708"/>
      <c r="T1423" s="708"/>
      <c r="U1423" s="708"/>
      <c r="V1423" s="708"/>
      <c r="W1423" s="708"/>
      <c r="X1423" s="708"/>
      <c r="Y1423" s="708"/>
      <c r="Z1423" s="708"/>
      <c r="AA1423" s="708"/>
      <c r="AB1423" s="708"/>
      <c r="AC1423" s="708"/>
      <c r="AD1423" s="708"/>
      <c r="AE1423" s="708"/>
      <c r="AF1423" s="708"/>
      <c r="AG1423" s="708"/>
      <c r="AH1423" s="708"/>
      <c r="AI1423" s="708"/>
      <c r="AJ1423" s="708"/>
      <c r="AK1423" s="708"/>
      <c r="AL1423" s="708"/>
      <c r="AM1423" s="708"/>
      <c r="AN1423" s="708"/>
      <c r="AO1423" s="708"/>
      <c r="AP1423" s="708"/>
      <c r="AQ1423" s="708"/>
      <c r="AR1423" s="708"/>
      <c r="AS1423" s="708"/>
      <c r="AT1423" s="708"/>
      <c r="AU1423" s="708"/>
      <c r="AV1423" s="708"/>
      <c r="AW1423" s="708"/>
      <c r="AX1423" s="708"/>
      <c r="AY1423" s="708"/>
      <c r="AZ1423" s="708"/>
      <c r="BA1423" s="708"/>
      <c r="BB1423" s="708"/>
      <c r="BC1423" s="708"/>
      <c r="BD1423" s="708"/>
      <c r="BE1423" s="708"/>
      <c r="BF1423" s="708"/>
      <c r="BG1423" s="708"/>
      <c r="BH1423" s="708"/>
      <c r="BI1423" s="708"/>
      <c r="BJ1423" s="708"/>
      <c r="BK1423" s="708"/>
      <c r="BL1423" s="708"/>
      <c r="BM1423" s="708"/>
    </row>
    <row r="1424">
      <c r="A1424" s="704"/>
      <c r="B1424" s="708"/>
      <c r="C1424" s="765"/>
      <c r="D1424" s="708"/>
      <c r="E1424" s="708"/>
      <c r="F1424" s="708"/>
      <c r="G1424" s="708"/>
      <c r="H1424" s="708"/>
      <c r="I1424" s="708"/>
      <c r="J1424" s="708"/>
      <c r="K1424" s="708"/>
      <c r="L1424" s="708"/>
      <c r="M1424" s="708"/>
      <c r="N1424" s="708"/>
      <c r="O1424" s="708"/>
      <c r="P1424" s="708"/>
      <c r="Q1424" s="708"/>
      <c r="R1424" s="708"/>
      <c r="S1424" s="708"/>
      <c r="T1424" s="708"/>
      <c r="U1424" s="708"/>
      <c r="V1424" s="708"/>
      <c r="W1424" s="708"/>
      <c r="X1424" s="708"/>
      <c r="Y1424" s="708"/>
      <c r="Z1424" s="708"/>
      <c r="AA1424" s="708"/>
      <c r="AB1424" s="708"/>
      <c r="AC1424" s="708"/>
      <c r="AD1424" s="708"/>
      <c r="AE1424" s="708"/>
      <c r="AF1424" s="708"/>
      <c r="AG1424" s="708"/>
      <c r="AH1424" s="708"/>
      <c r="AI1424" s="708"/>
      <c r="AJ1424" s="708"/>
      <c r="AK1424" s="708"/>
      <c r="AL1424" s="708"/>
      <c r="AM1424" s="708"/>
      <c r="AN1424" s="708"/>
      <c r="AO1424" s="708"/>
      <c r="AP1424" s="708"/>
      <c r="AQ1424" s="708"/>
      <c r="AR1424" s="708"/>
      <c r="AS1424" s="708"/>
      <c r="AT1424" s="708"/>
      <c r="AU1424" s="708"/>
      <c r="AV1424" s="708"/>
      <c r="AW1424" s="708"/>
      <c r="AX1424" s="708"/>
      <c r="AY1424" s="708"/>
      <c r="AZ1424" s="708"/>
      <c r="BA1424" s="708"/>
      <c r="BB1424" s="708"/>
      <c r="BC1424" s="708"/>
      <c r="BD1424" s="708"/>
      <c r="BE1424" s="708"/>
      <c r="BF1424" s="708"/>
      <c r="BG1424" s="708"/>
      <c r="BH1424" s="708"/>
      <c r="BI1424" s="708"/>
      <c r="BJ1424" s="708"/>
      <c r="BK1424" s="708"/>
      <c r="BL1424" s="708"/>
      <c r="BM1424" s="708"/>
    </row>
    <row r="1425">
      <c r="A1425" s="704"/>
      <c r="B1425" s="708"/>
      <c r="C1425" s="765"/>
      <c r="D1425" s="708"/>
      <c r="E1425" s="708"/>
      <c r="F1425" s="708"/>
      <c r="G1425" s="708"/>
      <c r="H1425" s="708"/>
      <c r="I1425" s="708"/>
      <c r="J1425" s="708"/>
      <c r="K1425" s="708"/>
      <c r="L1425" s="708"/>
      <c r="M1425" s="708"/>
      <c r="N1425" s="708"/>
      <c r="O1425" s="708"/>
      <c r="P1425" s="708"/>
      <c r="Q1425" s="708"/>
      <c r="R1425" s="708"/>
      <c r="S1425" s="708"/>
      <c r="T1425" s="708"/>
      <c r="U1425" s="708"/>
      <c r="V1425" s="708"/>
      <c r="W1425" s="708"/>
      <c r="X1425" s="708"/>
      <c r="Y1425" s="708"/>
      <c r="Z1425" s="708"/>
      <c r="AA1425" s="708"/>
      <c r="AB1425" s="708"/>
      <c r="AC1425" s="708"/>
      <c r="AD1425" s="708"/>
      <c r="AE1425" s="708"/>
      <c r="AF1425" s="708"/>
      <c r="AG1425" s="708"/>
      <c r="AH1425" s="708"/>
      <c r="AI1425" s="708"/>
      <c r="AJ1425" s="708"/>
      <c r="AK1425" s="708"/>
      <c r="AL1425" s="708"/>
      <c r="AM1425" s="708"/>
      <c r="AN1425" s="708"/>
      <c r="AO1425" s="708"/>
      <c r="AP1425" s="708"/>
      <c r="AQ1425" s="708"/>
      <c r="AR1425" s="708"/>
      <c r="AS1425" s="708"/>
      <c r="AT1425" s="708"/>
      <c r="AU1425" s="708"/>
      <c r="AV1425" s="708"/>
      <c r="AW1425" s="708"/>
      <c r="AX1425" s="708"/>
      <c r="AY1425" s="708"/>
      <c r="AZ1425" s="708"/>
      <c r="BA1425" s="708"/>
      <c r="BB1425" s="708"/>
      <c r="BC1425" s="708"/>
      <c r="BD1425" s="708"/>
      <c r="BE1425" s="708"/>
      <c r="BF1425" s="708"/>
      <c r="BG1425" s="708"/>
      <c r="BH1425" s="708"/>
      <c r="BI1425" s="708"/>
      <c r="BJ1425" s="708"/>
      <c r="BK1425" s="708"/>
      <c r="BL1425" s="708"/>
      <c r="BM1425" s="708"/>
    </row>
    <row r="1426">
      <c r="A1426" s="704"/>
      <c r="B1426" s="708"/>
      <c r="C1426" s="765"/>
      <c r="D1426" s="708"/>
      <c r="E1426" s="708"/>
      <c r="F1426" s="708"/>
      <c r="G1426" s="708"/>
      <c r="H1426" s="708"/>
      <c r="I1426" s="708"/>
      <c r="J1426" s="708"/>
      <c r="K1426" s="708"/>
      <c r="L1426" s="708"/>
      <c r="M1426" s="708"/>
      <c r="N1426" s="708"/>
      <c r="O1426" s="708"/>
      <c r="P1426" s="708"/>
      <c r="Q1426" s="708"/>
      <c r="R1426" s="708"/>
      <c r="S1426" s="708"/>
      <c r="T1426" s="708"/>
      <c r="U1426" s="708"/>
      <c r="V1426" s="708"/>
      <c r="W1426" s="708"/>
      <c r="X1426" s="708"/>
      <c r="Y1426" s="708"/>
      <c r="Z1426" s="708"/>
      <c r="AA1426" s="708"/>
      <c r="AB1426" s="708"/>
      <c r="AC1426" s="708"/>
      <c r="AD1426" s="708"/>
      <c r="AE1426" s="708"/>
      <c r="AF1426" s="708"/>
      <c r="AG1426" s="708"/>
      <c r="AH1426" s="708"/>
      <c r="AI1426" s="708"/>
      <c r="AJ1426" s="708"/>
      <c r="AK1426" s="708"/>
      <c r="AL1426" s="708"/>
      <c r="AM1426" s="708"/>
      <c r="AN1426" s="708"/>
      <c r="AO1426" s="708"/>
      <c r="AP1426" s="708"/>
      <c r="AQ1426" s="708"/>
      <c r="AR1426" s="708"/>
      <c r="AS1426" s="708"/>
      <c r="AT1426" s="708"/>
      <c r="AU1426" s="708"/>
      <c r="AV1426" s="708"/>
      <c r="AW1426" s="708"/>
      <c r="AX1426" s="708"/>
      <c r="AY1426" s="708"/>
      <c r="AZ1426" s="708"/>
      <c r="BA1426" s="708"/>
      <c r="BB1426" s="708"/>
      <c r="BC1426" s="708"/>
      <c r="BD1426" s="708"/>
      <c r="BE1426" s="708"/>
      <c r="BF1426" s="708"/>
      <c r="BG1426" s="708"/>
      <c r="BH1426" s="708"/>
      <c r="BI1426" s="708"/>
      <c r="BJ1426" s="708"/>
      <c r="BK1426" s="708"/>
      <c r="BL1426" s="708"/>
      <c r="BM1426" s="708"/>
    </row>
    <row r="1427">
      <c r="A1427" s="704"/>
      <c r="B1427" s="708"/>
      <c r="C1427" s="765"/>
      <c r="D1427" s="708"/>
      <c r="E1427" s="708"/>
      <c r="F1427" s="708"/>
      <c r="G1427" s="708"/>
      <c r="H1427" s="708"/>
      <c r="I1427" s="708"/>
      <c r="J1427" s="708"/>
      <c r="K1427" s="708"/>
      <c r="L1427" s="708"/>
      <c r="M1427" s="708"/>
      <c r="N1427" s="708"/>
      <c r="O1427" s="708"/>
      <c r="P1427" s="708"/>
      <c r="Q1427" s="708"/>
      <c r="R1427" s="708"/>
      <c r="S1427" s="708"/>
      <c r="T1427" s="708"/>
      <c r="U1427" s="708"/>
      <c r="V1427" s="708"/>
      <c r="W1427" s="708"/>
      <c r="X1427" s="708"/>
      <c r="Y1427" s="708"/>
      <c r="Z1427" s="708"/>
      <c r="AA1427" s="708"/>
      <c r="AB1427" s="708"/>
      <c r="AC1427" s="708"/>
      <c r="AD1427" s="708"/>
      <c r="AE1427" s="708"/>
      <c r="AF1427" s="708"/>
      <c r="AG1427" s="708"/>
      <c r="AH1427" s="708"/>
      <c r="AI1427" s="708"/>
      <c r="AJ1427" s="708"/>
      <c r="AK1427" s="708"/>
      <c r="AL1427" s="708"/>
      <c r="AM1427" s="708"/>
      <c r="AN1427" s="708"/>
      <c r="AO1427" s="708"/>
      <c r="AP1427" s="708"/>
      <c r="AQ1427" s="708"/>
      <c r="AR1427" s="708"/>
      <c r="AS1427" s="708"/>
      <c r="AT1427" s="708"/>
      <c r="AU1427" s="708"/>
      <c r="AV1427" s="708"/>
      <c r="AW1427" s="708"/>
      <c r="AX1427" s="708"/>
      <c r="AY1427" s="708"/>
      <c r="AZ1427" s="708"/>
      <c r="BA1427" s="708"/>
      <c r="BB1427" s="708"/>
      <c r="BC1427" s="708"/>
      <c r="BD1427" s="708"/>
      <c r="BE1427" s="708"/>
      <c r="BF1427" s="708"/>
      <c r="BG1427" s="708"/>
      <c r="BH1427" s="708"/>
      <c r="BI1427" s="708"/>
      <c r="BJ1427" s="708"/>
      <c r="BK1427" s="708"/>
      <c r="BL1427" s="708"/>
      <c r="BM1427" s="708"/>
    </row>
    <row r="1428">
      <c r="A1428" s="704"/>
      <c r="B1428" s="708"/>
      <c r="C1428" s="765"/>
      <c r="D1428" s="708"/>
      <c r="E1428" s="708"/>
      <c r="F1428" s="708"/>
      <c r="G1428" s="708"/>
      <c r="H1428" s="708"/>
      <c r="I1428" s="708"/>
      <c r="J1428" s="708"/>
      <c r="K1428" s="708"/>
      <c r="L1428" s="708"/>
      <c r="M1428" s="708"/>
      <c r="N1428" s="708"/>
      <c r="O1428" s="708"/>
      <c r="P1428" s="708"/>
      <c r="Q1428" s="708"/>
      <c r="R1428" s="708"/>
      <c r="S1428" s="708"/>
      <c r="T1428" s="708"/>
      <c r="U1428" s="708"/>
      <c r="V1428" s="708"/>
      <c r="W1428" s="708"/>
      <c r="X1428" s="708"/>
      <c r="Y1428" s="708"/>
      <c r="Z1428" s="708"/>
      <c r="AA1428" s="708"/>
      <c r="AB1428" s="708"/>
      <c r="AC1428" s="708"/>
      <c r="AD1428" s="708"/>
      <c r="AE1428" s="708"/>
      <c r="AF1428" s="708"/>
      <c r="AG1428" s="708"/>
      <c r="AH1428" s="708"/>
      <c r="AI1428" s="708"/>
      <c r="AJ1428" s="708"/>
      <c r="AK1428" s="708"/>
      <c r="AL1428" s="708"/>
      <c r="AM1428" s="708"/>
      <c r="AN1428" s="708"/>
      <c r="AO1428" s="708"/>
      <c r="AP1428" s="708"/>
      <c r="AQ1428" s="708"/>
      <c r="AR1428" s="708"/>
      <c r="AS1428" s="708"/>
      <c r="AT1428" s="708"/>
      <c r="AU1428" s="708"/>
      <c r="AV1428" s="708"/>
      <c r="AW1428" s="708"/>
      <c r="AX1428" s="708"/>
      <c r="AY1428" s="708"/>
      <c r="AZ1428" s="708"/>
      <c r="BA1428" s="708"/>
      <c r="BB1428" s="708"/>
      <c r="BC1428" s="708"/>
      <c r="BD1428" s="708"/>
      <c r="BE1428" s="708"/>
      <c r="BF1428" s="708"/>
      <c r="BG1428" s="708"/>
      <c r="BH1428" s="708"/>
      <c r="BI1428" s="708"/>
      <c r="BJ1428" s="708"/>
      <c r="BK1428" s="708"/>
      <c r="BL1428" s="708"/>
      <c r="BM1428" s="708"/>
    </row>
    <row r="1429">
      <c r="A1429" s="704"/>
      <c r="B1429" s="708"/>
      <c r="C1429" s="765"/>
      <c r="D1429" s="708"/>
      <c r="E1429" s="708"/>
      <c r="F1429" s="708"/>
      <c r="G1429" s="708"/>
      <c r="H1429" s="708"/>
      <c r="I1429" s="708"/>
      <c r="J1429" s="708"/>
      <c r="K1429" s="708"/>
      <c r="L1429" s="708"/>
      <c r="M1429" s="708"/>
      <c r="N1429" s="708"/>
      <c r="O1429" s="708"/>
      <c r="P1429" s="708"/>
      <c r="Q1429" s="708"/>
      <c r="R1429" s="708"/>
      <c r="S1429" s="708"/>
      <c r="T1429" s="708"/>
      <c r="U1429" s="708"/>
      <c r="V1429" s="708"/>
      <c r="W1429" s="708"/>
      <c r="X1429" s="708"/>
      <c r="Y1429" s="708"/>
      <c r="Z1429" s="708"/>
      <c r="AA1429" s="708"/>
      <c r="AB1429" s="708"/>
      <c r="AC1429" s="708"/>
      <c r="AD1429" s="708"/>
      <c r="AE1429" s="708"/>
      <c r="AF1429" s="708"/>
      <c r="AG1429" s="708"/>
      <c r="AH1429" s="708"/>
      <c r="AI1429" s="708"/>
      <c r="AJ1429" s="708"/>
      <c r="AK1429" s="708"/>
      <c r="AL1429" s="708"/>
      <c r="AM1429" s="708"/>
      <c r="AN1429" s="708"/>
      <c r="AO1429" s="708"/>
      <c r="AP1429" s="708"/>
      <c r="AQ1429" s="708"/>
      <c r="AR1429" s="708"/>
      <c r="AS1429" s="708"/>
      <c r="AT1429" s="708"/>
      <c r="AU1429" s="708"/>
      <c r="AV1429" s="708"/>
      <c r="AW1429" s="708"/>
      <c r="AX1429" s="708"/>
      <c r="AY1429" s="708"/>
      <c r="AZ1429" s="708"/>
      <c r="BA1429" s="708"/>
      <c r="BB1429" s="708"/>
      <c r="BC1429" s="708"/>
      <c r="BD1429" s="708"/>
      <c r="BE1429" s="708"/>
      <c r="BF1429" s="708"/>
      <c r="BG1429" s="708"/>
      <c r="BH1429" s="708"/>
      <c r="BI1429" s="708"/>
      <c r="BJ1429" s="708"/>
      <c r="BK1429" s="708"/>
      <c r="BL1429" s="708"/>
      <c r="BM1429" s="708"/>
    </row>
    <row r="1430">
      <c r="A1430" s="704"/>
      <c r="B1430" s="708"/>
      <c r="C1430" s="765"/>
      <c r="D1430" s="708"/>
      <c r="E1430" s="708"/>
      <c r="F1430" s="708"/>
      <c r="G1430" s="708"/>
      <c r="H1430" s="708"/>
      <c r="I1430" s="708"/>
      <c r="J1430" s="708"/>
      <c r="K1430" s="708"/>
      <c r="L1430" s="708"/>
      <c r="M1430" s="708"/>
      <c r="N1430" s="708"/>
      <c r="O1430" s="708"/>
      <c r="P1430" s="708"/>
      <c r="Q1430" s="708"/>
      <c r="R1430" s="708"/>
      <c r="S1430" s="708"/>
      <c r="T1430" s="708"/>
      <c r="U1430" s="708"/>
      <c r="V1430" s="708"/>
      <c r="W1430" s="708"/>
      <c r="X1430" s="708"/>
      <c r="Y1430" s="708"/>
      <c r="Z1430" s="708"/>
      <c r="AA1430" s="708"/>
      <c r="AB1430" s="708"/>
      <c r="AC1430" s="708"/>
      <c r="AD1430" s="708"/>
      <c r="AE1430" s="708"/>
      <c r="AF1430" s="708"/>
      <c r="AG1430" s="708"/>
      <c r="AH1430" s="708"/>
      <c r="AI1430" s="708"/>
      <c r="AJ1430" s="708"/>
      <c r="AK1430" s="708"/>
      <c r="AL1430" s="708"/>
      <c r="AM1430" s="708"/>
      <c r="AN1430" s="708"/>
      <c r="AO1430" s="708"/>
      <c r="AP1430" s="708"/>
      <c r="AQ1430" s="708"/>
      <c r="AR1430" s="708"/>
      <c r="AS1430" s="708"/>
      <c r="AT1430" s="708"/>
      <c r="AU1430" s="708"/>
      <c r="AV1430" s="708"/>
      <c r="AW1430" s="708"/>
      <c r="AX1430" s="708"/>
      <c r="AY1430" s="708"/>
      <c r="AZ1430" s="708"/>
      <c r="BA1430" s="708"/>
      <c r="BB1430" s="708"/>
      <c r="BC1430" s="708"/>
      <c r="BD1430" s="708"/>
      <c r="BE1430" s="708"/>
      <c r="BF1430" s="708"/>
      <c r="BG1430" s="708"/>
      <c r="BH1430" s="708"/>
      <c r="BI1430" s="708"/>
      <c r="BJ1430" s="708"/>
      <c r="BK1430" s="708"/>
      <c r="BL1430" s="708"/>
      <c r="BM1430" s="708"/>
    </row>
    <row r="1431">
      <c r="A1431" s="704"/>
      <c r="B1431" s="708"/>
      <c r="C1431" s="765"/>
      <c r="D1431" s="708"/>
      <c r="E1431" s="708"/>
      <c r="F1431" s="708"/>
      <c r="G1431" s="708"/>
      <c r="H1431" s="708"/>
      <c r="I1431" s="708"/>
      <c r="J1431" s="708"/>
      <c r="K1431" s="708"/>
      <c r="L1431" s="708"/>
      <c r="M1431" s="708"/>
      <c r="N1431" s="708"/>
      <c r="O1431" s="708"/>
      <c r="P1431" s="708"/>
      <c r="Q1431" s="708"/>
      <c r="R1431" s="708"/>
      <c r="S1431" s="708"/>
      <c r="T1431" s="708"/>
      <c r="U1431" s="708"/>
      <c r="V1431" s="708"/>
      <c r="W1431" s="708"/>
      <c r="X1431" s="708"/>
      <c r="Y1431" s="708"/>
      <c r="Z1431" s="708"/>
      <c r="AA1431" s="708"/>
      <c r="AB1431" s="708"/>
      <c r="AC1431" s="708"/>
      <c r="AD1431" s="708"/>
      <c r="AE1431" s="708"/>
      <c r="AF1431" s="708"/>
      <c r="AG1431" s="708"/>
      <c r="AH1431" s="708"/>
      <c r="AI1431" s="708"/>
      <c r="AJ1431" s="708"/>
      <c r="AK1431" s="708"/>
      <c r="AL1431" s="708"/>
      <c r="AM1431" s="708"/>
      <c r="AN1431" s="708"/>
      <c r="AO1431" s="708"/>
      <c r="AP1431" s="708"/>
      <c r="AQ1431" s="708"/>
      <c r="AR1431" s="708"/>
      <c r="AS1431" s="708"/>
      <c r="AT1431" s="708"/>
      <c r="AU1431" s="708"/>
      <c r="AV1431" s="708"/>
      <c r="AW1431" s="708"/>
      <c r="AX1431" s="708"/>
      <c r="AY1431" s="708"/>
      <c r="AZ1431" s="708"/>
      <c r="BA1431" s="708"/>
      <c r="BB1431" s="708"/>
      <c r="BC1431" s="708"/>
      <c r="BD1431" s="708"/>
      <c r="BE1431" s="708"/>
      <c r="BF1431" s="708"/>
      <c r="BG1431" s="708"/>
      <c r="BH1431" s="708"/>
      <c r="BI1431" s="708"/>
      <c r="BJ1431" s="708"/>
      <c r="BK1431" s="708"/>
      <c r="BL1431" s="708"/>
      <c r="BM1431" s="708"/>
    </row>
    <row r="1432">
      <c r="A1432" s="704"/>
      <c r="B1432" s="708"/>
      <c r="C1432" s="765"/>
      <c r="D1432" s="708"/>
      <c r="E1432" s="708"/>
      <c r="F1432" s="708"/>
      <c r="G1432" s="708"/>
      <c r="H1432" s="708"/>
      <c r="I1432" s="708"/>
      <c r="J1432" s="708"/>
      <c r="K1432" s="708"/>
      <c r="L1432" s="708"/>
      <c r="M1432" s="708"/>
      <c r="N1432" s="708"/>
      <c r="O1432" s="708"/>
      <c r="P1432" s="708"/>
      <c r="Q1432" s="708"/>
      <c r="R1432" s="708"/>
      <c r="S1432" s="708"/>
      <c r="T1432" s="708"/>
      <c r="U1432" s="708"/>
      <c r="V1432" s="708"/>
      <c r="W1432" s="708"/>
      <c r="X1432" s="708"/>
      <c r="Y1432" s="708"/>
      <c r="Z1432" s="708"/>
      <c r="AA1432" s="708"/>
      <c r="AB1432" s="708"/>
      <c r="AC1432" s="708"/>
      <c r="AD1432" s="708"/>
      <c r="AE1432" s="708"/>
      <c r="AF1432" s="708"/>
      <c r="AG1432" s="708"/>
      <c r="AH1432" s="708"/>
      <c r="AI1432" s="708"/>
      <c r="AJ1432" s="708"/>
      <c r="AK1432" s="708"/>
      <c r="AL1432" s="708"/>
      <c r="AM1432" s="708"/>
      <c r="AN1432" s="708"/>
      <c r="AO1432" s="708"/>
      <c r="AP1432" s="708"/>
      <c r="AQ1432" s="708"/>
      <c r="AR1432" s="708"/>
      <c r="AS1432" s="708"/>
      <c r="AT1432" s="708"/>
      <c r="AU1432" s="708"/>
      <c r="AV1432" s="708"/>
      <c r="AW1432" s="708"/>
      <c r="AX1432" s="708"/>
      <c r="AY1432" s="708"/>
      <c r="AZ1432" s="708"/>
      <c r="BA1432" s="708"/>
      <c r="BB1432" s="708"/>
      <c r="BC1432" s="708"/>
      <c r="BD1432" s="708"/>
      <c r="BE1432" s="708"/>
      <c r="BF1432" s="708"/>
      <c r="BG1432" s="708"/>
      <c r="BH1432" s="708"/>
      <c r="BI1432" s="708"/>
      <c r="BJ1432" s="708"/>
      <c r="BK1432" s="708"/>
      <c r="BL1432" s="708"/>
      <c r="BM1432" s="708"/>
    </row>
    <row r="1433">
      <c r="A1433" s="704"/>
      <c r="B1433" s="708"/>
      <c r="C1433" s="765"/>
      <c r="D1433" s="708"/>
      <c r="E1433" s="708"/>
      <c r="F1433" s="708"/>
      <c r="G1433" s="708"/>
      <c r="H1433" s="708"/>
      <c r="I1433" s="708"/>
      <c r="J1433" s="708"/>
      <c r="K1433" s="708"/>
      <c r="L1433" s="708"/>
      <c r="M1433" s="708"/>
      <c r="N1433" s="708"/>
      <c r="O1433" s="708"/>
      <c r="P1433" s="708"/>
      <c r="Q1433" s="708"/>
      <c r="R1433" s="708"/>
      <c r="S1433" s="708"/>
      <c r="T1433" s="708"/>
      <c r="U1433" s="708"/>
      <c r="V1433" s="708"/>
      <c r="W1433" s="708"/>
      <c r="X1433" s="708"/>
      <c r="Y1433" s="708"/>
      <c r="Z1433" s="708"/>
      <c r="AA1433" s="708"/>
      <c r="AB1433" s="708"/>
      <c r="AC1433" s="708"/>
      <c r="AD1433" s="708"/>
      <c r="AE1433" s="708"/>
      <c r="AF1433" s="708"/>
      <c r="AG1433" s="708"/>
      <c r="AH1433" s="708"/>
      <c r="AI1433" s="708"/>
      <c r="AJ1433" s="708"/>
      <c r="AK1433" s="708"/>
      <c r="AL1433" s="708"/>
      <c r="AM1433" s="708"/>
      <c r="AN1433" s="708"/>
      <c r="AO1433" s="708"/>
      <c r="AP1433" s="708"/>
      <c r="AQ1433" s="708"/>
      <c r="AR1433" s="708"/>
      <c r="AS1433" s="708"/>
      <c r="AT1433" s="708"/>
      <c r="AU1433" s="708"/>
      <c r="AV1433" s="708"/>
      <c r="AW1433" s="708"/>
      <c r="AX1433" s="708"/>
      <c r="AY1433" s="708"/>
      <c r="AZ1433" s="708"/>
      <c r="BA1433" s="708"/>
      <c r="BB1433" s="708"/>
      <c r="BC1433" s="708"/>
      <c r="BD1433" s="708"/>
      <c r="BE1433" s="708"/>
      <c r="BF1433" s="708"/>
      <c r="BG1433" s="708"/>
      <c r="BH1433" s="708"/>
      <c r="BI1433" s="708"/>
      <c r="BJ1433" s="708"/>
      <c r="BK1433" s="708"/>
      <c r="BL1433" s="708"/>
      <c r="BM1433" s="708"/>
    </row>
    <row r="1434">
      <c r="A1434" s="704"/>
      <c r="B1434" s="708"/>
      <c r="C1434" s="765"/>
      <c r="D1434" s="708"/>
      <c r="E1434" s="708"/>
      <c r="F1434" s="708"/>
      <c r="G1434" s="708"/>
      <c r="H1434" s="708"/>
      <c r="I1434" s="708"/>
      <c r="J1434" s="708"/>
      <c r="K1434" s="708"/>
      <c r="L1434" s="708"/>
      <c r="M1434" s="708"/>
      <c r="N1434" s="708"/>
      <c r="O1434" s="708"/>
      <c r="P1434" s="708"/>
      <c r="Q1434" s="708"/>
      <c r="R1434" s="708"/>
      <c r="S1434" s="708"/>
      <c r="T1434" s="708"/>
      <c r="U1434" s="708"/>
      <c r="V1434" s="708"/>
      <c r="W1434" s="708"/>
      <c r="X1434" s="708"/>
      <c r="Y1434" s="708"/>
      <c r="Z1434" s="708"/>
      <c r="AA1434" s="708"/>
      <c r="AB1434" s="708"/>
      <c r="AC1434" s="708"/>
      <c r="AD1434" s="708"/>
      <c r="AE1434" s="708"/>
      <c r="AF1434" s="708"/>
      <c r="AG1434" s="708"/>
      <c r="AH1434" s="708"/>
      <c r="AI1434" s="708"/>
      <c r="AJ1434" s="708"/>
      <c r="AK1434" s="708"/>
      <c r="AL1434" s="708"/>
      <c r="AM1434" s="708"/>
      <c r="AN1434" s="708"/>
      <c r="AO1434" s="708"/>
      <c r="AP1434" s="708"/>
      <c r="AQ1434" s="708"/>
      <c r="AR1434" s="708"/>
      <c r="AS1434" s="708"/>
      <c r="AT1434" s="708"/>
      <c r="AU1434" s="708"/>
      <c r="AV1434" s="708"/>
      <c r="AW1434" s="708"/>
      <c r="AX1434" s="708"/>
      <c r="AY1434" s="708"/>
      <c r="AZ1434" s="708"/>
      <c r="BA1434" s="708"/>
      <c r="BB1434" s="708"/>
      <c r="BC1434" s="708"/>
      <c r="BD1434" s="708"/>
      <c r="BE1434" s="708"/>
      <c r="BF1434" s="708"/>
      <c r="BG1434" s="708"/>
      <c r="BH1434" s="708"/>
      <c r="BI1434" s="708"/>
      <c r="BJ1434" s="708"/>
      <c r="BK1434" s="708"/>
      <c r="BL1434" s="708"/>
      <c r="BM1434" s="708"/>
    </row>
    <row r="1435">
      <c r="A1435" s="704"/>
      <c r="B1435" s="708"/>
      <c r="C1435" s="765"/>
      <c r="D1435" s="708"/>
      <c r="E1435" s="708"/>
      <c r="F1435" s="708"/>
      <c r="G1435" s="708"/>
      <c r="H1435" s="708"/>
      <c r="I1435" s="708"/>
      <c r="J1435" s="708"/>
      <c r="K1435" s="708"/>
      <c r="L1435" s="708"/>
      <c r="M1435" s="708"/>
      <c r="N1435" s="708"/>
      <c r="O1435" s="708"/>
      <c r="P1435" s="708"/>
      <c r="Q1435" s="708"/>
      <c r="R1435" s="708"/>
      <c r="S1435" s="708"/>
      <c r="T1435" s="708"/>
      <c r="U1435" s="708"/>
      <c r="V1435" s="708"/>
      <c r="W1435" s="708"/>
      <c r="X1435" s="708"/>
      <c r="Y1435" s="708"/>
      <c r="Z1435" s="708"/>
      <c r="AA1435" s="708"/>
      <c r="AB1435" s="708"/>
      <c r="AC1435" s="708"/>
      <c r="AD1435" s="708"/>
      <c r="AE1435" s="708"/>
      <c r="AF1435" s="708"/>
      <c r="AG1435" s="708"/>
      <c r="AH1435" s="708"/>
      <c r="AI1435" s="708"/>
      <c r="AJ1435" s="708"/>
      <c r="AK1435" s="708"/>
      <c r="AL1435" s="708"/>
      <c r="AM1435" s="708"/>
      <c r="AN1435" s="708"/>
      <c r="AO1435" s="708"/>
      <c r="AP1435" s="708"/>
      <c r="AQ1435" s="708"/>
      <c r="AR1435" s="708"/>
      <c r="AS1435" s="708"/>
      <c r="AT1435" s="708"/>
      <c r="AU1435" s="708"/>
      <c r="AV1435" s="708"/>
      <c r="AW1435" s="708"/>
      <c r="AX1435" s="708"/>
      <c r="AY1435" s="708"/>
      <c r="AZ1435" s="708"/>
      <c r="BA1435" s="708"/>
      <c r="BB1435" s="708"/>
      <c r="BC1435" s="708"/>
      <c r="BD1435" s="708"/>
      <c r="BE1435" s="708"/>
      <c r="BF1435" s="708"/>
      <c r="BG1435" s="708"/>
      <c r="BH1435" s="708"/>
      <c r="BI1435" s="708"/>
      <c r="BJ1435" s="708"/>
      <c r="BK1435" s="708"/>
      <c r="BL1435" s="708"/>
      <c r="BM1435" s="708"/>
    </row>
    <row r="1436">
      <c r="A1436" s="704"/>
      <c r="B1436" s="708"/>
      <c r="C1436" s="765"/>
      <c r="D1436" s="708"/>
      <c r="E1436" s="708"/>
      <c r="F1436" s="708"/>
      <c r="G1436" s="708"/>
      <c r="H1436" s="708"/>
      <c r="I1436" s="708"/>
      <c r="J1436" s="708"/>
      <c r="K1436" s="708"/>
      <c r="L1436" s="708"/>
      <c r="M1436" s="708"/>
      <c r="N1436" s="708"/>
      <c r="O1436" s="708"/>
      <c r="P1436" s="708"/>
      <c r="Q1436" s="708"/>
      <c r="R1436" s="708"/>
      <c r="S1436" s="708"/>
      <c r="T1436" s="708"/>
      <c r="U1436" s="708"/>
      <c r="V1436" s="708"/>
      <c r="W1436" s="708"/>
      <c r="X1436" s="708"/>
      <c r="Y1436" s="708"/>
      <c r="Z1436" s="708"/>
      <c r="AA1436" s="708"/>
      <c r="AB1436" s="708"/>
      <c r="AC1436" s="708"/>
      <c r="AD1436" s="708"/>
      <c r="AE1436" s="708"/>
      <c r="AF1436" s="708"/>
      <c r="AG1436" s="708"/>
      <c r="AH1436" s="708"/>
      <c r="AI1436" s="708"/>
      <c r="AJ1436" s="708"/>
      <c r="AK1436" s="708"/>
      <c r="AL1436" s="708"/>
      <c r="AM1436" s="708"/>
      <c r="AN1436" s="708"/>
      <c r="AO1436" s="708"/>
      <c r="AP1436" s="708"/>
      <c r="AQ1436" s="708"/>
      <c r="AR1436" s="708"/>
      <c r="AS1436" s="708"/>
      <c r="AT1436" s="708"/>
      <c r="AU1436" s="708"/>
      <c r="AV1436" s="708"/>
      <c r="AW1436" s="708"/>
      <c r="AX1436" s="708"/>
      <c r="AY1436" s="708"/>
      <c r="AZ1436" s="708"/>
      <c r="BA1436" s="708"/>
      <c r="BB1436" s="708"/>
      <c r="BC1436" s="708"/>
      <c r="BD1436" s="708"/>
      <c r="BE1436" s="708"/>
      <c r="BF1436" s="708"/>
      <c r="BG1436" s="708"/>
      <c r="BH1436" s="708"/>
      <c r="BI1436" s="708"/>
      <c r="BJ1436" s="708"/>
      <c r="BK1436" s="708"/>
      <c r="BL1436" s="708"/>
      <c r="BM1436" s="708"/>
    </row>
    <row r="1437">
      <c r="A1437" s="704"/>
      <c r="B1437" s="708"/>
      <c r="C1437" s="765"/>
      <c r="D1437" s="708"/>
      <c r="E1437" s="708"/>
      <c r="F1437" s="708"/>
      <c r="G1437" s="708"/>
      <c r="H1437" s="708"/>
      <c r="I1437" s="708"/>
      <c r="J1437" s="708"/>
      <c r="K1437" s="708"/>
      <c r="L1437" s="708"/>
      <c r="M1437" s="708"/>
      <c r="N1437" s="708"/>
      <c r="O1437" s="708"/>
      <c r="P1437" s="708"/>
      <c r="Q1437" s="708"/>
      <c r="R1437" s="708"/>
      <c r="S1437" s="708"/>
      <c r="T1437" s="708"/>
      <c r="U1437" s="708"/>
      <c r="V1437" s="708"/>
      <c r="W1437" s="708"/>
      <c r="X1437" s="708"/>
      <c r="Y1437" s="708"/>
      <c r="Z1437" s="708"/>
      <c r="AA1437" s="708"/>
      <c r="AB1437" s="708"/>
      <c r="AC1437" s="708"/>
      <c r="AD1437" s="708"/>
      <c r="AE1437" s="708"/>
      <c r="AF1437" s="708"/>
      <c r="AG1437" s="708"/>
      <c r="AH1437" s="708"/>
      <c r="AI1437" s="708"/>
      <c r="AJ1437" s="708"/>
      <c r="AK1437" s="708"/>
      <c r="AL1437" s="708"/>
      <c r="AM1437" s="708"/>
      <c r="AN1437" s="708"/>
      <c r="AO1437" s="708"/>
      <c r="AP1437" s="708"/>
      <c r="AQ1437" s="708"/>
      <c r="AR1437" s="708"/>
      <c r="AS1437" s="708"/>
      <c r="AT1437" s="708"/>
      <c r="AU1437" s="708"/>
      <c r="AV1437" s="708"/>
      <c r="AW1437" s="708"/>
      <c r="AX1437" s="708"/>
      <c r="AY1437" s="708"/>
      <c r="AZ1437" s="708"/>
      <c r="BA1437" s="708"/>
      <c r="BB1437" s="708"/>
      <c r="BC1437" s="708"/>
      <c r="BD1437" s="708"/>
      <c r="BE1437" s="708"/>
      <c r="BF1437" s="708"/>
      <c r="BG1437" s="708"/>
      <c r="BH1437" s="708"/>
      <c r="BI1437" s="708"/>
      <c r="BJ1437" s="708"/>
      <c r="BK1437" s="708"/>
      <c r="BL1437" s="708"/>
      <c r="BM1437" s="708"/>
    </row>
    <row r="1438">
      <c r="A1438" s="704"/>
      <c r="B1438" s="708"/>
      <c r="C1438" s="765"/>
      <c r="D1438" s="708"/>
      <c r="E1438" s="708"/>
      <c r="F1438" s="708"/>
      <c r="G1438" s="708"/>
      <c r="H1438" s="708"/>
      <c r="I1438" s="708"/>
      <c r="J1438" s="708"/>
      <c r="K1438" s="708"/>
      <c r="L1438" s="708"/>
      <c r="M1438" s="708"/>
      <c r="N1438" s="708"/>
      <c r="O1438" s="708"/>
      <c r="P1438" s="708"/>
      <c r="Q1438" s="708"/>
      <c r="R1438" s="708"/>
      <c r="S1438" s="708"/>
      <c r="T1438" s="708"/>
      <c r="U1438" s="708"/>
      <c r="V1438" s="708"/>
      <c r="W1438" s="708"/>
      <c r="X1438" s="708"/>
      <c r="Y1438" s="708"/>
      <c r="Z1438" s="708"/>
      <c r="AA1438" s="708"/>
      <c r="AB1438" s="708"/>
      <c r="AC1438" s="708"/>
      <c r="AD1438" s="708"/>
      <c r="AE1438" s="708"/>
      <c r="AF1438" s="708"/>
      <c r="AG1438" s="708"/>
      <c r="AH1438" s="708"/>
      <c r="AI1438" s="708"/>
      <c r="AJ1438" s="708"/>
      <c r="AK1438" s="708"/>
      <c r="AL1438" s="708"/>
      <c r="AM1438" s="708"/>
      <c r="AN1438" s="708"/>
      <c r="AO1438" s="708"/>
      <c r="AP1438" s="708"/>
      <c r="AQ1438" s="708"/>
      <c r="AR1438" s="708"/>
      <c r="AS1438" s="708"/>
      <c r="AT1438" s="708"/>
      <c r="AU1438" s="708"/>
      <c r="AV1438" s="708"/>
      <c r="AW1438" s="708"/>
      <c r="AX1438" s="708"/>
      <c r="AY1438" s="708"/>
      <c r="AZ1438" s="708"/>
      <c r="BA1438" s="708"/>
      <c r="BB1438" s="708"/>
      <c r="BC1438" s="708"/>
      <c r="BD1438" s="708"/>
      <c r="BE1438" s="708"/>
      <c r="BF1438" s="708"/>
      <c r="BG1438" s="708"/>
      <c r="BH1438" s="708"/>
      <c r="BI1438" s="708"/>
      <c r="BJ1438" s="708"/>
      <c r="BK1438" s="708"/>
      <c r="BL1438" s="708"/>
      <c r="BM1438" s="708"/>
    </row>
    <row r="1439">
      <c r="A1439" s="704"/>
      <c r="B1439" s="708"/>
      <c r="C1439" s="765"/>
      <c r="D1439" s="708"/>
      <c r="E1439" s="708"/>
      <c r="F1439" s="708"/>
      <c r="G1439" s="708"/>
      <c r="H1439" s="708"/>
      <c r="I1439" s="708"/>
      <c r="J1439" s="708"/>
      <c r="K1439" s="708"/>
      <c r="L1439" s="708"/>
      <c r="M1439" s="708"/>
      <c r="N1439" s="708"/>
      <c r="O1439" s="708"/>
      <c r="P1439" s="708"/>
      <c r="Q1439" s="708"/>
      <c r="R1439" s="708"/>
      <c r="S1439" s="708"/>
      <c r="T1439" s="708"/>
      <c r="U1439" s="708"/>
      <c r="V1439" s="708"/>
      <c r="W1439" s="708"/>
      <c r="X1439" s="708"/>
      <c r="Y1439" s="708"/>
      <c r="Z1439" s="708"/>
      <c r="AA1439" s="708"/>
      <c r="AB1439" s="708"/>
      <c r="AC1439" s="708"/>
      <c r="AD1439" s="708"/>
      <c r="AE1439" s="708"/>
      <c r="AF1439" s="708"/>
      <c r="AG1439" s="708"/>
      <c r="AH1439" s="708"/>
      <c r="AI1439" s="708"/>
      <c r="AJ1439" s="708"/>
      <c r="AK1439" s="708"/>
      <c r="AL1439" s="708"/>
      <c r="AM1439" s="708"/>
      <c r="AN1439" s="708"/>
      <c r="AO1439" s="708"/>
      <c r="AP1439" s="708"/>
      <c r="AQ1439" s="708"/>
      <c r="AR1439" s="708"/>
      <c r="AS1439" s="708"/>
      <c r="AT1439" s="708"/>
      <c r="AU1439" s="708"/>
      <c r="AV1439" s="708"/>
      <c r="AW1439" s="708"/>
      <c r="AX1439" s="708"/>
      <c r="AY1439" s="708"/>
      <c r="AZ1439" s="708"/>
      <c r="BA1439" s="708"/>
      <c r="BB1439" s="708"/>
      <c r="BC1439" s="708"/>
      <c r="BD1439" s="708"/>
      <c r="BE1439" s="708"/>
      <c r="BF1439" s="708"/>
      <c r="BG1439" s="708"/>
      <c r="BH1439" s="708"/>
      <c r="BI1439" s="708"/>
      <c r="BJ1439" s="708"/>
      <c r="BK1439" s="708"/>
      <c r="BL1439" s="708"/>
      <c r="BM1439" s="708"/>
    </row>
    <row r="1440">
      <c r="A1440" s="704"/>
      <c r="B1440" s="708"/>
      <c r="C1440" s="765"/>
      <c r="D1440" s="708"/>
      <c r="E1440" s="708"/>
      <c r="F1440" s="708"/>
      <c r="G1440" s="708"/>
      <c r="H1440" s="708"/>
      <c r="I1440" s="708"/>
      <c r="J1440" s="708"/>
      <c r="K1440" s="708"/>
      <c r="L1440" s="708"/>
      <c r="M1440" s="708"/>
      <c r="N1440" s="708"/>
      <c r="O1440" s="708"/>
      <c r="P1440" s="708"/>
      <c r="Q1440" s="708"/>
      <c r="R1440" s="708"/>
      <c r="S1440" s="708"/>
      <c r="T1440" s="708"/>
      <c r="U1440" s="708"/>
      <c r="V1440" s="708"/>
      <c r="W1440" s="708"/>
      <c r="X1440" s="708"/>
      <c r="Y1440" s="708"/>
      <c r="Z1440" s="708"/>
      <c r="AA1440" s="708"/>
      <c r="AB1440" s="708"/>
      <c r="AC1440" s="708"/>
      <c r="AD1440" s="708"/>
      <c r="AE1440" s="708"/>
      <c r="AF1440" s="708"/>
      <c r="AG1440" s="708"/>
      <c r="AH1440" s="708"/>
      <c r="AI1440" s="708"/>
      <c r="AJ1440" s="708"/>
      <c r="AK1440" s="708"/>
      <c r="AL1440" s="708"/>
      <c r="AM1440" s="708"/>
      <c r="AN1440" s="708"/>
      <c r="AO1440" s="708"/>
      <c r="AP1440" s="708"/>
      <c r="AQ1440" s="708"/>
      <c r="AR1440" s="708"/>
      <c r="AS1440" s="708"/>
      <c r="AT1440" s="708"/>
      <c r="AU1440" s="708"/>
      <c r="AV1440" s="708"/>
      <c r="AW1440" s="708"/>
      <c r="AX1440" s="708"/>
      <c r="AY1440" s="708"/>
      <c r="AZ1440" s="708"/>
      <c r="BA1440" s="708"/>
      <c r="BB1440" s="708"/>
      <c r="BC1440" s="708"/>
      <c r="BD1440" s="708"/>
      <c r="BE1440" s="708"/>
      <c r="BF1440" s="708"/>
      <c r="BG1440" s="708"/>
      <c r="BH1440" s="708"/>
      <c r="BI1440" s="708"/>
      <c r="BJ1440" s="708"/>
      <c r="BK1440" s="708"/>
      <c r="BL1440" s="708"/>
      <c r="BM1440" s="708"/>
    </row>
    <row r="1441">
      <c r="A1441" s="704"/>
      <c r="B1441" s="708"/>
      <c r="C1441" s="765"/>
      <c r="D1441" s="708"/>
      <c r="E1441" s="708"/>
      <c r="F1441" s="708"/>
      <c r="G1441" s="708"/>
      <c r="H1441" s="708"/>
      <c r="I1441" s="708"/>
      <c r="J1441" s="708"/>
      <c r="K1441" s="708"/>
      <c r="L1441" s="708"/>
      <c r="M1441" s="708"/>
      <c r="N1441" s="708"/>
      <c r="O1441" s="708"/>
      <c r="P1441" s="708"/>
      <c r="Q1441" s="708"/>
      <c r="R1441" s="708"/>
      <c r="S1441" s="708"/>
      <c r="T1441" s="708"/>
      <c r="U1441" s="708"/>
      <c r="V1441" s="708"/>
      <c r="W1441" s="708"/>
      <c r="X1441" s="708"/>
      <c r="Y1441" s="708"/>
      <c r="Z1441" s="708"/>
      <c r="AA1441" s="708"/>
      <c r="AB1441" s="708"/>
      <c r="AC1441" s="708"/>
      <c r="AD1441" s="708"/>
      <c r="AE1441" s="708"/>
      <c r="AF1441" s="708"/>
      <c r="AG1441" s="708"/>
      <c r="AH1441" s="708"/>
      <c r="AI1441" s="708"/>
      <c r="AJ1441" s="708"/>
      <c r="AK1441" s="708"/>
      <c r="AL1441" s="708"/>
      <c r="AM1441" s="708"/>
      <c r="AN1441" s="708"/>
      <c r="AO1441" s="708"/>
      <c r="AP1441" s="708"/>
      <c r="AQ1441" s="708"/>
      <c r="AR1441" s="708"/>
      <c r="AS1441" s="708"/>
      <c r="AT1441" s="708"/>
      <c r="AU1441" s="708"/>
      <c r="AV1441" s="708"/>
      <c r="AW1441" s="708"/>
      <c r="AX1441" s="708"/>
      <c r="AY1441" s="708"/>
      <c r="AZ1441" s="708"/>
      <c r="BA1441" s="708"/>
      <c r="BB1441" s="708"/>
      <c r="BC1441" s="708"/>
      <c r="BD1441" s="708"/>
      <c r="BE1441" s="708"/>
      <c r="BF1441" s="708"/>
      <c r="BG1441" s="708"/>
      <c r="BH1441" s="708"/>
      <c r="BI1441" s="708"/>
      <c r="BJ1441" s="708"/>
      <c r="BK1441" s="708"/>
      <c r="BL1441" s="708"/>
      <c r="BM1441" s="708"/>
    </row>
    <row r="1442">
      <c r="A1442" s="704"/>
      <c r="B1442" s="708"/>
      <c r="C1442" s="765"/>
      <c r="D1442" s="708"/>
      <c r="E1442" s="708"/>
      <c r="F1442" s="708"/>
      <c r="G1442" s="708"/>
      <c r="H1442" s="708"/>
      <c r="I1442" s="708"/>
      <c r="J1442" s="708"/>
      <c r="K1442" s="708"/>
      <c r="L1442" s="708"/>
      <c r="M1442" s="708"/>
      <c r="N1442" s="708"/>
      <c r="O1442" s="708"/>
      <c r="P1442" s="708"/>
      <c r="Q1442" s="708"/>
      <c r="R1442" s="708"/>
      <c r="S1442" s="708"/>
      <c r="T1442" s="708"/>
      <c r="U1442" s="708"/>
      <c r="V1442" s="708"/>
      <c r="W1442" s="708"/>
      <c r="X1442" s="708"/>
      <c r="Y1442" s="708"/>
      <c r="Z1442" s="708"/>
      <c r="AA1442" s="708"/>
      <c r="AB1442" s="708"/>
      <c r="AC1442" s="708"/>
      <c r="AD1442" s="708"/>
      <c r="AE1442" s="708"/>
      <c r="AF1442" s="708"/>
      <c r="AG1442" s="708"/>
      <c r="AH1442" s="708"/>
      <c r="AI1442" s="708"/>
      <c r="AJ1442" s="708"/>
      <c r="AK1442" s="708"/>
      <c r="AL1442" s="708"/>
      <c r="AM1442" s="708"/>
      <c r="AN1442" s="708"/>
      <c r="AO1442" s="708"/>
      <c r="AP1442" s="708"/>
      <c r="AQ1442" s="708"/>
      <c r="AR1442" s="708"/>
      <c r="AS1442" s="708"/>
      <c r="AT1442" s="708"/>
      <c r="AU1442" s="708"/>
      <c r="AV1442" s="708"/>
      <c r="AW1442" s="708"/>
      <c r="AX1442" s="708"/>
      <c r="AY1442" s="708"/>
      <c r="AZ1442" s="708"/>
      <c r="BA1442" s="708"/>
      <c r="BB1442" s="708"/>
      <c r="BC1442" s="708"/>
      <c r="BD1442" s="708"/>
      <c r="BE1442" s="708"/>
      <c r="BF1442" s="708"/>
      <c r="BG1442" s="708"/>
      <c r="BH1442" s="708"/>
      <c r="BI1442" s="708"/>
      <c r="BJ1442" s="708"/>
      <c r="BK1442" s="708"/>
      <c r="BL1442" s="708"/>
      <c r="BM1442" s="708"/>
    </row>
    <row r="1443">
      <c r="A1443" s="704"/>
      <c r="B1443" s="708"/>
      <c r="C1443" s="765"/>
      <c r="D1443" s="708"/>
      <c r="E1443" s="708"/>
      <c r="F1443" s="708"/>
      <c r="G1443" s="708"/>
      <c r="H1443" s="708"/>
      <c r="I1443" s="708"/>
      <c r="J1443" s="708"/>
      <c r="K1443" s="708"/>
      <c r="L1443" s="708"/>
      <c r="M1443" s="708"/>
      <c r="N1443" s="708"/>
      <c r="O1443" s="708"/>
      <c r="P1443" s="708"/>
      <c r="Q1443" s="708"/>
      <c r="R1443" s="708"/>
      <c r="S1443" s="708"/>
      <c r="T1443" s="708"/>
      <c r="U1443" s="708"/>
      <c r="V1443" s="708"/>
      <c r="W1443" s="708"/>
      <c r="X1443" s="708"/>
      <c r="Y1443" s="708"/>
      <c r="Z1443" s="708"/>
      <c r="AA1443" s="708"/>
      <c r="AB1443" s="708"/>
      <c r="AC1443" s="708"/>
      <c r="AD1443" s="708"/>
      <c r="AE1443" s="708"/>
      <c r="AF1443" s="708"/>
      <c r="AG1443" s="708"/>
      <c r="AH1443" s="708"/>
      <c r="AI1443" s="708"/>
      <c r="AJ1443" s="708"/>
      <c r="AK1443" s="708"/>
      <c r="AL1443" s="708"/>
      <c r="AM1443" s="708"/>
      <c r="AN1443" s="708"/>
      <c r="AO1443" s="708"/>
      <c r="AP1443" s="708"/>
      <c r="AQ1443" s="708"/>
      <c r="AR1443" s="708"/>
      <c r="AS1443" s="708"/>
      <c r="AT1443" s="708"/>
      <c r="AU1443" s="708"/>
      <c r="AV1443" s="708"/>
      <c r="AW1443" s="708"/>
      <c r="AX1443" s="708"/>
      <c r="AY1443" s="708"/>
      <c r="AZ1443" s="708"/>
      <c r="BA1443" s="708"/>
      <c r="BB1443" s="708"/>
      <c r="BC1443" s="708"/>
      <c r="BD1443" s="708"/>
      <c r="BE1443" s="708"/>
      <c r="BF1443" s="708"/>
      <c r="BG1443" s="708"/>
      <c r="BH1443" s="708"/>
      <c r="BI1443" s="708"/>
      <c r="BJ1443" s="708"/>
      <c r="BK1443" s="708"/>
      <c r="BL1443" s="708"/>
      <c r="BM1443" s="708"/>
    </row>
    <row r="1444">
      <c r="A1444" s="704"/>
      <c r="B1444" s="708"/>
      <c r="C1444" s="765"/>
      <c r="D1444" s="708"/>
      <c r="E1444" s="708"/>
      <c r="F1444" s="708"/>
      <c r="G1444" s="708"/>
      <c r="H1444" s="708"/>
      <c r="I1444" s="708"/>
      <c r="J1444" s="708"/>
      <c r="K1444" s="708"/>
      <c r="L1444" s="708"/>
      <c r="M1444" s="708"/>
      <c r="N1444" s="708"/>
      <c r="O1444" s="708"/>
      <c r="P1444" s="708"/>
      <c r="Q1444" s="708"/>
      <c r="R1444" s="708"/>
      <c r="S1444" s="708"/>
      <c r="T1444" s="708"/>
      <c r="U1444" s="708"/>
      <c r="V1444" s="708"/>
      <c r="W1444" s="708"/>
      <c r="X1444" s="708"/>
      <c r="Y1444" s="708"/>
      <c r="Z1444" s="708"/>
      <c r="AA1444" s="708"/>
      <c r="AB1444" s="708"/>
      <c r="AC1444" s="708"/>
      <c r="AD1444" s="708"/>
      <c r="AE1444" s="708"/>
      <c r="AF1444" s="708"/>
      <c r="AG1444" s="708"/>
      <c r="AH1444" s="708"/>
      <c r="AI1444" s="708"/>
      <c r="AJ1444" s="708"/>
      <c r="AK1444" s="708"/>
      <c r="AL1444" s="708"/>
      <c r="AM1444" s="708"/>
      <c r="AN1444" s="708"/>
      <c r="AO1444" s="708"/>
      <c r="AP1444" s="708"/>
      <c r="AQ1444" s="708"/>
      <c r="AR1444" s="708"/>
      <c r="AS1444" s="708"/>
      <c r="AT1444" s="708"/>
      <c r="AU1444" s="708"/>
      <c r="AV1444" s="708"/>
      <c r="AW1444" s="708"/>
      <c r="AX1444" s="708"/>
      <c r="AY1444" s="708"/>
      <c r="AZ1444" s="708"/>
      <c r="BA1444" s="708"/>
      <c r="BB1444" s="708"/>
      <c r="BC1444" s="708"/>
      <c r="BD1444" s="708"/>
      <c r="BE1444" s="708"/>
      <c r="BF1444" s="708"/>
      <c r="BG1444" s="708"/>
      <c r="BH1444" s="708"/>
      <c r="BI1444" s="708"/>
      <c r="BJ1444" s="708"/>
      <c r="BK1444" s="708"/>
      <c r="BL1444" s="708"/>
      <c r="BM1444" s="708"/>
    </row>
    <row r="1445">
      <c r="A1445" s="704"/>
      <c r="B1445" s="708"/>
      <c r="C1445" s="765"/>
      <c r="D1445" s="708"/>
      <c r="E1445" s="708"/>
      <c r="F1445" s="708"/>
      <c r="G1445" s="708"/>
      <c r="H1445" s="708"/>
      <c r="I1445" s="708"/>
      <c r="J1445" s="708"/>
      <c r="K1445" s="708"/>
      <c r="L1445" s="708"/>
      <c r="M1445" s="708"/>
      <c r="N1445" s="708"/>
      <c r="O1445" s="708"/>
      <c r="P1445" s="708"/>
      <c r="Q1445" s="708"/>
      <c r="R1445" s="708"/>
      <c r="S1445" s="708"/>
      <c r="T1445" s="708"/>
      <c r="U1445" s="708"/>
      <c r="V1445" s="708"/>
      <c r="W1445" s="708"/>
      <c r="X1445" s="708"/>
      <c r="Y1445" s="708"/>
      <c r="Z1445" s="708"/>
      <c r="AA1445" s="708"/>
      <c r="AB1445" s="708"/>
      <c r="AC1445" s="708"/>
      <c r="AD1445" s="708"/>
      <c r="AE1445" s="708"/>
      <c r="AF1445" s="708"/>
      <c r="AG1445" s="708"/>
      <c r="AH1445" s="708"/>
      <c r="AI1445" s="708"/>
      <c r="AJ1445" s="708"/>
      <c r="AK1445" s="708"/>
      <c r="AL1445" s="708"/>
      <c r="AM1445" s="708"/>
      <c r="AN1445" s="708"/>
      <c r="AO1445" s="708"/>
      <c r="AP1445" s="708"/>
      <c r="AQ1445" s="708"/>
      <c r="AR1445" s="708"/>
      <c r="AS1445" s="708"/>
      <c r="AT1445" s="708"/>
      <c r="AU1445" s="708"/>
      <c r="AV1445" s="708"/>
      <c r="AW1445" s="708"/>
      <c r="AX1445" s="708"/>
      <c r="AY1445" s="708"/>
      <c r="AZ1445" s="708"/>
      <c r="BA1445" s="708"/>
      <c r="BB1445" s="708"/>
      <c r="BC1445" s="708"/>
      <c r="BD1445" s="708"/>
      <c r="BE1445" s="708"/>
      <c r="BF1445" s="708"/>
      <c r="BG1445" s="708"/>
      <c r="BH1445" s="708"/>
      <c r="BI1445" s="708"/>
      <c r="BJ1445" s="708"/>
      <c r="BK1445" s="708"/>
      <c r="BL1445" s="708"/>
      <c r="BM1445" s="708"/>
    </row>
    <row r="1446">
      <c r="A1446" s="704"/>
      <c r="B1446" s="708"/>
      <c r="C1446" s="765"/>
      <c r="D1446" s="708"/>
      <c r="E1446" s="708"/>
      <c r="F1446" s="708"/>
      <c r="G1446" s="708"/>
      <c r="H1446" s="708"/>
      <c r="I1446" s="708"/>
      <c r="J1446" s="708"/>
      <c r="K1446" s="708"/>
      <c r="L1446" s="708"/>
      <c r="M1446" s="708"/>
      <c r="N1446" s="708"/>
      <c r="O1446" s="708"/>
      <c r="P1446" s="708"/>
      <c r="Q1446" s="708"/>
      <c r="R1446" s="708"/>
      <c r="S1446" s="708"/>
      <c r="T1446" s="708"/>
      <c r="U1446" s="708"/>
      <c r="V1446" s="708"/>
      <c r="W1446" s="708"/>
      <c r="X1446" s="708"/>
      <c r="Y1446" s="708"/>
      <c r="Z1446" s="708"/>
      <c r="AA1446" s="708"/>
      <c r="AB1446" s="708"/>
      <c r="AC1446" s="708"/>
      <c r="AD1446" s="708"/>
      <c r="AE1446" s="708"/>
      <c r="AF1446" s="708"/>
      <c r="AG1446" s="708"/>
      <c r="AH1446" s="708"/>
      <c r="AI1446" s="708"/>
      <c r="AJ1446" s="708"/>
      <c r="AK1446" s="708"/>
      <c r="AL1446" s="708"/>
      <c r="AM1446" s="708"/>
      <c r="AN1446" s="708"/>
      <c r="AO1446" s="708"/>
      <c r="AP1446" s="708"/>
      <c r="AQ1446" s="708"/>
      <c r="AR1446" s="708"/>
      <c r="AS1446" s="708"/>
      <c r="AT1446" s="708"/>
      <c r="AU1446" s="708"/>
      <c r="AV1446" s="708"/>
      <c r="AW1446" s="708"/>
      <c r="AX1446" s="708"/>
      <c r="AY1446" s="708"/>
      <c r="AZ1446" s="708"/>
      <c r="BA1446" s="708"/>
      <c r="BB1446" s="708"/>
      <c r="BC1446" s="708"/>
      <c r="BD1446" s="708"/>
      <c r="BE1446" s="708"/>
      <c r="BF1446" s="708"/>
      <c r="BG1446" s="708"/>
      <c r="BH1446" s="708"/>
      <c r="BI1446" s="708"/>
      <c r="BJ1446" s="708"/>
      <c r="BK1446" s="708"/>
      <c r="BL1446" s="708"/>
      <c r="BM1446" s="708"/>
    </row>
    <row r="1447">
      <c r="A1447" s="704"/>
      <c r="B1447" s="708"/>
      <c r="C1447" s="765"/>
      <c r="D1447" s="708"/>
      <c r="E1447" s="708"/>
      <c r="F1447" s="708"/>
      <c r="G1447" s="708"/>
      <c r="H1447" s="708"/>
      <c r="I1447" s="708"/>
      <c r="J1447" s="708"/>
      <c r="K1447" s="708"/>
      <c r="L1447" s="708"/>
      <c r="M1447" s="708"/>
      <c r="N1447" s="708"/>
      <c r="O1447" s="708"/>
      <c r="P1447" s="708"/>
      <c r="Q1447" s="708"/>
      <c r="R1447" s="708"/>
      <c r="S1447" s="708"/>
      <c r="T1447" s="708"/>
      <c r="U1447" s="708"/>
      <c r="V1447" s="708"/>
      <c r="W1447" s="708"/>
      <c r="X1447" s="708"/>
      <c r="Y1447" s="708"/>
      <c r="Z1447" s="708"/>
      <c r="AA1447" s="708"/>
      <c r="AB1447" s="708"/>
      <c r="AC1447" s="708"/>
      <c r="AD1447" s="708"/>
      <c r="AE1447" s="708"/>
      <c r="AF1447" s="708"/>
      <c r="AG1447" s="708"/>
      <c r="AH1447" s="708"/>
      <c r="AI1447" s="708"/>
      <c r="AJ1447" s="708"/>
      <c r="AK1447" s="708"/>
      <c r="AL1447" s="708"/>
      <c r="AM1447" s="708"/>
      <c r="AN1447" s="708"/>
      <c r="AO1447" s="708"/>
      <c r="AP1447" s="708"/>
      <c r="AQ1447" s="708"/>
      <c r="AR1447" s="708"/>
      <c r="AS1447" s="708"/>
      <c r="AT1447" s="708"/>
      <c r="AU1447" s="708"/>
      <c r="AV1447" s="708"/>
      <c r="AW1447" s="708"/>
      <c r="AX1447" s="708"/>
      <c r="AY1447" s="708"/>
      <c r="AZ1447" s="708"/>
      <c r="BA1447" s="708"/>
      <c r="BB1447" s="708"/>
      <c r="BC1447" s="708"/>
      <c r="BD1447" s="708"/>
      <c r="BE1447" s="708"/>
      <c r="BF1447" s="708"/>
      <c r="BG1447" s="708"/>
      <c r="BH1447" s="708"/>
      <c r="BI1447" s="708"/>
      <c r="BJ1447" s="708"/>
      <c r="BK1447" s="708"/>
      <c r="BL1447" s="708"/>
      <c r="BM1447" s="708"/>
    </row>
    <row r="1448">
      <c r="A1448" s="704"/>
      <c r="B1448" s="708"/>
      <c r="C1448" s="765"/>
      <c r="D1448" s="708"/>
      <c r="E1448" s="708"/>
      <c r="F1448" s="708"/>
      <c r="G1448" s="708"/>
      <c r="H1448" s="708"/>
      <c r="I1448" s="708"/>
      <c r="J1448" s="708"/>
      <c r="K1448" s="708"/>
      <c r="L1448" s="708"/>
      <c r="M1448" s="708"/>
      <c r="N1448" s="708"/>
      <c r="O1448" s="708"/>
      <c r="P1448" s="708"/>
      <c r="Q1448" s="708"/>
      <c r="R1448" s="708"/>
      <c r="S1448" s="708"/>
      <c r="T1448" s="708"/>
      <c r="U1448" s="708"/>
      <c r="V1448" s="708"/>
      <c r="W1448" s="708"/>
      <c r="X1448" s="708"/>
      <c r="Y1448" s="708"/>
      <c r="Z1448" s="708"/>
      <c r="AA1448" s="708"/>
      <c r="AB1448" s="708"/>
      <c r="AC1448" s="708"/>
      <c r="AD1448" s="708"/>
      <c r="AE1448" s="708"/>
      <c r="AF1448" s="708"/>
      <c r="AG1448" s="708"/>
      <c r="AH1448" s="708"/>
      <c r="AI1448" s="708"/>
      <c r="AJ1448" s="708"/>
      <c r="AK1448" s="708"/>
      <c r="AL1448" s="708"/>
      <c r="AM1448" s="708"/>
      <c r="AN1448" s="708"/>
      <c r="AO1448" s="708"/>
      <c r="AP1448" s="708"/>
      <c r="AQ1448" s="708"/>
      <c r="AR1448" s="708"/>
      <c r="AS1448" s="708"/>
      <c r="AT1448" s="708"/>
      <c r="AU1448" s="708"/>
      <c r="AV1448" s="708"/>
      <c r="AW1448" s="708"/>
      <c r="AX1448" s="708"/>
      <c r="AY1448" s="708"/>
      <c r="AZ1448" s="708"/>
      <c r="BA1448" s="708"/>
      <c r="BB1448" s="708"/>
      <c r="BC1448" s="708"/>
      <c r="BD1448" s="708"/>
      <c r="BE1448" s="708"/>
      <c r="BF1448" s="708"/>
      <c r="BG1448" s="708"/>
      <c r="BH1448" s="708"/>
      <c r="BI1448" s="708"/>
      <c r="BJ1448" s="708"/>
      <c r="BK1448" s="708"/>
      <c r="BL1448" s="708"/>
      <c r="BM1448" s="708"/>
    </row>
    <row r="1449">
      <c r="A1449" s="704"/>
      <c r="B1449" s="708"/>
      <c r="C1449" s="765"/>
      <c r="D1449" s="708"/>
      <c r="E1449" s="708"/>
      <c r="F1449" s="708"/>
      <c r="G1449" s="708"/>
      <c r="H1449" s="708"/>
      <c r="I1449" s="708"/>
      <c r="J1449" s="708"/>
      <c r="K1449" s="708"/>
      <c r="L1449" s="708"/>
      <c r="M1449" s="708"/>
      <c r="N1449" s="708"/>
      <c r="O1449" s="708"/>
      <c r="P1449" s="708"/>
      <c r="Q1449" s="708"/>
      <c r="R1449" s="708"/>
      <c r="S1449" s="708"/>
      <c r="T1449" s="708"/>
      <c r="U1449" s="708"/>
      <c r="V1449" s="708"/>
      <c r="W1449" s="708"/>
      <c r="X1449" s="708"/>
      <c r="Y1449" s="708"/>
      <c r="Z1449" s="708"/>
      <c r="AA1449" s="708"/>
      <c r="AB1449" s="708"/>
      <c r="AC1449" s="708"/>
      <c r="AD1449" s="708"/>
      <c r="AE1449" s="708"/>
      <c r="AF1449" s="708"/>
      <c r="AG1449" s="708"/>
      <c r="AH1449" s="708"/>
      <c r="AI1449" s="708"/>
      <c r="AJ1449" s="708"/>
      <c r="AK1449" s="708"/>
      <c r="AL1449" s="708"/>
      <c r="AM1449" s="708"/>
      <c r="AN1449" s="708"/>
      <c r="AO1449" s="708"/>
      <c r="AP1449" s="708"/>
      <c r="AQ1449" s="708"/>
      <c r="AR1449" s="708"/>
      <c r="AS1449" s="708"/>
      <c r="AT1449" s="708"/>
      <c r="AU1449" s="708"/>
      <c r="AV1449" s="708"/>
      <c r="AW1449" s="708"/>
      <c r="AX1449" s="708"/>
      <c r="AY1449" s="708"/>
      <c r="AZ1449" s="708"/>
      <c r="BA1449" s="708"/>
      <c r="BB1449" s="708"/>
      <c r="BC1449" s="708"/>
      <c r="BD1449" s="708"/>
      <c r="BE1449" s="708"/>
      <c r="BF1449" s="708"/>
      <c r="BG1449" s="708"/>
      <c r="BH1449" s="708"/>
      <c r="BI1449" s="708"/>
      <c r="BJ1449" s="708"/>
      <c r="BK1449" s="708"/>
      <c r="BL1449" s="708"/>
      <c r="BM1449" s="708"/>
    </row>
    <row r="1450">
      <c r="A1450" s="704"/>
      <c r="B1450" s="708"/>
      <c r="C1450" s="765"/>
      <c r="D1450" s="708"/>
      <c r="E1450" s="708"/>
      <c r="F1450" s="708"/>
      <c r="G1450" s="708"/>
      <c r="H1450" s="708"/>
      <c r="I1450" s="708"/>
      <c r="J1450" s="708"/>
      <c r="K1450" s="708"/>
      <c r="L1450" s="708"/>
      <c r="M1450" s="708"/>
      <c r="N1450" s="708"/>
      <c r="O1450" s="708"/>
      <c r="P1450" s="708"/>
      <c r="Q1450" s="708"/>
      <c r="R1450" s="708"/>
      <c r="S1450" s="708"/>
      <c r="T1450" s="708"/>
      <c r="U1450" s="708"/>
      <c r="V1450" s="708"/>
      <c r="W1450" s="708"/>
      <c r="X1450" s="708"/>
      <c r="Y1450" s="708"/>
      <c r="Z1450" s="708"/>
      <c r="AA1450" s="708"/>
      <c r="AB1450" s="708"/>
      <c r="AC1450" s="708"/>
      <c r="AD1450" s="708"/>
      <c r="AE1450" s="708"/>
      <c r="AF1450" s="708"/>
      <c r="AG1450" s="708"/>
      <c r="AH1450" s="708"/>
      <c r="AI1450" s="708"/>
      <c r="AJ1450" s="708"/>
      <c r="AK1450" s="708"/>
      <c r="AL1450" s="708"/>
      <c r="AM1450" s="708"/>
      <c r="AN1450" s="708"/>
      <c r="AO1450" s="708"/>
      <c r="AP1450" s="708"/>
      <c r="AQ1450" s="708"/>
      <c r="AR1450" s="708"/>
      <c r="AS1450" s="708"/>
      <c r="AT1450" s="708"/>
      <c r="AU1450" s="708"/>
      <c r="AV1450" s="708"/>
      <c r="AW1450" s="708"/>
      <c r="AX1450" s="708"/>
      <c r="AY1450" s="708"/>
      <c r="AZ1450" s="708"/>
      <c r="BA1450" s="708"/>
      <c r="BB1450" s="708"/>
      <c r="BC1450" s="708"/>
      <c r="BD1450" s="708"/>
      <c r="BE1450" s="708"/>
      <c r="BF1450" s="708"/>
      <c r="BG1450" s="708"/>
      <c r="BH1450" s="708"/>
      <c r="BI1450" s="708"/>
      <c r="BJ1450" s="708"/>
      <c r="BK1450" s="708"/>
      <c r="BL1450" s="708"/>
      <c r="BM1450" s="708"/>
    </row>
    <row r="1451">
      <c r="A1451" s="704"/>
      <c r="B1451" s="708"/>
      <c r="C1451" s="765"/>
      <c r="D1451" s="708"/>
      <c r="E1451" s="708"/>
      <c r="F1451" s="708"/>
      <c r="G1451" s="708"/>
      <c r="H1451" s="708"/>
      <c r="I1451" s="708"/>
      <c r="J1451" s="708"/>
      <c r="K1451" s="708"/>
      <c r="L1451" s="708"/>
      <c r="M1451" s="708"/>
      <c r="N1451" s="708"/>
      <c r="O1451" s="708"/>
      <c r="P1451" s="708"/>
      <c r="Q1451" s="708"/>
      <c r="R1451" s="708"/>
      <c r="S1451" s="708"/>
      <c r="T1451" s="708"/>
      <c r="U1451" s="708"/>
      <c r="V1451" s="708"/>
      <c r="W1451" s="708"/>
      <c r="X1451" s="708"/>
      <c r="Y1451" s="708"/>
      <c r="Z1451" s="708"/>
      <c r="AA1451" s="708"/>
      <c r="AB1451" s="708"/>
      <c r="AC1451" s="708"/>
      <c r="AD1451" s="708"/>
      <c r="AE1451" s="708"/>
      <c r="AF1451" s="708"/>
      <c r="AG1451" s="708"/>
      <c r="AH1451" s="708"/>
      <c r="AI1451" s="708"/>
      <c r="AJ1451" s="708"/>
      <c r="AK1451" s="708"/>
      <c r="AL1451" s="708"/>
      <c r="AM1451" s="708"/>
      <c r="AN1451" s="708"/>
      <c r="AO1451" s="708"/>
      <c r="AP1451" s="708"/>
      <c r="AQ1451" s="708"/>
      <c r="AR1451" s="708"/>
      <c r="AS1451" s="708"/>
      <c r="AT1451" s="708"/>
      <c r="AU1451" s="708"/>
      <c r="AV1451" s="708"/>
      <c r="AW1451" s="708"/>
      <c r="AX1451" s="708"/>
      <c r="AY1451" s="708"/>
      <c r="AZ1451" s="708"/>
      <c r="BA1451" s="708"/>
      <c r="BB1451" s="708"/>
      <c r="BC1451" s="708"/>
      <c r="BD1451" s="708"/>
      <c r="BE1451" s="708"/>
      <c r="BF1451" s="708"/>
      <c r="BG1451" s="708"/>
      <c r="BH1451" s="708"/>
      <c r="BI1451" s="708"/>
      <c r="BJ1451" s="708"/>
      <c r="BK1451" s="708"/>
      <c r="BL1451" s="708"/>
      <c r="BM1451" s="708"/>
    </row>
    <row r="1452">
      <c r="A1452" s="704"/>
      <c r="B1452" s="708"/>
      <c r="C1452" s="765"/>
      <c r="D1452" s="708"/>
      <c r="E1452" s="708"/>
      <c r="F1452" s="708"/>
      <c r="G1452" s="708"/>
      <c r="H1452" s="708"/>
      <c r="I1452" s="708"/>
      <c r="J1452" s="708"/>
      <c r="K1452" s="708"/>
      <c r="L1452" s="708"/>
      <c r="M1452" s="708"/>
      <c r="N1452" s="708"/>
      <c r="O1452" s="708"/>
      <c r="P1452" s="708"/>
      <c r="Q1452" s="708"/>
      <c r="R1452" s="708"/>
      <c r="S1452" s="708"/>
      <c r="T1452" s="708"/>
      <c r="U1452" s="708"/>
      <c r="V1452" s="708"/>
      <c r="W1452" s="708"/>
      <c r="X1452" s="708"/>
      <c r="Y1452" s="708"/>
      <c r="Z1452" s="708"/>
      <c r="AA1452" s="708"/>
      <c r="AB1452" s="708"/>
      <c r="AC1452" s="708"/>
      <c r="AD1452" s="708"/>
      <c r="AE1452" s="708"/>
      <c r="AF1452" s="708"/>
      <c r="AG1452" s="708"/>
      <c r="AH1452" s="708"/>
      <c r="AI1452" s="708"/>
      <c r="AJ1452" s="708"/>
      <c r="AK1452" s="708"/>
      <c r="AL1452" s="708"/>
      <c r="AM1452" s="708"/>
      <c r="AN1452" s="708"/>
      <c r="AO1452" s="708"/>
      <c r="AP1452" s="708"/>
      <c r="AQ1452" s="708"/>
      <c r="AR1452" s="708"/>
      <c r="AS1452" s="708"/>
      <c r="AT1452" s="708"/>
      <c r="AU1452" s="708"/>
      <c r="AV1452" s="708"/>
      <c r="AW1452" s="708"/>
      <c r="AX1452" s="708"/>
      <c r="AY1452" s="708"/>
      <c r="AZ1452" s="708"/>
      <c r="BA1452" s="708"/>
      <c r="BB1452" s="708"/>
      <c r="BC1452" s="708"/>
      <c r="BD1452" s="708"/>
      <c r="BE1452" s="708"/>
      <c r="BF1452" s="708"/>
      <c r="BG1452" s="708"/>
      <c r="BH1452" s="708"/>
      <c r="BI1452" s="708"/>
      <c r="BJ1452" s="708"/>
      <c r="BK1452" s="708"/>
      <c r="BL1452" s="708"/>
      <c r="BM1452" s="708"/>
    </row>
    <row r="1453">
      <c r="A1453" s="704"/>
      <c r="B1453" s="708"/>
      <c r="C1453" s="765"/>
      <c r="D1453" s="708"/>
      <c r="E1453" s="708"/>
      <c r="F1453" s="708"/>
      <c r="G1453" s="708"/>
      <c r="H1453" s="708"/>
      <c r="I1453" s="708"/>
      <c r="J1453" s="708"/>
      <c r="K1453" s="708"/>
      <c r="L1453" s="708"/>
      <c r="M1453" s="708"/>
      <c r="N1453" s="708"/>
      <c r="O1453" s="708"/>
      <c r="P1453" s="708"/>
      <c r="Q1453" s="708"/>
      <c r="R1453" s="708"/>
      <c r="S1453" s="708"/>
      <c r="T1453" s="708"/>
      <c r="U1453" s="708"/>
      <c r="V1453" s="708"/>
      <c r="W1453" s="708"/>
      <c r="X1453" s="708"/>
      <c r="Y1453" s="708"/>
      <c r="Z1453" s="708"/>
      <c r="AA1453" s="708"/>
      <c r="AB1453" s="708"/>
      <c r="AC1453" s="708"/>
      <c r="AD1453" s="708"/>
      <c r="AE1453" s="708"/>
      <c r="AF1453" s="708"/>
      <c r="AG1453" s="708"/>
      <c r="AH1453" s="708"/>
      <c r="AI1453" s="708"/>
      <c r="AJ1453" s="708"/>
      <c r="AK1453" s="708"/>
      <c r="AL1453" s="708"/>
      <c r="AM1453" s="708"/>
      <c r="AN1453" s="708"/>
      <c r="AO1453" s="708"/>
      <c r="AP1453" s="708"/>
      <c r="AQ1453" s="708"/>
      <c r="AR1453" s="708"/>
      <c r="AS1453" s="708"/>
      <c r="AT1453" s="708"/>
      <c r="AU1453" s="708"/>
      <c r="AV1453" s="708"/>
      <c r="AW1453" s="708"/>
      <c r="AX1453" s="708"/>
      <c r="AY1453" s="708"/>
      <c r="AZ1453" s="708"/>
      <c r="BA1453" s="708"/>
      <c r="BB1453" s="708"/>
      <c r="BC1453" s="708"/>
      <c r="BD1453" s="708"/>
      <c r="BE1453" s="708"/>
      <c r="BF1453" s="708"/>
      <c r="BG1453" s="708"/>
      <c r="BH1453" s="708"/>
      <c r="BI1453" s="708"/>
      <c r="BJ1453" s="708"/>
      <c r="BK1453" s="708"/>
      <c r="BL1453" s="708"/>
      <c r="BM1453" s="708"/>
    </row>
    <row r="1454">
      <c r="A1454" s="704"/>
      <c r="B1454" s="708"/>
      <c r="C1454" s="765"/>
      <c r="D1454" s="708"/>
      <c r="E1454" s="708"/>
      <c r="F1454" s="708"/>
      <c r="G1454" s="708"/>
      <c r="H1454" s="708"/>
      <c r="I1454" s="708"/>
      <c r="J1454" s="708"/>
      <c r="K1454" s="708"/>
      <c r="L1454" s="708"/>
      <c r="M1454" s="708"/>
      <c r="N1454" s="708"/>
      <c r="O1454" s="708"/>
      <c r="P1454" s="708"/>
      <c r="Q1454" s="708"/>
      <c r="R1454" s="708"/>
      <c r="S1454" s="708"/>
      <c r="T1454" s="708"/>
      <c r="U1454" s="708"/>
      <c r="V1454" s="708"/>
      <c r="W1454" s="708"/>
      <c r="X1454" s="708"/>
      <c r="Y1454" s="708"/>
      <c r="Z1454" s="708"/>
      <c r="AA1454" s="708"/>
      <c r="AB1454" s="708"/>
      <c r="AC1454" s="708"/>
      <c r="AD1454" s="708"/>
      <c r="AE1454" s="708"/>
      <c r="AF1454" s="708"/>
      <c r="AG1454" s="708"/>
      <c r="AH1454" s="708"/>
      <c r="AI1454" s="708"/>
      <c r="AJ1454" s="708"/>
      <c r="AK1454" s="708"/>
      <c r="AL1454" s="708"/>
      <c r="AM1454" s="708"/>
      <c r="AN1454" s="708"/>
      <c r="AO1454" s="708"/>
      <c r="AP1454" s="708"/>
      <c r="AQ1454" s="708"/>
      <c r="AR1454" s="708"/>
      <c r="AS1454" s="708"/>
      <c r="AT1454" s="708"/>
      <c r="AU1454" s="708"/>
      <c r="AV1454" s="708"/>
      <c r="AW1454" s="708"/>
      <c r="AX1454" s="708"/>
      <c r="AY1454" s="708"/>
      <c r="AZ1454" s="708"/>
      <c r="BA1454" s="708"/>
      <c r="BB1454" s="708"/>
      <c r="BC1454" s="708"/>
      <c r="BD1454" s="708"/>
      <c r="BE1454" s="708"/>
      <c r="BF1454" s="708"/>
      <c r="BG1454" s="708"/>
      <c r="BH1454" s="708"/>
      <c r="BI1454" s="708"/>
      <c r="BJ1454" s="708"/>
      <c r="BK1454" s="708"/>
      <c r="BL1454" s="708"/>
      <c r="BM1454" s="708"/>
    </row>
    <row r="1455">
      <c r="A1455" s="704"/>
      <c r="B1455" s="708"/>
      <c r="C1455" s="765"/>
      <c r="D1455" s="708"/>
      <c r="E1455" s="708"/>
      <c r="F1455" s="708"/>
      <c r="G1455" s="708"/>
      <c r="H1455" s="708"/>
      <c r="I1455" s="708"/>
      <c r="J1455" s="708"/>
      <c r="K1455" s="708"/>
      <c r="L1455" s="708"/>
      <c r="M1455" s="708"/>
      <c r="N1455" s="708"/>
      <c r="O1455" s="708"/>
      <c r="P1455" s="708"/>
      <c r="Q1455" s="708"/>
      <c r="R1455" s="708"/>
      <c r="S1455" s="708"/>
      <c r="T1455" s="708"/>
      <c r="U1455" s="708"/>
      <c r="V1455" s="708"/>
      <c r="W1455" s="708"/>
      <c r="X1455" s="708"/>
      <c r="Y1455" s="708"/>
      <c r="Z1455" s="708"/>
      <c r="AA1455" s="708"/>
      <c r="AB1455" s="708"/>
      <c r="AC1455" s="708"/>
      <c r="AD1455" s="708"/>
      <c r="AE1455" s="708"/>
      <c r="AF1455" s="708"/>
      <c r="AG1455" s="708"/>
      <c r="AH1455" s="708"/>
      <c r="AI1455" s="708"/>
      <c r="AJ1455" s="708"/>
      <c r="AK1455" s="708"/>
      <c r="AL1455" s="708"/>
      <c r="AM1455" s="708"/>
      <c r="AN1455" s="708"/>
      <c r="AO1455" s="708"/>
      <c r="AP1455" s="708"/>
      <c r="AQ1455" s="708"/>
      <c r="AR1455" s="708"/>
      <c r="AS1455" s="708"/>
      <c r="AT1455" s="708"/>
      <c r="AU1455" s="708"/>
      <c r="AV1455" s="708"/>
      <c r="AW1455" s="708"/>
      <c r="AX1455" s="708"/>
      <c r="AY1455" s="708"/>
      <c r="AZ1455" s="708"/>
      <c r="BA1455" s="708"/>
      <c r="BB1455" s="708"/>
      <c r="BC1455" s="708"/>
      <c r="BD1455" s="708"/>
      <c r="BE1455" s="708"/>
      <c r="BF1455" s="708"/>
      <c r="BG1455" s="708"/>
      <c r="BH1455" s="708"/>
      <c r="BI1455" s="708"/>
      <c r="BJ1455" s="708"/>
      <c r="BK1455" s="708"/>
      <c r="BL1455" s="708"/>
      <c r="BM1455" s="708"/>
    </row>
    <row r="1456">
      <c r="A1456" s="704"/>
      <c r="B1456" s="708"/>
      <c r="C1456" s="765"/>
      <c r="D1456" s="708"/>
      <c r="E1456" s="708"/>
      <c r="F1456" s="708"/>
      <c r="G1456" s="708"/>
      <c r="H1456" s="708"/>
      <c r="I1456" s="708"/>
      <c r="J1456" s="708"/>
      <c r="K1456" s="708"/>
      <c r="L1456" s="708"/>
      <c r="M1456" s="708"/>
      <c r="N1456" s="708"/>
      <c r="O1456" s="708"/>
      <c r="P1456" s="708"/>
      <c r="Q1456" s="708"/>
      <c r="R1456" s="708"/>
      <c r="S1456" s="708"/>
      <c r="T1456" s="708"/>
      <c r="U1456" s="708"/>
      <c r="V1456" s="708"/>
      <c r="W1456" s="708"/>
      <c r="X1456" s="708"/>
      <c r="Y1456" s="708"/>
      <c r="Z1456" s="708"/>
      <c r="AA1456" s="708"/>
      <c r="AB1456" s="708"/>
      <c r="AC1456" s="708"/>
      <c r="AD1456" s="708"/>
      <c r="AE1456" s="708"/>
      <c r="AF1456" s="708"/>
      <c r="AG1456" s="708"/>
      <c r="AH1456" s="708"/>
      <c r="AI1456" s="708"/>
      <c r="AJ1456" s="708"/>
      <c r="AK1456" s="708"/>
      <c r="AL1456" s="708"/>
      <c r="AM1456" s="708"/>
      <c r="AN1456" s="708"/>
      <c r="AO1456" s="708"/>
      <c r="AP1456" s="708"/>
      <c r="AQ1456" s="708"/>
      <c r="AR1456" s="708"/>
      <c r="AS1456" s="708"/>
      <c r="AT1456" s="708"/>
      <c r="AU1456" s="708"/>
      <c r="AV1456" s="708"/>
      <c r="AW1456" s="708"/>
      <c r="AX1456" s="708"/>
      <c r="AY1456" s="708"/>
      <c r="AZ1456" s="708"/>
      <c r="BA1456" s="708"/>
      <c r="BB1456" s="708"/>
      <c r="BC1456" s="708"/>
      <c r="BD1456" s="708"/>
      <c r="BE1456" s="708"/>
      <c r="BF1456" s="708"/>
      <c r="BG1456" s="708"/>
      <c r="BH1456" s="708"/>
      <c r="BI1456" s="708"/>
      <c r="BJ1456" s="708"/>
      <c r="BK1456" s="708"/>
      <c r="BL1456" s="708"/>
      <c r="BM1456" s="708"/>
    </row>
    <row r="1457">
      <c r="A1457" s="704"/>
      <c r="B1457" s="708"/>
      <c r="C1457" s="765"/>
      <c r="D1457" s="708"/>
      <c r="E1457" s="708"/>
      <c r="F1457" s="708"/>
      <c r="G1457" s="708"/>
      <c r="H1457" s="708"/>
      <c r="I1457" s="708"/>
      <c r="J1457" s="708"/>
      <c r="K1457" s="708"/>
      <c r="L1457" s="708"/>
      <c r="M1457" s="708"/>
      <c r="N1457" s="708"/>
      <c r="O1457" s="708"/>
      <c r="P1457" s="708"/>
      <c r="Q1457" s="708"/>
      <c r="R1457" s="708"/>
      <c r="S1457" s="708"/>
      <c r="T1457" s="708"/>
      <c r="U1457" s="708"/>
      <c r="V1457" s="708"/>
      <c r="W1457" s="708"/>
      <c r="X1457" s="708"/>
      <c r="Y1457" s="708"/>
      <c r="Z1457" s="708"/>
      <c r="AA1457" s="708"/>
      <c r="AB1457" s="708"/>
      <c r="AC1457" s="708"/>
      <c r="AD1457" s="708"/>
      <c r="AE1457" s="708"/>
      <c r="AF1457" s="708"/>
      <c r="AG1457" s="708"/>
      <c r="AH1457" s="708"/>
      <c r="AI1457" s="708"/>
      <c r="AJ1457" s="708"/>
      <c r="AK1457" s="708"/>
      <c r="AL1457" s="708"/>
      <c r="AM1457" s="708"/>
      <c r="AN1457" s="708"/>
      <c r="AO1457" s="708"/>
      <c r="AP1457" s="708"/>
      <c r="AQ1457" s="708"/>
      <c r="AR1457" s="708"/>
      <c r="AS1457" s="708"/>
      <c r="AT1457" s="708"/>
      <c r="AU1457" s="708"/>
      <c r="AV1457" s="708"/>
      <c r="AW1457" s="708"/>
      <c r="AX1457" s="708"/>
      <c r="AY1457" s="708"/>
      <c r="AZ1457" s="708"/>
      <c r="BA1457" s="708"/>
      <c r="BB1457" s="708"/>
      <c r="BC1457" s="708"/>
      <c r="BD1457" s="708"/>
      <c r="BE1457" s="708"/>
      <c r="BF1457" s="708"/>
      <c r="BG1457" s="708"/>
      <c r="BH1457" s="708"/>
      <c r="BI1457" s="708"/>
      <c r="BJ1457" s="708"/>
      <c r="BK1457" s="708"/>
      <c r="BL1457" s="708"/>
      <c r="BM1457" s="708"/>
    </row>
    <row r="1458">
      <c r="A1458" s="704"/>
      <c r="B1458" s="708"/>
      <c r="C1458" s="765"/>
      <c r="D1458" s="708"/>
      <c r="E1458" s="708"/>
      <c r="F1458" s="708"/>
      <c r="G1458" s="708"/>
      <c r="H1458" s="708"/>
      <c r="I1458" s="708"/>
      <c r="J1458" s="708"/>
      <c r="K1458" s="708"/>
      <c r="L1458" s="708"/>
      <c r="M1458" s="708"/>
      <c r="N1458" s="708"/>
      <c r="O1458" s="708"/>
      <c r="P1458" s="708"/>
      <c r="Q1458" s="708"/>
      <c r="R1458" s="708"/>
      <c r="S1458" s="708"/>
      <c r="T1458" s="708"/>
      <c r="U1458" s="708"/>
      <c r="V1458" s="708"/>
      <c r="W1458" s="708"/>
      <c r="X1458" s="708"/>
      <c r="Y1458" s="708"/>
      <c r="Z1458" s="708"/>
      <c r="AA1458" s="708"/>
      <c r="AB1458" s="708"/>
      <c r="AC1458" s="708"/>
      <c r="AD1458" s="708"/>
      <c r="AE1458" s="708"/>
      <c r="AF1458" s="708"/>
      <c r="AG1458" s="708"/>
      <c r="AH1458" s="708"/>
      <c r="AI1458" s="708"/>
      <c r="AJ1458" s="708"/>
      <c r="AK1458" s="708"/>
      <c r="AL1458" s="708"/>
      <c r="AM1458" s="708"/>
      <c r="AN1458" s="708"/>
      <c r="AO1458" s="708"/>
      <c r="AP1458" s="708"/>
      <c r="AQ1458" s="708"/>
      <c r="AR1458" s="708"/>
      <c r="AS1458" s="708"/>
      <c r="AT1458" s="708"/>
      <c r="AU1458" s="708"/>
      <c r="AV1458" s="708"/>
      <c r="AW1458" s="708"/>
      <c r="AX1458" s="708"/>
      <c r="AY1458" s="708"/>
      <c r="AZ1458" s="708"/>
      <c r="BA1458" s="708"/>
      <c r="BB1458" s="708"/>
      <c r="BC1458" s="708"/>
      <c r="BD1458" s="708"/>
      <c r="BE1458" s="708"/>
      <c r="BF1458" s="708"/>
      <c r="BG1458" s="708"/>
      <c r="BH1458" s="708"/>
      <c r="BI1458" s="708"/>
      <c r="BJ1458" s="708"/>
      <c r="BK1458" s="708"/>
      <c r="BL1458" s="708"/>
      <c r="BM1458" s="708"/>
    </row>
    <row r="1459">
      <c r="A1459" s="704"/>
      <c r="B1459" s="708"/>
      <c r="C1459" s="765"/>
      <c r="D1459" s="708"/>
      <c r="E1459" s="708"/>
      <c r="F1459" s="708"/>
      <c r="G1459" s="708"/>
      <c r="H1459" s="708"/>
      <c r="I1459" s="708"/>
      <c r="J1459" s="708"/>
      <c r="K1459" s="708"/>
      <c r="L1459" s="708"/>
      <c r="M1459" s="708"/>
      <c r="N1459" s="708"/>
      <c r="O1459" s="708"/>
      <c r="P1459" s="708"/>
      <c r="Q1459" s="708"/>
      <c r="R1459" s="708"/>
      <c r="S1459" s="708"/>
      <c r="T1459" s="708"/>
      <c r="U1459" s="708"/>
      <c r="V1459" s="708"/>
      <c r="W1459" s="708"/>
      <c r="X1459" s="708"/>
      <c r="Y1459" s="708"/>
      <c r="Z1459" s="708"/>
      <c r="AA1459" s="708"/>
      <c r="AB1459" s="708"/>
      <c r="AC1459" s="708"/>
      <c r="AD1459" s="708"/>
      <c r="AE1459" s="708"/>
      <c r="AF1459" s="708"/>
      <c r="AG1459" s="708"/>
      <c r="AH1459" s="708"/>
      <c r="AI1459" s="708"/>
      <c r="AJ1459" s="708"/>
      <c r="AK1459" s="708"/>
      <c r="AL1459" s="708"/>
      <c r="AM1459" s="708"/>
      <c r="AN1459" s="708"/>
      <c r="AO1459" s="708"/>
      <c r="AP1459" s="708"/>
      <c r="AQ1459" s="708"/>
      <c r="AR1459" s="708"/>
      <c r="AS1459" s="708"/>
      <c r="AT1459" s="708"/>
      <c r="AU1459" s="708"/>
      <c r="AV1459" s="708"/>
      <c r="AW1459" s="708"/>
      <c r="AX1459" s="708"/>
      <c r="AY1459" s="708"/>
      <c r="AZ1459" s="708"/>
      <c r="BA1459" s="708"/>
      <c r="BB1459" s="708"/>
      <c r="BC1459" s="708"/>
      <c r="BD1459" s="708"/>
      <c r="BE1459" s="708"/>
      <c r="BF1459" s="708"/>
      <c r="BG1459" s="708"/>
      <c r="BH1459" s="708"/>
      <c r="BI1459" s="708"/>
      <c r="BJ1459" s="708"/>
      <c r="BK1459" s="708"/>
      <c r="BL1459" s="708"/>
      <c r="BM1459" s="708"/>
    </row>
    <row r="1460">
      <c r="A1460" s="704"/>
      <c r="B1460" s="708"/>
      <c r="C1460" s="765"/>
      <c r="D1460" s="708"/>
      <c r="E1460" s="708"/>
      <c r="F1460" s="708"/>
      <c r="G1460" s="708"/>
      <c r="H1460" s="708"/>
      <c r="I1460" s="708"/>
      <c r="J1460" s="708"/>
      <c r="K1460" s="708"/>
      <c r="L1460" s="708"/>
      <c r="M1460" s="708"/>
      <c r="N1460" s="708"/>
      <c r="O1460" s="708"/>
      <c r="P1460" s="708"/>
      <c r="Q1460" s="708"/>
      <c r="R1460" s="708"/>
      <c r="S1460" s="708"/>
      <c r="T1460" s="708"/>
      <c r="U1460" s="708"/>
      <c r="V1460" s="708"/>
      <c r="W1460" s="708"/>
      <c r="X1460" s="708"/>
      <c r="Y1460" s="708"/>
      <c r="Z1460" s="708"/>
      <c r="AA1460" s="708"/>
      <c r="AB1460" s="708"/>
      <c r="AC1460" s="708"/>
      <c r="AD1460" s="708"/>
      <c r="AE1460" s="708"/>
      <c r="AF1460" s="708"/>
      <c r="AG1460" s="708"/>
      <c r="AH1460" s="708"/>
      <c r="AI1460" s="708"/>
      <c r="AJ1460" s="708"/>
      <c r="AK1460" s="708"/>
      <c r="AL1460" s="708"/>
      <c r="AM1460" s="708"/>
      <c r="AN1460" s="708"/>
      <c r="AO1460" s="708"/>
      <c r="AP1460" s="708"/>
      <c r="AQ1460" s="708"/>
      <c r="AR1460" s="708"/>
      <c r="AS1460" s="708"/>
      <c r="AT1460" s="708"/>
      <c r="AU1460" s="708"/>
      <c r="AV1460" s="708"/>
      <c r="AW1460" s="708"/>
      <c r="AX1460" s="708"/>
      <c r="AY1460" s="708"/>
      <c r="AZ1460" s="708"/>
      <c r="BA1460" s="708"/>
      <c r="BB1460" s="708"/>
      <c r="BC1460" s="708"/>
      <c r="BD1460" s="708"/>
      <c r="BE1460" s="708"/>
      <c r="BF1460" s="708"/>
      <c r="BG1460" s="708"/>
      <c r="BH1460" s="708"/>
      <c r="BI1460" s="708"/>
      <c r="BJ1460" s="708"/>
      <c r="BK1460" s="708"/>
      <c r="BL1460" s="708"/>
      <c r="BM1460" s="708"/>
    </row>
    <row r="1461">
      <c r="A1461" s="704"/>
      <c r="B1461" s="708"/>
      <c r="C1461" s="765"/>
      <c r="D1461" s="708"/>
      <c r="E1461" s="708"/>
      <c r="F1461" s="708"/>
      <c r="G1461" s="708"/>
      <c r="H1461" s="708"/>
      <c r="I1461" s="708"/>
      <c r="J1461" s="708"/>
      <c r="K1461" s="708"/>
      <c r="L1461" s="708"/>
      <c r="M1461" s="708"/>
      <c r="N1461" s="708"/>
      <c r="O1461" s="708"/>
      <c r="P1461" s="708"/>
      <c r="Q1461" s="708"/>
      <c r="R1461" s="708"/>
      <c r="S1461" s="708"/>
      <c r="T1461" s="708"/>
      <c r="U1461" s="708"/>
      <c r="V1461" s="708"/>
      <c r="W1461" s="708"/>
      <c r="X1461" s="708"/>
      <c r="Y1461" s="708"/>
      <c r="Z1461" s="708"/>
      <c r="AA1461" s="708"/>
      <c r="AB1461" s="708"/>
      <c r="AC1461" s="708"/>
      <c r="AD1461" s="708"/>
      <c r="AE1461" s="708"/>
      <c r="AF1461" s="708"/>
      <c r="AG1461" s="708"/>
      <c r="AH1461" s="708"/>
      <c r="AI1461" s="708"/>
      <c r="AJ1461" s="708"/>
      <c r="AK1461" s="708"/>
      <c r="AL1461" s="708"/>
      <c r="AM1461" s="708"/>
      <c r="AN1461" s="708"/>
      <c r="AO1461" s="708"/>
      <c r="AP1461" s="708"/>
      <c r="AQ1461" s="708"/>
      <c r="AR1461" s="708"/>
      <c r="AS1461" s="708"/>
      <c r="AT1461" s="708"/>
      <c r="AU1461" s="708"/>
      <c r="AV1461" s="708"/>
      <c r="AW1461" s="708"/>
      <c r="AX1461" s="708"/>
      <c r="AY1461" s="708"/>
      <c r="AZ1461" s="708"/>
      <c r="BA1461" s="708"/>
      <c r="BB1461" s="708"/>
      <c r="BC1461" s="708"/>
      <c r="BD1461" s="708"/>
      <c r="BE1461" s="708"/>
      <c r="BF1461" s="708"/>
      <c r="BG1461" s="708"/>
      <c r="BH1461" s="708"/>
      <c r="BI1461" s="708"/>
      <c r="BJ1461" s="708"/>
      <c r="BK1461" s="708"/>
      <c r="BL1461" s="708"/>
      <c r="BM1461" s="708"/>
    </row>
    <row r="1462">
      <c r="A1462" s="704"/>
      <c r="B1462" s="708"/>
      <c r="C1462" s="765"/>
      <c r="D1462" s="708"/>
      <c r="E1462" s="708"/>
      <c r="F1462" s="708"/>
      <c r="G1462" s="708"/>
      <c r="H1462" s="708"/>
      <c r="I1462" s="708"/>
      <c r="J1462" s="708"/>
      <c r="K1462" s="708"/>
      <c r="L1462" s="708"/>
      <c r="M1462" s="708"/>
      <c r="N1462" s="708"/>
      <c r="O1462" s="708"/>
      <c r="P1462" s="708"/>
      <c r="Q1462" s="708"/>
      <c r="R1462" s="708"/>
      <c r="S1462" s="708"/>
      <c r="T1462" s="708"/>
      <c r="U1462" s="708"/>
      <c r="V1462" s="708"/>
      <c r="W1462" s="708"/>
      <c r="X1462" s="708"/>
      <c r="Y1462" s="708"/>
      <c r="Z1462" s="708"/>
      <c r="AA1462" s="708"/>
      <c r="AB1462" s="708"/>
      <c r="AC1462" s="708"/>
      <c r="AD1462" s="708"/>
      <c r="AE1462" s="708"/>
      <c r="AF1462" s="708"/>
      <c r="AG1462" s="708"/>
      <c r="AH1462" s="708"/>
      <c r="AI1462" s="708"/>
      <c r="AJ1462" s="708"/>
      <c r="AK1462" s="708"/>
      <c r="AL1462" s="708"/>
      <c r="AM1462" s="708"/>
      <c r="AN1462" s="708"/>
      <c r="AO1462" s="708"/>
      <c r="AP1462" s="708"/>
      <c r="AQ1462" s="708"/>
      <c r="AR1462" s="708"/>
      <c r="AS1462" s="708"/>
      <c r="AT1462" s="708"/>
      <c r="AU1462" s="708"/>
      <c r="AV1462" s="708"/>
      <c r="AW1462" s="708"/>
      <c r="AX1462" s="708"/>
      <c r="AY1462" s="708"/>
      <c r="AZ1462" s="708"/>
      <c r="BA1462" s="708"/>
      <c r="BB1462" s="708"/>
      <c r="BC1462" s="708"/>
      <c r="BD1462" s="708"/>
      <c r="BE1462" s="708"/>
      <c r="BF1462" s="708"/>
      <c r="BG1462" s="708"/>
      <c r="BH1462" s="708"/>
      <c r="BI1462" s="708"/>
      <c r="BJ1462" s="708"/>
      <c r="BK1462" s="708"/>
      <c r="BL1462" s="708"/>
      <c r="BM1462" s="708"/>
    </row>
    <row r="1463">
      <c r="A1463" s="704"/>
      <c r="B1463" s="708"/>
      <c r="C1463" s="765"/>
      <c r="D1463" s="708"/>
      <c r="E1463" s="708"/>
      <c r="F1463" s="708"/>
      <c r="G1463" s="708"/>
      <c r="H1463" s="708"/>
      <c r="I1463" s="708"/>
      <c r="J1463" s="708"/>
      <c r="K1463" s="708"/>
      <c r="L1463" s="708"/>
      <c r="M1463" s="708"/>
      <c r="N1463" s="708"/>
      <c r="O1463" s="708"/>
      <c r="P1463" s="708"/>
      <c r="Q1463" s="708"/>
      <c r="R1463" s="708"/>
      <c r="S1463" s="708"/>
      <c r="T1463" s="708"/>
      <c r="U1463" s="708"/>
      <c r="V1463" s="708"/>
      <c r="W1463" s="708"/>
      <c r="X1463" s="708"/>
      <c r="Y1463" s="708"/>
      <c r="Z1463" s="708"/>
      <c r="AA1463" s="708"/>
      <c r="AB1463" s="708"/>
      <c r="AC1463" s="708"/>
      <c r="AD1463" s="708"/>
      <c r="AE1463" s="708"/>
      <c r="AF1463" s="708"/>
      <c r="AG1463" s="708"/>
      <c r="AH1463" s="708"/>
      <c r="AI1463" s="708"/>
      <c r="AJ1463" s="708"/>
      <c r="AK1463" s="708"/>
      <c r="AL1463" s="708"/>
      <c r="AM1463" s="708"/>
      <c r="AN1463" s="708"/>
      <c r="AO1463" s="708"/>
      <c r="AP1463" s="708"/>
      <c r="AQ1463" s="708"/>
      <c r="AR1463" s="708"/>
      <c r="AS1463" s="708"/>
      <c r="AT1463" s="708"/>
      <c r="AU1463" s="708"/>
      <c r="AV1463" s="708"/>
      <c r="AW1463" s="708"/>
      <c r="AX1463" s="708"/>
      <c r="AY1463" s="708"/>
      <c r="AZ1463" s="708"/>
      <c r="BA1463" s="708"/>
      <c r="BB1463" s="708"/>
      <c r="BC1463" s="708"/>
      <c r="BD1463" s="708"/>
      <c r="BE1463" s="708"/>
      <c r="BF1463" s="708"/>
      <c r="BG1463" s="708"/>
      <c r="BH1463" s="708"/>
      <c r="BI1463" s="708"/>
      <c r="BJ1463" s="708"/>
      <c r="BK1463" s="708"/>
      <c r="BL1463" s="708"/>
      <c r="BM1463" s="708"/>
    </row>
    <row r="1464">
      <c r="A1464" s="704"/>
      <c r="B1464" s="708"/>
      <c r="C1464" s="765"/>
      <c r="D1464" s="708"/>
      <c r="E1464" s="708"/>
      <c r="F1464" s="708"/>
      <c r="G1464" s="708"/>
      <c r="H1464" s="708"/>
      <c r="I1464" s="708"/>
      <c r="J1464" s="708"/>
      <c r="K1464" s="708"/>
      <c r="L1464" s="708"/>
      <c r="M1464" s="708"/>
      <c r="N1464" s="708"/>
      <c r="O1464" s="708"/>
      <c r="P1464" s="708"/>
      <c r="Q1464" s="708"/>
      <c r="R1464" s="708"/>
      <c r="S1464" s="708"/>
      <c r="T1464" s="708"/>
      <c r="U1464" s="708"/>
      <c r="V1464" s="708"/>
      <c r="W1464" s="708"/>
      <c r="X1464" s="708"/>
      <c r="Y1464" s="708"/>
      <c r="Z1464" s="708"/>
      <c r="AA1464" s="708"/>
      <c r="AB1464" s="708"/>
      <c r="AC1464" s="708"/>
      <c r="AD1464" s="708"/>
      <c r="AE1464" s="708"/>
      <c r="AF1464" s="708"/>
      <c r="AG1464" s="708"/>
      <c r="AH1464" s="708"/>
      <c r="AI1464" s="708"/>
      <c r="AJ1464" s="708"/>
      <c r="AK1464" s="708"/>
      <c r="AL1464" s="708"/>
      <c r="AM1464" s="708"/>
      <c r="AN1464" s="708"/>
      <c r="AO1464" s="708"/>
      <c r="AP1464" s="708"/>
      <c r="AQ1464" s="708"/>
      <c r="AR1464" s="708"/>
      <c r="AS1464" s="708"/>
      <c r="AT1464" s="708"/>
      <c r="AU1464" s="708"/>
      <c r="AV1464" s="708"/>
      <c r="AW1464" s="708"/>
      <c r="AX1464" s="708"/>
      <c r="AY1464" s="708"/>
      <c r="AZ1464" s="708"/>
      <c r="BA1464" s="708"/>
      <c r="BB1464" s="708"/>
      <c r="BC1464" s="708"/>
      <c r="BD1464" s="708"/>
      <c r="BE1464" s="708"/>
      <c r="BF1464" s="708"/>
      <c r="BG1464" s="708"/>
      <c r="BH1464" s="708"/>
      <c r="BI1464" s="708"/>
      <c r="BJ1464" s="708"/>
      <c r="BK1464" s="708"/>
      <c r="BL1464" s="708"/>
      <c r="BM1464" s="708"/>
    </row>
    <row r="1465">
      <c r="A1465" s="704"/>
      <c r="B1465" s="708"/>
      <c r="C1465" s="765"/>
      <c r="D1465" s="708"/>
      <c r="E1465" s="708"/>
      <c r="F1465" s="708"/>
      <c r="G1465" s="708"/>
      <c r="H1465" s="708"/>
      <c r="I1465" s="708"/>
      <c r="J1465" s="708"/>
      <c r="K1465" s="708"/>
      <c r="L1465" s="708"/>
      <c r="M1465" s="708"/>
      <c r="N1465" s="708"/>
      <c r="O1465" s="708"/>
      <c r="P1465" s="708"/>
      <c r="Q1465" s="708"/>
      <c r="R1465" s="708"/>
      <c r="S1465" s="708"/>
      <c r="T1465" s="708"/>
      <c r="U1465" s="708"/>
      <c r="V1465" s="708"/>
      <c r="W1465" s="708"/>
      <c r="X1465" s="708"/>
      <c r="Y1465" s="708"/>
      <c r="Z1465" s="708"/>
      <c r="AA1465" s="708"/>
      <c r="AB1465" s="708"/>
      <c r="AC1465" s="708"/>
      <c r="AD1465" s="708"/>
      <c r="AE1465" s="708"/>
      <c r="AF1465" s="708"/>
      <c r="AG1465" s="708"/>
      <c r="AH1465" s="708"/>
      <c r="AI1465" s="708"/>
      <c r="AJ1465" s="708"/>
      <c r="AK1465" s="708"/>
      <c r="AL1465" s="708"/>
      <c r="AM1465" s="708"/>
      <c r="AN1465" s="708"/>
      <c r="AO1465" s="708"/>
      <c r="AP1465" s="708"/>
      <c r="AQ1465" s="708"/>
      <c r="AR1465" s="708"/>
      <c r="AS1465" s="708"/>
      <c r="AT1465" s="708"/>
      <c r="AU1465" s="708"/>
      <c r="AV1465" s="708"/>
      <c r="AW1465" s="708"/>
      <c r="AX1465" s="708"/>
      <c r="AY1465" s="708"/>
      <c r="AZ1465" s="708"/>
      <c r="BA1465" s="708"/>
      <c r="BB1465" s="708"/>
      <c r="BC1465" s="708"/>
      <c r="BD1465" s="708"/>
      <c r="BE1465" s="708"/>
      <c r="BF1465" s="708"/>
      <c r="BG1465" s="708"/>
      <c r="BH1465" s="708"/>
      <c r="BI1465" s="708"/>
      <c r="BJ1465" s="708"/>
      <c r="BK1465" s="708"/>
      <c r="BL1465" s="708"/>
      <c r="BM1465" s="708"/>
    </row>
    <row r="1466">
      <c r="A1466" s="704"/>
      <c r="B1466" s="708"/>
      <c r="C1466" s="765"/>
      <c r="D1466" s="708"/>
      <c r="E1466" s="708"/>
      <c r="F1466" s="708"/>
      <c r="G1466" s="708"/>
      <c r="H1466" s="708"/>
      <c r="I1466" s="708"/>
      <c r="J1466" s="708"/>
      <c r="K1466" s="708"/>
      <c r="L1466" s="708"/>
      <c r="M1466" s="708"/>
      <c r="N1466" s="708"/>
      <c r="O1466" s="708"/>
      <c r="P1466" s="708"/>
      <c r="Q1466" s="708"/>
      <c r="R1466" s="708"/>
      <c r="S1466" s="708"/>
      <c r="T1466" s="708"/>
      <c r="U1466" s="708"/>
      <c r="V1466" s="708"/>
      <c r="W1466" s="708"/>
      <c r="X1466" s="708"/>
      <c r="Y1466" s="708"/>
      <c r="Z1466" s="708"/>
      <c r="AA1466" s="708"/>
      <c r="AB1466" s="708"/>
      <c r="AC1466" s="708"/>
      <c r="AD1466" s="708"/>
      <c r="AE1466" s="708"/>
      <c r="AF1466" s="708"/>
      <c r="AG1466" s="708"/>
      <c r="AH1466" s="708"/>
      <c r="AI1466" s="708"/>
      <c r="AJ1466" s="708"/>
      <c r="AK1466" s="708"/>
      <c r="AL1466" s="708"/>
      <c r="AM1466" s="708"/>
      <c r="AN1466" s="708"/>
      <c r="AO1466" s="708"/>
      <c r="AP1466" s="708"/>
      <c r="AQ1466" s="708"/>
      <c r="AR1466" s="708"/>
      <c r="AS1466" s="708"/>
      <c r="AT1466" s="708"/>
      <c r="AU1466" s="708"/>
      <c r="AV1466" s="708"/>
      <c r="AW1466" s="708"/>
      <c r="AX1466" s="708"/>
      <c r="AY1466" s="708"/>
      <c r="AZ1466" s="708"/>
      <c r="BA1466" s="708"/>
      <c r="BB1466" s="708"/>
      <c r="BC1466" s="708"/>
      <c r="BD1466" s="708"/>
      <c r="BE1466" s="708"/>
      <c r="BF1466" s="708"/>
      <c r="BG1466" s="708"/>
      <c r="BH1466" s="708"/>
      <c r="BI1466" s="708"/>
      <c r="BJ1466" s="708"/>
      <c r="BK1466" s="708"/>
      <c r="BL1466" s="708"/>
      <c r="BM1466" s="708"/>
    </row>
    <row r="1467">
      <c r="A1467" s="704"/>
      <c r="B1467" s="708"/>
      <c r="C1467" s="765"/>
      <c r="D1467" s="708"/>
      <c r="E1467" s="708"/>
      <c r="F1467" s="708"/>
      <c r="G1467" s="708"/>
      <c r="H1467" s="708"/>
      <c r="I1467" s="708"/>
      <c r="J1467" s="708"/>
      <c r="K1467" s="708"/>
      <c r="L1467" s="708"/>
      <c r="M1467" s="708"/>
      <c r="N1467" s="708"/>
      <c r="O1467" s="708"/>
      <c r="P1467" s="708"/>
      <c r="Q1467" s="708"/>
      <c r="R1467" s="708"/>
      <c r="S1467" s="708"/>
      <c r="T1467" s="708"/>
      <c r="U1467" s="708"/>
      <c r="V1467" s="708"/>
      <c r="W1467" s="708"/>
      <c r="X1467" s="708"/>
      <c r="Y1467" s="708"/>
      <c r="Z1467" s="708"/>
      <c r="AA1467" s="708"/>
      <c r="AB1467" s="708"/>
      <c r="AC1467" s="708"/>
      <c r="AD1467" s="708"/>
      <c r="AE1467" s="708"/>
      <c r="AF1467" s="708"/>
      <c r="AG1467" s="708"/>
      <c r="AH1467" s="708"/>
      <c r="AI1467" s="708"/>
      <c r="AJ1467" s="708"/>
      <c r="AK1467" s="708"/>
      <c r="AL1467" s="708"/>
      <c r="AM1467" s="708"/>
      <c r="AN1467" s="708"/>
      <c r="AO1467" s="708"/>
      <c r="AP1467" s="708"/>
      <c r="AQ1467" s="708"/>
      <c r="AR1467" s="708"/>
      <c r="AS1467" s="708"/>
      <c r="AT1467" s="708"/>
      <c r="AU1467" s="708"/>
      <c r="AV1467" s="708"/>
      <c r="AW1467" s="708"/>
      <c r="AX1467" s="708"/>
      <c r="AY1467" s="708"/>
      <c r="AZ1467" s="708"/>
      <c r="BA1467" s="708"/>
      <c r="BB1467" s="708"/>
      <c r="BC1467" s="708"/>
      <c r="BD1467" s="708"/>
      <c r="BE1467" s="708"/>
      <c r="BF1467" s="708"/>
      <c r="BG1467" s="708"/>
      <c r="BH1467" s="708"/>
      <c r="BI1467" s="708"/>
      <c r="BJ1467" s="708"/>
      <c r="BK1467" s="708"/>
      <c r="BL1467" s="708"/>
      <c r="BM1467" s="708"/>
    </row>
    <row r="1468">
      <c r="A1468" s="704"/>
      <c r="B1468" s="708"/>
      <c r="C1468" s="765"/>
      <c r="D1468" s="708"/>
      <c r="E1468" s="708"/>
      <c r="F1468" s="708"/>
      <c r="G1468" s="708"/>
      <c r="H1468" s="708"/>
      <c r="I1468" s="708"/>
      <c r="J1468" s="708"/>
      <c r="K1468" s="708"/>
      <c r="L1468" s="708"/>
      <c r="M1468" s="708"/>
      <c r="N1468" s="708"/>
      <c r="O1468" s="708"/>
      <c r="P1468" s="708"/>
      <c r="Q1468" s="708"/>
      <c r="R1468" s="708"/>
      <c r="S1468" s="708"/>
      <c r="T1468" s="708"/>
      <c r="U1468" s="708"/>
      <c r="V1468" s="708"/>
      <c r="W1468" s="708"/>
      <c r="X1468" s="708"/>
      <c r="Y1468" s="708"/>
      <c r="Z1468" s="708"/>
      <c r="AA1468" s="708"/>
      <c r="AB1468" s="708"/>
      <c r="AC1468" s="708"/>
      <c r="AD1468" s="708"/>
      <c r="AE1468" s="708"/>
      <c r="AF1468" s="708"/>
      <c r="AG1468" s="708"/>
      <c r="AH1468" s="708"/>
      <c r="AI1468" s="708"/>
      <c r="AJ1468" s="708"/>
      <c r="AK1468" s="708"/>
      <c r="AL1468" s="708"/>
      <c r="AM1468" s="708"/>
      <c r="AN1468" s="708"/>
      <c r="AO1468" s="708"/>
      <c r="AP1468" s="708"/>
      <c r="AQ1468" s="708"/>
      <c r="AR1468" s="708"/>
      <c r="AS1468" s="708"/>
      <c r="AT1468" s="708"/>
      <c r="AU1468" s="708"/>
      <c r="AV1468" s="708"/>
      <c r="AW1468" s="708"/>
      <c r="AX1468" s="708"/>
      <c r="AY1468" s="708"/>
      <c r="AZ1468" s="708"/>
      <c r="BA1468" s="708"/>
      <c r="BB1468" s="708"/>
      <c r="BC1468" s="708"/>
      <c r="BD1468" s="708"/>
      <c r="BE1468" s="708"/>
      <c r="BF1468" s="708"/>
      <c r="BG1468" s="708"/>
      <c r="BH1468" s="708"/>
      <c r="BI1468" s="708"/>
      <c r="BJ1468" s="708"/>
      <c r="BK1468" s="708"/>
      <c r="BL1468" s="708"/>
      <c r="BM1468" s="708"/>
    </row>
    <row r="1469">
      <c r="A1469" s="704"/>
      <c r="B1469" s="708"/>
      <c r="C1469" s="765"/>
      <c r="D1469" s="708"/>
      <c r="E1469" s="708"/>
      <c r="F1469" s="708"/>
      <c r="G1469" s="708"/>
      <c r="H1469" s="708"/>
      <c r="I1469" s="708"/>
      <c r="J1469" s="708"/>
      <c r="K1469" s="708"/>
      <c r="L1469" s="708"/>
      <c r="M1469" s="708"/>
      <c r="N1469" s="708"/>
      <c r="O1469" s="708"/>
      <c r="P1469" s="708"/>
      <c r="Q1469" s="708"/>
      <c r="R1469" s="708"/>
      <c r="S1469" s="708"/>
      <c r="T1469" s="708"/>
      <c r="U1469" s="708"/>
      <c r="V1469" s="708"/>
      <c r="W1469" s="708"/>
      <c r="X1469" s="708"/>
      <c r="Y1469" s="708"/>
      <c r="Z1469" s="708"/>
      <c r="AA1469" s="708"/>
      <c r="AB1469" s="708"/>
      <c r="AC1469" s="708"/>
      <c r="AD1469" s="708"/>
      <c r="AE1469" s="708"/>
      <c r="AF1469" s="708"/>
      <c r="AG1469" s="708"/>
      <c r="AH1469" s="708"/>
      <c r="AI1469" s="708"/>
      <c r="AJ1469" s="708"/>
      <c r="AK1469" s="708"/>
      <c r="AL1469" s="708"/>
      <c r="AM1469" s="708"/>
      <c r="AN1469" s="708"/>
      <c r="AO1469" s="708"/>
      <c r="AP1469" s="708"/>
      <c r="AQ1469" s="708"/>
      <c r="AR1469" s="708"/>
      <c r="AS1469" s="708"/>
      <c r="AT1469" s="708"/>
      <c r="AU1469" s="708"/>
      <c r="AV1469" s="708"/>
      <c r="AW1469" s="708"/>
      <c r="AX1469" s="708"/>
      <c r="AY1469" s="708"/>
      <c r="AZ1469" s="708"/>
      <c r="BA1469" s="708"/>
      <c r="BB1469" s="708"/>
      <c r="BC1469" s="708"/>
      <c r="BD1469" s="708"/>
      <c r="BE1469" s="708"/>
      <c r="BF1469" s="708"/>
      <c r="BG1469" s="708"/>
      <c r="BH1469" s="708"/>
      <c r="BI1469" s="708"/>
      <c r="BJ1469" s="708"/>
      <c r="BK1469" s="708"/>
      <c r="BL1469" s="708"/>
      <c r="BM1469" s="708"/>
    </row>
    <row r="1470">
      <c r="A1470" s="704"/>
      <c r="B1470" s="708"/>
      <c r="C1470" s="765"/>
      <c r="D1470" s="708"/>
      <c r="E1470" s="708"/>
      <c r="F1470" s="708"/>
      <c r="G1470" s="708"/>
      <c r="H1470" s="708"/>
      <c r="I1470" s="708"/>
      <c r="J1470" s="708"/>
      <c r="K1470" s="708"/>
      <c r="L1470" s="708"/>
      <c r="M1470" s="708"/>
      <c r="N1470" s="708"/>
      <c r="O1470" s="708"/>
      <c r="P1470" s="708"/>
      <c r="Q1470" s="708"/>
      <c r="R1470" s="708"/>
      <c r="S1470" s="708"/>
      <c r="T1470" s="708"/>
      <c r="U1470" s="708"/>
      <c r="V1470" s="708"/>
      <c r="W1470" s="708"/>
      <c r="X1470" s="708"/>
      <c r="Y1470" s="708"/>
      <c r="Z1470" s="708"/>
      <c r="AA1470" s="708"/>
      <c r="AB1470" s="708"/>
      <c r="AC1470" s="708"/>
      <c r="AD1470" s="708"/>
      <c r="AE1470" s="708"/>
      <c r="AF1470" s="708"/>
      <c r="AG1470" s="708"/>
      <c r="AH1470" s="708"/>
      <c r="AI1470" s="708"/>
      <c r="AJ1470" s="708"/>
      <c r="AK1470" s="708"/>
      <c r="AL1470" s="708"/>
      <c r="AM1470" s="708"/>
      <c r="AN1470" s="708"/>
      <c r="AO1470" s="708"/>
      <c r="AP1470" s="708"/>
      <c r="AQ1470" s="708"/>
      <c r="AR1470" s="708"/>
      <c r="AS1470" s="708"/>
      <c r="AT1470" s="708"/>
      <c r="AU1470" s="708"/>
      <c r="AV1470" s="708"/>
      <c r="AW1470" s="708"/>
      <c r="AX1470" s="708"/>
      <c r="AY1470" s="708"/>
      <c r="AZ1470" s="708"/>
      <c r="BA1470" s="708"/>
      <c r="BB1470" s="708"/>
      <c r="BC1470" s="708"/>
      <c r="BD1470" s="708"/>
      <c r="BE1470" s="708"/>
      <c r="BF1470" s="708"/>
      <c r="BG1470" s="708"/>
      <c r="BH1470" s="708"/>
      <c r="BI1470" s="708"/>
      <c r="BJ1470" s="708"/>
      <c r="BK1470" s="708"/>
      <c r="BL1470" s="708"/>
      <c r="BM1470" s="708"/>
    </row>
    <row r="1471">
      <c r="A1471" s="704"/>
      <c r="B1471" s="708"/>
      <c r="C1471" s="765"/>
      <c r="D1471" s="708"/>
      <c r="E1471" s="708"/>
      <c r="F1471" s="708"/>
      <c r="G1471" s="708"/>
      <c r="H1471" s="708"/>
      <c r="I1471" s="708"/>
      <c r="J1471" s="708"/>
      <c r="K1471" s="708"/>
      <c r="L1471" s="708"/>
      <c r="M1471" s="708"/>
      <c r="N1471" s="708"/>
      <c r="O1471" s="708"/>
      <c r="P1471" s="708"/>
      <c r="Q1471" s="708"/>
      <c r="R1471" s="708"/>
      <c r="S1471" s="708"/>
      <c r="T1471" s="708"/>
      <c r="U1471" s="708"/>
      <c r="V1471" s="708"/>
      <c r="W1471" s="708"/>
      <c r="X1471" s="708"/>
      <c r="Y1471" s="708"/>
      <c r="Z1471" s="708"/>
      <c r="AA1471" s="708"/>
      <c r="AB1471" s="708"/>
      <c r="AC1471" s="708"/>
      <c r="AD1471" s="708"/>
      <c r="AE1471" s="708"/>
      <c r="AF1471" s="708"/>
      <c r="AG1471" s="708"/>
      <c r="AH1471" s="708"/>
      <c r="AI1471" s="708"/>
      <c r="AJ1471" s="708"/>
      <c r="AK1471" s="708"/>
      <c r="AL1471" s="708"/>
      <c r="AM1471" s="708"/>
      <c r="AN1471" s="708"/>
      <c r="AO1471" s="708"/>
      <c r="AP1471" s="708"/>
      <c r="AQ1471" s="708"/>
      <c r="AR1471" s="708"/>
      <c r="AS1471" s="708"/>
      <c r="AT1471" s="708"/>
      <c r="AU1471" s="708"/>
      <c r="AV1471" s="708"/>
      <c r="AW1471" s="708"/>
      <c r="AX1471" s="708"/>
      <c r="AY1471" s="708"/>
      <c r="AZ1471" s="708"/>
      <c r="BA1471" s="708"/>
      <c r="BB1471" s="708"/>
      <c r="BC1471" s="708"/>
      <c r="BD1471" s="708"/>
      <c r="BE1471" s="708"/>
      <c r="BF1471" s="708"/>
      <c r="BG1471" s="708"/>
      <c r="BH1471" s="708"/>
      <c r="BI1471" s="708"/>
      <c r="BJ1471" s="708"/>
      <c r="BK1471" s="708"/>
      <c r="BL1471" s="708"/>
      <c r="BM1471" s="708"/>
    </row>
    <row r="1472">
      <c r="A1472" s="704"/>
      <c r="B1472" s="708"/>
      <c r="C1472" s="765"/>
      <c r="D1472" s="708"/>
      <c r="E1472" s="708"/>
      <c r="F1472" s="708"/>
      <c r="G1472" s="708"/>
      <c r="H1472" s="708"/>
      <c r="I1472" s="708"/>
      <c r="J1472" s="708"/>
      <c r="K1472" s="708"/>
      <c r="L1472" s="708"/>
      <c r="M1472" s="708"/>
      <c r="N1472" s="708"/>
      <c r="O1472" s="708"/>
      <c r="P1472" s="708"/>
      <c r="Q1472" s="708"/>
      <c r="R1472" s="708"/>
      <c r="S1472" s="708"/>
      <c r="T1472" s="708"/>
      <c r="U1472" s="708"/>
      <c r="V1472" s="708"/>
      <c r="W1472" s="708"/>
      <c r="X1472" s="708"/>
      <c r="Y1472" s="708"/>
      <c r="Z1472" s="708"/>
      <c r="AA1472" s="708"/>
      <c r="AB1472" s="708"/>
      <c r="AC1472" s="708"/>
      <c r="AD1472" s="708"/>
      <c r="AE1472" s="708"/>
      <c r="AF1472" s="708"/>
      <c r="AG1472" s="708"/>
      <c r="AH1472" s="708"/>
      <c r="AI1472" s="708"/>
      <c r="AJ1472" s="708"/>
      <c r="AK1472" s="708"/>
      <c r="AL1472" s="708"/>
      <c r="AM1472" s="708"/>
      <c r="AN1472" s="708"/>
      <c r="AO1472" s="708"/>
      <c r="AP1472" s="708"/>
      <c r="AQ1472" s="708"/>
      <c r="AR1472" s="708"/>
      <c r="AS1472" s="708"/>
      <c r="AT1472" s="708"/>
      <c r="AU1472" s="708"/>
      <c r="AV1472" s="708"/>
      <c r="AW1472" s="708"/>
      <c r="AX1472" s="708"/>
      <c r="AY1472" s="708"/>
      <c r="AZ1472" s="708"/>
      <c r="BA1472" s="708"/>
      <c r="BB1472" s="708"/>
      <c r="BC1472" s="708"/>
      <c r="BD1472" s="708"/>
      <c r="BE1472" s="708"/>
      <c r="BF1472" s="708"/>
      <c r="BG1472" s="708"/>
      <c r="BH1472" s="708"/>
      <c r="BI1472" s="708"/>
      <c r="BJ1472" s="708"/>
      <c r="BK1472" s="708"/>
      <c r="BL1472" s="708"/>
      <c r="BM1472" s="708"/>
    </row>
    <row r="1473">
      <c r="A1473" s="704"/>
      <c r="B1473" s="708"/>
      <c r="C1473" s="765"/>
      <c r="D1473" s="708"/>
      <c r="E1473" s="708"/>
      <c r="F1473" s="708"/>
      <c r="G1473" s="708"/>
      <c r="H1473" s="708"/>
      <c r="I1473" s="708"/>
      <c r="J1473" s="708"/>
      <c r="K1473" s="708"/>
      <c r="L1473" s="708"/>
      <c r="M1473" s="708"/>
      <c r="N1473" s="708"/>
      <c r="O1473" s="708"/>
      <c r="P1473" s="708"/>
      <c r="Q1473" s="708"/>
      <c r="R1473" s="708"/>
      <c r="S1473" s="708"/>
      <c r="T1473" s="708"/>
      <c r="U1473" s="708"/>
      <c r="V1473" s="708"/>
      <c r="W1473" s="708"/>
      <c r="X1473" s="708"/>
      <c r="Y1473" s="708"/>
      <c r="Z1473" s="708"/>
      <c r="AA1473" s="708"/>
      <c r="AB1473" s="708"/>
      <c r="AC1473" s="708"/>
      <c r="AD1473" s="708"/>
      <c r="AE1473" s="708"/>
      <c r="AF1473" s="708"/>
      <c r="AG1473" s="708"/>
      <c r="AH1473" s="708"/>
      <c r="AI1473" s="708"/>
      <c r="AJ1473" s="708"/>
      <c r="AK1473" s="708"/>
      <c r="AL1473" s="708"/>
      <c r="AM1473" s="708"/>
      <c r="AN1473" s="708"/>
      <c r="AO1473" s="708"/>
      <c r="AP1473" s="708"/>
      <c r="AQ1473" s="708"/>
      <c r="AR1473" s="708"/>
      <c r="AS1473" s="708"/>
      <c r="AT1473" s="708"/>
      <c r="AU1473" s="708"/>
      <c r="AV1473" s="708"/>
      <c r="AW1473" s="708"/>
      <c r="AX1473" s="708"/>
      <c r="AY1473" s="708"/>
      <c r="AZ1473" s="708"/>
      <c r="BA1473" s="708"/>
      <c r="BB1473" s="708"/>
      <c r="BC1473" s="708"/>
      <c r="BD1473" s="708"/>
      <c r="BE1473" s="708"/>
      <c r="BF1473" s="708"/>
      <c r="BG1473" s="708"/>
      <c r="BH1473" s="708"/>
      <c r="BI1473" s="708"/>
      <c r="BJ1473" s="708"/>
      <c r="BK1473" s="708"/>
      <c r="BL1473" s="708"/>
      <c r="BM1473" s="708"/>
    </row>
    <row r="1474">
      <c r="A1474" s="704"/>
      <c r="B1474" s="708"/>
      <c r="C1474" s="765"/>
      <c r="D1474" s="708"/>
      <c r="E1474" s="708"/>
      <c r="F1474" s="708"/>
      <c r="G1474" s="708"/>
      <c r="H1474" s="708"/>
      <c r="I1474" s="708"/>
      <c r="J1474" s="708"/>
      <c r="K1474" s="708"/>
      <c r="L1474" s="708"/>
      <c r="M1474" s="708"/>
      <c r="N1474" s="708"/>
      <c r="O1474" s="708"/>
      <c r="P1474" s="708"/>
      <c r="Q1474" s="708"/>
      <c r="R1474" s="708"/>
      <c r="S1474" s="708"/>
      <c r="T1474" s="708"/>
      <c r="U1474" s="708"/>
      <c r="V1474" s="708"/>
      <c r="W1474" s="708"/>
      <c r="X1474" s="708"/>
      <c r="Y1474" s="708"/>
      <c r="Z1474" s="708"/>
      <c r="AA1474" s="708"/>
      <c r="AB1474" s="708"/>
      <c r="AC1474" s="708"/>
      <c r="AD1474" s="708"/>
      <c r="AE1474" s="708"/>
      <c r="AF1474" s="708"/>
      <c r="AG1474" s="708"/>
      <c r="AH1474" s="708"/>
      <c r="AI1474" s="708"/>
      <c r="AJ1474" s="708"/>
      <c r="AK1474" s="708"/>
      <c r="AL1474" s="708"/>
      <c r="AM1474" s="708"/>
      <c r="AN1474" s="708"/>
      <c r="AO1474" s="708"/>
      <c r="AP1474" s="708"/>
      <c r="AQ1474" s="708"/>
      <c r="AR1474" s="708"/>
      <c r="AS1474" s="708"/>
      <c r="AT1474" s="708"/>
      <c r="AU1474" s="708"/>
      <c r="AV1474" s="708"/>
      <c r="AW1474" s="708"/>
      <c r="AX1474" s="708"/>
      <c r="AY1474" s="708"/>
      <c r="AZ1474" s="708"/>
      <c r="BA1474" s="708"/>
      <c r="BB1474" s="708"/>
      <c r="BC1474" s="708"/>
      <c r="BD1474" s="708"/>
      <c r="BE1474" s="708"/>
      <c r="BF1474" s="708"/>
      <c r="BG1474" s="708"/>
      <c r="BH1474" s="708"/>
      <c r="BI1474" s="708"/>
      <c r="BJ1474" s="708"/>
      <c r="BK1474" s="708"/>
      <c r="BL1474" s="708"/>
      <c r="BM1474" s="708"/>
    </row>
    <row r="1475">
      <c r="A1475" s="704"/>
      <c r="B1475" s="708"/>
      <c r="C1475" s="765"/>
      <c r="D1475" s="708"/>
      <c r="E1475" s="708"/>
      <c r="F1475" s="708"/>
      <c r="G1475" s="708"/>
      <c r="H1475" s="708"/>
      <c r="I1475" s="708"/>
      <c r="J1475" s="708"/>
      <c r="K1475" s="708"/>
      <c r="L1475" s="708"/>
      <c r="M1475" s="708"/>
      <c r="N1475" s="708"/>
      <c r="O1475" s="708"/>
      <c r="P1475" s="708"/>
      <c r="Q1475" s="708"/>
      <c r="R1475" s="708"/>
      <c r="S1475" s="708"/>
      <c r="T1475" s="708"/>
      <c r="U1475" s="708"/>
      <c r="V1475" s="708"/>
      <c r="W1475" s="708"/>
      <c r="X1475" s="708"/>
      <c r="Y1475" s="708"/>
      <c r="Z1475" s="708"/>
      <c r="AA1475" s="708"/>
      <c r="AB1475" s="708"/>
      <c r="AC1475" s="708"/>
      <c r="AD1475" s="708"/>
      <c r="AE1475" s="708"/>
      <c r="AF1475" s="708"/>
      <c r="AG1475" s="708"/>
      <c r="AH1475" s="708"/>
      <c r="AI1475" s="708"/>
      <c r="AJ1475" s="708"/>
      <c r="AK1475" s="708"/>
      <c r="AL1475" s="708"/>
      <c r="AM1475" s="708"/>
      <c r="AN1475" s="708"/>
      <c r="AO1475" s="708"/>
      <c r="AP1475" s="708"/>
      <c r="AQ1475" s="708"/>
      <c r="AR1475" s="708"/>
      <c r="AS1475" s="708"/>
      <c r="AT1475" s="708"/>
      <c r="AU1475" s="708"/>
      <c r="AV1475" s="708"/>
      <c r="AW1475" s="708"/>
      <c r="AX1475" s="708"/>
      <c r="AY1475" s="708"/>
      <c r="AZ1475" s="708"/>
      <c r="BA1475" s="708"/>
      <c r="BB1475" s="708"/>
      <c r="BC1475" s="708"/>
      <c r="BD1475" s="708"/>
      <c r="BE1475" s="708"/>
      <c r="BF1475" s="708"/>
      <c r="BG1475" s="708"/>
      <c r="BH1475" s="708"/>
      <c r="BI1475" s="708"/>
      <c r="BJ1475" s="708"/>
      <c r="BK1475" s="708"/>
      <c r="BL1475" s="708"/>
      <c r="BM1475" s="708"/>
    </row>
    <row r="1476">
      <c r="A1476" s="704"/>
      <c r="B1476" s="708"/>
      <c r="C1476" s="765"/>
      <c r="D1476" s="708"/>
      <c r="E1476" s="708"/>
      <c r="F1476" s="708"/>
      <c r="G1476" s="708"/>
      <c r="H1476" s="708"/>
      <c r="I1476" s="708"/>
      <c r="J1476" s="708"/>
      <c r="K1476" s="708"/>
      <c r="L1476" s="708"/>
      <c r="M1476" s="708"/>
      <c r="N1476" s="708"/>
      <c r="O1476" s="708"/>
      <c r="P1476" s="708"/>
      <c r="Q1476" s="708"/>
      <c r="R1476" s="708"/>
      <c r="S1476" s="708"/>
      <c r="T1476" s="708"/>
      <c r="U1476" s="708"/>
      <c r="V1476" s="708"/>
      <c r="W1476" s="708"/>
      <c r="X1476" s="708"/>
      <c r="Y1476" s="708"/>
      <c r="Z1476" s="708"/>
      <c r="AA1476" s="708"/>
      <c r="AB1476" s="708"/>
      <c r="AC1476" s="708"/>
      <c r="AD1476" s="708"/>
      <c r="AE1476" s="708"/>
      <c r="AF1476" s="708"/>
      <c r="AG1476" s="708"/>
      <c r="AH1476" s="708"/>
      <c r="AI1476" s="708"/>
      <c r="AJ1476" s="708"/>
      <c r="AK1476" s="708"/>
      <c r="AL1476" s="708"/>
      <c r="AM1476" s="708"/>
      <c r="AN1476" s="708"/>
      <c r="AO1476" s="708"/>
      <c r="AP1476" s="708"/>
      <c r="AQ1476" s="708"/>
      <c r="AR1476" s="708"/>
      <c r="AS1476" s="708"/>
      <c r="AT1476" s="708"/>
      <c r="AU1476" s="708"/>
      <c r="AV1476" s="708"/>
      <c r="AW1476" s="708"/>
      <c r="AX1476" s="708"/>
      <c r="AY1476" s="708"/>
      <c r="AZ1476" s="708"/>
      <c r="BA1476" s="708"/>
      <c r="BB1476" s="708"/>
      <c r="BC1476" s="708"/>
      <c r="BD1476" s="708"/>
      <c r="BE1476" s="708"/>
      <c r="BF1476" s="708"/>
      <c r="BG1476" s="708"/>
      <c r="BH1476" s="708"/>
      <c r="BI1476" s="708"/>
      <c r="BJ1476" s="708"/>
      <c r="BK1476" s="708"/>
      <c r="BL1476" s="708"/>
      <c r="BM1476" s="708"/>
    </row>
    <row r="1477">
      <c r="A1477" s="704"/>
      <c r="B1477" s="708"/>
      <c r="C1477" s="765"/>
      <c r="D1477" s="708"/>
      <c r="E1477" s="708"/>
      <c r="F1477" s="708"/>
      <c r="G1477" s="708"/>
      <c r="H1477" s="708"/>
      <c r="I1477" s="708"/>
      <c r="J1477" s="708"/>
      <c r="K1477" s="708"/>
      <c r="L1477" s="708"/>
      <c r="M1477" s="708"/>
      <c r="N1477" s="708"/>
      <c r="O1477" s="708"/>
      <c r="P1477" s="708"/>
      <c r="Q1477" s="708"/>
      <c r="R1477" s="708"/>
      <c r="S1477" s="708"/>
      <c r="T1477" s="708"/>
      <c r="U1477" s="708"/>
      <c r="V1477" s="708"/>
      <c r="W1477" s="708"/>
      <c r="X1477" s="708"/>
      <c r="Y1477" s="708"/>
      <c r="Z1477" s="708"/>
      <c r="AA1477" s="708"/>
      <c r="AB1477" s="708"/>
      <c r="AC1477" s="708"/>
      <c r="AD1477" s="708"/>
      <c r="AE1477" s="708"/>
      <c r="AF1477" s="708"/>
      <c r="AG1477" s="708"/>
      <c r="AH1477" s="708"/>
      <c r="AI1477" s="708"/>
      <c r="AJ1477" s="708"/>
      <c r="AK1477" s="708"/>
      <c r="AL1477" s="708"/>
      <c r="AM1477" s="708"/>
      <c r="AN1477" s="708"/>
      <c r="AO1477" s="708"/>
      <c r="AP1477" s="708"/>
      <c r="AQ1477" s="708"/>
      <c r="AR1477" s="708"/>
      <c r="AS1477" s="708"/>
      <c r="AT1477" s="708"/>
      <c r="AU1477" s="708"/>
      <c r="AV1477" s="708"/>
      <c r="AW1477" s="708"/>
      <c r="AX1477" s="708"/>
      <c r="AY1477" s="708"/>
      <c r="AZ1477" s="708"/>
      <c r="BA1477" s="708"/>
      <c r="BB1477" s="708"/>
      <c r="BC1477" s="708"/>
      <c r="BD1477" s="708"/>
      <c r="BE1477" s="708"/>
      <c r="BF1477" s="708"/>
      <c r="BG1477" s="708"/>
      <c r="BH1477" s="708"/>
      <c r="BI1477" s="708"/>
      <c r="BJ1477" s="708"/>
      <c r="BK1477" s="708"/>
      <c r="BL1477" s="708"/>
      <c r="BM1477" s="708"/>
    </row>
    <row r="1478">
      <c r="A1478" s="704"/>
      <c r="B1478" s="708"/>
      <c r="C1478" s="765"/>
      <c r="D1478" s="708"/>
      <c r="E1478" s="708"/>
      <c r="F1478" s="708"/>
      <c r="G1478" s="708"/>
      <c r="H1478" s="708"/>
      <c r="I1478" s="708"/>
      <c r="J1478" s="708"/>
      <c r="K1478" s="708"/>
      <c r="L1478" s="708"/>
      <c r="M1478" s="708"/>
      <c r="N1478" s="708"/>
      <c r="O1478" s="708"/>
      <c r="P1478" s="708"/>
      <c r="Q1478" s="708"/>
      <c r="R1478" s="708"/>
      <c r="S1478" s="708"/>
      <c r="T1478" s="708"/>
      <c r="U1478" s="708"/>
      <c r="V1478" s="708"/>
      <c r="W1478" s="708"/>
      <c r="X1478" s="708"/>
      <c r="Y1478" s="708"/>
      <c r="Z1478" s="708"/>
      <c r="AA1478" s="708"/>
      <c r="AB1478" s="708"/>
      <c r="AC1478" s="708"/>
      <c r="AD1478" s="708"/>
      <c r="AE1478" s="708"/>
      <c r="AF1478" s="708"/>
      <c r="AG1478" s="708"/>
      <c r="AH1478" s="708"/>
      <c r="AI1478" s="708"/>
      <c r="AJ1478" s="708"/>
      <c r="AK1478" s="708"/>
      <c r="AL1478" s="708"/>
      <c r="AM1478" s="708"/>
      <c r="AN1478" s="708"/>
      <c r="AO1478" s="708"/>
      <c r="AP1478" s="708"/>
      <c r="AQ1478" s="708"/>
      <c r="AR1478" s="708"/>
      <c r="AS1478" s="708"/>
      <c r="AT1478" s="708"/>
      <c r="AU1478" s="708"/>
      <c r="AV1478" s="708"/>
      <c r="AW1478" s="708"/>
      <c r="AX1478" s="708"/>
      <c r="AY1478" s="708"/>
      <c r="AZ1478" s="708"/>
      <c r="BA1478" s="708"/>
      <c r="BB1478" s="708"/>
      <c r="BC1478" s="708"/>
      <c r="BD1478" s="708"/>
      <c r="BE1478" s="708"/>
      <c r="BF1478" s="708"/>
      <c r="BG1478" s="708"/>
      <c r="BH1478" s="708"/>
      <c r="BI1478" s="708"/>
      <c r="BJ1478" s="708"/>
      <c r="BK1478" s="708"/>
      <c r="BL1478" s="708"/>
      <c r="BM1478" s="708"/>
    </row>
    <row r="1479">
      <c r="A1479" s="704"/>
      <c r="B1479" s="708"/>
      <c r="C1479" s="765"/>
      <c r="D1479" s="708"/>
      <c r="E1479" s="708"/>
      <c r="F1479" s="708"/>
      <c r="G1479" s="708"/>
      <c r="H1479" s="708"/>
      <c r="I1479" s="708"/>
      <c r="J1479" s="708"/>
      <c r="K1479" s="708"/>
      <c r="L1479" s="708"/>
      <c r="M1479" s="708"/>
      <c r="N1479" s="708"/>
      <c r="O1479" s="708"/>
      <c r="P1479" s="708"/>
      <c r="Q1479" s="708"/>
      <c r="R1479" s="708"/>
      <c r="S1479" s="708"/>
      <c r="T1479" s="708"/>
      <c r="U1479" s="708"/>
      <c r="V1479" s="708"/>
      <c r="W1479" s="708"/>
      <c r="X1479" s="708"/>
      <c r="Y1479" s="708"/>
      <c r="Z1479" s="708"/>
      <c r="AA1479" s="708"/>
      <c r="AB1479" s="708"/>
      <c r="AC1479" s="708"/>
      <c r="AD1479" s="708"/>
      <c r="AE1479" s="708"/>
      <c r="AF1479" s="708"/>
      <c r="AG1479" s="708"/>
      <c r="AH1479" s="708"/>
      <c r="AI1479" s="708"/>
      <c r="AJ1479" s="708"/>
      <c r="AK1479" s="708"/>
      <c r="AL1479" s="708"/>
      <c r="AM1479" s="708"/>
      <c r="AN1479" s="708"/>
      <c r="AO1479" s="708"/>
      <c r="AP1479" s="708"/>
      <c r="AQ1479" s="708"/>
      <c r="AR1479" s="708"/>
      <c r="AS1479" s="708"/>
      <c r="AT1479" s="708"/>
      <c r="AU1479" s="708"/>
      <c r="AV1479" s="708"/>
      <c r="AW1479" s="708"/>
      <c r="AX1479" s="708"/>
      <c r="AY1479" s="708"/>
      <c r="AZ1479" s="708"/>
      <c r="BA1479" s="708"/>
      <c r="BB1479" s="708"/>
      <c r="BC1479" s="708"/>
      <c r="BD1479" s="708"/>
      <c r="BE1479" s="708"/>
      <c r="BF1479" s="708"/>
      <c r="BG1479" s="708"/>
      <c r="BH1479" s="708"/>
      <c r="BI1479" s="708"/>
      <c r="BJ1479" s="708"/>
      <c r="BK1479" s="708"/>
      <c r="BL1479" s="708"/>
      <c r="BM1479" s="708"/>
    </row>
    <row r="1480">
      <c r="A1480" s="704"/>
      <c r="B1480" s="708"/>
      <c r="C1480" s="765"/>
      <c r="D1480" s="708"/>
      <c r="E1480" s="708"/>
      <c r="F1480" s="708"/>
      <c r="G1480" s="708"/>
      <c r="H1480" s="708"/>
      <c r="I1480" s="708"/>
      <c r="J1480" s="708"/>
      <c r="K1480" s="708"/>
      <c r="L1480" s="708"/>
      <c r="M1480" s="708"/>
      <c r="N1480" s="708"/>
      <c r="O1480" s="708"/>
      <c r="P1480" s="708"/>
      <c r="Q1480" s="708"/>
      <c r="R1480" s="708"/>
      <c r="S1480" s="708"/>
      <c r="T1480" s="708"/>
      <c r="U1480" s="708"/>
      <c r="V1480" s="708"/>
      <c r="W1480" s="708"/>
      <c r="X1480" s="708"/>
      <c r="Y1480" s="708"/>
      <c r="Z1480" s="708"/>
      <c r="AA1480" s="708"/>
      <c r="AB1480" s="708"/>
      <c r="AC1480" s="708"/>
      <c r="AD1480" s="708"/>
      <c r="AE1480" s="708"/>
      <c r="AF1480" s="708"/>
      <c r="AG1480" s="708"/>
      <c r="AH1480" s="708"/>
      <c r="AI1480" s="708"/>
      <c r="AJ1480" s="708"/>
      <c r="AK1480" s="708"/>
      <c r="AL1480" s="708"/>
      <c r="AM1480" s="708"/>
      <c r="AN1480" s="708"/>
      <c r="AO1480" s="708"/>
      <c r="AP1480" s="708"/>
      <c r="AQ1480" s="708"/>
      <c r="AR1480" s="708"/>
      <c r="AS1480" s="708"/>
      <c r="AT1480" s="708"/>
      <c r="AU1480" s="708"/>
      <c r="AV1480" s="708"/>
      <c r="AW1480" s="708"/>
      <c r="AX1480" s="708"/>
      <c r="AY1480" s="708"/>
      <c r="AZ1480" s="708"/>
      <c r="BA1480" s="708"/>
      <c r="BB1480" s="708"/>
      <c r="BC1480" s="708"/>
      <c r="BD1480" s="708"/>
      <c r="BE1480" s="708"/>
      <c r="BF1480" s="708"/>
      <c r="BG1480" s="708"/>
      <c r="BH1480" s="708"/>
      <c r="BI1480" s="708"/>
      <c r="BJ1480" s="708"/>
      <c r="BK1480" s="708"/>
      <c r="BL1480" s="708"/>
      <c r="BM1480" s="708"/>
    </row>
    <row r="1481">
      <c r="A1481" s="704"/>
      <c r="B1481" s="708"/>
      <c r="C1481" s="765"/>
      <c r="D1481" s="708"/>
      <c r="E1481" s="708"/>
      <c r="F1481" s="708"/>
      <c r="G1481" s="708"/>
      <c r="H1481" s="708"/>
      <c r="I1481" s="708"/>
      <c r="J1481" s="708"/>
      <c r="K1481" s="708"/>
      <c r="L1481" s="708"/>
      <c r="M1481" s="708"/>
      <c r="N1481" s="708"/>
      <c r="O1481" s="708"/>
      <c r="P1481" s="708"/>
      <c r="Q1481" s="708"/>
      <c r="R1481" s="708"/>
      <c r="S1481" s="708"/>
      <c r="T1481" s="708"/>
      <c r="U1481" s="708"/>
      <c r="V1481" s="708"/>
      <c r="W1481" s="708"/>
      <c r="X1481" s="708"/>
      <c r="Y1481" s="708"/>
      <c r="Z1481" s="708"/>
      <c r="AA1481" s="708"/>
      <c r="AB1481" s="708"/>
      <c r="AC1481" s="708"/>
      <c r="AD1481" s="708"/>
      <c r="AE1481" s="708"/>
      <c r="AF1481" s="708"/>
      <c r="AG1481" s="708"/>
      <c r="AH1481" s="708"/>
      <c r="AI1481" s="708"/>
      <c r="AJ1481" s="708"/>
      <c r="AK1481" s="708"/>
      <c r="AL1481" s="708"/>
      <c r="AM1481" s="708"/>
      <c r="AN1481" s="708"/>
      <c r="AO1481" s="708"/>
      <c r="AP1481" s="708"/>
      <c r="AQ1481" s="708"/>
      <c r="AR1481" s="708"/>
      <c r="AS1481" s="708"/>
      <c r="AT1481" s="708"/>
      <c r="AU1481" s="708"/>
      <c r="AV1481" s="708"/>
      <c r="AW1481" s="708"/>
      <c r="AX1481" s="708"/>
      <c r="AY1481" s="708"/>
      <c r="AZ1481" s="708"/>
      <c r="BA1481" s="708"/>
      <c r="BB1481" s="708"/>
      <c r="BC1481" s="708"/>
      <c r="BD1481" s="708"/>
      <c r="BE1481" s="708"/>
      <c r="BF1481" s="708"/>
      <c r="BG1481" s="708"/>
      <c r="BH1481" s="708"/>
      <c r="BI1481" s="708"/>
      <c r="BJ1481" s="708"/>
      <c r="BK1481" s="708"/>
      <c r="BL1481" s="708"/>
      <c r="BM1481" s="708"/>
    </row>
    <row r="1482">
      <c r="A1482" s="704"/>
      <c r="B1482" s="708"/>
      <c r="C1482" s="765"/>
      <c r="D1482" s="708"/>
      <c r="E1482" s="708"/>
      <c r="F1482" s="708"/>
      <c r="G1482" s="708"/>
      <c r="H1482" s="708"/>
      <c r="I1482" s="708"/>
      <c r="J1482" s="708"/>
      <c r="K1482" s="708"/>
      <c r="L1482" s="708"/>
      <c r="M1482" s="708"/>
      <c r="N1482" s="708"/>
      <c r="O1482" s="708"/>
      <c r="P1482" s="708"/>
      <c r="Q1482" s="708"/>
      <c r="R1482" s="708"/>
      <c r="S1482" s="708"/>
      <c r="T1482" s="708"/>
      <c r="U1482" s="708"/>
      <c r="V1482" s="708"/>
      <c r="W1482" s="708"/>
      <c r="X1482" s="708"/>
      <c r="Y1482" s="708"/>
      <c r="Z1482" s="708"/>
      <c r="AA1482" s="708"/>
      <c r="AB1482" s="708"/>
      <c r="AC1482" s="708"/>
      <c r="AD1482" s="708"/>
      <c r="AE1482" s="708"/>
      <c r="AF1482" s="708"/>
      <c r="AG1482" s="708"/>
      <c r="AH1482" s="708"/>
      <c r="AI1482" s="708"/>
      <c r="AJ1482" s="708"/>
      <c r="AK1482" s="708"/>
      <c r="AL1482" s="708"/>
      <c r="AM1482" s="708"/>
      <c r="AN1482" s="708"/>
      <c r="AO1482" s="708"/>
      <c r="AP1482" s="708"/>
      <c r="AQ1482" s="708"/>
      <c r="AR1482" s="708"/>
      <c r="AS1482" s="708"/>
      <c r="AT1482" s="708"/>
      <c r="AU1482" s="708"/>
      <c r="AV1482" s="708"/>
      <c r="AW1482" s="708"/>
      <c r="AX1482" s="708"/>
      <c r="AY1482" s="708"/>
      <c r="AZ1482" s="708"/>
      <c r="BA1482" s="708"/>
      <c r="BB1482" s="708"/>
      <c r="BC1482" s="708"/>
      <c r="BD1482" s="708"/>
      <c r="BE1482" s="708"/>
      <c r="BF1482" s="708"/>
      <c r="BG1482" s="708"/>
      <c r="BH1482" s="708"/>
      <c r="BI1482" s="708"/>
      <c r="BJ1482" s="708"/>
      <c r="BK1482" s="708"/>
      <c r="BL1482" s="708"/>
      <c r="BM1482" s="708"/>
    </row>
    <row r="1483">
      <c r="A1483" s="704"/>
      <c r="B1483" s="708"/>
      <c r="C1483" s="765"/>
      <c r="D1483" s="708"/>
      <c r="E1483" s="708"/>
      <c r="F1483" s="708"/>
      <c r="G1483" s="708"/>
      <c r="H1483" s="708"/>
      <c r="I1483" s="708"/>
      <c r="J1483" s="708"/>
      <c r="K1483" s="708"/>
      <c r="L1483" s="708"/>
      <c r="M1483" s="708"/>
      <c r="N1483" s="708"/>
      <c r="O1483" s="708"/>
      <c r="P1483" s="708"/>
      <c r="Q1483" s="708"/>
      <c r="R1483" s="708"/>
      <c r="S1483" s="708"/>
      <c r="T1483" s="708"/>
      <c r="U1483" s="708"/>
      <c r="V1483" s="708"/>
      <c r="W1483" s="708"/>
      <c r="X1483" s="708"/>
      <c r="Y1483" s="708"/>
      <c r="Z1483" s="708"/>
      <c r="AA1483" s="708"/>
      <c r="AB1483" s="708"/>
      <c r="AC1483" s="708"/>
      <c r="AD1483" s="708"/>
      <c r="AE1483" s="708"/>
      <c r="AF1483" s="708"/>
      <c r="AG1483" s="708"/>
      <c r="AH1483" s="708"/>
      <c r="AI1483" s="708"/>
      <c r="AJ1483" s="708"/>
      <c r="AK1483" s="708"/>
      <c r="AL1483" s="708"/>
      <c r="AM1483" s="708"/>
      <c r="AN1483" s="708"/>
      <c r="AO1483" s="708"/>
      <c r="AP1483" s="708"/>
      <c r="AQ1483" s="708"/>
      <c r="AR1483" s="708"/>
      <c r="AS1483" s="708"/>
      <c r="AT1483" s="708"/>
      <c r="AU1483" s="708"/>
      <c r="AV1483" s="708"/>
      <c r="AW1483" s="708"/>
      <c r="AX1483" s="708"/>
      <c r="AY1483" s="708"/>
      <c r="AZ1483" s="708"/>
      <c r="BA1483" s="708"/>
      <c r="BB1483" s="708"/>
      <c r="BC1483" s="708"/>
      <c r="BD1483" s="708"/>
      <c r="BE1483" s="708"/>
      <c r="BF1483" s="708"/>
      <c r="BG1483" s="708"/>
      <c r="BH1483" s="708"/>
      <c r="BI1483" s="708"/>
      <c r="BJ1483" s="708"/>
      <c r="BK1483" s="708"/>
      <c r="BL1483" s="708"/>
      <c r="BM1483" s="708"/>
    </row>
    <row r="1484">
      <c r="A1484" s="704"/>
      <c r="B1484" s="708"/>
      <c r="C1484" s="765"/>
      <c r="D1484" s="708"/>
      <c r="E1484" s="708"/>
      <c r="F1484" s="708"/>
      <c r="G1484" s="708"/>
      <c r="H1484" s="708"/>
      <c r="I1484" s="708"/>
      <c r="J1484" s="708"/>
      <c r="K1484" s="708"/>
      <c r="L1484" s="708"/>
      <c r="M1484" s="708"/>
      <c r="N1484" s="708"/>
      <c r="O1484" s="708"/>
      <c r="P1484" s="708"/>
      <c r="Q1484" s="708"/>
      <c r="R1484" s="708"/>
      <c r="S1484" s="708"/>
      <c r="T1484" s="708"/>
      <c r="U1484" s="708"/>
      <c r="V1484" s="708"/>
      <c r="W1484" s="708"/>
      <c r="X1484" s="708"/>
      <c r="Y1484" s="708"/>
      <c r="Z1484" s="708"/>
      <c r="AA1484" s="708"/>
      <c r="AB1484" s="708"/>
      <c r="AC1484" s="708"/>
      <c r="AD1484" s="708"/>
      <c r="AE1484" s="708"/>
      <c r="AF1484" s="708"/>
      <c r="AG1484" s="708"/>
      <c r="AH1484" s="708"/>
      <c r="AI1484" s="708"/>
      <c r="AJ1484" s="708"/>
      <c r="AK1484" s="708"/>
      <c r="AL1484" s="708"/>
      <c r="AM1484" s="708"/>
      <c r="AN1484" s="708"/>
      <c r="AO1484" s="708"/>
      <c r="AP1484" s="708"/>
      <c r="AQ1484" s="708"/>
      <c r="AR1484" s="708"/>
      <c r="AS1484" s="708"/>
      <c r="AT1484" s="708"/>
      <c r="AU1484" s="708"/>
      <c r="AV1484" s="708"/>
      <c r="AW1484" s="708"/>
      <c r="AX1484" s="708"/>
      <c r="AY1484" s="708"/>
      <c r="AZ1484" s="708"/>
      <c r="BA1484" s="708"/>
      <c r="BB1484" s="708"/>
      <c r="BC1484" s="708"/>
      <c r="BD1484" s="708"/>
      <c r="BE1484" s="708"/>
      <c r="BF1484" s="708"/>
      <c r="BG1484" s="708"/>
      <c r="BH1484" s="708"/>
      <c r="BI1484" s="708"/>
      <c r="BJ1484" s="708"/>
      <c r="BK1484" s="708"/>
      <c r="BL1484" s="708"/>
      <c r="BM1484" s="708"/>
    </row>
    <row r="1485">
      <c r="A1485" s="704"/>
      <c r="B1485" s="708"/>
      <c r="C1485" s="765"/>
      <c r="D1485" s="708"/>
      <c r="E1485" s="708"/>
      <c r="F1485" s="708"/>
      <c r="G1485" s="708"/>
      <c r="H1485" s="708"/>
      <c r="I1485" s="708"/>
      <c r="J1485" s="708"/>
      <c r="K1485" s="708"/>
      <c r="L1485" s="708"/>
      <c r="M1485" s="708"/>
      <c r="N1485" s="708"/>
      <c r="O1485" s="708"/>
      <c r="P1485" s="708"/>
      <c r="Q1485" s="708"/>
      <c r="R1485" s="708"/>
      <c r="S1485" s="708"/>
      <c r="T1485" s="708"/>
      <c r="U1485" s="708"/>
      <c r="V1485" s="708"/>
      <c r="W1485" s="708"/>
      <c r="X1485" s="708"/>
      <c r="Y1485" s="708"/>
      <c r="Z1485" s="708"/>
      <c r="AA1485" s="708"/>
      <c r="AB1485" s="708"/>
      <c r="AC1485" s="708"/>
      <c r="AD1485" s="708"/>
      <c r="AE1485" s="708"/>
      <c r="AF1485" s="708"/>
      <c r="AG1485" s="708"/>
      <c r="AH1485" s="708"/>
      <c r="AI1485" s="708"/>
      <c r="AJ1485" s="708"/>
      <c r="AK1485" s="708"/>
      <c r="AL1485" s="708"/>
      <c r="AM1485" s="708"/>
      <c r="AN1485" s="708"/>
      <c r="AO1485" s="708"/>
      <c r="AP1485" s="708"/>
      <c r="AQ1485" s="708"/>
      <c r="AR1485" s="708"/>
      <c r="AS1485" s="708"/>
      <c r="AT1485" s="708"/>
      <c r="AU1485" s="708"/>
      <c r="AV1485" s="708"/>
      <c r="AW1485" s="708"/>
      <c r="AX1485" s="708"/>
      <c r="AY1485" s="708"/>
      <c r="AZ1485" s="708"/>
      <c r="BA1485" s="708"/>
      <c r="BB1485" s="708"/>
      <c r="BC1485" s="708"/>
      <c r="BD1485" s="708"/>
      <c r="BE1485" s="708"/>
      <c r="BF1485" s="708"/>
      <c r="BG1485" s="708"/>
      <c r="BH1485" s="708"/>
      <c r="BI1485" s="708"/>
      <c r="BJ1485" s="708"/>
      <c r="BK1485" s="708"/>
      <c r="BL1485" s="708"/>
      <c r="BM1485" s="708"/>
    </row>
    <row r="1486">
      <c r="A1486" s="704"/>
      <c r="B1486" s="708"/>
      <c r="C1486" s="765"/>
      <c r="D1486" s="708"/>
      <c r="E1486" s="708"/>
      <c r="F1486" s="708"/>
      <c r="G1486" s="708"/>
      <c r="H1486" s="708"/>
      <c r="I1486" s="708"/>
      <c r="J1486" s="708"/>
      <c r="K1486" s="708"/>
      <c r="L1486" s="708"/>
      <c r="M1486" s="708"/>
      <c r="N1486" s="708"/>
      <c r="O1486" s="708"/>
      <c r="P1486" s="708"/>
      <c r="Q1486" s="708"/>
      <c r="R1486" s="708"/>
      <c r="S1486" s="708"/>
      <c r="T1486" s="708"/>
      <c r="U1486" s="708"/>
      <c r="V1486" s="708"/>
      <c r="W1486" s="708"/>
      <c r="X1486" s="708"/>
      <c r="Y1486" s="708"/>
      <c r="Z1486" s="708"/>
      <c r="AA1486" s="708"/>
      <c r="AB1486" s="708"/>
      <c r="AC1486" s="708"/>
      <c r="AD1486" s="708"/>
      <c r="AE1486" s="708"/>
      <c r="AF1486" s="708"/>
      <c r="AG1486" s="708"/>
      <c r="AH1486" s="708"/>
      <c r="AI1486" s="708"/>
      <c r="AJ1486" s="708"/>
      <c r="AK1486" s="708"/>
      <c r="AL1486" s="708"/>
      <c r="AM1486" s="708"/>
      <c r="AN1486" s="708"/>
      <c r="AO1486" s="708"/>
      <c r="AP1486" s="708"/>
      <c r="AQ1486" s="708"/>
      <c r="AR1486" s="708"/>
      <c r="AS1486" s="708"/>
      <c r="AT1486" s="708"/>
      <c r="AU1486" s="708"/>
      <c r="AV1486" s="708"/>
      <c r="AW1486" s="708"/>
      <c r="AX1486" s="708"/>
      <c r="AY1486" s="708"/>
      <c r="AZ1486" s="708"/>
      <c r="BA1486" s="708"/>
      <c r="BB1486" s="708"/>
      <c r="BC1486" s="708"/>
      <c r="BD1486" s="708"/>
      <c r="BE1486" s="708"/>
      <c r="BF1486" s="708"/>
      <c r="BG1486" s="708"/>
      <c r="BH1486" s="708"/>
      <c r="BI1486" s="708"/>
      <c r="BJ1486" s="708"/>
      <c r="BK1486" s="708"/>
      <c r="BL1486" s="708"/>
      <c r="BM1486" s="708"/>
    </row>
    <row r="1487">
      <c r="A1487" s="704"/>
      <c r="B1487" s="708"/>
      <c r="C1487" s="765"/>
      <c r="D1487" s="708"/>
      <c r="E1487" s="708"/>
      <c r="F1487" s="708"/>
      <c r="G1487" s="708"/>
      <c r="H1487" s="708"/>
      <c r="I1487" s="708"/>
      <c r="J1487" s="708"/>
      <c r="K1487" s="708"/>
      <c r="L1487" s="708"/>
      <c r="M1487" s="708"/>
      <c r="N1487" s="708"/>
      <c r="O1487" s="708"/>
      <c r="P1487" s="708"/>
      <c r="Q1487" s="708"/>
      <c r="R1487" s="708"/>
      <c r="S1487" s="708"/>
      <c r="T1487" s="708"/>
      <c r="U1487" s="708"/>
      <c r="V1487" s="708"/>
      <c r="W1487" s="708"/>
      <c r="X1487" s="708"/>
      <c r="Y1487" s="708"/>
      <c r="Z1487" s="708"/>
      <c r="AA1487" s="708"/>
      <c r="AB1487" s="708"/>
      <c r="AC1487" s="708"/>
      <c r="AD1487" s="708"/>
      <c r="AE1487" s="708"/>
      <c r="AF1487" s="708"/>
      <c r="AG1487" s="708"/>
      <c r="AH1487" s="708"/>
      <c r="AI1487" s="708"/>
      <c r="AJ1487" s="708"/>
      <c r="AK1487" s="708"/>
      <c r="AL1487" s="708"/>
      <c r="AM1487" s="708"/>
      <c r="AN1487" s="708"/>
      <c r="AO1487" s="708"/>
      <c r="AP1487" s="708"/>
      <c r="AQ1487" s="708"/>
      <c r="AR1487" s="708"/>
      <c r="AS1487" s="708"/>
      <c r="AT1487" s="708"/>
      <c r="AU1487" s="708"/>
      <c r="AV1487" s="708"/>
      <c r="AW1487" s="708"/>
      <c r="AX1487" s="708"/>
      <c r="AY1487" s="708"/>
      <c r="AZ1487" s="708"/>
      <c r="BA1487" s="708"/>
      <c r="BB1487" s="708"/>
      <c r="BC1487" s="708"/>
      <c r="BD1487" s="708"/>
      <c r="BE1487" s="708"/>
      <c r="BF1487" s="708"/>
      <c r="BG1487" s="708"/>
      <c r="BH1487" s="708"/>
      <c r="BI1487" s="708"/>
      <c r="BJ1487" s="708"/>
      <c r="BK1487" s="708"/>
      <c r="BL1487" s="708"/>
      <c r="BM1487" s="708"/>
    </row>
    <row r="1488">
      <c r="A1488" s="704"/>
      <c r="B1488" s="708"/>
      <c r="C1488" s="765"/>
      <c r="D1488" s="708"/>
      <c r="E1488" s="708"/>
      <c r="F1488" s="708"/>
      <c r="G1488" s="708"/>
      <c r="H1488" s="708"/>
      <c r="I1488" s="708"/>
      <c r="J1488" s="708"/>
      <c r="K1488" s="708"/>
      <c r="L1488" s="708"/>
      <c r="M1488" s="708"/>
      <c r="N1488" s="708"/>
      <c r="O1488" s="708"/>
      <c r="P1488" s="708"/>
      <c r="Q1488" s="708"/>
      <c r="R1488" s="708"/>
      <c r="S1488" s="708"/>
      <c r="T1488" s="708"/>
      <c r="U1488" s="708"/>
      <c r="V1488" s="708"/>
      <c r="W1488" s="708"/>
      <c r="X1488" s="708"/>
      <c r="Y1488" s="708"/>
      <c r="Z1488" s="708"/>
      <c r="AA1488" s="708"/>
      <c r="AB1488" s="708"/>
      <c r="AC1488" s="708"/>
      <c r="AD1488" s="708"/>
      <c r="AE1488" s="708"/>
      <c r="AF1488" s="708"/>
      <c r="AG1488" s="708"/>
      <c r="AH1488" s="708"/>
      <c r="AI1488" s="708"/>
      <c r="AJ1488" s="708"/>
      <c r="AK1488" s="708"/>
      <c r="AL1488" s="708"/>
      <c r="AM1488" s="708"/>
      <c r="AN1488" s="708"/>
      <c r="AO1488" s="708"/>
      <c r="AP1488" s="708"/>
      <c r="AQ1488" s="708"/>
      <c r="AR1488" s="708"/>
      <c r="AS1488" s="708"/>
      <c r="AT1488" s="708"/>
      <c r="AU1488" s="708"/>
      <c r="AV1488" s="708"/>
      <c r="AW1488" s="708"/>
      <c r="AX1488" s="708"/>
      <c r="AY1488" s="708"/>
      <c r="AZ1488" s="708"/>
      <c r="BA1488" s="708"/>
      <c r="BB1488" s="708"/>
      <c r="BC1488" s="708"/>
      <c r="BD1488" s="708"/>
      <c r="BE1488" s="708"/>
      <c r="BF1488" s="708"/>
      <c r="BG1488" s="708"/>
      <c r="BH1488" s="708"/>
      <c r="BI1488" s="708"/>
      <c r="BJ1488" s="708"/>
      <c r="BK1488" s="708"/>
      <c r="BL1488" s="708"/>
      <c r="BM1488" s="708"/>
    </row>
    <row r="1489">
      <c r="A1489" s="704"/>
      <c r="B1489" s="708"/>
      <c r="C1489" s="765"/>
      <c r="D1489" s="708"/>
      <c r="E1489" s="708"/>
      <c r="F1489" s="708"/>
      <c r="G1489" s="708"/>
      <c r="H1489" s="708"/>
      <c r="I1489" s="708"/>
      <c r="J1489" s="708"/>
      <c r="K1489" s="708"/>
      <c r="L1489" s="708"/>
      <c r="M1489" s="708"/>
      <c r="N1489" s="708"/>
      <c r="O1489" s="708"/>
      <c r="P1489" s="708"/>
      <c r="Q1489" s="708"/>
      <c r="R1489" s="708"/>
      <c r="S1489" s="708"/>
      <c r="T1489" s="708"/>
      <c r="U1489" s="708"/>
      <c r="V1489" s="708"/>
      <c r="W1489" s="708"/>
      <c r="X1489" s="708"/>
      <c r="Y1489" s="708"/>
      <c r="Z1489" s="708"/>
      <c r="AA1489" s="708"/>
      <c r="AB1489" s="708"/>
      <c r="AC1489" s="708"/>
      <c r="AD1489" s="708"/>
      <c r="AE1489" s="708"/>
      <c r="AF1489" s="708"/>
      <c r="AG1489" s="708"/>
      <c r="AH1489" s="708"/>
      <c r="AI1489" s="708"/>
      <c r="AJ1489" s="708"/>
      <c r="AK1489" s="708"/>
      <c r="AL1489" s="708"/>
      <c r="AM1489" s="708"/>
      <c r="AN1489" s="708"/>
      <c r="AO1489" s="708"/>
      <c r="AP1489" s="708"/>
      <c r="AQ1489" s="708"/>
      <c r="AR1489" s="708"/>
      <c r="AS1489" s="708"/>
      <c r="AT1489" s="708"/>
      <c r="AU1489" s="708"/>
      <c r="AV1489" s="708"/>
      <c r="AW1489" s="708"/>
      <c r="AX1489" s="708"/>
      <c r="AY1489" s="708"/>
      <c r="AZ1489" s="708"/>
      <c r="BA1489" s="708"/>
      <c r="BB1489" s="708"/>
      <c r="BC1489" s="708"/>
      <c r="BD1489" s="708"/>
      <c r="BE1489" s="708"/>
      <c r="BF1489" s="708"/>
      <c r="BG1489" s="708"/>
      <c r="BH1489" s="708"/>
      <c r="BI1489" s="708"/>
      <c r="BJ1489" s="708"/>
      <c r="BK1489" s="708"/>
      <c r="BL1489" s="708"/>
      <c r="BM1489" s="708"/>
    </row>
    <row r="1490">
      <c r="A1490" s="704"/>
      <c r="B1490" s="708"/>
      <c r="C1490" s="765"/>
      <c r="D1490" s="708"/>
      <c r="E1490" s="708"/>
      <c r="F1490" s="708"/>
      <c r="G1490" s="708"/>
      <c r="H1490" s="708"/>
      <c r="I1490" s="708"/>
      <c r="J1490" s="708"/>
      <c r="K1490" s="708"/>
      <c r="L1490" s="708"/>
      <c r="M1490" s="708"/>
      <c r="N1490" s="708"/>
      <c r="O1490" s="708"/>
      <c r="P1490" s="708"/>
      <c r="Q1490" s="708"/>
      <c r="R1490" s="708"/>
      <c r="S1490" s="708"/>
      <c r="T1490" s="708"/>
      <c r="U1490" s="708"/>
      <c r="V1490" s="708"/>
      <c r="W1490" s="708"/>
      <c r="X1490" s="708"/>
      <c r="Y1490" s="708"/>
      <c r="Z1490" s="708"/>
      <c r="AA1490" s="708"/>
      <c r="AB1490" s="708"/>
      <c r="AC1490" s="708"/>
      <c r="AD1490" s="708"/>
      <c r="AE1490" s="708"/>
      <c r="AF1490" s="708"/>
      <c r="AG1490" s="708"/>
      <c r="AH1490" s="708"/>
      <c r="AI1490" s="708"/>
      <c r="AJ1490" s="708"/>
      <c r="AK1490" s="708"/>
      <c r="AL1490" s="708"/>
      <c r="AM1490" s="708"/>
      <c r="AN1490" s="708"/>
      <c r="AO1490" s="708"/>
      <c r="AP1490" s="708"/>
      <c r="AQ1490" s="708"/>
      <c r="AR1490" s="708"/>
      <c r="AS1490" s="708"/>
      <c r="AT1490" s="708"/>
      <c r="AU1490" s="708"/>
      <c r="AV1490" s="708"/>
      <c r="AW1490" s="708"/>
      <c r="AX1490" s="708"/>
      <c r="AY1490" s="708"/>
      <c r="AZ1490" s="708"/>
      <c r="BA1490" s="708"/>
      <c r="BB1490" s="708"/>
      <c r="BC1490" s="708"/>
      <c r="BD1490" s="708"/>
      <c r="BE1490" s="708"/>
      <c r="BF1490" s="708"/>
      <c r="BG1490" s="708"/>
      <c r="BH1490" s="708"/>
      <c r="BI1490" s="708"/>
      <c r="BJ1490" s="708"/>
      <c r="BK1490" s="708"/>
      <c r="BL1490" s="708"/>
      <c r="BM1490" s="708"/>
    </row>
    <row r="1491">
      <c r="A1491" s="704"/>
      <c r="B1491" s="708"/>
      <c r="C1491" s="765"/>
      <c r="D1491" s="708"/>
      <c r="E1491" s="708"/>
      <c r="F1491" s="708"/>
      <c r="G1491" s="708"/>
      <c r="H1491" s="708"/>
      <c r="I1491" s="708"/>
      <c r="J1491" s="708"/>
      <c r="K1491" s="708"/>
      <c r="L1491" s="708"/>
      <c r="M1491" s="708"/>
      <c r="N1491" s="708"/>
      <c r="O1491" s="708"/>
      <c r="P1491" s="708"/>
      <c r="Q1491" s="708"/>
      <c r="R1491" s="708"/>
      <c r="S1491" s="708"/>
      <c r="T1491" s="708"/>
      <c r="U1491" s="708"/>
      <c r="V1491" s="708"/>
      <c r="W1491" s="708"/>
      <c r="X1491" s="708"/>
      <c r="Y1491" s="708"/>
      <c r="Z1491" s="708"/>
      <c r="AA1491" s="708"/>
      <c r="AB1491" s="708"/>
      <c r="AC1491" s="708"/>
      <c r="AD1491" s="708"/>
      <c r="AE1491" s="708"/>
      <c r="AF1491" s="708"/>
      <c r="AG1491" s="708"/>
      <c r="AH1491" s="708"/>
      <c r="AI1491" s="708"/>
      <c r="AJ1491" s="708"/>
      <c r="AK1491" s="708"/>
      <c r="AL1491" s="708"/>
      <c r="AM1491" s="708"/>
      <c r="AN1491" s="708"/>
      <c r="AO1491" s="708"/>
      <c r="AP1491" s="708"/>
      <c r="AQ1491" s="708"/>
      <c r="AR1491" s="708"/>
      <c r="AS1491" s="708"/>
      <c r="AT1491" s="708"/>
      <c r="AU1491" s="708"/>
      <c r="AV1491" s="708"/>
      <c r="AW1491" s="708"/>
      <c r="AX1491" s="708"/>
      <c r="AY1491" s="708"/>
      <c r="AZ1491" s="708"/>
      <c r="BA1491" s="708"/>
      <c r="BB1491" s="708"/>
      <c r="BC1491" s="708"/>
      <c r="BD1491" s="708"/>
      <c r="BE1491" s="708"/>
      <c r="BF1491" s="708"/>
      <c r="BG1491" s="708"/>
      <c r="BH1491" s="708"/>
      <c r="BI1491" s="708"/>
      <c r="BJ1491" s="708"/>
      <c r="BK1491" s="708"/>
      <c r="BL1491" s="708"/>
      <c r="BM1491" s="708"/>
    </row>
    <row r="1492">
      <c r="A1492" s="704"/>
      <c r="B1492" s="708"/>
      <c r="C1492" s="765"/>
      <c r="D1492" s="708"/>
      <c r="E1492" s="708"/>
      <c r="F1492" s="708"/>
      <c r="G1492" s="708"/>
      <c r="H1492" s="708"/>
      <c r="I1492" s="708"/>
      <c r="J1492" s="708"/>
      <c r="K1492" s="708"/>
      <c r="L1492" s="708"/>
      <c r="M1492" s="708"/>
      <c r="N1492" s="708"/>
      <c r="O1492" s="708"/>
      <c r="P1492" s="708"/>
      <c r="Q1492" s="708"/>
      <c r="R1492" s="708"/>
      <c r="S1492" s="708"/>
      <c r="T1492" s="708"/>
      <c r="U1492" s="708"/>
      <c r="V1492" s="708"/>
      <c r="W1492" s="708"/>
      <c r="X1492" s="708"/>
      <c r="Y1492" s="708"/>
      <c r="Z1492" s="708"/>
      <c r="AA1492" s="708"/>
      <c r="AB1492" s="708"/>
      <c r="AC1492" s="708"/>
      <c r="AD1492" s="708"/>
      <c r="AE1492" s="708"/>
      <c r="AF1492" s="708"/>
      <c r="AG1492" s="708"/>
      <c r="AH1492" s="708"/>
      <c r="AI1492" s="708"/>
      <c r="AJ1492" s="708"/>
      <c r="AK1492" s="708"/>
      <c r="AL1492" s="708"/>
      <c r="AM1492" s="708"/>
      <c r="AN1492" s="708"/>
      <c r="AO1492" s="708"/>
      <c r="AP1492" s="708"/>
      <c r="AQ1492" s="708"/>
      <c r="AR1492" s="708"/>
      <c r="AS1492" s="708"/>
      <c r="AT1492" s="708"/>
      <c r="AU1492" s="708"/>
      <c r="AV1492" s="708"/>
      <c r="AW1492" s="708"/>
      <c r="AX1492" s="708"/>
      <c r="AY1492" s="708"/>
      <c r="AZ1492" s="708"/>
      <c r="BA1492" s="708"/>
      <c r="BB1492" s="708"/>
      <c r="BC1492" s="708"/>
      <c r="BD1492" s="708"/>
      <c r="BE1492" s="708"/>
      <c r="BF1492" s="708"/>
      <c r="BG1492" s="708"/>
      <c r="BH1492" s="708"/>
      <c r="BI1492" s="708"/>
      <c r="BJ1492" s="708"/>
      <c r="BK1492" s="708"/>
      <c r="BL1492" s="708"/>
      <c r="BM1492" s="708"/>
    </row>
    <row r="1493">
      <c r="A1493" s="704"/>
      <c r="B1493" s="708"/>
      <c r="C1493" s="765"/>
      <c r="D1493" s="708"/>
      <c r="E1493" s="708"/>
      <c r="F1493" s="708"/>
      <c r="G1493" s="708"/>
      <c r="H1493" s="708"/>
      <c r="I1493" s="708"/>
      <c r="J1493" s="708"/>
      <c r="K1493" s="708"/>
      <c r="L1493" s="708"/>
      <c r="M1493" s="708"/>
      <c r="N1493" s="708"/>
      <c r="O1493" s="708"/>
      <c r="P1493" s="708"/>
      <c r="Q1493" s="708"/>
      <c r="R1493" s="708"/>
      <c r="S1493" s="708"/>
      <c r="T1493" s="708"/>
      <c r="U1493" s="708"/>
      <c r="V1493" s="708"/>
      <c r="W1493" s="708"/>
      <c r="X1493" s="708"/>
      <c r="Y1493" s="708"/>
      <c r="Z1493" s="708"/>
      <c r="AA1493" s="708"/>
      <c r="AB1493" s="708"/>
      <c r="AC1493" s="708"/>
      <c r="AD1493" s="708"/>
      <c r="AE1493" s="708"/>
      <c r="AF1493" s="708"/>
      <c r="AG1493" s="708"/>
      <c r="AH1493" s="708"/>
      <c r="AI1493" s="708"/>
      <c r="AJ1493" s="708"/>
      <c r="AK1493" s="708"/>
      <c r="AL1493" s="708"/>
      <c r="AM1493" s="708"/>
      <c r="AN1493" s="708"/>
      <c r="AO1493" s="708"/>
      <c r="AP1493" s="708"/>
      <c r="AQ1493" s="708"/>
      <c r="AR1493" s="708"/>
      <c r="AS1493" s="708"/>
      <c r="AT1493" s="708"/>
      <c r="AU1493" s="708"/>
      <c r="AV1493" s="708"/>
      <c r="AW1493" s="708"/>
      <c r="AX1493" s="708"/>
      <c r="AY1493" s="708"/>
      <c r="AZ1493" s="708"/>
      <c r="BA1493" s="708"/>
      <c r="BB1493" s="708"/>
      <c r="BC1493" s="708"/>
      <c r="BD1493" s="708"/>
      <c r="BE1493" s="708"/>
      <c r="BF1493" s="708"/>
      <c r="BG1493" s="708"/>
      <c r="BH1493" s="708"/>
      <c r="BI1493" s="708"/>
      <c r="BJ1493" s="708"/>
      <c r="BK1493" s="708"/>
      <c r="BL1493" s="708"/>
      <c r="BM1493" s="708"/>
    </row>
    <row r="1494">
      <c r="A1494" s="704"/>
      <c r="B1494" s="708"/>
      <c r="C1494" s="765"/>
      <c r="D1494" s="708"/>
      <c r="E1494" s="708"/>
      <c r="F1494" s="708"/>
      <c r="G1494" s="708"/>
      <c r="H1494" s="708"/>
      <c r="I1494" s="708"/>
      <c r="J1494" s="708"/>
      <c r="K1494" s="708"/>
      <c r="L1494" s="708"/>
      <c r="M1494" s="708"/>
      <c r="N1494" s="708"/>
      <c r="O1494" s="708"/>
      <c r="P1494" s="708"/>
      <c r="Q1494" s="708"/>
      <c r="R1494" s="708"/>
      <c r="S1494" s="708"/>
      <c r="T1494" s="708"/>
      <c r="U1494" s="708"/>
      <c r="V1494" s="708"/>
      <c r="W1494" s="708"/>
      <c r="X1494" s="708"/>
      <c r="Y1494" s="708"/>
      <c r="Z1494" s="708"/>
      <c r="AA1494" s="708"/>
      <c r="AB1494" s="708"/>
      <c r="AC1494" s="708"/>
      <c r="AD1494" s="708"/>
      <c r="AE1494" s="708"/>
      <c r="AF1494" s="708"/>
      <c r="AG1494" s="708"/>
      <c r="AH1494" s="708"/>
      <c r="AI1494" s="708"/>
      <c r="AJ1494" s="708"/>
      <c r="AK1494" s="708"/>
      <c r="AL1494" s="708"/>
      <c r="AM1494" s="708"/>
      <c r="AN1494" s="708"/>
      <c r="AO1494" s="708"/>
      <c r="AP1494" s="708"/>
      <c r="AQ1494" s="708"/>
      <c r="AR1494" s="708"/>
      <c r="AS1494" s="708"/>
      <c r="AT1494" s="708"/>
      <c r="AU1494" s="708"/>
      <c r="AV1494" s="708"/>
      <c r="AW1494" s="708"/>
      <c r="AX1494" s="708"/>
      <c r="AY1494" s="708"/>
      <c r="AZ1494" s="708"/>
      <c r="BA1494" s="708"/>
      <c r="BB1494" s="708"/>
      <c r="BC1494" s="708"/>
      <c r="BD1494" s="708"/>
      <c r="BE1494" s="708"/>
      <c r="BF1494" s="708"/>
      <c r="BG1494" s="708"/>
      <c r="BH1494" s="708"/>
      <c r="BI1494" s="708"/>
      <c r="BJ1494" s="708"/>
      <c r="BK1494" s="708"/>
      <c r="BL1494" s="708"/>
      <c r="BM1494" s="708"/>
    </row>
    <row r="1495">
      <c r="A1495" s="704"/>
      <c r="B1495" s="708"/>
      <c r="C1495" s="765"/>
      <c r="D1495" s="708"/>
      <c r="E1495" s="708"/>
      <c r="F1495" s="708"/>
      <c r="G1495" s="708"/>
      <c r="H1495" s="708"/>
      <c r="I1495" s="708"/>
      <c r="J1495" s="708"/>
      <c r="K1495" s="708"/>
      <c r="L1495" s="708"/>
      <c r="M1495" s="708"/>
      <c r="N1495" s="708"/>
      <c r="O1495" s="708"/>
      <c r="P1495" s="708"/>
      <c r="Q1495" s="708"/>
      <c r="R1495" s="708"/>
      <c r="S1495" s="708"/>
      <c r="T1495" s="708"/>
      <c r="U1495" s="708"/>
      <c r="V1495" s="708"/>
      <c r="W1495" s="708"/>
      <c r="X1495" s="708"/>
      <c r="Y1495" s="708"/>
      <c r="Z1495" s="708"/>
      <c r="AA1495" s="708"/>
      <c r="AB1495" s="708"/>
      <c r="AC1495" s="708"/>
      <c r="AD1495" s="708"/>
      <c r="AE1495" s="708"/>
      <c r="AF1495" s="708"/>
      <c r="AG1495" s="708"/>
      <c r="AH1495" s="708"/>
      <c r="AI1495" s="708"/>
      <c r="AJ1495" s="708"/>
      <c r="AK1495" s="708"/>
      <c r="AL1495" s="708"/>
      <c r="AM1495" s="708"/>
      <c r="AN1495" s="708"/>
      <c r="AO1495" s="708"/>
      <c r="AP1495" s="708"/>
      <c r="AQ1495" s="708"/>
      <c r="AR1495" s="708"/>
      <c r="AS1495" s="708"/>
      <c r="AT1495" s="708"/>
      <c r="AU1495" s="708"/>
      <c r="AV1495" s="708"/>
      <c r="AW1495" s="708"/>
      <c r="AX1495" s="708"/>
      <c r="AY1495" s="708"/>
      <c r="AZ1495" s="708"/>
      <c r="BA1495" s="708"/>
      <c r="BB1495" s="708"/>
      <c r="BC1495" s="708"/>
      <c r="BD1495" s="708"/>
      <c r="BE1495" s="708"/>
      <c r="BF1495" s="708"/>
      <c r="BG1495" s="708"/>
      <c r="BH1495" s="708"/>
      <c r="BI1495" s="708"/>
      <c r="BJ1495" s="708"/>
      <c r="BK1495" s="708"/>
      <c r="BL1495" s="708"/>
      <c r="BM1495" s="708"/>
    </row>
    <row r="1496">
      <c r="A1496" s="704"/>
      <c r="B1496" s="708"/>
      <c r="C1496" s="765"/>
      <c r="D1496" s="708"/>
      <c r="E1496" s="708"/>
      <c r="F1496" s="708"/>
      <c r="G1496" s="708"/>
      <c r="H1496" s="708"/>
      <c r="I1496" s="708"/>
      <c r="J1496" s="708"/>
      <c r="K1496" s="708"/>
      <c r="L1496" s="708"/>
      <c r="M1496" s="708"/>
      <c r="N1496" s="708"/>
      <c r="O1496" s="708"/>
      <c r="P1496" s="708"/>
      <c r="Q1496" s="708"/>
      <c r="R1496" s="708"/>
      <c r="S1496" s="708"/>
      <c r="T1496" s="708"/>
      <c r="U1496" s="708"/>
      <c r="V1496" s="708"/>
      <c r="W1496" s="708"/>
      <c r="X1496" s="708"/>
      <c r="Y1496" s="708"/>
      <c r="Z1496" s="708"/>
      <c r="AA1496" s="708"/>
      <c r="AB1496" s="708"/>
      <c r="AC1496" s="708"/>
      <c r="AD1496" s="708"/>
      <c r="AE1496" s="708"/>
      <c r="AF1496" s="708"/>
      <c r="AG1496" s="708"/>
      <c r="AH1496" s="708"/>
      <c r="AI1496" s="708"/>
      <c r="AJ1496" s="708"/>
      <c r="AK1496" s="708"/>
      <c r="AL1496" s="708"/>
      <c r="AM1496" s="708"/>
      <c r="AN1496" s="708"/>
      <c r="AO1496" s="708"/>
      <c r="AP1496" s="708"/>
      <c r="AQ1496" s="708"/>
      <c r="AR1496" s="708"/>
      <c r="AS1496" s="708"/>
      <c r="AT1496" s="708"/>
      <c r="AU1496" s="708"/>
      <c r="AV1496" s="708"/>
      <c r="AW1496" s="708"/>
      <c r="AX1496" s="708"/>
      <c r="AY1496" s="708"/>
      <c r="AZ1496" s="708"/>
      <c r="BA1496" s="708"/>
      <c r="BB1496" s="708"/>
      <c r="BC1496" s="708"/>
      <c r="BD1496" s="708"/>
      <c r="BE1496" s="708"/>
      <c r="BF1496" s="708"/>
      <c r="BG1496" s="708"/>
      <c r="BH1496" s="708"/>
      <c r="BI1496" s="708"/>
      <c r="BJ1496" s="708"/>
      <c r="BK1496" s="708"/>
      <c r="BL1496" s="708"/>
      <c r="BM1496" s="708"/>
    </row>
    <row r="1497">
      <c r="A1497" s="704"/>
      <c r="B1497" s="708"/>
      <c r="C1497" s="765"/>
      <c r="D1497" s="708"/>
      <c r="E1497" s="708"/>
      <c r="F1497" s="708"/>
      <c r="G1497" s="708"/>
      <c r="H1497" s="708"/>
      <c r="I1497" s="708"/>
      <c r="J1497" s="708"/>
      <c r="K1497" s="708"/>
      <c r="L1497" s="708"/>
      <c r="M1497" s="708"/>
      <c r="N1497" s="708"/>
      <c r="O1497" s="708"/>
      <c r="P1497" s="708"/>
      <c r="Q1497" s="708"/>
      <c r="R1497" s="708"/>
      <c r="S1497" s="708"/>
      <c r="T1497" s="708"/>
      <c r="U1497" s="708"/>
      <c r="V1497" s="708"/>
      <c r="W1497" s="708"/>
      <c r="X1497" s="708"/>
      <c r="Y1497" s="708"/>
      <c r="Z1497" s="708"/>
      <c r="AA1497" s="708"/>
      <c r="AB1497" s="708"/>
      <c r="AC1497" s="708"/>
      <c r="AD1497" s="708"/>
      <c r="AE1497" s="708"/>
      <c r="AF1497" s="708"/>
      <c r="AG1497" s="708"/>
      <c r="AH1497" s="708"/>
      <c r="AI1497" s="708"/>
      <c r="AJ1497" s="708"/>
      <c r="AK1497" s="708"/>
      <c r="AL1497" s="708"/>
      <c r="AM1497" s="708"/>
      <c r="AN1497" s="708"/>
      <c r="AO1497" s="708"/>
      <c r="AP1497" s="708"/>
      <c r="AQ1497" s="708"/>
      <c r="AR1497" s="708"/>
      <c r="AS1497" s="708"/>
      <c r="AT1497" s="708"/>
      <c r="AU1497" s="708"/>
      <c r="AV1497" s="708"/>
      <c r="AW1497" s="708"/>
      <c r="AX1497" s="708"/>
      <c r="AY1497" s="708"/>
      <c r="AZ1497" s="708"/>
      <c r="BA1497" s="708"/>
      <c r="BB1497" s="708"/>
      <c r="BC1497" s="708"/>
      <c r="BD1497" s="708"/>
      <c r="BE1497" s="708"/>
      <c r="BF1497" s="708"/>
      <c r="BG1497" s="708"/>
      <c r="BH1497" s="708"/>
      <c r="BI1497" s="708"/>
      <c r="BJ1497" s="708"/>
      <c r="BK1497" s="708"/>
      <c r="BL1497" s="708"/>
      <c r="BM1497" s="708"/>
    </row>
    <row r="1498">
      <c r="A1498" s="704"/>
      <c r="B1498" s="708"/>
      <c r="C1498" s="765"/>
      <c r="D1498" s="708"/>
      <c r="E1498" s="708"/>
      <c r="F1498" s="708"/>
      <c r="G1498" s="708"/>
      <c r="H1498" s="708"/>
      <c r="I1498" s="708"/>
      <c r="J1498" s="708"/>
      <c r="K1498" s="708"/>
      <c r="L1498" s="708"/>
      <c r="M1498" s="708"/>
      <c r="N1498" s="708"/>
      <c r="O1498" s="708"/>
      <c r="P1498" s="708"/>
      <c r="Q1498" s="708"/>
      <c r="R1498" s="708"/>
      <c r="S1498" s="708"/>
      <c r="T1498" s="708"/>
      <c r="U1498" s="708"/>
      <c r="V1498" s="708"/>
      <c r="W1498" s="708"/>
      <c r="X1498" s="708"/>
      <c r="Y1498" s="708"/>
      <c r="Z1498" s="708"/>
      <c r="AA1498" s="708"/>
      <c r="AB1498" s="708"/>
      <c r="AC1498" s="708"/>
      <c r="AD1498" s="708"/>
      <c r="AE1498" s="708"/>
      <c r="AF1498" s="708"/>
      <c r="AG1498" s="708"/>
      <c r="AH1498" s="708"/>
      <c r="AI1498" s="708"/>
      <c r="AJ1498" s="708"/>
      <c r="AK1498" s="708"/>
      <c r="AL1498" s="708"/>
      <c r="AM1498" s="708"/>
      <c r="AN1498" s="708"/>
      <c r="AO1498" s="708"/>
      <c r="AP1498" s="708"/>
      <c r="AQ1498" s="708"/>
      <c r="AR1498" s="708"/>
      <c r="AS1498" s="708"/>
      <c r="AT1498" s="708"/>
      <c r="AU1498" s="708"/>
      <c r="AV1498" s="708"/>
      <c r="AW1498" s="708"/>
      <c r="AX1498" s="708"/>
      <c r="AY1498" s="708"/>
      <c r="AZ1498" s="708"/>
      <c r="BA1498" s="708"/>
      <c r="BB1498" s="708"/>
      <c r="BC1498" s="708"/>
      <c r="BD1498" s="708"/>
      <c r="BE1498" s="708"/>
      <c r="BF1498" s="708"/>
      <c r="BG1498" s="708"/>
      <c r="BH1498" s="708"/>
      <c r="BI1498" s="708"/>
      <c r="BJ1498" s="708"/>
      <c r="BK1498" s="708"/>
      <c r="BL1498" s="708"/>
      <c r="BM1498" s="708"/>
    </row>
    <row r="1499">
      <c r="A1499" s="704"/>
      <c r="B1499" s="708"/>
      <c r="C1499" s="765"/>
      <c r="D1499" s="708"/>
      <c r="E1499" s="708"/>
      <c r="F1499" s="708"/>
      <c r="G1499" s="708"/>
      <c r="H1499" s="708"/>
      <c r="I1499" s="708"/>
      <c r="J1499" s="708"/>
      <c r="K1499" s="708"/>
      <c r="L1499" s="708"/>
      <c r="M1499" s="708"/>
      <c r="N1499" s="708"/>
      <c r="O1499" s="708"/>
      <c r="P1499" s="708"/>
      <c r="Q1499" s="708"/>
      <c r="R1499" s="708"/>
      <c r="S1499" s="708"/>
      <c r="T1499" s="708"/>
      <c r="U1499" s="708"/>
      <c r="V1499" s="708"/>
      <c r="W1499" s="708"/>
      <c r="X1499" s="708"/>
      <c r="Y1499" s="708"/>
      <c r="Z1499" s="708"/>
      <c r="AA1499" s="708"/>
      <c r="AB1499" s="708"/>
      <c r="AC1499" s="708"/>
      <c r="AD1499" s="708"/>
      <c r="AE1499" s="708"/>
      <c r="AF1499" s="708"/>
      <c r="AG1499" s="708"/>
      <c r="AH1499" s="708"/>
      <c r="AI1499" s="708"/>
      <c r="AJ1499" s="708"/>
      <c r="AK1499" s="708"/>
      <c r="AL1499" s="708"/>
      <c r="AM1499" s="708"/>
      <c r="AN1499" s="708"/>
      <c r="AO1499" s="708"/>
      <c r="AP1499" s="708"/>
      <c r="AQ1499" s="708"/>
      <c r="AR1499" s="708"/>
      <c r="AS1499" s="708"/>
      <c r="AT1499" s="708"/>
      <c r="AU1499" s="708"/>
      <c r="AV1499" s="708"/>
      <c r="AW1499" s="708"/>
      <c r="AX1499" s="708"/>
      <c r="AY1499" s="708"/>
      <c r="AZ1499" s="708"/>
      <c r="BA1499" s="708"/>
      <c r="BB1499" s="708"/>
      <c r="BC1499" s="708"/>
      <c r="BD1499" s="708"/>
      <c r="BE1499" s="708"/>
      <c r="BF1499" s="708"/>
      <c r="BG1499" s="708"/>
      <c r="BH1499" s="708"/>
      <c r="BI1499" s="708"/>
      <c r="BJ1499" s="708"/>
      <c r="BK1499" s="708"/>
      <c r="BL1499" s="708"/>
      <c r="BM1499" s="708"/>
    </row>
    <row r="1500">
      <c r="A1500" s="704"/>
      <c r="B1500" s="708"/>
      <c r="C1500" s="765"/>
      <c r="D1500" s="708"/>
      <c r="E1500" s="708"/>
      <c r="F1500" s="708"/>
      <c r="G1500" s="708"/>
      <c r="H1500" s="708"/>
      <c r="I1500" s="708"/>
      <c r="J1500" s="708"/>
      <c r="K1500" s="708"/>
      <c r="L1500" s="708"/>
      <c r="M1500" s="708"/>
      <c r="N1500" s="708"/>
      <c r="O1500" s="708"/>
      <c r="P1500" s="708"/>
      <c r="Q1500" s="708"/>
      <c r="R1500" s="708"/>
      <c r="S1500" s="708"/>
      <c r="T1500" s="708"/>
      <c r="U1500" s="708"/>
      <c r="V1500" s="708"/>
      <c r="W1500" s="708"/>
      <c r="X1500" s="708"/>
      <c r="Y1500" s="708"/>
      <c r="Z1500" s="708"/>
      <c r="AA1500" s="708"/>
      <c r="AB1500" s="708"/>
      <c r="AC1500" s="708"/>
      <c r="AD1500" s="708"/>
      <c r="AE1500" s="708"/>
      <c r="AF1500" s="708"/>
      <c r="AG1500" s="708"/>
      <c r="AH1500" s="708"/>
      <c r="AI1500" s="708"/>
      <c r="AJ1500" s="708"/>
      <c r="AK1500" s="708"/>
      <c r="AL1500" s="708"/>
      <c r="AM1500" s="708"/>
      <c r="AN1500" s="708"/>
      <c r="AO1500" s="708"/>
      <c r="AP1500" s="708"/>
      <c r="AQ1500" s="708"/>
      <c r="AR1500" s="708"/>
      <c r="AS1500" s="708"/>
      <c r="AT1500" s="708"/>
      <c r="AU1500" s="708"/>
      <c r="AV1500" s="708"/>
      <c r="AW1500" s="708"/>
      <c r="AX1500" s="708"/>
      <c r="AY1500" s="708"/>
      <c r="AZ1500" s="708"/>
      <c r="BA1500" s="708"/>
      <c r="BB1500" s="708"/>
      <c r="BC1500" s="708"/>
      <c r="BD1500" s="708"/>
      <c r="BE1500" s="708"/>
      <c r="BF1500" s="708"/>
      <c r="BG1500" s="708"/>
      <c r="BH1500" s="708"/>
      <c r="BI1500" s="708"/>
      <c r="BJ1500" s="708"/>
      <c r="BK1500" s="708"/>
      <c r="BL1500" s="708"/>
      <c r="BM1500" s="708"/>
    </row>
    <row r="1501">
      <c r="A1501" s="704"/>
      <c r="B1501" s="708"/>
      <c r="C1501" s="765"/>
      <c r="D1501" s="708"/>
      <c r="E1501" s="708"/>
      <c r="F1501" s="708"/>
      <c r="G1501" s="708"/>
      <c r="H1501" s="708"/>
      <c r="I1501" s="708"/>
      <c r="J1501" s="708"/>
      <c r="K1501" s="708"/>
      <c r="L1501" s="708"/>
      <c r="M1501" s="708"/>
      <c r="N1501" s="708"/>
      <c r="O1501" s="708"/>
      <c r="P1501" s="708"/>
      <c r="Q1501" s="708"/>
      <c r="R1501" s="708"/>
      <c r="S1501" s="708"/>
      <c r="T1501" s="708"/>
      <c r="U1501" s="708"/>
      <c r="V1501" s="708"/>
      <c r="W1501" s="708"/>
      <c r="X1501" s="708"/>
      <c r="Y1501" s="708"/>
      <c r="Z1501" s="708"/>
      <c r="AA1501" s="708"/>
      <c r="AB1501" s="708"/>
      <c r="AC1501" s="708"/>
      <c r="AD1501" s="708"/>
      <c r="AE1501" s="708"/>
      <c r="AF1501" s="708"/>
      <c r="AG1501" s="708"/>
      <c r="AH1501" s="708"/>
      <c r="AI1501" s="708"/>
      <c r="AJ1501" s="708"/>
      <c r="AK1501" s="708"/>
      <c r="AL1501" s="708"/>
      <c r="AM1501" s="708"/>
      <c r="AN1501" s="708"/>
      <c r="AO1501" s="708"/>
      <c r="AP1501" s="708"/>
      <c r="AQ1501" s="708"/>
      <c r="AR1501" s="708"/>
      <c r="AS1501" s="708"/>
      <c r="AT1501" s="708"/>
      <c r="AU1501" s="708"/>
      <c r="AV1501" s="708"/>
      <c r="AW1501" s="708"/>
      <c r="AX1501" s="708"/>
      <c r="AY1501" s="708"/>
      <c r="AZ1501" s="708"/>
      <c r="BA1501" s="708"/>
      <c r="BB1501" s="708"/>
      <c r="BC1501" s="708"/>
      <c r="BD1501" s="708"/>
      <c r="BE1501" s="708"/>
      <c r="BF1501" s="708"/>
      <c r="BG1501" s="708"/>
      <c r="BH1501" s="708"/>
      <c r="BI1501" s="708"/>
      <c r="BJ1501" s="708"/>
      <c r="BK1501" s="708"/>
      <c r="BL1501" s="708"/>
      <c r="BM1501" s="708"/>
    </row>
    <row r="1502">
      <c r="A1502" s="704"/>
      <c r="B1502" s="708"/>
      <c r="C1502" s="765"/>
      <c r="D1502" s="708"/>
      <c r="E1502" s="708"/>
      <c r="F1502" s="708"/>
      <c r="G1502" s="708"/>
      <c r="H1502" s="708"/>
      <c r="I1502" s="708"/>
      <c r="J1502" s="708"/>
      <c r="K1502" s="708"/>
      <c r="L1502" s="708"/>
      <c r="M1502" s="708"/>
      <c r="N1502" s="708"/>
      <c r="O1502" s="708"/>
      <c r="P1502" s="708"/>
      <c r="Q1502" s="708"/>
      <c r="R1502" s="708"/>
      <c r="S1502" s="708"/>
      <c r="T1502" s="708"/>
      <c r="U1502" s="708"/>
      <c r="V1502" s="708"/>
      <c r="W1502" s="708"/>
      <c r="X1502" s="708"/>
      <c r="Y1502" s="708"/>
      <c r="Z1502" s="708"/>
      <c r="AA1502" s="708"/>
      <c r="AB1502" s="708"/>
      <c r="AC1502" s="708"/>
      <c r="AD1502" s="708"/>
      <c r="AE1502" s="708"/>
      <c r="AF1502" s="708"/>
      <c r="AG1502" s="708"/>
      <c r="AH1502" s="708"/>
      <c r="AI1502" s="708"/>
      <c r="AJ1502" s="708"/>
      <c r="AK1502" s="708"/>
      <c r="AL1502" s="708"/>
      <c r="AM1502" s="708"/>
      <c r="AN1502" s="708"/>
      <c r="AO1502" s="708"/>
      <c r="AP1502" s="708"/>
      <c r="AQ1502" s="708"/>
      <c r="AR1502" s="708"/>
      <c r="AS1502" s="708"/>
      <c r="AT1502" s="708"/>
      <c r="AU1502" s="708"/>
      <c r="AV1502" s="708"/>
      <c r="AW1502" s="708"/>
      <c r="AX1502" s="708"/>
      <c r="AY1502" s="708"/>
      <c r="AZ1502" s="708"/>
      <c r="BA1502" s="708"/>
      <c r="BB1502" s="708"/>
      <c r="BC1502" s="708"/>
      <c r="BD1502" s="708"/>
      <c r="BE1502" s="708"/>
      <c r="BF1502" s="708"/>
      <c r="BG1502" s="708"/>
      <c r="BH1502" s="708"/>
      <c r="BI1502" s="708"/>
      <c r="BJ1502" s="708"/>
      <c r="BK1502" s="708"/>
      <c r="BL1502" s="708"/>
      <c r="BM1502" s="708"/>
    </row>
    <row r="1503">
      <c r="A1503" s="704"/>
      <c r="B1503" s="708"/>
      <c r="C1503" s="765"/>
      <c r="D1503" s="708"/>
      <c r="E1503" s="708"/>
      <c r="F1503" s="708"/>
      <c r="G1503" s="708"/>
      <c r="H1503" s="708"/>
      <c r="I1503" s="708"/>
      <c r="J1503" s="708"/>
      <c r="K1503" s="708"/>
      <c r="L1503" s="708"/>
      <c r="M1503" s="708"/>
      <c r="N1503" s="708"/>
      <c r="O1503" s="708"/>
      <c r="P1503" s="708"/>
      <c r="Q1503" s="708"/>
      <c r="R1503" s="708"/>
      <c r="S1503" s="708"/>
      <c r="T1503" s="708"/>
      <c r="U1503" s="708"/>
      <c r="V1503" s="708"/>
      <c r="W1503" s="708"/>
      <c r="X1503" s="708"/>
      <c r="Y1503" s="708"/>
      <c r="Z1503" s="708"/>
      <c r="AA1503" s="708"/>
      <c r="AB1503" s="708"/>
      <c r="AC1503" s="708"/>
      <c r="AD1503" s="708"/>
      <c r="AE1503" s="708"/>
      <c r="AF1503" s="708"/>
      <c r="AG1503" s="708"/>
      <c r="AH1503" s="708"/>
      <c r="AI1503" s="708"/>
      <c r="AJ1503" s="708"/>
      <c r="AK1503" s="708"/>
      <c r="AL1503" s="708"/>
      <c r="AM1503" s="708"/>
      <c r="AN1503" s="708"/>
      <c r="AO1503" s="708"/>
      <c r="AP1503" s="708"/>
      <c r="AQ1503" s="708"/>
      <c r="AR1503" s="708"/>
      <c r="AS1503" s="708"/>
      <c r="AT1503" s="708"/>
      <c r="AU1503" s="708"/>
      <c r="AV1503" s="708"/>
      <c r="AW1503" s="708"/>
      <c r="AX1503" s="708"/>
      <c r="AY1503" s="708"/>
      <c r="AZ1503" s="708"/>
      <c r="BA1503" s="708"/>
      <c r="BB1503" s="708"/>
      <c r="BC1503" s="708"/>
      <c r="BD1503" s="708"/>
      <c r="BE1503" s="708"/>
      <c r="BF1503" s="708"/>
      <c r="BG1503" s="708"/>
      <c r="BH1503" s="708"/>
      <c r="BI1503" s="708"/>
      <c r="BJ1503" s="708"/>
      <c r="BK1503" s="708"/>
      <c r="BL1503" s="708"/>
      <c r="BM1503" s="708"/>
    </row>
    <row r="1504">
      <c r="A1504" s="704"/>
      <c r="B1504" s="708"/>
      <c r="C1504" s="765"/>
      <c r="D1504" s="708"/>
      <c r="E1504" s="708"/>
      <c r="F1504" s="708"/>
      <c r="G1504" s="708"/>
      <c r="H1504" s="708"/>
      <c r="I1504" s="708"/>
      <c r="J1504" s="708"/>
      <c r="K1504" s="708"/>
      <c r="L1504" s="708"/>
      <c r="M1504" s="708"/>
      <c r="N1504" s="708"/>
      <c r="O1504" s="708"/>
      <c r="P1504" s="708"/>
      <c r="Q1504" s="708"/>
      <c r="R1504" s="708"/>
      <c r="S1504" s="708"/>
      <c r="T1504" s="708"/>
      <c r="U1504" s="708"/>
      <c r="V1504" s="708"/>
      <c r="W1504" s="708"/>
      <c r="X1504" s="708"/>
      <c r="Y1504" s="708"/>
      <c r="Z1504" s="708"/>
      <c r="AA1504" s="708"/>
      <c r="AB1504" s="708"/>
      <c r="AC1504" s="708"/>
      <c r="AD1504" s="708"/>
      <c r="AE1504" s="708"/>
      <c r="AF1504" s="708"/>
      <c r="AG1504" s="708"/>
      <c r="AH1504" s="708"/>
      <c r="AI1504" s="708"/>
      <c r="AJ1504" s="708"/>
      <c r="AK1504" s="708"/>
      <c r="AL1504" s="708"/>
      <c r="AM1504" s="708"/>
      <c r="AN1504" s="708"/>
      <c r="AO1504" s="708"/>
      <c r="AP1504" s="708"/>
      <c r="AQ1504" s="708"/>
      <c r="AR1504" s="708"/>
      <c r="AS1504" s="708"/>
      <c r="AT1504" s="708"/>
      <c r="AU1504" s="708"/>
      <c r="AV1504" s="708"/>
      <c r="AW1504" s="708"/>
      <c r="AX1504" s="708"/>
      <c r="AY1504" s="708"/>
      <c r="AZ1504" s="708"/>
      <c r="BA1504" s="708"/>
      <c r="BB1504" s="708"/>
      <c r="BC1504" s="708"/>
      <c r="BD1504" s="708"/>
      <c r="BE1504" s="708"/>
      <c r="BF1504" s="708"/>
      <c r="BG1504" s="708"/>
      <c r="BH1504" s="708"/>
      <c r="BI1504" s="708"/>
      <c r="BJ1504" s="708"/>
      <c r="BK1504" s="708"/>
      <c r="BL1504" s="708"/>
      <c r="BM1504" s="708"/>
    </row>
    <row r="1505">
      <c r="A1505" s="704"/>
      <c r="B1505" s="708"/>
      <c r="C1505" s="765"/>
      <c r="D1505" s="708"/>
      <c r="E1505" s="708"/>
      <c r="F1505" s="708"/>
      <c r="G1505" s="708"/>
      <c r="H1505" s="708"/>
      <c r="I1505" s="708"/>
      <c r="J1505" s="708"/>
      <c r="K1505" s="708"/>
      <c r="L1505" s="708"/>
      <c r="M1505" s="708"/>
      <c r="N1505" s="708"/>
      <c r="O1505" s="708"/>
      <c r="P1505" s="708"/>
      <c r="Q1505" s="708"/>
      <c r="R1505" s="708"/>
      <c r="S1505" s="708"/>
      <c r="T1505" s="708"/>
      <c r="U1505" s="708"/>
      <c r="V1505" s="708"/>
      <c r="W1505" s="708"/>
      <c r="X1505" s="708"/>
      <c r="Y1505" s="708"/>
      <c r="Z1505" s="708"/>
      <c r="AA1505" s="708"/>
      <c r="AB1505" s="708"/>
      <c r="AC1505" s="708"/>
      <c r="AD1505" s="708"/>
      <c r="AE1505" s="708"/>
      <c r="AF1505" s="708"/>
      <c r="AG1505" s="708"/>
      <c r="AH1505" s="708"/>
      <c r="AI1505" s="708"/>
      <c r="AJ1505" s="708"/>
      <c r="AK1505" s="708"/>
      <c r="AL1505" s="708"/>
      <c r="AM1505" s="708"/>
      <c r="AN1505" s="708"/>
      <c r="AO1505" s="708"/>
      <c r="AP1505" s="708"/>
      <c r="AQ1505" s="708"/>
      <c r="AR1505" s="708"/>
      <c r="AS1505" s="708"/>
      <c r="AT1505" s="708"/>
      <c r="AU1505" s="708"/>
      <c r="AV1505" s="708"/>
      <c r="AW1505" s="708"/>
      <c r="AX1505" s="708"/>
      <c r="AY1505" s="708"/>
      <c r="AZ1505" s="708"/>
      <c r="BA1505" s="708"/>
      <c r="BB1505" s="708"/>
      <c r="BC1505" s="708"/>
      <c r="BD1505" s="708"/>
      <c r="BE1505" s="708"/>
      <c r="BF1505" s="708"/>
      <c r="BG1505" s="708"/>
      <c r="BH1505" s="708"/>
      <c r="BI1505" s="708"/>
      <c r="BJ1505" s="708"/>
      <c r="BK1505" s="708"/>
      <c r="BL1505" s="708"/>
      <c r="BM1505" s="708"/>
    </row>
    <row r="1506">
      <c r="A1506" s="704"/>
      <c r="B1506" s="708"/>
      <c r="C1506" s="765"/>
      <c r="D1506" s="708"/>
      <c r="E1506" s="708"/>
      <c r="F1506" s="708"/>
      <c r="G1506" s="708"/>
      <c r="H1506" s="708"/>
      <c r="I1506" s="708"/>
      <c r="J1506" s="708"/>
      <c r="K1506" s="708"/>
      <c r="L1506" s="708"/>
      <c r="M1506" s="708"/>
      <c r="N1506" s="708"/>
      <c r="O1506" s="708"/>
      <c r="P1506" s="708"/>
      <c r="Q1506" s="708"/>
      <c r="R1506" s="708"/>
      <c r="S1506" s="708"/>
      <c r="T1506" s="708"/>
      <c r="U1506" s="708"/>
      <c r="V1506" s="708"/>
      <c r="W1506" s="708"/>
      <c r="X1506" s="708"/>
      <c r="Y1506" s="708"/>
      <c r="Z1506" s="708"/>
      <c r="AA1506" s="708"/>
      <c r="AB1506" s="708"/>
      <c r="AC1506" s="708"/>
      <c r="AD1506" s="708"/>
      <c r="AE1506" s="708"/>
      <c r="AF1506" s="708"/>
      <c r="AG1506" s="708"/>
      <c r="AH1506" s="708"/>
      <c r="AI1506" s="708"/>
      <c r="AJ1506" s="708"/>
      <c r="AK1506" s="708"/>
      <c r="AL1506" s="708"/>
      <c r="AM1506" s="708"/>
      <c r="AN1506" s="708"/>
      <c r="AO1506" s="708"/>
      <c r="AP1506" s="708"/>
      <c r="AQ1506" s="708"/>
      <c r="AR1506" s="708"/>
      <c r="AS1506" s="708"/>
      <c r="AT1506" s="708"/>
      <c r="AU1506" s="708"/>
      <c r="AV1506" s="708"/>
      <c r="AW1506" s="708"/>
      <c r="AX1506" s="708"/>
      <c r="AY1506" s="708"/>
      <c r="AZ1506" s="708"/>
      <c r="BA1506" s="708"/>
      <c r="BB1506" s="708"/>
      <c r="BC1506" s="708"/>
      <c r="BD1506" s="708"/>
      <c r="BE1506" s="708"/>
      <c r="BF1506" s="708"/>
      <c r="BG1506" s="708"/>
      <c r="BH1506" s="708"/>
      <c r="BI1506" s="708"/>
      <c r="BJ1506" s="708"/>
      <c r="BK1506" s="708"/>
      <c r="BL1506" s="708"/>
      <c r="BM1506" s="708"/>
    </row>
    <row r="1507">
      <c r="A1507" s="704"/>
      <c r="B1507" s="708"/>
      <c r="C1507" s="765"/>
      <c r="D1507" s="708"/>
      <c r="E1507" s="708"/>
      <c r="F1507" s="708"/>
      <c r="G1507" s="708"/>
      <c r="H1507" s="708"/>
      <c r="I1507" s="708"/>
      <c r="J1507" s="708"/>
      <c r="K1507" s="708"/>
      <c r="L1507" s="708"/>
      <c r="M1507" s="708"/>
      <c r="N1507" s="708"/>
      <c r="O1507" s="708"/>
      <c r="P1507" s="708"/>
      <c r="Q1507" s="708"/>
      <c r="R1507" s="708"/>
      <c r="S1507" s="708"/>
      <c r="T1507" s="708"/>
      <c r="U1507" s="708"/>
      <c r="V1507" s="708"/>
      <c r="W1507" s="708"/>
      <c r="X1507" s="708"/>
      <c r="Y1507" s="708"/>
      <c r="Z1507" s="708"/>
      <c r="AA1507" s="708"/>
      <c r="AB1507" s="708"/>
      <c r="AC1507" s="708"/>
      <c r="AD1507" s="708"/>
      <c r="AE1507" s="708"/>
      <c r="AF1507" s="708"/>
      <c r="AG1507" s="708"/>
      <c r="AH1507" s="708"/>
      <c r="AI1507" s="708"/>
      <c r="AJ1507" s="708"/>
      <c r="AK1507" s="708"/>
      <c r="AL1507" s="708"/>
      <c r="AM1507" s="708"/>
      <c r="AN1507" s="708"/>
      <c r="AO1507" s="708"/>
      <c r="AP1507" s="708"/>
      <c r="AQ1507" s="708"/>
      <c r="AR1507" s="708"/>
      <c r="AS1507" s="708"/>
      <c r="AT1507" s="708"/>
      <c r="AU1507" s="708"/>
      <c r="AV1507" s="708"/>
      <c r="AW1507" s="708"/>
      <c r="AX1507" s="708"/>
      <c r="AY1507" s="708"/>
      <c r="AZ1507" s="708"/>
      <c r="BA1507" s="708"/>
      <c r="BB1507" s="708"/>
      <c r="BC1507" s="708"/>
      <c r="BD1507" s="708"/>
      <c r="BE1507" s="708"/>
      <c r="BF1507" s="708"/>
      <c r="BG1507" s="708"/>
      <c r="BH1507" s="708"/>
      <c r="BI1507" s="708"/>
      <c r="BJ1507" s="708"/>
      <c r="BK1507" s="708"/>
      <c r="BL1507" s="708"/>
      <c r="BM1507" s="708"/>
    </row>
    <row r="1508">
      <c r="A1508" s="704"/>
      <c r="B1508" s="708"/>
      <c r="C1508" s="765"/>
      <c r="D1508" s="708"/>
      <c r="E1508" s="708"/>
      <c r="F1508" s="708"/>
      <c r="G1508" s="708"/>
      <c r="H1508" s="708"/>
      <c r="I1508" s="708"/>
      <c r="J1508" s="708"/>
      <c r="K1508" s="708"/>
      <c r="L1508" s="708"/>
      <c r="M1508" s="708"/>
      <c r="N1508" s="708"/>
      <c r="O1508" s="708"/>
      <c r="P1508" s="708"/>
      <c r="Q1508" s="708"/>
      <c r="R1508" s="708"/>
      <c r="S1508" s="708"/>
      <c r="T1508" s="708"/>
      <c r="U1508" s="708"/>
      <c r="V1508" s="708"/>
      <c r="W1508" s="708"/>
      <c r="X1508" s="708"/>
      <c r="Y1508" s="708"/>
      <c r="Z1508" s="708"/>
      <c r="AA1508" s="708"/>
      <c r="AB1508" s="708"/>
      <c r="AC1508" s="708"/>
      <c r="AD1508" s="708"/>
      <c r="AE1508" s="708"/>
      <c r="AF1508" s="708"/>
      <c r="AG1508" s="708"/>
      <c r="AH1508" s="708"/>
      <c r="AI1508" s="708"/>
      <c r="AJ1508" s="708"/>
      <c r="AK1508" s="708"/>
      <c r="AL1508" s="708"/>
      <c r="AM1508" s="708"/>
      <c r="AN1508" s="708"/>
      <c r="AO1508" s="708"/>
      <c r="AP1508" s="708"/>
      <c r="AQ1508" s="708"/>
      <c r="AR1508" s="708"/>
      <c r="AS1508" s="708"/>
      <c r="AT1508" s="708"/>
      <c r="AU1508" s="708"/>
      <c r="AV1508" s="708"/>
      <c r="AW1508" s="708"/>
      <c r="AX1508" s="708"/>
      <c r="AY1508" s="708"/>
      <c r="AZ1508" s="708"/>
      <c r="BA1508" s="708"/>
      <c r="BB1508" s="708"/>
      <c r="BC1508" s="708"/>
      <c r="BD1508" s="708"/>
      <c r="BE1508" s="708"/>
      <c r="BF1508" s="708"/>
      <c r="BG1508" s="708"/>
      <c r="BH1508" s="708"/>
      <c r="BI1508" s="708"/>
      <c r="BJ1508" s="708"/>
      <c r="BK1508" s="708"/>
      <c r="BL1508" s="708"/>
      <c r="BM1508" s="708"/>
    </row>
    <row r="1509">
      <c r="A1509" s="704"/>
      <c r="B1509" s="708"/>
      <c r="C1509" s="765"/>
      <c r="D1509" s="708"/>
      <c r="E1509" s="708"/>
      <c r="F1509" s="708"/>
      <c r="G1509" s="708"/>
      <c r="H1509" s="708"/>
      <c r="I1509" s="708"/>
      <c r="J1509" s="708"/>
      <c r="K1509" s="708"/>
      <c r="L1509" s="708"/>
      <c r="M1509" s="708"/>
      <c r="N1509" s="708"/>
      <c r="O1509" s="708"/>
      <c r="P1509" s="708"/>
      <c r="Q1509" s="708"/>
      <c r="R1509" s="708"/>
      <c r="S1509" s="708"/>
      <c r="T1509" s="708"/>
      <c r="U1509" s="708"/>
      <c r="V1509" s="708"/>
      <c r="W1509" s="708"/>
      <c r="X1509" s="708"/>
      <c r="Y1509" s="708"/>
      <c r="Z1509" s="708"/>
      <c r="AA1509" s="708"/>
      <c r="AB1509" s="708"/>
      <c r="AC1509" s="708"/>
      <c r="AD1509" s="708"/>
      <c r="AE1509" s="708"/>
      <c r="AF1509" s="708"/>
      <c r="AG1509" s="708"/>
      <c r="AH1509" s="708"/>
      <c r="AI1509" s="708"/>
      <c r="AJ1509" s="708"/>
      <c r="AK1509" s="708"/>
      <c r="AL1509" s="708"/>
      <c r="AM1509" s="708"/>
      <c r="AN1509" s="708"/>
      <c r="AO1509" s="708"/>
      <c r="AP1509" s="708"/>
      <c r="AQ1509" s="708"/>
      <c r="AR1509" s="708"/>
      <c r="AS1509" s="708"/>
      <c r="AT1509" s="708"/>
      <c r="AU1509" s="708"/>
      <c r="AV1509" s="708"/>
      <c r="AW1509" s="708"/>
      <c r="AX1509" s="708"/>
      <c r="AY1509" s="708"/>
      <c r="AZ1509" s="708"/>
      <c r="BA1509" s="708"/>
      <c r="BB1509" s="708"/>
      <c r="BC1509" s="708"/>
      <c r="BD1509" s="708"/>
      <c r="BE1509" s="708"/>
      <c r="BF1509" s="708"/>
      <c r="BG1509" s="708"/>
      <c r="BH1509" s="708"/>
      <c r="BI1509" s="708"/>
      <c r="BJ1509" s="708"/>
      <c r="BK1509" s="708"/>
      <c r="BL1509" s="708"/>
      <c r="BM1509" s="708"/>
    </row>
    <row r="1510">
      <c r="A1510" s="704"/>
      <c r="B1510" s="708"/>
      <c r="C1510" s="765"/>
      <c r="D1510" s="708"/>
      <c r="E1510" s="708"/>
      <c r="F1510" s="708"/>
      <c r="G1510" s="708"/>
      <c r="H1510" s="708"/>
      <c r="I1510" s="708"/>
      <c r="J1510" s="708"/>
      <c r="K1510" s="708"/>
      <c r="L1510" s="708"/>
      <c r="M1510" s="708"/>
      <c r="N1510" s="708"/>
      <c r="O1510" s="708"/>
      <c r="P1510" s="708"/>
      <c r="Q1510" s="708"/>
      <c r="R1510" s="708"/>
      <c r="S1510" s="708"/>
      <c r="T1510" s="708"/>
      <c r="U1510" s="708"/>
      <c r="V1510" s="708"/>
      <c r="W1510" s="708"/>
      <c r="X1510" s="708"/>
      <c r="Y1510" s="708"/>
      <c r="Z1510" s="708"/>
      <c r="AA1510" s="708"/>
      <c r="AB1510" s="708"/>
      <c r="AC1510" s="708"/>
      <c r="AD1510" s="708"/>
      <c r="AE1510" s="708"/>
      <c r="AF1510" s="708"/>
      <c r="AG1510" s="708"/>
      <c r="AH1510" s="708"/>
      <c r="AI1510" s="708"/>
      <c r="AJ1510" s="708"/>
      <c r="AK1510" s="708"/>
      <c r="AL1510" s="708"/>
      <c r="AM1510" s="708"/>
      <c r="AN1510" s="708"/>
      <c r="AO1510" s="708"/>
      <c r="AP1510" s="708"/>
      <c r="AQ1510" s="708"/>
      <c r="AR1510" s="708"/>
      <c r="AS1510" s="708"/>
      <c r="AT1510" s="708"/>
      <c r="AU1510" s="708"/>
      <c r="AV1510" s="708"/>
      <c r="AW1510" s="708"/>
      <c r="AX1510" s="708"/>
      <c r="AY1510" s="708"/>
      <c r="AZ1510" s="708"/>
      <c r="BA1510" s="708"/>
      <c r="BB1510" s="708"/>
      <c r="BC1510" s="708"/>
      <c r="BD1510" s="708"/>
      <c r="BE1510" s="708"/>
      <c r="BF1510" s="708"/>
      <c r="BG1510" s="708"/>
      <c r="BH1510" s="708"/>
      <c r="BI1510" s="708"/>
      <c r="BJ1510" s="708"/>
      <c r="BK1510" s="708"/>
      <c r="BL1510" s="708"/>
      <c r="BM1510" s="708"/>
    </row>
    <row r="1511">
      <c r="A1511" s="704"/>
      <c r="B1511" s="708"/>
      <c r="C1511" s="765"/>
      <c r="D1511" s="708"/>
      <c r="E1511" s="708"/>
      <c r="F1511" s="708"/>
      <c r="G1511" s="708"/>
      <c r="H1511" s="708"/>
      <c r="I1511" s="708"/>
      <c r="J1511" s="708"/>
      <c r="K1511" s="708"/>
      <c r="L1511" s="708"/>
      <c r="M1511" s="708"/>
      <c r="N1511" s="708"/>
      <c r="O1511" s="708"/>
      <c r="P1511" s="708"/>
      <c r="Q1511" s="708"/>
      <c r="R1511" s="708"/>
      <c r="S1511" s="708"/>
      <c r="T1511" s="708"/>
      <c r="U1511" s="708"/>
      <c r="V1511" s="708"/>
      <c r="W1511" s="708"/>
      <c r="X1511" s="708"/>
      <c r="Y1511" s="708"/>
      <c r="Z1511" s="708"/>
      <c r="AA1511" s="708"/>
      <c r="AB1511" s="708"/>
      <c r="AC1511" s="708"/>
      <c r="AD1511" s="708"/>
      <c r="AE1511" s="708"/>
      <c r="AF1511" s="708"/>
      <c r="AG1511" s="708"/>
      <c r="AH1511" s="708"/>
      <c r="AI1511" s="708"/>
      <c r="AJ1511" s="708"/>
      <c r="AK1511" s="708"/>
      <c r="AL1511" s="708"/>
      <c r="AM1511" s="708"/>
      <c r="AN1511" s="708"/>
      <c r="AO1511" s="708"/>
      <c r="AP1511" s="708"/>
      <c r="AQ1511" s="708"/>
      <c r="AR1511" s="708"/>
      <c r="AS1511" s="708"/>
      <c r="AT1511" s="708"/>
      <c r="AU1511" s="708"/>
      <c r="AV1511" s="708"/>
      <c r="AW1511" s="708"/>
      <c r="AX1511" s="708"/>
      <c r="AY1511" s="708"/>
      <c r="AZ1511" s="708"/>
      <c r="BA1511" s="708"/>
      <c r="BB1511" s="708"/>
      <c r="BC1511" s="708"/>
      <c r="BD1511" s="708"/>
      <c r="BE1511" s="708"/>
      <c r="BF1511" s="708"/>
      <c r="BG1511" s="708"/>
      <c r="BH1511" s="708"/>
      <c r="BI1511" s="708"/>
      <c r="BJ1511" s="708"/>
      <c r="BK1511" s="708"/>
      <c r="BL1511" s="708"/>
      <c r="BM1511" s="708"/>
    </row>
    <row r="1512">
      <c r="A1512" s="704"/>
      <c r="B1512" s="708"/>
      <c r="C1512" s="765"/>
      <c r="D1512" s="708"/>
      <c r="E1512" s="708"/>
      <c r="F1512" s="708"/>
      <c r="G1512" s="708"/>
      <c r="H1512" s="708"/>
      <c r="I1512" s="708"/>
      <c r="J1512" s="708"/>
      <c r="K1512" s="708"/>
      <c r="L1512" s="708"/>
      <c r="M1512" s="708"/>
      <c r="N1512" s="708"/>
      <c r="O1512" s="708"/>
      <c r="P1512" s="708"/>
      <c r="Q1512" s="708"/>
      <c r="R1512" s="708"/>
      <c r="S1512" s="708"/>
      <c r="T1512" s="708"/>
      <c r="U1512" s="708"/>
      <c r="V1512" s="708"/>
      <c r="W1512" s="708"/>
      <c r="X1512" s="708"/>
      <c r="Y1512" s="708"/>
      <c r="Z1512" s="708"/>
      <c r="AA1512" s="708"/>
      <c r="AB1512" s="708"/>
      <c r="AC1512" s="708"/>
      <c r="AD1512" s="708"/>
      <c r="AE1512" s="708"/>
      <c r="AF1512" s="708"/>
      <c r="AG1512" s="708"/>
      <c r="AH1512" s="708"/>
      <c r="AI1512" s="708"/>
      <c r="AJ1512" s="708"/>
      <c r="AK1512" s="708"/>
      <c r="AL1512" s="708"/>
      <c r="AM1512" s="708"/>
      <c r="AN1512" s="708"/>
      <c r="AO1512" s="708"/>
      <c r="AP1512" s="708"/>
      <c r="AQ1512" s="708"/>
      <c r="AR1512" s="708"/>
      <c r="AS1512" s="708"/>
      <c r="AT1512" s="708"/>
      <c r="AU1512" s="708"/>
      <c r="AV1512" s="708"/>
      <c r="AW1512" s="708"/>
      <c r="AX1512" s="708"/>
      <c r="AY1512" s="708"/>
      <c r="AZ1512" s="708"/>
      <c r="BA1512" s="708"/>
      <c r="BB1512" s="708"/>
      <c r="BC1512" s="708"/>
      <c r="BD1512" s="708"/>
      <c r="BE1512" s="708"/>
      <c r="BF1512" s="708"/>
      <c r="BG1512" s="708"/>
      <c r="BH1512" s="708"/>
      <c r="BI1512" s="708"/>
      <c r="BJ1512" s="708"/>
      <c r="BK1512" s="708"/>
      <c r="BL1512" s="708"/>
      <c r="BM1512" s="708"/>
    </row>
    <row r="1513">
      <c r="A1513" s="704"/>
      <c r="B1513" s="708"/>
      <c r="C1513" s="765"/>
      <c r="D1513" s="708"/>
      <c r="E1513" s="708"/>
      <c r="F1513" s="708"/>
      <c r="G1513" s="708"/>
      <c r="H1513" s="708"/>
      <c r="I1513" s="708"/>
      <c r="J1513" s="708"/>
      <c r="K1513" s="708"/>
      <c r="L1513" s="708"/>
      <c r="M1513" s="708"/>
      <c r="N1513" s="708"/>
      <c r="O1513" s="708"/>
      <c r="P1513" s="708"/>
      <c r="Q1513" s="708"/>
      <c r="R1513" s="708"/>
      <c r="S1513" s="708"/>
      <c r="T1513" s="708"/>
      <c r="U1513" s="708"/>
      <c r="V1513" s="708"/>
      <c r="W1513" s="708"/>
      <c r="X1513" s="708"/>
      <c r="Y1513" s="708"/>
      <c r="Z1513" s="708"/>
      <c r="AA1513" s="708"/>
      <c r="AB1513" s="708"/>
      <c r="AC1513" s="708"/>
      <c r="AD1513" s="708"/>
      <c r="AE1513" s="708"/>
      <c r="AF1513" s="708"/>
      <c r="AG1513" s="708"/>
      <c r="AH1513" s="708"/>
      <c r="AI1513" s="708"/>
      <c r="AJ1513" s="708"/>
      <c r="AK1513" s="708"/>
      <c r="AL1513" s="708"/>
      <c r="AM1513" s="708"/>
      <c r="AN1513" s="708"/>
      <c r="AO1513" s="708"/>
      <c r="AP1513" s="708"/>
      <c r="AQ1513" s="708"/>
      <c r="AR1513" s="708"/>
      <c r="AS1513" s="708"/>
      <c r="AT1513" s="708"/>
      <c r="AU1513" s="708"/>
      <c r="AV1513" s="708"/>
      <c r="AW1513" s="708"/>
      <c r="AX1513" s="708"/>
      <c r="AY1513" s="708"/>
      <c r="AZ1513" s="708"/>
      <c r="BA1513" s="708"/>
      <c r="BB1513" s="708"/>
      <c r="BC1513" s="708"/>
      <c r="BD1513" s="708"/>
      <c r="BE1513" s="708"/>
      <c r="BF1513" s="708"/>
      <c r="BG1513" s="708"/>
      <c r="BH1513" s="708"/>
      <c r="BI1513" s="708"/>
      <c r="BJ1513" s="708"/>
      <c r="BK1513" s="708"/>
      <c r="BL1513" s="708"/>
      <c r="BM1513" s="708"/>
    </row>
    <row r="1514">
      <c r="A1514" s="704"/>
      <c r="B1514" s="708"/>
      <c r="C1514" s="765"/>
      <c r="D1514" s="708"/>
      <c r="E1514" s="708"/>
      <c r="F1514" s="708"/>
      <c r="G1514" s="708"/>
      <c r="H1514" s="708"/>
      <c r="I1514" s="708"/>
      <c r="J1514" s="708"/>
      <c r="K1514" s="708"/>
      <c r="L1514" s="708"/>
      <c r="M1514" s="708"/>
      <c r="N1514" s="708"/>
      <c r="O1514" s="708"/>
      <c r="P1514" s="708"/>
      <c r="Q1514" s="708"/>
      <c r="R1514" s="708"/>
      <c r="S1514" s="708"/>
      <c r="T1514" s="708"/>
      <c r="U1514" s="708"/>
      <c r="V1514" s="708"/>
      <c r="W1514" s="708"/>
      <c r="X1514" s="708"/>
      <c r="Y1514" s="708"/>
      <c r="Z1514" s="708"/>
      <c r="AA1514" s="708"/>
      <c r="AB1514" s="708"/>
      <c r="AC1514" s="708"/>
      <c r="AD1514" s="708"/>
      <c r="AE1514" s="708"/>
      <c r="AF1514" s="708"/>
      <c r="AG1514" s="708"/>
      <c r="AH1514" s="708"/>
      <c r="AI1514" s="708"/>
      <c r="AJ1514" s="708"/>
      <c r="AK1514" s="708"/>
      <c r="AL1514" s="708"/>
      <c r="AM1514" s="708"/>
      <c r="AN1514" s="708"/>
      <c r="AO1514" s="708"/>
      <c r="AP1514" s="708"/>
      <c r="AQ1514" s="708"/>
      <c r="AR1514" s="708"/>
      <c r="AS1514" s="708"/>
      <c r="AT1514" s="708"/>
      <c r="AU1514" s="708"/>
      <c r="AV1514" s="708"/>
      <c r="AW1514" s="708"/>
      <c r="AX1514" s="708"/>
      <c r="AY1514" s="708"/>
      <c r="AZ1514" s="708"/>
      <c r="BA1514" s="708"/>
      <c r="BB1514" s="708"/>
      <c r="BC1514" s="708"/>
      <c r="BD1514" s="708"/>
      <c r="BE1514" s="708"/>
      <c r="BF1514" s="708"/>
      <c r="BG1514" s="708"/>
      <c r="BH1514" s="708"/>
      <c r="BI1514" s="708"/>
      <c r="BJ1514" s="708"/>
      <c r="BK1514" s="708"/>
      <c r="BL1514" s="708"/>
      <c r="BM1514" s="708"/>
    </row>
    <row r="1515">
      <c r="A1515" s="704"/>
      <c r="B1515" s="708"/>
      <c r="C1515" s="765"/>
      <c r="D1515" s="708"/>
      <c r="E1515" s="708"/>
      <c r="F1515" s="708"/>
      <c r="G1515" s="708"/>
      <c r="H1515" s="708"/>
      <c r="I1515" s="708"/>
      <c r="J1515" s="708"/>
      <c r="K1515" s="708"/>
      <c r="L1515" s="708"/>
      <c r="M1515" s="708"/>
      <c r="N1515" s="708"/>
      <c r="O1515" s="708"/>
      <c r="P1515" s="708"/>
      <c r="Q1515" s="708"/>
      <c r="R1515" s="708"/>
      <c r="S1515" s="708"/>
      <c r="T1515" s="708"/>
      <c r="U1515" s="708"/>
      <c r="V1515" s="708"/>
      <c r="W1515" s="708"/>
      <c r="X1515" s="708"/>
      <c r="Y1515" s="708"/>
      <c r="Z1515" s="708"/>
      <c r="AA1515" s="708"/>
      <c r="AB1515" s="708"/>
      <c r="AC1515" s="708"/>
      <c r="AD1515" s="708"/>
      <c r="AE1515" s="708"/>
      <c r="AF1515" s="708"/>
      <c r="AG1515" s="708"/>
      <c r="AH1515" s="708"/>
      <c r="AI1515" s="708"/>
      <c r="AJ1515" s="708"/>
      <c r="AK1515" s="708"/>
      <c r="AL1515" s="708"/>
      <c r="AM1515" s="708"/>
      <c r="AN1515" s="708"/>
      <c r="AO1515" s="708"/>
      <c r="AP1515" s="708"/>
      <c r="AQ1515" s="708"/>
      <c r="AR1515" s="708"/>
      <c r="AS1515" s="708"/>
      <c r="AT1515" s="708"/>
      <c r="AU1515" s="708"/>
      <c r="AV1515" s="708"/>
      <c r="AW1515" s="708"/>
      <c r="AX1515" s="708"/>
      <c r="AY1515" s="708"/>
      <c r="AZ1515" s="708"/>
      <c r="BA1515" s="708"/>
      <c r="BB1515" s="708"/>
      <c r="BC1515" s="708"/>
      <c r="BD1515" s="708"/>
      <c r="BE1515" s="708"/>
      <c r="BF1515" s="708"/>
      <c r="BG1515" s="708"/>
      <c r="BH1515" s="708"/>
      <c r="BI1515" s="708"/>
      <c r="BJ1515" s="708"/>
      <c r="BK1515" s="708"/>
      <c r="BL1515" s="708"/>
      <c r="BM1515" s="708"/>
    </row>
    <row r="1516">
      <c r="A1516" s="704"/>
      <c r="B1516" s="708"/>
      <c r="C1516" s="765"/>
      <c r="D1516" s="708"/>
      <c r="E1516" s="708"/>
      <c r="F1516" s="708"/>
      <c r="G1516" s="708"/>
      <c r="H1516" s="708"/>
      <c r="I1516" s="708"/>
      <c r="J1516" s="708"/>
      <c r="K1516" s="708"/>
      <c r="L1516" s="708"/>
      <c r="M1516" s="708"/>
      <c r="N1516" s="708"/>
      <c r="O1516" s="708"/>
      <c r="P1516" s="708"/>
      <c r="Q1516" s="708"/>
      <c r="R1516" s="708"/>
      <c r="S1516" s="708"/>
      <c r="T1516" s="708"/>
      <c r="U1516" s="708"/>
      <c r="V1516" s="708"/>
      <c r="W1516" s="708"/>
      <c r="X1516" s="708"/>
      <c r="Y1516" s="708"/>
      <c r="Z1516" s="708"/>
      <c r="AA1516" s="708"/>
      <c r="AB1516" s="708"/>
      <c r="AC1516" s="708"/>
      <c r="AD1516" s="708"/>
      <c r="AE1516" s="708"/>
      <c r="AF1516" s="708"/>
      <c r="AG1516" s="708"/>
      <c r="AH1516" s="708"/>
      <c r="AI1516" s="708"/>
      <c r="AJ1516" s="708"/>
      <c r="AK1516" s="708"/>
      <c r="AL1516" s="708"/>
      <c r="AM1516" s="708"/>
      <c r="AN1516" s="708"/>
      <c r="AO1516" s="708"/>
      <c r="AP1516" s="708"/>
      <c r="AQ1516" s="708"/>
      <c r="AR1516" s="708"/>
      <c r="AS1516" s="708"/>
      <c r="AT1516" s="708"/>
      <c r="AU1516" s="708"/>
      <c r="AV1516" s="708"/>
      <c r="AW1516" s="708"/>
      <c r="AX1516" s="708"/>
      <c r="AY1516" s="708"/>
      <c r="AZ1516" s="708"/>
      <c r="BA1516" s="708"/>
      <c r="BB1516" s="708"/>
      <c r="BC1516" s="708"/>
      <c r="BD1516" s="708"/>
      <c r="BE1516" s="708"/>
      <c r="BF1516" s="708"/>
      <c r="BG1516" s="708"/>
      <c r="BH1516" s="708"/>
      <c r="BI1516" s="708"/>
      <c r="BJ1516" s="708"/>
      <c r="BK1516" s="708"/>
      <c r="BL1516" s="708"/>
      <c r="BM1516" s="708"/>
    </row>
    <row r="1517">
      <c r="A1517" s="704"/>
      <c r="B1517" s="708"/>
      <c r="C1517" s="765"/>
      <c r="D1517" s="708"/>
      <c r="E1517" s="708"/>
      <c r="F1517" s="708"/>
      <c r="G1517" s="708"/>
      <c r="H1517" s="708"/>
      <c r="I1517" s="708"/>
      <c r="J1517" s="708"/>
      <c r="K1517" s="708"/>
      <c r="L1517" s="708"/>
      <c r="M1517" s="708"/>
      <c r="N1517" s="708"/>
      <c r="O1517" s="708"/>
      <c r="P1517" s="708"/>
      <c r="Q1517" s="708"/>
      <c r="R1517" s="708"/>
      <c r="S1517" s="708"/>
      <c r="T1517" s="708"/>
      <c r="U1517" s="708"/>
      <c r="V1517" s="708"/>
      <c r="W1517" s="708"/>
      <c r="X1517" s="708"/>
      <c r="Y1517" s="708"/>
      <c r="Z1517" s="708"/>
      <c r="AA1517" s="708"/>
      <c r="AB1517" s="708"/>
      <c r="AC1517" s="708"/>
      <c r="AD1517" s="708"/>
      <c r="AE1517" s="708"/>
      <c r="AF1517" s="708"/>
      <c r="AG1517" s="708"/>
      <c r="AH1517" s="708"/>
      <c r="AI1517" s="708"/>
      <c r="AJ1517" s="708"/>
      <c r="AK1517" s="708"/>
      <c r="AL1517" s="708"/>
      <c r="AM1517" s="708"/>
      <c r="AN1517" s="708"/>
      <c r="AO1517" s="708"/>
      <c r="AP1517" s="708"/>
      <c r="AQ1517" s="708"/>
      <c r="AR1517" s="708"/>
      <c r="AS1517" s="708"/>
      <c r="AT1517" s="708"/>
      <c r="AU1517" s="708"/>
      <c r="AV1517" s="708"/>
      <c r="AW1517" s="708"/>
      <c r="AX1517" s="708"/>
      <c r="AY1517" s="708"/>
      <c r="AZ1517" s="708"/>
      <c r="BA1517" s="708"/>
      <c r="BB1517" s="708"/>
      <c r="BC1517" s="708"/>
      <c r="BD1517" s="708"/>
      <c r="BE1517" s="708"/>
      <c r="BF1517" s="708"/>
      <c r="BG1517" s="708"/>
      <c r="BH1517" s="708"/>
      <c r="BI1517" s="708"/>
      <c r="BJ1517" s="708"/>
      <c r="BK1517" s="708"/>
      <c r="BL1517" s="708"/>
      <c r="BM1517" s="708"/>
    </row>
    <row r="1518">
      <c r="A1518" s="704"/>
      <c r="B1518" s="708"/>
      <c r="C1518" s="765"/>
      <c r="D1518" s="708"/>
      <c r="E1518" s="708"/>
      <c r="F1518" s="708"/>
      <c r="G1518" s="708"/>
      <c r="H1518" s="708"/>
      <c r="I1518" s="708"/>
      <c r="J1518" s="708"/>
      <c r="K1518" s="708"/>
      <c r="L1518" s="708"/>
      <c r="M1518" s="708"/>
      <c r="N1518" s="708"/>
      <c r="O1518" s="708"/>
      <c r="P1518" s="708"/>
      <c r="Q1518" s="708"/>
      <c r="R1518" s="708"/>
      <c r="S1518" s="708"/>
      <c r="T1518" s="708"/>
      <c r="U1518" s="708"/>
      <c r="V1518" s="708"/>
      <c r="W1518" s="708"/>
      <c r="X1518" s="708"/>
      <c r="Y1518" s="708"/>
      <c r="Z1518" s="708"/>
      <c r="AA1518" s="708"/>
      <c r="AB1518" s="708"/>
      <c r="AC1518" s="708"/>
      <c r="AD1518" s="708"/>
      <c r="AE1518" s="708"/>
      <c r="AF1518" s="708"/>
      <c r="AG1518" s="708"/>
      <c r="AH1518" s="708"/>
      <c r="AI1518" s="708"/>
      <c r="AJ1518" s="708"/>
      <c r="AK1518" s="708"/>
      <c r="AL1518" s="708"/>
      <c r="AM1518" s="708"/>
      <c r="AN1518" s="708"/>
      <c r="AO1518" s="708"/>
      <c r="AP1518" s="708"/>
      <c r="AQ1518" s="708"/>
      <c r="AR1518" s="708"/>
      <c r="AS1518" s="708"/>
      <c r="AT1518" s="708"/>
      <c r="AU1518" s="708"/>
      <c r="AV1518" s="708"/>
      <c r="AW1518" s="708"/>
      <c r="AX1518" s="708"/>
      <c r="AY1518" s="708"/>
      <c r="AZ1518" s="708"/>
      <c r="BA1518" s="708"/>
      <c r="BB1518" s="708"/>
      <c r="BC1518" s="708"/>
      <c r="BD1518" s="708"/>
      <c r="BE1518" s="708"/>
      <c r="BF1518" s="708"/>
      <c r="BG1518" s="708"/>
      <c r="BH1518" s="708"/>
      <c r="BI1518" s="708"/>
      <c r="BJ1518" s="708"/>
      <c r="BK1518" s="708"/>
      <c r="BL1518" s="708"/>
      <c r="BM1518" s="708"/>
    </row>
    <row r="1519">
      <c r="A1519" s="704"/>
      <c r="B1519" s="708"/>
      <c r="C1519" s="765"/>
      <c r="D1519" s="708"/>
      <c r="E1519" s="708"/>
      <c r="F1519" s="708"/>
      <c r="G1519" s="708"/>
      <c r="H1519" s="708"/>
      <c r="I1519" s="708"/>
      <c r="J1519" s="708"/>
      <c r="K1519" s="708"/>
      <c r="L1519" s="708"/>
      <c r="M1519" s="708"/>
      <c r="N1519" s="708"/>
      <c r="O1519" s="708"/>
      <c r="P1519" s="708"/>
      <c r="Q1519" s="708"/>
      <c r="R1519" s="708"/>
      <c r="S1519" s="708"/>
      <c r="T1519" s="708"/>
      <c r="U1519" s="708"/>
      <c r="V1519" s="708"/>
      <c r="W1519" s="708"/>
      <c r="X1519" s="708"/>
      <c r="Y1519" s="708"/>
      <c r="Z1519" s="708"/>
      <c r="AA1519" s="708"/>
      <c r="AB1519" s="708"/>
      <c r="AC1519" s="708"/>
      <c r="AD1519" s="708"/>
      <c r="AE1519" s="708"/>
      <c r="AF1519" s="708"/>
      <c r="AG1519" s="708"/>
      <c r="AH1519" s="708"/>
      <c r="AI1519" s="708"/>
      <c r="AJ1519" s="708"/>
      <c r="AK1519" s="708"/>
      <c r="AL1519" s="708"/>
      <c r="AM1519" s="708"/>
      <c r="AN1519" s="708"/>
      <c r="AO1519" s="708"/>
      <c r="AP1519" s="708"/>
      <c r="AQ1519" s="708"/>
      <c r="AR1519" s="708"/>
      <c r="AS1519" s="708"/>
      <c r="AT1519" s="708"/>
      <c r="AU1519" s="708"/>
      <c r="AV1519" s="708"/>
      <c r="AW1519" s="708"/>
      <c r="AX1519" s="708"/>
      <c r="AY1519" s="708"/>
      <c r="AZ1519" s="708"/>
      <c r="BA1519" s="708"/>
      <c r="BB1519" s="708"/>
      <c r="BC1519" s="708"/>
      <c r="BD1519" s="708"/>
      <c r="BE1519" s="708"/>
      <c r="BF1519" s="708"/>
      <c r="BG1519" s="708"/>
      <c r="BH1519" s="708"/>
      <c r="BI1519" s="708"/>
      <c r="BJ1519" s="708"/>
      <c r="BK1519" s="708"/>
      <c r="BL1519" s="708"/>
      <c r="BM1519" s="708"/>
    </row>
    <row r="1520">
      <c r="A1520" s="704"/>
      <c r="B1520" s="708"/>
      <c r="C1520" s="765"/>
      <c r="D1520" s="708"/>
      <c r="E1520" s="708"/>
      <c r="F1520" s="708"/>
      <c r="G1520" s="708"/>
      <c r="H1520" s="708"/>
      <c r="I1520" s="708"/>
      <c r="J1520" s="708"/>
      <c r="K1520" s="708"/>
      <c r="L1520" s="708"/>
      <c r="M1520" s="708"/>
      <c r="N1520" s="708"/>
      <c r="O1520" s="708"/>
      <c r="P1520" s="708"/>
      <c r="Q1520" s="708"/>
      <c r="R1520" s="708"/>
      <c r="S1520" s="708"/>
      <c r="T1520" s="708"/>
      <c r="U1520" s="708"/>
      <c r="V1520" s="708"/>
      <c r="W1520" s="708"/>
      <c r="X1520" s="708"/>
      <c r="Y1520" s="708"/>
      <c r="Z1520" s="708"/>
      <c r="AA1520" s="708"/>
      <c r="AB1520" s="708"/>
      <c r="AC1520" s="708"/>
      <c r="AD1520" s="708"/>
      <c r="AE1520" s="708"/>
      <c r="AF1520" s="708"/>
      <c r="AG1520" s="708"/>
      <c r="AH1520" s="708"/>
      <c r="AI1520" s="708"/>
      <c r="AJ1520" s="708"/>
      <c r="AK1520" s="708"/>
      <c r="AL1520" s="708"/>
      <c r="AM1520" s="708"/>
      <c r="AN1520" s="708"/>
      <c r="AO1520" s="708"/>
      <c r="AP1520" s="708"/>
      <c r="AQ1520" s="708"/>
      <c r="AR1520" s="708"/>
      <c r="AS1520" s="708"/>
      <c r="AT1520" s="708"/>
      <c r="AU1520" s="708"/>
      <c r="AV1520" s="708"/>
      <c r="AW1520" s="708"/>
      <c r="AX1520" s="708"/>
      <c r="AY1520" s="708"/>
      <c r="AZ1520" s="708"/>
      <c r="BA1520" s="708"/>
      <c r="BB1520" s="708"/>
      <c r="BC1520" s="708"/>
      <c r="BD1520" s="708"/>
      <c r="BE1520" s="708"/>
      <c r="BF1520" s="708"/>
      <c r="BG1520" s="708"/>
      <c r="BH1520" s="708"/>
      <c r="BI1520" s="708"/>
      <c r="BJ1520" s="708"/>
      <c r="BK1520" s="708"/>
      <c r="BL1520" s="708"/>
      <c r="BM1520" s="708"/>
    </row>
    <row r="1521">
      <c r="A1521" s="704"/>
      <c r="B1521" s="708"/>
      <c r="C1521" s="765"/>
      <c r="D1521" s="708"/>
      <c r="E1521" s="708"/>
      <c r="F1521" s="708"/>
      <c r="G1521" s="708"/>
      <c r="H1521" s="708"/>
      <c r="I1521" s="708"/>
      <c r="J1521" s="708"/>
      <c r="K1521" s="708"/>
      <c r="L1521" s="708"/>
      <c r="M1521" s="708"/>
      <c r="N1521" s="708"/>
      <c r="O1521" s="708"/>
      <c r="P1521" s="708"/>
      <c r="Q1521" s="708"/>
      <c r="R1521" s="708"/>
      <c r="S1521" s="708"/>
      <c r="T1521" s="708"/>
      <c r="U1521" s="708"/>
      <c r="V1521" s="708"/>
      <c r="W1521" s="708"/>
      <c r="X1521" s="708"/>
      <c r="Y1521" s="708"/>
      <c r="Z1521" s="708"/>
      <c r="AA1521" s="708"/>
      <c r="AB1521" s="708"/>
      <c r="AC1521" s="708"/>
      <c r="AD1521" s="708"/>
      <c r="AE1521" s="708"/>
      <c r="AF1521" s="708"/>
      <c r="AG1521" s="708"/>
      <c r="AH1521" s="708"/>
      <c r="AI1521" s="708"/>
      <c r="AJ1521" s="708"/>
      <c r="AK1521" s="708"/>
      <c r="AL1521" s="708"/>
      <c r="AM1521" s="708"/>
      <c r="AN1521" s="708"/>
      <c r="AO1521" s="708"/>
      <c r="AP1521" s="708"/>
      <c r="AQ1521" s="708"/>
      <c r="AR1521" s="708"/>
      <c r="AS1521" s="708"/>
      <c r="AT1521" s="708"/>
      <c r="AU1521" s="708"/>
      <c r="AV1521" s="708"/>
      <c r="AW1521" s="708"/>
      <c r="AX1521" s="708"/>
      <c r="AY1521" s="708"/>
      <c r="AZ1521" s="708"/>
      <c r="BA1521" s="708"/>
      <c r="BB1521" s="708"/>
      <c r="BC1521" s="708"/>
      <c r="BD1521" s="708"/>
      <c r="BE1521" s="708"/>
      <c r="BF1521" s="708"/>
      <c r="BG1521" s="708"/>
      <c r="BH1521" s="708"/>
      <c r="BI1521" s="708"/>
      <c r="BJ1521" s="708"/>
      <c r="BK1521" s="708"/>
      <c r="BL1521" s="708"/>
      <c r="BM1521" s="708"/>
    </row>
    <row r="1522">
      <c r="A1522" s="704"/>
      <c r="B1522" s="708"/>
      <c r="C1522" s="765"/>
      <c r="D1522" s="708"/>
      <c r="E1522" s="708"/>
      <c r="F1522" s="708"/>
      <c r="G1522" s="708"/>
      <c r="H1522" s="708"/>
      <c r="I1522" s="708"/>
      <c r="J1522" s="708"/>
      <c r="K1522" s="708"/>
      <c r="L1522" s="708"/>
      <c r="M1522" s="708"/>
      <c r="N1522" s="708"/>
      <c r="O1522" s="708"/>
      <c r="P1522" s="708"/>
      <c r="Q1522" s="708"/>
      <c r="R1522" s="708"/>
      <c r="S1522" s="708"/>
      <c r="T1522" s="708"/>
      <c r="U1522" s="708"/>
      <c r="V1522" s="708"/>
      <c r="W1522" s="708"/>
      <c r="X1522" s="708"/>
      <c r="Y1522" s="708"/>
      <c r="Z1522" s="708"/>
      <c r="AA1522" s="708"/>
      <c r="AB1522" s="708"/>
      <c r="AC1522" s="708"/>
      <c r="AD1522" s="708"/>
      <c r="AE1522" s="708"/>
      <c r="AF1522" s="708"/>
      <c r="AG1522" s="708"/>
      <c r="AH1522" s="708"/>
      <c r="AI1522" s="708"/>
      <c r="AJ1522" s="708"/>
      <c r="AK1522" s="708"/>
      <c r="AL1522" s="708"/>
      <c r="AM1522" s="708"/>
      <c r="AN1522" s="708"/>
      <c r="AO1522" s="708"/>
      <c r="AP1522" s="708"/>
      <c r="AQ1522" s="708"/>
      <c r="AR1522" s="708"/>
      <c r="AS1522" s="708"/>
      <c r="AT1522" s="708"/>
      <c r="AU1522" s="708"/>
      <c r="AV1522" s="708"/>
      <c r="AW1522" s="708"/>
      <c r="AX1522" s="708"/>
      <c r="AY1522" s="708"/>
      <c r="AZ1522" s="708"/>
      <c r="BA1522" s="708"/>
      <c r="BB1522" s="708"/>
      <c r="BC1522" s="708"/>
      <c r="BD1522" s="708"/>
      <c r="BE1522" s="708"/>
      <c r="BF1522" s="708"/>
      <c r="BG1522" s="708"/>
      <c r="BH1522" s="708"/>
      <c r="BI1522" s="708"/>
      <c r="BJ1522" s="708"/>
      <c r="BK1522" s="708"/>
      <c r="BL1522" s="708"/>
      <c r="BM1522" s="708"/>
    </row>
    <row r="1523">
      <c r="A1523" s="704"/>
      <c r="B1523" s="708"/>
      <c r="C1523" s="765"/>
      <c r="D1523" s="708"/>
      <c r="E1523" s="708"/>
      <c r="F1523" s="708"/>
      <c r="G1523" s="708"/>
      <c r="H1523" s="708"/>
      <c r="I1523" s="708"/>
      <c r="J1523" s="708"/>
      <c r="K1523" s="708"/>
      <c r="L1523" s="708"/>
      <c r="M1523" s="708"/>
      <c r="N1523" s="708"/>
      <c r="O1523" s="708"/>
      <c r="P1523" s="708"/>
      <c r="Q1523" s="708"/>
      <c r="R1523" s="708"/>
      <c r="S1523" s="708"/>
      <c r="T1523" s="708"/>
      <c r="U1523" s="708"/>
      <c r="V1523" s="708"/>
      <c r="W1523" s="708"/>
      <c r="X1523" s="708"/>
      <c r="Y1523" s="708"/>
      <c r="Z1523" s="708"/>
      <c r="AA1523" s="708"/>
      <c r="AB1523" s="708"/>
      <c r="AC1523" s="708"/>
      <c r="AD1523" s="708"/>
      <c r="AE1523" s="708"/>
      <c r="AF1523" s="708"/>
      <c r="AG1523" s="708"/>
      <c r="AH1523" s="708"/>
      <c r="AI1523" s="708"/>
      <c r="AJ1523" s="708"/>
      <c r="AK1523" s="708"/>
      <c r="AL1523" s="708"/>
      <c r="AM1523" s="708"/>
      <c r="AN1523" s="708"/>
      <c r="AO1523" s="708"/>
      <c r="AP1523" s="708"/>
      <c r="AQ1523" s="708"/>
      <c r="AR1523" s="708"/>
      <c r="AS1523" s="708"/>
      <c r="AT1523" s="708"/>
      <c r="AU1523" s="708"/>
      <c r="AV1523" s="708"/>
      <c r="AW1523" s="708"/>
      <c r="AX1523" s="708"/>
      <c r="AY1523" s="708"/>
      <c r="AZ1523" s="708"/>
      <c r="BA1523" s="708"/>
      <c r="BB1523" s="708"/>
      <c r="BC1523" s="708"/>
      <c r="BD1523" s="708"/>
      <c r="BE1523" s="708"/>
      <c r="BF1523" s="708"/>
      <c r="BG1523" s="708"/>
      <c r="BH1523" s="708"/>
      <c r="BI1523" s="708"/>
      <c r="BJ1523" s="708"/>
      <c r="BK1523" s="708"/>
      <c r="BL1523" s="708"/>
      <c r="BM1523" s="708"/>
    </row>
    <row r="1524">
      <c r="A1524" s="704"/>
      <c r="B1524" s="708"/>
      <c r="C1524" s="765"/>
      <c r="D1524" s="708"/>
      <c r="E1524" s="708"/>
      <c r="F1524" s="708"/>
      <c r="G1524" s="708"/>
      <c r="H1524" s="708"/>
      <c r="I1524" s="708"/>
      <c r="J1524" s="708"/>
      <c r="K1524" s="708"/>
      <c r="L1524" s="708"/>
      <c r="M1524" s="708"/>
      <c r="N1524" s="708"/>
      <c r="O1524" s="708"/>
      <c r="P1524" s="708"/>
      <c r="Q1524" s="708"/>
      <c r="R1524" s="708"/>
      <c r="S1524" s="708"/>
      <c r="T1524" s="708"/>
      <c r="U1524" s="708"/>
      <c r="V1524" s="708"/>
      <c r="W1524" s="708"/>
      <c r="X1524" s="708"/>
      <c r="Y1524" s="708"/>
      <c r="Z1524" s="708"/>
      <c r="AA1524" s="708"/>
      <c r="AB1524" s="708"/>
      <c r="AC1524" s="708"/>
      <c r="AD1524" s="708"/>
      <c r="AE1524" s="708"/>
      <c r="AF1524" s="708"/>
      <c r="AG1524" s="708"/>
      <c r="AH1524" s="708"/>
      <c r="AI1524" s="708"/>
      <c r="AJ1524" s="708"/>
      <c r="AK1524" s="708"/>
      <c r="AL1524" s="708"/>
      <c r="AM1524" s="708"/>
      <c r="AN1524" s="708"/>
      <c r="AO1524" s="708"/>
      <c r="AP1524" s="708"/>
      <c r="AQ1524" s="708"/>
      <c r="AR1524" s="708"/>
      <c r="AS1524" s="708"/>
      <c r="AT1524" s="708"/>
      <c r="AU1524" s="708"/>
      <c r="AV1524" s="708"/>
      <c r="AW1524" s="708"/>
      <c r="AX1524" s="708"/>
      <c r="AY1524" s="708"/>
      <c r="AZ1524" s="708"/>
      <c r="BA1524" s="708"/>
      <c r="BB1524" s="708"/>
      <c r="BC1524" s="708"/>
      <c r="BD1524" s="708"/>
      <c r="BE1524" s="708"/>
      <c r="BF1524" s="708"/>
      <c r="BG1524" s="708"/>
      <c r="BH1524" s="708"/>
      <c r="BI1524" s="708"/>
      <c r="BJ1524" s="708"/>
      <c r="BK1524" s="708"/>
      <c r="BL1524" s="708"/>
      <c r="BM1524" s="708"/>
    </row>
    <row r="1525">
      <c r="A1525" s="704"/>
      <c r="B1525" s="708"/>
      <c r="C1525" s="765"/>
      <c r="D1525" s="708"/>
      <c r="E1525" s="708"/>
      <c r="F1525" s="708"/>
      <c r="G1525" s="708"/>
      <c r="H1525" s="708"/>
      <c r="I1525" s="708"/>
      <c r="J1525" s="708"/>
      <c r="K1525" s="708"/>
      <c r="L1525" s="708"/>
      <c r="M1525" s="708"/>
      <c r="N1525" s="708"/>
      <c r="O1525" s="708"/>
      <c r="P1525" s="708"/>
      <c r="Q1525" s="708"/>
      <c r="R1525" s="708"/>
      <c r="S1525" s="708"/>
      <c r="T1525" s="708"/>
      <c r="U1525" s="708"/>
      <c r="V1525" s="708"/>
      <c r="W1525" s="708"/>
      <c r="X1525" s="708"/>
      <c r="Y1525" s="708"/>
      <c r="Z1525" s="708"/>
      <c r="AA1525" s="708"/>
      <c r="AB1525" s="708"/>
      <c r="AC1525" s="708"/>
      <c r="AD1525" s="708"/>
      <c r="AE1525" s="708"/>
      <c r="AF1525" s="708"/>
      <c r="AG1525" s="708"/>
      <c r="AH1525" s="708"/>
      <c r="AI1525" s="708"/>
      <c r="AJ1525" s="708"/>
      <c r="AK1525" s="708"/>
      <c r="AL1525" s="708"/>
      <c r="AM1525" s="708"/>
      <c r="AN1525" s="708"/>
      <c r="AO1525" s="708"/>
      <c r="AP1525" s="708"/>
      <c r="AQ1525" s="708"/>
      <c r="AR1525" s="708"/>
      <c r="AS1525" s="708"/>
      <c r="AT1525" s="708"/>
      <c r="AU1525" s="708"/>
      <c r="AV1525" s="708"/>
      <c r="AW1525" s="708"/>
      <c r="AX1525" s="708"/>
      <c r="AY1525" s="708"/>
      <c r="AZ1525" s="708"/>
      <c r="BA1525" s="708"/>
      <c r="BB1525" s="708"/>
      <c r="BC1525" s="708"/>
      <c r="BD1525" s="708"/>
      <c r="BE1525" s="708"/>
      <c r="BF1525" s="708"/>
      <c r="BG1525" s="708"/>
      <c r="BH1525" s="708"/>
      <c r="BI1525" s="708"/>
      <c r="BJ1525" s="708"/>
      <c r="BK1525" s="708"/>
      <c r="BL1525" s="708"/>
      <c r="BM1525" s="708"/>
    </row>
    <row r="1526">
      <c r="A1526" s="704"/>
      <c r="B1526" s="708"/>
      <c r="C1526" s="765"/>
      <c r="D1526" s="708"/>
      <c r="E1526" s="708"/>
      <c r="F1526" s="708"/>
      <c r="G1526" s="708"/>
      <c r="H1526" s="708"/>
      <c r="I1526" s="708"/>
      <c r="J1526" s="708"/>
      <c r="K1526" s="708"/>
      <c r="L1526" s="708"/>
      <c r="M1526" s="708"/>
      <c r="N1526" s="708"/>
      <c r="O1526" s="708"/>
      <c r="P1526" s="708"/>
      <c r="Q1526" s="708"/>
      <c r="R1526" s="708"/>
      <c r="S1526" s="708"/>
      <c r="T1526" s="708"/>
      <c r="U1526" s="708"/>
      <c r="V1526" s="708"/>
      <c r="W1526" s="708"/>
      <c r="X1526" s="708"/>
      <c r="Y1526" s="708"/>
      <c r="Z1526" s="708"/>
      <c r="AA1526" s="708"/>
      <c r="AB1526" s="708"/>
      <c r="AC1526" s="708"/>
      <c r="AD1526" s="708"/>
      <c r="AE1526" s="708"/>
      <c r="AF1526" s="708"/>
      <c r="AG1526" s="708"/>
      <c r="AH1526" s="708"/>
      <c r="AI1526" s="708"/>
      <c r="AJ1526" s="708"/>
      <c r="AK1526" s="708"/>
      <c r="AL1526" s="708"/>
      <c r="AM1526" s="708"/>
      <c r="AN1526" s="708"/>
      <c r="AO1526" s="708"/>
      <c r="AP1526" s="708"/>
      <c r="AQ1526" s="708"/>
      <c r="AR1526" s="708"/>
      <c r="AS1526" s="708"/>
      <c r="AT1526" s="708"/>
      <c r="AU1526" s="708"/>
      <c r="AV1526" s="708"/>
      <c r="AW1526" s="708"/>
      <c r="AX1526" s="708"/>
      <c r="AY1526" s="708"/>
      <c r="AZ1526" s="708"/>
      <c r="BA1526" s="708"/>
      <c r="BB1526" s="708"/>
      <c r="BC1526" s="708"/>
      <c r="BD1526" s="708"/>
      <c r="BE1526" s="708"/>
      <c r="BF1526" s="708"/>
      <c r="BG1526" s="708"/>
      <c r="BH1526" s="708"/>
      <c r="BI1526" s="708"/>
      <c r="BJ1526" s="708"/>
      <c r="BK1526" s="708"/>
      <c r="BL1526" s="708"/>
      <c r="BM1526" s="708"/>
    </row>
    <row r="1527">
      <c r="A1527" s="704"/>
      <c r="B1527" s="708"/>
      <c r="C1527" s="765"/>
      <c r="D1527" s="708"/>
      <c r="E1527" s="708"/>
      <c r="F1527" s="708"/>
      <c r="G1527" s="708"/>
      <c r="H1527" s="708"/>
      <c r="I1527" s="708"/>
      <c r="J1527" s="708"/>
      <c r="K1527" s="708"/>
      <c r="L1527" s="708"/>
      <c r="M1527" s="708"/>
      <c r="N1527" s="708"/>
      <c r="O1527" s="708"/>
      <c r="P1527" s="708"/>
      <c r="Q1527" s="708"/>
      <c r="R1527" s="708"/>
      <c r="S1527" s="708"/>
      <c r="T1527" s="708"/>
      <c r="U1527" s="708"/>
      <c r="V1527" s="708"/>
      <c r="W1527" s="708"/>
      <c r="X1527" s="708"/>
      <c r="Y1527" s="708"/>
      <c r="Z1527" s="708"/>
      <c r="AA1527" s="708"/>
      <c r="AB1527" s="708"/>
      <c r="AC1527" s="708"/>
      <c r="AD1527" s="708"/>
      <c r="AE1527" s="708"/>
      <c r="AF1527" s="708"/>
      <c r="AG1527" s="708"/>
      <c r="AH1527" s="708"/>
      <c r="AI1527" s="708"/>
      <c r="AJ1527" s="708"/>
      <c r="AK1527" s="708"/>
      <c r="AL1527" s="708"/>
      <c r="AM1527" s="708"/>
      <c r="AN1527" s="708"/>
      <c r="AO1527" s="708"/>
      <c r="AP1527" s="708"/>
      <c r="AQ1527" s="708"/>
      <c r="AR1527" s="708"/>
      <c r="AS1527" s="708"/>
      <c r="AT1527" s="708"/>
      <c r="AU1527" s="708"/>
      <c r="AV1527" s="708"/>
      <c r="AW1527" s="708"/>
      <c r="AX1527" s="708"/>
      <c r="AY1527" s="708"/>
      <c r="AZ1527" s="708"/>
      <c r="BA1527" s="708"/>
      <c r="BB1527" s="708"/>
      <c r="BC1527" s="708"/>
      <c r="BD1527" s="708"/>
      <c r="BE1527" s="708"/>
      <c r="BF1527" s="708"/>
      <c r="BG1527" s="708"/>
      <c r="BH1527" s="708"/>
      <c r="BI1527" s="708"/>
      <c r="BJ1527" s="708"/>
      <c r="BK1527" s="708"/>
      <c r="BL1527" s="708"/>
      <c r="BM1527" s="708"/>
    </row>
    <row r="1528">
      <c r="A1528" s="704"/>
      <c r="B1528" s="708"/>
      <c r="C1528" s="765"/>
      <c r="D1528" s="708"/>
      <c r="E1528" s="708"/>
      <c r="F1528" s="708"/>
      <c r="G1528" s="708"/>
      <c r="H1528" s="708"/>
      <c r="I1528" s="708"/>
      <c r="J1528" s="708"/>
      <c r="K1528" s="708"/>
      <c r="L1528" s="708"/>
      <c r="M1528" s="708"/>
      <c r="N1528" s="708"/>
      <c r="O1528" s="708"/>
      <c r="P1528" s="708"/>
      <c r="Q1528" s="708"/>
      <c r="R1528" s="708"/>
      <c r="S1528" s="708"/>
      <c r="T1528" s="708"/>
      <c r="U1528" s="708"/>
      <c r="V1528" s="708"/>
      <c r="W1528" s="708"/>
      <c r="X1528" s="708"/>
      <c r="Y1528" s="708"/>
      <c r="Z1528" s="708"/>
      <c r="AA1528" s="708"/>
      <c r="AB1528" s="708"/>
      <c r="AC1528" s="708"/>
      <c r="AD1528" s="708"/>
      <c r="AE1528" s="708"/>
      <c r="AF1528" s="708"/>
      <c r="AG1528" s="708"/>
      <c r="AH1528" s="708"/>
      <c r="AI1528" s="708"/>
      <c r="AJ1528" s="708"/>
      <c r="AK1528" s="708"/>
      <c r="AL1528" s="708"/>
      <c r="AM1528" s="708"/>
      <c r="AN1528" s="708"/>
      <c r="AO1528" s="708"/>
      <c r="AP1528" s="708"/>
      <c r="AQ1528" s="708"/>
      <c r="AR1528" s="708"/>
      <c r="AS1528" s="708"/>
      <c r="AT1528" s="708"/>
      <c r="AU1528" s="708"/>
      <c r="AV1528" s="708"/>
      <c r="AW1528" s="708"/>
      <c r="AX1528" s="708"/>
      <c r="AY1528" s="708"/>
      <c r="AZ1528" s="708"/>
      <c r="BA1528" s="708"/>
      <c r="BB1528" s="708"/>
      <c r="BC1528" s="708"/>
      <c r="BD1528" s="708"/>
      <c r="BE1528" s="708"/>
      <c r="BF1528" s="708"/>
      <c r="BG1528" s="708"/>
      <c r="BH1528" s="708"/>
      <c r="BI1528" s="708"/>
      <c r="BJ1528" s="708"/>
      <c r="BK1528" s="708"/>
      <c r="BL1528" s="708"/>
      <c r="BM1528" s="708"/>
    </row>
    <row r="1529">
      <c r="A1529" s="704"/>
      <c r="B1529" s="708"/>
      <c r="C1529" s="765"/>
      <c r="D1529" s="708"/>
      <c r="E1529" s="708"/>
      <c r="F1529" s="708"/>
      <c r="G1529" s="708"/>
      <c r="H1529" s="708"/>
      <c r="I1529" s="708"/>
      <c r="J1529" s="708"/>
      <c r="K1529" s="708"/>
      <c r="L1529" s="708"/>
      <c r="M1529" s="708"/>
      <c r="N1529" s="708"/>
      <c r="O1529" s="708"/>
      <c r="P1529" s="708"/>
      <c r="Q1529" s="708"/>
      <c r="R1529" s="708"/>
      <c r="S1529" s="708"/>
      <c r="T1529" s="708"/>
      <c r="U1529" s="708"/>
      <c r="V1529" s="708"/>
      <c r="W1529" s="708"/>
      <c r="X1529" s="708"/>
      <c r="Y1529" s="708"/>
      <c r="Z1529" s="708"/>
      <c r="AA1529" s="708"/>
      <c r="AB1529" s="708"/>
      <c r="AC1529" s="708"/>
      <c r="AD1529" s="708"/>
      <c r="AE1529" s="708"/>
      <c r="AF1529" s="708"/>
      <c r="AG1529" s="708"/>
      <c r="AH1529" s="708"/>
      <c r="AI1529" s="708"/>
      <c r="AJ1529" s="708"/>
      <c r="AK1529" s="708"/>
      <c r="AL1529" s="708"/>
      <c r="AM1529" s="708"/>
      <c r="AN1529" s="708"/>
      <c r="AO1529" s="708"/>
      <c r="AP1529" s="708"/>
      <c r="AQ1529" s="708"/>
      <c r="AR1529" s="708"/>
      <c r="AS1529" s="708"/>
      <c r="AT1529" s="708"/>
      <c r="AU1529" s="708"/>
      <c r="AV1529" s="708"/>
      <c r="AW1529" s="708"/>
      <c r="AX1529" s="708"/>
      <c r="AY1529" s="708"/>
      <c r="AZ1529" s="708"/>
      <c r="BA1529" s="708"/>
      <c r="BB1529" s="708"/>
      <c r="BC1529" s="708"/>
      <c r="BD1529" s="708"/>
      <c r="BE1529" s="708"/>
      <c r="BF1529" s="708"/>
      <c r="BG1529" s="708"/>
      <c r="BH1529" s="708"/>
      <c r="BI1529" s="708"/>
      <c r="BJ1529" s="708"/>
      <c r="BK1529" s="708"/>
      <c r="BL1529" s="708"/>
      <c r="BM1529" s="708"/>
    </row>
    <row r="1530">
      <c r="A1530" s="704"/>
      <c r="B1530" s="708"/>
      <c r="C1530" s="765"/>
      <c r="D1530" s="708"/>
      <c r="E1530" s="708"/>
      <c r="F1530" s="708"/>
      <c r="G1530" s="708"/>
      <c r="H1530" s="708"/>
      <c r="I1530" s="708"/>
      <c r="J1530" s="708"/>
      <c r="K1530" s="708"/>
      <c r="L1530" s="708"/>
      <c r="M1530" s="708"/>
      <c r="N1530" s="708"/>
      <c r="O1530" s="708"/>
      <c r="P1530" s="708"/>
      <c r="Q1530" s="708"/>
      <c r="R1530" s="708"/>
      <c r="S1530" s="708"/>
      <c r="T1530" s="708"/>
      <c r="U1530" s="708"/>
      <c r="V1530" s="708"/>
      <c r="W1530" s="708"/>
      <c r="X1530" s="708"/>
      <c r="Y1530" s="708"/>
      <c r="Z1530" s="708"/>
      <c r="AA1530" s="708"/>
      <c r="AB1530" s="708"/>
      <c r="AC1530" s="708"/>
      <c r="AD1530" s="708"/>
      <c r="AE1530" s="708"/>
      <c r="AF1530" s="708"/>
      <c r="AG1530" s="708"/>
      <c r="AH1530" s="708"/>
      <c r="AI1530" s="708"/>
      <c r="AJ1530" s="708"/>
      <c r="AK1530" s="708"/>
      <c r="AL1530" s="708"/>
      <c r="AM1530" s="708"/>
      <c r="AN1530" s="708"/>
      <c r="AO1530" s="708"/>
      <c r="AP1530" s="708"/>
      <c r="AQ1530" s="708"/>
      <c r="AR1530" s="708"/>
      <c r="AS1530" s="708"/>
      <c r="AT1530" s="708"/>
      <c r="AU1530" s="708"/>
      <c r="AV1530" s="708"/>
      <c r="AW1530" s="708"/>
      <c r="AX1530" s="708"/>
      <c r="AY1530" s="708"/>
      <c r="AZ1530" s="708"/>
      <c r="BA1530" s="708"/>
      <c r="BB1530" s="708"/>
      <c r="BC1530" s="708"/>
      <c r="BD1530" s="708"/>
      <c r="BE1530" s="708"/>
      <c r="BF1530" s="708"/>
      <c r="BG1530" s="708"/>
      <c r="BH1530" s="708"/>
      <c r="BI1530" s="708"/>
      <c r="BJ1530" s="708"/>
      <c r="BK1530" s="708"/>
      <c r="BL1530" s="708"/>
      <c r="BM1530" s="708"/>
    </row>
    <row r="1531">
      <c r="A1531" s="704"/>
      <c r="B1531" s="708"/>
      <c r="C1531" s="765"/>
      <c r="D1531" s="708"/>
      <c r="E1531" s="708"/>
      <c r="F1531" s="708"/>
      <c r="G1531" s="708"/>
      <c r="H1531" s="708"/>
      <c r="I1531" s="708"/>
      <c r="J1531" s="708"/>
      <c r="K1531" s="708"/>
      <c r="L1531" s="708"/>
      <c r="M1531" s="708"/>
      <c r="N1531" s="708"/>
      <c r="O1531" s="708"/>
      <c r="P1531" s="708"/>
      <c r="Q1531" s="708"/>
      <c r="R1531" s="708"/>
      <c r="S1531" s="708"/>
      <c r="T1531" s="708"/>
      <c r="U1531" s="708"/>
      <c r="V1531" s="708"/>
      <c r="W1531" s="708"/>
      <c r="X1531" s="708"/>
      <c r="Y1531" s="708"/>
      <c r="Z1531" s="708"/>
      <c r="AA1531" s="708"/>
      <c r="AB1531" s="708"/>
      <c r="AC1531" s="708"/>
      <c r="AD1531" s="708"/>
      <c r="AE1531" s="708"/>
      <c r="AF1531" s="708"/>
      <c r="AG1531" s="708"/>
      <c r="AH1531" s="708"/>
      <c r="AI1531" s="708"/>
      <c r="AJ1531" s="708"/>
      <c r="AK1531" s="708"/>
      <c r="AL1531" s="708"/>
      <c r="AM1531" s="708"/>
      <c r="AN1531" s="708"/>
      <c r="AO1531" s="708"/>
      <c r="AP1531" s="708"/>
      <c r="AQ1531" s="708"/>
      <c r="AR1531" s="708"/>
      <c r="AS1531" s="708"/>
      <c r="AT1531" s="708"/>
      <c r="AU1531" s="708"/>
      <c r="AV1531" s="708"/>
      <c r="AW1531" s="708"/>
      <c r="AX1531" s="708"/>
      <c r="AY1531" s="708"/>
      <c r="AZ1531" s="708"/>
      <c r="BA1531" s="708"/>
      <c r="BB1531" s="708"/>
      <c r="BC1531" s="708"/>
      <c r="BD1531" s="708"/>
      <c r="BE1531" s="708"/>
      <c r="BF1531" s="708"/>
      <c r="BG1531" s="708"/>
      <c r="BH1531" s="708"/>
      <c r="BI1531" s="708"/>
      <c r="BJ1531" s="708"/>
      <c r="BK1531" s="708"/>
      <c r="BL1531" s="708"/>
      <c r="BM1531" s="708"/>
    </row>
    <row r="1532">
      <c r="A1532" s="704"/>
      <c r="B1532" s="708"/>
      <c r="C1532" s="765"/>
      <c r="D1532" s="708"/>
      <c r="E1532" s="708"/>
      <c r="F1532" s="708"/>
      <c r="G1532" s="708"/>
      <c r="H1532" s="708"/>
      <c r="I1532" s="708"/>
      <c r="J1532" s="708"/>
      <c r="K1532" s="708"/>
      <c r="L1532" s="708"/>
      <c r="M1532" s="708"/>
      <c r="N1532" s="708"/>
      <c r="O1532" s="708"/>
      <c r="P1532" s="708"/>
      <c r="Q1532" s="708"/>
      <c r="R1532" s="708"/>
      <c r="S1532" s="708"/>
      <c r="T1532" s="708"/>
      <c r="U1532" s="708"/>
      <c r="V1532" s="708"/>
      <c r="W1532" s="708"/>
      <c r="X1532" s="708"/>
      <c r="Y1532" s="708"/>
      <c r="Z1532" s="708"/>
      <c r="AA1532" s="708"/>
      <c r="AB1532" s="708"/>
      <c r="AC1532" s="708"/>
      <c r="AD1532" s="708"/>
      <c r="AE1532" s="708"/>
      <c r="AF1532" s="708"/>
      <c r="AG1532" s="708"/>
      <c r="AH1532" s="708"/>
      <c r="AI1532" s="708"/>
      <c r="AJ1532" s="708"/>
      <c r="AK1532" s="708"/>
      <c r="AL1532" s="708"/>
      <c r="AM1532" s="708"/>
      <c r="AN1532" s="708"/>
      <c r="AO1532" s="708"/>
      <c r="AP1532" s="708"/>
      <c r="AQ1532" s="708"/>
      <c r="AR1532" s="708"/>
      <c r="AS1532" s="708"/>
      <c r="AT1532" s="708"/>
      <c r="AU1532" s="708"/>
      <c r="AV1532" s="708"/>
      <c r="AW1532" s="708"/>
      <c r="AX1532" s="708"/>
      <c r="AY1532" s="708"/>
      <c r="AZ1532" s="708"/>
      <c r="BA1532" s="708"/>
      <c r="BB1532" s="708"/>
      <c r="BC1532" s="708"/>
      <c r="BD1532" s="708"/>
      <c r="BE1532" s="708"/>
      <c r="BF1532" s="708"/>
      <c r="BG1532" s="708"/>
      <c r="BH1532" s="708"/>
      <c r="BI1532" s="708"/>
      <c r="BJ1532" s="708"/>
      <c r="BK1532" s="708"/>
      <c r="BL1532" s="708"/>
      <c r="BM1532" s="708"/>
    </row>
    <row r="1533">
      <c r="A1533" s="704"/>
      <c r="B1533" s="708"/>
      <c r="C1533" s="765"/>
      <c r="D1533" s="708"/>
      <c r="E1533" s="708"/>
      <c r="F1533" s="708"/>
      <c r="G1533" s="708"/>
      <c r="H1533" s="708"/>
      <c r="I1533" s="708"/>
      <c r="J1533" s="708"/>
      <c r="K1533" s="708"/>
      <c r="L1533" s="708"/>
      <c r="M1533" s="708"/>
      <c r="N1533" s="708"/>
      <c r="O1533" s="708"/>
      <c r="P1533" s="708"/>
      <c r="Q1533" s="708"/>
      <c r="R1533" s="708"/>
      <c r="S1533" s="708"/>
      <c r="T1533" s="708"/>
      <c r="U1533" s="708"/>
      <c r="V1533" s="708"/>
      <c r="W1533" s="708"/>
      <c r="X1533" s="708"/>
      <c r="Y1533" s="708"/>
      <c r="Z1533" s="708"/>
      <c r="AA1533" s="708"/>
      <c r="AB1533" s="708"/>
      <c r="AC1533" s="708"/>
      <c r="AD1533" s="708"/>
      <c r="AE1533" s="708"/>
      <c r="AF1533" s="708"/>
      <c r="AG1533" s="708"/>
      <c r="AH1533" s="708"/>
      <c r="AI1533" s="708"/>
      <c r="AJ1533" s="708"/>
      <c r="AK1533" s="708"/>
      <c r="AL1533" s="708"/>
      <c r="AM1533" s="708"/>
      <c r="AN1533" s="708"/>
      <c r="AO1533" s="708"/>
      <c r="AP1533" s="708"/>
      <c r="AQ1533" s="708"/>
      <c r="AR1533" s="708"/>
      <c r="AS1533" s="708"/>
      <c r="AT1533" s="708"/>
      <c r="AU1533" s="708"/>
      <c r="AV1533" s="708"/>
      <c r="AW1533" s="708"/>
      <c r="AX1533" s="708"/>
      <c r="AY1533" s="708"/>
      <c r="AZ1533" s="708"/>
      <c r="BA1533" s="708"/>
      <c r="BB1533" s="708"/>
      <c r="BC1533" s="708"/>
      <c r="BD1533" s="708"/>
      <c r="BE1533" s="708"/>
      <c r="BF1533" s="708"/>
      <c r="BG1533" s="708"/>
      <c r="BH1533" s="708"/>
      <c r="BI1533" s="708"/>
      <c r="BJ1533" s="708"/>
      <c r="BK1533" s="708"/>
      <c r="BL1533" s="708"/>
      <c r="BM1533" s="708"/>
    </row>
    <row r="1534">
      <c r="A1534" s="704"/>
      <c r="B1534" s="708"/>
      <c r="C1534" s="765"/>
      <c r="D1534" s="708"/>
      <c r="E1534" s="708"/>
      <c r="F1534" s="708"/>
      <c r="G1534" s="708"/>
      <c r="H1534" s="708"/>
      <c r="I1534" s="708"/>
      <c r="J1534" s="708"/>
      <c r="K1534" s="708"/>
      <c r="L1534" s="708"/>
      <c r="M1534" s="708"/>
      <c r="N1534" s="708"/>
      <c r="O1534" s="708"/>
      <c r="P1534" s="708"/>
      <c r="Q1534" s="708"/>
      <c r="R1534" s="708"/>
      <c r="S1534" s="708"/>
      <c r="T1534" s="708"/>
      <c r="U1534" s="708"/>
      <c r="V1534" s="708"/>
      <c r="W1534" s="708"/>
      <c r="X1534" s="708"/>
      <c r="Y1534" s="708"/>
      <c r="Z1534" s="708"/>
      <c r="AA1534" s="708"/>
      <c r="AB1534" s="708"/>
      <c r="AC1534" s="708"/>
      <c r="AD1534" s="708"/>
      <c r="AE1534" s="708"/>
      <c r="AF1534" s="708"/>
      <c r="AG1534" s="708"/>
      <c r="AH1534" s="708"/>
      <c r="AI1534" s="708"/>
      <c r="AJ1534" s="708"/>
      <c r="AK1534" s="708"/>
      <c r="AL1534" s="708"/>
      <c r="AM1534" s="708"/>
      <c r="AN1534" s="708"/>
      <c r="AO1534" s="708"/>
      <c r="AP1534" s="708"/>
      <c r="AQ1534" s="708"/>
      <c r="AR1534" s="708"/>
      <c r="AS1534" s="708"/>
      <c r="AT1534" s="708"/>
      <c r="AU1534" s="708"/>
      <c r="AV1534" s="708"/>
      <c r="AW1534" s="708"/>
      <c r="AX1534" s="708"/>
      <c r="AY1534" s="708"/>
      <c r="AZ1534" s="708"/>
      <c r="BA1534" s="708"/>
      <c r="BB1534" s="708"/>
      <c r="BC1534" s="708"/>
      <c r="BD1534" s="708"/>
      <c r="BE1534" s="708"/>
      <c r="BF1534" s="708"/>
      <c r="BG1534" s="708"/>
      <c r="BH1534" s="708"/>
      <c r="BI1534" s="708"/>
      <c r="BJ1534" s="708"/>
      <c r="BK1534" s="708"/>
      <c r="BL1534" s="708"/>
      <c r="BM1534" s="708"/>
    </row>
    <row r="1535">
      <c r="A1535" s="704"/>
      <c r="B1535" s="708"/>
      <c r="C1535" s="765"/>
      <c r="D1535" s="708"/>
      <c r="E1535" s="708"/>
      <c r="F1535" s="708"/>
      <c r="G1535" s="708"/>
      <c r="H1535" s="708"/>
      <c r="I1535" s="708"/>
      <c r="J1535" s="708"/>
      <c r="K1535" s="708"/>
      <c r="L1535" s="708"/>
      <c r="M1535" s="708"/>
      <c r="N1535" s="708"/>
      <c r="O1535" s="708"/>
      <c r="P1535" s="708"/>
      <c r="Q1535" s="708"/>
      <c r="R1535" s="708"/>
      <c r="S1535" s="708"/>
      <c r="T1535" s="708"/>
      <c r="U1535" s="708"/>
      <c r="V1535" s="708"/>
      <c r="W1535" s="708"/>
      <c r="X1535" s="708"/>
      <c r="Y1535" s="708"/>
      <c r="Z1535" s="708"/>
      <c r="AA1535" s="708"/>
      <c r="AB1535" s="708"/>
      <c r="AC1535" s="708"/>
      <c r="AD1535" s="708"/>
      <c r="AE1535" s="708"/>
      <c r="AF1535" s="708"/>
      <c r="AG1535" s="708"/>
      <c r="AH1535" s="708"/>
      <c r="AI1535" s="708"/>
      <c r="AJ1535" s="708"/>
      <c r="AK1535" s="708"/>
      <c r="AL1535" s="708"/>
      <c r="AM1535" s="708"/>
      <c r="AN1535" s="708"/>
      <c r="AO1535" s="708"/>
      <c r="AP1535" s="708"/>
      <c r="AQ1535" s="708"/>
      <c r="AR1535" s="708"/>
      <c r="AS1535" s="708"/>
      <c r="AT1535" s="708"/>
      <c r="AU1535" s="708"/>
      <c r="AV1535" s="708"/>
      <c r="AW1535" s="708"/>
      <c r="AX1535" s="708"/>
      <c r="AY1535" s="708"/>
      <c r="AZ1535" s="708"/>
      <c r="BA1535" s="708"/>
      <c r="BB1535" s="708"/>
      <c r="BC1535" s="708"/>
      <c r="BD1535" s="708"/>
      <c r="BE1535" s="708"/>
      <c r="BF1535" s="708"/>
      <c r="BG1535" s="708"/>
      <c r="BH1535" s="708"/>
      <c r="BI1535" s="708"/>
      <c r="BJ1535" s="708"/>
      <c r="BK1535" s="708"/>
      <c r="BL1535" s="708"/>
      <c r="BM1535" s="708"/>
    </row>
    <row r="1536">
      <c r="A1536" s="704"/>
      <c r="B1536" s="708"/>
      <c r="C1536" s="765"/>
      <c r="D1536" s="708"/>
      <c r="E1536" s="708"/>
      <c r="F1536" s="708"/>
      <c r="G1536" s="708"/>
      <c r="H1536" s="708"/>
      <c r="I1536" s="708"/>
      <c r="J1536" s="708"/>
      <c r="K1536" s="708"/>
      <c r="L1536" s="708"/>
      <c r="M1536" s="708"/>
      <c r="N1536" s="708"/>
      <c r="O1536" s="708"/>
      <c r="P1536" s="708"/>
      <c r="Q1536" s="708"/>
      <c r="R1536" s="708"/>
      <c r="S1536" s="708"/>
      <c r="T1536" s="708"/>
      <c r="U1536" s="708"/>
      <c r="V1536" s="708"/>
      <c r="W1536" s="708"/>
      <c r="X1536" s="708"/>
      <c r="Y1536" s="708"/>
      <c r="Z1536" s="708"/>
      <c r="AA1536" s="708"/>
      <c r="AB1536" s="708"/>
      <c r="AC1536" s="708"/>
      <c r="AD1536" s="708"/>
      <c r="AE1536" s="708"/>
      <c r="AF1536" s="708"/>
      <c r="AG1536" s="708"/>
      <c r="AH1536" s="708"/>
      <c r="AI1536" s="708"/>
      <c r="AJ1536" s="708"/>
      <c r="AK1536" s="708"/>
      <c r="AL1536" s="708"/>
      <c r="AM1536" s="708"/>
      <c r="AN1536" s="708"/>
      <c r="AO1536" s="708"/>
      <c r="AP1536" s="708"/>
      <c r="AQ1536" s="708"/>
      <c r="AR1536" s="708"/>
      <c r="AS1536" s="708"/>
      <c r="AT1536" s="708"/>
      <c r="AU1536" s="708"/>
      <c r="AV1536" s="708"/>
      <c r="AW1536" s="708"/>
      <c r="AX1536" s="708"/>
      <c r="AY1536" s="708"/>
      <c r="AZ1536" s="708"/>
      <c r="BA1536" s="708"/>
      <c r="BB1536" s="708"/>
      <c r="BC1536" s="708"/>
      <c r="BD1536" s="708"/>
      <c r="BE1536" s="708"/>
      <c r="BF1536" s="708"/>
      <c r="BG1536" s="708"/>
      <c r="BH1536" s="708"/>
      <c r="BI1536" s="708"/>
      <c r="BJ1536" s="708"/>
      <c r="BK1536" s="708"/>
      <c r="BL1536" s="708"/>
      <c r="BM1536" s="708"/>
    </row>
    <row r="1537">
      <c r="A1537" s="704"/>
      <c r="B1537" s="708"/>
      <c r="C1537" s="765"/>
      <c r="D1537" s="708"/>
      <c r="E1537" s="708"/>
      <c r="F1537" s="708"/>
      <c r="G1537" s="708"/>
      <c r="H1537" s="708"/>
      <c r="I1537" s="708"/>
      <c r="J1537" s="708"/>
      <c r="K1537" s="708"/>
      <c r="L1537" s="708"/>
      <c r="M1537" s="708"/>
      <c r="N1537" s="708"/>
      <c r="O1537" s="708"/>
      <c r="P1537" s="708"/>
      <c r="Q1537" s="708"/>
      <c r="R1537" s="708"/>
      <c r="S1537" s="708"/>
      <c r="T1537" s="708"/>
      <c r="U1537" s="708"/>
      <c r="V1537" s="708"/>
      <c r="W1537" s="708"/>
      <c r="X1537" s="708"/>
      <c r="Y1537" s="708"/>
      <c r="Z1537" s="708"/>
      <c r="AA1537" s="708"/>
      <c r="AB1537" s="708"/>
      <c r="AC1537" s="708"/>
      <c r="AD1537" s="708"/>
      <c r="AE1537" s="708"/>
      <c r="AF1537" s="708"/>
      <c r="AG1537" s="708"/>
      <c r="AH1537" s="708"/>
      <c r="AI1537" s="708"/>
      <c r="AJ1537" s="708"/>
      <c r="AK1537" s="708"/>
      <c r="AL1537" s="708"/>
      <c r="AM1537" s="708"/>
      <c r="AN1537" s="708"/>
      <c r="AO1537" s="708"/>
      <c r="AP1537" s="708"/>
      <c r="AQ1537" s="708"/>
      <c r="AR1537" s="708"/>
      <c r="AS1537" s="708"/>
      <c r="AT1537" s="708"/>
      <c r="AU1537" s="708"/>
      <c r="AV1537" s="708"/>
      <c r="AW1537" s="708"/>
      <c r="AX1537" s="708"/>
      <c r="AY1537" s="708"/>
      <c r="AZ1537" s="708"/>
      <c r="BA1537" s="708"/>
      <c r="BB1537" s="708"/>
      <c r="BC1537" s="708"/>
      <c r="BD1537" s="708"/>
      <c r="BE1537" s="708"/>
      <c r="BF1537" s="708"/>
      <c r="BG1537" s="708"/>
      <c r="BH1537" s="708"/>
      <c r="BI1537" s="708"/>
      <c r="BJ1537" s="708"/>
      <c r="BK1537" s="708"/>
      <c r="BL1537" s="708"/>
      <c r="BM1537" s="708"/>
    </row>
    <row r="1538">
      <c r="A1538" s="704"/>
      <c r="B1538" s="708"/>
      <c r="C1538" s="765"/>
      <c r="D1538" s="708"/>
      <c r="E1538" s="708"/>
      <c r="F1538" s="708"/>
      <c r="G1538" s="708"/>
      <c r="H1538" s="708"/>
      <c r="I1538" s="708"/>
      <c r="J1538" s="708"/>
      <c r="K1538" s="708"/>
      <c r="L1538" s="708"/>
      <c r="M1538" s="708"/>
      <c r="N1538" s="708"/>
      <c r="O1538" s="708"/>
      <c r="P1538" s="708"/>
      <c r="Q1538" s="708"/>
      <c r="R1538" s="708"/>
      <c r="S1538" s="708"/>
      <c r="T1538" s="708"/>
      <c r="U1538" s="708"/>
      <c r="V1538" s="708"/>
      <c r="W1538" s="708"/>
      <c r="X1538" s="708"/>
      <c r="Y1538" s="708"/>
      <c r="Z1538" s="708"/>
      <c r="AA1538" s="708"/>
      <c r="AB1538" s="708"/>
      <c r="AC1538" s="708"/>
      <c r="AD1538" s="708"/>
      <c r="AE1538" s="708"/>
      <c r="AF1538" s="708"/>
      <c r="AG1538" s="708"/>
      <c r="AH1538" s="708"/>
      <c r="AI1538" s="708"/>
      <c r="AJ1538" s="708"/>
      <c r="AK1538" s="708"/>
      <c r="AL1538" s="708"/>
      <c r="AM1538" s="708"/>
      <c r="AN1538" s="708"/>
      <c r="AO1538" s="708"/>
      <c r="AP1538" s="708"/>
      <c r="AQ1538" s="708"/>
      <c r="AR1538" s="708"/>
      <c r="AS1538" s="708"/>
      <c r="AT1538" s="708"/>
      <c r="AU1538" s="708"/>
      <c r="AV1538" s="708"/>
      <c r="AW1538" s="708"/>
      <c r="AX1538" s="708"/>
      <c r="AY1538" s="708"/>
      <c r="AZ1538" s="708"/>
      <c r="BA1538" s="708"/>
      <c r="BB1538" s="708"/>
      <c r="BC1538" s="708"/>
      <c r="BD1538" s="708"/>
      <c r="BE1538" s="708"/>
      <c r="BF1538" s="708"/>
      <c r="BG1538" s="708"/>
      <c r="BH1538" s="708"/>
      <c r="BI1538" s="708"/>
      <c r="BJ1538" s="708"/>
      <c r="BK1538" s="708"/>
      <c r="BL1538" s="708"/>
      <c r="BM1538" s="708"/>
    </row>
    <row r="1539">
      <c r="A1539" s="704"/>
      <c r="B1539" s="708"/>
      <c r="C1539" s="765"/>
      <c r="D1539" s="708"/>
      <c r="E1539" s="708"/>
      <c r="F1539" s="708"/>
      <c r="G1539" s="708"/>
      <c r="H1539" s="708"/>
      <c r="I1539" s="708"/>
      <c r="J1539" s="708"/>
      <c r="K1539" s="708"/>
      <c r="L1539" s="708"/>
      <c r="M1539" s="708"/>
      <c r="N1539" s="708"/>
      <c r="O1539" s="708"/>
      <c r="P1539" s="708"/>
      <c r="Q1539" s="708"/>
      <c r="R1539" s="708"/>
      <c r="S1539" s="708"/>
      <c r="T1539" s="708"/>
      <c r="U1539" s="708"/>
      <c r="V1539" s="708"/>
      <c r="W1539" s="708"/>
      <c r="X1539" s="708"/>
      <c r="Y1539" s="708"/>
      <c r="Z1539" s="708"/>
      <c r="AA1539" s="708"/>
      <c r="AB1539" s="708"/>
      <c r="AC1539" s="708"/>
      <c r="AD1539" s="708"/>
      <c r="AE1539" s="708"/>
      <c r="AF1539" s="708"/>
      <c r="AG1539" s="708"/>
      <c r="AH1539" s="708"/>
      <c r="AI1539" s="708"/>
      <c r="AJ1539" s="708"/>
      <c r="AK1539" s="708"/>
      <c r="AL1539" s="708"/>
      <c r="AM1539" s="708"/>
      <c r="AN1539" s="708"/>
      <c r="AO1539" s="708"/>
      <c r="AP1539" s="708"/>
      <c r="AQ1539" s="708"/>
      <c r="AR1539" s="708"/>
      <c r="AS1539" s="708"/>
      <c r="AT1539" s="708"/>
      <c r="AU1539" s="708"/>
      <c r="AV1539" s="708"/>
      <c r="AW1539" s="708"/>
      <c r="AX1539" s="708"/>
      <c r="AY1539" s="708"/>
      <c r="AZ1539" s="708"/>
      <c r="BA1539" s="708"/>
      <c r="BB1539" s="708"/>
      <c r="BC1539" s="708"/>
      <c r="BD1539" s="708"/>
      <c r="BE1539" s="708"/>
      <c r="BF1539" s="708"/>
      <c r="BG1539" s="708"/>
      <c r="BH1539" s="708"/>
      <c r="BI1539" s="708"/>
      <c r="BJ1539" s="708"/>
      <c r="BK1539" s="708"/>
      <c r="BL1539" s="708"/>
      <c r="BM1539" s="708"/>
    </row>
    <row r="1540">
      <c r="A1540" s="704"/>
      <c r="B1540" s="708"/>
      <c r="C1540" s="765"/>
      <c r="D1540" s="708"/>
      <c r="E1540" s="708"/>
      <c r="F1540" s="708"/>
      <c r="G1540" s="708"/>
      <c r="H1540" s="708"/>
      <c r="I1540" s="708"/>
      <c r="J1540" s="708"/>
      <c r="K1540" s="708"/>
      <c r="L1540" s="708"/>
      <c r="M1540" s="708"/>
      <c r="N1540" s="708"/>
      <c r="O1540" s="708"/>
      <c r="P1540" s="708"/>
      <c r="Q1540" s="708"/>
      <c r="R1540" s="708"/>
      <c r="S1540" s="708"/>
      <c r="T1540" s="708"/>
      <c r="U1540" s="708"/>
      <c r="V1540" s="708"/>
      <c r="W1540" s="708"/>
      <c r="X1540" s="708"/>
      <c r="Y1540" s="708"/>
      <c r="Z1540" s="708"/>
      <c r="AA1540" s="708"/>
      <c r="AB1540" s="708"/>
      <c r="AC1540" s="708"/>
      <c r="AD1540" s="708"/>
      <c r="AE1540" s="708"/>
      <c r="AF1540" s="708"/>
      <c r="AG1540" s="708"/>
      <c r="AH1540" s="708"/>
      <c r="AI1540" s="708"/>
      <c r="AJ1540" s="708"/>
      <c r="AK1540" s="708"/>
      <c r="AL1540" s="708"/>
      <c r="AM1540" s="708"/>
      <c r="AN1540" s="708"/>
      <c r="AO1540" s="708"/>
      <c r="AP1540" s="708"/>
      <c r="AQ1540" s="708"/>
      <c r="AR1540" s="708"/>
      <c r="AS1540" s="708"/>
      <c r="AT1540" s="708"/>
      <c r="AU1540" s="708"/>
      <c r="AV1540" s="708"/>
      <c r="AW1540" s="708"/>
      <c r="AX1540" s="708"/>
      <c r="AY1540" s="708"/>
      <c r="AZ1540" s="708"/>
      <c r="BA1540" s="708"/>
      <c r="BB1540" s="708"/>
      <c r="BC1540" s="708"/>
      <c r="BD1540" s="708"/>
      <c r="BE1540" s="708"/>
      <c r="BF1540" s="708"/>
      <c r="BG1540" s="708"/>
      <c r="BH1540" s="708"/>
      <c r="BI1540" s="708"/>
      <c r="BJ1540" s="708"/>
      <c r="BK1540" s="708"/>
      <c r="BL1540" s="708"/>
      <c r="BM1540" s="708"/>
    </row>
    <row r="1541">
      <c r="A1541" s="704"/>
      <c r="B1541" s="708"/>
      <c r="C1541" s="765"/>
      <c r="D1541" s="708"/>
      <c r="E1541" s="708"/>
      <c r="F1541" s="708"/>
      <c r="G1541" s="708"/>
      <c r="H1541" s="708"/>
      <c r="I1541" s="708"/>
      <c r="J1541" s="708"/>
      <c r="K1541" s="708"/>
      <c r="L1541" s="708"/>
      <c r="M1541" s="708"/>
      <c r="N1541" s="708"/>
      <c r="O1541" s="708"/>
      <c r="P1541" s="708"/>
      <c r="Q1541" s="708"/>
      <c r="R1541" s="708"/>
      <c r="S1541" s="708"/>
      <c r="T1541" s="708"/>
      <c r="U1541" s="708"/>
      <c r="V1541" s="708"/>
      <c r="W1541" s="708"/>
      <c r="X1541" s="708"/>
      <c r="Y1541" s="708"/>
      <c r="Z1541" s="708"/>
      <c r="AA1541" s="708"/>
      <c r="AB1541" s="708"/>
      <c r="AC1541" s="708"/>
      <c r="AD1541" s="708"/>
      <c r="AE1541" s="708"/>
      <c r="AF1541" s="708"/>
      <c r="AG1541" s="708"/>
      <c r="AH1541" s="708"/>
      <c r="AI1541" s="708"/>
      <c r="AJ1541" s="708"/>
      <c r="AK1541" s="708"/>
      <c r="AL1541" s="708"/>
      <c r="AM1541" s="708"/>
      <c r="AN1541" s="708"/>
      <c r="AO1541" s="708"/>
      <c r="AP1541" s="708"/>
      <c r="AQ1541" s="708"/>
      <c r="AR1541" s="708"/>
      <c r="AS1541" s="708"/>
      <c r="AT1541" s="708"/>
      <c r="AU1541" s="708"/>
      <c r="AV1541" s="708"/>
      <c r="AW1541" s="708"/>
      <c r="AX1541" s="708"/>
      <c r="AY1541" s="708"/>
      <c r="AZ1541" s="708"/>
      <c r="BA1541" s="708"/>
      <c r="BB1541" s="708"/>
      <c r="BC1541" s="708"/>
      <c r="BD1541" s="708"/>
      <c r="BE1541" s="708"/>
      <c r="BF1541" s="708"/>
      <c r="BG1541" s="708"/>
      <c r="BH1541" s="708"/>
      <c r="BI1541" s="708"/>
      <c r="BJ1541" s="708"/>
      <c r="BK1541" s="708"/>
      <c r="BL1541" s="708"/>
      <c r="BM1541" s="708"/>
    </row>
    <row r="1542">
      <c r="A1542" s="704"/>
      <c r="B1542" s="708"/>
      <c r="C1542" s="765"/>
      <c r="D1542" s="708"/>
      <c r="E1542" s="708"/>
      <c r="F1542" s="708"/>
      <c r="G1542" s="708"/>
      <c r="H1542" s="708"/>
      <c r="I1542" s="708"/>
      <c r="J1542" s="708"/>
      <c r="K1542" s="708"/>
      <c r="L1542" s="708"/>
      <c r="M1542" s="708"/>
      <c r="N1542" s="708"/>
      <c r="O1542" s="708"/>
      <c r="P1542" s="708"/>
      <c r="Q1542" s="708"/>
      <c r="R1542" s="708"/>
      <c r="S1542" s="708"/>
      <c r="T1542" s="708"/>
      <c r="U1542" s="708"/>
      <c r="V1542" s="708"/>
      <c r="W1542" s="708"/>
      <c r="X1542" s="708"/>
      <c r="Y1542" s="708"/>
      <c r="Z1542" s="708"/>
      <c r="AA1542" s="708"/>
      <c r="AB1542" s="708"/>
      <c r="AC1542" s="708"/>
      <c r="AD1542" s="708"/>
      <c r="AE1542" s="708"/>
      <c r="AF1542" s="708"/>
      <c r="AG1542" s="708"/>
      <c r="AH1542" s="708"/>
      <c r="AI1542" s="708"/>
      <c r="AJ1542" s="708"/>
      <c r="AK1542" s="708"/>
      <c r="AL1542" s="708"/>
      <c r="AM1542" s="708"/>
      <c r="AN1542" s="708"/>
      <c r="AO1542" s="708"/>
      <c r="AP1542" s="708"/>
      <c r="AQ1542" s="708"/>
      <c r="AR1542" s="708"/>
      <c r="AS1542" s="708"/>
      <c r="AT1542" s="708"/>
      <c r="AU1542" s="708"/>
      <c r="AV1542" s="708"/>
      <c r="AW1542" s="708"/>
      <c r="AX1542" s="708"/>
      <c r="AY1542" s="708"/>
      <c r="AZ1542" s="708"/>
      <c r="BA1542" s="708"/>
      <c r="BB1542" s="708"/>
      <c r="BC1542" s="708"/>
      <c r="BD1542" s="708"/>
      <c r="BE1542" s="708"/>
      <c r="BF1542" s="708"/>
      <c r="BG1542" s="708"/>
      <c r="BH1542" s="708"/>
      <c r="BI1542" s="708"/>
      <c r="BJ1542" s="708"/>
      <c r="BK1542" s="708"/>
      <c r="BL1542" s="708"/>
      <c r="BM1542" s="708"/>
    </row>
    <row r="1543">
      <c r="A1543" s="704"/>
      <c r="B1543" s="708"/>
      <c r="C1543" s="765"/>
      <c r="D1543" s="708"/>
      <c r="E1543" s="708"/>
      <c r="F1543" s="708"/>
      <c r="G1543" s="708"/>
      <c r="H1543" s="708"/>
      <c r="I1543" s="708"/>
      <c r="J1543" s="708"/>
      <c r="K1543" s="708"/>
      <c r="L1543" s="708"/>
      <c r="M1543" s="708"/>
      <c r="N1543" s="708"/>
      <c r="O1543" s="708"/>
      <c r="P1543" s="708"/>
      <c r="Q1543" s="708"/>
      <c r="R1543" s="708"/>
      <c r="S1543" s="708"/>
      <c r="T1543" s="708"/>
      <c r="U1543" s="708"/>
      <c r="V1543" s="708"/>
      <c r="W1543" s="708"/>
      <c r="X1543" s="708"/>
      <c r="Y1543" s="708"/>
      <c r="Z1543" s="708"/>
      <c r="AA1543" s="708"/>
      <c r="AB1543" s="708"/>
      <c r="AC1543" s="708"/>
      <c r="AD1543" s="708"/>
      <c r="AE1543" s="708"/>
      <c r="AF1543" s="708"/>
      <c r="AG1543" s="708"/>
      <c r="AH1543" s="708"/>
      <c r="AI1543" s="708"/>
      <c r="AJ1543" s="708"/>
      <c r="AK1543" s="708"/>
      <c r="AL1543" s="708"/>
      <c r="AM1543" s="708"/>
      <c r="AN1543" s="708"/>
      <c r="AO1543" s="708"/>
      <c r="AP1543" s="708"/>
      <c r="AQ1543" s="708"/>
      <c r="AR1543" s="708"/>
      <c r="AS1543" s="708"/>
      <c r="AT1543" s="708"/>
      <c r="AU1543" s="708"/>
      <c r="AV1543" s="708"/>
      <c r="AW1543" s="708"/>
      <c r="AX1543" s="708"/>
      <c r="AY1543" s="708"/>
      <c r="AZ1543" s="708"/>
      <c r="BA1543" s="708"/>
      <c r="BB1543" s="708"/>
      <c r="BC1543" s="708"/>
      <c r="BD1543" s="708"/>
      <c r="BE1543" s="708"/>
      <c r="BF1543" s="708"/>
      <c r="BG1543" s="708"/>
      <c r="BH1543" s="708"/>
      <c r="BI1543" s="708"/>
      <c r="BJ1543" s="708"/>
      <c r="BK1543" s="708"/>
      <c r="BL1543" s="708"/>
      <c r="BM1543" s="708"/>
    </row>
    <row r="1544">
      <c r="A1544" s="704"/>
      <c r="B1544" s="708"/>
      <c r="C1544" s="765"/>
      <c r="D1544" s="708"/>
      <c r="E1544" s="708"/>
      <c r="F1544" s="708"/>
      <c r="G1544" s="708"/>
      <c r="H1544" s="708"/>
      <c r="I1544" s="708"/>
      <c r="J1544" s="708"/>
      <c r="K1544" s="708"/>
      <c r="L1544" s="708"/>
      <c r="M1544" s="708"/>
      <c r="N1544" s="708"/>
      <c r="O1544" s="708"/>
      <c r="P1544" s="708"/>
      <c r="Q1544" s="708"/>
      <c r="R1544" s="708"/>
      <c r="S1544" s="708"/>
      <c r="T1544" s="708"/>
      <c r="U1544" s="708"/>
      <c r="V1544" s="708"/>
      <c r="W1544" s="708"/>
      <c r="X1544" s="708"/>
      <c r="Y1544" s="708"/>
      <c r="Z1544" s="708"/>
      <c r="AA1544" s="708"/>
      <c r="AB1544" s="708"/>
      <c r="AC1544" s="708"/>
      <c r="AD1544" s="708"/>
      <c r="AE1544" s="708"/>
      <c r="AF1544" s="708"/>
      <c r="AG1544" s="708"/>
      <c r="AH1544" s="708"/>
      <c r="AI1544" s="708"/>
      <c r="AJ1544" s="708"/>
      <c r="AK1544" s="708"/>
      <c r="AL1544" s="708"/>
      <c r="AM1544" s="708"/>
      <c r="AN1544" s="708"/>
      <c r="AO1544" s="708"/>
      <c r="AP1544" s="708"/>
      <c r="AQ1544" s="708"/>
      <c r="AR1544" s="708"/>
      <c r="AS1544" s="708"/>
      <c r="AT1544" s="708"/>
      <c r="AU1544" s="708"/>
      <c r="AV1544" s="708"/>
      <c r="AW1544" s="708"/>
      <c r="AX1544" s="708"/>
      <c r="AY1544" s="708"/>
      <c r="AZ1544" s="708"/>
      <c r="BA1544" s="708"/>
      <c r="BB1544" s="708"/>
      <c r="BC1544" s="708"/>
      <c r="BD1544" s="708"/>
      <c r="BE1544" s="708"/>
      <c r="BF1544" s="708"/>
      <c r="BG1544" s="708"/>
      <c r="BH1544" s="708"/>
      <c r="BI1544" s="708"/>
      <c r="BJ1544" s="708"/>
      <c r="BK1544" s="708"/>
      <c r="BL1544" s="708"/>
      <c r="BM1544" s="708"/>
    </row>
    <row r="1545">
      <c r="A1545" s="704"/>
      <c r="B1545" s="708"/>
      <c r="C1545" s="765"/>
      <c r="D1545" s="708"/>
      <c r="E1545" s="708"/>
      <c r="F1545" s="708"/>
      <c r="G1545" s="708"/>
      <c r="H1545" s="708"/>
      <c r="I1545" s="708"/>
      <c r="J1545" s="708"/>
      <c r="K1545" s="708"/>
      <c r="L1545" s="708"/>
      <c r="M1545" s="708"/>
      <c r="N1545" s="708"/>
      <c r="O1545" s="708"/>
      <c r="P1545" s="708"/>
      <c r="Q1545" s="708"/>
      <c r="R1545" s="708"/>
      <c r="S1545" s="708"/>
      <c r="T1545" s="708"/>
      <c r="U1545" s="708"/>
      <c r="V1545" s="708"/>
      <c r="W1545" s="708"/>
      <c r="X1545" s="708"/>
      <c r="Y1545" s="708"/>
      <c r="Z1545" s="708"/>
      <c r="AA1545" s="708"/>
      <c r="AB1545" s="708"/>
      <c r="AC1545" s="708"/>
      <c r="AD1545" s="708"/>
      <c r="AE1545" s="708"/>
      <c r="AF1545" s="708"/>
      <c r="AG1545" s="708"/>
      <c r="AH1545" s="708"/>
      <c r="AI1545" s="708"/>
      <c r="AJ1545" s="708"/>
      <c r="AK1545" s="708"/>
      <c r="AL1545" s="708"/>
      <c r="AM1545" s="708"/>
      <c r="AN1545" s="708"/>
      <c r="AO1545" s="708"/>
      <c r="AP1545" s="708"/>
      <c r="AQ1545" s="708"/>
      <c r="AR1545" s="708"/>
      <c r="AS1545" s="708"/>
      <c r="AT1545" s="708"/>
      <c r="AU1545" s="708"/>
      <c r="AV1545" s="708"/>
      <c r="AW1545" s="708"/>
      <c r="AX1545" s="708"/>
      <c r="AY1545" s="708"/>
      <c r="AZ1545" s="708"/>
      <c r="BA1545" s="708"/>
      <c r="BB1545" s="708"/>
      <c r="BC1545" s="708"/>
      <c r="BD1545" s="708"/>
      <c r="BE1545" s="708"/>
      <c r="BF1545" s="708"/>
      <c r="BG1545" s="708"/>
      <c r="BH1545" s="708"/>
      <c r="BI1545" s="708"/>
      <c r="BJ1545" s="708"/>
      <c r="BK1545" s="708"/>
      <c r="BL1545" s="708"/>
      <c r="BM1545" s="708"/>
    </row>
    <row r="1546">
      <c r="A1546" s="704"/>
      <c r="B1546" s="708"/>
      <c r="C1546" s="765"/>
      <c r="D1546" s="708"/>
      <c r="E1546" s="708"/>
      <c r="F1546" s="708"/>
      <c r="G1546" s="708"/>
      <c r="H1546" s="708"/>
      <c r="I1546" s="708"/>
      <c r="J1546" s="708"/>
      <c r="K1546" s="708"/>
      <c r="L1546" s="708"/>
      <c r="M1546" s="708"/>
      <c r="N1546" s="708"/>
      <c r="O1546" s="708"/>
      <c r="P1546" s="708"/>
      <c r="Q1546" s="708"/>
      <c r="R1546" s="708"/>
      <c r="S1546" s="708"/>
      <c r="T1546" s="708"/>
      <c r="U1546" s="708"/>
      <c r="V1546" s="708"/>
      <c r="W1546" s="708"/>
      <c r="X1546" s="708"/>
      <c r="Y1546" s="708"/>
      <c r="Z1546" s="708"/>
      <c r="AA1546" s="708"/>
      <c r="AB1546" s="708"/>
      <c r="AC1546" s="708"/>
      <c r="AD1546" s="708"/>
      <c r="AE1546" s="708"/>
      <c r="AF1546" s="708"/>
      <c r="AG1546" s="708"/>
      <c r="AH1546" s="708"/>
      <c r="AI1546" s="708"/>
      <c r="AJ1546" s="708"/>
      <c r="AK1546" s="708"/>
      <c r="AL1546" s="708"/>
      <c r="AM1546" s="708"/>
      <c r="AN1546" s="708"/>
      <c r="AO1546" s="708"/>
      <c r="AP1546" s="708"/>
      <c r="AQ1546" s="708"/>
      <c r="AR1546" s="708"/>
      <c r="AS1546" s="708"/>
      <c r="AT1546" s="708"/>
      <c r="AU1546" s="708"/>
      <c r="AV1546" s="708"/>
      <c r="AW1546" s="708"/>
      <c r="AX1546" s="708"/>
      <c r="AY1546" s="708"/>
      <c r="AZ1546" s="708"/>
      <c r="BA1546" s="708"/>
      <c r="BB1546" s="708"/>
      <c r="BC1546" s="708"/>
      <c r="BD1546" s="708"/>
      <c r="BE1546" s="708"/>
      <c r="BF1546" s="708"/>
      <c r="BG1546" s="708"/>
      <c r="BH1546" s="708"/>
      <c r="BI1546" s="708"/>
      <c r="BJ1546" s="708"/>
      <c r="BK1546" s="708"/>
      <c r="BL1546" s="708"/>
      <c r="BM1546" s="708"/>
    </row>
    <row r="1547">
      <c r="A1547" s="704"/>
      <c r="B1547" s="708"/>
      <c r="C1547" s="765"/>
      <c r="D1547" s="708"/>
      <c r="E1547" s="708"/>
      <c r="F1547" s="708"/>
      <c r="G1547" s="708"/>
      <c r="H1547" s="708"/>
      <c r="I1547" s="708"/>
      <c r="J1547" s="708"/>
      <c r="K1547" s="708"/>
      <c r="L1547" s="708"/>
      <c r="M1547" s="708"/>
      <c r="N1547" s="708"/>
      <c r="O1547" s="708"/>
      <c r="P1547" s="708"/>
      <c r="Q1547" s="708"/>
      <c r="R1547" s="708"/>
      <c r="S1547" s="708"/>
      <c r="T1547" s="708"/>
      <c r="U1547" s="708"/>
      <c r="V1547" s="708"/>
      <c r="W1547" s="708"/>
      <c r="X1547" s="708"/>
      <c r="Y1547" s="708"/>
      <c r="Z1547" s="708"/>
      <c r="AA1547" s="708"/>
      <c r="AB1547" s="708"/>
      <c r="AC1547" s="708"/>
      <c r="AD1547" s="708"/>
      <c r="AE1547" s="708"/>
      <c r="AF1547" s="708"/>
      <c r="AG1547" s="708"/>
      <c r="AH1547" s="708"/>
      <c r="AI1547" s="708"/>
      <c r="AJ1547" s="708"/>
      <c r="AK1547" s="708"/>
      <c r="AL1547" s="708"/>
      <c r="AM1547" s="708"/>
      <c r="AN1547" s="708"/>
      <c r="AO1547" s="708"/>
      <c r="AP1547" s="708"/>
      <c r="AQ1547" s="708"/>
      <c r="AR1547" s="708"/>
      <c r="AS1547" s="708"/>
      <c r="AT1547" s="708"/>
      <c r="AU1547" s="708"/>
      <c r="AV1547" s="708"/>
      <c r="AW1547" s="708"/>
      <c r="AX1547" s="708"/>
      <c r="AY1547" s="708"/>
      <c r="AZ1547" s="708"/>
      <c r="BA1547" s="708"/>
      <c r="BB1547" s="708"/>
      <c r="BC1547" s="708"/>
      <c r="BD1547" s="708"/>
      <c r="BE1547" s="708"/>
      <c r="BF1547" s="708"/>
      <c r="BG1547" s="708"/>
      <c r="BH1547" s="708"/>
      <c r="BI1547" s="708"/>
      <c r="BJ1547" s="708"/>
      <c r="BK1547" s="708"/>
      <c r="BL1547" s="708"/>
      <c r="BM1547" s="708"/>
    </row>
    <row r="1548">
      <c r="A1548" s="704"/>
      <c r="B1548" s="708"/>
      <c r="C1548" s="765"/>
      <c r="D1548" s="708"/>
      <c r="E1548" s="708"/>
      <c r="F1548" s="708"/>
      <c r="G1548" s="708"/>
      <c r="H1548" s="708"/>
      <c r="I1548" s="708"/>
      <c r="J1548" s="708"/>
      <c r="K1548" s="708"/>
      <c r="L1548" s="708"/>
      <c r="M1548" s="708"/>
      <c r="N1548" s="708"/>
      <c r="O1548" s="708"/>
      <c r="P1548" s="708"/>
      <c r="Q1548" s="708"/>
      <c r="R1548" s="708"/>
      <c r="S1548" s="708"/>
      <c r="T1548" s="708"/>
      <c r="U1548" s="708"/>
      <c r="V1548" s="708"/>
      <c r="W1548" s="708"/>
      <c r="X1548" s="708"/>
      <c r="Y1548" s="708"/>
      <c r="Z1548" s="708"/>
      <c r="AA1548" s="708"/>
      <c r="AB1548" s="708"/>
      <c r="AC1548" s="708"/>
      <c r="AD1548" s="708"/>
      <c r="AE1548" s="708"/>
      <c r="AF1548" s="708"/>
      <c r="AG1548" s="708"/>
      <c r="AH1548" s="708"/>
      <c r="AI1548" s="708"/>
      <c r="AJ1548" s="708"/>
      <c r="AK1548" s="708"/>
      <c r="AL1548" s="708"/>
      <c r="AM1548" s="708"/>
      <c r="AN1548" s="708"/>
      <c r="AO1548" s="708"/>
      <c r="AP1548" s="708"/>
      <c r="AQ1548" s="708"/>
      <c r="AR1548" s="708"/>
      <c r="AS1548" s="708"/>
      <c r="AT1548" s="708"/>
      <c r="AU1548" s="708"/>
      <c r="AV1548" s="708"/>
      <c r="AW1548" s="708"/>
      <c r="AX1548" s="708"/>
      <c r="AY1548" s="708"/>
      <c r="AZ1548" s="708"/>
      <c r="BA1548" s="708"/>
      <c r="BB1548" s="708"/>
      <c r="BC1548" s="708"/>
      <c r="BD1548" s="708"/>
      <c r="BE1548" s="708"/>
      <c r="BF1548" s="708"/>
      <c r="BG1548" s="708"/>
      <c r="BH1548" s="708"/>
      <c r="BI1548" s="708"/>
      <c r="BJ1548" s="708"/>
      <c r="BK1548" s="708"/>
      <c r="BL1548" s="708"/>
      <c r="BM1548" s="708"/>
    </row>
    <row r="1549">
      <c r="A1549" s="704"/>
      <c r="B1549" s="708"/>
      <c r="C1549" s="765"/>
      <c r="D1549" s="708"/>
      <c r="E1549" s="708"/>
      <c r="F1549" s="708"/>
      <c r="G1549" s="708"/>
      <c r="H1549" s="708"/>
      <c r="I1549" s="708"/>
      <c r="J1549" s="708"/>
      <c r="K1549" s="708"/>
      <c r="L1549" s="708"/>
      <c r="M1549" s="708"/>
      <c r="N1549" s="708"/>
      <c r="O1549" s="708"/>
      <c r="P1549" s="708"/>
      <c r="Q1549" s="708"/>
      <c r="R1549" s="708"/>
      <c r="S1549" s="708"/>
      <c r="T1549" s="708"/>
      <c r="U1549" s="708"/>
      <c r="V1549" s="708"/>
      <c r="W1549" s="708"/>
      <c r="X1549" s="708"/>
      <c r="Y1549" s="708"/>
      <c r="Z1549" s="708"/>
      <c r="AA1549" s="708"/>
      <c r="AB1549" s="708"/>
      <c r="AC1549" s="708"/>
      <c r="AD1549" s="708"/>
      <c r="AE1549" s="708"/>
      <c r="AF1549" s="708"/>
      <c r="AG1549" s="708"/>
      <c r="AH1549" s="708"/>
      <c r="AI1549" s="708"/>
      <c r="AJ1549" s="708"/>
      <c r="AK1549" s="708"/>
      <c r="AL1549" s="708"/>
      <c r="AM1549" s="708"/>
      <c r="AN1549" s="708"/>
      <c r="AO1549" s="708"/>
      <c r="AP1549" s="708"/>
      <c r="AQ1549" s="708"/>
      <c r="AR1549" s="708"/>
      <c r="AS1549" s="708"/>
      <c r="AT1549" s="708"/>
      <c r="AU1549" s="708"/>
      <c r="AV1549" s="708"/>
      <c r="AW1549" s="708"/>
      <c r="AX1549" s="708"/>
      <c r="AY1549" s="708"/>
      <c r="AZ1549" s="708"/>
      <c r="BA1549" s="708"/>
      <c r="BB1549" s="708"/>
      <c r="BC1549" s="708"/>
      <c r="BD1549" s="708"/>
      <c r="BE1549" s="708"/>
      <c r="BF1549" s="708"/>
      <c r="BG1549" s="708"/>
      <c r="BH1549" s="708"/>
      <c r="BI1549" s="708"/>
      <c r="BJ1549" s="708"/>
      <c r="BK1549" s="708"/>
      <c r="BL1549" s="708"/>
      <c r="BM1549" s="708"/>
    </row>
    <row r="1550">
      <c r="A1550" s="704"/>
      <c r="B1550" s="708"/>
      <c r="C1550" s="765"/>
      <c r="D1550" s="708"/>
      <c r="E1550" s="708"/>
      <c r="F1550" s="708"/>
      <c r="G1550" s="708"/>
      <c r="H1550" s="708"/>
      <c r="I1550" s="708"/>
      <c r="J1550" s="708"/>
      <c r="K1550" s="708"/>
      <c r="L1550" s="708"/>
      <c r="M1550" s="708"/>
      <c r="N1550" s="708"/>
      <c r="O1550" s="708"/>
      <c r="P1550" s="708"/>
      <c r="Q1550" s="708"/>
      <c r="R1550" s="708"/>
      <c r="S1550" s="708"/>
      <c r="T1550" s="708"/>
      <c r="U1550" s="708"/>
      <c r="V1550" s="708"/>
      <c r="W1550" s="708"/>
      <c r="X1550" s="708"/>
      <c r="Y1550" s="708"/>
      <c r="Z1550" s="708"/>
      <c r="AA1550" s="708"/>
      <c r="AB1550" s="708"/>
      <c r="AC1550" s="708"/>
      <c r="AD1550" s="708"/>
      <c r="AE1550" s="708"/>
      <c r="AF1550" s="708"/>
      <c r="AG1550" s="708"/>
      <c r="AH1550" s="708"/>
      <c r="AI1550" s="708"/>
      <c r="AJ1550" s="708"/>
      <c r="AK1550" s="708"/>
      <c r="AL1550" s="708"/>
      <c r="AM1550" s="708"/>
      <c r="AN1550" s="708"/>
      <c r="AO1550" s="708"/>
      <c r="AP1550" s="708"/>
      <c r="AQ1550" s="708"/>
      <c r="AR1550" s="708"/>
      <c r="AS1550" s="708"/>
      <c r="AT1550" s="708"/>
      <c r="AU1550" s="708"/>
      <c r="AV1550" s="708"/>
      <c r="AW1550" s="708"/>
      <c r="AX1550" s="708"/>
      <c r="AY1550" s="708"/>
      <c r="AZ1550" s="708"/>
      <c r="BA1550" s="708"/>
      <c r="BB1550" s="708"/>
      <c r="BC1550" s="708"/>
      <c r="BD1550" s="708"/>
      <c r="BE1550" s="708"/>
      <c r="BF1550" s="708"/>
      <c r="BG1550" s="708"/>
      <c r="BH1550" s="708"/>
      <c r="BI1550" s="708"/>
      <c r="BJ1550" s="708"/>
      <c r="BK1550" s="708"/>
      <c r="BL1550" s="708"/>
      <c r="BM1550" s="708"/>
    </row>
    <row r="1551">
      <c r="A1551" s="704"/>
      <c r="B1551" s="708"/>
      <c r="C1551" s="765"/>
      <c r="D1551" s="708"/>
      <c r="E1551" s="708"/>
      <c r="F1551" s="708"/>
      <c r="G1551" s="708"/>
      <c r="H1551" s="708"/>
      <c r="I1551" s="708"/>
      <c r="J1551" s="708"/>
      <c r="K1551" s="708"/>
      <c r="L1551" s="708"/>
      <c r="M1551" s="708"/>
      <c r="N1551" s="708"/>
      <c r="O1551" s="708"/>
      <c r="P1551" s="708"/>
      <c r="Q1551" s="708"/>
      <c r="R1551" s="708"/>
      <c r="S1551" s="708"/>
      <c r="T1551" s="708"/>
      <c r="U1551" s="708"/>
      <c r="V1551" s="708"/>
      <c r="W1551" s="708"/>
      <c r="X1551" s="708"/>
      <c r="Y1551" s="708"/>
      <c r="Z1551" s="708"/>
      <c r="AA1551" s="708"/>
      <c r="AB1551" s="708"/>
      <c r="AC1551" s="708"/>
      <c r="AD1551" s="708"/>
      <c r="AE1551" s="708"/>
      <c r="AF1551" s="708"/>
      <c r="AG1551" s="708"/>
      <c r="AH1551" s="708"/>
      <c r="AI1551" s="708"/>
      <c r="AJ1551" s="708"/>
      <c r="AK1551" s="708"/>
      <c r="AL1551" s="708"/>
      <c r="AM1551" s="708"/>
      <c r="AN1551" s="708"/>
      <c r="AO1551" s="708"/>
      <c r="AP1551" s="708"/>
      <c r="AQ1551" s="708"/>
      <c r="AR1551" s="708"/>
      <c r="AS1551" s="708"/>
      <c r="AT1551" s="708"/>
      <c r="AU1551" s="708"/>
      <c r="AV1551" s="708"/>
      <c r="AW1551" s="708"/>
      <c r="AX1551" s="708"/>
      <c r="AY1551" s="708"/>
      <c r="AZ1551" s="708"/>
      <c r="BA1551" s="708"/>
      <c r="BB1551" s="708"/>
      <c r="BC1551" s="708"/>
      <c r="BD1551" s="708"/>
      <c r="BE1551" s="708"/>
      <c r="BF1551" s="708"/>
      <c r="BG1551" s="708"/>
      <c r="BH1551" s="708"/>
      <c r="BI1551" s="708"/>
      <c r="BJ1551" s="708"/>
      <c r="BK1551" s="708"/>
      <c r="BL1551" s="708"/>
      <c r="BM1551" s="708"/>
    </row>
    <row r="1552">
      <c r="A1552" s="704"/>
      <c r="B1552" s="708"/>
      <c r="C1552" s="765"/>
      <c r="D1552" s="708"/>
      <c r="E1552" s="708"/>
      <c r="F1552" s="708"/>
      <c r="G1552" s="708"/>
      <c r="H1552" s="708"/>
      <c r="I1552" s="708"/>
      <c r="J1552" s="708"/>
      <c r="K1552" s="708"/>
      <c r="L1552" s="708"/>
      <c r="M1552" s="708"/>
      <c r="N1552" s="708"/>
      <c r="O1552" s="708"/>
      <c r="P1552" s="708"/>
      <c r="Q1552" s="708"/>
      <c r="R1552" s="708"/>
      <c r="S1552" s="708"/>
      <c r="T1552" s="708"/>
      <c r="U1552" s="708"/>
      <c r="V1552" s="708"/>
      <c r="W1552" s="708"/>
      <c r="X1552" s="708"/>
      <c r="Y1552" s="708"/>
      <c r="Z1552" s="708"/>
      <c r="AA1552" s="708"/>
      <c r="AB1552" s="708"/>
      <c r="AC1552" s="708"/>
      <c r="AD1552" s="708"/>
      <c r="AE1552" s="708"/>
      <c r="AF1552" s="708"/>
      <c r="AG1552" s="708"/>
      <c r="AH1552" s="708"/>
      <c r="AI1552" s="708"/>
      <c r="AJ1552" s="708"/>
      <c r="AK1552" s="708"/>
      <c r="AL1552" s="708"/>
      <c r="AM1552" s="708"/>
      <c r="AN1552" s="708"/>
      <c r="AO1552" s="708"/>
      <c r="AP1552" s="708"/>
      <c r="AQ1552" s="708"/>
      <c r="AR1552" s="708"/>
      <c r="AS1552" s="708"/>
      <c r="AT1552" s="708"/>
      <c r="AU1552" s="708"/>
      <c r="AV1552" s="708"/>
      <c r="AW1552" s="708"/>
      <c r="AX1552" s="708"/>
      <c r="AY1552" s="708"/>
      <c r="AZ1552" s="708"/>
      <c r="BA1552" s="708"/>
      <c r="BB1552" s="708"/>
      <c r="BC1552" s="708"/>
      <c r="BD1552" s="708"/>
      <c r="BE1552" s="708"/>
      <c r="BF1552" s="708"/>
      <c r="BG1552" s="708"/>
      <c r="BH1552" s="708"/>
      <c r="BI1552" s="708"/>
      <c r="BJ1552" s="708"/>
      <c r="BK1552" s="708"/>
      <c r="BL1552" s="708"/>
      <c r="BM1552" s="708"/>
    </row>
    <row r="1553">
      <c r="A1553" s="704"/>
      <c r="B1553" s="708"/>
      <c r="C1553" s="765"/>
      <c r="D1553" s="708"/>
      <c r="E1553" s="708"/>
      <c r="F1553" s="708"/>
      <c r="G1553" s="708"/>
      <c r="H1553" s="708"/>
      <c r="I1553" s="708"/>
      <c r="J1553" s="708"/>
      <c r="K1553" s="708"/>
      <c r="L1553" s="708"/>
      <c r="M1553" s="708"/>
      <c r="N1553" s="708"/>
      <c r="O1553" s="708"/>
      <c r="P1553" s="708"/>
      <c r="Q1553" s="708"/>
      <c r="R1553" s="708"/>
      <c r="S1553" s="708"/>
      <c r="T1553" s="708"/>
      <c r="U1553" s="708"/>
      <c r="V1553" s="708"/>
      <c r="W1553" s="708"/>
      <c r="X1553" s="708"/>
      <c r="Y1553" s="708"/>
      <c r="Z1553" s="708"/>
      <c r="AA1553" s="708"/>
      <c r="AB1553" s="708"/>
      <c r="AC1553" s="708"/>
      <c r="AD1553" s="708"/>
      <c r="AE1553" s="708"/>
      <c r="AF1553" s="708"/>
      <c r="AG1553" s="708"/>
      <c r="AH1553" s="708"/>
      <c r="AI1553" s="708"/>
      <c r="AJ1553" s="708"/>
      <c r="AK1553" s="708"/>
      <c r="AL1553" s="708"/>
      <c r="AM1553" s="708"/>
      <c r="AN1553" s="708"/>
      <c r="AO1553" s="708"/>
      <c r="AP1553" s="708"/>
      <c r="AQ1553" s="708"/>
      <c r="AR1553" s="708"/>
      <c r="AS1553" s="708"/>
      <c r="AT1553" s="708"/>
      <c r="AU1553" s="708"/>
      <c r="AV1553" s="708"/>
      <c r="AW1553" s="708"/>
      <c r="AX1553" s="708"/>
      <c r="AY1553" s="708"/>
      <c r="AZ1553" s="708"/>
      <c r="BA1553" s="708"/>
      <c r="BB1553" s="708"/>
      <c r="BC1553" s="708"/>
      <c r="BD1553" s="708"/>
      <c r="BE1553" s="708"/>
      <c r="BF1553" s="708"/>
      <c r="BG1553" s="708"/>
      <c r="BH1553" s="708"/>
      <c r="BI1553" s="708"/>
      <c r="BJ1553" s="708"/>
      <c r="BK1553" s="708"/>
      <c r="BL1553" s="708"/>
      <c r="BM1553" s="708"/>
    </row>
    <row r="1554">
      <c r="A1554" s="704"/>
      <c r="B1554" s="708"/>
      <c r="C1554" s="765"/>
      <c r="D1554" s="708"/>
      <c r="E1554" s="708"/>
      <c r="F1554" s="708"/>
      <c r="G1554" s="708"/>
      <c r="H1554" s="708"/>
      <c r="I1554" s="708"/>
      <c r="J1554" s="708"/>
      <c r="K1554" s="708"/>
      <c r="L1554" s="708"/>
      <c r="M1554" s="708"/>
      <c r="N1554" s="708"/>
      <c r="O1554" s="708"/>
      <c r="P1554" s="708"/>
      <c r="Q1554" s="708"/>
      <c r="R1554" s="708"/>
      <c r="S1554" s="708"/>
      <c r="T1554" s="708"/>
      <c r="U1554" s="708"/>
      <c r="V1554" s="708"/>
      <c r="W1554" s="708"/>
      <c r="X1554" s="708"/>
      <c r="Y1554" s="708"/>
      <c r="Z1554" s="708"/>
      <c r="AA1554" s="708"/>
      <c r="AB1554" s="708"/>
      <c r="AC1554" s="708"/>
      <c r="AD1554" s="708"/>
      <c r="AE1554" s="708"/>
      <c r="AF1554" s="708"/>
      <c r="AG1554" s="708"/>
      <c r="AH1554" s="708"/>
      <c r="AI1554" s="708"/>
      <c r="AJ1554" s="708"/>
      <c r="AK1554" s="708"/>
      <c r="AL1554" s="708"/>
      <c r="AM1554" s="708"/>
      <c r="AN1554" s="708"/>
      <c r="AO1554" s="708"/>
      <c r="AP1554" s="708"/>
      <c r="AQ1554" s="708"/>
      <c r="AR1554" s="708"/>
      <c r="AS1554" s="708"/>
      <c r="AT1554" s="708"/>
      <c r="AU1554" s="708"/>
      <c r="AV1554" s="708"/>
      <c r="AW1554" s="708"/>
      <c r="AX1554" s="708"/>
      <c r="AY1554" s="708"/>
      <c r="AZ1554" s="708"/>
      <c r="BA1554" s="708"/>
      <c r="BB1554" s="708"/>
      <c r="BC1554" s="708"/>
      <c r="BD1554" s="708"/>
      <c r="BE1554" s="708"/>
      <c r="BF1554" s="708"/>
      <c r="BG1554" s="708"/>
      <c r="BH1554" s="708"/>
      <c r="BI1554" s="708"/>
      <c r="BJ1554" s="708"/>
      <c r="BK1554" s="708"/>
      <c r="BL1554" s="708"/>
      <c r="BM1554" s="708"/>
    </row>
    <row r="1555">
      <c r="A1555" s="704"/>
      <c r="B1555" s="708"/>
      <c r="C1555" s="765"/>
      <c r="D1555" s="708"/>
      <c r="E1555" s="708"/>
      <c r="F1555" s="708"/>
      <c r="G1555" s="708"/>
      <c r="H1555" s="708"/>
      <c r="I1555" s="708"/>
      <c r="J1555" s="708"/>
      <c r="K1555" s="708"/>
      <c r="L1555" s="708"/>
      <c r="M1555" s="708"/>
      <c r="N1555" s="708"/>
      <c r="O1555" s="708"/>
      <c r="P1555" s="708"/>
      <c r="Q1555" s="708"/>
      <c r="R1555" s="708"/>
      <c r="S1555" s="708"/>
      <c r="T1555" s="708"/>
      <c r="U1555" s="708"/>
      <c r="V1555" s="708"/>
      <c r="W1555" s="708"/>
      <c r="X1555" s="708"/>
      <c r="Y1555" s="708"/>
      <c r="Z1555" s="708"/>
      <c r="AA1555" s="708"/>
      <c r="AB1555" s="708"/>
      <c r="AC1555" s="708"/>
      <c r="AD1555" s="708"/>
      <c r="AE1555" s="708"/>
      <c r="AF1555" s="708"/>
      <c r="AG1555" s="708"/>
      <c r="AH1555" s="708"/>
      <c r="AI1555" s="708"/>
      <c r="AJ1555" s="708"/>
      <c r="AK1555" s="708"/>
      <c r="AL1555" s="708"/>
      <c r="AM1555" s="708"/>
      <c r="AN1555" s="708"/>
      <c r="AO1555" s="708"/>
      <c r="AP1555" s="708"/>
      <c r="AQ1555" s="708"/>
      <c r="AR1555" s="708"/>
      <c r="AS1555" s="708"/>
      <c r="AT1555" s="708"/>
      <c r="AU1555" s="708"/>
      <c r="AV1555" s="708"/>
      <c r="AW1555" s="708"/>
      <c r="AX1555" s="708"/>
      <c r="AY1555" s="708"/>
      <c r="AZ1555" s="708"/>
      <c r="BA1555" s="708"/>
      <c r="BB1555" s="708"/>
      <c r="BC1555" s="708"/>
      <c r="BD1555" s="708"/>
      <c r="BE1555" s="708"/>
      <c r="BF1555" s="708"/>
      <c r="BG1555" s="708"/>
      <c r="BH1555" s="708"/>
      <c r="BI1555" s="708"/>
      <c r="BJ1555" s="708"/>
      <c r="BK1555" s="708"/>
      <c r="BL1555" s="708"/>
      <c r="BM1555" s="708"/>
    </row>
    <row r="1556">
      <c r="A1556" s="704"/>
      <c r="B1556" s="708"/>
      <c r="C1556" s="765"/>
      <c r="D1556" s="708"/>
      <c r="E1556" s="708"/>
      <c r="F1556" s="708"/>
      <c r="G1556" s="708"/>
      <c r="H1556" s="708"/>
      <c r="I1556" s="708"/>
      <c r="J1556" s="708"/>
      <c r="K1556" s="708"/>
      <c r="L1556" s="708"/>
      <c r="M1556" s="708"/>
      <c r="N1556" s="708"/>
      <c r="O1556" s="708"/>
      <c r="P1556" s="708"/>
      <c r="Q1556" s="708"/>
      <c r="R1556" s="708"/>
      <c r="S1556" s="708"/>
      <c r="T1556" s="708"/>
      <c r="U1556" s="708"/>
      <c r="V1556" s="708"/>
      <c r="W1556" s="708"/>
      <c r="X1556" s="708"/>
      <c r="Y1556" s="708"/>
      <c r="Z1556" s="708"/>
      <c r="AA1556" s="708"/>
      <c r="AB1556" s="708"/>
      <c r="AC1556" s="708"/>
      <c r="AD1556" s="708"/>
      <c r="AE1556" s="708"/>
      <c r="AF1556" s="708"/>
      <c r="AG1556" s="708"/>
      <c r="AH1556" s="708"/>
      <c r="AI1556" s="708"/>
      <c r="AJ1556" s="708"/>
      <c r="AK1556" s="708"/>
      <c r="AL1556" s="708"/>
      <c r="AM1556" s="708"/>
      <c r="AN1556" s="708"/>
      <c r="AO1556" s="708"/>
      <c r="AP1556" s="708"/>
      <c r="AQ1556" s="708"/>
      <c r="AR1556" s="708"/>
      <c r="AS1556" s="708"/>
      <c r="AT1556" s="708"/>
      <c r="AU1556" s="708"/>
      <c r="AV1556" s="708"/>
      <c r="AW1556" s="708"/>
      <c r="AX1556" s="708"/>
      <c r="AY1556" s="708"/>
      <c r="AZ1556" s="708"/>
      <c r="BA1556" s="708"/>
      <c r="BB1556" s="708"/>
      <c r="BC1556" s="708"/>
      <c r="BD1556" s="708"/>
      <c r="BE1556" s="708"/>
      <c r="BF1556" s="708"/>
      <c r="BG1556" s="708"/>
      <c r="BH1556" s="708"/>
      <c r="BI1556" s="708"/>
      <c r="BJ1556" s="708"/>
      <c r="BK1556" s="708"/>
      <c r="BL1556" s="708"/>
      <c r="BM1556" s="708"/>
    </row>
    <row r="1557">
      <c r="A1557" s="704"/>
      <c r="B1557" s="708"/>
      <c r="C1557" s="765"/>
      <c r="D1557" s="708"/>
      <c r="E1557" s="708"/>
      <c r="F1557" s="708"/>
      <c r="G1557" s="708"/>
      <c r="H1557" s="708"/>
      <c r="I1557" s="708"/>
      <c r="J1557" s="708"/>
      <c r="K1557" s="708"/>
      <c r="L1557" s="708"/>
      <c r="M1557" s="708"/>
      <c r="N1557" s="708"/>
      <c r="O1557" s="708"/>
      <c r="P1557" s="708"/>
      <c r="Q1557" s="708"/>
      <c r="R1557" s="708"/>
      <c r="S1557" s="708"/>
      <c r="T1557" s="708"/>
      <c r="U1557" s="708"/>
      <c r="V1557" s="708"/>
      <c r="W1557" s="708"/>
      <c r="X1557" s="708"/>
      <c r="Y1557" s="708"/>
      <c r="Z1557" s="708"/>
      <c r="AA1557" s="708"/>
      <c r="AB1557" s="708"/>
      <c r="AC1557" s="708"/>
      <c r="AD1557" s="708"/>
      <c r="AE1557" s="708"/>
      <c r="AF1557" s="708"/>
      <c r="AG1557" s="708"/>
      <c r="AH1557" s="708"/>
      <c r="AI1557" s="708"/>
      <c r="AJ1557" s="708"/>
      <c r="AK1557" s="708"/>
      <c r="AL1557" s="708"/>
      <c r="AM1557" s="708"/>
      <c r="AN1557" s="708"/>
      <c r="AO1557" s="708"/>
      <c r="AP1557" s="708"/>
      <c r="AQ1557" s="708"/>
      <c r="AR1557" s="708"/>
      <c r="AS1557" s="708"/>
      <c r="AT1557" s="708"/>
      <c r="AU1557" s="708"/>
      <c r="AV1557" s="708"/>
      <c r="AW1557" s="708"/>
      <c r="AX1557" s="708"/>
      <c r="AY1557" s="708"/>
      <c r="AZ1557" s="708"/>
      <c r="BA1557" s="708"/>
      <c r="BB1557" s="708"/>
      <c r="BC1557" s="708"/>
      <c r="BD1557" s="708"/>
      <c r="BE1557" s="708"/>
      <c r="BF1557" s="708"/>
      <c r="BG1557" s="708"/>
      <c r="BH1557" s="708"/>
      <c r="BI1557" s="708"/>
      <c r="BJ1557" s="708"/>
      <c r="BK1557" s="708"/>
      <c r="BL1557" s="708"/>
      <c r="BM1557" s="708"/>
    </row>
    <row r="1558">
      <c r="A1558" s="704"/>
      <c r="B1558" s="708"/>
      <c r="C1558" s="765"/>
      <c r="D1558" s="708"/>
      <c r="E1558" s="708"/>
      <c r="F1558" s="708"/>
      <c r="G1558" s="708"/>
      <c r="H1558" s="708"/>
      <c r="I1558" s="708"/>
      <c r="J1558" s="708"/>
      <c r="K1558" s="708"/>
      <c r="L1558" s="708"/>
      <c r="M1558" s="708"/>
      <c r="N1558" s="708"/>
      <c r="O1558" s="708"/>
      <c r="P1558" s="708"/>
      <c r="Q1558" s="708"/>
      <c r="R1558" s="708"/>
      <c r="S1558" s="708"/>
      <c r="T1558" s="708"/>
      <c r="U1558" s="708"/>
      <c r="V1558" s="708"/>
      <c r="W1558" s="708"/>
      <c r="X1558" s="708"/>
      <c r="Y1558" s="708"/>
      <c r="Z1558" s="708"/>
      <c r="AA1558" s="708"/>
      <c r="AB1558" s="708"/>
      <c r="AC1558" s="708"/>
      <c r="AD1558" s="708"/>
      <c r="AE1558" s="708"/>
      <c r="AF1558" s="708"/>
      <c r="AG1558" s="708"/>
      <c r="AH1558" s="708"/>
      <c r="AI1558" s="708"/>
      <c r="AJ1558" s="708"/>
      <c r="AK1558" s="708"/>
      <c r="AL1558" s="708"/>
      <c r="AM1558" s="708"/>
      <c r="AN1558" s="708"/>
      <c r="AO1558" s="708"/>
      <c r="AP1558" s="708"/>
      <c r="AQ1558" s="708"/>
      <c r="AR1558" s="708"/>
      <c r="AS1558" s="708"/>
      <c r="AT1558" s="708"/>
      <c r="AU1558" s="708"/>
      <c r="AV1558" s="708"/>
      <c r="AW1558" s="708"/>
      <c r="AX1558" s="708"/>
      <c r="AY1558" s="708"/>
      <c r="AZ1558" s="708"/>
      <c r="BA1558" s="708"/>
      <c r="BB1558" s="708"/>
      <c r="BC1558" s="708"/>
      <c r="BD1558" s="708"/>
      <c r="BE1558" s="708"/>
      <c r="BF1558" s="708"/>
      <c r="BG1558" s="708"/>
      <c r="BH1558" s="708"/>
      <c r="BI1558" s="708"/>
      <c r="BJ1558" s="708"/>
      <c r="BK1558" s="708"/>
      <c r="BL1558" s="708"/>
      <c r="BM1558" s="708"/>
    </row>
    <row r="1559">
      <c r="A1559" s="704"/>
      <c r="B1559" s="708"/>
      <c r="C1559" s="765"/>
      <c r="D1559" s="708"/>
      <c r="E1559" s="708"/>
      <c r="F1559" s="708"/>
      <c r="G1559" s="708"/>
      <c r="H1559" s="708"/>
      <c r="I1559" s="708"/>
      <c r="J1559" s="708"/>
      <c r="K1559" s="708"/>
      <c r="L1559" s="708"/>
      <c r="M1559" s="708"/>
      <c r="N1559" s="708"/>
      <c r="O1559" s="708"/>
      <c r="P1559" s="708"/>
      <c r="Q1559" s="708"/>
      <c r="R1559" s="708"/>
      <c r="S1559" s="708"/>
      <c r="T1559" s="708"/>
      <c r="U1559" s="708"/>
      <c r="V1559" s="708"/>
      <c r="W1559" s="708"/>
      <c r="X1559" s="708"/>
      <c r="Y1559" s="708"/>
      <c r="Z1559" s="708"/>
      <c r="AA1559" s="708"/>
      <c r="AB1559" s="708"/>
      <c r="AC1559" s="708"/>
      <c r="AD1559" s="708"/>
      <c r="AE1559" s="708"/>
      <c r="AF1559" s="708"/>
      <c r="AG1559" s="708"/>
      <c r="AH1559" s="708"/>
      <c r="AI1559" s="708"/>
      <c r="AJ1559" s="708"/>
      <c r="AK1559" s="708"/>
      <c r="AL1559" s="708"/>
      <c r="AM1559" s="708"/>
      <c r="AN1559" s="708"/>
      <c r="AO1559" s="708"/>
      <c r="AP1559" s="708"/>
      <c r="AQ1559" s="708"/>
      <c r="AR1559" s="708"/>
      <c r="AS1559" s="708"/>
      <c r="AT1559" s="708"/>
      <c r="AU1559" s="708"/>
      <c r="AV1559" s="708"/>
      <c r="AW1559" s="708"/>
      <c r="AX1559" s="708"/>
      <c r="AY1559" s="708"/>
      <c r="AZ1559" s="708"/>
      <c r="BA1559" s="708"/>
      <c r="BB1559" s="708"/>
      <c r="BC1559" s="708"/>
      <c r="BD1559" s="708"/>
      <c r="BE1559" s="708"/>
      <c r="BF1559" s="708"/>
      <c r="BG1559" s="708"/>
      <c r="BH1559" s="708"/>
      <c r="BI1559" s="708"/>
      <c r="BJ1559" s="708"/>
      <c r="BK1559" s="708"/>
      <c r="BL1559" s="708"/>
      <c r="BM1559" s="708"/>
    </row>
    <row r="1560">
      <c r="A1560" s="704"/>
      <c r="B1560" s="708"/>
      <c r="C1560" s="765"/>
      <c r="D1560" s="708"/>
      <c r="E1560" s="708"/>
      <c r="F1560" s="708"/>
      <c r="G1560" s="708"/>
      <c r="H1560" s="708"/>
      <c r="I1560" s="708"/>
      <c r="J1560" s="708"/>
      <c r="K1560" s="708"/>
      <c r="L1560" s="708"/>
      <c r="M1560" s="708"/>
      <c r="N1560" s="708"/>
      <c r="O1560" s="708"/>
      <c r="P1560" s="708"/>
      <c r="Q1560" s="708"/>
      <c r="R1560" s="708"/>
      <c r="S1560" s="708"/>
      <c r="T1560" s="708"/>
      <c r="U1560" s="708"/>
      <c r="V1560" s="708"/>
      <c r="W1560" s="708"/>
      <c r="X1560" s="708"/>
      <c r="Y1560" s="708"/>
      <c r="Z1560" s="708"/>
      <c r="AA1560" s="708"/>
      <c r="AB1560" s="708"/>
      <c r="AC1560" s="708"/>
      <c r="AD1560" s="708"/>
      <c r="AE1560" s="708"/>
      <c r="AF1560" s="708"/>
      <c r="AG1560" s="708"/>
      <c r="AH1560" s="708"/>
      <c r="AI1560" s="708"/>
      <c r="AJ1560" s="708"/>
      <c r="AK1560" s="708"/>
      <c r="AL1560" s="708"/>
      <c r="AM1560" s="708"/>
      <c r="AN1560" s="708"/>
      <c r="AO1560" s="708"/>
      <c r="AP1560" s="708"/>
      <c r="AQ1560" s="708"/>
      <c r="AR1560" s="708"/>
      <c r="AS1560" s="708"/>
      <c r="AT1560" s="708"/>
      <c r="AU1560" s="708"/>
      <c r="AV1560" s="708"/>
      <c r="AW1560" s="708"/>
      <c r="AX1560" s="708"/>
      <c r="AY1560" s="708"/>
      <c r="AZ1560" s="708"/>
      <c r="BA1560" s="708"/>
      <c r="BB1560" s="708"/>
      <c r="BC1560" s="708"/>
      <c r="BD1560" s="708"/>
      <c r="BE1560" s="708"/>
      <c r="BF1560" s="708"/>
      <c r="BG1560" s="708"/>
      <c r="BH1560" s="708"/>
      <c r="BI1560" s="708"/>
      <c r="BJ1560" s="708"/>
      <c r="BK1560" s="708"/>
      <c r="BL1560" s="708"/>
      <c r="BM1560" s="708"/>
    </row>
    <row r="1561">
      <c r="A1561" s="704"/>
      <c r="B1561" s="708"/>
      <c r="C1561" s="765"/>
      <c r="D1561" s="708"/>
      <c r="E1561" s="708"/>
      <c r="F1561" s="708"/>
      <c r="G1561" s="708"/>
      <c r="H1561" s="708"/>
      <c r="I1561" s="708"/>
      <c r="J1561" s="708"/>
      <c r="K1561" s="708"/>
      <c r="L1561" s="708"/>
      <c r="M1561" s="708"/>
      <c r="N1561" s="708"/>
      <c r="O1561" s="708"/>
      <c r="P1561" s="708"/>
      <c r="Q1561" s="708"/>
      <c r="R1561" s="708"/>
      <c r="S1561" s="708"/>
      <c r="T1561" s="708"/>
      <c r="U1561" s="708"/>
      <c r="V1561" s="708"/>
      <c r="W1561" s="708"/>
      <c r="X1561" s="708"/>
      <c r="Y1561" s="708"/>
      <c r="Z1561" s="708"/>
      <c r="AA1561" s="708"/>
      <c r="AB1561" s="708"/>
      <c r="AC1561" s="708"/>
      <c r="AD1561" s="708"/>
      <c r="AE1561" s="708"/>
      <c r="AF1561" s="708"/>
      <c r="AG1561" s="708"/>
      <c r="AH1561" s="708"/>
      <c r="AI1561" s="708"/>
      <c r="AJ1561" s="708"/>
      <c r="AK1561" s="708"/>
      <c r="AL1561" s="708"/>
      <c r="AM1561" s="708"/>
      <c r="AN1561" s="708"/>
      <c r="AO1561" s="708"/>
      <c r="AP1561" s="708"/>
      <c r="AQ1561" s="708"/>
      <c r="AR1561" s="708"/>
      <c r="AS1561" s="708"/>
      <c r="AT1561" s="708"/>
      <c r="AU1561" s="708"/>
      <c r="AV1561" s="708"/>
      <c r="AW1561" s="708"/>
      <c r="AX1561" s="708"/>
      <c r="AY1561" s="708"/>
      <c r="AZ1561" s="708"/>
      <c r="BA1561" s="708"/>
      <c r="BB1561" s="708"/>
      <c r="BC1561" s="708"/>
      <c r="BD1561" s="708"/>
      <c r="BE1561" s="708"/>
      <c r="BF1561" s="708"/>
      <c r="BG1561" s="708"/>
      <c r="BH1561" s="708"/>
      <c r="BI1561" s="708"/>
      <c r="BJ1561" s="708"/>
      <c r="BK1561" s="708"/>
      <c r="BL1561" s="708"/>
      <c r="BM1561" s="708"/>
    </row>
    <row r="1562">
      <c r="A1562" s="704"/>
      <c r="B1562" s="708"/>
      <c r="C1562" s="765"/>
      <c r="D1562" s="708"/>
      <c r="E1562" s="708"/>
      <c r="F1562" s="708"/>
      <c r="G1562" s="708"/>
      <c r="H1562" s="708"/>
      <c r="I1562" s="708"/>
      <c r="J1562" s="708"/>
      <c r="K1562" s="708"/>
      <c r="L1562" s="708"/>
      <c r="M1562" s="708"/>
      <c r="N1562" s="708"/>
      <c r="O1562" s="708"/>
      <c r="P1562" s="708"/>
      <c r="Q1562" s="708"/>
      <c r="R1562" s="708"/>
      <c r="S1562" s="708"/>
      <c r="T1562" s="708"/>
      <c r="U1562" s="708"/>
      <c r="V1562" s="708"/>
      <c r="W1562" s="708"/>
      <c r="X1562" s="708"/>
      <c r="Y1562" s="708"/>
      <c r="Z1562" s="708"/>
      <c r="AA1562" s="708"/>
      <c r="AB1562" s="708"/>
      <c r="AC1562" s="708"/>
      <c r="AD1562" s="708"/>
      <c r="AE1562" s="708"/>
      <c r="AF1562" s="708"/>
      <c r="AG1562" s="708"/>
      <c r="AH1562" s="708"/>
      <c r="AI1562" s="708"/>
      <c r="AJ1562" s="708"/>
      <c r="AK1562" s="708"/>
      <c r="AL1562" s="708"/>
      <c r="AM1562" s="708"/>
      <c r="AN1562" s="708"/>
      <c r="AO1562" s="708"/>
      <c r="AP1562" s="708"/>
      <c r="AQ1562" s="708"/>
      <c r="AR1562" s="708"/>
      <c r="AS1562" s="708"/>
      <c r="AT1562" s="708"/>
      <c r="AU1562" s="708"/>
      <c r="AV1562" s="708"/>
      <c r="AW1562" s="708"/>
      <c r="AX1562" s="708"/>
      <c r="AY1562" s="708"/>
      <c r="AZ1562" s="708"/>
      <c r="BA1562" s="708"/>
      <c r="BB1562" s="708"/>
      <c r="BC1562" s="708"/>
      <c r="BD1562" s="708"/>
      <c r="BE1562" s="708"/>
      <c r="BF1562" s="708"/>
      <c r="BG1562" s="708"/>
      <c r="BH1562" s="708"/>
      <c r="BI1562" s="708"/>
      <c r="BJ1562" s="708"/>
      <c r="BK1562" s="708"/>
      <c r="BL1562" s="708"/>
      <c r="BM1562" s="708"/>
    </row>
    <row r="1563">
      <c r="A1563" s="704"/>
      <c r="B1563" s="708"/>
      <c r="C1563" s="765"/>
      <c r="D1563" s="708"/>
      <c r="E1563" s="708"/>
      <c r="F1563" s="708"/>
      <c r="G1563" s="708"/>
      <c r="H1563" s="708"/>
      <c r="I1563" s="708"/>
      <c r="J1563" s="708"/>
      <c r="K1563" s="708"/>
      <c r="L1563" s="708"/>
      <c r="M1563" s="708"/>
      <c r="N1563" s="708"/>
      <c r="O1563" s="708"/>
      <c r="P1563" s="708"/>
      <c r="Q1563" s="708"/>
      <c r="R1563" s="708"/>
      <c r="S1563" s="708"/>
      <c r="T1563" s="708"/>
      <c r="U1563" s="708"/>
      <c r="V1563" s="708"/>
      <c r="W1563" s="708"/>
      <c r="X1563" s="708"/>
      <c r="Y1563" s="708"/>
      <c r="Z1563" s="708"/>
      <c r="AA1563" s="708"/>
      <c r="AB1563" s="708"/>
      <c r="AC1563" s="708"/>
      <c r="AD1563" s="708"/>
      <c r="AE1563" s="708"/>
      <c r="AF1563" s="708"/>
      <c r="AG1563" s="708"/>
      <c r="AH1563" s="708"/>
      <c r="AI1563" s="708"/>
      <c r="AJ1563" s="708"/>
      <c r="AK1563" s="708"/>
      <c r="AL1563" s="708"/>
      <c r="AM1563" s="708"/>
      <c r="AN1563" s="708"/>
      <c r="AO1563" s="708"/>
      <c r="AP1563" s="708"/>
      <c r="AQ1563" s="708"/>
      <c r="AR1563" s="708"/>
      <c r="AS1563" s="708"/>
      <c r="AT1563" s="708"/>
      <c r="AU1563" s="708"/>
      <c r="AV1563" s="708"/>
      <c r="AW1563" s="708"/>
      <c r="AX1563" s="708"/>
      <c r="AY1563" s="708"/>
      <c r="AZ1563" s="708"/>
      <c r="BA1563" s="708"/>
      <c r="BB1563" s="708"/>
      <c r="BC1563" s="708"/>
      <c r="BD1563" s="708"/>
      <c r="BE1563" s="708"/>
      <c r="BF1563" s="708"/>
      <c r="BG1563" s="708"/>
      <c r="BH1563" s="708"/>
      <c r="BI1563" s="708"/>
      <c r="BJ1563" s="708"/>
      <c r="BK1563" s="708"/>
      <c r="BL1563" s="708"/>
      <c r="BM1563" s="708"/>
    </row>
    <row r="1564">
      <c r="A1564" s="704"/>
      <c r="B1564" s="708"/>
      <c r="C1564" s="765"/>
      <c r="D1564" s="708"/>
      <c r="E1564" s="708"/>
      <c r="F1564" s="708"/>
      <c r="G1564" s="708"/>
      <c r="H1564" s="708"/>
      <c r="I1564" s="708"/>
      <c r="J1564" s="708"/>
      <c r="K1564" s="708"/>
      <c r="L1564" s="708"/>
      <c r="M1564" s="708"/>
      <c r="N1564" s="708"/>
      <c r="O1564" s="708"/>
      <c r="P1564" s="708"/>
      <c r="Q1564" s="708"/>
      <c r="R1564" s="708"/>
      <c r="S1564" s="708"/>
      <c r="T1564" s="708"/>
      <c r="U1564" s="708"/>
      <c r="V1564" s="708"/>
      <c r="W1564" s="708"/>
      <c r="X1564" s="708"/>
      <c r="Y1564" s="708"/>
      <c r="Z1564" s="708"/>
      <c r="AA1564" s="708"/>
      <c r="AB1564" s="708"/>
      <c r="AC1564" s="708"/>
      <c r="AD1564" s="708"/>
      <c r="AE1564" s="708"/>
      <c r="AF1564" s="708"/>
      <c r="AG1564" s="708"/>
      <c r="AH1564" s="708"/>
      <c r="AI1564" s="708"/>
      <c r="AJ1564" s="708"/>
      <c r="AK1564" s="708"/>
      <c r="AL1564" s="708"/>
      <c r="AM1564" s="708"/>
      <c r="AN1564" s="708"/>
      <c r="AO1564" s="708"/>
      <c r="AP1564" s="708"/>
      <c r="AQ1564" s="708"/>
      <c r="AR1564" s="708"/>
      <c r="AS1564" s="708"/>
      <c r="AT1564" s="708"/>
      <c r="AU1564" s="708"/>
      <c r="AV1564" s="708"/>
      <c r="AW1564" s="708"/>
      <c r="AX1564" s="708"/>
      <c r="AY1564" s="708"/>
      <c r="AZ1564" s="708"/>
      <c r="BA1564" s="708"/>
      <c r="BB1564" s="708"/>
      <c r="BC1564" s="708"/>
      <c r="BD1564" s="708"/>
      <c r="BE1564" s="708"/>
      <c r="BF1564" s="708"/>
      <c r="BG1564" s="708"/>
      <c r="BH1564" s="708"/>
      <c r="BI1564" s="708"/>
      <c r="BJ1564" s="708"/>
      <c r="BK1564" s="708"/>
      <c r="BL1564" s="708"/>
      <c r="BM1564" s="708"/>
    </row>
    <row r="1565">
      <c r="A1565" s="704"/>
      <c r="B1565" s="708"/>
      <c r="C1565" s="765"/>
      <c r="D1565" s="708"/>
      <c r="E1565" s="708"/>
      <c r="F1565" s="708"/>
      <c r="G1565" s="708"/>
      <c r="H1565" s="708"/>
      <c r="I1565" s="708"/>
      <c r="J1565" s="708"/>
      <c r="K1565" s="708"/>
      <c r="L1565" s="708"/>
      <c r="M1565" s="708"/>
      <c r="N1565" s="708"/>
      <c r="O1565" s="708"/>
      <c r="P1565" s="708"/>
      <c r="Q1565" s="708"/>
      <c r="R1565" s="708"/>
      <c r="S1565" s="708"/>
      <c r="T1565" s="708"/>
      <c r="U1565" s="708"/>
      <c r="V1565" s="708"/>
      <c r="W1565" s="708"/>
      <c r="X1565" s="708"/>
      <c r="Y1565" s="708"/>
      <c r="Z1565" s="708"/>
      <c r="AA1565" s="708"/>
      <c r="AB1565" s="708"/>
      <c r="AC1565" s="708"/>
      <c r="AD1565" s="708"/>
      <c r="AE1565" s="708"/>
      <c r="AF1565" s="708"/>
      <c r="AG1565" s="708"/>
      <c r="AH1565" s="708"/>
      <c r="AI1565" s="708"/>
      <c r="AJ1565" s="708"/>
      <c r="AK1565" s="708"/>
      <c r="AL1565" s="708"/>
      <c r="AM1565" s="708"/>
      <c r="AN1565" s="708"/>
      <c r="AO1565" s="708"/>
      <c r="AP1565" s="708"/>
      <c r="AQ1565" s="708"/>
      <c r="AR1565" s="708"/>
      <c r="AS1565" s="708"/>
      <c r="AT1565" s="708"/>
      <c r="AU1565" s="708"/>
      <c r="AV1565" s="708"/>
      <c r="AW1565" s="708"/>
      <c r="AX1565" s="708"/>
      <c r="AY1565" s="708"/>
      <c r="AZ1565" s="708"/>
      <c r="BA1565" s="708"/>
      <c r="BB1565" s="708"/>
      <c r="BC1565" s="708"/>
      <c r="BD1565" s="708"/>
      <c r="BE1565" s="708"/>
      <c r="BF1565" s="708"/>
      <c r="BG1565" s="708"/>
      <c r="BH1565" s="708"/>
      <c r="BI1565" s="708"/>
      <c r="BJ1565" s="708"/>
      <c r="BK1565" s="708"/>
      <c r="BL1565" s="708"/>
      <c r="BM1565" s="708"/>
    </row>
    <row r="1566">
      <c r="A1566" s="704"/>
      <c r="B1566" s="708"/>
      <c r="C1566" s="765"/>
      <c r="D1566" s="708"/>
      <c r="E1566" s="708"/>
      <c r="F1566" s="708"/>
      <c r="G1566" s="708"/>
      <c r="H1566" s="708"/>
      <c r="I1566" s="708"/>
      <c r="J1566" s="708"/>
      <c r="K1566" s="708"/>
      <c r="L1566" s="708"/>
      <c r="M1566" s="708"/>
      <c r="N1566" s="708"/>
      <c r="O1566" s="708"/>
      <c r="P1566" s="708"/>
      <c r="Q1566" s="708"/>
      <c r="R1566" s="708"/>
      <c r="S1566" s="708"/>
      <c r="T1566" s="708"/>
      <c r="U1566" s="708"/>
      <c r="V1566" s="708"/>
      <c r="W1566" s="708"/>
      <c r="X1566" s="708"/>
      <c r="Y1566" s="708"/>
      <c r="Z1566" s="708"/>
      <c r="AA1566" s="708"/>
      <c r="AB1566" s="708"/>
      <c r="AC1566" s="708"/>
      <c r="AD1566" s="708"/>
      <c r="AE1566" s="708"/>
      <c r="AF1566" s="708"/>
      <c r="AG1566" s="708"/>
      <c r="AH1566" s="708"/>
      <c r="AI1566" s="708"/>
      <c r="AJ1566" s="708"/>
      <c r="AK1566" s="708"/>
      <c r="AL1566" s="708"/>
      <c r="AM1566" s="708"/>
      <c r="AN1566" s="708"/>
      <c r="AO1566" s="708"/>
      <c r="AP1566" s="708"/>
      <c r="AQ1566" s="708"/>
      <c r="AR1566" s="708"/>
      <c r="AS1566" s="708"/>
      <c r="AT1566" s="708"/>
      <c r="AU1566" s="708"/>
      <c r="AV1566" s="708"/>
      <c r="AW1566" s="708"/>
      <c r="AX1566" s="708"/>
      <c r="AY1566" s="708"/>
      <c r="AZ1566" s="708"/>
      <c r="BA1566" s="708"/>
      <c r="BB1566" s="708"/>
      <c r="BC1566" s="708"/>
      <c r="BD1566" s="708"/>
      <c r="BE1566" s="708"/>
      <c r="BF1566" s="708"/>
      <c r="BG1566" s="708"/>
      <c r="BH1566" s="708"/>
      <c r="BI1566" s="708"/>
      <c r="BJ1566" s="708"/>
      <c r="BK1566" s="708"/>
      <c r="BL1566" s="708"/>
      <c r="BM1566" s="708"/>
    </row>
    <row r="1567">
      <c r="A1567" s="704"/>
      <c r="B1567" s="708"/>
      <c r="C1567" s="765"/>
      <c r="D1567" s="708"/>
      <c r="E1567" s="708"/>
      <c r="F1567" s="708"/>
      <c r="G1567" s="708"/>
      <c r="H1567" s="708"/>
      <c r="I1567" s="708"/>
      <c r="J1567" s="708"/>
      <c r="K1567" s="708"/>
      <c r="L1567" s="708"/>
      <c r="M1567" s="708"/>
      <c r="N1567" s="708"/>
      <c r="O1567" s="708"/>
      <c r="P1567" s="708"/>
      <c r="Q1567" s="708"/>
      <c r="R1567" s="708"/>
      <c r="S1567" s="708"/>
      <c r="T1567" s="708"/>
      <c r="U1567" s="708"/>
      <c r="V1567" s="708"/>
      <c r="W1567" s="708"/>
      <c r="X1567" s="708"/>
      <c r="Y1567" s="708"/>
      <c r="Z1567" s="708"/>
      <c r="AA1567" s="708"/>
      <c r="AB1567" s="708"/>
      <c r="AC1567" s="708"/>
      <c r="AD1567" s="708"/>
      <c r="AE1567" s="708"/>
      <c r="AF1567" s="708"/>
      <c r="AG1567" s="708"/>
      <c r="AH1567" s="708"/>
      <c r="AI1567" s="708"/>
      <c r="AJ1567" s="708"/>
      <c r="AK1567" s="708"/>
      <c r="AL1567" s="708"/>
      <c r="AM1567" s="708"/>
      <c r="AN1567" s="708"/>
      <c r="AO1567" s="708"/>
      <c r="AP1567" s="708"/>
      <c r="AQ1567" s="708"/>
      <c r="AR1567" s="708"/>
      <c r="AS1567" s="708"/>
      <c r="AT1567" s="708"/>
      <c r="AU1567" s="708"/>
      <c r="AV1567" s="708"/>
      <c r="AW1567" s="708"/>
      <c r="AX1567" s="708"/>
      <c r="AY1567" s="708"/>
      <c r="AZ1567" s="708"/>
      <c r="BA1567" s="708"/>
      <c r="BB1567" s="708"/>
      <c r="BC1567" s="708"/>
      <c r="BD1567" s="708"/>
      <c r="BE1567" s="708"/>
      <c r="BF1567" s="708"/>
      <c r="BG1567" s="708"/>
      <c r="BH1567" s="708"/>
      <c r="BI1567" s="708"/>
      <c r="BJ1567" s="708"/>
      <c r="BK1567" s="708"/>
      <c r="BL1567" s="708"/>
      <c r="BM1567" s="708"/>
    </row>
    <row r="1568">
      <c r="A1568" s="704"/>
      <c r="B1568" s="708"/>
      <c r="C1568" s="765"/>
      <c r="D1568" s="708"/>
      <c r="E1568" s="708"/>
      <c r="F1568" s="708"/>
      <c r="G1568" s="708"/>
      <c r="H1568" s="708"/>
      <c r="I1568" s="708"/>
      <c r="J1568" s="708"/>
      <c r="K1568" s="708"/>
      <c r="L1568" s="708"/>
      <c r="M1568" s="708"/>
      <c r="N1568" s="708"/>
      <c r="O1568" s="708"/>
      <c r="P1568" s="708"/>
      <c r="Q1568" s="708"/>
      <c r="R1568" s="708"/>
      <c r="S1568" s="708"/>
      <c r="T1568" s="708"/>
      <c r="U1568" s="708"/>
      <c r="V1568" s="708"/>
      <c r="W1568" s="708"/>
      <c r="X1568" s="708"/>
      <c r="Y1568" s="708"/>
      <c r="Z1568" s="708"/>
      <c r="AA1568" s="708"/>
      <c r="AB1568" s="708"/>
      <c r="AC1568" s="708"/>
      <c r="AD1568" s="708"/>
      <c r="AE1568" s="708"/>
      <c r="AF1568" s="708"/>
      <c r="AG1568" s="708"/>
      <c r="AH1568" s="708"/>
      <c r="AI1568" s="708"/>
      <c r="AJ1568" s="708"/>
      <c r="AK1568" s="708"/>
      <c r="AL1568" s="708"/>
      <c r="AM1568" s="708"/>
      <c r="AN1568" s="708"/>
      <c r="AO1568" s="708"/>
      <c r="AP1568" s="708"/>
      <c r="AQ1568" s="708"/>
      <c r="AR1568" s="708"/>
      <c r="AS1568" s="708"/>
      <c r="AT1568" s="708"/>
      <c r="AU1568" s="708"/>
      <c r="AV1568" s="708"/>
      <c r="AW1568" s="708"/>
      <c r="AX1568" s="708"/>
      <c r="AY1568" s="708"/>
      <c r="AZ1568" s="708"/>
      <c r="BA1568" s="708"/>
      <c r="BB1568" s="708"/>
      <c r="BC1568" s="708"/>
      <c r="BD1568" s="708"/>
      <c r="BE1568" s="708"/>
      <c r="BF1568" s="708"/>
      <c r="BG1568" s="708"/>
      <c r="BH1568" s="708"/>
      <c r="BI1568" s="708"/>
      <c r="BJ1568" s="708"/>
      <c r="BK1568" s="708"/>
      <c r="BL1568" s="708"/>
      <c r="BM1568" s="708"/>
    </row>
    <row r="1569">
      <c r="A1569" s="704"/>
      <c r="B1569" s="708"/>
      <c r="C1569" s="765"/>
      <c r="D1569" s="708"/>
      <c r="E1569" s="708"/>
      <c r="F1569" s="708"/>
      <c r="G1569" s="708"/>
      <c r="H1569" s="708"/>
      <c r="I1569" s="708"/>
      <c r="J1569" s="708"/>
      <c r="K1569" s="708"/>
      <c r="L1569" s="708"/>
      <c r="M1569" s="708"/>
      <c r="N1569" s="708"/>
      <c r="O1569" s="708"/>
      <c r="P1569" s="708"/>
      <c r="Q1569" s="708"/>
      <c r="R1569" s="708"/>
      <c r="S1569" s="708"/>
      <c r="T1569" s="708"/>
      <c r="U1569" s="708"/>
      <c r="V1569" s="708"/>
      <c r="W1569" s="708"/>
      <c r="X1569" s="708"/>
      <c r="Y1569" s="708"/>
      <c r="Z1569" s="708"/>
      <c r="AA1569" s="708"/>
      <c r="AB1569" s="708"/>
      <c r="AC1569" s="708"/>
      <c r="AD1569" s="708"/>
      <c r="AE1569" s="708"/>
      <c r="AF1569" s="708"/>
      <c r="AG1569" s="708"/>
      <c r="AH1569" s="708"/>
      <c r="AI1569" s="708"/>
      <c r="AJ1569" s="708"/>
      <c r="AK1569" s="708"/>
      <c r="AL1569" s="708"/>
      <c r="AM1569" s="708"/>
      <c r="AN1569" s="708"/>
      <c r="AO1569" s="708"/>
      <c r="AP1569" s="708"/>
      <c r="AQ1569" s="708"/>
      <c r="AR1569" s="708"/>
      <c r="AS1569" s="708"/>
      <c r="AT1569" s="708"/>
      <c r="AU1569" s="708"/>
      <c r="AV1569" s="708"/>
      <c r="AW1569" s="708"/>
      <c r="AX1569" s="708"/>
      <c r="AY1569" s="708"/>
      <c r="AZ1569" s="708"/>
      <c r="BA1569" s="708"/>
      <c r="BB1569" s="708"/>
      <c r="BC1569" s="708"/>
      <c r="BD1569" s="708"/>
      <c r="BE1569" s="708"/>
      <c r="BF1569" s="708"/>
      <c r="BG1569" s="708"/>
      <c r="BH1569" s="708"/>
      <c r="BI1569" s="708"/>
      <c r="BJ1569" s="708"/>
      <c r="BK1569" s="708"/>
      <c r="BL1569" s="708"/>
      <c r="BM1569" s="708"/>
    </row>
    <row r="1570">
      <c r="A1570" s="704"/>
      <c r="B1570" s="708"/>
      <c r="C1570" s="765"/>
      <c r="D1570" s="708"/>
      <c r="E1570" s="708"/>
      <c r="F1570" s="708"/>
      <c r="G1570" s="708"/>
      <c r="H1570" s="708"/>
      <c r="I1570" s="708"/>
      <c r="J1570" s="708"/>
      <c r="K1570" s="708"/>
      <c r="L1570" s="708"/>
      <c r="M1570" s="708"/>
      <c r="N1570" s="708"/>
      <c r="O1570" s="708"/>
      <c r="P1570" s="708"/>
      <c r="Q1570" s="708"/>
      <c r="R1570" s="708"/>
      <c r="S1570" s="708"/>
      <c r="T1570" s="708"/>
      <c r="U1570" s="708"/>
      <c r="V1570" s="708"/>
      <c r="W1570" s="708"/>
      <c r="X1570" s="708"/>
      <c r="Y1570" s="708"/>
      <c r="Z1570" s="708"/>
      <c r="AA1570" s="708"/>
      <c r="AB1570" s="708"/>
      <c r="AC1570" s="708"/>
      <c r="AD1570" s="708"/>
      <c r="AE1570" s="708"/>
      <c r="AF1570" s="708"/>
      <c r="AG1570" s="708"/>
      <c r="AH1570" s="708"/>
      <c r="AI1570" s="708"/>
      <c r="AJ1570" s="708"/>
      <c r="AK1570" s="708"/>
      <c r="AL1570" s="708"/>
      <c r="AM1570" s="708"/>
      <c r="AN1570" s="708"/>
      <c r="AO1570" s="708"/>
      <c r="AP1570" s="708"/>
      <c r="AQ1570" s="708"/>
      <c r="AR1570" s="708"/>
      <c r="AS1570" s="708"/>
      <c r="AT1570" s="708"/>
      <c r="AU1570" s="708"/>
      <c r="AV1570" s="708"/>
      <c r="AW1570" s="708"/>
      <c r="AX1570" s="708"/>
      <c r="AY1570" s="708"/>
      <c r="AZ1570" s="708"/>
      <c r="BA1570" s="708"/>
      <c r="BB1570" s="708"/>
      <c r="BC1570" s="708"/>
      <c r="BD1570" s="708"/>
      <c r="BE1570" s="708"/>
      <c r="BF1570" s="708"/>
      <c r="BG1570" s="708"/>
      <c r="BH1570" s="708"/>
      <c r="BI1570" s="708"/>
      <c r="BJ1570" s="708"/>
      <c r="BK1570" s="708"/>
      <c r="BL1570" s="708"/>
      <c r="BM1570" s="708"/>
    </row>
    <row r="1571">
      <c r="A1571" s="704"/>
      <c r="B1571" s="708"/>
      <c r="C1571" s="765"/>
      <c r="D1571" s="708"/>
      <c r="E1571" s="708"/>
      <c r="F1571" s="708"/>
      <c r="G1571" s="708"/>
      <c r="H1571" s="708"/>
      <c r="I1571" s="708"/>
      <c r="J1571" s="708"/>
      <c r="K1571" s="708"/>
      <c r="L1571" s="708"/>
      <c r="M1571" s="708"/>
      <c r="N1571" s="708"/>
      <c r="O1571" s="708"/>
      <c r="P1571" s="708"/>
      <c r="Q1571" s="708"/>
      <c r="R1571" s="708"/>
      <c r="S1571" s="708"/>
      <c r="T1571" s="708"/>
      <c r="U1571" s="708"/>
      <c r="V1571" s="708"/>
      <c r="W1571" s="708"/>
      <c r="X1571" s="708"/>
      <c r="Y1571" s="708"/>
      <c r="Z1571" s="708"/>
      <c r="AA1571" s="708"/>
      <c r="AB1571" s="708"/>
      <c r="AC1571" s="708"/>
      <c r="AD1571" s="708"/>
      <c r="AE1571" s="708"/>
      <c r="AF1571" s="708"/>
      <c r="AG1571" s="708"/>
      <c r="AH1571" s="708"/>
      <c r="AI1571" s="708"/>
      <c r="AJ1571" s="708"/>
      <c r="AK1571" s="708"/>
      <c r="AL1571" s="708"/>
      <c r="AM1571" s="708"/>
      <c r="AN1571" s="708"/>
      <c r="AO1571" s="708"/>
      <c r="AP1571" s="708"/>
      <c r="AQ1571" s="708"/>
      <c r="AR1571" s="708"/>
      <c r="AS1571" s="708"/>
      <c r="AT1571" s="708"/>
      <c r="AU1571" s="708"/>
      <c r="AV1571" s="708"/>
      <c r="AW1571" s="708"/>
      <c r="AX1571" s="708"/>
      <c r="AY1571" s="708"/>
      <c r="AZ1571" s="708"/>
      <c r="BA1571" s="708"/>
      <c r="BB1571" s="708"/>
      <c r="BC1571" s="708"/>
      <c r="BD1571" s="708"/>
      <c r="BE1571" s="708"/>
      <c r="BF1571" s="708"/>
      <c r="BG1571" s="708"/>
      <c r="BH1571" s="708"/>
      <c r="BI1571" s="708"/>
      <c r="BJ1571" s="708"/>
      <c r="BK1571" s="708"/>
      <c r="BL1571" s="708"/>
      <c r="BM1571" s="708"/>
    </row>
    <row r="1572">
      <c r="A1572" s="704"/>
      <c r="B1572" s="708"/>
      <c r="C1572" s="765"/>
      <c r="D1572" s="708"/>
      <c r="E1572" s="708"/>
      <c r="F1572" s="708"/>
      <c r="G1572" s="708"/>
      <c r="H1572" s="708"/>
      <c r="I1572" s="708"/>
      <c r="J1572" s="708"/>
      <c r="K1572" s="708"/>
      <c r="L1572" s="708"/>
      <c r="M1572" s="708"/>
      <c r="N1572" s="708"/>
      <c r="O1572" s="708"/>
      <c r="P1572" s="708"/>
      <c r="Q1572" s="708"/>
      <c r="R1572" s="708"/>
      <c r="S1572" s="708"/>
      <c r="T1572" s="708"/>
      <c r="U1572" s="708"/>
      <c r="V1572" s="708"/>
      <c r="W1572" s="708"/>
      <c r="X1572" s="708"/>
      <c r="Y1572" s="708"/>
      <c r="Z1572" s="708"/>
      <c r="AA1572" s="708"/>
      <c r="AB1572" s="708"/>
      <c r="AC1572" s="708"/>
      <c r="AD1572" s="708"/>
      <c r="AE1572" s="708"/>
      <c r="AF1572" s="708"/>
      <c r="AG1572" s="708"/>
      <c r="AH1572" s="708"/>
      <c r="AI1572" s="708"/>
      <c r="AJ1572" s="708"/>
      <c r="AK1572" s="708"/>
      <c r="AL1572" s="708"/>
      <c r="AM1572" s="708"/>
      <c r="AN1572" s="708"/>
      <c r="AO1572" s="708"/>
      <c r="AP1572" s="708"/>
      <c r="AQ1572" s="708"/>
      <c r="AR1572" s="708"/>
      <c r="AS1572" s="708"/>
      <c r="AT1572" s="708"/>
      <c r="AU1572" s="708"/>
      <c r="AV1572" s="708"/>
      <c r="AW1572" s="708"/>
      <c r="AX1572" s="708"/>
      <c r="AY1572" s="708"/>
      <c r="AZ1572" s="708"/>
      <c r="BA1572" s="708"/>
      <c r="BB1572" s="708"/>
      <c r="BC1572" s="708"/>
      <c r="BD1572" s="708"/>
      <c r="BE1572" s="708"/>
      <c r="BF1572" s="708"/>
      <c r="BG1572" s="708"/>
      <c r="BH1572" s="708"/>
      <c r="BI1572" s="708"/>
      <c r="BJ1572" s="708"/>
      <c r="BK1572" s="708"/>
      <c r="BL1572" s="708"/>
      <c r="BM1572" s="708"/>
    </row>
    <row r="1573">
      <c r="A1573" s="704"/>
      <c r="B1573" s="708"/>
      <c r="C1573" s="765"/>
      <c r="D1573" s="708"/>
      <c r="E1573" s="708"/>
      <c r="F1573" s="708"/>
      <c r="G1573" s="708"/>
      <c r="H1573" s="708"/>
      <c r="I1573" s="708"/>
      <c r="J1573" s="708"/>
      <c r="K1573" s="708"/>
      <c r="L1573" s="708"/>
      <c r="M1573" s="708"/>
      <c r="N1573" s="708"/>
      <c r="O1573" s="708"/>
      <c r="P1573" s="708"/>
      <c r="Q1573" s="708"/>
      <c r="R1573" s="708"/>
      <c r="S1573" s="708"/>
      <c r="T1573" s="708"/>
      <c r="U1573" s="708"/>
      <c r="V1573" s="708"/>
      <c r="W1573" s="708"/>
      <c r="X1573" s="708"/>
      <c r="Y1573" s="708"/>
      <c r="Z1573" s="708"/>
      <c r="AA1573" s="708"/>
      <c r="AB1573" s="708"/>
      <c r="AC1573" s="708"/>
      <c r="AD1573" s="708"/>
      <c r="AE1573" s="708"/>
      <c r="AF1573" s="708"/>
      <c r="AG1573" s="708"/>
      <c r="AH1573" s="708"/>
      <c r="AI1573" s="708"/>
      <c r="AJ1573" s="708"/>
      <c r="AK1573" s="708"/>
      <c r="AL1573" s="708"/>
      <c r="AM1573" s="708"/>
      <c r="AN1573" s="708"/>
      <c r="AO1573" s="708"/>
      <c r="AP1573" s="708"/>
      <c r="AQ1573" s="708"/>
      <c r="AR1573" s="708"/>
      <c r="AS1573" s="708"/>
      <c r="AT1573" s="708"/>
      <c r="AU1573" s="708"/>
      <c r="AV1573" s="708"/>
      <c r="AW1573" s="708"/>
      <c r="AX1573" s="708"/>
      <c r="AY1573" s="708"/>
      <c r="AZ1573" s="708"/>
      <c r="BA1573" s="708"/>
      <c r="BB1573" s="708"/>
      <c r="BC1573" s="708"/>
      <c r="BD1573" s="708"/>
      <c r="BE1573" s="708"/>
      <c r="BF1573" s="708"/>
      <c r="BG1573" s="708"/>
      <c r="BH1573" s="708"/>
      <c r="BI1573" s="708"/>
      <c r="BJ1573" s="708"/>
      <c r="BK1573" s="708"/>
      <c r="BL1573" s="708"/>
      <c r="BM1573" s="708"/>
    </row>
    <row r="1574">
      <c r="A1574" s="704"/>
      <c r="B1574" s="708"/>
      <c r="C1574" s="765"/>
      <c r="D1574" s="708"/>
      <c r="E1574" s="708"/>
      <c r="F1574" s="708"/>
      <c r="G1574" s="708"/>
      <c r="H1574" s="708"/>
      <c r="I1574" s="708"/>
      <c r="J1574" s="708"/>
      <c r="K1574" s="708"/>
      <c r="L1574" s="708"/>
      <c r="M1574" s="708"/>
      <c r="N1574" s="708"/>
      <c r="O1574" s="708"/>
      <c r="P1574" s="708"/>
      <c r="Q1574" s="708"/>
      <c r="R1574" s="708"/>
      <c r="S1574" s="708"/>
      <c r="T1574" s="708"/>
      <c r="U1574" s="708"/>
      <c r="V1574" s="708"/>
      <c r="W1574" s="708"/>
      <c r="X1574" s="708"/>
      <c r="Y1574" s="708"/>
      <c r="Z1574" s="708"/>
      <c r="AA1574" s="708"/>
      <c r="AB1574" s="708"/>
      <c r="AC1574" s="708"/>
      <c r="AD1574" s="708"/>
      <c r="AE1574" s="708"/>
      <c r="AF1574" s="708"/>
      <c r="AG1574" s="708"/>
      <c r="AH1574" s="708"/>
      <c r="AI1574" s="708"/>
      <c r="AJ1574" s="708"/>
      <c r="AK1574" s="708"/>
      <c r="AL1574" s="708"/>
      <c r="AM1574" s="708"/>
      <c r="AN1574" s="708"/>
      <c r="AO1574" s="708"/>
      <c r="AP1574" s="708"/>
      <c r="AQ1574" s="708"/>
      <c r="AR1574" s="708"/>
      <c r="AS1574" s="708"/>
      <c r="AT1574" s="708"/>
      <c r="AU1574" s="708"/>
      <c r="AV1574" s="708"/>
      <c r="AW1574" s="708"/>
      <c r="AX1574" s="708"/>
      <c r="AY1574" s="708"/>
      <c r="AZ1574" s="708"/>
      <c r="BA1574" s="708"/>
      <c r="BB1574" s="708"/>
      <c r="BC1574" s="708"/>
      <c r="BD1574" s="708"/>
      <c r="BE1574" s="708"/>
      <c r="BF1574" s="708"/>
      <c r="BG1574" s="708"/>
      <c r="BH1574" s="708"/>
      <c r="BI1574" s="708"/>
      <c r="BJ1574" s="708"/>
      <c r="BK1574" s="708"/>
      <c r="BL1574" s="708"/>
      <c r="BM1574" s="708"/>
    </row>
    <row r="1575">
      <c r="A1575" s="704"/>
      <c r="B1575" s="708"/>
      <c r="C1575" s="765"/>
      <c r="D1575" s="708"/>
      <c r="E1575" s="708"/>
      <c r="F1575" s="708"/>
      <c r="G1575" s="708"/>
      <c r="H1575" s="708"/>
      <c r="I1575" s="708"/>
      <c r="J1575" s="708"/>
      <c r="K1575" s="708"/>
      <c r="L1575" s="708"/>
      <c r="M1575" s="708"/>
      <c r="N1575" s="708"/>
      <c r="O1575" s="708"/>
      <c r="P1575" s="708"/>
      <c r="Q1575" s="708"/>
      <c r="R1575" s="708"/>
      <c r="S1575" s="708"/>
      <c r="T1575" s="708"/>
      <c r="U1575" s="708"/>
      <c r="V1575" s="708"/>
      <c r="W1575" s="708"/>
      <c r="X1575" s="708"/>
      <c r="Y1575" s="708"/>
      <c r="Z1575" s="708"/>
      <c r="AA1575" s="708"/>
      <c r="AB1575" s="708"/>
      <c r="AC1575" s="708"/>
      <c r="AD1575" s="708"/>
      <c r="AE1575" s="708"/>
      <c r="AF1575" s="708"/>
      <c r="AG1575" s="708"/>
      <c r="AH1575" s="708"/>
      <c r="AI1575" s="708"/>
      <c r="AJ1575" s="708"/>
      <c r="AK1575" s="708"/>
      <c r="AL1575" s="708"/>
      <c r="AM1575" s="708"/>
      <c r="AN1575" s="708"/>
      <c r="AO1575" s="708"/>
      <c r="AP1575" s="708"/>
      <c r="AQ1575" s="708"/>
      <c r="AR1575" s="708"/>
      <c r="AS1575" s="708"/>
      <c r="AT1575" s="708"/>
      <c r="AU1575" s="708"/>
      <c r="AV1575" s="708"/>
      <c r="AW1575" s="708"/>
      <c r="AX1575" s="708"/>
      <c r="AY1575" s="708"/>
      <c r="AZ1575" s="708"/>
      <c r="BA1575" s="708"/>
      <c r="BB1575" s="708"/>
      <c r="BC1575" s="708"/>
      <c r="BD1575" s="708"/>
      <c r="BE1575" s="708"/>
      <c r="BF1575" s="708"/>
      <c r="BG1575" s="708"/>
      <c r="BH1575" s="708"/>
      <c r="BI1575" s="708"/>
      <c r="BJ1575" s="708"/>
      <c r="BK1575" s="708"/>
      <c r="BL1575" s="708"/>
      <c r="BM1575" s="708"/>
    </row>
    <row r="1576">
      <c r="A1576" s="704"/>
      <c r="B1576" s="708"/>
      <c r="C1576" s="765"/>
      <c r="D1576" s="708"/>
      <c r="E1576" s="708"/>
      <c r="F1576" s="708"/>
      <c r="G1576" s="708"/>
      <c r="H1576" s="708"/>
      <c r="I1576" s="708"/>
      <c r="J1576" s="708"/>
      <c r="K1576" s="708"/>
      <c r="L1576" s="708"/>
      <c r="M1576" s="708"/>
      <c r="N1576" s="708"/>
      <c r="O1576" s="708"/>
      <c r="P1576" s="708"/>
      <c r="Q1576" s="708"/>
      <c r="R1576" s="708"/>
      <c r="S1576" s="708"/>
      <c r="T1576" s="708"/>
      <c r="U1576" s="708"/>
      <c r="V1576" s="708"/>
      <c r="W1576" s="708"/>
      <c r="X1576" s="708"/>
      <c r="Y1576" s="708"/>
      <c r="Z1576" s="708"/>
      <c r="AA1576" s="708"/>
      <c r="AB1576" s="708"/>
      <c r="AC1576" s="708"/>
      <c r="AD1576" s="708"/>
      <c r="AE1576" s="708"/>
      <c r="AF1576" s="708"/>
      <c r="AG1576" s="708"/>
      <c r="AH1576" s="708"/>
      <c r="AI1576" s="708"/>
      <c r="AJ1576" s="708"/>
      <c r="AK1576" s="708"/>
      <c r="AL1576" s="708"/>
      <c r="AM1576" s="708"/>
      <c r="AN1576" s="708"/>
      <c r="AO1576" s="708"/>
      <c r="AP1576" s="708"/>
      <c r="AQ1576" s="708"/>
      <c r="AR1576" s="708"/>
      <c r="AS1576" s="708"/>
      <c r="AT1576" s="708"/>
      <c r="AU1576" s="708"/>
      <c r="AV1576" s="708"/>
      <c r="AW1576" s="708"/>
      <c r="AX1576" s="708"/>
      <c r="AY1576" s="708"/>
      <c r="AZ1576" s="708"/>
      <c r="BA1576" s="708"/>
      <c r="BB1576" s="708"/>
      <c r="BC1576" s="708"/>
      <c r="BD1576" s="708"/>
      <c r="BE1576" s="708"/>
      <c r="BF1576" s="708"/>
      <c r="BG1576" s="708"/>
      <c r="BH1576" s="708"/>
      <c r="BI1576" s="708"/>
      <c r="BJ1576" s="708"/>
      <c r="BK1576" s="708"/>
      <c r="BL1576" s="708"/>
      <c r="BM1576" s="708"/>
    </row>
    <row r="1577">
      <c r="A1577" s="704"/>
      <c r="B1577" s="708"/>
      <c r="C1577" s="765"/>
      <c r="D1577" s="708"/>
      <c r="E1577" s="708"/>
      <c r="F1577" s="708"/>
      <c r="G1577" s="708"/>
      <c r="H1577" s="708"/>
      <c r="I1577" s="708"/>
      <c r="J1577" s="708"/>
      <c r="K1577" s="708"/>
      <c r="L1577" s="708"/>
      <c r="M1577" s="708"/>
      <c r="N1577" s="708"/>
      <c r="O1577" s="708"/>
      <c r="P1577" s="708"/>
      <c r="Q1577" s="708"/>
      <c r="R1577" s="708"/>
      <c r="S1577" s="708"/>
      <c r="T1577" s="708"/>
      <c r="U1577" s="708"/>
      <c r="V1577" s="708"/>
      <c r="W1577" s="708"/>
      <c r="X1577" s="708"/>
      <c r="Y1577" s="708"/>
      <c r="Z1577" s="708"/>
      <c r="AA1577" s="708"/>
      <c r="AB1577" s="708"/>
      <c r="AC1577" s="708"/>
      <c r="AD1577" s="708"/>
      <c r="AE1577" s="708"/>
      <c r="AF1577" s="708"/>
      <c r="AG1577" s="708"/>
      <c r="AH1577" s="708"/>
      <c r="AI1577" s="708"/>
      <c r="AJ1577" s="708"/>
      <c r="AK1577" s="708"/>
      <c r="AL1577" s="708"/>
      <c r="AM1577" s="708"/>
      <c r="AN1577" s="708"/>
      <c r="AO1577" s="708"/>
      <c r="AP1577" s="708"/>
      <c r="AQ1577" s="708"/>
      <c r="AR1577" s="708"/>
      <c r="AS1577" s="708"/>
      <c r="AT1577" s="708"/>
      <c r="AU1577" s="708"/>
      <c r="AV1577" s="708"/>
      <c r="AW1577" s="708"/>
      <c r="AX1577" s="708"/>
      <c r="AY1577" s="708"/>
      <c r="AZ1577" s="708"/>
      <c r="BA1577" s="708"/>
      <c r="BB1577" s="708"/>
      <c r="BC1577" s="708"/>
      <c r="BD1577" s="708"/>
      <c r="BE1577" s="708"/>
      <c r="BF1577" s="708"/>
      <c r="BG1577" s="708"/>
      <c r="BH1577" s="708"/>
      <c r="BI1577" s="708"/>
      <c r="BJ1577" s="708"/>
      <c r="BK1577" s="708"/>
      <c r="BL1577" s="708"/>
      <c r="BM1577" s="708"/>
    </row>
    <row r="1578">
      <c r="A1578" s="704"/>
      <c r="B1578" s="708"/>
      <c r="C1578" s="765"/>
      <c r="D1578" s="708"/>
      <c r="E1578" s="708"/>
      <c r="F1578" s="708"/>
      <c r="G1578" s="708"/>
      <c r="H1578" s="708"/>
      <c r="I1578" s="708"/>
      <c r="J1578" s="708"/>
      <c r="K1578" s="708"/>
      <c r="L1578" s="708"/>
      <c r="M1578" s="708"/>
      <c r="N1578" s="708"/>
      <c r="O1578" s="708"/>
      <c r="P1578" s="708"/>
      <c r="Q1578" s="708"/>
      <c r="R1578" s="708"/>
      <c r="S1578" s="708"/>
      <c r="T1578" s="708"/>
      <c r="U1578" s="708"/>
      <c r="V1578" s="708"/>
      <c r="W1578" s="708"/>
      <c r="X1578" s="708"/>
      <c r="Y1578" s="708"/>
      <c r="Z1578" s="708"/>
      <c r="AA1578" s="708"/>
      <c r="AB1578" s="708"/>
      <c r="AC1578" s="708"/>
      <c r="AD1578" s="708"/>
      <c r="AE1578" s="708"/>
      <c r="AF1578" s="708"/>
      <c r="AG1578" s="708"/>
      <c r="AH1578" s="708"/>
      <c r="AI1578" s="708"/>
      <c r="AJ1578" s="708"/>
      <c r="AK1578" s="708"/>
      <c r="AL1578" s="708"/>
      <c r="AM1578" s="708"/>
      <c r="AN1578" s="708"/>
      <c r="AO1578" s="708"/>
      <c r="AP1578" s="708"/>
      <c r="AQ1578" s="708"/>
      <c r="AR1578" s="708"/>
      <c r="AS1578" s="708"/>
      <c r="AT1578" s="708"/>
      <c r="AU1578" s="708"/>
      <c r="AV1578" s="708"/>
      <c r="AW1578" s="708"/>
      <c r="AX1578" s="708"/>
      <c r="AY1578" s="708"/>
      <c r="AZ1578" s="708"/>
      <c r="BA1578" s="708"/>
      <c r="BB1578" s="708"/>
      <c r="BC1578" s="708"/>
      <c r="BD1578" s="708"/>
      <c r="BE1578" s="708"/>
      <c r="BF1578" s="708"/>
      <c r="BG1578" s="708"/>
      <c r="BH1578" s="708"/>
      <c r="BI1578" s="708"/>
      <c r="BJ1578" s="708"/>
      <c r="BK1578" s="708"/>
      <c r="BL1578" s="708"/>
      <c r="BM1578" s="708"/>
    </row>
    <row r="1579">
      <c r="A1579" s="704"/>
      <c r="B1579" s="708"/>
      <c r="C1579" s="765"/>
      <c r="D1579" s="708"/>
      <c r="E1579" s="708"/>
      <c r="F1579" s="708"/>
      <c r="G1579" s="708"/>
      <c r="H1579" s="708"/>
      <c r="I1579" s="708"/>
      <c r="J1579" s="708"/>
      <c r="K1579" s="708"/>
      <c r="L1579" s="708"/>
      <c r="M1579" s="708"/>
      <c r="N1579" s="708"/>
      <c r="O1579" s="708"/>
      <c r="P1579" s="708"/>
      <c r="Q1579" s="708"/>
      <c r="R1579" s="708"/>
      <c r="S1579" s="708"/>
      <c r="T1579" s="708"/>
      <c r="U1579" s="708"/>
      <c r="V1579" s="708"/>
      <c r="W1579" s="708"/>
      <c r="X1579" s="708"/>
      <c r="Y1579" s="708"/>
      <c r="Z1579" s="708"/>
      <c r="AA1579" s="708"/>
      <c r="AB1579" s="708"/>
      <c r="AC1579" s="708"/>
      <c r="AD1579" s="708"/>
      <c r="AE1579" s="708"/>
      <c r="AF1579" s="708"/>
      <c r="AG1579" s="708"/>
      <c r="AH1579" s="708"/>
      <c r="AI1579" s="708"/>
      <c r="AJ1579" s="708"/>
      <c r="AK1579" s="708"/>
      <c r="AL1579" s="708"/>
      <c r="AM1579" s="708"/>
      <c r="AN1579" s="708"/>
      <c r="AO1579" s="708"/>
      <c r="AP1579" s="708"/>
      <c r="AQ1579" s="708"/>
      <c r="AR1579" s="708"/>
      <c r="AS1579" s="708"/>
      <c r="AT1579" s="708"/>
      <c r="AU1579" s="708"/>
      <c r="AV1579" s="708"/>
      <c r="AW1579" s="708"/>
      <c r="AX1579" s="708"/>
      <c r="AY1579" s="708"/>
      <c r="AZ1579" s="708"/>
      <c r="BA1579" s="708"/>
      <c r="BB1579" s="708"/>
      <c r="BC1579" s="708"/>
      <c r="BD1579" s="708"/>
      <c r="BE1579" s="708"/>
      <c r="BF1579" s="708"/>
      <c r="BG1579" s="708"/>
      <c r="BH1579" s="708"/>
      <c r="BI1579" s="708"/>
      <c r="BJ1579" s="708"/>
      <c r="BK1579" s="708"/>
      <c r="BL1579" s="708"/>
      <c r="BM1579" s="708"/>
    </row>
    <row r="1580">
      <c r="A1580" s="704"/>
      <c r="B1580" s="708"/>
      <c r="C1580" s="765"/>
      <c r="D1580" s="708"/>
      <c r="E1580" s="708"/>
      <c r="F1580" s="708"/>
      <c r="G1580" s="708"/>
      <c r="H1580" s="708"/>
      <c r="I1580" s="708"/>
      <c r="J1580" s="708"/>
      <c r="K1580" s="708"/>
      <c r="L1580" s="708"/>
      <c r="M1580" s="708"/>
      <c r="N1580" s="708"/>
      <c r="O1580" s="708"/>
      <c r="P1580" s="708"/>
      <c r="Q1580" s="708"/>
      <c r="R1580" s="708"/>
      <c r="S1580" s="708"/>
      <c r="T1580" s="708"/>
      <c r="U1580" s="708"/>
      <c r="V1580" s="708"/>
      <c r="W1580" s="708"/>
      <c r="X1580" s="708"/>
      <c r="Y1580" s="708"/>
      <c r="Z1580" s="708"/>
      <c r="AA1580" s="708"/>
      <c r="AB1580" s="708"/>
      <c r="AC1580" s="708"/>
      <c r="AD1580" s="708"/>
      <c r="AE1580" s="708"/>
      <c r="AF1580" s="708"/>
      <c r="AG1580" s="708"/>
      <c r="AH1580" s="708"/>
      <c r="AI1580" s="708"/>
      <c r="AJ1580" s="708"/>
      <c r="AK1580" s="708"/>
      <c r="AL1580" s="708"/>
      <c r="AM1580" s="708"/>
      <c r="AN1580" s="708"/>
      <c r="AO1580" s="708"/>
      <c r="AP1580" s="708"/>
      <c r="AQ1580" s="708"/>
      <c r="AR1580" s="708"/>
      <c r="AS1580" s="708"/>
      <c r="AT1580" s="708"/>
      <c r="AU1580" s="708"/>
      <c r="AV1580" s="708"/>
      <c r="AW1580" s="708"/>
      <c r="AX1580" s="708"/>
      <c r="AY1580" s="708"/>
      <c r="AZ1580" s="708"/>
      <c r="BA1580" s="708"/>
      <c r="BB1580" s="708"/>
      <c r="BC1580" s="708"/>
      <c r="BD1580" s="708"/>
      <c r="BE1580" s="708"/>
      <c r="BF1580" s="708"/>
      <c r="BG1580" s="708"/>
      <c r="BH1580" s="708"/>
      <c r="BI1580" s="708"/>
      <c r="BJ1580" s="708"/>
      <c r="BK1580" s="708"/>
      <c r="BL1580" s="708"/>
      <c r="BM1580" s="708"/>
    </row>
    <row r="1581">
      <c r="A1581" s="704"/>
      <c r="B1581" s="708"/>
      <c r="C1581" s="765"/>
      <c r="D1581" s="708"/>
      <c r="E1581" s="708"/>
      <c r="F1581" s="708"/>
      <c r="G1581" s="708"/>
      <c r="H1581" s="708"/>
      <c r="I1581" s="708"/>
      <c r="J1581" s="708"/>
      <c r="K1581" s="708"/>
      <c r="L1581" s="708"/>
      <c r="M1581" s="708"/>
      <c r="N1581" s="708"/>
      <c r="O1581" s="708"/>
      <c r="P1581" s="708"/>
      <c r="Q1581" s="708"/>
      <c r="R1581" s="708"/>
      <c r="S1581" s="708"/>
      <c r="T1581" s="708"/>
      <c r="U1581" s="708"/>
      <c r="V1581" s="708"/>
      <c r="W1581" s="708"/>
      <c r="X1581" s="708"/>
      <c r="Y1581" s="708"/>
      <c r="Z1581" s="708"/>
      <c r="AA1581" s="708"/>
      <c r="AB1581" s="708"/>
      <c r="AC1581" s="708"/>
      <c r="AD1581" s="708"/>
      <c r="AE1581" s="708"/>
      <c r="AF1581" s="708"/>
      <c r="AG1581" s="708"/>
      <c r="AH1581" s="708"/>
      <c r="AI1581" s="708"/>
      <c r="AJ1581" s="708"/>
      <c r="AK1581" s="708"/>
      <c r="AL1581" s="708"/>
      <c r="AM1581" s="708"/>
      <c r="AN1581" s="708"/>
      <c r="AO1581" s="708"/>
      <c r="AP1581" s="708"/>
      <c r="AQ1581" s="708"/>
      <c r="AR1581" s="708"/>
      <c r="AS1581" s="708"/>
      <c r="AT1581" s="708"/>
      <c r="AU1581" s="708"/>
      <c r="AV1581" s="708"/>
      <c r="AW1581" s="708"/>
      <c r="AX1581" s="708"/>
      <c r="AY1581" s="708"/>
      <c r="AZ1581" s="708"/>
      <c r="BA1581" s="708"/>
      <c r="BB1581" s="708"/>
      <c r="BC1581" s="708"/>
      <c r="BD1581" s="708"/>
      <c r="BE1581" s="708"/>
      <c r="BF1581" s="708"/>
      <c r="BG1581" s="708"/>
      <c r="BH1581" s="708"/>
      <c r="BI1581" s="708"/>
      <c r="BJ1581" s="708"/>
      <c r="BK1581" s="708"/>
      <c r="BL1581" s="708"/>
      <c r="BM1581" s="708"/>
    </row>
    <row r="1582">
      <c r="A1582" s="704"/>
      <c r="B1582" s="708"/>
      <c r="C1582" s="765"/>
      <c r="D1582" s="708"/>
      <c r="E1582" s="708"/>
      <c r="F1582" s="708"/>
      <c r="G1582" s="708"/>
      <c r="H1582" s="708"/>
      <c r="I1582" s="708"/>
      <c r="J1582" s="708"/>
      <c r="K1582" s="708"/>
      <c r="L1582" s="708"/>
      <c r="M1582" s="708"/>
      <c r="N1582" s="708"/>
      <c r="O1582" s="708"/>
      <c r="P1582" s="708"/>
      <c r="Q1582" s="708"/>
      <c r="R1582" s="708"/>
      <c r="S1582" s="708"/>
      <c r="T1582" s="708"/>
      <c r="U1582" s="708"/>
      <c r="V1582" s="708"/>
      <c r="W1582" s="708"/>
      <c r="X1582" s="708"/>
      <c r="Y1582" s="708"/>
      <c r="Z1582" s="708"/>
      <c r="AA1582" s="708"/>
      <c r="AB1582" s="708"/>
      <c r="AC1582" s="708"/>
      <c r="AD1582" s="708"/>
      <c r="AE1582" s="708"/>
      <c r="AF1582" s="708"/>
      <c r="AG1582" s="708"/>
      <c r="AH1582" s="708"/>
      <c r="AI1582" s="708"/>
      <c r="AJ1582" s="708"/>
      <c r="AK1582" s="708"/>
      <c r="AL1582" s="708"/>
      <c r="AM1582" s="708"/>
      <c r="AN1582" s="708"/>
      <c r="AO1582" s="708"/>
      <c r="AP1582" s="708"/>
      <c r="AQ1582" s="708"/>
      <c r="AR1582" s="708"/>
      <c r="AS1582" s="708"/>
      <c r="AT1582" s="708"/>
      <c r="AU1582" s="708"/>
      <c r="AV1582" s="708"/>
      <c r="AW1582" s="708"/>
      <c r="AX1582" s="708"/>
      <c r="AY1582" s="708"/>
      <c r="AZ1582" s="708"/>
      <c r="BA1582" s="708"/>
      <c r="BB1582" s="708"/>
      <c r="BC1582" s="708"/>
      <c r="BD1582" s="708"/>
      <c r="BE1582" s="708"/>
      <c r="BF1582" s="708"/>
      <c r="BG1582" s="708"/>
      <c r="BH1582" s="708"/>
      <c r="BI1582" s="708"/>
      <c r="BJ1582" s="708"/>
      <c r="BK1582" s="708"/>
      <c r="BL1582" s="708"/>
      <c r="BM1582" s="708"/>
    </row>
    <row r="1583">
      <c r="A1583" s="704"/>
      <c r="B1583" s="708"/>
      <c r="C1583" s="765"/>
      <c r="D1583" s="708"/>
      <c r="E1583" s="708"/>
      <c r="F1583" s="708"/>
      <c r="G1583" s="708"/>
      <c r="H1583" s="708"/>
      <c r="I1583" s="708"/>
      <c r="J1583" s="708"/>
      <c r="K1583" s="708"/>
      <c r="L1583" s="708"/>
      <c r="M1583" s="708"/>
      <c r="N1583" s="708"/>
      <c r="O1583" s="708"/>
      <c r="P1583" s="708"/>
      <c r="Q1583" s="708"/>
      <c r="R1583" s="708"/>
      <c r="S1583" s="708"/>
      <c r="T1583" s="708"/>
      <c r="U1583" s="708"/>
      <c r="V1583" s="708"/>
      <c r="W1583" s="708"/>
      <c r="X1583" s="708"/>
      <c r="Y1583" s="708"/>
      <c r="Z1583" s="708"/>
      <c r="AA1583" s="708"/>
      <c r="AB1583" s="708"/>
      <c r="AC1583" s="708"/>
      <c r="AD1583" s="708"/>
      <c r="AE1583" s="708"/>
      <c r="AF1583" s="708"/>
      <c r="AG1583" s="708"/>
      <c r="AH1583" s="708"/>
      <c r="AI1583" s="708"/>
      <c r="AJ1583" s="708"/>
      <c r="AK1583" s="708"/>
      <c r="AL1583" s="708"/>
      <c r="AM1583" s="708"/>
      <c r="AN1583" s="708"/>
      <c r="AO1583" s="708"/>
      <c r="AP1583" s="708"/>
      <c r="AQ1583" s="708"/>
      <c r="AR1583" s="708"/>
      <c r="AS1583" s="708"/>
      <c r="AT1583" s="708"/>
      <c r="AU1583" s="708"/>
      <c r="AV1583" s="708"/>
      <c r="AW1583" s="708"/>
      <c r="AX1583" s="708"/>
      <c r="AY1583" s="708"/>
      <c r="AZ1583" s="708"/>
      <c r="BA1583" s="708"/>
      <c r="BB1583" s="708"/>
      <c r="BC1583" s="708"/>
      <c r="BD1583" s="708"/>
      <c r="BE1583" s="708"/>
      <c r="BF1583" s="708"/>
      <c r="BG1583" s="708"/>
      <c r="BH1583" s="708"/>
      <c r="BI1583" s="708"/>
      <c r="BJ1583" s="708"/>
      <c r="BK1583" s="708"/>
      <c r="BL1583" s="708"/>
      <c r="BM1583" s="708"/>
    </row>
    <row r="1584">
      <c r="A1584" s="704"/>
      <c r="B1584" s="708"/>
      <c r="C1584" s="765"/>
      <c r="D1584" s="708"/>
      <c r="E1584" s="708"/>
      <c r="F1584" s="708"/>
      <c r="G1584" s="708"/>
      <c r="H1584" s="708"/>
      <c r="I1584" s="708"/>
      <c r="J1584" s="708"/>
      <c r="K1584" s="708"/>
      <c r="L1584" s="708"/>
      <c r="M1584" s="708"/>
      <c r="N1584" s="708"/>
      <c r="O1584" s="708"/>
      <c r="P1584" s="708"/>
      <c r="Q1584" s="708"/>
      <c r="R1584" s="708"/>
      <c r="S1584" s="708"/>
      <c r="T1584" s="708"/>
      <c r="U1584" s="708"/>
      <c r="V1584" s="708"/>
      <c r="W1584" s="708"/>
      <c r="X1584" s="708"/>
      <c r="Y1584" s="708"/>
      <c r="Z1584" s="708"/>
      <c r="AA1584" s="708"/>
      <c r="AB1584" s="708"/>
      <c r="AC1584" s="708"/>
      <c r="AD1584" s="708"/>
      <c r="AE1584" s="708"/>
      <c r="AF1584" s="708"/>
      <c r="AG1584" s="708"/>
      <c r="AH1584" s="708"/>
      <c r="AI1584" s="708"/>
      <c r="AJ1584" s="708"/>
      <c r="AK1584" s="708"/>
      <c r="AL1584" s="708"/>
      <c r="AM1584" s="708"/>
      <c r="AN1584" s="708"/>
      <c r="AO1584" s="708"/>
      <c r="AP1584" s="708"/>
      <c r="AQ1584" s="708"/>
      <c r="AR1584" s="708"/>
      <c r="AS1584" s="708"/>
      <c r="AT1584" s="708"/>
      <c r="AU1584" s="708"/>
      <c r="AV1584" s="708"/>
      <c r="AW1584" s="708"/>
      <c r="AX1584" s="708"/>
      <c r="AY1584" s="708"/>
      <c r="AZ1584" s="708"/>
      <c r="BA1584" s="708"/>
      <c r="BB1584" s="708"/>
      <c r="BC1584" s="708"/>
      <c r="BD1584" s="708"/>
      <c r="BE1584" s="708"/>
      <c r="BF1584" s="708"/>
      <c r="BG1584" s="708"/>
      <c r="BH1584" s="708"/>
      <c r="BI1584" s="708"/>
      <c r="BJ1584" s="708"/>
      <c r="BK1584" s="708"/>
      <c r="BL1584" s="708"/>
      <c r="BM1584" s="708"/>
    </row>
    <row r="1585">
      <c r="A1585" s="704"/>
      <c r="B1585" s="708"/>
      <c r="C1585" s="765"/>
      <c r="D1585" s="708"/>
      <c r="E1585" s="708"/>
      <c r="F1585" s="708"/>
      <c r="G1585" s="708"/>
      <c r="H1585" s="708"/>
      <c r="I1585" s="708"/>
      <c r="J1585" s="708"/>
      <c r="K1585" s="708"/>
      <c r="L1585" s="708"/>
      <c r="M1585" s="708"/>
      <c r="N1585" s="708"/>
      <c r="O1585" s="708"/>
      <c r="P1585" s="708"/>
      <c r="Q1585" s="708"/>
      <c r="R1585" s="708"/>
      <c r="S1585" s="708"/>
      <c r="T1585" s="708"/>
      <c r="U1585" s="708"/>
      <c r="V1585" s="708"/>
      <c r="W1585" s="708"/>
      <c r="X1585" s="708"/>
      <c r="Y1585" s="708"/>
      <c r="Z1585" s="708"/>
      <c r="AA1585" s="708"/>
      <c r="AB1585" s="708"/>
      <c r="AC1585" s="708"/>
      <c r="AD1585" s="708"/>
      <c r="AE1585" s="708"/>
      <c r="AF1585" s="708"/>
      <c r="AG1585" s="708"/>
      <c r="AH1585" s="708"/>
      <c r="AI1585" s="708"/>
      <c r="AJ1585" s="708"/>
      <c r="AK1585" s="708"/>
      <c r="AL1585" s="708"/>
      <c r="AM1585" s="708"/>
      <c r="AN1585" s="708"/>
      <c r="AO1585" s="708"/>
      <c r="AP1585" s="708"/>
      <c r="AQ1585" s="708"/>
      <c r="AR1585" s="708"/>
      <c r="AS1585" s="708"/>
      <c r="AT1585" s="708"/>
      <c r="AU1585" s="708"/>
      <c r="AV1585" s="708"/>
      <c r="AW1585" s="708"/>
      <c r="AX1585" s="708"/>
      <c r="AY1585" s="708"/>
      <c r="AZ1585" s="708"/>
      <c r="BA1585" s="708"/>
      <c r="BB1585" s="708"/>
      <c r="BC1585" s="708"/>
      <c r="BD1585" s="708"/>
      <c r="BE1585" s="708"/>
      <c r="BF1585" s="708"/>
      <c r="BG1585" s="708"/>
      <c r="BH1585" s="708"/>
      <c r="BI1585" s="708"/>
      <c r="BJ1585" s="708"/>
      <c r="BK1585" s="708"/>
      <c r="BL1585" s="708"/>
      <c r="BM1585" s="708"/>
    </row>
    <row r="1586">
      <c r="A1586" s="704"/>
      <c r="B1586" s="708"/>
      <c r="C1586" s="765"/>
      <c r="D1586" s="708"/>
      <c r="E1586" s="708"/>
      <c r="F1586" s="708"/>
      <c r="G1586" s="708"/>
      <c r="H1586" s="708"/>
      <c r="I1586" s="708"/>
      <c r="J1586" s="708"/>
      <c r="K1586" s="708"/>
      <c r="L1586" s="708"/>
      <c r="M1586" s="708"/>
      <c r="N1586" s="708"/>
      <c r="O1586" s="708"/>
      <c r="P1586" s="708"/>
      <c r="Q1586" s="708"/>
      <c r="R1586" s="708"/>
      <c r="S1586" s="708"/>
      <c r="T1586" s="708"/>
      <c r="U1586" s="708"/>
      <c r="V1586" s="708"/>
      <c r="W1586" s="708"/>
      <c r="X1586" s="708"/>
      <c r="Y1586" s="708"/>
      <c r="Z1586" s="708"/>
      <c r="AA1586" s="708"/>
      <c r="AB1586" s="708"/>
      <c r="AC1586" s="708"/>
      <c r="AD1586" s="708"/>
      <c r="AE1586" s="708"/>
      <c r="AF1586" s="708"/>
      <c r="AG1586" s="708"/>
      <c r="AH1586" s="708"/>
      <c r="AI1586" s="708"/>
      <c r="AJ1586" s="708"/>
      <c r="AK1586" s="708"/>
      <c r="AL1586" s="708"/>
      <c r="AM1586" s="708"/>
      <c r="AN1586" s="708"/>
      <c r="AO1586" s="708"/>
      <c r="AP1586" s="708"/>
      <c r="AQ1586" s="708"/>
      <c r="AR1586" s="708"/>
      <c r="AS1586" s="708"/>
      <c r="AT1586" s="708"/>
      <c r="AU1586" s="708"/>
      <c r="AV1586" s="708"/>
      <c r="AW1586" s="708"/>
      <c r="AX1586" s="708"/>
      <c r="AY1586" s="708"/>
      <c r="AZ1586" s="708"/>
      <c r="BA1586" s="708"/>
      <c r="BB1586" s="708"/>
      <c r="BC1586" s="708"/>
      <c r="BD1586" s="708"/>
      <c r="BE1586" s="708"/>
      <c r="BF1586" s="708"/>
      <c r="BG1586" s="708"/>
      <c r="BH1586" s="708"/>
      <c r="BI1586" s="708"/>
      <c r="BJ1586" s="708"/>
      <c r="BK1586" s="708"/>
      <c r="BL1586" s="708"/>
      <c r="BM1586" s="708"/>
    </row>
    <row r="1587">
      <c r="A1587" s="704"/>
      <c r="B1587" s="708"/>
      <c r="C1587" s="765"/>
      <c r="D1587" s="708"/>
      <c r="E1587" s="708"/>
      <c r="F1587" s="708"/>
      <c r="G1587" s="708"/>
      <c r="H1587" s="708"/>
      <c r="I1587" s="708"/>
      <c r="J1587" s="708"/>
      <c r="K1587" s="708"/>
      <c r="L1587" s="708"/>
      <c r="M1587" s="708"/>
      <c r="N1587" s="708"/>
      <c r="O1587" s="708"/>
      <c r="P1587" s="708"/>
      <c r="Q1587" s="708"/>
      <c r="R1587" s="708"/>
      <c r="S1587" s="708"/>
      <c r="T1587" s="708"/>
      <c r="U1587" s="708"/>
      <c r="V1587" s="708"/>
      <c r="W1587" s="708"/>
      <c r="X1587" s="708"/>
      <c r="Y1587" s="708"/>
      <c r="Z1587" s="708"/>
      <c r="AA1587" s="708"/>
      <c r="AB1587" s="708"/>
      <c r="AC1587" s="708"/>
      <c r="AD1587" s="708"/>
      <c r="AE1587" s="708"/>
      <c r="AF1587" s="708"/>
      <c r="AG1587" s="708"/>
      <c r="AH1587" s="708"/>
      <c r="AI1587" s="708"/>
      <c r="AJ1587" s="708"/>
      <c r="AK1587" s="708"/>
      <c r="AL1587" s="708"/>
      <c r="AM1587" s="708"/>
      <c r="AN1587" s="708"/>
      <c r="AO1587" s="708"/>
      <c r="AP1587" s="708"/>
      <c r="AQ1587" s="708"/>
      <c r="AR1587" s="708"/>
      <c r="AS1587" s="708"/>
      <c r="AT1587" s="708"/>
      <c r="AU1587" s="708"/>
      <c r="AV1587" s="708"/>
      <c r="AW1587" s="708"/>
      <c r="AX1587" s="708"/>
      <c r="AY1587" s="708"/>
      <c r="AZ1587" s="708"/>
      <c r="BA1587" s="708"/>
      <c r="BB1587" s="708"/>
      <c r="BC1587" s="708"/>
      <c r="BD1587" s="708"/>
      <c r="BE1587" s="708"/>
      <c r="BF1587" s="708"/>
      <c r="BG1587" s="708"/>
      <c r="BH1587" s="708"/>
      <c r="BI1587" s="708"/>
      <c r="BJ1587" s="708"/>
      <c r="BK1587" s="708"/>
      <c r="BL1587" s="708"/>
      <c r="BM1587" s="708"/>
    </row>
    <row r="1588">
      <c r="A1588" s="704"/>
      <c r="B1588" s="708"/>
      <c r="C1588" s="765"/>
      <c r="D1588" s="708"/>
      <c r="E1588" s="708"/>
      <c r="F1588" s="708"/>
      <c r="G1588" s="708"/>
      <c r="H1588" s="708"/>
      <c r="I1588" s="708"/>
      <c r="J1588" s="708"/>
      <c r="K1588" s="708"/>
      <c r="L1588" s="708"/>
      <c r="M1588" s="708"/>
      <c r="N1588" s="708"/>
      <c r="O1588" s="708"/>
      <c r="P1588" s="708"/>
      <c r="Q1588" s="708"/>
      <c r="R1588" s="708"/>
      <c r="S1588" s="708"/>
      <c r="T1588" s="708"/>
      <c r="U1588" s="708"/>
      <c r="V1588" s="708"/>
      <c r="W1588" s="708"/>
      <c r="X1588" s="708"/>
      <c r="Y1588" s="708"/>
      <c r="Z1588" s="708"/>
      <c r="AA1588" s="708"/>
      <c r="AB1588" s="708"/>
      <c r="AC1588" s="708"/>
      <c r="AD1588" s="708"/>
      <c r="AE1588" s="708"/>
      <c r="AF1588" s="708"/>
      <c r="AG1588" s="708"/>
      <c r="AH1588" s="708"/>
      <c r="AI1588" s="708"/>
      <c r="AJ1588" s="708"/>
      <c r="AK1588" s="708"/>
      <c r="AL1588" s="708"/>
      <c r="AM1588" s="708"/>
      <c r="AN1588" s="708"/>
      <c r="AO1588" s="708"/>
      <c r="AP1588" s="708"/>
      <c r="AQ1588" s="708"/>
      <c r="AR1588" s="708"/>
      <c r="AS1588" s="708"/>
      <c r="AT1588" s="708"/>
      <c r="AU1588" s="708"/>
      <c r="AV1588" s="708"/>
      <c r="AW1588" s="708"/>
      <c r="AX1588" s="708"/>
      <c r="AY1588" s="708"/>
      <c r="AZ1588" s="708"/>
      <c r="BA1588" s="708"/>
      <c r="BB1588" s="708"/>
      <c r="BC1588" s="708"/>
      <c r="BD1588" s="708"/>
      <c r="BE1588" s="708"/>
      <c r="BF1588" s="708"/>
      <c r="BG1588" s="708"/>
      <c r="BH1588" s="708"/>
      <c r="BI1588" s="708"/>
      <c r="BJ1588" s="708"/>
      <c r="BK1588" s="708"/>
      <c r="BL1588" s="708"/>
      <c r="BM1588" s="708"/>
    </row>
    <row r="1589">
      <c r="A1589" s="704"/>
      <c r="B1589" s="708"/>
      <c r="C1589" s="765"/>
      <c r="D1589" s="708"/>
      <c r="E1589" s="708"/>
      <c r="F1589" s="708"/>
      <c r="G1589" s="708"/>
      <c r="H1589" s="708"/>
      <c r="I1589" s="708"/>
      <c r="J1589" s="708"/>
      <c r="K1589" s="708"/>
      <c r="L1589" s="708"/>
      <c r="M1589" s="708"/>
      <c r="N1589" s="708"/>
      <c r="O1589" s="708"/>
      <c r="P1589" s="708"/>
      <c r="Q1589" s="708"/>
      <c r="R1589" s="708"/>
      <c r="S1589" s="708"/>
      <c r="T1589" s="708"/>
      <c r="U1589" s="708"/>
      <c r="V1589" s="708"/>
      <c r="W1589" s="708"/>
      <c r="X1589" s="708"/>
      <c r="Y1589" s="708"/>
      <c r="Z1589" s="708"/>
      <c r="AA1589" s="708"/>
      <c r="AB1589" s="708"/>
      <c r="AC1589" s="708"/>
      <c r="AD1589" s="708"/>
      <c r="AE1589" s="708"/>
      <c r="AF1589" s="708"/>
      <c r="AG1589" s="708"/>
      <c r="AH1589" s="708"/>
      <c r="AI1589" s="708"/>
      <c r="AJ1589" s="708"/>
      <c r="AK1589" s="708"/>
      <c r="AL1589" s="708"/>
      <c r="AM1589" s="708"/>
      <c r="AN1589" s="708"/>
      <c r="AO1589" s="708"/>
      <c r="AP1589" s="708"/>
      <c r="AQ1589" s="708"/>
      <c r="AR1589" s="708"/>
      <c r="AS1589" s="708"/>
      <c r="AT1589" s="708"/>
      <c r="AU1589" s="708"/>
      <c r="AV1589" s="708"/>
      <c r="AW1589" s="708"/>
      <c r="AX1589" s="708"/>
      <c r="AY1589" s="708"/>
      <c r="AZ1589" s="708"/>
      <c r="BA1589" s="708"/>
      <c r="BB1589" s="708"/>
      <c r="BC1589" s="708"/>
      <c r="BD1589" s="708"/>
      <c r="BE1589" s="708"/>
      <c r="BF1589" s="708"/>
      <c r="BG1589" s="708"/>
      <c r="BH1589" s="708"/>
      <c r="BI1589" s="708"/>
      <c r="BJ1589" s="708"/>
      <c r="BK1589" s="708"/>
      <c r="BL1589" s="708"/>
      <c r="BM1589" s="708"/>
    </row>
    <row r="1590">
      <c r="A1590" s="704"/>
      <c r="B1590" s="708"/>
      <c r="C1590" s="765"/>
      <c r="D1590" s="708"/>
      <c r="E1590" s="708"/>
      <c r="F1590" s="708"/>
      <c r="G1590" s="708"/>
      <c r="H1590" s="708"/>
      <c r="I1590" s="708"/>
      <c r="J1590" s="708"/>
      <c r="K1590" s="708"/>
      <c r="L1590" s="708"/>
      <c r="M1590" s="708"/>
      <c r="N1590" s="708"/>
      <c r="O1590" s="708"/>
      <c r="P1590" s="708"/>
      <c r="Q1590" s="708"/>
      <c r="R1590" s="708"/>
      <c r="S1590" s="708"/>
      <c r="T1590" s="708"/>
      <c r="U1590" s="708"/>
      <c r="V1590" s="708"/>
      <c r="W1590" s="708"/>
      <c r="X1590" s="708"/>
      <c r="Y1590" s="708"/>
      <c r="Z1590" s="708"/>
      <c r="AA1590" s="708"/>
      <c r="AB1590" s="708"/>
      <c r="AC1590" s="708"/>
      <c r="AD1590" s="708"/>
      <c r="AE1590" s="708"/>
      <c r="AF1590" s="708"/>
      <c r="AG1590" s="708"/>
      <c r="AH1590" s="708"/>
      <c r="AI1590" s="708"/>
      <c r="AJ1590" s="708"/>
      <c r="AK1590" s="708"/>
      <c r="AL1590" s="708"/>
      <c r="AM1590" s="708"/>
      <c r="AN1590" s="708"/>
      <c r="AO1590" s="708"/>
      <c r="AP1590" s="708"/>
      <c r="AQ1590" s="708"/>
      <c r="AR1590" s="708"/>
      <c r="AS1590" s="708"/>
      <c r="AT1590" s="708"/>
      <c r="AU1590" s="708"/>
      <c r="AV1590" s="708"/>
      <c r="AW1590" s="708"/>
      <c r="AX1590" s="708"/>
      <c r="AY1590" s="708"/>
      <c r="AZ1590" s="708"/>
      <c r="BA1590" s="708"/>
      <c r="BB1590" s="708"/>
      <c r="BC1590" s="708"/>
      <c r="BD1590" s="708"/>
      <c r="BE1590" s="708"/>
      <c r="BF1590" s="708"/>
      <c r="BG1590" s="708"/>
      <c r="BH1590" s="708"/>
      <c r="BI1590" s="708"/>
      <c r="BJ1590" s="708"/>
      <c r="BK1590" s="708"/>
      <c r="BL1590" s="708"/>
      <c r="BM1590" s="708"/>
    </row>
    <row r="1591">
      <c r="A1591" s="704"/>
      <c r="B1591" s="708"/>
      <c r="C1591" s="765"/>
      <c r="D1591" s="708"/>
      <c r="E1591" s="708"/>
      <c r="F1591" s="708"/>
      <c r="G1591" s="708"/>
      <c r="H1591" s="708"/>
      <c r="I1591" s="708"/>
      <c r="J1591" s="708"/>
      <c r="K1591" s="708"/>
      <c r="L1591" s="708"/>
      <c r="M1591" s="708"/>
      <c r="N1591" s="708"/>
      <c r="O1591" s="708"/>
      <c r="P1591" s="708"/>
      <c r="Q1591" s="708"/>
      <c r="R1591" s="708"/>
      <c r="S1591" s="708"/>
      <c r="T1591" s="708"/>
      <c r="U1591" s="708"/>
      <c r="V1591" s="708"/>
      <c r="W1591" s="708"/>
      <c r="X1591" s="708"/>
      <c r="Y1591" s="708"/>
      <c r="Z1591" s="708"/>
      <c r="AA1591" s="708"/>
      <c r="AB1591" s="708"/>
      <c r="AC1591" s="708"/>
      <c r="AD1591" s="708"/>
      <c r="AE1591" s="708"/>
      <c r="AF1591" s="708"/>
      <c r="AG1591" s="708"/>
      <c r="AH1591" s="708"/>
      <c r="AI1591" s="708"/>
      <c r="AJ1591" s="708"/>
      <c r="AK1591" s="708"/>
      <c r="AL1591" s="708"/>
      <c r="AM1591" s="708"/>
      <c r="AN1591" s="708"/>
      <c r="AO1591" s="708"/>
      <c r="AP1591" s="708"/>
      <c r="AQ1591" s="708"/>
      <c r="AR1591" s="708"/>
      <c r="AS1591" s="708"/>
      <c r="AT1591" s="708"/>
      <c r="AU1591" s="708"/>
      <c r="AV1591" s="708"/>
      <c r="AW1591" s="708"/>
      <c r="AX1591" s="708"/>
      <c r="AY1591" s="708"/>
      <c r="AZ1591" s="708"/>
      <c r="BA1591" s="708"/>
      <c r="BB1591" s="708"/>
      <c r="BC1591" s="708"/>
      <c r="BD1591" s="708"/>
      <c r="BE1591" s="708"/>
      <c r="BF1591" s="708"/>
      <c r="BG1591" s="708"/>
      <c r="BH1591" s="708"/>
      <c r="BI1591" s="708"/>
      <c r="BJ1591" s="708"/>
      <c r="BK1591" s="708"/>
      <c r="BL1591" s="708"/>
      <c r="BM1591" s="708"/>
    </row>
    <row r="1592">
      <c r="A1592" s="704"/>
      <c r="B1592" s="708"/>
      <c r="C1592" s="765"/>
      <c r="D1592" s="708"/>
      <c r="E1592" s="708"/>
      <c r="F1592" s="708"/>
      <c r="G1592" s="708"/>
      <c r="H1592" s="708"/>
      <c r="I1592" s="708"/>
      <c r="J1592" s="708"/>
      <c r="K1592" s="708"/>
      <c r="L1592" s="708"/>
      <c r="M1592" s="708"/>
      <c r="N1592" s="708"/>
      <c r="O1592" s="708"/>
      <c r="P1592" s="708"/>
      <c r="Q1592" s="708"/>
      <c r="R1592" s="708"/>
      <c r="S1592" s="708"/>
      <c r="T1592" s="708"/>
      <c r="U1592" s="708"/>
      <c r="V1592" s="708"/>
      <c r="W1592" s="708"/>
      <c r="X1592" s="708"/>
      <c r="Y1592" s="708"/>
      <c r="Z1592" s="708"/>
      <c r="AA1592" s="708"/>
      <c r="AB1592" s="708"/>
      <c r="AC1592" s="708"/>
      <c r="AD1592" s="708"/>
      <c r="AE1592" s="708"/>
      <c r="AF1592" s="708"/>
      <c r="AG1592" s="708"/>
      <c r="AH1592" s="708"/>
      <c r="AI1592" s="708"/>
      <c r="AJ1592" s="708"/>
      <c r="AK1592" s="708"/>
      <c r="AL1592" s="708"/>
      <c r="AM1592" s="708"/>
      <c r="AN1592" s="708"/>
      <c r="AO1592" s="708"/>
      <c r="AP1592" s="708"/>
      <c r="AQ1592" s="708"/>
      <c r="AR1592" s="708"/>
      <c r="AS1592" s="708"/>
      <c r="AT1592" s="708"/>
      <c r="AU1592" s="708"/>
      <c r="AV1592" s="708"/>
      <c r="AW1592" s="708"/>
      <c r="AX1592" s="708"/>
      <c r="AY1592" s="708"/>
      <c r="AZ1592" s="708"/>
      <c r="BA1592" s="708"/>
      <c r="BB1592" s="708"/>
      <c r="BC1592" s="708"/>
      <c r="BD1592" s="708"/>
      <c r="BE1592" s="708"/>
      <c r="BF1592" s="708"/>
      <c r="BG1592" s="708"/>
      <c r="BH1592" s="708"/>
      <c r="BI1592" s="708"/>
      <c r="BJ1592" s="708"/>
      <c r="BK1592" s="708"/>
      <c r="BL1592" s="708"/>
      <c r="BM1592" s="708"/>
    </row>
    <row r="1593">
      <c r="A1593" s="704"/>
      <c r="B1593" s="708"/>
      <c r="C1593" s="765"/>
      <c r="D1593" s="708"/>
      <c r="E1593" s="708"/>
      <c r="F1593" s="708"/>
      <c r="G1593" s="708"/>
      <c r="H1593" s="708"/>
      <c r="I1593" s="708"/>
      <c r="J1593" s="708"/>
      <c r="K1593" s="708"/>
      <c r="L1593" s="708"/>
      <c r="M1593" s="708"/>
      <c r="N1593" s="708"/>
      <c r="O1593" s="708"/>
      <c r="P1593" s="708"/>
      <c r="Q1593" s="708"/>
      <c r="R1593" s="708"/>
      <c r="S1593" s="708"/>
      <c r="T1593" s="708"/>
      <c r="U1593" s="708"/>
      <c r="V1593" s="708"/>
      <c r="W1593" s="708"/>
      <c r="X1593" s="708"/>
      <c r="Y1593" s="708"/>
      <c r="Z1593" s="708"/>
      <c r="AA1593" s="708"/>
      <c r="AB1593" s="708"/>
      <c r="AC1593" s="708"/>
      <c r="AD1593" s="708"/>
      <c r="AE1593" s="708"/>
      <c r="AF1593" s="708"/>
      <c r="AG1593" s="708"/>
      <c r="AH1593" s="708"/>
      <c r="AI1593" s="708"/>
      <c r="AJ1593" s="708"/>
      <c r="AK1593" s="708"/>
      <c r="AL1593" s="708"/>
      <c r="AM1593" s="708"/>
      <c r="AN1593" s="708"/>
      <c r="AO1593" s="708"/>
      <c r="AP1593" s="708"/>
      <c r="AQ1593" s="708"/>
      <c r="AR1593" s="708"/>
      <c r="AS1593" s="708"/>
      <c r="AT1593" s="708"/>
      <c r="AU1593" s="708"/>
      <c r="AV1593" s="708"/>
      <c r="AW1593" s="708"/>
      <c r="AX1593" s="708"/>
      <c r="AY1593" s="708"/>
      <c r="AZ1593" s="708"/>
      <c r="BA1593" s="708"/>
      <c r="BB1593" s="708"/>
      <c r="BC1593" s="708"/>
      <c r="BD1593" s="708"/>
      <c r="BE1593" s="708"/>
      <c r="BF1593" s="708"/>
      <c r="BG1593" s="708"/>
      <c r="BH1593" s="708"/>
      <c r="BI1593" s="708"/>
      <c r="BJ1593" s="708"/>
      <c r="BK1593" s="708"/>
      <c r="BL1593" s="708"/>
      <c r="BM1593" s="708"/>
    </row>
    <row r="1594">
      <c r="A1594" s="704"/>
      <c r="B1594" s="708"/>
      <c r="C1594" s="765"/>
      <c r="D1594" s="708"/>
      <c r="E1594" s="708"/>
      <c r="F1594" s="708"/>
      <c r="G1594" s="708"/>
      <c r="H1594" s="708"/>
      <c r="I1594" s="708"/>
      <c r="J1594" s="708"/>
      <c r="K1594" s="708"/>
      <c r="L1594" s="708"/>
      <c r="M1594" s="708"/>
      <c r="N1594" s="708"/>
      <c r="O1594" s="708"/>
      <c r="P1594" s="708"/>
      <c r="Q1594" s="708"/>
      <c r="R1594" s="708"/>
      <c r="S1594" s="708"/>
      <c r="T1594" s="708"/>
      <c r="U1594" s="708"/>
      <c r="V1594" s="708"/>
      <c r="W1594" s="708"/>
      <c r="X1594" s="708"/>
      <c r="Y1594" s="708"/>
      <c r="Z1594" s="708"/>
      <c r="AA1594" s="708"/>
      <c r="AB1594" s="708"/>
      <c r="AC1594" s="708"/>
      <c r="AD1594" s="708"/>
      <c r="AE1594" s="708"/>
      <c r="AF1594" s="708"/>
      <c r="AG1594" s="708"/>
      <c r="AH1594" s="708"/>
      <c r="AI1594" s="708"/>
      <c r="AJ1594" s="708"/>
      <c r="AK1594" s="708"/>
      <c r="AL1594" s="708"/>
      <c r="AM1594" s="708"/>
      <c r="AN1594" s="708"/>
      <c r="AO1594" s="708"/>
      <c r="AP1594" s="708"/>
      <c r="AQ1594" s="708"/>
      <c r="AR1594" s="708"/>
      <c r="AS1594" s="708"/>
      <c r="AT1594" s="708"/>
      <c r="AU1594" s="708"/>
      <c r="AV1594" s="708"/>
      <c r="AW1594" s="708"/>
      <c r="AX1594" s="708"/>
      <c r="AY1594" s="708"/>
      <c r="AZ1594" s="708"/>
      <c r="BA1594" s="708"/>
      <c r="BB1594" s="708"/>
      <c r="BC1594" s="708"/>
      <c r="BD1594" s="708"/>
      <c r="BE1594" s="708"/>
      <c r="BF1594" s="708"/>
      <c r="BG1594" s="708"/>
      <c r="BH1594" s="708"/>
      <c r="BI1594" s="708"/>
      <c r="BJ1594" s="708"/>
      <c r="BK1594" s="708"/>
      <c r="BL1594" s="708"/>
      <c r="BM1594" s="708"/>
    </row>
    <row r="1595">
      <c r="A1595" s="704"/>
      <c r="B1595" s="708"/>
      <c r="C1595" s="765"/>
      <c r="D1595" s="708"/>
      <c r="E1595" s="708"/>
      <c r="F1595" s="708"/>
      <c r="G1595" s="708"/>
      <c r="H1595" s="708"/>
      <c r="I1595" s="708"/>
      <c r="J1595" s="708"/>
      <c r="K1595" s="708"/>
      <c r="L1595" s="708"/>
      <c r="M1595" s="708"/>
      <c r="N1595" s="708"/>
      <c r="O1595" s="708"/>
      <c r="P1595" s="708"/>
      <c r="Q1595" s="708"/>
      <c r="R1595" s="708"/>
      <c r="S1595" s="708"/>
      <c r="T1595" s="708"/>
      <c r="U1595" s="708"/>
      <c r="V1595" s="708"/>
      <c r="W1595" s="708"/>
      <c r="X1595" s="708"/>
      <c r="Y1595" s="708"/>
      <c r="Z1595" s="708"/>
      <c r="AA1595" s="708"/>
      <c r="AB1595" s="708"/>
      <c r="AC1595" s="708"/>
      <c r="AD1595" s="708"/>
      <c r="AE1595" s="708"/>
      <c r="AF1595" s="708"/>
      <c r="AG1595" s="708"/>
      <c r="AH1595" s="708"/>
      <c r="AI1595" s="708"/>
      <c r="AJ1595" s="708"/>
      <c r="AK1595" s="708"/>
      <c r="AL1595" s="708"/>
      <c r="AM1595" s="708"/>
      <c r="AN1595" s="708"/>
      <c r="AO1595" s="708"/>
      <c r="AP1595" s="708"/>
      <c r="AQ1595" s="708"/>
      <c r="AR1595" s="708"/>
      <c r="AS1595" s="708"/>
      <c r="AT1595" s="708"/>
      <c r="AU1595" s="708"/>
      <c r="AV1595" s="708"/>
      <c r="AW1595" s="708"/>
      <c r="AX1595" s="708"/>
      <c r="AY1595" s="708"/>
      <c r="AZ1595" s="708"/>
      <c r="BA1595" s="708"/>
      <c r="BB1595" s="708"/>
      <c r="BC1595" s="708"/>
      <c r="BD1595" s="708"/>
      <c r="BE1595" s="708"/>
      <c r="BF1595" s="708"/>
      <c r="BG1595" s="708"/>
      <c r="BH1595" s="708"/>
      <c r="BI1595" s="708"/>
      <c r="BJ1595" s="708"/>
      <c r="BK1595" s="708"/>
      <c r="BL1595" s="708"/>
      <c r="BM1595" s="708"/>
    </row>
    <row r="1596">
      <c r="A1596" s="704"/>
      <c r="B1596" s="708"/>
      <c r="C1596" s="765"/>
      <c r="D1596" s="708"/>
      <c r="E1596" s="708"/>
      <c r="F1596" s="708"/>
      <c r="G1596" s="708"/>
      <c r="H1596" s="708"/>
      <c r="I1596" s="708"/>
      <c r="J1596" s="708"/>
      <c r="K1596" s="708"/>
      <c r="L1596" s="708"/>
      <c r="M1596" s="708"/>
      <c r="N1596" s="708"/>
      <c r="O1596" s="708"/>
      <c r="P1596" s="708"/>
      <c r="Q1596" s="708"/>
      <c r="R1596" s="708"/>
      <c r="S1596" s="708"/>
      <c r="T1596" s="708"/>
      <c r="U1596" s="708"/>
      <c r="V1596" s="708"/>
      <c r="W1596" s="708"/>
      <c r="X1596" s="708"/>
      <c r="Y1596" s="708"/>
      <c r="Z1596" s="708"/>
      <c r="AA1596" s="708"/>
      <c r="AB1596" s="708"/>
      <c r="AC1596" s="708"/>
      <c r="AD1596" s="708"/>
      <c r="AE1596" s="708"/>
      <c r="AF1596" s="708"/>
      <c r="AG1596" s="708"/>
      <c r="AH1596" s="708"/>
      <c r="AI1596" s="708"/>
      <c r="AJ1596" s="708"/>
      <c r="AK1596" s="708"/>
      <c r="AL1596" s="708"/>
      <c r="AM1596" s="708"/>
      <c r="AN1596" s="708"/>
      <c r="AO1596" s="708"/>
      <c r="AP1596" s="708"/>
      <c r="AQ1596" s="708"/>
      <c r="AR1596" s="708"/>
      <c r="AS1596" s="708"/>
      <c r="AT1596" s="708"/>
      <c r="AU1596" s="708"/>
      <c r="AV1596" s="708"/>
      <c r="AW1596" s="708"/>
      <c r="AX1596" s="708"/>
      <c r="AY1596" s="708"/>
      <c r="AZ1596" s="708"/>
      <c r="BA1596" s="708"/>
      <c r="BB1596" s="708"/>
      <c r="BC1596" s="708"/>
      <c r="BD1596" s="708"/>
      <c r="BE1596" s="708"/>
      <c r="BF1596" s="708"/>
      <c r="BG1596" s="708"/>
      <c r="BH1596" s="708"/>
      <c r="BI1596" s="708"/>
      <c r="BJ1596" s="708"/>
      <c r="BK1596" s="708"/>
      <c r="BL1596" s="708"/>
      <c r="BM1596" s="708"/>
    </row>
    <row r="1597">
      <c r="A1597" s="704"/>
      <c r="B1597" s="708"/>
      <c r="C1597" s="765"/>
      <c r="D1597" s="708"/>
      <c r="E1597" s="708"/>
      <c r="F1597" s="708"/>
      <c r="G1597" s="708"/>
      <c r="H1597" s="708"/>
      <c r="I1597" s="708"/>
      <c r="J1597" s="708"/>
      <c r="K1597" s="708"/>
      <c r="L1597" s="708"/>
      <c r="M1597" s="708"/>
      <c r="N1597" s="708"/>
      <c r="O1597" s="708"/>
      <c r="P1597" s="708"/>
      <c r="Q1597" s="708"/>
      <c r="R1597" s="708"/>
      <c r="S1597" s="708"/>
      <c r="T1597" s="708"/>
      <c r="U1597" s="708"/>
      <c r="V1597" s="708"/>
      <c r="W1597" s="708"/>
      <c r="X1597" s="708"/>
      <c r="Y1597" s="708"/>
      <c r="Z1597" s="708"/>
      <c r="AA1597" s="708"/>
      <c r="AB1597" s="708"/>
      <c r="AC1597" s="708"/>
      <c r="AD1597" s="708"/>
      <c r="AE1597" s="708"/>
      <c r="AF1597" s="708"/>
      <c r="AG1597" s="708"/>
      <c r="AH1597" s="708"/>
      <c r="AI1597" s="708"/>
      <c r="AJ1597" s="708"/>
      <c r="AK1597" s="708"/>
      <c r="AL1597" s="708"/>
      <c r="AM1597" s="708"/>
      <c r="AN1597" s="708"/>
      <c r="AO1597" s="708"/>
      <c r="AP1597" s="708"/>
      <c r="AQ1597" s="708"/>
      <c r="AR1597" s="708"/>
      <c r="AS1597" s="708"/>
      <c r="AT1597" s="708"/>
      <c r="AU1597" s="708"/>
      <c r="AV1597" s="708"/>
      <c r="AW1597" s="708"/>
      <c r="AX1597" s="708"/>
      <c r="AY1597" s="708"/>
      <c r="AZ1597" s="708"/>
      <c r="BA1597" s="708"/>
      <c r="BB1597" s="708"/>
      <c r="BC1597" s="708"/>
      <c r="BD1597" s="708"/>
      <c r="BE1597" s="708"/>
      <c r="BF1597" s="708"/>
      <c r="BG1597" s="708"/>
      <c r="BH1597" s="708"/>
      <c r="BI1597" s="708"/>
      <c r="BJ1597" s="708"/>
      <c r="BK1597" s="708"/>
      <c r="BL1597" s="708"/>
      <c r="BM1597" s="708"/>
    </row>
    <row r="1598">
      <c r="A1598" s="704"/>
      <c r="B1598" s="708"/>
      <c r="C1598" s="765"/>
      <c r="D1598" s="708"/>
      <c r="E1598" s="708"/>
      <c r="F1598" s="708"/>
      <c r="G1598" s="708"/>
      <c r="H1598" s="708"/>
      <c r="I1598" s="708"/>
      <c r="J1598" s="708"/>
      <c r="K1598" s="708"/>
      <c r="L1598" s="708"/>
      <c r="M1598" s="708"/>
      <c r="N1598" s="708"/>
      <c r="O1598" s="708"/>
      <c r="P1598" s="708"/>
      <c r="Q1598" s="708"/>
      <c r="R1598" s="708"/>
      <c r="S1598" s="708"/>
      <c r="T1598" s="708"/>
      <c r="U1598" s="708"/>
      <c r="V1598" s="708"/>
      <c r="W1598" s="708"/>
      <c r="X1598" s="708"/>
      <c r="Y1598" s="708"/>
      <c r="Z1598" s="708"/>
      <c r="AA1598" s="708"/>
      <c r="AB1598" s="708"/>
      <c r="AC1598" s="708"/>
      <c r="AD1598" s="708"/>
      <c r="AE1598" s="708"/>
      <c r="AF1598" s="708"/>
      <c r="AG1598" s="708"/>
      <c r="AH1598" s="708"/>
      <c r="AI1598" s="708"/>
      <c r="AJ1598" s="708"/>
      <c r="AK1598" s="708"/>
      <c r="AL1598" s="708"/>
      <c r="AM1598" s="708"/>
      <c r="AN1598" s="708"/>
      <c r="AO1598" s="708"/>
      <c r="AP1598" s="708"/>
      <c r="AQ1598" s="708"/>
      <c r="AR1598" s="708"/>
      <c r="AS1598" s="708"/>
      <c r="AT1598" s="708"/>
      <c r="AU1598" s="708"/>
      <c r="AV1598" s="708"/>
      <c r="AW1598" s="708"/>
      <c r="AX1598" s="708"/>
      <c r="AY1598" s="708"/>
      <c r="AZ1598" s="708"/>
      <c r="BA1598" s="708"/>
      <c r="BB1598" s="708"/>
      <c r="BC1598" s="708"/>
      <c r="BD1598" s="708"/>
      <c r="BE1598" s="708"/>
      <c r="BF1598" s="708"/>
      <c r="BG1598" s="708"/>
      <c r="BH1598" s="708"/>
      <c r="BI1598" s="708"/>
      <c r="BJ1598" s="708"/>
      <c r="BK1598" s="708"/>
      <c r="BL1598" s="708"/>
      <c r="BM1598" s="708"/>
    </row>
    <row r="1599">
      <c r="A1599" s="704"/>
      <c r="B1599" s="708"/>
      <c r="C1599" s="765"/>
      <c r="D1599" s="708"/>
      <c r="E1599" s="708"/>
      <c r="F1599" s="708"/>
      <c r="G1599" s="708"/>
      <c r="H1599" s="708"/>
      <c r="I1599" s="708"/>
      <c r="J1599" s="708"/>
      <c r="K1599" s="708"/>
      <c r="L1599" s="708"/>
      <c r="M1599" s="708"/>
      <c r="N1599" s="708"/>
      <c r="O1599" s="708"/>
      <c r="P1599" s="708"/>
      <c r="Q1599" s="708"/>
      <c r="R1599" s="708"/>
      <c r="S1599" s="708"/>
      <c r="T1599" s="708"/>
      <c r="U1599" s="708"/>
      <c r="V1599" s="708"/>
      <c r="W1599" s="708"/>
      <c r="X1599" s="708"/>
      <c r="Y1599" s="708"/>
      <c r="Z1599" s="708"/>
      <c r="AA1599" s="708"/>
      <c r="AB1599" s="708"/>
      <c r="AC1599" s="708"/>
      <c r="AD1599" s="708"/>
      <c r="AE1599" s="708"/>
      <c r="AF1599" s="708"/>
      <c r="AG1599" s="708"/>
      <c r="AH1599" s="708"/>
      <c r="AI1599" s="708"/>
      <c r="AJ1599" s="708"/>
      <c r="AK1599" s="708"/>
      <c r="AL1599" s="708"/>
      <c r="AM1599" s="708"/>
      <c r="AN1599" s="708"/>
      <c r="AO1599" s="708"/>
      <c r="AP1599" s="708"/>
      <c r="AQ1599" s="708"/>
      <c r="AR1599" s="708"/>
      <c r="AS1599" s="708"/>
      <c r="AT1599" s="708"/>
      <c r="AU1599" s="708"/>
      <c r="AV1599" s="708"/>
      <c r="AW1599" s="708"/>
      <c r="AX1599" s="708"/>
      <c r="AY1599" s="708"/>
      <c r="AZ1599" s="708"/>
      <c r="BA1599" s="708"/>
      <c r="BB1599" s="708"/>
      <c r="BC1599" s="708"/>
      <c r="BD1599" s="708"/>
      <c r="BE1599" s="708"/>
      <c r="BF1599" s="708"/>
      <c r="BG1599" s="708"/>
      <c r="BH1599" s="708"/>
      <c r="BI1599" s="708"/>
      <c r="BJ1599" s="708"/>
      <c r="BK1599" s="708"/>
      <c r="BL1599" s="708"/>
      <c r="BM1599" s="708"/>
    </row>
    <row r="1600">
      <c r="A1600" s="704"/>
      <c r="B1600" s="708"/>
      <c r="C1600" s="765"/>
      <c r="D1600" s="708"/>
      <c r="E1600" s="708"/>
      <c r="F1600" s="708"/>
      <c r="G1600" s="708"/>
      <c r="H1600" s="708"/>
      <c r="I1600" s="708"/>
      <c r="J1600" s="708"/>
      <c r="K1600" s="708"/>
      <c r="L1600" s="708"/>
      <c r="M1600" s="708"/>
      <c r="N1600" s="708"/>
      <c r="O1600" s="708"/>
      <c r="P1600" s="708"/>
      <c r="Q1600" s="708"/>
      <c r="R1600" s="708"/>
      <c r="S1600" s="708"/>
      <c r="T1600" s="708"/>
      <c r="U1600" s="708"/>
      <c r="V1600" s="708"/>
      <c r="W1600" s="708"/>
      <c r="X1600" s="708"/>
      <c r="Y1600" s="708"/>
      <c r="Z1600" s="708"/>
      <c r="AA1600" s="708"/>
      <c r="AB1600" s="708"/>
      <c r="AC1600" s="708"/>
      <c r="AD1600" s="708"/>
      <c r="AE1600" s="708"/>
      <c r="AF1600" s="708"/>
      <c r="AG1600" s="708"/>
      <c r="AH1600" s="708"/>
      <c r="AI1600" s="708"/>
      <c r="AJ1600" s="708"/>
      <c r="AK1600" s="708"/>
      <c r="AL1600" s="708"/>
      <c r="AM1600" s="708"/>
      <c r="AN1600" s="708"/>
      <c r="AO1600" s="708"/>
      <c r="AP1600" s="708"/>
      <c r="AQ1600" s="708"/>
      <c r="AR1600" s="708"/>
      <c r="AS1600" s="708"/>
      <c r="AT1600" s="708"/>
      <c r="AU1600" s="708"/>
      <c r="AV1600" s="708"/>
      <c r="AW1600" s="708"/>
      <c r="AX1600" s="708"/>
      <c r="AY1600" s="708"/>
      <c r="AZ1600" s="708"/>
      <c r="BA1600" s="708"/>
      <c r="BB1600" s="708"/>
      <c r="BC1600" s="708"/>
      <c r="BD1600" s="708"/>
      <c r="BE1600" s="708"/>
      <c r="BF1600" s="708"/>
      <c r="BG1600" s="708"/>
      <c r="BH1600" s="708"/>
      <c r="BI1600" s="708"/>
      <c r="BJ1600" s="708"/>
      <c r="BK1600" s="708"/>
      <c r="BL1600" s="708"/>
      <c r="BM1600" s="708"/>
    </row>
    <row r="1601">
      <c r="A1601" s="704"/>
      <c r="B1601" s="708"/>
      <c r="C1601" s="765"/>
      <c r="D1601" s="708"/>
      <c r="E1601" s="708"/>
      <c r="F1601" s="708"/>
      <c r="G1601" s="708"/>
      <c r="H1601" s="708"/>
      <c r="I1601" s="708"/>
      <c r="J1601" s="708"/>
      <c r="K1601" s="708"/>
      <c r="L1601" s="708"/>
      <c r="M1601" s="708"/>
      <c r="N1601" s="708"/>
      <c r="O1601" s="708"/>
      <c r="P1601" s="708"/>
      <c r="Q1601" s="708"/>
      <c r="R1601" s="708"/>
      <c r="S1601" s="708"/>
      <c r="T1601" s="708"/>
      <c r="U1601" s="708"/>
      <c r="V1601" s="708"/>
      <c r="W1601" s="708"/>
      <c r="X1601" s="708"/>
      <c r="Y1601" s="708"/>
      <c r="Z1601" s="708"/>
      <c r="AA1601" s="708"/>
      <c r="AB1601" s="708"/>
      <c r="AC1601" s="708"/>
      <c r="AD1601" s="708"/>
      <c r="AE1601" s="708"/>
      <c r="AF1601" s="708"/>
      <c r="AG1601" s="708"/>
      <c r="AH1601" s="708"/>
      <c r="AI1601" s="708"/>
      <c r="AJ1601" s="708"/>
      <c r="AK1601" s="708"/>
      <c r="AL1601" s="708"/>
      <c r="AM1601" s="708"/>
      <c r="AN1601" s="708"/>
      <c r="AO1601" s="708"/>
      <c r="AP1601" s="708"/>
      <c r="AQ1601" s="708"/>
      <c r="AR1601" s="708"/>
      <c r="AS1601" s="708"/>
      <c r="AT1601" s="708"/>
      <c r="AU1601" s="708"/>
      <c r="AV1601" s="708"/>
      <c r="AW1601" s="708"/>
      <c r="AX1601" s="708"/>
      <c r="AY1601" s="708"/>
      <c r="AZ1601" s="708"/>
      <c r="BA1601" s="708"/>
      <c r="BB1601" s="708"/>
      <c r="BC1601" s="708"/>
      <c r="BD1601" s="708"/>
      <c r="BE1601" s="708"/>
      <c r="BF1601" s="708"/>
      <c r="BG1601" s="708"/>
      <c r="BH1601" s="708"/>
      <c r="BI1601" s="708"/>
      <c r="BJ1601" s="708"/>
      <c r="BK1601" s="708"/>
      <c r="BL1601" s="708"/>
      <c r="BM1601" s="708"/>
    </row>
    <row r="1602">
      <c r="A1602" s="704"/>
      <c r="B1602" s="708"/>
      <c r="C1602" s="765"/>
      <c r="D1602" s="708"/>
      <c r="E1602" s="708"/>
      <c r="F1602" s="708"/>
      <c r="G1602" s="708"/>
      <c r="H1602" s="708"/>
      <c r="I1602" s="708"/>
      <c r="J1602" s="708"/>
      <c r="K1602" s="708"/>
      <c r="L1602" s="708"/>
      <c r="M1602" s="708"/>
      <c r="N1602" s="708"/>
      <c r="O1602" s="708"/>
      <c r="P1602" s="708"/>
      <c r="Q1602" s="708"/>
      <c r="R1602" s="708"/>
      <c r="S1602" s="708"/>
      <c r="T1602" s="708"/>
      <c r="U1602" s="708"/>
      <c r="V1602" s="708"/>
      <c r="W1602" s="708"/>
      <c r="X1602" s="708"/>
      <c r="Y1602" s="708"/>
      <c r="Z1602" s="708"/>
      <c r="AA1602" s="708"/>
      <c r="AB1602" s="708"/>
      <c r="AC1602" s="708"/>
      <c r="AD1602" s="708"/>
      <c r="AE1602" s="708"/>
      <c r="AF1602" s="708"/>
      <c r="AG1602" s="708"/>
      <c r="AH1602" s="708"/>
      <c r="AI1602" s="708"/>
      <c r="AJ1602" s="708"/>
      <c r="AK1602" s="708"/>
      <c r="AL1602" s="708"/>
      <c r="AM1602" s="708"/>
      <c r="AN1602" s="708"/>
      <c r="AO1602" s="708"/>
      <c r="AP1602" s="708"/>
      <c r="AQ1602" s="708"/>
      <c r="AR1602" s="708"/>
      <c r="AS1602" s="708"/>
      <c r="AT1602" s="708"/>
      <c r="AU1602" s="708"/>
      <c r="AV1602" s="708"/>
      <c r="AW1602" s="708"/>
      <c r="AX1602" s="708"/>
      <c r="AY1602" s="708"/>
      <c r="AZ1602" s="708"/>
      <c r="BA1602" s="708"/>
      <c r="BB1602" s="708"/>
      <c r="BC1602" s="708"/>
      <c r="BD1602" s="708"/>
      <c r="BE1602" s="708"/>
      <c r="BF1602" s="708"/>
      <c r="BG1602" s="708"/>
      <c r="BH1602" s="708"/>
      <c r="BI1602" s="708"/>
      <c r="BJ1602" s="708"/>
      <c r="BK1602" s="708"/>
      <c r="BL1602" s="708"/>
      <c r="BM1602" s="708"/>
    </row>
    <row r="1603">
      <c r="A1603" s="704"/>
      <c r="B1603" s="708"/>
      <c r="C1603" s="765"/>
      <c r="D1603" s="708"/>
      <c r="E1603" s="708"/>
      <c r="F1603" s="708"/>
      <c r="G1603" s="708"/>
      <c r="H1603" s="708"/>
      <c r="I1603" s="708"/>
      <c r="J1603" s="708"/>
      <c r="K1603" s="708"/>
      <c r="L1603" s="708"/>
      <c r="M1603" s="708"/>
      <c r="N1603" s="708"/>
      <c r="O1603" s="708"/>
      <c r="P1603" s="708"/>
      <c r="Q1603" s="708"/>
      <c r="R1603" s="708"/>
      <c r="S1603" s="708"/>
      <c r="T1603" s="708"/>
      <c r="U1603" s="708"/>
      <c r="V1603" s="708"/>
      <c r="W1603" s="708"/>
      <c r="X1603" s="708"/>
      <c r="Y1603" s="708"/>
      <c r="Z1603" s="708"/>
      <c r="AA1603" s="708"/>
      <c r="AB1603" s="708"/>
      <c r="AC1603" s="708"/>
      <c r="AD1603" s="708"/>
      <c r="AE1603" s="708"/>
      <c r="AF1603" s="708"/>
      <c r="AG1603" s="708"/>
      <c r="AH1603" s="708"/>
      <c r="AI1603" s="708"/>
      <c r="AJ1603" s="708"/>
      <c r="AK1603" s="708"/>
      <c r="AL1603" s="708"/>
      <c r="AM1603" s="708"/>
      <c r="AN1603" s="708"/>
      <c r="AO1603" s="708"/>
      <c r="AP1603" s="708"/>
      <c r="AQ1603" s="708"/>
      <c r="AR1603" s="708"/>
      <c r="AS1603" s="708"/>
      <c r="AT1603" s="708"/>
      <c r="AU1603" s="708"/>
      <c r="AV1603" s="708"/>
      <c r="AW1603" s="708"/>
      <c r="AX1603" s="708"/>
      <c r="AY1603" s="708"/>
      <c r="AZ1603" s="708"/>
      <c r="BA1603" s="708"/>
      <c r="BB1603" s="708"/>
      <c r="BC1603" s="708"/>
      <c r="BD1603" s="708"/>
      <c r="BE1603" s="708"/>
      <c r="BF1603" s="708"/>
      <c r="BG1603" s="708"/>
      <c r="BH1603" s="708"/>
      <c r="BI1603" s="708"/>
      <c r="BJ1603" s="708"/>
      <c r="BK1603" s="708"/>
      <c r="BL1603" s="708"/>
      <c r="BM1603" s="708"/>
    </row>
    <row r="1604">
      <c r="A1604" s="704"/>
      <c r="B1604" s="708"/>
      <c r="C1604" s="765"/>
      <c r="D1604" s="708"/>
      <c r="E1604" s="708"/>
      <c r="F1604" s="708"/>
      <c r="G1604" s="708"/>
      <c r="H1604" s="708"/>
      <c r="I1604" s="708"/>
      <c r="J1604" s="708"/>
      <c r="K1604" s="708"/>
      <c r="L1604" s="708"/>
      <c r="M1604" s="708"/>
      <c r="N1604" s="708"/>
      <c r="O1604" s="708"/>
      <c r="P1604" s="708"/>
      <c r="Q1604" s="708"/>
      <c r="R1604" s="708"/>
      <c r="S1604" s="708"/>
      <c r="T1604" s="708"/>
      <c r="U1604" s="708"/>
      <c r="V1604" s="708"/>
      <c r="W1604" s="708"/>
      <c r="X1604" s="708"/>
      <c r="Y1604" s="708"/>
      <c r="Z1604" s="708"/>
      <c r="AA1604" s="708"/>
      <c r="AB1604" s="708"/>
      <c r="AC1604" s="708"/>
      <c r="AD1604" s="708"/>
      <c r="AE1604" s="708"/>
      <c r="AF1604" s="708"/>
      <c r="AG1604" s="708"/>
      <c r="AH1604" s="708"/>
      <c r="AI1604" s="708"/>
      <c r="AJ1604" s="708"/>
      <c r="AK1604" s="708"/>
      <c r="AL1604" s="708"/>
      <c r="AM1604" s="708"/>
      <c r="AN1604" s="708"/>
      <c r="AO1604" s="708"/>
      <c r="AP1604" s="708"/>
      <c r="AQ1604" s="708"/>
      <c r="AR1604" s="708"/>
      <c r="AS1604" s="708"/>
      <c r="AT1604" s="708"/>
      <c r="AU1604" s="708"/>
      <c r="AV1604" s="708"/>
      <c r="AW1604" s="708"/>
      <c r="AX1604" s="708"/>
      <c r="AY1604" s="708"/>
      <c r="AZ1604" s="708"/>
      <c r="BA1604" s="708"/>
      <c r="BB1604" s="708"/>
      <c r="BC1604" s="708"/>
      <c r="BD1604" s="708"/>
      <c r="BE1604" s="708"/>
      <c r="BF1604" s="708"/>
      <c r="BG1604" s="708"/>
      <c r="BH1604" s="708"/>
      <c r="BI1604" s="708"/>
      <c r="BJ1604" s="708"/>
      <c r="BK1604" s="708"/>
      <c r="BL1604" s="708"/>
      <c r="BM1604" s="708"/>
    </row>
    <row r="1605">
      <c r="A1605" s="704"/>
      <c r="B1605" s="708"/>
      <c r="C1605" s="765"/>
      <c r="D1605" s="708"/>
      <c r="E1605" s="708"/>
      <c r="F1605" s="708"/>
      <c r="G1605" s="708"/>
      <c r="H1605" s="708"/>
      <c r="I1605" s="708"/>
      <c r="J1605" s="708"/>
      <c r="K1605" s="708"/>
      <c r="L1605" s="708"/>
      <c r="M1605" s="708"/>
      <c r="N1605" s="708"/>
      <c r="O1605" s="708"/>
      <c r="P1605" s="708"/>
      <c r="Q1605" s="708"/>
      <c r="R1605" s="708"/>
      <c r="S1605" s="708"/>
      <c r="T1605" s="708"/>
      <c r="U1605" s="708"/>
      <c r="V1605" s="708"/>
      <c r="W1605" s="708"/>
      <c r="X1605" s="708"/>
      <c r="Y1605" s="708"/>
      <c r="Z1605" s="708"/>
      <c r="AA1605" s="708"/>
      <c r="AB1605" s="708"/>
      <c r="AC1605" s="708"/>
      <c r="AD1605" s="708"/>
      <c r="AE1605" s="708"/>
      <c r="AF1605" s="708"/>
      <c r="AG1605" s="708"/>
      <c r="AH1605" s="708"/>
      <c r="AI1605" s="708"/>
      <c r="AJ1605" s="708"/>
      <c r="AK1605" s="708"/>
      <c r="AL1605" s="708"/>
      <c r="AM1605" s="708"/>
      <c r="AN1605" s="708"/>
      <c r="AO1605" s="708"/>
      <c r="AP1605" s="708"/>
      <c r="AQ1605" s="708"/>
      <c r="AR1605" s="708"/>
      <c r="AS1605" s="708"/>
      <c r="AT1605" s="708"/>
      <c r="AU1605" s="708"/>
      <c r="AV1605" s="708"/>
      <c r="AW1605" s="708"/>
      <c r="AX1605" s="708"/>
      <c r="AY1605" s="708"/>
      <c r="AZ1605" s="708"/>
      <c r="BA1605" s="708"/>
      <c r="BB1605" s="708"/>
      <c r="BC1605" s="708"/>
      <c r="BD1605" s="708"/>
      <c r="BE1605" s="708"/>
      <c r="BF1605" s="708"/>
      <c r="BG1605" s="708"/>
      <c r="BH1605" s="708"/>
      <c r="BI1605" s="708"/>
      <c r="BJ1605" s="708"/>
      <c r="BK1605" s="708"/>
      <c r="BL1605" s="708"/>
      <c r="BM1605" s="708"/>
    </row>
    <row r="1606">
      <c r="A1606" s="704"/>
      <c r="B1606" s="708"/>
      <c r="C1606" s="765"/>
      <c r="D1606" s="708"/>
      <c r="E1606" s="708"/>
      <c r="F1606" s="708"/>
      <c r="G1606" s="708"/>
      <c r="H1606" s="708"/>
      <c r="I1606" s="708"/>
      <c r="J1606" s="708"/>
      <c r="K1606" s="708"/>
      <c r="L1606" s="708"/>
      <c r="M1606" s="708"/>
      <c r="N1606" s="708"/>
      <c r="O1606" s="708"/>
      <c r="P1606" s="708"/>
      <c r="Q1606" s="708"/>
      <c r="R1606" s="708"/>
      <c r="S1606" s="708"/>
      <c r="T1606" s="708"/>
      <c r="U1606" s="708"/>
      <c r="V1606" s="708"/>
      <c r="W1606" s="708"/>
      <c r="X1606" s="708"/>
      <c r="Y1606" s="708"/>
      <c r="Z1606" s="708"/>
      <c r="AA1606" s="708"/>
      <c r="AB1606" s="708"/>
      <c r="AC1606" s="708"/>
      <c r="AD1606" s="708"/>
      <c r="AE1606" s="708"/>
      <c r="AF1606" s="708"/>
      <c r="AG1606" s="708"/>
      <c r="AH1606" s="708"/>
      <c r="AI1606" s="708"/>
      <c r="AJ1606" s="708"/>
      <c r="AK1606" s="708"/>
      <c r="AL1606" s="708"/>
      <c r="AM1606" s="708"/>
      <c r="AN1606" s="708"/>
      <c r="AO1606" s="708"/>
      <c r="AP1606" s="708"/>
      <c r="AQ1606" s="708"/>
      <c r="AR1606" s="708"/>
      <c r="AS1606" s="708"/>
      <c r="AT1606" s="708"/>
      <c r="AU1606" s="708"/>
      <c r="AV1606" s="708"/>
      <c r="AW1606" s="708"/>
      <c r="AX1606" s="708"/>
      <c r="AY1606" s="708"/>
      <c r="AZ1606" s="708"/>
      <c r="BA1606" s="708"/>
      <c r="BB1606" s="708"/>
      <c r="BC1606" s="708"/>
      <c r="BD1606" s="708"/>
      <c r="BE1606" s="708"/>
      <c r="BF1606" s="708"/>
      <c r="BG1606" s="708"/>
      <c r="BH1606" s="708"/>
      <c r="BI1606" s="708"/>
      <c r="BJ1606" s="708"/>
      <c r="BK1606" s="708"/>
      <c r="BL1606" s="708"/>
      <c r="BM1606" s="708"/>
    </row>
    <row r="1607">
      <c r="A1607" s="704"/>
      <c r="B1607" s="708"/>
      <c r="C1607" s="765"/>
      <c r="D1607" s="708"/>
      <c r="E1607" s="708"/>
      <c r="F1607" s="708"/>
      <c r="G1607" s="708"/>
      <c r="H1607" s="708"/>
      <c r="I1607" s="708"/>
      <c r="J1607" s="708"/>
      <c r="K1607" s="708"/>
      <c r="L1607" s="708"/>
      <c r="M1607" s="708"/>
      <c r="N1607" s="708"/>
      <c r="O1607" s="708"/>
      <c r="P1607" s="708"/>
      <c r="Q1607" s="708"/>
      <c r="R1607" s="708"/>
      <c r="S1607" s="708"/>
      <c r="T1607" s="708"/>
      <c r="U1607" s="708"/>
      <c r="V1607" s="708"/>
      <c r="W1607" s="708"/>
      <c r="X1607" s="708"/>
      <c r="Y1607" s="708"/>
      <c r="Z1607" s="708"/>
      <c r="AA1607" s="708"/>
      <c r="AB1607" s="708"/>
      <c r="AC1607" s="708"/>
      <c r="AD1607" s="708"/>
      <c r="AE1607" s="708"/>
      <c r="AF1607" s="708"/>
      <c r="AG1607" s="708"/>
      <c r="AH1607" s="708"/>
      <c r="AI1607" s="708"/>
      <c r="AJ1607" s="708"/>
      <c r="AK1607" s="708"/>
      <c r="AL1607" s="708"/>
      <c r="AM1607" s="708"/>
      <c r="AN1607" s="708"/>
      <c r="AO1607" s="708"/>
      <c r="AP1607" s="708"/>
      <c r="AQ1607" s="708"/>
      <c r="AR1607" s="708"/>
      <c r="AS1607" s="708"/>
      <c r="AT1607" s="708"/>
      <c r="AU1607" s="708"/>
      <c r="AV1607" s="708"/>
      <c r="AW1607" s="708"/>
      <c r="AX1607" s="708"/>
      <c r="AY1607" s="708"/>
      <c r="AZ1607" s="708"/>
      <c r="BA1607" s="708"/>
      <c r="BB1607" s="708"/>
      <c r="BC1607" s="708"/>
      <c r="BD1607" s="708"/>
      <c r="BE1607" s="708"/>
      <c r="BF1607" s="708"/>
      <c r="BG1607" s="708"/>
      <c r="BH1607" s="708"/>
      <c r="BI1607" s="708"/>
      <c r="BJ1607" s="708"/>
      <c r="BK1607" s="708"/>
      <c r="BL1607" s="708"/>
      <c r="BM1607" s="708"/>
    </row>
    <row r="1608">
      <c r="A1608" s="704"/>
      <c r="B1608" s="708"/>
      <c r="C1608" s="765"/>
      <c r="D1608" s="708"/>
      <c r="E1608" s="708"/>
      <c r="F1608" s="708"/>
      <c r="G1608" s="708"/>
      <c r="H1608" s="708"/>
      <c r="I1608" s="708"/>
      <c r="J1608" s="708"/>
      <c r="K1608" s="708"/>
      <c r="L1608" s="708"/>
      <c r="M1608" s="708"/>
      <c r="N1608" s="708"/>
      <c r="O1608" s="708"/>
      <c r="P1608" s="708"/>
      <c r="Q1608" s="708"/>
      <c r="R1608" s="708"/>
      <c r="S1608" s="708"/>
      <c r="T1608" s="708"/>
      <c r="U1608" s="708"/>
      <c r="V1608" s="708"/>
      <c r="W1608" s="708"/>
      <c r="X1608" s="708"/>
      <c r="Y1608" s="708"/>
      <c r="Z1608" s="708"/>
      <c r="AA1608" s="708"/>
      <c r="AB1608" s="708"/>
      <c r="AC1608" s="708"/>
      <c r="AD1608" s="708"/>
      <c r="AE1608" s="708"/>
      <c r="AF1608" s="708"/>
      <c r="AG1608" s="708"/>
      <c r="AH1608" s="708"/>
      <c r="AI1608" s="708"/>
      <c r="AJ1608" s="708"/>
      <c r="AK1608" s="708"/>
      <c r="AL1608" s="708"/>
      <c r="AM1608" s="708"/>
      <c r="AN1608" s="708"/>
      <c r="AO1608" s="708"/>
      <c r="AP1608" s="708"/>
      <c r="AQ1608" s="708"/>
      <c r="AR1608" s="708"/>
      <c r="AS1608" s="708"/>
      <c r="AT1608" s="708"/>
      <c r="AU1608" s="708"/>
      <c r="AV1608" s="708"/>
      <c r="AW1608" s="708"/>
      <c r="AX1608" s="708"/>
      <c r="AY1608" s="708"/>
      <c r="AZ1608" s="708"/>
      <c r="BA1608" s="708"/>
      <c r="BB1608" s="708"/>
      <c r="BC1608" s="708"/>
      <c r="BD1608" s="708"/>
      <c r="BE1608" s="708"/>
      <c r="BF1608" s="708"/>
      <c r="BG1608" s="708"/>
      <c r="BH1608" s="708"/>
      <c r="BI1608" s="708"/>
      <c r="BJ1608" s="708"/>
      <c r="BK1608" s="708"/>
      <c r="BL1608" s="708"/>
      <c r="BM1608" s="708"/>
    </row>
    <row r="1609">
      <c r="A1609" s="704"/>
      <c r="B1609" s="708"/>
      <c r="C1609" s="765"/>
      <c r="D1609" s="708"/>
      <c r="E1609" s="708"/>
      <c r="F1609" s="708"/>
      <c r="G1609" s="708"/>
      <c r="H1609" s="708"/>
      <c r="I1609" s="708"/>
      <c r="J1609" s="708"/>
      <c r="K1609" s="708"/>
      <c r="L1609" s="708"/>
      <c r="M1609" s="708"/>
      <c r="N1609" s="708"/>
      <c r="O1609" s="708"/>
      <c r="P1609" s="708"/>
      <c r="Q1609" s="708"/>
      <c r="R1609" s="708"/>
      <c r="S1609" s="708"/>
      <c r="T1609" s="708"/>
      <c r="U1609" s="708"/>
      <c r="V1609" s="708"/>
      <c r="W1609" s="708"/>
      <c r="X1609" s="708"/>
      <c r="Y1609" s="708"/>
      <c r="Z1609" s="708"/>
      <c r="AA1609" s="708"/>
      <c r="AB1609" s="708"/>
      <c r="AC1609" s="708"/>
      <c r="AD1609" s="708"/>
      <c r="AE1609" s="708"/>
      <c r="AF1609" s="708"/>
      <c r="AG1609" s="708"/>
      <c r="AH1609" s="708"/>
      <c r="AI1609" s="708"/>
      <c r="AJ1609" s="708"/>
      <c r="AK1609" s="708"/>
      <c r="AL1609" s="708"/>
      <c r="AM1609" s="708"/>
      <c r="AN1609" s="708"/>
      <c r="AO1609" s="708"/>
      <c r="AP1609" s="708"/>
      <c r="AQ1609" s="708"/>
      <c r="AR1609" s="708"/>
      <c r="AS1609" s="708"/>
      <c r="AT1609" s="708"/>
      <c r="AU1609" s="708"/>
      <c r="AV1609" s="708"/>
      <c r="AW1609" s="708"/>
      <c r="AX1609" s="708"/>
      <c r="AY1609" s="708"/>
      <c r="AZ1609" s="708"/>
      <c r="BA1609" s="708"/>
      <c r="BB1609" s="708"/>
      <c r="BC1609" s="708"/>
      <c r="BD1609" s="708"/>
      <c r="BE1609" s="708"/>
      <c r="BF1609" s="708"/>
      <c r="BG1609" s="708"/>
      <c r="BH1609" s="708"/>
      <c r="BI1609" s="708"/>
      <c r="BJ1609" s="708"/>
      <c r="BK1609" s="708"/>
      <c r="BL1609" s="708"/>
      <c r="BM1609" s="708"/>
    </row>
    <row r="1610">
      <c r="A1610" s="704"/>
      <c r="B1610" s="708"/>
      <c r="C1610" s="765"/>
      <c r="D1610" s="708"/>
      <c r="E1610" s="708"/>
      <c r="F1610" s="708"/>
      <c r="G1610" s="708"/>
      <c r="H1610" s="708"/>
      <c r="I1610" s="708"/>
      <c r="J1610" s="708"/>
      <c r="K1610" s="708"/>
      <c r="L1610" s="708"/>
      <c r="M1610" s="708"/>
      <c r="N1610" s="708"/>
      <c r="O1610" s="708"/>
      <c r="P1610" s="708"/>
      <c r="Q1610" s="708"/>
      <c r="R1610" s="708"/>
      <c r="S1610" s="708"/>
      <c r="T1610" s="708"/>
      <c r="U1610" s="708"/>
      <c r="V1610" s="708"/>
      <c r="W1610" s="708"/>
      <c r="X1610" s="708"/>
      <c r="Y1610" s="708"/>
      <c r="Z1610" s="708"/>
      <c r="AA1610" s="708"/>
      <c r="AB1610" s="708"/>
      <c r="AC1610" s="708"/>
      <c r="AD1610" s="708"/>
      <c r="AE1610" s="708"/>
      <c r="AF1610" s="708"/>
      <c r="AG1610" s="708"/>
      <c r="AH1610" s="708"/>
      <c r="AI1610" s="708"/>
      <c r="AJ1610" s="708"/>
      <c r="AK1610" s="708"/>
      <c r="AL1610" s="708"/>
      <c r="AM1610" s="708"/>
      <c r="AN1610" s="708"/>
      <c r="AO1610" s="708"/>
      <c r="AP1610" s="708"/>
      <c r="AQ1610" s="708"/>
      <c r="AR1610" s="708"/>
      <c r="AS1610" s="708"/>
      <c r="AT1610" s="708"/>
      <c r="AU1610" s="708"/>
      <c r="AV1610" s="708"/>
      <c r="AW1610" s="708"/>
      <c r="AX1610" s="708"/>
      <c r="AY1610" s="708"/>
      <c r="AZ1610" s="708"/>
      <c r="BA1610" s="708"/>
      <c r="BB1610" s="708"/>
      <c r="BC1610" s="708"/>
      <c r="BD1610" s="708"/>
      <c r="BE1610" s="708"/>
      <c r="BF1610" s="708"/>
      <c r="BG1610" s="708"/>
      <c r="BH1610" s="708"/>
      <c r="BI1610" s="708"/>
      <c r="BJ1610" s="708"/>
      <c r="BK1610" s="708"/>
      <c r="BL1610" s="708"/>
      <c r="BM1610" s="708"/>
    </row>
    <row r="1611">
      <c r="A1611" s="704"/>
      <c r="B1611" s="708"/>
      <c r="C1611" s="765"/>
      <c r="D1611" s="708"/>
      <c r="E1611" s="708"/>
      <c r="F1611" s="708"/>
      <c r="G1611" s="708"/>
      <c r="H1611" s="708"/>
      <c r="I1611" s="708"/>
      <c r="J1611" s="708"/>
      <c r="K1611" s="708"/>
      <c r="L1611" s="708"/>
      <c r="M1611" s="708"/>
      <c r="N1611" s="708"/>
      <c r="O1611" s="708"/>
      <c r="P1611" s="708"/>
      <c r="Q1611" s="708"/>
      <c r="R1611" s="708"/>
      <c r="S1611" s="708"/>
      <c r="T1611" s="708"/>
      <c r="U1611" s="708"/>
      <c r="V1611" s="708"/>
      <c r="W1611" s="708"/>
      <c r="X1611" s="708"/>
      <c r="Y1611" s="708"/>
      <c r="Z1611" s="708"/>
      <c r="AA1611" s="708"/>
      <c r="AB1611" s="708"/>
      <c r="AC1611" s="708"/>
      <c r="AD1611" s="708"/>
      <c r="AE1611" s="708"/>
      <c r="AF1611" s="708"/>
      <c r="AG1611" s="708"/>
      <c r="AH1611" s="708"/>
      <c r="AI1611" s="708"/>
      <c r="AJ1611" s="708"/>
      <c r="AK1611" s="708"/>
      <c r="AL1611" s="708"/>
      <c r="AM1611" s="708"/>
      <c r="AN1611" s="708"/>
      <c r="AO1611" s="708"/>
      <c r="AP1611" s="708"/>
      <c r="AQ1611" s="708"/>
      <c r="AR1611" s="708"/>
      <c r="AS1611" s="708"/>
      <c r="AT1611" s="708"/>
      <c r="AU1611" s="708"/>
      <c r="AV1611" s="708"/>
      <c r="AW1611" s="708"/>
      <c r="AX1611" s="708"/>
      <c r="AY1611" s="708"/>
      <c r="AZ1611" s="708"/>
      <c r="BA1611" s="708"/>
      <c r="BB1611" s="708"/>
      <c r="BC1611" s="708"/>
      <c r="BD1611" s="708"/>
      <c r="BE1611" s="708"/>
      <c r="BF1611" s="708"/>
      <c r="BG1611" s="708"/>
      <c r="BH1611" s="708"/>
      <c r="BI1611" s="708"/>
      <c r="BJ1611" s="708"/>
      <c r="BK1611" s="708"/>
      <c r="BL1611" s="708"/>
      <c r="BM1611" s="708"/>
    </row>
    <row r="1612">
      <c r="A1612" s="704"/>
      <c r="B1612" s="708"/>
      <c r="C1612" s="765"/>
      <c r="D1612" s="708"/>
      <c r="E1612" s="708"/>
      <c r="F1612" s="708"/>
      <c r="G1612" s="708"/>
      <c r="H1612" s="708"/>
      <c r="I1612" s="708"/>
      <c r="J1612" s="708"/>
      <c r="K1612" s="708"/>
      <c r="L1612" s="708"/>
      <c r="M1612" s="708"/>
      <c r="N1612" s="708"/>
      <c r="O1612" s="708"/>
      <c r="P1612" s="708"/>
      <c r="Q1612" s="708"/>
      <c r="R1612" s="708"/>
      <c r="S1612" s="708"/>
      <c r="T1612" s="708"/>
      <c r="U1612" s="708"/>
      <c r="V1612" s="708"/>
      <c r="W1612" s="708"/>
      <c r="X1612" s="708"/>
      <c r="Y1612" s="708"/>
      <c r="Z1612" s="708"/>
      <c r="AA1612" s="708"/>
      <c r="AB1612" s="708"/>
      <c r="AC1612" s="708"/>
      <c r="AD1612" s="708"/>
      <c r="AE1612" s="708"/>
      <c r="AF1612" s="708"/>
      <c r="AG1612" s="708"/>
      <c r="AH1612" s="708"/>
      <c r="AI1612" s="708"/>
      <c r="AJ1612" s="708"/>
      <c r="AK1612" s="708"/>
      <c r="AL1612" s="708"/>
      <c r="AM1612" s="708"/>
      <c r="AN1612" s="708"/>
      <c r="AO1612" s="708"/>
      <c r="AP1612" s="708"/>
      <c r="AQ1612" s="708"/>
      <c r="AR1612" s="708"/>
      <c r="AS1612" s="708"/>
      <c r="AT1612" s="708"/>
      <c r="AU1612" s="708"/>
      <c r="AV1612" s="708"/>
      <c r="AW1612" s="708"/>
      <c r="AX1612" s="708"/>
      <c r="AY1612" s="708"/>
      <c r="AZ1612" s="708"/>
      <c r="BA1612" s="708"/>
      <c r="BB1612" s="708"/>
      <c r="BC1612" s="708"/>
      <c r="BD1612" s="708"/>
      <c r="BE1612" s="708"/>
      <c r="BF1612" s="708"/>
      <c r="BG1612" s="708"/>
      <c r="BH1612" s="708"/>
      <c r="BI1612" s="708"/>
      <c r="BJ1612" s="708"/>
      <c r="BK1612" s="708"/>
      <c r="BL1612" s="708"/>
      <c r="BM1612" s="708"/>
    </row>
    <row r="1613">
      <c r="A1613" s="704"/>
      <c r="B1613" s="708"/>
      <c r="C1613" s="765"/>
      <c r="D1613" s="708"/>
      <c r="E1613" s="708"/>
      <c r="F1613" s="708"/>
      <c r="G1613" s="708"/>
      <c r="H1613" s="708"/>
      <c r="I1613" s="708"/>
      <c r="J1613" s="708"/>
      <c r="K1613" s="708"/>
      <c r="L1613" s="708"/>
      <c r="M1613" s="708"/>
      <c r="N1613" s="708"/>
      <c r="O1613" s="708"/>
      <c r="P1613" s="708"/>
      <c r="Q1613" s="708"/>
      <c r="R1613" s="708"/>
      <c r="S1613" s="708"/>
      <c r="T1613" s="708"/>
      <c r="U1613" s="708"/>
      <c r="V1613" s="708"/>
      <c r="W1613" s="708"/>
      <c r="X1613" s="708"/>
      <c r="Y1613" s="708"/>
      <c r="Z1613" s="708"/>
      <c r="AA1613" s="708"/>
      <c r="AB1613" s="708"/>
      <c r="AC1613" s="708"/>
      <c r="AD1613" s="708"/>
      <c r="AE1613" s="708"/>
      <c r="AF1613" s="708"/>
      <c r="AG1613" s="708"/>
      <c r="AH1613" s="708"/>
      <c r="AI1613" s="708"/>
      <c r="AJ1613" s="708"/>
      <c r="AK1613" s="708"/>
      <c r="AL1613" s="708"/>
      <c r="AM1613" s="708"/>
      <c r="AN1613" s="708"/>
      <c r="AO1613" s="708"/>
      <c r="AP1613" s="708"/>
      <c r="AQ1613" s="708"/>
      <c r="AR1613" s="708"/>
      <c r="AS1613" s="708"/>
      <c r="AT1613" s="708"/>
      <c r="AU1613" s="708"/>
      <c r="AV1613" s="708"/>
      <c r="AW1613" s="708"/>
      <c r="AX1613" s="708"/>
      <c r="AY1613" s="708"/>
      <c r="AZ1613" s="708"/>
      <c r="BA1613" s="708"/>
      <c r="BB1613" s="708"/>
      <c r="BC1613" s="708"/>
      <c r="BD1613" s="708"/>
      <c r="BE1613" s="708"/>
      <c r="BF1613" s="708"/>
      <c r="BG1613" s="708"/>
      <c r="BH1613" s="708"/>
      <c r="BI1613" s="708"/>
      <c r="BJ1613" s="708"/>
      <c r="BK1613" s="708"/>
      <c r="BL1613" s="708"/>
      <c r="BM1613" s="708"/>
    </row>
    <row r="1614">
      <c r="A1614" s="704"/>
      <c r="B1614" s="708"/>
      <c r="C1614" s="765"/>
      <c r="D1614" s="708"/>
      <c r="E1614" s="708"/>
      <c r="F1614" s="708"/>
      <c r="G1614" s="708"/>
      <c r="H1614" s="708"/>
      <c r="I1614" s="708"/>
      <c r="J1614" s="708"/>
      <c r="K1614" s="708"/>
      <c r="L1614" s="708"/>
      <c r="M1614" s="708"/>
      <c r="N1614" s="708"/>
      <c r="O1614" s="708"/>
      <c r="P1614" s="708"/>
      <c r="Q1614" s="708"/>
      <c r="R1614" s="708"/>
      <c r="S1614" s="708"/>
      <c r="T1614" s="708"/>
      <c r="U1614" s="708"/>
      <c r="V1614" s="708"/>
      <c r="W1614" s="708"/>
      <c r="X1614" s="708"/>
      <c r="Y1614" s="708"/>
      <c r="Z1614" s="708"/>
      <c r="AA1614" s="708"/>
      <c r="AB1614" s="708"/>
      <c r="AC1614" s="708"/>
      <c r="AD1614" s="708"/>
      <c r="AE1614" s="708"/>
      <c r="AF1614" s="708"/>
      <c r="AG1614" s="708"/>
      <c r="AH1614" s="708"/>
      <c r="AI1614" s="708"/>
      <c r="AJ1614" s="708"/>
      <c r="AK1614" s="708"/>
      <c r="AL1614" s="708"/>
      <c r="AM1614" s="708"/>
      <c r="AN1614" s="708"/>
      <c r="AO1614" s="708"/>
      <c r="AP1614" s="708"/>
      <c r="AQ1614" s="708"/>
      <c r="AR1614" s="708"/>
      <c r="AS1614" s="708"/>
      <c r="AT1614" s="708"/>
      <c r="AU1614" s="708"/>
      <c r="AV1614" s="708"/>
      <c r="AW1614" s="708"/>
      <c r="AX1614" s="708"/>
      <c r="AY1614" s="708"/>
      <c r="AZ1614" s="708"/>
      <c r="BA1614" s="708"/>
      <c r="BB1614" s="708"/>
      <c r="BC1614" s="708"/>
      <c r="BD1614" s="708"/>
      <c r="BE1614" s="708"/>
      <c r="BF1614" s="708"/>
      <c r="BG1614" s="708"/>
      <c r="BH1614" s="708"/>
      <c r="BI1614" s="708"/>
      <c r="BJ1614" s="708"/>
      <c r="BK1614" s="708"/>
      <c r="BL1614" s="708"/>
      <c r="BM1614" s="708"/>
    </row>
    <row r="1615">
      <c r="A1615" s="704"/>
      <c r="B1615" s="708"/>
      <c r="C1615" s="765"/>
      <c r="D1615" s="708"/>
      <c r="E1615" s="708"/>
      <c r="F1615" s="708"/>
      <c r="G1615" s="708"/>
      <c r="H1615" s="708"/>
      <c r="I1615" s="708"/>
      <c r="J1615" s="708"/>
      <c r="K1615" s="708"/>
      <c r="L1615" s="708"/>
      <c r="M1615" s="708"/>
      <c r="N1615" s="708"/>
      <c r="O1615" s="708"/>
      <c r="P1615" s="708"/>
      <c r="Q1615" s="708"/>
      <c r="R1615" s="708"/>
      <c r="S1615" s="708"/>
      <c r="T1615" s="708"/>
      <c r="U1615" s="708"/>
      <c r="V1615" s="708"/>
      <c r="W1615" s="708"/>
      <c r="X1615" s="708"/>
      <c r="Y1615" s="708"/>
      <c r="Z1615" s="708"/>
      <c r="AA1615" s="708"/>
      <c r="AB1615" s="708"/>
      <c r="AC1615" s="708"/>
      <c r="AD1615" s="708"/>
      <c r="AE1615" s="708"/>
      <c r="AF1615" s="708"/>
      <c r="AG1615" s="708"/>
      <c r="AH1615" s="708"/>
      <c r="AI1615" s="708"/>
      <c r="AJ1615" s="708"/>
      <c r="AK1615" s="708"/>
      <c r="AL1615" s="708"/>
      <c r="AM1615" s="708"/>
      <c r="AN1615" s="708"/>
      <c r="AO1615" s="708"/>
      <c r="AP1615" s="708"/>
      <c r="AQ1615" s="708"/>
      <c r="AR1615" s="708"/>
      <c r="AS1615" s="708"/>
      <c r="AT1615" s="708"/>
      <c r="AU1615" s="708"/>
      <c r="AV1615" s="708"/>
      <c r="AW1615" s="708"/>
      <c r="AX1615" s="708"/>
      <c r="AY1615" s="708"/>
      <c r="AZ1615" s="708"/>
      <c r="BA1615" s="708"/>
      <c r="BB1615" s="708"/>
      <c r="BC1615" s="708"/>
      <c r="BD1615" s="708"/>
      <c r="BE1615" s="708"/>
      <c r="BF1615" s="708"/>
      <c r="BG1615" s="708"/>
      <c r="BH1615" s="708"/>
      <c r="BI1615" s="708"/>
      <c r="BJ1615" s="708"/>
      <c r="BK1615" s="708"/>
      <c r="BL1615" s="708"/>
      <c r="BM1615" s="708"/>
    </row>
    <row r="1616">
      <c r="A1616" s="704"/>
      <c r="B1616" s="708"/>
      <c r="C1616" s="765"/>
      <c r="D1616" s="708"/>
      <c r="E1616" s="708"/>
      <c r="F1616" s="708"/>
      <c r="G1616" s="708"/>
      <c r="H1616" s="708"/>
      <c r="I1616" s="708"/>
      <c r="J1616" s="708"/>
      <c r="K1616" s="708"/>
      <c r="L1616" s="708"/>
      <c r="M1616" s="708"/>
      <c r="N1616" s="708"/>
      <c r="O1616" s="708"/>
      <c r="P1616" s="708"/>
      <c r="Q1616" s="708"/>
      <c r="R1616" s="708"/>
      <c r="S1616" s="708"/>
      <c r="T1616" s="708"/>
      <c r="U1616" s="708"/>
      <c r="V1616" s="708"/>
      <c r="W1616" s="708"/>
      <c r="X1616" s="708"/>
      <c r="Y1616" s="708"/>
      <c r="Z1616" s="708"/>
      <c r="AA1616" s="708"/>
      <c r="AB1616" s="708"/>
      <c r="AC1616" s="708"/>
      <c r="AD1616" s="708"/>
      <c r="AE1616" s="708"/>
      <c r="AF1616" s="708"/>
      <c r="AG1616" s="708"/>
      <c r="AH1616" s="708"/>
      <c r="AI1616" s="708"/>
      <c r="AJ1616" s="708"/>
      <c r="AK1616" s="708"/>
      <c r="AL1616" s="708"/>
      <c r="AM1616" s="708"/>
      <c r="AN1616" s="708"/>
      <c r="AO1616" s="708"/>
      <c r="AP1616" s="708"/>
      <c r="AQ1616" s="708"/>
      <c r="AR1616" s="708"/>
      <c r="AS1616" s="708"/>
      <c r="AT1616" s="708"/>
      <c r="AU1616" s="708"/>
      <c r="AV1616" s="708"/>
      <c r="AW1616" s="708"/>
      <c r="AX1616" s="708"/>
      <c r="AY1616" s="708"/>
      <c r="AZ1616" s="708"/>
      <c r="BA1616" s="708"/>
      <c r="BB1616" s="708"/>
      <c r="BC1616" s="708"/>
      <c r="BD1616" s="708"/>
      <c r="BE1616" s="708"/>
      <c r="BF1616" s="708"/>
      <c r="BG1616" s="708"/>
      <c r="BH1616" s="708"/>
      <c r="BI1616" s="708"/>
      <c r="BJ1616" s="708"/>
      <c r="BK1616" s="708"/>
      <c r="BL1616" s="708"/>
      <c r="BM1616" s="708"/>
    </row>
    <row r="1617">
      <c r="A1617" s="704"/>
      <c r="B1617" s="708"/>
      <c r="C1617" s="765"/>
      <c r="D1617" s="708"/>
      <c r="E1617" s="708"/>
      <c r="F1617" s="708"/>
      <c r="G1617" s="708"/>
      <c r="H1617" s="708"/>
      <c r="I1617" s="708"/>
      <c r="J1617" s="708"/>
      <c r="K1617" s="708"/>
      <c r="L1617" s="708"/>
      <c r="M1617" s="708"/>
      <c r="N1617" s="708"/>
      <c r="O1617" s="708"/>
      <c r="P1617" s="708"/>
      <c r="Q1617" s="708"/>
      <c r="R1617" s="708"/>
      <c r="S1617" s="708"/>
      <c r="T1617" s="708"/>
      <c r="U1617" s="708"/>
      <c r="V1617" s="708"/>
      <c r="W1617" s="708"/>
      <c r="X1617" s="708"/>
      <c r="Y1617" s="708"/>
      <c r="Z1617" s="708"/>
      <c r="AA1617" s="708"/>
      <c r="AB1617" s="708"/>
      <c r="AC1617" s="708"/>
      <c r="AD1617" s="708"/>
      <c r="AE1617" s="708"/>
      <c r="AF1617" s="708"/>
      <c r="AG1617" s="708"/>
      <c r="AH1617" s="708"/>
      <c r="AI1617" s="708"/>
      <c r="AJ1617" s="708"/>
      <c r="AK1617" s="708"/>
      <c r="AL1617" s="708"/>
      <c r="AM1617" s="708"/>
      <c r="AN1617" s="708"/>
      <c r="AO1617" s="708"/>
      <c r="AP1617" s="708"/>
      <c r="AQ1617" s="708"/>
      <c r="AR1617" s="708"/>
      <c r="AS1617" s="708"/>
      <c r="AT1617" s="708"/>
      <c r="AU1617" s="708"/>
      <c r="AV1617" s="708"/>
      <c r="AW1617" s="708"/>
      <c r="AX1617" s="708"/>
      <c r="AY1617" s="708"/>
      <c r="AZ1617" s="708"/>
      <c r="BA1617" s="708"/>
      <c r="BB1617" s="708"/>
      <c r="BC1617" s="708"/>
      <c r="BD1617" s="708"/>
      <c r="BE1617" s="708"/>
      <c r="BF1617" s="708"/>
      <c r="BG1617" s="708"/>
      <c r="BH1617" s="708"/>
      <c r="BI1617" s="708"/>
      <c r="BJ1617" s="708"/>
      <c r="BK1617" s="708"/>
      <c r="BL1617" s="708"/>
      <c r="BM1617" s="708"/>
    </row>
    <row r="1618">
      <c r="A1618" s="704"/>
      <c r="B1618" s="708"/>
      <c r="C1618" s="765"/>
      <c r="D1618" s="708"/>
      <c r="E1618" s="708"/>
      <c r="F1618" s="708"/>
      <c r="G1618" s="708"/>
      <c r="H1618" s="708"/>
      <c r="I1618" s="708"/>
      <c r="J1618" s="708"/>
      <c r="K1618" s="708"/>
      <c r="L1618" s="708"/>
      <c r="M1618" s="708"/>
      <c r="N1618" s="708"/>
      <c r="O1618" s="708"/>
      <c r="P1618" s="708"/>
      <c r="Q1618" s="708"/>
      <c r="R1618" s="708"/>
      <c r="S1618" s="708"/>
      <c r="T1618" s="708"/>
      <c r="U1618" s="708"/>
      <c r="V1618" s="708"/>
      <c r="W1618" s="708"/>
      <c r="X1618" s="708"/>
      <c r="Y1618" s="708"/>
      <c r="Z1618" s="708"/>
      <c r="AA1618" s="708"/>
      <c r="AB1618" s="708"/>
      <c r="AC1618" s="708"/>
      <c r="AD1618" s="708"/>
      <c r="AE1618" s="708"/>
      <c r="AF1618" s="708"/>
      <c r="AG1618" s="708"/>
      <c r="AH1618" s="708"/>
      <c r="AI1618" s="708"/>
      <c r="AJ1618" s="708"/>
      <c r="AK1618" s="708"/>
      <c r="AL1618" s="708"/>
      <c r="AM1618" s="708"/>
      <c r="AN1618" s="708"/>
      <c r="AO1618" s="708"/>
      <c r="AP1618" s="708"/>
      <c r="AQ1618" s="708"/>
      <c r="AR1618" s="708"/>
      <c r="AS1618" s="708"/>
      <c r="AT1618" s="708"/>
      <c r="AU1618" s="708"/>
      <c r="AV1618" s="708"/>
      <c r="AW1618" s="708"/>
      <c r="AX1618" s="708"/>
      <c r="AY1618" s="708"/>
      <c r="AZ1618" s="708"/>
      <c r="BA1618" s="708"/>
      <c r="BB1618" s="708"/>
      <c r="BC1618" s="708"/>
      <c r="BD1618" s="708"/>
      <c r="BE1618" s="708"/>
      <c r="BF1618" s="708"/>
      <c r="BG1618" s="708"/>
      <c r="BH1618" s="708"/>
      <c r="BI1618" s="708"/>
      <c r="BJ1618" s="708"/>
      <c r="BK1618" s="708"/>
      <c r="BL1618" s="708"/>
      <c r="BM1618" s="708"/>
    </row>
    <row r="1619">
      <c r="A1619" s="704"/>
      <c r="B1619" s="708"/>
      <c r="C1619" s="765"/>
      <c r="D1619" s="708"/>
      <c r="E1619" s="708"/>
      <c r="F1619" s="708"/>
      <c r="G1619" s="708"/>
      <c r="H1619" s="708"/>
      <c r="I1619" s="708"/>
      <c r="J1619" s="708"/>
      <c r="K1619" s="708"/>
      <c r="L1619" s="708"/>
      <c r="M1619" s="708"/>
      <c r="N1619" s="708"/>
      <c r="O1619" s="708"/>
      <c r="P1619" s="708"/>
      <c r="Q1619" s="708"/>
      <c r="R1619" s="708"/>
      <c r="S1619" s="708"/>
      <c r="T1619" s="708"/>
      <c r="U1619" s="708"/>
      <c r="V1619" s="708"/>
      <c r="W1619" s="708"/>
      <c r="X1619" s="708"/>
      <c r="Y1619" s="708"/>
      <c r="Z1619" s="708"/>
      <c r="AA1619" s="708"/>
      <c r="AB1619" s="708"/>
      <c r="AC1619" s="708"/>
      <c r="AD1619" s="708"/>
      <c r="AE1619" s="708"/>
      <c r="AF1619" s="708"/>
      <c r="AG1619" s="708"/>
      <c r="AH1619" s="708"/>
      <c r="AI1619" s="708"/>
      <c r="AJ1619" s="708"/>
      <c r="AK1619" s="708"/>
      <c r="AL1619" s="708"/>
      <c r="AM1619" s="708"/>
      <c r="AN1619" s="708"/>
      <c r="AO1619" s="708"/>
      <c r="AP1619" s="708"/>
      <c r="AQ1619" s="708"/>
      <c r="AR1619" s="708"/>
      <c r="AS1619" s="708"/>
      <c r="AT1619" s="708"/>
      <c r="AU1619" s="708"/>
      <c r="AV1619" s="708"/>
      <c r="AW1619" s="708"/>
      <c r="AX1619" s="708"/>
      <c r="AY1619" s="708"/>
      <c r="AZ1619" s="708"/>
      <c r="BA1619" s="708"/>
      <c r="BB1619" s="708"/>
      <c r="BC1619" s="708"/>
      <c r="BD1619" s="708"/>
      <c r="BE1619" s="708"/>
      <c r="BF1619" s="708"/>
      <c r="BG1619" s="708"/>
      <c r="BH1619" s="708"/>
      <c r="BI1619" s="708"/>
      <c r="BJ1619" s="708"/>
      <c r="BK1619" s="708"/>
      <c r="BL1619" s="708"/>
      <c r="BM1619" s="708"/>
    </row>
    <row r="1620">
      <c r="A1620" s="704"/>
      <c r="B1620" s="708"/>
      <c r="C1620" s="765"/>
      <c r="D1620" s="708"/>
      <c r="E1620" s="708"/>
      <c r="F1620" s="708"/>
      <c r="G1620" s="708"/>
      <c r="H1620" s="708"/>
      <c r="I1620" s="708"/>
      <c r="J1620" s="708"/>
      <c r="K1620" s="708"/>
      <c r="L1620" s="708"/>
      <c r="M1620" s="708"/>
      <c r="N1620" s="708"/>
      <c r="O1620" s="708"/>
      <c r="P1620" s="708"/>
      <c r="Q1620" s="708"/>
      <c r="R1620" s="708"/>
      <c r="S1620" s="708"/>
      <c r="T1620" s="708"/>
      <c r="U1620" s="708"/>
      <c r="V1620" s="708"/>
      <c r="W1620" s="708"/>
      <c r="X1620" s="708"/>
      <c r="Y1620" s="708"/>
      <c r="Z1620" s="708"/>
      <c r="AA1620" s="708"/>
      <c r="AB1620" s="708"/>
      <c r="AC1620" s="708"/>
      <c r="AD1620" s="708"/>
      <c r="AE1620" s="708"/>
      <c r="AF1620" s="708"/>
      <c r="AG1620" s="708"/>
      <c r="AH1620" s="708"/>
      <c r="AI1620" s="708"/>
      <c r="AJ1620" s="708"/>
      <c r="AK1620" s="708"/>
      <c r="AL1620" s="708"/>
      <c r="AM1620" s="708"/>
      <c r="AN1620" s="708"/>
      <c r="AO1620" s="708"/>
      <c r="AP1620" s="708"/>
      <c r="AQ1620" s="708"/>
      <c r="AR1620" s="708"/>
      <c r="AS1620" s="708"/>
      <c r="AT1620" s="708"/>
      <c r="AU1620" s="708"/>
      <c r="AV1620" s="708"/>
      <c r="AW1620" s="708"/>
      <c r="AX1620" s="708"/>
      <c r="AY1620" s="708"/>
      <c r="AZ1620" s="708"/>
      <c r="BA1620" s="708"/>
      <c r="BB1620" s="708"/>
      <c r="BC1620" s="708"/>
      <c r="BD1620" s="708"/>
      <c r="BE1620" s="708"/>
      <c r="BF1620" s="708"/>
      <c r="BG1620" s="708"/>
      <c r="BH1620" s="708"/>
      <c r="BI1620" s="708"/>
      <c r="BJ1620" s="708"/>
      <c r="BK1620" s="708"/>
      <c r="BL1620" s="708"/>
      <c r="BM1620" s="708"/>
    </row>
    <row r="1621">
      <c r="A1621" s="704"/>
      <c r="B1621" s="708"/>
      <c r="C1621" s="765"/>
      <c r="D1621" s="708"/>
      <c r="E1621" s="708"/>
      <c r="F1621" s="708"/>
      <c r="G1621" s="708"/>
      <c r="H1621" s="708"/>
      <c r="I1621" s="708"/>
      <c r="J1621" s="708"/>
      <c r="K1621" s="708"/>
      <c r="L1621" s="708"/>
      <c r="M1621" s="708"/>
      <c r="N1621" s="708"/>
      <c r="O1621" s="708"/>
      <c r="P1621" s="708"/>
      <c r="Q1621" s="708"/>
      <c r="R1621" s="708"/>
      <c r="S1621" s="708"/>
      <c r="T1621" s="708"/>
      <c r="U1621" s="708"/>
      <c r="V1621" s="708"/>
      <c r="W1621" s="708"/>
      <c r="X1621" s="708"/>
      <c r="Y1621" s="708"/>
      <c r="Z1621" s="708"/>
      <c r="AA1621" s="708"/>
      <c r="AB1621" s="708"/>
      <c r="AC1621" s="708"/>
      <c r="AD1621" s="708"/>
      <c r="AE1621" s="708"/>
      <c r="AF1621" s="708"/>
      <c r="AG1621" s="708"/>
      <c r="AH1621" s="708"/>
      <c r="AI1621" s="708"/>
      <c r="AJ1621" s="708"/>
      <c r="AK1621" s="708"/>
      <c r="AL1621" s="708"/>
      <c r="AM1621" s="708"/>
      <c r="AN1621" s="708"/>
      <c r="AO1621" s="708"/>
      <c r="AP1621" s="708"/>
      <c r="AQ1621" s="708"/>
      <c r="AR1621" s="708"/>
      <c r="AS1621" s="708"/>
      <c r="AT1621" s="708"/>
      <c r="AU1621" s="708"/>
      <c r="AV1621" s="708"/>
      <c r="AW1621" s="708"/>
      <c r="AX1621" s="708"/>
      <c r="AY1621" s="708"/>
      <c r="AZ1621" s="708"/>
      <c r="BA1621" s="708"/>
      <c r="BB1621" s="708"/>
      <c r="BC1621" s="708"/>
      <c r="BD1621" s="708"/>
      <c r="BE1621" s="708"/>
      <c r="BF1621" s="708"/>
      <c r="BG1621" s="708"/>
      <c r="BH1621" s="708"/>
      <c r="BI1621" s="708"/>
      <c r="BJ1621" s="708"/>
      <c r="BK1621" s="708"/>
      <c r="BL1621" s="708"/>
      <c r="BM1621" s="708"/>
    </row>
    <row r="1622">
      <c r="A1622" s="704"/>
      <c r="B1622" s="708"/>
      <c r="C1622" s="765"/>
      <c r="D1622" s="708"/>
      <c r="E1622" s="708"/>
      <c r="F1622" s="708"/>
      <c r="G1622" s="708"/>
      <c r="H1622" s="708"/>
      <c r="I1622" s="708"/>
      <c r="J1622" s="708"/>
      <c r="K1622" s="708"/>
      <c r="L1622" s="708"/>
      <c r="M1622" s="708"/>
      <c r="N1622" s="708"/>
      <c r="O1622" s="708"/>
      <c r="P1622" s="708"/>
      <c r="Q1622" s="708"/>
      <c r="R1622" s="708"/>
      <c r="S1622" s="708"/>
      <c r="T1622" s="708"/>
      <c r="U1622" s="708"/>
      <c r="V1622" s="708"/>
      <c r="W1622" s="708"/>
      <c r="X1622" s="708"/>
      <c r="Y1622" s="708"/>
      <c r="Z1622" s="708"/>
      <c r="AA1622" s="708"/>
      <c r="AB1622" s="708"/>
      <c r="AC1622" s="708"/>
      <c r="AD1622" s="708"/>
      <c r="AE1622" s="708"/>
      <c r="AF1622" s="708"/>
      <c r="AG1622" s="708"/>
      <c r="AH1622" s="708"/>
      <c r="AI1622" s="708"/>
      <c r="AJ1622" s="708"/>
      <c r="AK1622" s="708"/>
      <c r="AL1622" s="708"/>
      <c r="AM1622" s="708"/>
      <c r="AN1622" s="708"/>
      <c r="AO1622" s="708"/>
      <c r="AP1622" s="708"/>
      <c r="AQ1622" s="708"/>
      <c r="AR1622" s="708"/>
      <c r="AS1622" s="708"/>
      <c r="AT1622" s="708"/>
      <c r="AU1622" s="708"/>
      <c r="AV1622" s="708"/>
      <c r="AW1622" s="708"/>
      <c r="AX1622" s="708"/>
      <c r="AY1622" s="708"/>
      <c r="AZ1622" s="708"/>
      <c r="BA1622" s="708"/>
      <c r="BB1622" s="708"/>
      <c r="BC1622" s="708"/>
      <c r="BD1622" s="708"/>
      <c r="BE1622" s="708"/>
      <c r="BF1622" s="708"/>
      <c r="BG1622" s="708"/>
      <c r="BH1622" s="708"/>
      <c r="BI1622" s="708"/>
      <c r="BJ1622" s="708"/>
      <c r="BK1622" s="708"/>
      <c r="BL1622" s="708"/>
      <c r="BM1622" s="708"/>
    </row>
    <row r="1623">
      <c r="A1623" s="704"/>
      <c r="B1623" s="708"/>
      <c r="C1623" s="765"/>
      <c r="D1623" s="708"/>
      <c r="E1623" s="708"/>
      <c r="F1623" s="708"/>
      <c r="G1623" s="708"/>
      <c r="H1623" s="708"/>
      <c r="I1623" s="708"/>
      <c r="J1623" s="708"/>
      <c r="K1623" s="708"/>
      <c r="L1623" s="708"/>
      <c r="M1623" s="708"/>
      <c r="N1623" s="708"/>
      <c r="O1623" s="708"/>
      <c r="P1623" s="708"/>
      <c r="Q1623" s="708"/>
      <c r="R1623" s="708"/>
      <c r="S1623" s="708"/>
      <c r="T1623" s="708"/>
      <c r="U1623" s="708"/>
      <c r="V1623" s="708"/>
      <c r="W1623" s="708"/>
      <c r="X1623" s="708"/>
      <c r="Y1623" s="708"/>
      <c r="Z1623" s="708"/>
      <c r="AA1623" s="708"/>
      <c r="AB1623" s="708"/>
      <c r="AC1623" s="708"/>
      <c r="AD1623" s="708"/>
      <c r="AE1623" s="708"/>
      <c r="AF1623" s="708"/>
      <c r="AG1623" s="708"/>
      <c r="AH1623" s="708"/>
      <c r="AI1623" s="708"/>
      <c r="AJ1623" s="708"/>
      <c r="AK1623" s="708"/>
      <c r="AL1623" s="708"/>
      <c r="AM1623" s="708"/>
      <c r="AN1623" s="708"/>
      <c r="AO1623" s="708"/>
      <c r="AP1623" s="708"/>
      <c r="AQ1623" s="708"/>
      <c r="AR1623" s="708"/>
      <c r="AS1623" s="708"/>
      <c r="AT1623" s="708"/>
      <c r="AU1623" s="708"/>
      <c r="AV1623" s="708"/>
      <c r="AW1623" s="708"/>
      <c r="AX1623" s="708"/>
      <c r="AY1623" s="708"/>
      <c r="AZ1623" s="708"/>
      <c r="BA1623" s="708"/>
      <c r="BB1623" s="708"/>
      <c r="BC1623" s="708"/>
      <c r="BD1623" s="708"/>
      <c r="BE1623" s="708"/>
      <c r="BF1623" s="708"/>
      <c r="BG1623" s="708"/>
      <c r="BH1623" s="708"/>
      <c r="BI1623" s="708"/>
      <c r="BJ1623" s="708"/>
      <c r="BK1623" s="708"/>
      <c r="BL1623" s="708"/>
      <c r="BM1623" s="708"/>
    </row>
    <row r="1624">
      <c r="A1624" s="704"/>
      <c r="B1624" s="708"/>
      <c r="C1624" s="765"/>
      <c r="D1624" s="708"/>
      <c r="E1624" s="708"/>
      <c r="F1624" s="708"/>
      <c r="G1624" s="708"/>
      <c r="H1624" s="708"/>
      <c r="I1624" s="708"/>
      <c r="J1624" s="708"/>
      <c r="K1624" s="708"/>
      <c r="L1624" s="708"/>
      <c r="M1624" s="708"/>
      <c r="N1624" s="708"/>
      <c r="O1624" s="708"/>
      <c r="P1624" s="708"/>
      <c r="Q1624" s="708"/>
      <c r="R1624" s="708"/>
      <c r="S1624" s="708"/>
      <c r="T1624" s="708"/>
      <c r="U1624" s="708"/>
      <c r="V1624" s="708"/>
      <c r="W1624" s="708"/>
      <c r="X1624" s="708"/>
      <c r="Y1624" s="708"/>
      <c r="Z1624" s="708"/>
      <c r="AA1624" s="708"/>
      <c r="AB1624" s="708"/>
      <c r="AC1624" s="708"/>
      <c r="AD1624" s="708"/>
      <c r="AE1624" s="708"/>
      <c r="AF1624" s="708"/>
      <c r="AG1624" s="708"/>
      <c r="AH1624" s="708"/>
      <c r="AI1624" s="708"/>
      <c r="AJ1624" s="708"/>
      <c r="AK1624" s="708"/>
      <c r="AL1624" s="708"/>
      <c r="AM1624" s="708"/>
      <c r="AN1624" s="708"/>
      <c r="AO1624" s="708"/>
      <c r="AP1624" s="708"/>
      <c r="AQ1624" s="708"/>
      <c r="AR1624" s="708"/>
      <c r="AS1624" s="708"/>
      <c r="AT1624" s="708"/>
      <c r="AU1624" s="708"/>
      <c r="AV1624" s="708"/>
      <c r="AW1624" s="708"/>
      <c r="AX1624" s="708"/>
      <c r="AY1624" s="708"/>
      <c r="AZ1624" s="708"/>
      <c r="BA1624" s="708"/>
      <c r="BB1624" s="708"/>
      <c r="BC1624" s="708"/>
      <c r="BD1624" s="708"/>
      <c r="BE1624" s="708"/>
      <c r="BF1624" s="708"/>
      <c r="BG1624" s="708"/>
      <c r="BH1624" s="708"/>
      <c r="BI1624" s="708"/>
      <c r="BJ1624" s="708"/>
      <c r="BK1624" s="708"/>
      <c r="BL1624" s="708"/>
      <c r="BM1624" s="708"/>
    </row>
    <row r="1625">
      <c r="A1625" s="704"/>
      <c r="B1625" s="708"/>
      <c r="C1625" s="765"/>
      <c r="D1625" s="708"/>
      <c r="E1625" s="708"/>
      <c r="F1625" s="708"/>
      <c r="G1625" s="708"/>
      <c r="H1625" s="708"/>
      <c r="I1625" s="708"/>
      <c r="J1625" s="708"/>
      <c r="K1625" s="708"/>
      <c r="L1625" s="708"/>
      <c r="M1625" s="708"/>
      <c r="N1625" s="708"/>
      <c r="O1625" s="708"/>
      <c r="P1625" s="708"/>
      <c r="Q1625" s="708"/>
      <c r="R1625" s="708"/>
      <c r="S1625" s="708"/>
      <c r="T1625" s="708"/>
      <c r="U1625" s="708"/>
      <c r="V1625" s="708"/>
      <c r="W1625" s="708"/>
      <c r="X1625" s="708"/>
      <c r="Y1625" s="708"/>
      <c r="Z1625" s="708"/>
      <c r="AA1625" s="708"/>
      <c r="AB1625" s="708"/>
      <c r="AC1625" s="708"/>
      <c r="AD1625" s="708"/>
      <c r="AE1625" s="708"/>
      <c r="AF1625" s="708"/>
      <c r="AG1625" s="708"/>
      <c r="AH1625" s="708"/>
      <c r="AI1625" s="708"/>
      <c r="AJ1625" s="708"/>
      <c r="AK1625" s="708"/>
      <c r="AL1625" s="708"/>
      <c r="AM1625" s="708"/>
      <c r="AN1625" s="708"/>
      <c r="AO1625" s="708"/>
      <c r="AP1625" s="708"/>
      <c r="AQ1625" s="708"/>
      <c r="AR1625" s="708"/>
      <c r="AS1625" s="708"/>
      <c r="AT1625" s="708"/>
      <c r="AU1625" s="708"/>
      <c r="AV1625" s="708"/>
      <c r="AW1625" s="708"/>
      <c r="AX1625" s="708"/>
      <c r="AY1625" s="708"/>
      <c r="AZ1625" s="708"/>
      <c r="BA1625" s="708"/>
      <c r="BB1625" s="708"/>
      <c r="BC1625" s="708"/>
      <c r="BD1625" s="708"/>
      <c r="BE1625" s="708"/>
      <c r="BF1625" s="708"/>
      <c r="BG1625" s="708"/>
      <c r="BH1625" s="708"/>
      <c r="BI1625" s="708"/>
      <c r="BJ1625" s="708"/>
      <c r="BK1625" s="708"/>
      <c r="BL1625" s="708"/>
      <c r="BM1625" s="708"/>
    </row>
    <row r="1626">
      <c r="A1626" s="704"/>
      <c r="B1626" s="708"/>
      <c r="C1626" s="765"/>
      <c r="D1626" s="708"/>
      <c r="E1626" s="708"/>
      <c r="F1626" s="708"/>
      <c r="G1626" s="708"/>
      <c r="H1626" s="708"/>
      <c r="I1626" s="708"/>
      <c r="J1626" s="708"/>
      <c r="K1626" s="708"/>
      <c r="L1626" s="708"/>
      <c r="M1626" s="708"/>
      <c r="N1626" s="708"/>
      <c r="O1626" s="708"/>
      <c r="P1626" s="708"/>
      <c r="Q1626" s="708"/>
      <c r="R1626" s="708"/>
      <c r="S1626" s="708"/>
      <c r="T1626" s="708"/>
      <c r="U1626" s="708"/>
      <c r="V1626" s="708"/>
      <c r="W1626" s="708"/>
      <c r="X1626" s="708"/>
      <c r="Y1626" s="708"/>
      <c r="Z1626" s="708"/>
      <c r="AA1626" s="708"/>
      <c r="AB1626" s="708"/>
      <c r="AC1626" s="708"/>
      <c r="AD1626" s="708"/>
      <c r="AE1626" s="708"/>
      <c r="AF1626" s="708"/>
      <c r="AG1626" s="708"/>
      <c r="AH1626" s="708"/>
      <c r="AI1626" s="708"/>
      <c r="AJ1626" s="708"/>
      <c r="AK1626" s="708"/>
      <c r="AL1626" s="708"/>
      <c r="AM1626" s="708"/>
      <c r="AN1626" s="708"/>
      <c r="AO1626" s="708"/>
      <c r="AP1626" s="708"/>
      <c r="AQ1626" s="708"/>
      <c r="AR1626" s="708"/>
      <c r="AS1626" s="708"/>
      <c r="AT1626" s="708"/>
      <c r="AU1626" s="708"/>
      <c r="AV1626" s="708"/>
      <c r="AW1626" s="708"/>
      <c r="AX1626" s="708"/>
      <c r="AY1626" s="708"/>
      <c r="AZ1626" s="708"/>
      <c r="BA1626" s="708"/>
      <c r="BB1626" s="708"/>
      <c r="BC1626" s="708"/>
      <c r="BD1626" s="708"/>
      <c r="BE1626" s="708"/>
      <c r="BF1626" s="708"/>
      <c r="BG1626" s="708"/>
      <c r="BH1626" s="708"/>
      <c r="BI1626" s="708"/>
      <c r="BJ1626" s="708"/>
      <c r="BK1626" s="708"/>
      <c r="BL1626" s="708"/>
      <c r="BM1626" s="708"/>
    </row>
    <row r="1627">
      <c r="A1627" s="704"/>
      <c r="B1627" s="708"/>
      <c r="C1627" s="765"/>
      <c r="D1627" s="708"/>
      <c r="E1627" s="708"/>
      <c r="F1627" s="708"/>
      <c r="G1627" s="708"/>
      <c r="H1627" s="708"/>
      <c r="I1627" s="708"/>
      <c r="J1627" s="708"/>
      <c r="K1627" s="708"/>
      <c r="L1627" s="708"/>
      <c r="M1627" s="708"/>
      <c r="N1627" s="708"/>
      <c r="O1627" s="708"/>
      <c r="P1627" s="708"/>
      <c r="Q1627" s="708"/>
      <c r="R1627" s="708"/>
      <c r="S1627" s="708"/>
      <c r="T1627" s="708"/>
      <c r="U1627" s="708"/>
      <c r="V1627" s="708"/>
      <c r="W1627" s="708"/>
      <c r="X1627" s="708"/>
      <c r="Y1627" s="708"/>
      <c r="Z1627" s="708"/>
      <c r="AA1627" s="708"/>
      <c r="AB1627" s="708"/>
      <c r="AC1627" s="708"/>
      <c r="AD1627" s="708"/>
      <c r="AE1627" s="708"/>
      <c r="AF1627" s="708"/>
      <c r="AG1627" s="708"/>
      <c r="AH1627" s="708"/>
      <c r="AI1627" s="708"/>
      <c r="AJ1627" s="708"/>
      <c r="AK1627" s="708"/>
      <c r="AL1627" s="708"/>
      <c r="AM1627" s="708"/>
      <c r="AN1627" s="708"/>
      <c r="AO1627" s="708"/>
      <c r="AP1627" s="708"/>
      <c r="AQ1627" s="708"/>
      <c r="AR1627" s="708"/>
      <c r="AS1627" s="708"/>
      <c r="AT1627" s="708"/>
      <c r="AU1627" s="708"/>
      <c r="AV1627" s="708"/>
      <c r="AW1627" s="708"/>
      <c r="AX1627" s="708"/>
      <c r="AY1627" s="708"/>
      <c r="AZ1627" s="708"/>
      <c r="BA1627" s="708"/>
      <c r="BB1627" s="708"/>
      <c r="BC1627" s="708"/>
      <c r="BD1627" s="708"/>
      <c r="BE1627" s="708"/>
      <c r="BF1627" s="708"/>
      <c r="BG1627" s="708"/>
      <c r="BH1627" s="708"/>
      <c r="BI1627" s="708"/>
      <c r="BJ1627" s="708"/>
      <c r="BK1627" s="708"/>
      <c r="BL1627" s="708"/>
      <c r="BM1627" s="708"/>
    </row>
    <row r="1628">
      <c r="A1628" s="704"/>
      <c r="B1628" s="708"/>
      <c r="C1628" s="765"/>
      <c r="D1628" s="708"/>
      <c r="E1628" s="708"/>
      <c r="F1628" s="708"/>
      <c r="G1628" s="708"/>
      <c r="H1628" s="708"/>
      <c r="I1628" s="708"/>
      <c r="J1628" s="708"/>
      <c r="K1628" s="708"/>
      <c r="L1628" s="708"/>
      <c r="M1628" s="708"/>
      <c r="N1628" s="708"/>
      <c r="O1628" s="708"/>
      <c r="P1628" s="708"/>
      <c r="Q1628" s="708"/>
      <c r="R1628" s="708"/>
      <c r="S1628" s="708"/>
      <c r="T1628" s="708"/>
      <c r="U1628" s="708"/>
      <c r="V1628" s="708"/>
      <c r="W1628" s="708"/>
      <c r="X1628" s="708"/>
      <c r="Y1628" s="708"/>
      <c r="Z1628" s="708"/>
      <c r="AA1628" s="708"/>
      <c r="AB1628" s="708"/>
      <c r="AC1628" s="708"/>
      <c r="AD1628" s="708"/>
      <c r="AE1628" s="708"/>
      <c r="AF1628" s="708"/>
      <c r="AG1628" s="708"/>
      <c r="AH1628" s="708"/>
      <c r="AI1628" s="708"/>
      <c r="AJ1628" s="708"/>
      <c r="AK1628" s="708"/>
      <c r="AL1628" s="708"/>
      <c r="AM1628" s="708"/>
      <c r="AN1628" s="708"/>
      <c r="AO1628" s="708"/>
      <c r="AP1628" s="708"/>
      <c r="AQ1628" s="708"/>
      <c r="AR1628" s="708"/>
      <c r="AS1628" s="708"/>
      <c r="AT1628" s="708"/>
      <c r="AU1628" s="708"/>
      <c r="AV1628" s="708"/>
      <c r="AW1628" s="708"/>
      <c r="AX1628" s="708"/>
      <c r="AY1628" s="708"/>
      <c r="AZ1628" s="708"/>
      <c r="BA1628" s="708"/>
      <c r="BB1628" s="708"/>
      <c r="BC1628" s="708"/>
      <c r="BD1628" s="708"/>
      <c r="BE1628" s="708"/>
      <c r="BF1628" s="708"/>
      <c r="BG1628" s="708"/>
      <c r="BH1628" s="708"/>
      <c r="BI1628" s="708"/>
      <c r="BJ1628" s="708"/>
      <c r="BK1628" s="708"/>
      <c r="BL1628" s="708"/>
      <c r="BM1628" s="708"/>
    </row>
    <row r="1629">
      <c r="A1629" s="704"/>
      <c r="B1629" s="708"/>
      <c r="C1629" s="765"/>
      <c r="D1629" s="708"/>
      <c r="E1629" s="708"/>
      <c r="F1629" s="708"/>
      <c r="G1629" s="708"/>
      <c r="H1629" s="708"/>
      <c r="I1629" s="708"/>
      <c r="J1629" s="708"/>
      <c r="K1629" s="708"/>
      <c r="L1629" s="708"/>
      <c r="M1629" s="708"/>
      <c r="N1629" s="708"/>
      <c r="O1629" s="708"/>
      <c r="P1629" s="708"/>
      <c r="Q1629" s="708"/>
      <c r="R1629" s="708"/>
      <c r="S1629" s="708"/>
      <c r="T1629" s="708"/>
      <c r="U1629" s="708"/>
      <c r="V1629" s="708"/>
      <c r="W1629" s="708"/>
      <c r="X1629" s="708"/>
      <c r="Y1629" s="708"/>
      <c r="Z1629" s="708"/>
      <c r="AA1629" s="708"/>
      <c r="AB1629" s="708"/>
      <c r="AC1629" s="708"/>
      <c r="AD1629" s="708"/>
      <c r="AE1629" s="708"/>
      <c r="AF1629" s="708"/>
      <c r="AG1629" s="708"/>
      <c r="AH1629" s="708"/>
      <c r="AI1629" s="708"/>
      <c r="AJ1629" s="708"/>
      <c r="AK1629" s="708"/>
      <c r="AL1629" s="708"/>
      <c r="AM1629" s="708"/>
      <c r="AN1629" s="708"/>
      <c r="AO1629" s="708"/>
      <c r="AP1629" s="708"/>
      <c r="AQ1629" s="708"/>
      <c r="AR1629" s="708"/>
      <c r="AS1629" s="708"/>
      <c r="AT1629" s="708"/>
      <c r="AU1629" s="708"/>
      <c r="AV1629" s="708"/>
      <c r="AW1629" s="708"/>
      <c r="AX1629" s="708"/>
      <c r="AY1629" s="708"/>
      <c r="AZ1629" s="708"/>
      <c r="BA1629" s="708"/>
      <c r="BB1629" s="708"/>
      <c r="BC1629" s="708"/>
      <c r="BD1629" s="708"/>
      <c r="BE1629" s="708"/>
      <c r="BF1629" s="708"/>
      <c r="BG1629" s="708"/>
      <c r="BH1629" s="708"/>
      <c r="BI1629" s="708"/>
      <c r="BJ1629" s="708"/>
      <c r="BK1629" s="708"/>
      <c r="BL1629" s="708"/>
      <c r="BM1629" s="708"/>
    </row>
    <row r="1630">
      <c r="A1630" s="704"/>
      <c r="B1630" s="708"/>
      <c r="C1630" s="765"/>
      <c r="D1630" s="708"/>
      <c r="E1630" s="708"/>
      <c r="F1630" s="708"/>
      <c r="G1630" s="708"/>
      <c r="H1630" s="708"/>
      <c r="I1630" s="708"/>
      <c r="J1630" s="708"/>
      <c r="K1630" s="708"/>
      <c r="L1630" s="708"/>
      <c r="M1630" s="708"/>
      <c r="N1630" s="708"/>
      <c r="O1630" s="708"/>
      <c r="P1630" s="708"/>
      <c r="Q1630" s="708"/>
      <c r="R1630" s="708"/>
      <c r="S1630" s="708"/>
      <c r="T1630" s="708"/>
      <c r="U1630" s="708"/>
      <c r="V1630" s="708"/>
      <c r="W1630" s="708"/>
      <c r="X1630" s="708"/>
      <c r="Y1630" s="708"/>
      <c r="Z1630" s="708"/>
      <c r="AA1630" s="708"/>
      <c r="AB1630" s="708"/>
      <c r="AC1630" s="708"/>
      <c r="AD1630" s="708"/>
      <c r="AE1630" s="708"/>
      <c r="AF1630" s="708"/>
      <c r="AG1630" s="708"/>
      <c r="AH1630" s="708"/>
      <c r="AI1630" s="708"/>
      <c r="AJ1630" s="708"/>
      <c r="AK1630" s="708"/>
      <c r="AL1630" s="708"/>
      <c r="AM1630" s="708"/>
      <c r="AN1630" s="708"/>
      <c r="AO1630" s="708"/>
      <c r="AP1630" s="708"/>
      <c r="AQ1630" s="708"/>
      <c r="AR1630" s="708"/>
      <c r="AS1630" s="708"/>
      <c r="AT1630" s="708"/>
      <c r="AU1630" s="708"/>
      <c r="AV1630" s="708"/>
      <c r="AW1630" s="708"/>
      <c r="AX1630" s="708"/>
      <c r="AY1630" s="708"/>
      <c r="AZ1630" s="708"/>
      <c r="BA1630" s="708"/>
      <c r="BB1630" s="708"/>
      <c r="BC1630" s="708"/>
      <c r="BD1630" s="708"/>
      <c r="BE1630" s="708"/>
      <c r="BF1630" s="708"/>
      <c r="BG1630" s="708"/>
      <c r="BH1630" s="708"/>
      <c r="BI1630" s="708"/>
      <c r="BJ1630" s="708"/>
      <c r="BK1630" s="708"/>
      <c r="BL1630" s="708"/>
      <c r="BM1630" s="708"/>
    </row>
    <row r="1631">
      <c r="A1631" s="704"/>
      <c r="B1631" s="708"/>
      <c r="C1631" s="765"/>
      <c r="D1631" s="708"/>
      <c r="E1631" s="708"/>
      <c r="F1631" s="708"/>
      <c r="G1631" s="708"/>
      <c r="H1631" s="708"/>
      <c r="I1631" s="708"/>
      <c r="J1631" s="708"/>
      <c r="K1631" s="708"/>
      <c r="L1631" s="708"/>
      <c r="M1631" s="708"/>
      <c r="N1631" s="708"/>
      <c r="O1631" s="708"/>
      <c r="P1631" s="708"/>
      <c r="Q1631" s="708"/>
      <c r="R1631" s="708"/>
      <c r="S1631" s="708"/>
      <c r="T1631" s="708"/>
      <c r="U1631" s="708"/>
      <c r="V1631" s="708"/>
      <c r="W1631" s="708"/>
      <c r="X1631" s="708"/>
      <c r="Y1631" s="708"/>
      <c r="Z1631" s="708"/>
      <c r="AA1631" s="708"/>
      <c r="AB1631" s="708"/>
      <c r="AC1631" s="708"/>
      <c r="AD1631" s="708"/>
      <c r="AE1631" s="708"/>
      <c r="AF1631" s="708"/>
      <c r="AG1631" s="708"/>
      <c r="AH1631" s="708"/>
      <c r="AI1631" s="708"/>
      <c r="AJ1631" s="708"/>
      <c r="AK1631" s="708"/>
      <c r="AL1631" s="708"/>
      <c r="AM1631" s="708"/>
      <c r="AN1631" s="708"/>
      <c r="AO1631" s="708"/>
      <c r="AP1631" s="708"/>
      <c r="AQ1631" s="708"/>
      <c r="AR1631" s="708"/>
      <c r="AS1631" s="708"/>
      <c r="AT1631" s="708"/>
      <c r="AU1631" s="708"/>
      <c r="AV1631" s="708"/>
      <c r="AW1631" s="708"/>
      <c r="AX1631" s="708"/>
      <c r="AY1631" s="708"/>
      <c r="AZ1631" s="708"/>
      <c r="BA1631" s="708"/>
      <c r="BB1631" s="708"/>
      <c r="BC1631" s="708"/>
      <c r="BD1631" s="708"/>
      <c r="BE1631" s="708"/>
      <c r="BF1631" s="708"/>
      <c r="BG1631" s="708"/>
      <c r="BH1631" s="708"/>
      <c r="BI1631" s="708"/>
      <c r="BJ1631" s="708"/>
      <c r="BK1631" s="708"/>
      <c r="BL1631" s="708"/>
      <c r="BM1631" s="708"/>
    </row>
    <row r="1632">
      <c r="A1632" s="704"/>
      <c r="B1632" s="708"/>
      <c r="C1632" s="765"/>
      <c r="D1632" s="708"/>
      <c r="E1632" s="708"/>
      <c r="F1632" s="708"/>
      <c r="G1632" s="708"/>
      <c r="H1632" s="708"/>
      <c r="I1632" s="708"/>
      <c r="J1632" s="708"/>
      <c r="K1632" s="708"/>
      <c r="L1632" s="708"/>
      <c r="M1632" s="708"/>
      <c r="N1632" s="708"/>
      <c r="O1632" s="708"/>
      <c r="P1632" s="708"/>
      <c r="Q1632" s="708"/>
      <c r="R1632" s="708"/>
      <c r="S1632" s="708"/>
      <c r="T1632" s="708"/>
      <c r="U1632" s="708"/>
      <c r="V1632" s="708"/>
      <c r="W1632" s="708"/>
      <c r="X1632" s="708"/>
      <c r="Y1632" s="708"/>
      <c r="Z1632" s="708"/>
      <c r="AA1632" s="708"/>
      <c r="AB1632" s="708"/>
      <c r="AC1632" s="708"/>
      <c r="AD1632" s="708"/>
      <c r="AE1632" s="708"/>
      <c r="AF1632" s="708"/>
      <c r="AG1632" s="708"/>
      <c r="AH1632" s="708"/>
      <c r="AI1632" s="708"/>
      <c r="AJ1632" s="708"/>
      <c r="AK1632" s="708"/>
      <c r="AL1632" s="708"/>
      <c r="AM1632" s="708"/>
      <c r="AN1632" s="708"/>
      <c r="AO1632" s="708"/>
      <c r="AP1632" s="708"/>
      <c r="AQ1632" s="708"/>
      <c r="AR1632" s="708"/>
      <c r="AS1632" s="708"/>
      <c r="AT1632" s="708"/>
      <c r="AU1632" s="708"/>
      <c r="AV1632" s="708"/>
      <c r="AW1632" s="708"/>
      <c r="AX1632" s="708"/>
      <c r="AY1632" s="708"/>
      <c r="AZ1632" s="708"/>
      <c r="BA1632" s="708"/>
      <c r="BB1632" s="708"/>
      <c r="BC1632" s="708"/>
      <c r="BD1632" s="708"/>
      <c r="BE1632" s="708"/>
      <c r="BF1632" s="708"/>
      <c r="BG1632" s="708"/>
      <c r="BH1632" s="708"/>
      <c r="BI1632" s="708"/>
      <c r="BJ1632" s="708"/>
      <c r="BK1632" s="708"/>
      <c r="BL1632" s="708"/>
      <c r="BM1632" s="708"/>
    </row>
    <row r="1633">
      <c r="A1633" s="704"/>
      <c r="B1633" s="708"/>
      <c r="C1633" s="765"/>
      <c r="D1633" s="708"/>
      <c r="E1633" s="708"/>
      <c r="F1633" s="708"/>
      <c r="G1633" s="708"/>
      <c r="H1633" s="708"/>
      <c r="I1633" s="708"/>
      <c r="J1633" s="708"/>
      <c r="K1633" s="708"/>
      <c r="L1633" s="708"/>
      <c r="M1633" s="708"/>
      <c r="N1633" s="708"/>
      <c r="O1633" s="708"/>
      <c r="P1633" s="708"/>
      <c r="Q1633" s="708"/>
      <c r="R1633" s="708"/>
      <c r="S1633" s="708"/>
      <c r="T1633" s="708"/>
      <c r="U1633" s="708"/>
      <c r="V1633" s="708"/>
      <c r="W1633" s="708"/>
      <c r="X1633" s="708"/>
      <c r="Y1633" s="708"/>
      <c r="Z1633" s="708"/>
      <c r="AA1633" s="708"/>
      <c r="AB1633" s="708"/>
      <c r="AC1633" s="708"/>
      <c r="AD1633" s="708"/>
      <c r="AE1633" s="708"/>
      <c r="AF1633" s="708"/>
      <c r="AG1633" s="708"/>
      <c r="AH1633" s="708"/>
      <c r="AI1633" s="708"/>
      <c r="AJ1633" s="708"/>
      <c r="AK1633" s="708"/>
      <c r="AL1633" s="708"/>
      <c r="AM1633" s="708"/>
      <c r="AN1633" s="708"/>
      <c r="AO1633" s="708"/>
      <c r="AP1633" s="708"/>
      <c r="AQ1633" s="708"/>
      <c r="AR1633" s="708"/>
      <c r="AS1633" s="708"/>
      <c r="AT1633" s="708"/>
      <c r="AU1633" s="708"/>
      <c r="AV1633" s="708"/>
      <c r="AW1633" s="708"/>
      <c r="AX1633" s="708"/>
      <c r="AY1633" s="708"/>
      <c r="AZ1633" s="708"/>
      <c r="BA1633" s="708"/>
      <c r="BB1633" s="708"/>
      <c r="BC1633" s="708"/>
      <c r="BD1633" s="708"/>
      <c r="BE1633" s="708"/>
      <c r="BF1633" s="708"/>
      <c r="BG1633" s="708"/>
      <c r="BH1633" s="708"/>
      <c r="BI1633" s="708"/>
      <c r="BJ1633" s="708"/>
      <c r="BK1633" s="708"/>
      <c r="BL1633" s="708"/>
      <c r="BM1633" s="708"/>
    </row>
    <row r="1634">
      <c r="A1634" s="704"/>
      <c r="B1634" s="708"/>
      <c r="C1634" s="765"/>
      <c r="D1634" s="708"/>
      <c r="E1634" s="708"/>
      <c r="F1634" s="708"/>
      <c r="G1634" s="708"/>
      <c r="H1634" s="708"/>
      <c r="I1634" s="708"/>
      <c r="J1634" s="708"/>
      <c r="K1634" s="708"/>
      <c r="L1634" s="708"/>
      <c r="M1634" s="708"/>
      <c r="N1634" s="708"/>
      <c r="O1634" s="708"/>
      <c r="P1634" s="708"/>
      <c r="Q1634" s="708"/>
      <c r="R1634" s="708"/>
      <c r="S1634" s="708"/>
      <c r="T1634" s="708"/>
      <c r="U1634" s="708"/>
      <c r="V1634" s="708"/>
      <c r="W1634" s="708"/>
      <c r="X1634" s="708"/>
      <c r="Y1634" s="708"/>
      <c r="Z1634" s="708"/>
      <c r="AA1634" s="708"/>
      <c r="AB1634" s="708"/>
      <c r="AC1634" s="708"/>
      <c r="AD1634" s="708"/>
      <c r="AE1634" s="708"/>
      <c r="AF1634" s="708"/>
      <c r="AG1634" s="708"/>
      <c r="AH1634" s="708"/>
      <c r="AI1634" s="708"/>
      <c r="AJ1634" s="708"/>
      <c r="AK1634" s="708"/>
      <c r="AL1634" s="708"/>
      <c r="AM1634" s="708"/>
      <c r="AN1634" s="708"/>
      <c r="AO1634" s="708"/>
      <c r="AP1634" s="708"/>
      <c r="AQ1634" s="708"/>
      <c r="AR1634" s="708"/>
      <c r="AS1634" s="708"/>
      <c r="AT1634" s="708"/>
      <c r="AU1634" s="708"/>
      <c r="AV1634" s="708"/>
      <c r="AW1634" s="708"/>
      <c r="AX1634" s="708"/>
      <c r="AY1634" s="708"/>
      <c r="AZ1634" s="708"/>
      <c r="BA1634" s="708"/>
      <c r="BB1634" s="708"/>
      <c r="BC1634" s="708"/>
      <c r="BD1634" s="708"/>
      <c r="BE1634" s="708"/>
      <c r="BF1634" s="708"/>
      <c r="BG1634" s="708"/>
      <c r="BH1634" s="708"/>
      <c r="BI1634" s="708"/>
      <c r="BJ1634" s="708"/>
      <c r="BK1634" s="708"/>
      <c r="BL1634" s="708"/>
      <c r="BM1634" s="708"/>
    </row>
    <row r="1635">
      <c r="A1635" s="704"/>
      <c r="B1635" s="708"/>
      <c r="C1635" s="765"/>
      <c r="D1635" s="708"/>
      <c r="E1635" s="708"/>
      <c r="F1635" s="708"/>
      <c r="G1635" s="708"/>
      <c r="H1635" s="708"/>
      <c r="I1635" s="708"/>
      <c r="J1635" s="708"/>
      <c r="K1635" s="708"/>
      <c r="L1635" s="708"/>
      <c r="M1635" s="708"/>
      <c r="N1635" s="708"/>
      <c r="O1635" s="708"/>
      <c r="P1635" s="708"/>
      <c r="Q1635" s="708"/>
      <c r="R1635" s="708"/>
      <c r="S1635" s="708"/>
      <c r="T1635" s="708"/>
      <c r="U1635" s="708"/>
      <c r="V1635" s="708"/>
      <c r="W1635" s="708"/>
      <c r="X1635" s="708"/>
      <c r="Y1635" s="708"/>
      <c r="Z1635" s="708"/>
      <c r="AA1635" s="708"/>
      <c r="AB1635" s="708"/>
      <c r="AC1635" s="708"/>
      <c r="AD1635" s="708"/>
      <c r="AE1635" s="708"/>
      <c r="AF1635" s="708"/>
      <c r="AG1635" s="708"/>
      <c r="AH1635" s="708"/>
      <c r="AI1635" s="708"/>
      <c r="AJ1635" s="708"/>
      <c r="AK1635" s="708"/>
      <c r="AL1635" s="708"/>
      <c r="AM1635" s="708"/>
      <c r="AN1635" s="708"/>
      <c r="AO1635" s="708"/>
      <c r="AP1635" s="708"/>
      <c r="AQ1635" s="708"/>
      <c r="AR1635" s="708"/>
      <c r="AS1635" s="708"/>
      <c r="AT1635" s="708"/>
      <c r="AU1635" s="708"/>
      <c r="AV1635" s="708"/>
      <c r="AW1635" s="708"/>
      <c r="AX1635" s="708"/>
      <c r="AY1635" s="708"/>
      <c r="AZ1635" s="708"/>
      <c r="BA1635" s="708"/>
      <c r="BB1635" s="708"/>
      <c r="BC1635" s="708"/>
      <c r="BD1635" s="708"/>
      <c r="BE1635" s="708"/>
      <c r="BF1635" s="708"/>
      <c r="BG1635" s="708"/>
      <c r="BH1635" s="708"/>
      <c r="BI1635" s="708"/>
      <c r="BJ1635" s="708"/>
      <c r="BK1635" s="708"/>
      <c r="BL1635" s="708"/>
      <c r="BM1635" s="708"/>
    </row>
    <row r="1636">
      <c r="A1636" s="704"/>
      <c r="B1636" s="708"/>
      <c r="C1636" s="765"/>
      <c r="D1636" s="708"/>
      <c r="E1636" s="708"/>
      <c r="F1636" s="708"/>
      <c r="G1636" s="708"/>
      <c r="H1636" s="708"/>
      <c r="I1636" s="708"/>
      <c r="J1636" s="708"/>
      <c r="K1636" s="708"/>
      <c r="L1636" s="708"/>
      <c r="M1636" s="708"/>
      <c r="N1636" s="708"/>
      <c r="O1636" s="708"/>
      <c r="P1636" s="708"/>
      <c r="Q1636" s="708"/>
      <c r="R1636" s="708"/>
      <c r="S1636" s="708"/>
      <c r="T1636" s="708"/>
      <c r="U1636" s="708"/>
      <c r="V1636" s="708"/>
      <c r="W1636" s="708"/>
      <c r="X1636" s="708"/>
      <c r="Y1636" s="708"/>
      <c r="Z1636" s="708"/>
      <c r="AA1636" s="708"/>
      <c r="AB1636" s="708"/>
      <c r="AC1636" s="708"/>
      <c r="AD1636" s="708"/>
      <c r="AE1636" s="708"/>
      <c r="AF1636" s="708"/>
      <c r="AG1636" s="708"/>
      <c r="AH1636" s="708"/>
      <c r="AI1636" s="708"/>
      <c r="AJ1636" s="708"/>
      <c r="AK1636" s="708"/>
      <c r="AL1636" s="708"/>
      <c r="AM1636" s="708"/>
      <c r="AN1636" s="708"/>
      <c r="AO1636" s="708"/>
      <c r="AP1636" s="708"/>
      <c r="AQ1636" s="708"/>
      <c r="AR1636" s="708"/>
      <c r="AS1636" s="708"/>
      <c r="AT1636" s="708"/>
      <c r="AU1636" s="708"/>
      <c r="AV1636" s="708"/>
      <c r="AW1636" s="708"/>
      <c r="AX1636" s="708"/>
      <c r="AY1636" s="708"/>
      <c r="AZ1636" s="708"/>
      <c r="BA1636" s="708"/>
      <c r="BB1636" s="708"/>
      <c r="BC1636" s="708"/>
      <c r="BD1636" s="708"/>
      <c r="BE1636" s="708"/>
      <c r="BF1636" s="708"/>
      <c r="BG1636" s="708"/>
      <c r="BH1636" s="708"/>
      <c r="BI1636" s="708"/>
      <c r="BJ1636" s="708"/>
      <c r="BK1636" s="708"/>
      <c r="BL1636" s="708"/>
      <c r="BM1636" s="708"/>
    </row>
    <row r="1637">
      <c r="A1637" s="704"/>
      <c r="B1637" s="708"/>
      <c r="C1637" s="765"/>
      <c r="D1637" s="708"/>
      <c r="E1637" s="708"/>
      <c r="F1637" s="708"/>
      <c r="G1637" s="708"/>
      <c r="H1637" s="708"/>
      <c r="I1637" s="708"/>
      <c r="J1637" s="708"/>
      <c r="K1637" s="708"/>
      <c r="L1637" s="708"/>
      <c r="M1637" s="708"/>
      <c r="N1637" s="708"/>
      <c r="O1637" s="708"/>
      <c r="P1637" s="708"/>
      <c r="Q1637" s="708"/>
      <c r="R1637" s="708"/>
      <c r="S1637" s="708"/>
      <c r="T1637" s="708"/>
      <c r="U1637" s="708"/>
      <c r="V1637" s="708"/>
      <c r="W1637" s="708"/>
      <c r="X1637" s="708"/>
      <c r="Y1637" s="708"/>
      <c r="Z1637" s="708"/>
      <c r="AA1637" s="708"/>
      <c r="AB1637" s="708"/>
      <c r="AC1637" s="708"/>
      <c r="AD1637" s="708"/>
      <c r="AE1637" s="708"/>
      <c r="AF1637" s="708"/>
      <c r="AG1637" s="708"/>
      <c r="AH1637" s="708"/>
      <c r="AI1637" s="708"/>
      <c r="AJ1637" s="708"/>
      <c r="AK1637" s="708"/>
      <c r="AL1637" s="708"/>
      <c r="AM1637" s="708"/>
      <c r="AN1637" s="708"/>
      <c r="AO1637" s="708"/>
      <c r="AP1637" s="708"/>
      <c r="AQ1637" s="708"/>
      <c r="AR1637" s="708"/>
      <c r="AS1637" s="708"/>
      <c r="AT1637" s="708"/>
      <c r="AU1637" s="708"/>
      <c r="AV1637" s="708"/>
      <c r="AW1637" s="708"/>
      <c r="AX1637" s="708"/>
      <c r="AY1637" s="708"/>
      <c r="AZ1637" s="708"/>
      <c r="BA1637" s="708"/>
      <c r="BB1637" s="708"/>
      <c r="BC1637" s="708"/>
      <c r="BD1637" s="708"/>
      <c r="BE1637" s="708"/>
      <c r="BF1637" s="708"/>
      <c r="BG1637" s="708"/>
      <c r="BH1637" s="708"/>
      <c r="BI1637" s="708"/>
      <c r="BJ1637" s="708"/>
      <c r="BK1637" s="708"/>
      <c r="BL1637" s="708"/>
      <c r="BM1637" s="708"/>
    </row>
    <row r="1638">
      <c r="A1638" s="704"/>
      <c r="B1638" s="708"/>
      <c r="C1638" s="765"/>
      <c r="D1638" s="708"/>
      <c r="E1638" s="708"/>
      <c r="F1638" s="708"/>
      <c r="G1638" s="708"/>
      <c r="H1638" s="708"/>
      <c r="I1638" s="708"/>
      <c r="J1638" s="708"/>
      <c r="K1638" s="708"/>
      <c r="L1638" s="708"/>
      <c r="M1638" s="708"/>
      <c r="N1638" s="708"/>
      <c r="O1638" s="708"/>
      <c r="P1638" s="708"/>
      <c r="Q1638" s="708"/>
      <c r="R1638" s="708"/>
      <c r="S1638" s="708"/>
      <c r="T1638" s="708"/>
      <c r="U1638" s="708"/>
      <c r="V1638" s="708"/>
      <c r="W1638" s="708"/>
      <c r="X1638" s="708"/>
      <c r="Y1638" s="708"/>
      <c r="Z1638" s="708"/>
      <c r="AA1638" s="708"/>
      <c r="AB1638" s="708"/>
      <c r="AC1638" s="708"/>
      <c r="AD1638" s="708"/>
      <c r="AE1638" s="708"/>
      <c r="AF1638" s="708"/>
      <c r="AG1638" s="708"/>
      <c r="AH1638" s="708"/>
      <c r="AI1638" s="708"/>
      <c r="AJ1638" s="708"/>
      <c r="AK1638" s="708"/>
      <c r="AL1638" s="708"/>
      <c r="AM1638" s="708"/>
      <c r="AN1638" s="708"/>
      <c r="AO1638" s="708"/>
      <c r="AP1638" s="708"/>
      <c r="AQ1638" s="708"/>
      <c r="AR1638" s="708"/>
      <c r="AS1638" s="708"/>
      <c r="AT1638" s="708"/>
      <c r="AU1638" s="708"/>
      <c r="AV1638" s="708"/>
      <c r="AW1638" s="708"/>
      <c r="AX1638" s="708"/>
      <c r="AY1638" s="708"/>
      <c r="AZ1638" s="708"/>
      <c r="BA1638" s="708"/>
      <c r="BB1638" s="708"/>
      <c r="BC1638" s="708"/>
      <c r="BD1638" s="708"/>
      <c r="BE1638" s="708"/>
      <c r="BF1638" s="708"/>
      <c r="BG1638" s="708"/>
      <c r="BH1638" s="708"/>
      <c r="BI1638" s="708"/>
      <c r="BJ1638" s="708"/>
      <c r="BK1638" s="708"/>
      <c r="BL1638" s="708"/>
      <c r="BM1638" s="708"/>
    </row>
    <row r="1639">
      <c r="A1639" s="704"/>
      <c r="B1639" s="708"/>
      <c r="C1639" s="765"/>
      <c r="D1639" s="708"/>
      <c r="E1639" s="708"/>
      <c r="F1639" s="708"/>
      <c r="G1639" s="708"/>
      <c r="H1639" s="708"/>
      <c r="I1639" s="708"/>
      <c r="J1639" s="708"/>
      <c r="K1639" s="708"/>
      <c r="L1639" s="708"/>
      <c r="M1639" s="708"/>
      <c r="N1639" s="708"/>
      <c r="O1639" s="708"/>
      <c r="P1639" s="708"/>
      <c r="Q1639" s="708"/>
      <c r="R1639" s="708"/>
      <c r="S1639" s="708"/>
      <c r="T1639" s="708"/>
      <c r="U1639" s="708"/>
      <c r="V1639" s="708"/>
      <c r="W1639" s="708"/>
      <c r="X1639" s="708"/>
      <c r="Y1639" s="708"/>
      <c r="Z1639" s="708"/>
      <c r="AA1639" s="708"/>
      <c r="AB1639" s="708"/>
      <c r="AC1639" s="708"/>
      <c r="AD1639" s="708"/>
      <c r="AE1639" s="708"/>
      <c r="AF1639" s="708"/>
      <c r="AG1639" s="708"/>
      <c r="AH1639" s="708"/>
      <c r="AI1639" s="708"/>
      <c r="AJ1639" s="708"/>
      <c r="AK1639" s="708"/>
      <c r="AL1639" s="708"/>
      <c r="AM1639" s="708"/>
      <c r="AN1639" s="708"/>
      <c r="AO1639" s="708"/>
      <c r="AP1639" s="708"/>
      <c r="AQ1639" s="708"/>
      <c r="AR1639" s="708"/>
      <c r="AS1639" s="708"/>
      <c r="AT1639" s="708"/>
      <c r="AU1639" s="708"/>
      <c r="AV1639" s="708"/>
      <c r="AW1639" s="708"/>
      <c r="AX1639" s="708"/>
      <c r="AY1639" s="708"/>
      <c r="AZ1639" s="708"/>
      <c r="BA1639" s="708"/>
      <c r="BB1639" s="708"/>
      <c r="BC1639" s="708"/>
      <c r="BD1639" s="708"/>
      <c r="BE1639" s="708"/>
      <c r="BF1639" s="708"/>
      <c r="BG1639" s="708"/>
      <c r="BH1639" s="708"/>
      <c r="BI1639" s="708"/>
      <c r="BJ1639" s="708"/>
      <c r="BK1639" s="708"/>
      <c r="BL1639" s="708"/>
      <c r="BM1639" s="708"/>
    </row>
    <row r="1640">
      <c r="A1640" s="704"/>
      <c r="B1640" s="708"/>
      <c r="C1640" s="765"/>
      <c r="D1640" s="708"/>
      <c r="E1640" s="708"/>
      <c r="F1640" s="708"/>
      <c r="G1640" s="708"/>
      <c r="H1640" s="708"/>
      <c r="I1640" s="708"/>
      <c r="J1640" s="708"/>
      <c r="K1640" s="708"/>
      <c r="L1640" s="708"/>
      <c r="M1640" s="708"/>
      <c r="N1640" s="708"/>
      <c r="O1640" s="708"/>
      <c r="P1640" s="708"/>
      <c r="Q1640" s="708"/>
      <c r="R1640" s="708"/>
      <c r="S1640" s="708"/>
      <c r="T1640" s="708"/>
      <c r="U1640" s="708"/>
      <c r="V1640" s="708"/>
      <c r="W1640" s="708"/>
      <c r="X1640" s="708"/>
      <c r="Y1640" s="708"/>
      <c r="Z1640" s="708"/>
      <c r="AA1640" s="708"/>
      <c r="AB1640" s="708"/>
      <c r="AC1640" s="708"/>
      <c r="AD1640" s="708"/>
      <c r="AE1640" s="708"/>
      <c r="AF1640" s="708"/>
      <c r="AG1640" s="708"/>
      <c r="AH1640" s="708"/>
      <c r="AI1640" s="708"/>
      <c r="AJ1640" s="708"/>
      <c r="AK1640" s="708"/>
      <c r="AL1640" s="708"/>
      <c r="AM1640" s="708"/>
      <c r="AN1640" s="708"/>
      <c r="AO1640" s="708"/>
      <c r="AP1640" s="708"/>
      <c r="AQ1640" s="708"/>
      <c r="AR1640" s="708"/>
      <c r="AS1640" s="708"/>
      <c r="AT1640" s="708"/>
      <c r="AU1640" s="708"/>
      <c r="AV1640" s="708"/>
      <c r="AW1640" s="708"/>
      <c r="AX1640" s="708"/>
      <c r="AY1640" s="708"/>
      <c r="AZ1640" s="708"/>
      <c r="BA1640" s="708"/>
      <c r="BB1640" s="708"/>
      <c r="BC1640" s="708"/>
      <c r="BD1640" s="708"/>
      <c r="BE1640" s="708"/>
      <c r="BF1640" s="708"/>
      <c r="BG1640" s="708"/>
      <c r="BH1640" s="708"/>
      <c r="BI1640" s="708"/>
      <c r="BJ1640" s="708"/>
      <c r="BK1640" s="708"/>
      <c r="BL1640" s="708"/>
      <c r="BM1640" s="708"/>
    </row>
    <row r="1641">
      <c r="A1641" s="704"/>
      <c r="B1641" s="708"/>
      <c r="C1641" s="765"/>
      <c r="D1641" s="708"/>
      <c r="E1641" s="708"/>
      <c r="F1641" s="708"/>
      <c r="G1641" s="708"/>
      <c r="H1641" s="708"/>
      <c r="I1641" s="708"/>
      <c r="J1641" s="708"/>
      <c r="K1641" s="708"/>
      <c r="L1641" s="708"/>
      <c r="M1641" s="708"/>
      <c r="N1641" s="708"/>
      <c r="O1641" s="708"/>
      <c r="P1641" s="708"/>
      <c r="Q1641" s="708"/>
      <c r="R1641" s="708"/>
      <c r="S1641" s="708"/>
      <c r="T1641" s="708"/>
      <c r="U1641" s="708"/>
      <c r="V1641" s="708"/>
      <c r="W1641" s="708"/>
      <c r="X1641" s="708"/>
      <c r="Y1641" s="708"/>
      <c r="Z1641" s="708"/>
      <c r="AA1641" s="708"/>
      <c r="AB1641" s="708"/>
      <c r="AC1641" s="708"/>
      <c r="AD1641" s="708"/>
      <c r="AE1641" s="708"/>
      <c r="AF1641" s="708"/>
      <c r="AG1641" s="708"/>
      <c r="AH1641" s="708"/>
      <c r="AI1641" s="708"/>
      <c r="AJ1641" s="708"/>
      <c r="AK1641" s="708"/>
      <c r="AL1641" s="708"/>
      <c r="AM1641" s="708"/>
      <c r="AN1641" s="708"/>
      <c r="AO1641" s="708"/>
      <c r="AP1641" s="708"/>
      <c r="AQ1641" s="708"/>
      <c r="AR1641" s="708"/>
      <c r="AS1641" s="708"/>
      <c r="AT1641" s="708"/>
      <c r="AU1641" s="708"/>
      <c r="AV1641" s="708"/>
      <c r="AW1641" s="708"/>
      <c r="AX1641" s="708"/>
      <c r="AY1641" s="708"/>
      <c r="AZ1641" s="708"/>
      <c r="BA1641" s="708"/>
      <c r="BB1641" s="708"/>
      <c r="BC1641" s="708"/>
      <c r="BD1641" s="708"/>
      <c r="BE1641" s="708"/>
      <c r="BF1641" s="708"/>
      <c r="BG1641" s="708"/>
      <c r="BH1641" s="708"/>
      <c r="BI1641" s="708"/>
      <c r="BJ1641" s="708"/>
      <c r="BK1641" s="708"/>
      <c r="BL1641" s="708"/>
      <c r="BM1641" s="708"/>
    </row>
    <row r="1642">
      <c r="A1642" s="704"/>
      <c r="B1642" s="708"/>
      <c r="C1642" s="765"/>
      <c r="D1642" s="708"/>
      <c r="E1642" s="708"/>
      <c r="F1642" s="708"/>
      <c r="G1642" s="708"/>
      <c r="H1642" s="708"/>
      <c r="I1642" s="708"/>
      <c r="J1642" s="708"/>
      <c r="K1642" s="708"/>
      <c r="L1642" s="708"/>
      <c r="M1642" s="708"/>
      <c r="N1642" s="708"/>
      <c r="O1642" s="708"/>
      <c r="P1642" s="708"/>
      <c r="Q1642" s="708"/>
      <c r="R1642" s="708"/>
      <c r="S1642" s="708"/>
      <c r="T1642" s="708"/>
      <c r="U1642" s="708"/>
      <c r="V1642" s="708"/>
      <c r="W1642" s="708"/>
      <c r="X1642" s="708"/>
      <c r="Y1642" s="708"/>
      <c r="Z1642" s="708"/>
      <c r="AA1642" s="708"/>
      <c r="AB1642" s="708"/>
      <c r="AC1642" s="708"/>
      <c r="AD1642" s="708"/>
      <c r="AE1642" s="708"/>
      <c r="AF1642" s="708"/>
      <c r="AG1642" s="708"/>
      <c r="AH1642" s="708"/>
      <c r="AI1642" s="708"/>
      <c r="AJ1642" s="708"/>
      <c r="AK1642" s="708"/>
      <c r="AL1642" s="708"/>
      <c r="AM1642" s="708"/>
      <c r="AN1642" s="708"/>
      <c r="AO1642" s="708"/>
      <c r="AP1642" s="708"/>
      <c r="AQ1642" s="708"/>
      <c r="AR1642" s="708"/>
      <c r="AS1642" s="708"/>
      <c r="AT1642" s="708"/>
      <c r="AU1642" s="708"/>
      <c r="AV1642" s="708"/>
      <c r="AW1642" s="708"/>
      <c r="AX1642" s="708"/>
      <c r="AY1642" s="708"/>
      <c r="AZ1642" s="708"/>
      <c r="BA1642" s="708"/>
      <c r="BB1642" s="708"/>
      <c r="BC1642" s="708"/>
      <c r="BD1642" s="708"/>
      <c r="BE1642" s="708"/>
      <c r="BF1642" s="708"/>
      <c r="BG1642" s="708"/>
      <c r="BH1642" s="708"/>
      <c r="BI1642" s="708"/>
      <c r="BJ1642" s="708"/>
      <c r="BK1642" s="708"/>
      <c r="BL1642" s="708"/>
      <c r="BM1642" s="708"/>
    </row>
    <row r="1643">
      <c r="A1643" s="704"/>
      <c r="B1643" s="708"/>
      <c r="C1643" s="765"/>
      <c r="D1643" s="708"/>
      <c r="E1643" s="708"/>
      <c r="F1643" s="708"/>
      <c r="G1643" s="708"/>
      <c r="H1643" s="708"/>
      <c r="I1643" s="708"/>
      <c r="J1643" s="708"/>
      <c r="K1643" s="708"/>
      <c r="L1643" s="708"/>
      <c r="M1643" s="708"/>
      <c r="N1643" s="708"/>
      <c r="O1643" s="708"/>
      <c r="P1643" s="708"/>
      <c r="Q1643" s="708"/>
      <c r="R1643" s="708"/>
      <c r="S1643" s="708"/>
      <c r="T1643" s="708"/>
      <c r="U1643" s="708"/>
      <c r="V1643" s="708"/>
      <c r="W1643" s="708"/>
      <c r="X1643" s="708"/>
      <c r="Y1643" s="708"/>
      <c r="Z1643" s="708"/>
      <c r="AA1643" s="708"/>
      <c r="AB1643" s="708"/>
      <c r="AC1643" s="708"/>
      <c r="AD1643" s="708"/>
      <c r="AE1643" s="708"/>
      <c r="AF1643" s="708"/>
      <c r="AG1643" s="708"/>
      <c r="AH1643" s="708"/>
      <c r="AI1643" s="708"/>
      <c r="AJ1643" s="708"/>
      <c r="AK1643" s="708"/>
      <c r="AL1643" s="708"/>
      <c r="AM1643" s="708"/>
      <c r="AN1643" s="708"/>
      <c r="AO1643" s="708"/>
      <c r="AP1643" s="708"/>
      <c r="AQ1643" s="708"/>
      <c r="AR1643" s="708"/>
      <c r="AS1643" s="708"/>
      <c r="AT1643" s="708"/>
      <c r="AU1643" s="708"/>
      <c r="AV1643" s="708"/>
      <c r="AW1643" s="708"/>
      <c r="AX1643" s="708"/>
      <c r="AY1643" s="708"/>
      <c r="AZ1643" s="708"/>
      <c r="BA1643" s="708"/>
      <c r="BB1643" s="708"/>
      <c r="BC1643" s="708"/>
      <c r="BD1643" s="708"/>
      <c r="BE1643" s="708"/>
      <c r="BF1643" s="708"/>
      <c r="BG1643" s="708"/>
      <c r="BH1643" s="708"/>
      <c r="BI1643" s="708"/>
      <c r="BJ1643" s="708"/>
      <c r="BK1643" s="708"/>
      <c r="BL1643" s="708"/>
      <c r="BM1643" s="708"/>
    </row>
    <row r="1644">
      <c r="A1644" s="704"/>
      <c r="B1644" s="708"/>
      <c r="C1644" s="765"/>
      <c r="D1644" s="708"/>
      <c r="E1644" s="708"/>
      <c r="F1644" s="708"/>
      <c r="G1644" s="708"/>
      <c r="H1644" s="708"/>
      <c r="I1644" s="708"/>
      <c r="J1644" s="708"/>
      <c r="K1644" s="708"/>
      <c r="L1644" s="708"/>
      <c r="M1644" s="708"/>
      <c r="N1644" s="708"/>
      <c r="O1644" s="708"/>
      <c r="P1644" s="708"/>
      <c r="Q1644" s="708"/>
      <c r="R1644" s="708"/>
      <c r="S1644" s="708"/>
      <c r="T1644" s="708"/>
      <c r="U1644" s="708"/>
      <c r="V1644" s="708"/>
      <c r="W1644" s="708"/>
      <c r="X1644" s="708"/>
      <c r="Y1644" s="708"/>
      <c r="Z1644" s="708"/>
      <c r="AA1644" s="708"/>
      <c r="AB1644" s="708"/>
      <c r="AC1644" s="708"/>
      <c r="AD1644" s="708"/>
      <c r="AE1644" s="708"/>
      <c r="AF1644" s="708"/>
      <c r="AG1644" s="708"/>
      <c r="AH1644" s="708"/>
      <c r="AI1644" s="708"/>
      <c r="AJ1644" s="708"/>
      <c r="AK1644" s="708"/>
      <c r="AL1644" s="708"/>
      <c r="AM1644" s="708"/>
      <c r="AN1644" s="708"/>
      <c r="AO1644" s="708"/>
      <c r="AP1644" s="708"/>
      <c r="AQ1644" s="708"/>
      <c r="AR1644" s="708"/>
      <c r="AS1644" s="708"/>
      <c r="AT1644" s="708"/>
      <c r="AU1644" s="708"/>
      <c r="AV1644" s="708"/>
      <c r="AW1644" s="708"/>
      <c r="AX1644" s="708"/>
      <c r="AY1644" s="708"/>
      <c r="AZ1644" s="708"/>
      <c r="BA1644" s="708"/>
      <c r="BB1644" s="708"/>
      <c r="BC1644" s="708"/>
      <c r="BD1644" s="708"/>
      <c r="BE1644" s="708"/>
      <c r="BF1644" s="708"/>
      <c r="BG1644" s="708"/>
      <c r="BH1644" s="708"/>
      <c r="BI1644" s="708"/>
      <c r="BJ1644" s="708"/>
      <c r="BK1644" s="708"/>
      <c r="BL1644" s="708"/>
      <c r="BM1644" s="708"/>
    </row>
    <row r="1645">
      <c r="A1645" s="704"/>
      <c r="B1645" s="708"/>
      <c r="C1645" s="765"/>
      <c r="D1645" s="708"/>
      <c r="E1645" s="708"/>
      <c r="F1645" s="708"/>
      <c r="G1645" s="708"/>
      <c r="H1645" s="708"/>
      <c r="I1645" s="708"/>
      <c r="J1645" s="708"/>
      <c r="K1645" s="708"/>
      <c r="L1645" s="708"/>
      <c r="M1645" s="708"/>
      <c r="N1645" s="708"/>
      <c r="O1645" s="708"/>
      <c r="P1645" s="708"/>
      <c r="Q1645" s="708"/>
      <c r="R1645" s="708"/>
      <c r="S1645" s="708"/>
      <c r="T1645" s="708"/>
      <c r="U1645" s="708"/>
      <c r="V1645" s="708"/>
      <c r="W1645" s="708"/>
      <c r="X1645" s="708"/>
      <c r="Y1645" s="708"/>
      <c r="Z1645" s="708"/>
      <c r="AA1645" s="708"/>
      <c r="AB1645" s="708"/>
      <c r="AC1645" s="708"/>
      <c r="AD1645" s="708"/>
      <c r="AE1645" s="708"/>
      <c r="AF1645" s="708"/>
      <c r="AG1645" s="708"/>
      <c r="AH1645" s="708"/>
      <c r="AI1645" s="708"/>
      <c r="AJ1645" s="708"/>
      <c r="AK1645" s="708"/>
      <c r="AL1645" s="708"/>
      <c r="AM1645" s="708"/>
      <c r="AN1645" s="708"/>
      <c r="AO1645" s="708"/>
      <c r="AP1645" s="708"/>
      <c r="AQ1645" s="708"/>
      <c r="AR1645" s="708"/>
      <c r="AS1645" s="708"/>
      <c r="AT1645" s="708"/>
      <c r="AU1645" s="708"/>
      <c r="AV1645" s="708"/>
      <c r="AW1645" s="708"/>
      <c r="AX1645" s="708"/>
      <c r="AY1645" s="708"/>
      <c r="AZ1645" s="708"/>
      <c r="BA1645" s="708"/>
      <c r="BB1645" s="708"/>
      <c r="BC1645" s="708"/>
      <c r="BD1645" s="708"/>
      <c r="BE1645" s="708"/>
      <c r="BF1645" s="708"/>
      <c r="BG1645" s="708"/>
      <c r="BH1645" s="708"/>
      <c r="BI1645" s="708"/>
      <c r="BJ1645" s="708"/>
      <c r="BK1645" s="708"/>
      <c r="BL1645" s="708"/>
      <c r="BM1645" s="708"/>
    </row>
    <row r="1646">
      <c r="A1646" s="704"/>
      <c r="B1646" s="708"/>
      <c r="C1646" s="765"/>
      <c r="D1646" s="708"/>
      <c r="E1646" s="708"/>
      <c r="F1646" s="708"/>
      <c r="G1646" s="708"/>
      <c r="H1646" s="708"/>
      <c r="I1646" s="708"/>
      <c r="J1646" s="708"/>
      <c r="K1646" s="708"/>
      <c r="L1646" s="708"/>
      <c r="M1646" s="708"/>
      <c r="N1646" s="708"/>
      <c r="O1646" s="708"/>
      <c r="P1646" s="708"/>
      <c r="Q1646" s="708"/>
      <c r="R1646" s="708"/>
      <c r="S1646" s="708"/>
      <c r="T1646" s="708"/>
      <c r="U1646" s="708"/>
      <c r="V1646" s="708"/>
      <c r="W1646" s="708"/>
      <c r="X1646" s="708"/>
      <c r="Y1646" s="708"/>
      <c r="Z1646" s="708"/>
      <c r="AA1646" s="708"/>
      <c r="AB1646" s="708"/>
      <c r="AC1646" s="708"/>
      <c r="AD1646" s="708"/>
      <c r="AE1646" s="708"/>
      <c r="AF1646" s="708"/>
      <c r="AG1646" s="708"/>
      <c r="AH1646" s="708"/>
      <c r="AI1646" s="708"/>
      <c r="AJ1646" s="708"/>
      <c r="AK1646" s="708"/>
      <c r="AL1646" s="708"/>
      <c r="AM1646" s="708"/>
      <c r="AN1646" s="708"/>
      <c r="AO1646" s="708"/>
      <c r="AP1646" s="708"/>
      <c r="AQ1646" s="708"/>
      <c r="AR1646" s="708"/>
      <c r="AS1646" s="708"/>
      <c r="AT1646" s="708"/>
      <c r="AU1646" s="708"/>
      <c r="AV1646" s="708"/>
      <c r="AW1646" s="708"/>
      <c r="AX1646" s="708"/>
      <c r="AY1646" s="708"/>
      <c r="AZ1646" s="708"/>
      <c r="BA1646" s="708"/>
      <c r="BB1646" s="708"/>
      <c r="BC1646" s="708"/>
      <c r="BD1646" s="708"/>
      <c r="BE1646" s="708"/>
      <c r="BF1646" s="708"/>
      <c r="BG1646" s="708"/>
      <c r="BH1646" s="708"/>
      <c r="BI1646" s="708"/>
      <c r="BJ1646" s="708"/>
      <c r="BK1646" s="708"/>
      <c r="BL1646" s="708"/>
      <c r="BM1646" s="708"/>
    </row>
    <row r="1647">
      <c r="A1647" s="704"/>
      <c r="B1647" s="708"/>
      <c r="C1647" s="765"/>
      <c r="D1647" s="708"/>
      <c r="E1647" s="708"/>
      <c r="F1647" s="708"/>
      <c r="G1647" s="708"/>
      <c r="H1647" s="708"/>
      <c r="I1647" s="708"/>
      <c r="J1647" s="708"/>
      <c r="K1647" s="708"/>
      <c r="L1647" s="708"/>
      <c r="M1647" s="708"/>
      <c r="N1647" s="708"/>
      <c r="O1647" s="708"/>
      <c r="P1647" s="708"/>
      <c r="Q1647" s="708"/>
      <c r="R1647" s="708"/>
      <c r="S1647" s="708"/>
      <c r="T1647" s="708"/>
      <c r="U1647" s="708"/>
      <c r="V1647" s="708"/>
      <c r="W1647" s="708"/>
      <c r="X1647" s="708"/>
      <c r="Y1647" s="708"/>
      <c r="Z1647" s="708"/>
      <c r="AA1647" s="708"/>
      <c r="AB1647" s="708"/>
      <c r="AC1647" s="708"/>
      <c r="AD1647" s="708"/>
      <c r="AE1647" s="708"/>
      <c r="AF1647" s="708"/>
      <c r="AG1647" s="708"/>
      <c r="AH1647" s="708"/>
      <c r="AI1647" s="708"/>
      <c r="AJ1647" s="708"/>
      <c r="AK1647" s="708"/>
      <c r="AL1647" s="708"/>
      <c r="AM1647" s="708"/>
      <c r="AN1647" s="708"/>
      <c r="AO1647" s="708"/>
      <c r="AP1647" s="708"/>
      <c r="AQ1647" s="708"/>
      <c r="AR1647" s="708"/>
      <c r="AS1647" s="708"/>
      <c r="AT1647" s="708"/>
      <c r="AU1647" s="708"/>
      <c r="AV1647" s="708"/>
      <c r="AW1647" s="708"/>
      <c r="AX1647" s="708"/>
      <c r="AY1647" s="708"/>
      <c r="AZ1647" s="708"/>
      <c r="BA1647" s="708"/>
      <c r="BB1647" s="708"/>
      <c r="BC1647" s="708"/>
      <c r="BD1647" s="708"/>
      <c r="BE1647" s="708"/>
      <c r="BF1647" s="708"/>
      <c r="BG1647" s="708"/>
      <c r="BH1647" s="708"/>
      <c r="BI1647" s="708"/>
      <c r="BJ1647" s="708"/>
      <c r="BK1647" s="708"/>
      <c r="BL1647" s="708"/>
      <c r="BM1647" s="708"/>
    </row>
    <row r="1648">
      <c r="A1648" s="704"/>
      <c r="B1648" s="708"/>
      <c r="C1648" s="765"/>
      <c r="D1648" s="708"/>
      <c r="E1648" s="708"/>
      <c r="F1648" s="708"/>
      <c r="G1648" s="708"/>
      <c r="H1648" s="708"/>
      <c r="I1648" s="708"/>
      <c r="J1648" s="708"/>
      <c r="K1648" s="708"/>
      <c r="L1648" s="708"/>
      <c r="M1648" s="708"/>
      <c r="N1648" s="708"/>
      <c r="O1648" s="708"/>
      <c r="P1648" s="708"/>
      <c r="Q1648" s="708"/>
      <c r="R1648" s="708"/>
      <c r="S1648" s="708"/>
      <c r="T1648" s="708"/>
      <c r="U1648" s="708"/>
      <c r="V1648" s="708"/>
      <c r="W1648" s="708"/>
      <c r="X1648" s="708"/>
      <c r="Y1648" s="708"/>
      <c r="Z1648" s="708"/>
      <c r="AA1648" s="708"/>
      <c r="AB1648" s="708"/>
      <c r="AC1648" s="708"/>
      <c r="AD1648" s="708"/>
      <c r="AE1648" s="708"/>
      <c r="AF1648" s="708"/>
      <c r="AG1648" s="708"/>
      <c r="AH1648" s="708"/>
      <c r="AI1648" s="708"/>
      <c r="AJ1648" s="708"/>
      <c r="AK1648" s="708"/>
      <c r="AL1648" s="708"/>
      <c r="AM1648" s="708"/>
      <c r="AN1648" s="708"/>
      <c r="AO1648" s="708"/>
      <c r="AP1648" s="708"/>
      <c r="AQ1648" s="708"/>
      <c r="AR1648" s="708"/>
      <c r="AS1648" s="708"/>
      <c r="AT1648" s="708"/>
      <c r="AU1648" s="708"/>
      <c r="AV1648" s="708"/>
      <c r="AW1648" s="708"/>
      <c r="AX1648" s="708"/>
      <c r="AY1648" s="708"/>
      <c r="AZ1648" s="708"/>
      <c r="BA1648" s="708"/>
      <c r="BB1648" s="708"/>
      <c r="BC1648" s="708"/>
      <c r="BD1648" s="708"/>
      <c r="BE1648" s="708"/>
      <c r="BF1648" s="708"/>
      <c r="BG1648" s="708"/>
      <c r="BH1648" s="708"/>
      <c r="BI1648" s="708"/>
      <c r="BJ1648" s="708"/>
      <c r="BK1648" s="708"/>
      <c r="BL1648" s="708"/>
      <c r="BM1648" s="708"/>
    </row>
    <row r="1649">
      <c r="A1649" s="704"/>
      <c r="B1649" s="708"/>
      <c r="C1649" s="765"/>
      <c r="D1649" s="708"/>
      <c r="E1649" s="708"/>
      <c r="F1649" s="708"/>
      <c r="G1649" s="708"/>
      <c r="H1649" s="708"/>
      <c r="I1649" s="708"/>
      <c r="J1649" s="708"/>
      <c r="K1649" s="708"/>
      <c r="L1649" s="708"/>
      <c r="M1649" s="708"/>
      <c r="N1649" s="708"/>
      <c r="O1649" s="708"/>
      <c r="P1649" s="708"/>
      <c r="Q1649" s="708"/>
      <c r="R1649" s="708"/>
      <c r="S1649" s="708"/>
      <c r="T1649" s="708"/>
      <c r="U1649" s="708"/>
      <c r="V1649" s="708"/>
      <c r="W1649" s="708"/>
      <c r="X1649" s="708"/>
      <c r="Y1649" s="708"/>
      <c r="Z1649" s="708"/>
      <c r="AA1649" s="708"/>
      <c r="AB1649" s="708"/>
      <c r="AC1649" s="708"/>
      <c r="AD1649" s="708"/>
      <c r="AE1649" s="708"/>
      <c r="AF1649" s="708"/>
      <c r="AG1649" s="708"/>
      <c r="AH1649" s="708"/>
      <c r="AI1649" s="708"/>
      <c r="AJ1649" s="708"/>
      <c r="AK1649" s="708"/>
      <c r="AL1649" s="708"/>
      <c r="AM1649" s="708"/>
      <c r="AN1649" s="708"/>
      <c r="AO1649" s="708"/>
      <c r="AP1649" s="708"/>
      <c r="AQ1649" s="708"/>
      <c r="AR1649" s="708"/>
      <c r="AS1649" s="708"/>
      <c r="AT1649" s="708"/>
      <c r="AU1649" s="708"/>
      <c r="AV1649" s="708"/>
      <c r="AW1649" s="708"/>
      <c r="AX1649" s="708"/>
      <c r="AY1649" s="708"/>
      <c r="AZ1649" s="708"/>
      <c r="BA1649" s="708"/>
      <c r="BB1649" s="708"/>
      <c r="BC1649" s="708"/>
      <c r="BD1649" s="708"/>
      <c r="BE1649" s="708"/>
      <c r="BF1649" s="708"/>
      <c r="BG1649" s="708"/>
      <c r="BH1649" s="708"/>
      <c r="BI1649" s="708"/>
      <c r="BJ1649" s="708"/>
      <c r="BK1649" s="708"/>
      <c r="BL1649" s="708"/>
      <c r="BM1649" s="708"/>
    </row>
    <row r="1650">
      <c r="A1650" s="704"/>
      <c r="B1650" s="708"/>
      <c r="C1650" s="765"/>
      <c r="D1650" s="708"/>
      <c r="E1650" s="708"/>
      <c r="F1650" s="708"/>
      <c r="G1650" s="708"/>
      <c r="H1650" s="708"/>
      <c r="I1650" s="708"/>
      <c r="J1650" s="708"/>
      <c r="K1650" s="708"/>
      <c r="L1650" s="708"/>
      <c r="M1650" s="708"/>
      <c r="N1650" s="708"/>
      <c r="O1650" s="708"/>
      <c r="P1650" s="708"/>
      <c r="Q1650" s="708"/>
      <c r="R1650" s="708"/>
      <c r="S1650" s="708"/>
      <c r="T1650" s="708"/>
      <c r="U1650" s="708"/>
      <c r="V1650" s="708"/>
      <c r="W1650" s="708"/>
      <c r="X1650" s="708"/>
      <c r="Y1650" s="708"/>
      <c r="Z1650" s="708"/>
      <c r="AA1650" s="708"/>
      <c r="AB1650" s="708"/>
      <c r="AC1650" s="708"/>
      <c r="AD1650" s="708"/>
      <c r="AE1650" s="708"/>
      <c r="AF1650" s="708"/>
      <c r="AG1650" s="708"/>
      <c r="AH1650" s="708"/>
      <c r="AI1650" s="708"/>
      <c r="AJ1650" s="708"/>
      <c r="AK1650" s="708"/>
      <c r="AL1650" s="708"/>
      <c r="AM1650" s="708"/>
      <c r="AN1650" s="708"/>
      <c r="AO1650" s="708"/>
      <c r="AP1650" s="708"/>
      <c r="AQ1650" s="708"/>
      <c r="AR1650" s="708"/>
      <c r="AS1650" s="708"/>
      <c r="AT1650" s="708"/>
      <c r="AU1650" s="708"/>
      <c r="AV1650" s="708"/>
      <c r="AW1650" s="708"/>
      <c r="AX1650" s="708"/>
      <c r="AY1650" s="708"/>
      <c r="AZ1650" s="708"/>
      <c r="BA1650" s="708"/>
      <c r="BB1650" s="708"/>
      <c r="BC1650" s="708"/>
      <c r="BD1650" s="708"/>
      <c r="BE1650" s="708"/>
      <c r="BF1650" s="708"/>
      <c r="BG1650" s="708"/>
      <c r="BH1650" s="708"/>
      <c r="BI1650" s="708"/>
      <c r="BJ1650" s="708"/>
      <c r="BK1650" s="708"/>
      <c r="BL1650" s="708"/>
      <c r="BM1650" s="708"/>
    </row>
    <row r="1651">
      <c r="A1651" s="704"/>
      <c r="B1651" s="708"/>
      <c r="C1651" s="765"/>
      <c r="D1651" s="708"/>
      <c r="E1651" s="708"/>
      <c r="F1651" s="708"/>
      <c r="G1651" s="708"/>
      <c r="H1651" s="708"/>
      <c r="I1651" s="708"/>
      <c r="J1651" s="708"/>
      <c r="K1651" s="708"/>
      <c r="L1651" s="708"/>
      <c r="M1651" s="708"/>
      <c r="N1651" s="708"/>
      <c r="O1651" s="708"/>
      <c r="P1651" s="708"/>
      <c r="Q1651" s="708"/>
      <c r="R1651" s="708"/>
      <c r="S1651" s="708"/>
      <c r="T1651" s="708"/>
      <c r="U1651" s="708"/>
      <c r="V1651" s="708"/>
      <c r="W1651" s="708"/>
      <c r="X1651" s="708"/>
      <c r="Y1651" s="708"/>
      <c r="Z1651" s="708"/>
      <c r="AA1651" s="708"/>
      <c r="AB1651" s="708"/>
      <c r="AC1651" s="708"/>
      <c r="AD1651" s="708"/>
      <c r="AE1651" s="708"/>
      <c r="AF1651" s="708"/>
      <c r="AG1651" s="708"/>
      <c r="AH1651" s="708"/>
      <c r="AI1651" s="708"/>
      <c r="AJ1651" s="708"/>
      <c r="AK1651" s="708"/>
      <c r="AL1651" s="708"/>
      <c r="AM1651" s="708"/>
      <c r="AN1651" s="708"/>
      <c r="AO1651" s="708"/>
      <c r="AP1651" s="708"/>
      <c r="AQ1651" s="708"/>
      <c r="AR1651" s="708"/>
      <c r="AS1651" s="708"/>
      <c r="AT1651" s="708"/>
      <c r="AU1651" s="708"/>
      <c r="AV1651" s="708"/>
      <c r="AW1651" s="708"/>
      <c r="AX1651" s="708"/>
      <c r="AY1651" s="708"/>
      <c r="AZ1651" s="708"/>
      <c r="BA1651" s="708"/>
      <c r="BB1651" s="708"/>
      <c r="BC1651" s="708"/>
      <c r="BD1651" s="708"/>
      <c r="BE1651" s="708"/>
      <c r="BF1651" s="708"/>
      <c r="BG1651" s="708"/>
      <c r="BH1651" s="708"/>
      <c r="BI1651" s="708"/>
      <c r="BJ1651" s="708"/>
      <c r="BK1651" s="708"/>
      <c r="BL1651" s="708"/>
      <c r="BM1651" s="708"/>
    </row>
    <row r="1652">
      <c r="A1652" s="704"/>
      <c r="B1652" s="708"/>
      <c r="C1652" s="765"/>
      <c r="D1652" s="708"/>
      <c r="E1652" s="708"/>
      <c r="F1652" s="708"/>
      <c r="G1652" s="708"/>
      <c r="H1652" s="708"/>
      <c r="I1652" s="708"/>
      <c r="J1652" s="708"/>
      <c r="K1652" s="708"/>
      <c r="L1652" s="708"/>
      <c r="M1652" s="708"/>
      <c r="N1652" s="708"/>
      <c r="O1652" s="708"/>
      <c r="P1652" s="708"/>
      <c r="Q1652" s="708"/>
      <c r="R1652" s="708"/>
      <c r="S1652" s="708"/>
      <c r="T1652" s="708"/>
      <c r="U1652" s="708"/>
      <c r="V1652" s="708"/>
      <c r="W1652" s="708"/>
      <c r="X1652" s="708"/>
      <c r="Y1652" s="708"/>
      <c r="Z1652" s="708"/>
      <c r="AA1652" s="708"/>
      <c r="AB1652" s="708"/>
      <c r="AC1652" s="708"/>
      <c r="AD1652" s="708"/>
      <c r="AE1652" s="708"/>
      <c r="AF1652" s="708"/>
      <c r="AG1652" s="708"/>
      <c r="AH1652" s="708"/>
      <c r="AI1652" s="708"/>
      <c r="AJ1652" s="708"/>
      <c r="AK1652" s="708"/>
      <c r="AL1652" s="708"/>
      <c r="AM1652" s="708"/>
      <c r="AN1652" s="708"/>
      <c r="AO1652" s="708"/>
      <c r="AP1652" s="708"/>
      <c r="AQ1652" s="708"/>
      <c r="AR1652" s="708"/>
      <c r="AS1652" s="708"/>
      <c r="AT1652" s="708"/>
      <c r="AU1652" s="708"/>
      <c r="AV1652" s="708"/>
      <c r="AW1652" s="708"/>
      <c r="AX1652" s="708"/>
      <c r="AY1652" s="708"/>
      <c r="AZ1652" s="708"/>
      <c r="BA1652" s="708"/>
      <c r="BB1652" s="708"/>
      <c r="BC1652" s="708"/>
      <c r="BD1652" s="708"/>
      <c r="BE1652" s="708"/>
      <c r="BF1652" s="708"/>
      <c r="BG1652" s="708"/>
      <c r="BH1652" s="708"/>
      <c r="BI1652" s="708"/>
      <c r="BJ1652" s="708"/>
      <c r="BK1652" s="708"/>
      <c r="BL1652" s="708"/>
      <c r="BM1652" s="708"/>
    </row>
    <row r="1653">
      <c r="A1653" s="704"/>
      <c r="B1653" s="708"/>
      <c r="C1653" s="765"/>
      <c r="D1653" s="708"/>
      <c r="E1653" s="708"/>
      <c r="F1653" s="708"/>
      <c r="G1653" s="708"/>
      <c r="H1653" s="708"/>
      <c r="I1653" s="708"/>
      <c r="J1653" s="708"/>
      <c r="K1653" s="708"/>
      <c r="L1653" s="708"/>
      <c r="M1653" s="708"/>
      <c r="N1653" s="708"/>
      <c r="O1653" s="708"/>
      <c r="P1653" s="708"/>
      <c r="Q1653" s="708"/>
      <c r="R1653" s="708"/>
      <c r="S1653" s="708"/>
      <c r="T1653" s="708"/>
      <c r="U1653" s="708"/>
      <c r="V1653" s="708"/>
      <c r="W1653" s="708"/>
      <c r="X1653" s="708"/>
      <c r="Y1653" s="708"/>
      <c r="Z1653" s="708"/>
      <c r="AA1653" s="708"/>
      <c r="AB1653" s="708"/>
      <c r="AC1653" s="708"/>
      <c r="AD1653" s="708"/>
      <c r="AE1653" s="708"/>
      <c r="AF1653" s="708"/>
      <c r="AG1653" s="708"/>
      <c r="AH1653" s="708"/>
      <c r="AI1653" s="708"/>
      <c r="AJ1653" s="708"/>
      <c r="AK1653" s="708"/>
      <c r="AL1653" s="708"/>
      <c r="AM1653" s="708"/>
      <c r="AN1653" s="708"/>
      <c r="AO1653" s="708"/>
      <c r="AP1653" s="708"/>
      <c r="AQ1653" s="708"/>
      <c r="AR1653" s="708"/>
      <c r="AS1653" s="708"/>
      <c r="AT1653" s="708"/>
      <c r="AU1653" s="708"/>
      <c r="AV1653" s="708"/>
      <c r="AW1653" s="708"/>
      <c r="AX1653" s="708"/>
      <c r="AY1653" s="708"/>
      <c r="AZ1653" s="708"/>
      <c r="BA1653" s="708"/>
      <c r="BB1653" s="708"/>
      <c r="BC1653" s="708"/>
      <c r="BD1653" s="708"/>
      <c r="BE1653" s="708"/>
      <c r="BF1653" s="708"/>
      <c r="BG1653" s="708"/>
      <c r="BH1653" s="708"/>
      <c r="BI1653" s="708"/>
      <c r="BJ1653" s="708"/>
      <c r="BK1653" s="708"/>
      <c r="BL1653" s="708"/>
      <c r="BM1653" s="708"/>
    </row>
    <row r="1654">
      <c r="A1654" s="704"/>
      <c r="B1654" s="708"/>
      <c r="C1654" s="765"/>
      <c r="D1654" s="708"/>
      <c r="E1654" s="708"/>
      <c r="F1654" s="708"/>
      <c r="G1654" s="708"/>
      <c r="H1654" s="708"/>
      <c r="I1654" s="708"/>
      <c r="J1654" s="708"/>
      <c r="K1654" s="708"/>
      <c r="L1654" s="708"/>
      <c r="M1654" s="708"/>
      <c r="N1654" s="708"/>
      <c r="O1654" s="708"/>
      <c r="P1654" s="708"/>
      <c r="Q1654" s="708"/>
      <c r="R1654" s="708"/>
      <c r="S1654" s="708"/>
      <c r="T1654" s="708"/>
      <c r="U1654" s="708"/>
      <c r="V1654" s="708"/>
      <c r="W1654" s="708"/>
      <c r="X1654" s="708"/>
      <c r="Y1654" s="708"/>
      <c r="Z1654" s="708"/>
      <c r="AA1654" s="708"/>
      <c r="AB1654" s="708"/>
      <c r="AC1654" s="708"/>
      <c r="AD1654" s="708"/>
      <c r="AE1654" s="708"/>
      <c r="AF1654" s="708"/>
      <c r="AG1654" s="708"/>
      <c r="AH1654" s="708"/>
      <c r="AI1654" s="708"/>
      <c r="AJ1654" s="708"/>
      <c r="AK1654" s="708"/>
      <c r="AL1654" s="708"/>
      <c r="AM1654" s="708"/>
      <c r="AN1654" s="708"/>
      <c r="AO1654" s="708"/>
      <c r="AP1654" s="708"/>
      <c r="AQ1654" s="708"/>
      <c r="AR1654" s="708"/>
      <c r="AS1654" s="708"/>
      <c r="AT1654" s="708"/>
      <c r="AU1654" s="708"/>
      <c r="AV1654" s="708"/>
      <c r="AW1654" s="708"/>
      <c r="AX1654" s="708"/>
      <c r="AY1654" s="708"/>
      <c r="AZ1654" s="708"/>
      <c r="BA1654" s="708"/>
      <c r="BB1654" s="708"/>
      <c r="BC1654" s="708"/>
      <c r="BD1654" s="708"/>
      <c r="BE1654" s="708"/>
      <c r="BF1654" s="708"/>
      <c r="BG1654" s="708"/>
      <c r="BH1654" s="708"/>
      <c r="BI1654" s="708"/>
      <c r="BJ1654" s="708"/>
      <c r="BK1654" s="708"/>
      <c r="BL1654" s="708"/>
      <c r="BM1654" s="708"/>
    </row>
    <row r="1655">
      <c r="A1655" s="704"/>
      <c r="B1655" s="708"/>
      <c r="C1655" s="765"/>
      <c r="D1655" s="708"/>
      <c r="E1655" s="708"/>
      <c r="F1655" s="708"/>
      <c r="G1655" s="708"/>
      <c r="H1655" s="708"/>
      <c r="I1655" s="708"/>
      <c r="J1655" s="708"/>
      <c r="K1655" s="708"/>
      <c r="L1655" s="708"/>
      <c r="M1655" s="708"/>
      <c r="N1655" s="708"/>
      <c r="O1655" s="708"/>
      <c r="P1655" s="708"/>
      <c r="Q1655" s="708"/>
      <c r="R1655" s="708"/>
      <c r="S1655" s="708"/>
      <c r="T1655" s="708"/>
      <c r="U1655" s="708"/>
      <c r="V1655" s="708"/>
      <c r="W1655" s="708"/>
      <c r="X1655" s="708"/>
      <c r="Y1655" s="708"/>
      <c r="Z1655" s="708"/>
      <c r="AA1655" s="708"/>
      <c r="AB1655" s="708"/>
      <c r="AC1655" s="708"/>
      <c r="AD1655" s="708"/>
      <c r="AE1655" s="708"/>
      <c r="AF1655" s="708"/>
      <c r="AG1655" s="708"/>
      <c r="AH1655" s="708"/>
      <c r="AI1655" s="708"/>
      <c r="AJ1655" s="708"/>
      <c r="AK1655" s="708"/>
      <c r="AL1655" s="708"/>
      <c r="AM1655" s="708"/>
      <c r="AN1655" s="708"/>
      <c r="AO1655" s="708"/>
      <c r="AP1655" s="708"/>
      <c r="AQ1655" s="708"/>
      <c r="AR1655" s="708"/>
      <c r="AS1655" s="708"/>
      <c r="AT1655" s="708"/>
      <c r="AU1655" s="708"/>
      <c r="AV1655" s="708"/>
      <c r="AW1655" s="708"/>
      <c r="AX1655" s="708"/>
      <c r="AY1655" s="708"/>
      <c r="AZ1655" s="708"/>
      <c r="BA1655" s="708"/>
      <c r="BB1655" s="708"/>
      <c r="BC1655" s="708"/>
      <c r="BD1655" s="708"/>
      <c r="BE1655" s="708"/>
      <c r="BF1655" s="708"/>
      <c r="BG1655" s="708"/>
      <c r="BH1655" s="708"/>
      <c r="BI1655" s="708"/>
      <c r="BJ1655" s="708"/>
      <c r="BK1655" s="708"/>
      <c r="BL1655" s="708"/>
      <c r="BM1655" s="708"/>
    </row>
    <row r="1656">
      <c r="A1656" s="704"/>
      <c r="B1656" s="708"/>
      <c r="C1656" s="765"/>
      <c r="D1656" s="708"/>
      <c r="E1656" s="708"/>
      <c r="F1656" s="708"/>
      <c r="G1656" s="708"/>
      <c r="H1656" s="708"/>
      <c r="I1656" s="708"/>
      <c r="J1656" s="708"/>
      <c r="K1656" s="708"/>
      <c r="L1656" s="708"/>
      <c r="M1656" s="708"/>
      <c r="N1656" s="708"/>
      <c r="O1656" s="708"/>
      <c r="P1656" s="708"/>
      <c r="Q1656" s="708"/>
      <c r="R1656" s="708"/>
      <c r="S1656" s="708"/>
      <c r="T1656" s="708"/>
      <c r="U1656" s="708"/>
      <c r="V1656" s="708"/>
      <c r="W1656" s="708"/>
      <c r="X1656" s="708"/>
      <c r="Y1656" s="708"/>
      <c r="Z1656" s="708"/>
      <c r="AA1656" s="708"/>
      <c r="AB1656" s="708"/>
      <c r="AC1656" s="708"/>
      <c r="AD1656" s="708"/>
      <c r="AE1656" s="708"/>
      <c r="AF1656" s="708"/>
      <c r="AG1656" s="708"/>
      <c r="AH1656" s="708"/>
      <c r="AI1656" s="708"/>
      <c r="AJ1656" s="708"/>
      <c r="AK1656" s="708"/>
      <c r="AL1656" s="708"/>
      <c r="AM1656" s="708"/>
      <c r="AN1656" s="708"/>
      <c r="AO1656" s="708"/>
      <c r="AP1656" s="708"/>
      <c r="AQ1656" s="708"/>
      <c r="AR1656" s="708"/>
      <c r="AS1656" s="708"/>
      <c r="AT1656" s="708"/>
      <c r="AU1656" s="708"/>
      <c r="AV1656" s="708"/>
      <c r="AW1656" s="708"/>
      <c r="AX1656" s="708"/>
      <c r="AY1656" s="708"/>
      <c r="AZ1656" s="708"/>
      <c r="BA1656" s="708"/>
      <c r="BB1656" s="708"/>
      <c r="BC1656" s="708"/>
      <c r="BD1656" s="708"/>
      <c r="BE1656" s="708"/>
      <c r="BF1656" s="708"/>
      <c r="BG1656" s="708"/>
      <c r="BH1656" s="708"/>
      <c r="BI1656" s="708"/>
      <c r="BJ1656" s="708"/>
      <c r="BK1656" s="708"/>
      <c r="BL1656" s="708"/>
      <c r="BM1656" s="708"/>
    </row>
    <row r="1657">
      <c r="A1657" s="704"/>
      <c r="B1657" s="708"/>
      <c r="C1657" s="765"/>
      <c r="D1657" s="708"/>
      <c r="E1657" s="708"/>
      <c r="F1657" s="708"/>
      <c r="G1657" s="708"/>
      <c r="H1657" s="708"/>
      <c r="I1657" s="708"/>
      <c r="J1657" s="708"/>
      <c r="K1657" s="708"/>
      <c r="L1657" s="708"/>
      <c r="M1657" s="708"/>
      <c r="N1657" s="708"/>
      <c r="O1657" s="708"/>
      <c r="P1657" s="708"/>
      <c r="Q1657" s="708"/>
      <c r="R1657" s="708"/>
      <c r="S1657" s="708"/>
      <c r="T1657" s="708"/>
      <c r="U1657" s="708"/>
      <c r="V1657" s="708"/>
      <c r="W1657" s="708"/>
      <c r="X1657" s="708"/>
      <c r="Y1657" s="708"/>
      <c r="Z1657" s="708"/>
      <c r="AA1657" s="708"/>
      <c r="AB1657" s="708"/>
      <c r="AC1657" s="708"/>
      <c r="AD1657" s="708"/>
      <c r="AE1657" s="708"/>
      <c r="AF1657" s="708"/>
      <c r="AG1657" s="708"/>
      <c r="AH1657" s="708"/>
      <c r="AI1657" s="708"/>
      <c r="AJ1657" s="708"/>
      <c r="AK1657" s="708"/>
      <c r="AL1657" s="708"/>
      <c r="AM1657" s="708"/>
      <c r="AN1657" s="708"/>
      <c r="AO1657" s="708"/>
      <c r="AP1657" s="708"/>
      <c r="AQ1657" s="708"/>
      <c r="AR1657" s="708"/>
      <c r="AS1657" s="708"/>
      <c r="AT1657" s="708"/>
      <c r="AU1657" s="708"/>
      <c r="AV1657" s="708"/>
      <c r="AW1657" s="708"/>
      <c r="AX1657" s="708"/>
      <c r="AY1657" s="708"/>
      <c r="AZ1657" s="708"/>
      <c r="BA1657" s="708"/>
      <c r="BB1657" s="708"/>
      <c r="BC1657" s="708"/>
      <c r="BD1657" s="708"/>
      <c r="BE1657" s="708"/>
      <c r="BF1657" s="708"/>
      <c r="BG1657" s="708"/>
      <c r="BH1657" s="708"/>
      <c r="BI1657" s="708"/>
      <c r="BJ1657" s="708"/>
      <c r="BK1657" s="708"/>
      <c r="BL1657" s="708"/>
      <c r="BM1657" s="708"/>
    </row>
    <row r="1658">
      <c r="A1658" s="704"/>
      <c r="B1658" s="708"/>
      <c r="C1658" s="765"/>
      <c r="D1658" s="708"/>
      <c r="E1658" s="708"/>
      <c r="F1658" s="708"/>
      <c r="G1658" s="708"/>
      <c r="H1658" s="708"/>
      <c r="I1658" s="708"/>
      <c r="J1658" s="708"/>
      <c r="K1658" s="708"/>
      <c r="L1658" s="708"/>
      <c r="M1658" s="708"/>
      <c r="N1658" s="708"/>
      <c r="O1658" s="708"/>
      <c r="P1658" s="708"/>
      <c r="Q1658" s="708"/>
      <c r="R1658" s="708"/>
      <c r="S1658" s="708"/>
      <c r="T1658" s="708"/>
      <c r="U1658" s="708"/>
      <c r="V1658" s="708"/>
      <c r="W1658" s="708"/>
      <c r="X1658" s="708"/>
      <c r="Y1658" s="708"/>
      <c r="Z1658" s="708"/>
      <c r="AA1658" s="708"/>
      <c r="AB1658" s="708"/>
      <c r="AC1658" s="708"/>
      <c r="AD1658" s="708"/>
      <c r="AE1658" s="708"/>
      <c r="AF1658" s="708"/>
      <c r="AG1658" s="708"/>
      <c r="AH1658" s="708"/>
      <c r="AI1658" s="708"/>
      <c r="AJ1658" s="708"/>
      <c r="AK1658" s="708"/>
      <c r="AL1658" s="708"/>
      <c r="AM1658" s="708"/>
      <c r="AN1658" s="708"/>
      <c r="AO1658" s="708"/>
      <c r="AP1658" s="708"/>
      <c r="AQ1658" s="708"/>
      <c r="AR1658" s="708"/>
      <c r="AS1658" s="708"/>
      <c r="AT1658" s="708"/>
      <c r="AU1658" s="708"/>
      <c r="AV1658" s="708"/>
      <c r="AW1658" s="708"/>
      <c r="AX1658" s="708"/>
      <c r="AY1658" s="708"/>
      <c r="AZ1658" s="708"/>
      <c r="BA1658" s="708"/>
      <c r="BB1658" s="708"/>
      <c r="BC1658" s="708"/>
      <c r="BD1658" s="708"/>
      <c r="BE1658" s="708"/>
      <c r="BF1658" s="708"/>
      <c r="BG1658" s="708"/>
      <c r="BH1658" s="708"/>
      <c r="BI1658" s="708"/>
      <c r="BJ1658" s="708"/>
      <c r="BK1658" s="708"/>
      <c r="BL1658" s="708"/>
      <c r="BM1658" s="708"/>
    </row>
    <row r="1659">
      <c r="A1659" s="704"/>
      <c r="B1659" s="708"/>
      <c r="C1659" s="765"/>
      <c r="D1659" s="708"/>
      <c r="E1659" s="708"/>
      <c r="F1659" s="708"/>
      <c r="G1659" s="708"/>
      <c r="H1659" s="708"/>
      <c r="I1659" s="708"/>
      <c r="J1659" s="708"/>
      <c r="K1659" s="708"/>
      <c r="L1659" s="708"/>
      <c r="M1659" s="708"/>
      <c r="N1659" s="708"/>
      <c r="O1659" s="708"/>
      <c r="P1659" s="708"/>
      <c r="Q1659" s="708"/>
      <c r="R1659" s="708"/>
      <c r="S1659" s="708"/>
      <c r="T1659" s="708"/>
      <c r="U1659" s="708"/>
      <c r="V1659" s="708"/>
      <c r="W1659" s="708"/>
      <c r="X1659" s="708"/>
      <c r="Y1659" s="708"/>
      <c r="Z1659" s="708"/>
      <c r="AA1659" s="708"/>
      <c r="AB1659" s="708"/>
      <c r="AC1659" s="708"/>
      <c r="AD1659" s="708"/>
      <c r="AE1659" s="708"/>
      <c r="AF1659" s="708"/>
      <c r="AG1659" s="708"/>
      <c r="AH1659" s="708"/>
      <c r="AI1659" s="708"/>
      <c r="AJ1659" s="708"/>
      <c r="AK1659" s="708"/>
      <c r="AL1659" s="708"/>
      <c r="AM1659" s="708"/>
      <c r="AN1659" s="708"/>
      <c r="AO1659" s="708"/>
      <c r="AP1659" s="708"/>
      <c r="AQ1659" s="708"/>
      <c r="AR1659" s="708"/>
      <c r="AS1659" s="708"/>
      <c r="AT1659" s="708"/>
      <c r="AU1659" s="708"/>
      <c r="AV1659" s="708"/>
      <c r="AW1659" s="708"/>
      <c r="AX1659" s="708"/>
      <c r="AY1659" s="708"/>
      <c r="AZ1659" s="708"/>
      <c r="BA1659" s="708"/>
      <c r="BB1659" s="708"/>
      <c r="BC1659" s="708"/>
      <c r="BD1659" s="708"/>
      <c r="BE1659" s="708"/>
      <c r="BF1659" s="708"/>
      <c r="BG1659" s="708"/>
      <c r="BH1659" s="708"/>
      <c r="BI1659" s="708"/>
      <c r="BJ1659" s="708"/>
      <c r="BK1659" s="708"/>
      <c r="BL1659" s="708"/>
      <c r="BM1659" s="708"/>
    </row>
    <row r="1660">
      <c r="A1660" s="704"/>
      <c r="B1660" s="708"/>
      <c r="C1660" s="765"/>
      <c r="D1660" s="708"/>
      <c r="E1660" s="708"/>
      <c r="F1660" s="708"/>
      <c r="G1660" s="708"/>
      <c r="H1660" s="708"/>
      <c r="I1660" s="708"/>
      <c r="J1660" s="708"/>
      <c r="K1660" s="708"/>
      <c r="L1660" s="708"/>
      <c r="M1660" s="708"/>
      <c r="N1660" s="708"/>
      <c r="O1660" s="708"/>
      <c r="P1660" s="708"/>
      <c r="Q1660" s="708"/>
      <c r="R1660" s="708"/>
      <c r="S1660" s="708"/>
      <c r="T1660" s="708"/>
      <c r="U1660" s="708"/>
      <c r="V1660" s="708"/>
      <c r="W1660" s="708"/>
      <c r="X1660" s="708"/>
      <c r="Y1660" s="708"/>
      <c r="Z1660" s="708"/>
      <c r="AA1660" s="708"/>
      <c r="AB1660" s="708"/>
      <c r="AC1660" s="708"/>
      <c r="AD1660" s="708"/>
      <c r="AE1660" s="708"/>
      <c r="AF1660" s="708"/>
      <c r="AG1660" s="708"/>
      <c r="AH1660" s="708"/>
      <c r="AI1660" s="708"/>
      <c r="AJ1660" s="708"/>
      <c r="AK1660" s="708"/>
      <c r="AL1660" s="708"/>
      <c r="AM1660" s="708"/>
      <c r="AN1660" s="708"/>
      <c r="AO1660" s="708"/>
      <c r="AP1660" s="708"/>
      <c r="AQ1660" s="708"/>
      <c r="AR1660" s="708"/>
      <c r="AS1660" s="708"/>
      <c r="AT1660" s="708"/>
      <c r="AU1660" s="708"/>
      <c r="AV1660" s="708"/>
      <c r="AW1660" s="708"/>
      <c r="AX1660" s="708"/>
      <c r="AY1660" s="708"/>
      <c r="AZ1660" s="708"/>
      <c r="BA1660" s="708"/>
      <c r="BB1660" s="708"/>
      <c r="BC1660" s="708"/>
      <c r="BD1660" s="708"/>
      <c r="BE1660" s="708"/>
      <c r="BF1660" s="708"/>
      <c r="BG1660" s="708"/>
      <c r="BH1660" s="708"/>
      <c r="BI1660" s="708"/>
      <c r="BJ1660" s="708"/>
      <c r="BK1660" s="708"/>
      <c r="BL1660" s="708"/>
      <c r="BM1660" s="708"/>
    </row>
    <row r="1661">
      <c r="A1661" s="704"/>
      <c r="B1661" s="708"/>
      <c r="C1661" s="765"/>
      <c r="D1661" s="708"/>
      <c r="E1661" s="708"/>
      <c r="F1661" s="708"/>
      <c r="G1661" s="708"/>
      <c r="H1661" s="708"/>
      <c r="I1661" s="708"/>
      <c r="J1661" s="708"/>
      <c r="K1661" s="708"/>
      <c r="L1661" s="708"/>
      <c r="M1661" s="708"/>
      <c r="N1661" s="708"/>
      <c r="O1661" s="708"/>
      <c r="P1661" s="708"/>
      <c r="Q1661" s="708"/>
      <c r="R1661" s="708"/>
      <c r="S1661" s="708"/>
      <c r="T1661" s="708"/>
      <c r="U1661" s="708"/>
      <c r="V1661" s="708"/>
      <c r="W1661" s="708"/>
      <c r="X1661" s="708"/>
      <c r="Y1661" s="708"/>
      <c r="Z1661" s="708"/>
      <c r="AA1661" s="708"/>
      <c r="AB1661" s="708"/>
      <c r="AC1661" s="708"/>
      <c r="AD1661" s="708"/>
      <c r="AE1661" s="708"/>
      <c r="AF1661" s="708"/>
      <c r="AG1661" s="708"/>
      <c r="AH1661" s="708"/>
      <c r="AI1661" s="708"/>
      <c r="AJ1661" s="708"/>
      <c r="AK1661" s="708"/>
      <c r="AL1661" s="708"/>
      <c r="AM1661" s="708"/>
      <c r="AN1661" s="708"/>
      <c r="AO1661" s="708"/>
      <c r="AP1661" s="708"/>
      <c r="AQ1661" s="708"/>
      <c r="AR1661" s="708"/>
      <c r="AS1661" s="708"/>
      <c r="AT1661" s="708"/>
      <c r="AU1661" s="708"/>
      <c r="AV1661" s="708"/>
      <c r="AW1661" s="708"/>
      <c r="AX1661" s="708"/>
      <c r="AY1661" s="708"/>
      <c r="AZ1661" s="708"/>
      <c r="BA1661" s="708"/>
      <c r="BB1661" s="708"/>
      <c r="BC1661" s="708"/>
      <c r="BD1661" s="708"/>
      <c r="BE1661" s="708"/>
      <c r="BF1661" s="708"/>
      <c r="BG1661" s="708"/>
      <c r="BH1661" s="708"/>
      <c r="BI1661" s="708"/>
      <c r="BJ1661" s="708"/>
      <c r="BK1661" s="708"/>
      <c r="BL1661" s="708"/>
      <c r="BM1661" s="708"/>
    </row>
    <row r="1662">
      <c r="A1662" s="704"/>
      <c r="B1662" s="708"/>
      <c r="C1662" s="765"/>
      <c r="D1662" s="708"/>
      <c r="E1662" s="708"/>
      <c r="F1662" s="708"/>
      <c r="G1662" s="708"/>
      <c r="H1662" s="708"/>
      <c r="I1662" s="708"/>
      <c r="J1662" s="708"/>
      <c r="K1662" s="708"/>
      <c r="L1662" s="708"/>
      <c r="M1662" s="708"/>
      <c r="N1662" s="708"/>
      <c r="O1662" s="708"/>
      <c r="P1662" s="708"/>
      <c r="Q1662" s="708"/>
      <c r="R1662" s="708"/>
      <c r="S1662" s="708"/>
      <c r="T1662" s="708"/>
      <c r="U1662" s="708"/>
      <c r="V1662" s="708"/>
      <c r="W1662" s="708"/>
      <c r="X1662" s="708"/>
      <c r="Y1662" s="708"/>
      <c r="Z1662" s="708"/>
      <c r="AA1662" s="708"/>
      <c r="AB1662" s="708"/>
      <c r="AC1662" s="708"/>
      <c r="AD1662" s="708"/>
      <c r="AE1662" s="708"/>
      <c r="AF1662" s="708"/>
      <c r="AG1662" s="708"/>
      <c r="AH1662" s="708"/>
      <c r="AI1662" s="708"/>
      <c r="AJ1662" s="708"/>
      <c r="AK1662" s="708"/>
      <c r="AL1662" s="708"/>
      <c r="AM1662" s="708"/>
      <c r="AN1662" s="708"/>
      <c r="AO1662" s="708"/>
      <c r="AP1662" s="708"/>
      <c r="AQ1662" s="708"/>
      <c r="AR1662" s="708"/>
      <c r="AS1662" s="708"/>
      <c r="AT1662" s="708"/>
      <c r="AU1662" s="708"/>
      <c r="AV1662" s="708"/>
      <c r="AW1662" s="708"/>
      <c r="AX1662" s="708"/>
      <c r="AY1662" s="708"/>
      <c r="AZ1662" s="708"/>
      <c r="BA1662" s="708"/>
      <c r="BB1662" s="708"/>
      <c r="BC1662" s="708"/>
      <c r="BD1662" s="708"/>
      <c r="BE1662" s="708"/>
      <c r="BF1662" s="708"/>
      <c r="BG1662" s="708"/>
      <c r="BH1662" s="708"/>
      <c r="BI1662" s="708"/>
      <c r="BJ1662" s="708"/>
      <c r="BK1662" s="708"/>
      <c r="BL1662" s="708"/>
      <c r="BM1662" s="708"/>
    </row>
    <row r="1663">
      <c r="A1663" s="704"/>
      <c r="B1663" s="708"/>
      <c r="C1663" s="765"/>
      <c r="D1663" s="708"/>
      <c r="E1663" s="708"/>
      <c r="F1663" s="708"/>
      <c r="G1663" s="708"/>
      <c r="H1663" s="708"/>
      <c r="I1663" s="708"/>
      <c r="J1663" s="708"/>
      <c r="K1663" s="708"/>
      <c r="L1663" s="708"/>
      <c r="M1663" s="708"/>
      <c r="N1663" s="708"/>
      <c r="O1663" s="708"/>
      <c r="P1663" s="708"/>
      <c r="Q1663" s="708"/>
      <c r="R1663" s="708"/>
      <c r="S1663" s="708"/>
      <c r="T1663" s="708"/>
      <c r="U1663" s="708"/>
      <c r="V1663" s="708"/>
      <c r="W1663" s="708"/>
      <c r="X1663" s="708"/>
      <c r="Y1663" s="708"/>
      <c r="Z1663" s="708"/>
      <c r="AA1663" s="708"/>
      <c r="AB1663" s="708"/>
      <c r="AC1663" s="708"/>
      <c r="AD1663" s="708"/>
      <c r="AE1663" s="708"/>
      <c r="AF1663" s="708"/>
      <c r="AG1663" s="708"/>
      <c r="AH1663" s="708"/>
      <c r="AI1663" s="708"/>
      <c r="AJ1663" s="708"/>
      <c r="AK1663" s="708"/>
      <c r="AL1663" s="708"/>
      <c r="AM1663" s="708"/>
      <c r="AN1663" s="708"/>
      <c r="AO1663" s="708"/>
      <c r="AP1663" s="708"/>
      <c r="AQ1663" s="708"/>
      <c r="AR1663" s="708"/>
      <c r="AS1663" s="708"/>
      <c r="AT1663" s="708"/>
      <c r="AU1663" s="708"/>
      <c r="AV1663" s="708"/>
      <c r="AW1663" s="708"/>
      <c r="AX1663" s="708"/>
      <c r="AY1663" s="708"/>
      <c r="AZ1663" s="708"/>
      <c r="BA1663" s="708"/>
      <c r="BB1663" s="708"/>
      <c r="BC1663" s="708"/>
      <c r="BD1663" s="708"/>
      <c r="BE1663" s="708"/>
      <c r="BF1663" s="708"/>
      <c r="BG1663" s="708"/>
      <c r="BH1663" s="708"/>
      <c r="BI1663" s="708"/>
      <c r="BJ1663" s="708"/>
      <c r="BK1663" s="708"/>
      <c r="BL1663" s="708"/>
      <c r="BM1663" s="708"/>
    </row>
    <row r="1664">
      <c r="A1664" s="704"/>
      <c r="B1664" s="708"/>
      <c r="C1664" s="765"/>
      <c r="D1664" s="708"/>
      <c r="E1664" s="708"/>
      <c r="F1664" s="708"/>
      <c r="G1664" s="708"/>
      <c r="H1664" s="708"/>
      <c r="I1664" s="708"/>
      <c r="J1664" s="708"/>
      <c r="K1664" s="708"/>
      <c r="L1664" s="708"/>
      <c r="M1664" s="708"/>
      <c r="N1664" s="708"/>
      <c r="O1664" s="708"/>
      <c r="P1664" s="708"/>
      <c r="Q1664" s="708"/>
      <c r="R1664" s="708"/>
      <c r="S1664" s="708"/>
      <c r="T1664" s="708"/>
      <c r="U1664" s="708"/>
      <c r="V1664" s="708"/>
      <c r="W1664" s="708"/>
      <c r="X1664" s="708"/>
      <c r="Y1664" s="708"/>
      <c r="Z1664" s="708"/>
      <c r="AA1664" s="708"/>
      <c r="AB1664" s="708"/>
      <c r="AC1664" s="708"/>
      <c r="AD1664" s="708"/>
      <c r="AE1664" s="708"/>
      <c r="AF1664" s="708"/>
      <c r="AG1664" s="708"/>
      <c r="AH1664" s="708"/>
      <c r="AI1664" s="708"/>
      <c r="AJ1664" s="708"/>
      <c r="AK1664" s="708"/>
      <c r="AL1664" s="708"/>
      <c r="AM1664" s="708"/>
      <c r="AN1664" s="708"/>
      <c r="AO1664" s="708"/>
      <c r="AP1664" s="708"/>
      <c r="AQ1664" s="708"/>
      <c r="AR1664" s="708"/>
      <c r="AS1664" s="708"/>
      <c r="AT1664" s="708"/>
      <c r="AU1664" s="708"/>
      <c r="AV1664" s="708"/>
      <c r="AW1664" s="708"/>
      <c r="AX1664" s="708"/>
      <c r="AY1664" s="708"/>
      <c r="AZ1664" s="708"/>
      <c r="BA1664" s="708"/>
      <c r="BB1664" s="708"/>
      <c r="BC1664" s="708"/>
      <c r="BD1664" s="708"/>
      <c r="BE1664" s="708"/>
      <c r="BF1664" s="708"/>
      <c r="BG1664" s="708"/>
      <c r="BH1664" s="708"/>
      <c r="BI1664" s="708"/>
      <c r="BJ1664" s="708"/>
      <c r="BK1664" s="708"/>
      <c r="BL1664" s="708"/>
      <c r="BM1664" s="708"/>
    </row>
    <row r="1665">
      <c r="A1665" s="704"/>
      <c r="B1665" s="708"/>
      <c r="C1665" s="765"/>
      <c r="D1665" s="708"/>
      <c r="E1665" s="708"/>
      <c r="F1665" s="708"/>
      <c r="G1665" s="708"/>
      <c r="H1665" s="708"/>
      <c r="I1665" s="708"/>
      <c r="J1665" s="708"/>
      <c r="K1665" s="708"/>
      <c r="L1665" s="708"/>
      <c r="M1665" s="708"/>
      <c r="N1665" s="708"/>
      <c r="O1665" s="708"/>
      <c r="P1665" s="708"/>
      <c r="Q1665" s="708"/>
      <c r="R1665" s="708"/>
      <c r="S1665" s="708"/>
      <c r="T1665" s="708"/>
      <c r="U1665" s="708"/>
      <c r="V1665" s="708"/>
      <c r="W1665" s="708"/>
      <c r="X1665" s="708"/>
      <c r="Y1665" s="708"/>
      <c r="Z1665" s="708"/>
      <c r="AA1665" s="708"/>
      <c r="AB1665" s="708"/>
      <c r="AC1665" s="708"/>
      <c r="AD1665" s="708"/>
      <c r="AE1665" s="708"/>
      <c r="AF1665" s="708"/>
      <c r="AG1665" s="708"/>
      <c r="AH1665" s="708"/>
      <c r="AI1665" s="708"/>
      <c r="AJ1665" s="708"/>
      <c r="AK1665" s="708"/>
      <c r="AL1665" s="708"/>
      <c r="AM1665" s="708"/>
      <c r="AN1665" s="708"/>
      <c r="AO1665" s="708"/>
      <c r="AP1665" s="708"/>
      <c r="AQ1665" s="708"/>
      <c r="AR1665" s="708"/>
      <c r="AS1665" s="708"/>
      <c r="AT1665" s="708"/>
      <c r="AU1665" s="708"/>
      <c r="AV1665" s="708"/>
      <c r="AW1665" s="708"/>
      <c r="AX1665" s="708"/>
      <c r="AY1665" s="708"/>
      <c r="AZ1665" s="708"/>
      <c r="BA1665" s="708"/>
      <c r="BB1665" s="708"/>
      <c r="BC1665" s="708"/>
      <c r="BD1665" s="708"/>
      <c r="BE1665" s="708"/>
      <c r="BF1665" s="708"/>
      <c r="BG1665" s="708"/>
      <c r="BH1665" s="708"/>
      <c r="BI1665" s="708"/>
      <c r="BJ1665" s="708"/>
      <c r="BK1665" s="708"/>
      <c r="BL1665" s="708"/>
      <c r="BM1665" s="708"/>
    </row>
    <row r="1666">
      <c r="A1666" s="704"/>
      <c r="B1666" s="708"/>
      <c r="C1666" s="765"/>
      <c r="D1666" s="708"/>
      <c r="E1666" s="708"/>
      <c r="F1666" s="708"/>
      <c r="G1666" s="708"/>
      <c r="H1666" s="708"/>
      <c r="I1666" s="708"/>
      <c r="J1666" s="708"/>
      <c r="K1666" s="708"/>
      <c r="L1666" s="708"/>
      <c r="M1666" s="708"/>
      <c r="N1666" s="708"/>
      <c r="O1666" s="708"/>
      <c r="P1666" s="708"/>
      <c r="Q1666" s="708"/>
      <c r="R1666" s="708"/>
      <c r="S1666" s="708"/>
      <c r="T1666" s="708"/>
      <c r="U1666" s="708"/>
      <c r="V1666" s="708"/>
      <c r="W1666" s="708"/>
      <c r="X1666" s="708"/>
      <c r="Y1666" s="708"/>
      <c r="Z1666" s="708"/>
      <c r="AA1666" s="708"/>
      <c r="AB1666" s="708"/>
      <c r="AC1666" s="708"/>
      <c r="AD1666" s="708"/>
      <c r="AE1666" s="708"/>
      <c r="AF1666" s="708"/>
      <c r="AG1666" s="708"/>
      <c r="AH1666" s="708"/>
      <c r="AI1666" s="708"/>
      <c r="AJ1666" s="708"/>
      <c r="AK1666" s="708"/>
      <c r="AL1666" s="708"/>
      <c r="AM1666" s="708"/>
      <c r="AN1666" s="708"/>
      <c r="AO1666" s="708"/>
      <c r="AP1666" s="708"/>
      <c r="AQ1666" s="708"/>
      <c r="AR1666" s="708"/>
      <c r="AS1666" s="708"/>
      <c r="AT1666" s="708"/>
      <c r="AU1666" s="708"/>
      <c r="AV1666" s="708"/>
      <c r="AW1666" s="708"/>
      <c r="AX1666" s="708"/>
      <c r="AY1666" s="708"/>
      <c r="AZ1666" s="708"/>
      <c r="BA1666" s="708"/>
      <c r="BB1666" s="708"/>
      <c r="BC1666" s="708"/>
      <c r="BD1666" s="708"/>
      <c r="BE1666" s="708"/>
      <c r="BF1666" s="708"/>
      <c r="BG1666" s="708"/>
      <c r="BH1666" s="708"/>
      <c r="BI1666" s="708"/>
      <c r="BJ1666" s="708"/>
      <c r="BK1666" s="708"/>
      <c r="BL1666" s="708"/>
      <c r="BM1666" s="708"/>
    </row>
    <row r="1667">
      <c r="A1667" s="704"/>
      <c r="B1667" s="708"/>
      <c r="C1667" s="765"/>
      <c r="D1667" s="708"/>
      <c r="E1667" s="708"/>
      <c r="F1667" s="708"/>
      <c r="G1667" s="708"/>
      <c r="H1667" s="708"/>
      <c r="I1667" s="708"/>
      <c r="J1667" s="708"/>
      <c r="K1667" s="708"/>
      <c r="L1667" s="708"/>
      <c r="M1667" s="708"/>
      <c r="N1667" s="708"/>
      <c r="O1667" s="708"/>
      <c r="P1667" s="708"/>
      <c r="Q1667" s="708"/>
      <c r="R1667" s="708"/>
      <c r="S1667" s="708"/>
      <c r="T1667" s="708"/>
      <c r="U1667" s="708"/>
      <c r="V1667" s="708"/>
      <c r="W1667" s="708"/>
      <c r="X1667" s="708"/>
      <c r="Y1667" s="708"/>
      <c r="Z1667" s="708"/>
      <c r="AA1667" s="708"/>
      <c r="AB1667" s="708"/>
      <c r="AC1667" s="708"/>
      <c r="AD1667" s="708"/>
      <c r="AE1667" s="708"/>
      <c r="AF1667" s="708"/>
      <c r="AG1667" s="708"/>
      <c r="AH1667" s="708"/>
      <c r="AI1667" s="708"/>
      <c r="AJ1667" s="708"/>
      <c r="AK1667" s="708"/>
      <c r="AL1667" s="708"/>
      <c r="AM1667" s="708"/>
      <c r="AN1667" s="708"/>
      <c r="AO1667" s="708"/>
      <c r="AP1667" s="708"/>
      <c r="AQ1667" s="708"/>
      <c r="AR1667" s="708"/>
      <c r="AS1667" s="708"/>
      <c r="AT1667" s="708"/>
      <c r="AU1667" s="708"/>
      <c r="AV1667" s="708"/>
      <c r="AW1667" s="708"/>
      <c r="AX1667" s="708"/>
      <c r="AY1667" s="708"/>
      <c r="AZ1667" s="708"/>
      <c r="BA1667" s="708"/>
      <c r="BB1667" s="708"/>
      <c r="BC1667" s="708"/>
      <c r="BD1667" s="708"/>
      <c r="BE1667" s="708"/>
      <c r="BF1667" s="708"/>
      <c r="BG1667" s="708"/>
      <c r="BH1667" s="708"/>
      <c r="BI1667" s="708"/>
      <c r="BJ1667" s="708"/>
      <c r="BK1667" s="708"/>
      <c r="BL1667" s="708"/>
      <c r="BM1667" s="708"/>
    </row>
    <row r="1668">
      <c r="A1668" s="704"/>
      <c r="B1668" s="708"/>
      <c r="C1668" s="765"/>
      <c r="D1668" s="708"/>
      <c r="E1668" s="708"/>
      <c r="F1668" s="708"/>
      <c r="G1668" s="708"/>
      <c r="H1668" s="708"/>
      <c r="I1668" s="708"/>
      <c r="J1668" s="708"/>
      <c r="K1668" s="708"/>
      <c r="L1668" s="708"/>
      <c r="M1668" s="708"/>
      <c r="N1668" s="708"/>
      <c r="O1668" s="708"/>
      <c r="P1668" s="708"/>
      <c r="Q1668" s="708"/>
      <c r="R1668" s="708"/>
      <c r="S1668" s="708"/>
      <c r="T1668" s="708"/>
      <c r="U1668" s="708"/>
      <c r="V1668" s="708"/>
      <c r="W1668" s="708"/>
      <c r="X1668" s="708"/>
      <c r="Y1668" s="708"/>
      <c r="Z1668" s="708"/>
      <c r="AA1668" s="708"/>
      <c r="AB1668" s="708"/>
      <c r="AC1668" s="708"/>
      <c r="AD1668" s="708"/>
      <c r="AE1668" s="708"/>
      <c r="AF1668" s="708"/>
      <c r="AG1668" s="708"/>
      <c r="AH1668" s="708"/>
      <c r="AI1668" s="708"/>
      <c r="AJ1668" s="708"/>
      <c r="AK1668" s="708"/>
      <c r="AL1668" s="708"/>
      <c r="AM1668" s="708"/>
      <c r="AN1668" s="708"/>
      <c r="AO1668" s="708"/>
      <c r="AP1668" s="708"/>
      <c r="AQ1668" s="708"/>
      <c r="AR1668" s="708"/>
      <c r="AS1668" s="708"/>
      <c r="AT1668" s="708"/>
      <c r="AU1668" s="708"/>
      <c r="AV1668" s="708"/>
      <c r="AW1668" s="708"/>
      <c r="AX1668" s="708"/>
      <c r="AY1668" s="708"/>
      <c r="AZ1668" s="708"/>
      <c r="BA1668" s="708"/>
      <c r="BB1668" s="708"/>
      <c r="BC1668" s="708"/>
      <c r="BD1668" s="708"/>
      <c r="BE1668" s="708"/>
      <c r="BF1668" s="708"/>
      <c r="BG1668" s="708"/>
      <c r="BH1668" s="708"/>
      <c r="BI1668" s="708"/>
      <c r="BJ1668" s="708"/>
      <c r="BK1668" s="708"/>
      <c r="BL1668" s="708"/>
      <c r="BM1668" s="708"/>
    </row>
    <row r="1669">
      <c r="A1669" s="704"/>
      <c r="B1669" s="708"/>
      <c r="C1669" s="765"/>
      <c r="D1669" s="708"/>
      <c r="E1669" s="708"/>
      <c r="F1669" s="708"/>
      <c r="G1669" s="708"/>
      <c r="H1669" s="708"/>
      <c r="I1669" s="708"/>
      <c r="J1669" s="708"/>
      <c r="K1669" s="708"/>
      <c r="L1669" s="708"/>
      <c r="M1669" s="708"/>
      <c r="N1669" s="708"/>
      <c r="O1669" s="708"/>
      <c r="P1669" s="708"/>
      <c r="Q1669" s="708"/>
      <c r="R1669" s="708"/>
      <c r="S1669" s="708"/>
      <c r="T1669" s="708"/>
      <c r="U1669" s="708"/>
      <c r="V1669" s="708"/>
      <c r="W1669" s="708"/>
      <c r="X1669" s="708"/>
      <c r="Y1669" s="708"/>
      <c r="Z1669" s="708"/>
      <c r="AA1669" s="708"/>
      <c r="AB1669" s="708"/>
      <c r="AC1669" s="708"/>
      <c r="AD1669" s="708"/>
      <c r="AE1669" s="708"/>
      <c r="AF1669" s="708"/>
      <c r="AG1669" s="708"/>
      <c r="AH1669" s="708"/>
      <c r="AI1669" s="708"/>
      <c r="AJ1669" s="708"/>
      <c r="AK1669" s="708"/>
      <c r="AL1669" s="708"/>
      <c r="AM1669" s="708"/>
      <c r="AN1669" s="708"/>
      <c r="AO1669" s="708"/>
      <c r="AP1669" s="708"/>
      <c r="AQ1669" s="708"/>
      <c r="AR1669" s="708"/>
      <c r="AS1669" s="708"/>
      <c r="AT1669" s="708"/>
      <c r="AU1669" s="708"/>
      <c r="AV1669" s="708"/>
      <c r="AW1669" s="708"/>
      <c r="AX1669" s="708"/>
      <c r="AY1669" s="708"/>
      <c r="AZ1669" s="708"/>
      <c r="BA1669" s="708"/>
      <c r="BB1669" s="708"/>
      <c r="BC1669" s="708"/>
      <c r="BD1669" s="708"/>
      <c r="BE1669" s="708"/>
      <c r="BF1669" s="708"/>
      <c r="BG1669" s="708"/>
      <c r="BH1669" s="708"/>
      <c r="BI1669" s="708"/>
      <c r="BJ1669" s="708"/>
      <c r="BK1669" s="708"/>
      <c r="BL1669" s="708"/>
      <c r="BM1669" s="708"/>
    </row>
    <row r="1670">
      <c r="A1670" s="704"/>
      <c r="B1670" s="708"/>
      <c r="C1670" s="765"/>
      <c r="D1670" s="708"/>
      <c r="E1670" s="708"/>
      <c r="F1670" s="708"/>
      <c r="G1670" s="708"/>
      <c r="H1670" s="708"/>
      <c r="I1670" s="708"/>
      <c r="J1670" s="708"/>
      <c r="K1670" s="708"/>
      <c r="L1670" s="708"/>
      <c r="M1670" s="708"/>
      <c r="N1670" s="708"/>
      <c r="O1670" s="708"/>
      <c r="P1670" s="708"/>
      <c r="Q1670" s="708"/>
      <c r="R1670" s="708"/>
      <c r="S1670" s="708"/>
      <c r="T1670" s="708"/>
      <c r="U1670" s="708"/>
      <c r="V1670" s="708"/>
      <c r="W1670" s="708"/>
      <c r="X1670" s="708"/>
      <c r="Y1670" s="708"/>
      <c r="Z1670" s="708"/>
      <c r="AA1670" s="708"/>
      <c r="AB1670" s="708"/>
      <c r="AC1670" s="708"/>
      <c r="AD1670" s="708"/>
      <c r="AE1670" s="708"/>
      <c r="AF1670" s="708"/>
      <c r="AG1670" s="708"/>
      <c r="AH1670" s="708"/>
      <c r="AI1670" s="708"/>
      <c r="AJ1670" s="708"/>
      <c r="AK1670" s="708"/>
      <c r="AL1670" s="708"/>
      <c r="AM1670" s="708"/>
      <c r="AN1670" s="708"/>
      <c r="AO1670" s="708"/>
      <c r="AP1670" s="708"/>
      <c r="AQ1670" s="708"/>
      <c r="AR1670" s="708"/>
      <c r="AS1670" s="708"/>
      <c r="AT1670" s="708"/>
      <c r="AU1670" s="708"/>
      <c r="AV1670" s="708"/>
      <c r="AW1670" s="708"/>
      <c r="AX1670" s="708"/>
      <c r="AY1670" s="708"/>
      <c r="AZ1670" s="708"/>
      <c r="BA1670" s="708"/>
      <c r="BB1670" s="708"/>
      <c r="BC1670" s="708"/>
      <c r="BD1670" s="708"/>
      <c r="BE1670" s="708"/>
      <c r="BF1670" s="708"/>
      <c r="BG1670" s="708"/>
      <c r="BH1670" s="708"/>
      <c r="BI1670" s="708"/>
      <c r="BJ1670" s="708"/>
      <c r="BK1670" s="708"/>
      <c r="BL1670" s="708"/>
      <c r="BM1670" s="708"/>
    </row>
    <row r="1671">
      <c r="A1671" s="704"/>
      <c r="B1671" s="708"/>
      <c r="C1671" s="765"/>
      <c r="D1671" s="708"/>
      <c r="E1671" s="708"/>
      <c r="F1671" s="708"/>
      <c r="G1671" s="708"/>
      <c r="H1671" s="708"/>
      <c r="I1671" s="708"/>
      <c r="J1671" s="708"/>
      <c r="K1671" s="708"/>
      <c r="L1671" s="708"/>
      <c r="M1671" s="708"/>
      <c r="N1671" s="708"/>
      <c r="O1671" s="708"/>
      <c r="P1671" s="708"/>
      <c r="Q1671" s="708"/>
      <c r="R1671" s="708"/>
      <c r="S1671" s="708"/>
      <c r="T1671" s="708"/>
      <c r="U1671" s="708"/>
      <c r="V1671" s="708"/>
      <c r="W1671" s="708"/>
      <c r="X1671" s="708"/>
      <c r="Y1671" s="708"/>
      <c r="Z1671" s="708"/>
      <c r="AA1671" s="708"/>
      <c r="AB1671" s="708"/>
      <c r="AC1671" s="708"/>
      <c r="AD1671" s="708"/>
      <c r="AE1671" s="708"/>
      <c r="AF1671" s="708"/>
      <c r="AG1671" s="708"/>
      <c r="AH1671" s="708"/>
      <c r="AI1671" s="708"/>
      <c r="AJ1671" s="708"/>
      <c r="AK1671" s="708"/>
      <c r="AL1671" s="708"/>
      <c r="AM1671" s="708"/>
      <c r="AN1671" s="708"/>
      <c r="AO1671" s="708"/>
      <c r="AP1671" s="708"/>
      <c r="AQ1671" s="708"/>
      <c r="AR1671" s="708"/>
      <c r="AS1671" s="708"/>
      <c r="AT1671" s="708"/>
      <c r="AU1671" s="708"/>
      <c r="AV1671" s="708"/>
      <c r="AW1671" s="708"/>
      <c r="AX1671" s="708"/>
      <c r="AY1671" s="708"/>
      <c r="AZ1671" s="708"/>
      <c r="BA1671" s="708"/>
      <c r="BB1671" s="708"/>
      <c r="BC1671" s="708"/>
      <c r="BD1671" s="708"/>
      <c r="BE1671" s="708"/>
      <c r="BF1671" s="708"/>
      <c r="BG1671" s="708"/>
      <c r="BH1671" s="708"/>
      <c r="BI1671" s="708"/>
      <c r="BJ1671" s="708"/>
      <c r="BK1671" s="708"/>
      <c r="BL1671" s="708"/>
      <c r="BM1671" s="708"/>
    </row>
    <row r="1672">
      <c r="A1672" s="704"/>
      <c r="B1672" s="708"/>
      <c r="C1672" s="765"/>
      <c r="D1672" s="708"/>
      <c r="E1672" s="708"/>
      <c r="F1672" s="708"/>
      <c r="G1672" s="708"/>
      <c r="H1672" s="708"/>
      <c r="I1672" s="708"/>
      <c r="J1672" s="708"/>
      <c r="K1672" s="708"/>
      <c r="L1672" s="708"/>
      <c r="M1672" s="708"/>
      <c r="N1672" s="708"/>
      <c r="O1672" s="708"/>
      <c r="P1672" s="708"/>
      <c r="Q1672" s="708"/>
      <c r="R1672" s="708"/>
      <c r="S1672" s="708"/>
      <c r="T1672" s="708"/>
      <c r="U1672" s="708"/>
      <c r="V1672" s="708"/>
      <c r="W1672" s="708"/>
      <c r="X1672" s="708"/>
      <c r="Y1672" s="708"/>
      <c r="Z1672" s="708"/>
      <c r="AA1672" s="708"/>
      <c r="AB1672" s="708"/>
      <c r="AC1672" s="708"/>
      <c r="AD1672" s="708"/>
      <c r="AE1672" s="708"/>
      <c r="AF1672" s="708"/>
      <c r="AG1672" s="708"/>
      <c r="AH1672" s="708"/>
      <c r="AI1672" s="708"/>
      <c r="AJ1672" s="708"/>
      <c r="AK1672" s="708"/>
      <c r="AL1672" s="708"/>
      <c r="AM1672" s="708"/>
      <c r="AN1672" s="708"/>
      <c r="AO1672" s="708"/>
      <c r="AP1672" s="708"/>
      <c r="AQ1672" s="708"/>
      <c r="AR1672" s="708"/>
      <c r="AS1672" s="708"/>
      <c r="AT1672" s="708"/>
      <c r="AU1672" s="708"/>
      <c r="AV1672" s="708"/>
      <c r="AW1672" s="708"/>
      <c r="AX1672" s="708"/>
      <c r="AY1672" s="708"/>
      <c r="AZ1672" s="708"/>
      <c r="BA1672" s="708"/>
      <c r="BB1672" s="708"/>
      <c r="BC1672" s="708"/>
      <c r="BD1672" s="708"/>
      <c r="BE1672" s="708"/>
      <c r="BF1672" s="708"/>
      <c r="BG1672" s="708"/>
      <c r="BH1672" s="708"/>
      <c r="BI1672" s="708"/>
      <c r="BJ1672" s="708"/>
      <c r="BK1672" s="708"/>
      <c r="BL1672" s="708"/>
      <c r="BM1672" s="708"/>
    </row>
    <row r="1673">
      <c r="A1673" s="704"/>
      <c r="B1673" s="708"/>
      <c r="C1673" s="765"/>
      <c r="D1673" s="708"/>
      <c r="E1673" s="708"/>
      <c r="F1673" s="708"/>
      <c r="G1673" s="708"/>
      <c r="H1673" s="708"/>
      <c r="I1673" s="708"/>
      <c r="J1673" s="708"/>
      <c r="K1673" s="708"/>
      <c r="L1673" s="708"/>
      <c r="M1673" s="708"/>
      <c r="N1673" s="708"/>
      <c r="O1673" s="708"/>
      <c r="P1673" s="708"/>
      <c r="Q1673" s="708"/>
      <c r="R1673" s="708"/>
      <c r="S1673" s="708"/>
      <c r="T1673" s="708"/>
      <c r="U1673" s="708"/>
      <c r="V1673" s="708"/>
      <c r="W1673" s="708"/>
      <c r="X1673" s="708"/>
      <c r="Y1673" s="708"/>
      <c r="Z1673" s="708"/>
      <c r="AA1673" s="708"/>
      <c r="AB1673" s="708"/>
      <c r="AC1673" s="708"/>
      <c r="AD1673" s="708"/>
      <c r="AE1673" s="708"/>
      <c r="AF1673" s="708"/>
      <c r="AG1673" s="708"/>
      <c r="AH1673" s="708"/>
      <c r="AI1673" s="708"/>
      <c r="AJ1673" s="708"/>
      <c r="AK1673" s="708"/>
      <c r="AL1673" s="708"/>
      <c r="AM1673" s="708"/>
      <c r="AN1673" s="708"/>
      <c r="AO1673" s="708"/>
      <c r="AP1673" s="708"/>
      <c r="AQ1673" s="708"/>
      <c r="AR1673" s="708"/>
      <c r="AS1673" s="708"/>
      <c r="AT1673" s="708"/>
      <c r="AU1673" s="708"/>
      <c r="AV1673" s="708"/>
      <c r="AW1673" s="708"/>
      <c r="AX1673" s="708"/>
      <c r="AY1673" s="708"/>
      <c r="AZ1673" s="708"/>
      <c r="BA1673" s="708"/>
      <c r="BB1673" s="708"/>
      <c r="BC1673" s="708"/>
      <c r="BD1673" s="708"/>
      <c r="BE1673" s="708"/>
      <c r="BF1673" s="708"/>
      <c r="BG1673" s="708"/>
      <c r="BH1673" s="708"/>
      <c r="BI1673" s="708"/>
      <c r="BJ1673" s="708"/>
      <c r="BK1673" s="708"/>
      <c r="BL1673" s="708"/>
      <c r="BM1673" s="708"/>
    </row>
    <row r="1674">
      <c r="A1674" s="704"/>
      <c r="B1674" s="708"/>
      <c r="C1674" s="765"/>
      <c r="D1674" s="708"/>
      <c r="E1674" s="708"/>
      <c r="F1674" s="708"/>
      <c r="G1674" s="708"/>
      <c r="H1674" s="708"/>
      <c r="I1674" s="708"/>
      <c r="J1674" s="708"/>
      <c r="K1674" s="708"/>
      <c r="L1674" s="708"/>
      <c r="M1674" s="708"/>
      <c r="N1674" s="708"/>
      <c r="O1674" s="708"/>
      <c r="P1674" s="708"/>
      <c r="Q1674" s="708"/>
      <c r="R1674" s="708"/>
      <c r="S1674" s="708"/>
      <c r="T1674" s="708"/>
      <c r="U1674" s="708"/>
      <c r="V1674" s="708"/>
      <c r="W1674" s="708"/>
      <c r="X1674" s="708"/>
      <c r="Y1674" s="708"/>
      <c r="Z1674" s="708"/>
      <c r="AA1674" s="708"/>
      <c r="AB1674" s="708"/>
      <c r="AC1674" s="708"/>
      <c r="AD1674" s="708"/>
      <c r="AE1674" s="708"/>
      <c r="AF1674" s="708"/>
      <c r="AG1674" s="708"/>
      <c r="AH1674" s="708"/>
      <c r="AI1674" s="708"/>
      <c r="AJ1674" s="708"/>
      <c r="AK1674" s="708"/>
      <c r="AL1674" s="708"/>
      <c r="AM1674" s="708"/>
      <c r="AN1674" s="708"/>
      <c r="AO1674" s="708"/>
      <c r="AP1674" s="708"/>
      <c r="AQ1674" s="708"/>
      <c r="AR1674" s="708"/>
      <c r="AS1674" s="708"/>
      <c r="AT1674" s="708"/>
      <c r="AU1674" s="708"/>
      <c r="AV1674" s="708"/>
      <c r="AW1674" s="708"/>
      <c r="AX1674" s="708"/>
      <c r="AY1674" s="708"/>
      <c r="AZ1674" s="708"/>
      <c r="BA1674" s="708"/>
      <c r="BB1674" s="708"/>
      <c r="BC1674" s="708"/>
      <c r="BD1674" s="708"/>
      <c r="BE1674" s="708"/>
      <c r="BF1674" s="708"/>
      <c r="BG1674" s="708"/>
      <c r="BH1674" s="708"/>
      <c r="BI1674" s="708"/>
      <c r="BJ1674" s="708"/>
      <c r="BK1674" s="708"/>
      <c r="BL1674" s="708"/>
      <c r="BM1674" s="708"/>
    </row>
    <row r="1675">
      <c r="A1675" s="704"/>
      <c r="B1675" s="708"/>
      <c r="C1675" s="765"/>
      <c r="D1675" s="708"/>
      <c r="E1675" s="708"/>
      <c r="F1675" s="708"/>
      <c r="G1675" s="708"/>
      <c r="H1675" s="708"/>
      <c r="I1675" s="708"/>
      <c r="J1675" s="708"/>
      <c r="K1675" s="708"/>
      <c r="L1675" s="708"/>
      <c r="M1675" s="708"/>
      <c r="N1675" s="708"/>
      <c r="O1675" s="708"/>
      <c r="P1675" s="708"/>
      <c r="Q1675" s="708"/>
      <c r="R1675" s="708"/>
      <c r="S1675" s="708"/>
      <c r="T1675" s="708"/>
      <c r="U1675" s="708"/>
      <c r="V1675" s="708"/>
      <c r="W1675" s="708"/>
      <c r="X1675" s="708"/>
      <c r="Y1675" s="708"/>
      <c r="Z1675" s="708"/>
      <c r="AA1675" s="708"/>
      <c r="AB1675" s="708"/>
      <c r="AC1675" s="708"/>
      <c r="AD1675" s="708"/>
      <c r="AE1675" s="708"/>
      <c r="AF1675" s="708"/>
      <c r="AG1675" s="708"/>
      <c r="AH1675" s="708"/>
      <c r="AI1675" s="708"/>
      <c r="AJ1675" s="708"/>
      <c r="AK1675" s="708"/>
      <c r="AL1675" s="708"/>
      <c r="AM1675" s="708"/>
      <c r="AN1675" s="708"/>
      <c r="AO1675" s="708"/>
      <c r="AP1675" s="708"/>
      <c r="AQ1675" s="708"/>
      <c r="AR1675" s="708"/>
      <c r="AS1675" s="708"/>
      <c r="AT1675" s="708"/>
      <c r="AU1675" s="708"/>
      <c r="AV1675" s="708"/>
      <c r="AW1675" s="708"/>
      <c r="AX1675" s="708"/>
      <c r="AY1675" s="708"/>
      <c r="AZ1675" s="708"/>
      <c r="BA1675" s="708"/>
      <c r="BB1675" s="708"/>
      <c r="BC1675" s="708"/>
      <c r="BD1675" s="708"/>
      <c r="BE1675" s="708"/>
      <c r="BF1675" s="708"/>
      <c r="BG1675" s="708"/>
      <c r="BH1675" s="708"/>
      <c r="BI1675" s="708"/>
      <c r="BJ1675" s="708"/>
      <c r="BK1675" s="708"/>
      <c r="BL1675" s="708"/>
      <c r="BM1675" s="708"/>
    </row>
    <row r="1676">
      <c r="A1676" s="704"/>
      <c r="B1676" s="708"/>
      <c r="C1676" s="765"/>
      <c r="D1676" s="708"/>
      <c r="E1676" s="708"/>
      <c r="F1676" s="708"/>
      <c r="G1676" s="708"/>
      <c r="H1676" s="708"/>
      <c r="I1676" s="708"/>
      <c r="J1676" s="708"/>
      <c r="K1676" s="708"/>
      <c r="L1676" s="708"/>
      <c r="M1676" s="708"/>
      <c r="N1676" s="708"/>
      <c r="O1676" s="708"/>
      <c r="P1676" s="708"/>
      <c r="Q1676" s="708"/>
      <c r="R1676" s="708"/>
      <c r="S1676" s="708"/>
      <c r="T1676" s="708"/>
      <c r="U1676" s="708"/>
      <c r="V1676" s="708"/>
      <c r="W1676" s="708"/>
      <c r="X1676" s="708"/>
      <c r="Y1676" s="708"/>
      <c r="Z1676" s="708"/>
      <c r="AA1676" s="708"/>
      <c r="AB1676" s="708"/>
      <c r="AC1676" s="708"/>
      <c r="AD1676" s="708"/>
      <c r="AE1676" s="708"/>
      <c r="AF1676" s="708"/>
      <c r="AG1676" s="708"/>
      <c r="AH1676" s="708"/>
      <c r="AI1676" s="708"/>
      <c r="AJ1676" s="708"/>
      <c r="AK1676" s="708"/>
      <c r="AL1676" s="708"/>
      <c r="AM1676" s="708"/>
      <c r="AN1676" s="708"/>
      <c r="AO1676" s="708"/>
      <c r="AP1676" s="708"/>
      <c r="AQ1676" s="708"/>
      <c r="AR1676" s="708"/>
      <c r="AS1676" s="708"/>
      <c r="AT1676" s="708"/>
      <c r="AU1676" s="708"/>
      <c r="AV1676" s="708"/>
      <c r="AW1676" s="708"/>
      <c r="AX1676" s="708"/>
      <c r="AY1676" s="708"/>
      <c r="AZ1676" s="708"/>
      <c r="BA1676" s="708"/>
      <c r="BB1676" s="708"/>
      <c r="BC1676" s="708"/>
      <c r="BD1676" s="708"/>
      <c r="BE1676" s="708"/>
      <c r="BF1676" s="708"/>
      <c r="BG1676" s="708"/>
      <c r="BH1676" s="708"/>
      <c r="BI1676" s="708"/>
      <c r="BJ1676" s="708"/>
      <c r="BK1676" s="708"/>
      <c r="BL1676" s="708"/>
      <c r="BM1676" s="708"/>
    </row>
    <row r="1677">
      <c r="A1677" s="704"/>
      <c r="B1677" s="708"/>
      <c r="C1677" s="765"/>
      <c r="D1677" s="708"/>
      <c r="E1677" s="708"/>
      <c r="F1677" s="708"/>
      <c r="G1677" s="708"/>
      <c r="H1677" s="708"/>
      <c r="I1677" s="708"/>
      <c r="J1677" s="708"/>
      <c r="K1677" s="708"/>
      <c r="L1677" s="708"/>
      <c r="M1677" s="708"/>
      <c r="N1677" s="708"/>
      <c r="O1677" s="708"/>
      <c r="P1677" s="708"/>
      <c r="Q1677" s="708"/>
      <c r="R1677" s="708"/>
      <c r="S1677" s="708"/>
      <c r="T1677" s="708"/>
      <c r="U1677" s="708"/>
      <c r="V1677" s="708"/>
      <c r="W1677" s="708"/>
      <c r="X1677" s="708"/>
      <c r="Y1677" s="708"/>
      <c r="Z1677" s="708"/>
      <c r="AA1677" s="708"/>
      <c r="AB1677" s="708"/>
      <c r="AC1677" s="708"/>
      <c r="AD1677" s="708"/>
      <c r="AE1677" s="708"/>
      <c r="AF1677" s="708"/>
      <c r="AG1677" s="708"/>
      <c r="AH1677" s="708"/>
      <c r="AI1677" s="708"/>
      <c r="AJ1677" s="708"/>
      <c r="AK1677" s="708"/>
      <c r="AL1677" s="708"/>
      <c r="AM1677" s="708"/>
      <c r="AN1677" s="708"/>
      <c r="AO1677" s="708"/>
      <c r="AP1677" s="708"/>
      <c r="AQ1677" s="708"/>
      <c r="AR1677" s="708"/>
      <c r="AS1677" s="708"/>
      <c r="AT1677" s="708"/>
      <c r="AU1677" s="708"/>
      <c r="AV1677" s="708"/>
      <c r="AW1677" s="708"/>
      <c r="AX1677" s="708"/>
      <c r="AY1677" s="708"/>
      <c r="AZ1677" s="708"/>
      <c r="BA1677" s="708"/>
      <c r="BB1677" s="708"/>
      <c r="BC1677" s="708"/>
      <c r="BD1677" s="708"/>
      <c r="BE1677" s="708"/>
      <c r="BF1677" s="708"/>
      <c r="BG1677" s="708"/>
      <c r="BH1677" s="708"/>
      <c r="BI1677" s="708"/>
      <c r="BJ1677" s="708"/>
      <c r="BK1677" s="708"/>
      <c r="BL1677" s="708"/>
      <c r="BM1677" s="708"/>
    </row>
    <row r="1678">
      <c r="A1678" s="704"/>
      <c r="B1678" s="708"/>
      <c r="C1678" s="765"/>
      <c r="D1678" s="708"/>
      <c r="E1678" s="708"/>
      <c r="F1678" s="708"/>
      <c r="G1678" s="708"/>
      <c r="H1678" s="708"/>
      <c r="I1678" s="708"/>
      <c r="J1678" s="708"/>
      <c r="K1678" s="708"/>
      <c r="L1678" s="708"/>
      <c r="M1678" s="708"/>
      <c r="N1678" s="708"/>
      <c r="O1678" s="708"/>
      <c r="P1678" s="708"/>
      <c r="Q1678" s="708"/>
      <c r="R1678" s="708"/>
      <c r="S1678" s="708"/>
      <c r="T1678" s="708"/>
      <c r="U1678" s="708"/>
      <c r="V1678" s="708"/>
      <c r="W1678" s="708"/>
      <c r="X1678" s="708"/>
      <c r="Y1678" s="708"/>
      <c r="Z1678" s="708"/>
      <c r="AA1678" s="708"/>
      <c r="AB1678" s="708"/>
      <c r="AC1678" s="708"/>
      <c r="AD1678" s="708"/>
      <c r="AE1678" s="708"/>
      <c r="AF1678" s="708"/>
      <c r="AG1678" s="708"/>
      <c r="AH1678" s="708"/>
      <c r="AI1678" s="708"/>
      <c r="AJ1678" s="708"/>
      <c r="AK1678" s="708"/>
      <c r="AL1678" s="708"/>
      <c r="AM1678" s="708"/>
      <c r="AN1678" s="708"/>
      <c r="AO1678" s="708"/>
      <c r="AP1678" s="708"/>
      <c r="AQ1678" s="708"/>
      <c r="AR1678" s="708"/>
      <c r="AS1678" s="708"/>
      <c r="AT1678" s="708"/>
      <c r="AU1678" s="708"/>
      <c r="AV1678" s="708"/>
      <c r="AW1678" s="708"/>
      <c r="AX1678" s="708"/>
      <c r="AY1678" s="708"/>
      <c r="AZ1678" s="708"/>
      <c r="BA1678" s="708"/>
      <c r="BB1678" s="708"/>
      <c r="BC1678" s="708"/>
      <c r="BD1678" s="708"/>
      <c r="BE1678" s="708"/>
      <c r="BF1678" s="708"/>
      <c r="BG1678" s="708"/>
      <c r="BH1678" s="708"/>
      <c r="BI1678" s="708"/>
      <c r="BJ1678" s="708"/>
      <c r="BK1678" s="708"/>
      <c r="BL1678" s="708"/>
      <c r="BM1678" s="708"/>
    </row>
    <row r="1679">
      <c r="A1679" s="704"/>
      <c r="B1679" s="708"/>
      <c r="C1679" s="765"/>
      <c r="D1679" s="708"/>
      <c r="E1679" s="708"/>
      <c r="F1679" s="708"/>
      <c r="G1679" s="708"/>
      <c r="H1679" s="708"/>
      <c r="I1679" s="708"/>
      <c r="J1679" s="708"/>
      <c r="K1679" s="708"/>
      <c r="L1679" s="708"/>
      <c r="M1679" s="708"/>
      <c r="N1679" s="708"/>
      <c r="O1679" s="708"/>
      <c r="P1679" s="708"/>
      <c r="Q1679" s="708"/>
      <c r="R1679" s="708"/>
      <c r="S1679" s="708"/>
      <c r="T1679" s="708"/>
      <c r="U1679" s="708"/>
      <c r="V1679" s="708"/>
      <c r="W1679" s="708"/>
      <c r="X1679" s="708"/>
      <c r="Y1679" s="708"/>
      <c r="Z1679" s="708"/>
      <c r="AA1679" s="708"/>
      <c r="AB1679" s="708"/>
      <c r="AC1679" s="708"/>
      <c r="AD1679" s="708"/>
      <c r="AE1679" s="708"/>
      <c r="AF1679" s="708"/>
      <c r="AG1679" s="708"/>
      <c r="AH1679" s="708"/>
      <c r="AI1679" s="708"/>
      <c r="AJ1679" s="708"/>
      <c r="AK1679" s="708"/>
      <c r="AL1679" s="708"/>
      <c r="AM1679" s="708"/>
      <c r="AN1679" s="708"/>
      <c r="AO1679" s="708"/>
      <c r="AP1679" s="708"/>
      <c r="AQ1679" s="708"/>
      <c r="AR1679" s="708"/>
      <c r="AS1679" s="708"/>
      <c r="AT1679" s="708"/>
      <c r="AU1679" s="708"/>
      <c r="AV1679" s="708"/>
      <c r="AW1679" s="708"/>
      <c r="AX1679" s="708"/>
      <c r="AY1679" s="708"/>
      <c r="AZ1679" s="708"/>
      <c r="BA1679" s="708"/>
      <c r="BB1679" s="708"/>
      <c r="BC1679" s="708"/>
      <c r="BD1679" s="708"/>
      <c r="BE1679" s="708"/>
      <c r="BF1679" s="708"/>
      <c r="BG1679" s="708"/>
      <c r="BH1679" s="708"/>
      <c r="BI1679" s="708"/>
      <c r="BJ1679" s="708"/>
      <c r="BK1679" s="708"/>
      <c r="BL1679" s="708"/>
      <c r="BM1679" s="708"/>
    </row>
  </sheetData>
  <mergeCells count="1">
    <mergeCell ref="B2:L2"/>
  </mergeCells>
  <drawing r:id="rId4"/>
  <tableParts count="3">
    <tablePart r:id="rId8"/>
    <tablePart r:id="rId9"/>
    <tablePart r:id="rId10"/>
  </tableParts>
</worksheet>
</file>